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https://irtacat-my.sharepoint.com/personal/carles_alcaraz_irta_cat/Documents/ZS_GHG/DB ALL EXPERIMENTS/EXCEL/"/>
    </mc:Choice>
  </mc:AlternateContent>
  <xr:revisionPtr revIDLastSave="1" documentId="11_B10EFA6F9D927B3AD1F5CDA2B29ACBC65C211546" xr6:coauthVersionLast="47" xr6:coauthVersionMax="47" xr10:uidLastSave="{6B323B59-7B49-457D-BC85-47811D91E49D}"/>
  <bookViews>
    <workbookView xWindow="-120" yWindow="-120" windowWidth="29040" windowHeight="15840" firstSheet="3" activeTab="4" xr2:uid="{00000000-000D-0000-FFFF-FFFF00000000}"/>
  </bookViews>
  <sheets>
    <sheet name="info" sheetId="2" r:id="rId1"/>
    <sheet name="metadata " sheetId="4" r:id="rId2"/>
    <sheet name="GHG-raw data" sheetId="1" r:id="rId3"/>
    <sheet name="Descriptor càmera" sheetId="5" r:id="rId4"/>
    <sheet name="Sol FQ" sheetId="6" r:id="rId5"/>
    <sheet name="code check" sheetId="7" r:id="rId6"/>
    <sheet name="GHG_only T0" sheetId="3" r:id="rId7"/>
  </sheets>
  <definedNames>
    <definedName name="_xlnm._FilterDatabase" localSheetId="5" hidden="1">'code check'!$I$1:$I$1681</definedName>
    <definedName name="_xlnm._FilterDatabase" localSheetId="3" hidden="1">'Descriptor càmera'!$A$1:$W$97</definedName>
    <definedName name="_xlnm._FilterDatabase" localSheetId="6" hidden="1">'GHG_only T0'!$Q$1:$Q$421</definedName>
    <definedName name="_xlnm._FilterDatabase" localSheetId="2" hidden="1">'GHG-raw data'!$AL$1:$AL$1681</definedName>
    <definedName name="_xlnm._FilterDatabase" localSheetId="4" hidden="1">'Sol FQ'!$N$1:$N$337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L3" i="6" s="1"/>
  <c r="F4" i="6"/>
  <c r="L4" i="6" s="1"/>
  <c r="F5" i="6"/>
  <c r="L5" i="6" s="1"/>
  <c r="F6" i="6"/>
  <c r="L6" i="6" s="1"/>
  <c r="F7" i="6"/>
  <c r="L7" i="6" s="1"/>
  <c r="F8" i="6"/>
  <c r="L8" i="6" s="1"/>
  <c r="F9" i="6"/>
  <c r="L9" i="6" s="1"/>
  <c r="F10" i="6"/>
  <c r="L10" i="6" s="1"/>
  <c r="F11" i="6"/>
  <c r="L11" i="6" s="1"/>
  <c r="F12" i="6"/>
  <c r="L12" i="6" s="1"/>
  <c r="F13" i="6"/>
  <c r="L13" i="6" s="1"/>
  <c r="F14" i="6"/>
  <c r="L14" i="6" s="1"/>
  <c r="F15" i="6"/>
  <c r="L15" i="6" s="1"/>
  <c r="F16" i="6"/>
  <c r="L16" i="6" s="1"/>
  <c r="F17" i="6"/>
  <c r="L17" i="6" s="1"/>
  <c r="F18" i="6"/>
  <c r="L18" i="6" s="1"/>
  <c r="F19" i="6"/>
  <c r="L19" i="6" s="1"/>
  <c r="F20" i="6"/>
  <c r="L20" i="6" s="1"/>
  <c r="F21" i="6"/>
  <c r="L21" i="6" s="1"/>
  <c r="F22" i="6"/>
  <c r="L22" i="6" s="1"/>
  <c r="F23" i="6"/>
  <c r="L23" i="6" s="1"/>
  <c r="F24" i="6"/>
  <c r="L24" i="6" s="1"/>
  <c r="F25" i="6"/>
  <c r="L25" i="6" s="1"/>
  <c r="F26" i="6"/>
  <c r="L26" i="6" s="1"/>
  <c r="F27" i="6"/>
  <c r="L27" i="6" s="1"/>
  <c r="F28" i="6"/>
  <c r="L28" i="6" s="1"/>
  <c r="F29" i="6"/>
  <c r="L29" i="6" s="1"/>
  <c r="F30" i="6"/>
  <c r="L30" i="6" s="1"/>
  <c r="F31" i="6"/>
  <c r="L31" i="6" s="1"/>
  <c r="F32" i="6"/>
  <c r="L32" i="6" s="1"/>
  <c r="F33" i="6"/>
  <c r="L33" i="6" s="1"/>
  <c r="F34" i="6"/>
  <c r="L34" i="6" s="1"/>
  <c r="F35" i="6"/>
  <c r="L35" i="6" s="1"/>
  <c r="F36" i="6"/>
  <c r="L36" i="6" s="1"/>
  <c r="F37" i="6"/>
  <c r="L37" i="6" s="1"/>
  <c r="F38" i="6"/>
  <c r="L38" i="6" s="1"/>
  <c r="F39" i="6"/>
  <c r="L39" i="6" s="1"/>
  <c r="F40" i="6"/>
  <c r="L40" i="6" s="1"/>
  <c r="F41" i="6"/>
  <c r="L41" i="6" s="1"/>
  <c r="F42" i="6"/>
  <c r="L42" i="6" s="1"/>
  <c r="F43" i="6"/>
  <c r="L43" i="6" s="1"/>
  <c r="F44" i="6"/>
  <c r="L44" i="6" s="1"/>
  <c r="F45" i="6"/>
  <c r="L45" i="6" s="1"/>
  <c r="F46" i="6"/>
  <c r="L46" i="6" s="1"/>
  <c r="F47" i="6"/>
  <c r="L47" i="6" s="1"/>
  <c r="F48" i="6"/>
  <c r="L48" i="6" s="1"/>
  <c r="F49" i="6"/>
  <c r="L49" i="6" s="1"/>
  <c r="F50" i="6"/>
  <c r="L50" i="6" s="1"/>
  <c r="F51" i="6"/>
  <c r="L51" i="6" s="1"/>
  <c r="F52" i="6"/>
  <c r="L52" i="6" s="1"/>
  <c r="F53" i="6"/>
  <c r="L53" i="6" s="1"/>
  <c r="F54" i="6"/>
  <c r="L54" i="6" s="1"/>
  <c r="F55" i="6"/>
  <c r="L55" i="6" s="1"/>
  <c r="F56" i="6"/>
  <c r="L56" i="6" s="1"/>
  <c r="F57" i="6"/>
  <c r="L57" i="6" s="1"/>
  <c r="F58" i="6"/>
  <c r="L58" i="6" s="1"/>
  <c r="F59" i="6"/>
  <c r="L59" i="6" s="1"/>
  <c r="F60" i="6"/>
  <c r="L60" i="6" s="1"/>
  <c r="F61" i="6"/>
  <c r="L61" i="6" s="1"/>
  <c r="F62" i="6"/>
  <c r="L62" i="6" s="1"/>
  <c r="F63" i="6"/>
  <c r="L63" i="6" s="1"/>
  <c r="F64" i="6"/>
  <c r="L64" i="6" s="1"/>
  <c r="F65" i="6"/>
  <c r="L65" i="6" s="1"/>
  <c r="F66" i="6"/>
  <c r="L66" i="6" s="1"/>
  <c r="F67" i="6"/>
  <c r="L67" i="6" s="1"/>
  <c r="F68" i="6"/>
  <c r="L68" i="6" s="1"/>
  <c r="F69" i="6"/>
  <c r="L69" i="6" s="1"/>
  <c r="F70" i="6"/>
  <c r="L70" i="6" s="1"/>
  <c r="F71" i="6"/>
  <c r="L71" i="6" s="1"/>
  <c r="F72" i="6"/>
  <c r="L72" i="6" s="1"/>
  <c r="F73" i="6"/>
  <c r="L73" i="6" s="1"/>
  <c r="F74" i="6"/>
  <c r="L74" i="6" s="1"/>
  <c r="F75" i="6"/>
  <c r="L75" i="6" s="1"/>
  <c r="F76" i="6"/>
  <c r="L76" i="6" s="1"/>
  <c r="F77" i="6"/>
  <c r="L77" i="6" s="1"/>
  <c r="F78" i="6"/>
  <c r="L78" i="6" s="1"/>
  <c r="F79" i="6"/>
  <c r="L79" i="6" s="1"/>
  <c r="F80" i="6"/>
  <c r="L80" i="6" s="1"/>
  <c r="F81" i="6"/>
  <c r="L81" i="6" s="1"/>
  <c r="F82" i="6"/>
  <c r="L82" i="6" s="1"/>
  <c r="F83" i="6"/>
  <c r="L83" i="6" s="1"/>
  <c r="F84" i="6"/>
  <c r="L84" i="6" s="1"/>
  <c r="F85" i="6"/>
  <c r="L85" i="6" s="1"/>
  <c r="F86" i="6"/>
  <c r="L86" i="6" s="1"/>
  <c r="F87" i="6"/>
  <c r="L87" i="6" s="1"/>
  <c r="F88" i="6"/>
  <c r="L88" i="6" s="1"/>
  <c r="F89" i="6"/>
  <c r="L89" i="6" s="1"/>
  <c r="F90" i="6"/>
  <c r="L90" i="6" s="1"/>
  <c r="F91" i="6"/>
  <c r="L91" i="6" s="1"/>
  <c r="F92" i="6"/>
  <c r="L92" i="6" s="1"/>
  <c r="F93" i="6"/>
  <c r="L93" i="6" s="1"/>
  <c r="F94" i="6"/>
  <c r="L94" i="6" s="1"/>
  <c r="F95" i="6"/>
  <c r="L95" i="6" s="1"/>
  <c r="F96" i="6"/>
  <c r="L96" i="6" s="1"/>
  <c r="F97" i="6"/>
  <c r="L97" i="6" s="1"/>
  <c r="F98" i="6"/>
  <c r="L98" i="6" s="1"/>
  <c r="F99" i="6"/>
  <c r="L99" i="6" s="1"/>
  <c r="F100" i="6"/>
  <c r="L100" i="6" s="1"/>
  <c r="F101" i="6"/>
  <c r="L101" i="6" s="1"/>
  <c r="F102" i="6"/>
  <c r="L102" i="6" s="1"/>
  <c r="F103" i="6"/>
  <c r="L103" i="6" s="1"/>
  <c r="F104" i="6"/>
  <c r="L104" i="6" s="1"/>
  <c r="F105" i="6"/>
  <c r="L105" i="6" s="1"/>
  <c r="F106" i="6"/>
  <c r="L106" i="6" s="1"/>
  <c r="F107" i="6"/>
  <c r="L107" i="6" s="1"/>
  <c r="F108" i="6"/>
  <c r="L108" i="6" s="1"/>
  <c r="F109" i="6"/>
  <c r="L109" i="6" s="1"/>
  <c r="F110" i="6"/>
  <c r="L110" i="6" s="1"/>
  <c r="F111" i="6"/>
  <c r="L111" i="6" s="1"/>
  <c r="F112" i="6"/>
  <c r="L112" i="6" s="1"/>
  <c r="F113" i="6"/>
  <c r="L113" i="6" s="1"/>
  <c r="F114" i="6"/>
  <c r="L114" i="6" s="1"/>
  <c r="F115" i="6"/>
  <c r="L115" i="6" s="1"/>
  <c r="F116" i="6"/>
  <c r="L116" i="6" s="1"/>
  <c r="F117" i="6"/>
  <c r="L117" i="6" s="1"/>
  <c r="F118" i="6"/>
  <c r="L118" i="6" s="1"/>
  <c r="F119" i="6"/>
  <c r="L119" i="6" s="1"/>
  <c r="F120" i="6"/>
  <c r="L120" i="6" s="1"/>
  <c r="F121" i="6"/>
  <c r="L121" i="6" s="1"/>
  <c r="F122" i="6"/>
  <c r="L122" i="6" s="1"/>
  <c r="F123" i="6"/>
  <c r="L123" i="6" s="1"/>
  <c r="F124" i="6"/>
  <c r="L124" i="6" s="1"/>
  <c r="F125" i="6"/>
  <c r="L125" i="6" s="1"/>
  <c r="F126" i="6"/>
  <c r="L126" i="6" s="1"/>
  <c r="F127" i="6"/>
  <c r="L127" i="6" s="1"/>
  <c r="F128" i="6"/>
  <c r="L128" i="6" s="1"/>
  <c r="F129" i="6"/>
  <c r="L129" i="6" s="1"/>
  <c r="F130" i="6"/>
  <c r="L130" i="6" s="1"/>
  <c r="F131" i="6"/>
  <c r="L131" i="6" s="1"/>
  <c r="F132" i="6"/>
  <c r="L132" i="6" s="1"/>
  <c r="F133" i="6"/>
  <c r="L133" i="6" s="1"/>
  <c r="F134" i="6"/>
  <c r="L134" i="6" s="1"/>
  <c r="F135" i="6"/>
  <c r="L135" i="6" s="1"/>
  <c r="F136" i="6"/>
  <c r="L136" i="6" s="1"/>
  <c r="F137" i="6"/>
  <c r="L137" i="6" s="1"/>
  <c r="F138" i="6"/>
  <c r="L138" i="6" s="1"/>
  <c r="F139" i="6"/>
  <c r="L139" i="6" s="1"/>
  <c r="F140" i="6"/>
  <c r="L140" i="6" s="1"/>
  <c r="F141" i="6"/>
  <c r="L141" i="6" s="1"/>
  <c r="F142" i="6"/>
  <c r="L142" i="6" s="1"/>
  <c r="F143" i="6"/>
  <c r="L143" i="6" s="1"/>
  <c r="F144" i="6"/>
  <c r="L144" i="6" s="1"/>
  <c r="F145" i="6"/>
  <c r="L145" i="6" s="1"/>
  <c r="F146" i="6"/>
  <c r="L146" i="6" s="1"/>
  <c r="F147" i="6"/>
  <c r="L147" i="6" s="1"/>
  <c r="F148" i="6"/>
  <c r="L148" i="6" s="1"/>
  <c r="F149" i="6"/>
  <c r="L149" i="6" s="1"/>
  <c r="F150" i="6"/>
  <c r="L150" i="6" s="1"/>
  <c r="F151" i="6"/>
  <c r="L151" i="6" s="1"/>
  <c r="F152" i="6"/>
  <c r="L152" i="6" s="1"/>
  <c r="F153" i="6"/>
  <c r="L153" i="6" s="1"/>
  <c r="F154" i="6"/>
  <c r="L154" i="6" s="1"/>
  <c r="F155" i="6"/>
  <c r="L155" i="6" s="1"/>
  <c r="F156" i="6"/>
  <c r="L156" i="6" s="1"/>
  <c r="F157" i="6"/>
  <c r="L157" i="6" s="1"/>
  <c r="F158" i="6"/>
  <c r="L158" i="6" s="1"/>
  <c r="F159" i="6"/>
  <c r="L159" i="6" s="1"/>
  <c r="F160" i="6"/>
  <c r="L160" i="6" s="1"/>
  <c r="F161" i="6"/>
  <c r="L161" i="6" s="1"/>
  <c r="F162" i="6"/>
  <c r="L162" i="6" s="1"/>
  <c r="F163" i="6"/>
  <c r="L163" i="6" s="1"/>
  <c r="F164" i="6"/>
  <c r="L164" i="6" s="1"/>
  <c r="F165" i="6"/>
  <c r="L165" i="6" s="1"/>
  <c r="F166" i="6"/>
  <c r="L166" i="6" s="1"/>
  <c r="F167" i="6"/>
  <c r="L167" i="6" s="1"/>
  <c r="F168" i="6"/>
  <c r="L168" i="6" s="1"/>
  <c r="F169" i="6"/>
  <c r="L169" i="6" s="1"/>
  <c r="F170" i="6"/>
  <c r="L170" i="6" s="1"/>
  <c r="F171" i="6"/>
  <c r="L171" i="6" s="1"/>
  <c r="F172" i="6"/>
  <c r="L172" i="6" s="1"/>
  <c r="F173" i="6"/>
  <c r="L173" i="6" s="1"/>
  <c r="F174" i="6"/>
  <c r="L174" i="6" s="1"/>
  <c r="F175" i="6"/>
  <c r="L175" i="6" s="1"/>
  <c r="F176" i="6"/>
  <c r="L176" i="6" s="1"/>
  <c r="F177" i="6"/>
  <c r="L177" i="6" s="1"/>
  <c r="F178" i="6"/>
  <c r="L178" i="6" s="1"/>
  <c r="F179" i="6"/>
  <c r="L179" i="6" s="1"/>
  <c r="F180" i="6"/>
  <c r="L180" i="6" s="1"/>
  <c r="F181" i="6"/>
  <c r="L181" i="6" s="1"/>
  <c r="F182" i="6"/>
  <c r="L182" i="6" s="1"/>
  <c r="F183" i="6"/>
  <c r="L183" i="6" s="1"/>
  <c r="F184" i="6"/>
  <c r="L184" i="6" s="1"/>
  <c r="F185" i="6"/>
  <c r="L185" i="6" s="1"/>
  <c r="F186" i="6"/>
  <c r="L186" i="6" s="1"/>
  <c r="F187" i="6"/>
  <c r="L187" i="6" s="1"/>
  <c r="F188" i="6"/>
  <c r="L188" i="6" s="1"/>
  <c r="F189" i="6"/>
  <c r="L189" i="6" s="1"/>
  <c r="F190" i="6"/>
  <c r="L190" i="6" s="1"/>
  <c r="F191" i="6"/>
  <c r="L191" i="6" s="1"/>
  <c r="F192" i="6"/>
  <c r="L192" i="6" s="1"/>
  <c r="F193" i="6"/>
  <c r="L193" i="6" s="1"/>
  <c r="F194" i="6"/>
  <c r="L194" i="6" s="1"/>
  <c r="F195" i="6"/>
  <c r="L195" i="6" s="1"/>
  <c r="F196" i="6"/>
  <c r="L196" i="6" s="1"/>
  <c r="F197" i="6"/>
  <c r="L197" i="6" s="1"/>
  <c r="F198" i="6"/>
  <c r="L198" i="6" s="1"/>
  <c r="F199" i="6"/>
  <c r="L199" i="6" s="1"/>
  <c r="F200" i="6"/>
  <c r="L200" i="6" s="1"/>
  <c r="F201" i="6"/>
  <c r="L201" i="6" s="1"/>
  <c r="F202" i="6"/>
  <c r="L202" i="6" s="1"/>
  <c r="F203" i="6"/>
  <c r="L203" i="6" s="1"/>
  <c r="F204" i="6"/>
  <c r="L204" i="6" s="1"/>
  <c r="F205" i="6"/>
  <c r="L205" i="6" s="1"/>
  <c r="F206" i="6"/>
  <c r="L206" i="6" s="1"/>
  <c r="F207" i="6"/>
  <c r="L207" i="6" s="1"/>
  <c r="F208" i="6"/>
  <c r="L208" i="6" s="1"/>
  <c r="F209" i="6"/>
  <c r="L209" i="6" s="1"/>
  <c r="F210" i="6"/>
  <c r="L210" i="6" s="1"/>
  <c r="F211" i="6"/>
  <c r="L211" i="6" s="1"/>
  <c r="F212" i="6"/>
  <c r="L212" i="6" s="1"/>
  <c r="F213" i="6"/>
  <c r="L213" i="6" s="1"/>
  <c r="F214" i="6"/>
  <c r="L214" i="6" s="1"/>
  <c r="F215" i="6"/>
  <c r="L215" i="6" s="1"/>
  <c r="F216" i="6"/>
  <c r="L216" i="6" s="1"/>
  <c r="F217" i="6"/>
  <c r="L217" i="6" s="1"/>
  <c r="F218" i="6"/>
  <c r="L218" i="6" s="1"/>
  <c r="F219" i="6"/>
  <c r="L219" i="6" s="1"/>
  <c r="F220" i="6"/>
  <c r="L220" i="6" s="1"/>
  <c r="F221" i="6"/>
  <c r="L221" i="6" s="1"/>
  <c r="F222" i="6"/>
  <c r="L222" i="6" s="1"/>
  <c r="F223" i="6"/>
  <c r="L223" i="6" s="1"/>
  <c r="F224" i="6"/>
  <c r="L224" i="6" s="1"/>
  <c r="F225" i="6"/>
  <c r="L225" i="6" s="1"/>
  <c r="F226" i="6"/>
  <c r="L226" i="6" s="1"/>
  <c r="F227" i="6"/>
  <c r="L227" i="6" s="1"/>
  <c r="F228" i="6"/>
  <c r="L228" i="6" s="1"/>
  <c r="F229" i="6"/>
  <c r="L229" i="6" s="1"/>
  <c r="F230" i="6"/>
  <c r="L230" i="6" s="1"/>
  <c r="F231" i="6"/>
  <c r="L231" i="6" s="1"/>
  <c r="F232" i="6"/>
  <c r="L232" i="6" s="1"/>
  <c r="F233" i="6"/>
  <c r="L233" i="6" s="1"/>
  <c r="F234" i="6"/>
  <c r="L234" i="6" s="1"/>
  <c r="F235" i="6"/>
  <c r="L235" i="6" s="1"/>
  <c r="F236" i="6"/>
  <c r="L236" i="6" s="1"/>
  <c r="F237" i="6"/>
  <c r="L237" i="6" s="1"/>
  <c r="F238" i="6"/>
  <c r="L238" i="6" s="1"/>
  <c r="F239" i="6"/>
  <c r="L239" i="6" s="1"/>
  <c r="F240" i="6"/>
  <c r="L240" i="6" s="1"/>
  <c r="F241" i="6"/>
  <c r="L241" i="6" s="1"/>
  <c r="F242" i="6"/>
  <c r="L242" i="6" s="1"/>
  <c r="F243" i="6"/>
  <c r="L243" i="6" s="1"/>
  <c r="F244" i="6"/>
  <c r="L244" i="6" s="1"/>
  <c r="F245" i="6"/>
  <c r="L245" i="6" s="1"/>
  <c r="F246" i="6"/>
  <c r="L246" i="6" s="1"/>
  <c r="F247" i="6"/>
  <c r="L247" i="6" s="1"/>
  <c r="F248" i="6"/>
  <c r="L248" i="6" s="1"/>
  <c r="F249" i="6"/>
  <c r="L249" i="6" s="1"/>
  <c r="F250" i="6"/>
  <c r="L250" i="6" s="1"/>
  <c r="F251" i="6"/>
  <c r="L251" i="6" s="1"/>
  <c r="F252" i="6"/>
  <c r="L252" i="6" s="1"/>
  <c r="F253" i="6"/>
  <c r="L253" i="6" s="1"/>
  <c r="F254" i="6"/>
  <c r="L254" i="6" s="1"/>
  <c r="F255" i="6"/>
  <c r="L255" i="6" s="1"/>
  <c r="F256" i="6"/>
  <c r="L256" i="6" s="1"/>
  <c r="F257" i="6"/>
  <c r="L257" i="6" s="1"/>
  <c r="F258" i="6"/>
  <c r="L258" i="6" s="1"/>
  <c r="F259" i="6"/>
  <c r="L259" i="6" s="1"/>
  <c r="F260" i="6"/>
  <c r="L260" i="6" s="1"/>
  <c r="F261" i="6"/>
  <c r="L261" i="6" s="1"/>
  <c r="F262" i="6"/>
  <c r="L262" i="6" s="1"/>
  <c r="F263" i="6"/>
  <c r="L263" i="6" s="1"/>
  <c r="F264" i="6"/>
  <c r="L264" i="6" s="1"/>
  <c r="F265" i="6"/>
  <c r="L265" i="6" s="1"/>
  <c r="F266" i="6"/>
  <c r="L266" i="6" s="1"/>
  <c r="F267" i="6"/>
  <c r="L267" i="6" s="1"/>
  <c r="F268" i="6"/>
  <c r="L268" i="6" s="1"/>
  <c r="F269" i="6"/>
  <c r="L269" i="6" s="1"/>
  <c r="F270" i="6"/>
  <c r="L270" i="6" s="1"/>
  <c r="F271" i="6"/>
  <c r="L271" i="6" s="1"/>
  <c r="F272" i="6"/>
  <c r="L272" i="6" s="1"/>
  <c r="F273" i="6"/>
  <c r="L273" i="6" s="1"/>
  <c r="F274" i="6"/>
  <c r="L274" i="6" s="1"/>
  <c r="F275" i="6"/>
  <c r="L275" i="6" s="1"/>
  <c r="F276" i="6"/>
  <c r="L276" i="6" s="1"/>
  <c r="F277" i="6"/>
  <c r="L277" i="6" s="1"/>
  <c r="F278" i="6"/>
  <c r="L278" i="6" s="1"/>
  <c r="F279" i="6"/>
  <c r="L279" i="6" s="1"/>
  <c r="F280" i="6"/>
  <c r="L280" i="6" s="1"/>
  <c r="F281" i="6"/>
  <c r="L281" i="6" s="1"/>
  <c r="F282" i="6"/>
  <c r="L282" i="6" s="1"/>
  <c r="F283" i="6"/>
  <c r="L283" i="6" s="1"/>
  <c r="F284" i="6"/>
  <c r="L284" i="6" s="1"/>
  <c r="F285" i="6"/>
  <c r="L285" i="6" s="1"/>
  <c r="F286" i="6"/>
  <c r="L286" i="6" s="1"/>
  <c r="F287" i="6"/>
  <c r="L287" i="6" s="1"/>
  <c r="F288" i="6"/>
  <c r="L288" i="6" s="1"/>
  <c r="F289" i="6"/>
  <c r="L289" i="6" s="1"/>
  <c r="F290" i="6"/>
  <c r="L290" i="6" s="1"/>
  <c r="F291" i="6"/>
  <c r="L291" i="6" s="1"/>
  <c r="F292" i="6"/>
  <c r="L292" i="6" s="1"/>
  <c r="F293" i="6"/>
  <c r="L293" i="6" s="1"/>
  <c r="F294" i="6"/>
  <c r="L294" i="6" s="1"/>
  <c r="F295" i="6"/>
  <c r="L295" i="6" s="1"/>
  <c r="F296" i="6"/>
  <c r="L296" i="6" s="1"/>
  <c r="F297" i="6"/>
  <c r="L297" i="6" s="1"/>
  <c r="F298" i="6"/>
  <c r="L298" i="6" s="1"/>
  <c r="F299" i="6"/>
  <c r="L299" i="6" s="1"/>
  <c r="F300" i="6"/>
  <c r="L300" i="6" s="1"/>
  <c r="F301" i="6"/>
  <c r="L301" i="6" s="1"/>
  <c r="F302" i="6"/>
  <c r="L302" i="6" s="1"/>
  <c r="F303" i="6"/>
  <c r="L303" i="6" s="1"/>
  <c r="F304" i="6"/>
  <c r="L304" i="6" s="1"/>
  <c r="F305" i="6"/>
  <c r="L305" i="6" s="1"/>
  <c r="F306" i="6"/>
  <c r="L306" i="6" s="1"/>
  <c r="F307" i="6"/>
  <c r="L307" i="6" s="1"/>
  <c r="F308" i="6"/>
  <c r="L308" i="6" s="1"/>
  <c r="F309" i="6"/>
  <c r="L309" i="6" s="1"/>
  <c r="F310" i="6"/>
  <c r="L310" i="6" s="1"/>
  <c r="F311" i="6"/>
  <c r="L311" i="6" s="1"/>
  <c r="F312" i="6"/>
  <c r="L312" i="6" s="1"/>
  <c r="F313" i="6"/>
  <c r="L313" i="6" s="1"/>
  <c r="F314" i="6"/>
  <c r="L314" i="6" s="1"/>
  <c r="F315" i="6"/>
  <c r="L315" i="6" s="1"/>
  <c r="F316" i="6"/>
  <c r="L316" i="6" s="1"/>
  <c r="F317" i="6"/>
  <c r="L317" i="6" s="1"/>
  <c r="F318" i="6"/>
  <c r="L318" i="6" s="1"/>
  <c r="F319" i="6"/>
  <c r="L319" i="6" s="1"/>
  <c r="F320" i="6"/>
  <c r="L320" i="6" s="1"/>
  <c r="F321" i="6"/>
  <c r="L321" i="6" s="1"/>
  <c r="F322" i="6"/>
  <c r="L322" i="6" s="1"/>
  <c r="F323" i="6"/>
  <c r="L323" i="6" s="1"/>
  <c r="F324" i="6"/>
  <c r="L324" i="6" s="1"/>
  <c r="F325" i="6"/>
  <c r="L325" i="6" s="1"/>
  <c r="F326" i="6"/>
  <c r="L326" i="6" s="1"/>
  <c r="F327" i="6"/>
  <c r="L327" i="6" s="1"/>
  <c r="F328" i="6"/>
  <c r="L328" i="6" s="1"/>
  <c r="F329" i="6"/>
  <c r="L329" i="6" s="1"/>
  <c r="F330" i="6"/>
  <c r="L330" i="6" s="1"/>
  <c r="F331" i="6"/>
  <c r="L331" i="6" s="1"/>
  <c r="F332" i="6"/>
  <c r="L332" i="6" s="1"/>
  <c r="F333" i="6"/>
  <c r="L333" i="6" s="1"/>
  <c r="F334" i="6"/>
  <c r="L334" i="6" s="1"/>
  <c r="F335" i="6"/>
  <c r="L335" i="6" s="1"/>
  <c r="F336" i="6"/>
  <c r="L336" i="6" s="1"/>
  <c r="F337" i="6"/>
  <c r="L337" i="6" s="1"/>
  <c r="F2" i="6"/>
  <c r="L2" i="6" s="1"/>
  <c r="N1465" i="5" l="1"/>
  <c r="N1453" i="5"/>
  <c r="N1657" i="5"/>
  <c r="N1645" i="5"/>
  <c r="N1601" i="5"/>
  <c r="F1658" i="5"/>
  <c r="L1658" i="5"/>
  <c r="N1658" i="5"/>
  <c r="F1659" i="5"/>
  <c r="L1659" i="5"/>
  <c r="N1659" i="5"/>
  <c r="F1660" i="5"/>
  <c r="L1660" i="5"/>
  <c r="N1660" i="5"/>
  <c r="F1661" i="5"/>
  <c r="N1661" i="5" s="1"/>
  <c r="L1661" i="5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2" i="7"/>
  <c r="N1609" i="5"/>
  <c r="N1515" i="5"/>
  <c r="F1562" i="5"/>
  <c r="L1562" i="5"/>
  <c r="N1540" i="5"/>
  <c r="N1541" i="5"/>
  <c r="N1542" i="5"/>
  <c r="N1490" i="5"/>
  <c r="N1494" i="5"/>
  <c r="N1495" i="5"/>
  <c r="N1496" i="5"/>
  <c r="N1544" i="5"/>
  <c r="N1548" i="5"/>
  <c r="N1549" i="5"/>
  <c r="N1550" i="5"/>
  <c r="N1498" i="5"/>
  <c r="N1491" i="5"/>
  <c r="N1492" i="5"/>
  <c r="N1493" i="5"/>
  <c r="N1543" i="5"/>
  <c r="N1545" i="5"/>
  <c r="N1546" i="5"/>
  <c r="N1547" i="5"/>
  <c r="N1497" i="5"/>
  <c r="N1499" i="5"/>
  <c r="N1500" i="5"/>
  <c r="N1501" i="5"/>
  <c r="N1502" i="5"/>
  <c r="N1551" i="5"/>
  <c r="N1552" i="5"/>
  <c r="N1553" i="5"/>
  <c r="N1503" i="5"/>
  <c r="N1507" i="5"/>
  <c r="N1508" i="5"/>
  <c r="N1509" i="5"/>
  <c r="N1555" i="5"/>
  <c r="N1559" i="5"/>
  <c r="N1560" i="5"/>
  <c r="N1561" i="5"/>
  <c r="N1511" i="5"/>
  <c r="N1504" i="5"/>
  <c r="N1505" i="5"/>
  <c r="N1506" i="5"/>
  <c r="N1554" i="5"/>
  <c r="N1556" i="5"/>
  <c r="N1557" i="5"/>
  <c r="N1558" i="5"/>
  <c r="N1510" i="5"/>
  <c r="N1512" i="5"/>
  <c r="N1513" i="5"/>
  <c r="N1514" i="5"/>
  <c r="F1539" i="5"/>
  <c r="N1539" i="5" s="1"/>
  <c r="F1538" i="5"/>
  <c r="N1538" i="5" s="1"/>
  <c r="F1537" i="5"/>
  <c r="N1537" i="5" s="1"/>
  <c r="F1536" i="5"/>
  <c r="N1536" i="5" s="1"/>
  <c r="F1581" i="5"/>
  <c r="N1581" i="5" s="1"/>
  <c r="F1580" i="5"/>
  <c r="N1580" i="5" s="1"/>
  <c r="F1579" i="5"/>
  <c r="N1579" i="5" s="1"/>
  <c r="F1578" i="5"/>
  <c r="N1578" i="5" s="1"/>
  <c r="F1531" i="5"/>
  <c r="N1531" i="5" s="1"/>
  <c r="F1530" i="5"/>
  <c r="N1530" i="5" s="1"/>
  <c r="F1529" i="5"/>
  <c r="N1529" i="5" s="1"/>
  <c r="F1528" i="5"/>
  <c r="N1528" i="5" s="1"/>
  <c r="F1585" i="5"/>
  <c r="N1585" i="5" s="1"/>
  <c r="F1584" i="5"/>
  <c r="N1584" i="5" s="1"/>
  <c r="F1583" i="5"/>
  <c r="N1583" i="5" s="1"/>
  <c r="F1582" i="5"/>
  <c r="N1582" i="5" s="1"/>
  <c r="F1535" i="5"/>
  <c r="N1535" i="5" s="1"/>
  <c r="F1534" i="5"/>
  <c r="N1534" i="5" s="1"/>
  <c r="F1533" i="5"/>
  <c r="N1533" i="5" s="1"/>
  <c r="F1532" i="5"/>
  <c r="N1532" i="5" s="1"/>
  <c r="F1577" i="5"/>
  <c r="N1577" i="5" s="1"/>
  <c r="F1576" i="5"/>
  <c r="N1576" i="5" s="1"/>
  <c r="F1575" i="5"/>
  <c r="N1575" i="5" s="1"/>
  <c r="F1574" i="5"/>
  <c r="N1574" i="5" s="1"/>
  <c r="N1634" i="5"/>
  <c r="N1635" i="5"/>
  <c r="N1636" i="5"/>
  <c r="N1586" i="5"/>
  <c r="N1590" i="5"/>
  <c r="N1591" i="5"/>
  <c r="N1592" i="5"/>
  <c r="N1638" i="5"/>
  <c r="N1642" i="5"/>
  <c r="N1643" i="5"/>
  <c r="N1644" i="5"/>
  <c r="N1594" i="5"/>
  <c r="N1587" i="5"/>
  <c r="N1588" i="5"/>
  <c r="N1589" i="5"/>
  <c r="N1637" i="5"/>
  <c r="N1639" i="5"/>
  <c r="N1640" i="5"/>
  <c r="N1641" i="5"/>
  <c r="N1593" i="5"/>
  <c r="N1595" i="5"/>
  <c r="N1596" i="5"/>
  <c r="N1597" i="5"/>
  <c r="N1646" i="5"/>
  <c r="N1647" i="5"/>
  <c r="N1648" i="5"/>
  <c r="N1602" i="5"/>
  <c r="N1603" i="5"/>
  <c r="N1604" i="5"/>
  <c r="N1650" i="5"/>
  <c r="N1654" i="5"/>
  <c r="N1655" i="5"/>
  <c r="N1656" i="5"/>
  <c r="N1606" i="5"/>
  <c r="N1598" i="5"/>
  <c r="N1599" i="5"/>
  <c r="N1600" i="5"/>
  <c r="N1649" i="5"/>
  <c r="N1651" i="5"/>
  <c r="N1652" i="5"/>
  <c r="N1653" i="5"/>
  <c r="N1605" i="5"/>
  <c r="N1607" i="5"/>
  <c r="N1608" i="5"/>
  <c r="F1633" i="5"/>
  <c r="N1633" i="5" s="1"/>
  <c r="F1632" i="5"/>
  <c r="N1632" i="5" s="1"/>
  <c r="F1631" i="5"/>
  <c r="N1631" i="5" s="1"/>
  <c r="F1630" i="5"/>
  <c r="N1630" i="5" s="1"/>
  <c r="F1677" i="5"/>
  <c r="N1677" i="5" s="1"/>
  <c r="F1676" i="5"/>
  <c r="N1676" i="5" s="1"/>
  <c r="F1675" i="5"/>
  <c r="N1675" i="5" s="1"/>
  <c r="F1674" i="5"/>
  <c r="N1674" i="5" s="1"/>
  <c r="F1625" i="5"/>
  <c r="N1625" i="5" s="1"/>
  <c r="F1624" i="5"/>
  <c r="N1624" i="5" s="1"/>
  <c r="F1623" i="5"/>
  <c r="N1623" i="5" s="1"/>
  <c r="F1622" i="5"/>
  <c r="N1622" i="5" s="1"/>
  <c r="F1681" i="5"/>
  <c r="N1681" i="5" s="1"/>
  <c r="F1680" i="5"/>
  <c r="N1680" i="5" s="1"/>
  <c r="F1679" i="5"/>
  <c r="N1679" i="5" s="1"/>
  <c r="F1678" i="5"/>
  <c r="N1678" i="5" s="1"/>
  <c r="F1629" i="5"/>
  <c r="N1629" i="5" s="1"/>
  <c r="F1628" i="5"/>
  <c r="N1628" i="5" s="1"/>
  <c r="F1627" i="5"/>
  <c r="N1627" i="5" s="1"/>
  <c r="F1626" i="5"/>
  <c r="N1626" i="5" s="1"/>
  <c r="F1673" i="5"/>
  <c r="N1673" i="5" s="1"/>
  <c r="F1672" i="5"/>
  <c r="N1672" i="5" s="1"/>
  <c r="F1671" i="5"/>
  <c r="N1671" i="5" s="1"/>
  <c r="F1670" i="5"/>
  <c r="N1670" i="5" s="1"/>
  <c r="N1454" i="5"/>
  <c r="N1455" i="5"/>
  <c r="N1456" i="5"/>
  <c r="N1407" i="5"/>
  <c r="N1411" i="5"/>
  <c r="N1412" i="5"/>
  <c r="N1413" i="5"/>
  <c r="N1458" i="5"/>
  <c r="N1462" i="5"/>
  <c r="N1463" i="5"/>
  <c r="N1464" i="5"/>
  <c r="N1415" i="5"/>
  <c r="N1408" i="5"/>
  <c r="N1409" i="5"/>
  <c r="N1410" i="5"/>
  <c r="N1457" i="5"/>
  <c r="N1459" i="5"/>
  <c r="N1460" i="5"/>
  <c r="N1461" i="5"/>
  <c r="N1414" i="5"/>
  <c r="N1416" i="5"/>
  <c r="N1417" i="5"/>
  <c r="N1442" i="5"/>
  <c r="N1443" i="5"/>
  <c r="N1444" i="5"/>
  <c r="N1394" i="5"/>
  <c r="N1398" i="5"/>
  <c r="N1399" i="5"/>
  <c r="N1400" i="5"/>
  <c r="N1446" i="5"/>
  <c r="N1450" i="5"/>
  <c r="N1451" i="5"/>
  <c r="N1452" i="5"/>
  <c r="N1402" i="5"/>
  <c r="N1395" i="5"/>
  <c r="N1396" i="5"/>
  <c r="N1397" i="5"/>
  <c r="N1445" i="5"/>
  <c r="N1447" i="5"/>
  <c r="N1448" i="5"/>
  <c r="N1449" i="5"/>
  <c r="N1401" i="5"/>
  <c r="N1403" i="5"/>
  <c r="N1404" i="5"/>
  <c r="N1405" i="5"/>
  <c r="N1406" i="5"/>
  <c r="F1478" i="5"/>
  <c r="N1478" i="5" s="1"/>
  <c r="F1479" i="5"/>
  <c r="N1479" i="5" s="1"/>
  <c r="F1480" i="5"/>
  <c r="N1480" i="5" s="1"/>
  <c r="F1481" i="5"/>
  <c r="N1481" i="5" s="1"/>
  <c r="F1434" i="5"/>
  <c r="N1434" i="5" s="1"/>
  <c r="F1435" i="5"/>
  <c r="N1435" i="5" s="1"/>
  <c r="F1436" i="5"/>
  <c r="N1436" i="5" s="1"/>
  <c r="F1437" i="5"/>
  <c r="N1437" i="5" s="1"/>
  <c r="F1486" i="5"/>
  <c r="N1486" i="5" s="1"/>
  <c r="F1487" i="5"/>
  <c r="N1487" i="5" s="1"/>
  <c r="F1488" i="5"/>
  <c r="N1488" i="5" s="1"/>
  <c r="F1489" i="5"/>
  <c r="N1489" i="5" s="1"/>
  <c r="F1430" i="5"/>
  <c r="N1430" i="5" s="1"/>
  <c r="F1431" i="5"/>
  <c r="N1431" i="5" s="1"/>
  <c r="F1432" i="5"/>
  <c r="N1432" i="5" s="1"/>
  <c r="F1433" i="5"/>
  <c r="N1433" i="5" s="1"/>
  <c r="F1482" i="5"/>
  <c r="N1482" i="5" s="1"/>
  <c r="F1483" i="5"/>
  <c r="N1483" i="5" s="1"/>
  <c r="F1484" i="5"/>
  <c r="N1484" i="5" s="1"/>
  <c r="F1485" i="5"/>
  <c r="N1485" i="5" s="1"/>
  <c r="F1438" i="5"/>
  <c r="N1438" i="5" s="1"/>
  <c r="F1439" i="5"/>
  <c r="N1439" i="5" s="1"/>
  <c r="F1440" i="5"/>
  <c r="N1440" i="5" s="1"/>
  <c r="F1441" i="5"/>
  <c r="N1441" i="5" s="1"/>
  <c r="F684" i="5"/>
  <c r="N684" i="5" s="1"/>
  <c r="L1467" i="5"/>
  <c r="L1468" i="5"/>
  <c r="L1469" i="5"/>
  <c r="L1422" i="5"/>
  <c r="L1423" i="5"/>
  <c r="L1424" i="5"/>
  <c r="L1425" i="5"/>
  <c r="L1474" i="5"/>
  <c r="L1475" i="5"/>
  <c r="L1476" i="5"/>
  <c r="L1477" i="5"/>
  <c r="L1418" i="5"/>
  <c r="L1419" i="5"/>
  <c r="L1420" i="5"/>
  <c r="L1421" i="5"/>
  <c r="L1470" i="5"/>
  <c r="L1471" i="5"/>
  <c r="L1472" i="5"/>
  <c r="L1473" i="5"/>
  <c r="L1426" i="5"/>
  <c r="L1427" i="5"/>
  <c r="L1428" i="5"/>
  <c r="L1429" i="5"/>
  <c r="L1563" i="5"/>
  <c r="L1564" i="5"/>
  <c r="L1565" i="5"/>
  <c r="L1520" i="5"/>
  <c r="L1521" i="5"/>
  <c r="L1522" i="5"/>
  <c r="L1523" i="5"/>
  <c r="L1570" i="5"/>
  <c r="L1571" i="5"/>
  <c r="L1572" i="5"/>
  <c r="L1573" i="5"/>
  <c r="L1516" i="5"/>
  <c r="L1517" i="5"/>
  <c r="L1518" i="5"/>
  <c r="L1519" i="5"/>
  <c r="L1566" i="5"/>
  <c r="L1567" i="5"/>
  <c r="L1568" i="5"/>
  <c r="L1569" i="5"/>
  <c r="L1524" i="5"/>
  <c r="L1525" i="5"/>
  <c r="L1526" i="5"/>
  <c r="L1527" i="5"/>
  <c r="L1610" i="5"/>
  <c r="L1611" i="5"/>
  <c r="L1612" i="5"/>
  <c r="L1613" i="5"/>
  <c r="L1662" i="5"/>
  <c r="L1663" i="5"/>
  <c r="L1664" i="5"/>
  <c r="L1665" i="5"/>
  <c r="L1614" i="5"/>
  <c r="L1615" i="5"/>
  <c r="L1616" i="5"/>
  <c r="L1617" i="5"/>
  <c r="L1666" i="5"/>
  <c r="L1667" i="5"/>
  <c r="L1668" i="5"/>
  <c r="L1669" i="5"/>
  <c r="L1618" i="5"/>
  <c r="L1619" i="5"/>
  <c r="L1620" i="5"/>
  <c r="L1621" i="5"/>
  <c r="L1466" i="5"/>
  <c r="L27" i="5" l="1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674" i="5"/>
  <c r="L675" i="5"/>
  <c r="L676" i="5"/>
  <c r="L677" i="5"/>
  <c r="L678" i="5"/>
  <c r="L679" i="5"/>
  <c r="L680" i="5"/>
  <c r="L681" i="5"/>
  <c r="L682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26" i="5"/>
  <c r="F74" i="5"/>
  <c r="N74" i="5" s="1"/>
  <c r="F75" i="5"/>
  <c r="N75" i="5" s="1"/>
  <c r="F76" i="5"/>
  <c r="N76" i="5" s="1"/>
  <c r="F77" i="5"/>
  <c r="N77" i="5" s="1"/>
  <c r="F78" i="5"/>
  <c r="N78" i="5" s="1"/>
  <c r="F79" i="5"/>
  <c r="N79" i="5" s="1"/>
  <c r="F80" i="5"/>
  <c r="N80" i="5" s="1"/>
  <c r="F81" i="5"/>
  <c r="N81" i="5" s="1"/>
  <c r="F82" i="5"/>
  <c r="N82" i="5" s="1"/>
  <c r="F83" i="5"/>
  <c r="N83" i="5" s="1"/>
  <c r="F84" i="5"/>
  <c r="N84" i="5" s="1"/>
  <c r="F85" i="5"/>
  <c r="N85" i="5" s="1"/>
  <c r="F86" i="5"/>
  <c r="N86" i="5" s="1"/>
  <c r="F87" i="5"/>
  <c r="N87" i="5" s="1"/>
  <c r="F88" i="5"/>
  <c r="N88" i="5" s="1"/>
  <c r="F89" i="5"/>
  <c r="N89" i="5" s="1"/>
  <c r="F90" i="5"/>
  <c r="N90" i="5" s="1"/>
  <c r="F91" i="5"/>
  <c r="N91" i="5" s="1"/>
  <c r="F92" i="5"/>
  <c r="N92" i="5" s="1"/>
  <c r="F93" i="5"/>
  <c r="N93" i="5" s="1"/>
  <c r="F94" i="5"/>
  <c r="N94" i="5" s="1"/>
  <c r="F95" i="5"/>
  <c r="N95" i="5" s="1"/>
  <c r="F96" i="5"/>
  <c r="N96" i="5" s="1"/>
  <c r="F97" i="5"/>
  <c r="N97" i="5" s="1"/>
  <c r="F50" i="5"/>
  <c r="N50" i="5" s="1"/>
  <c r="F51" i="5"/>
  <c r="N51" i="5" s="1"/>
  <c r="F52" i="5"/>
  <c r="N52" i="5" s="1"/>
  <c r="F53" i="5"/>
  <c r="N53" i="5" s="1"/>
  <c r="F54" i="5"/>
  <c r="N54" i="5" s="1"/>
  <c r="F55" i="5"/>
  <c r="N55" i="5" s="1"/>
  <c r="F56" i="5"/>
  <c r="N56" i="5" s="1"/>
  <c r="F57" i="5"/>
  <c r="N57" i="5" s="1"/>
  <c r="F58" i="5"/>
  <c r="N58" i="5" s="1"/>
  <c r="F59" i="5"/>
  <c r="N59" i="5" s="1"/>
  <c r="F60" i="5"/>
  <c r="N60" i="5" s="1"/>
  <c r="F61" i="5"/>
  <c r="N61" i="5" s="1"/>
  <c r="F62" i="5"/>
  <c r="N62" i="5" s="1"/>
  <c r="F63" i="5"/>
  <c r="N63" i="5" s="1"/>
  <c r="F64" i="5"/>
  <c r="N64" i="5" s="1"/>
  <c r="F65" i="5"/>
  <c r="N65" i="5" s="1"/>
  <c r="F66" i="5"/>
  <c r="N66" i="5" s="1"/>
  <c r="F67" i="5"/>
  <c r="N67" i="5" s="1"/>
  <c r="F68" i="5"/>
  <c r="N68" i="5" s="1"/>
  <c r="F69" i="5"/>
  <c r="N69" i="5" s="1"/>
  <c r="F70" i="5"/>
  <c r="N70" i="5" s="1"/>
  <c r="F71" i="5"/>
  <c r="N71" i="5" s="1"/>
  <c r="F72" i="5"/>
  <c r="N72" i="5" s="1"/>
  <c r="F73" i="5"/>
  <c r="N73" i="5" s="1"/>
  <c r="F122" i="5"/>
  <c r="N122" i="5" s="1"/>
  <c r="F123" i="5"/>
  <c r="N123" i="5" s="1"/>
  <c r="F124" i="5"/>
  <c r="N124" i="5" s="1"/>
  <c r="F125" i="5"/>
  <c r="N125" i="5" s="1"/>
  <c r="F126" i="5"/>
  <c r="N126" i="5" s="1"/>
  <c r="F127" i="5"/>
  <c r="N127" i="5" s="1"/>
  <c r="F128" i="5"/>
  <c r="N128" i="5" s="1"/>
  <c r="F129" i="5"/>
  <c r="N129" i="5" s="1"/>
  <c r="F130" i="5"/>
  <c r="N130" i="5" s="1"/>
  <c r="F131" i="5"/>
  <c r="N131" i="5" s="1"/>
  <c r="F132" i="5"/>
  <c r="N132" i="5" s="1"/>
  <c r="F133" i="5"/>
  <c r="N133" i="5" s="1"/>
  <c r="F134" i="5"/>
  <c r="N134" i="5" s="1"/>
  <c r="F135" i="5"/>
  <c r="N135" i="5" s="1"/>
  <c r="F136" i="5"/>
  <c r="N136" i="5" s="1"/>
  <c r="F137" i="5"/>
  <c r="N137" i="5" s="1"/>
  <c r="F138" i="5"/>
  <c r="N138" i="5" s="1"/>
  <c r="F139" i="5"/>
  <c r="N139" i="5" s="1"/>
  <c r="F140" i="5"/>
  <c r="N140" i="5" s="1"/>
  <c r="F141" i="5"/>
  <c r="N141" i="5" s="1"/>
  <c r="F142" i="5"/>
  <c r="N142" i="5" s="1"/>
  <c r="F143" i="5"/>
  <c r="N143" i="5" s="1"/>
  <c r="F144" i="5"/>
  <c r="N144" i="5" s="1"/>
  <c r="F145" i="5"/>
  <c r="N145" i="5" s="1"/>
  <c r="F98" i="5"/>
  <c r="N98" i="5" s="1"/>
  <c r="F99" i="5"/>
  <c r="N99" i="5" s="1"/>
  <c r="F100" i="5"/>
  <c r="N100" i="5" s="1"/>
  <c r="F101" i="5"/>
  <c r="N101" i="5" s="1"/>
  <c r="F102" i="5"/>
  <c r="N102" i="5" s="1"/>
  <c r="F103" i="5"/>
  <c r="N103" i="5" s="1"/>
  <c r="F104" i="5"/>
  <c r="N104" i="5" s="1"/>
  <c r="F105" i="5"/>
  <c r="N105" i="5" s="1"/>
  <c r="F106" i="5"/>
  <c r="N106" i="5" s="1"/>
  <c r="F107" i="5"/>
  <c r="N107" i="5" s="1"/>
  <c r="F108" i="5"/>
  <c r="N108" i="5" s="1"/>
  <c r="F109" i="5"/>
  <c r="N109" i="5" s="1"/>
  <c r="F110" i="5"/>
  <c r="N110" i="5" s="1"/>
  <c r="F111" i="5"/>
  <c r="N111" i="5" s="1"/>
  <c r="F112" i="5"/>
  <c r="N112" i="5" s="1"/>
  <c r="F113" i="5"/>
  <c r="N113" i="5" s="1"/>
  <c r="F114" i="5"/>
  <c r="N114" i="5" s="1"/>
  <c r="F115" i="5"/>
  <c r="N115" i="5" s="1"/>
  <c r="F116" i="5"/>
  <c r="N116" i="5" s="1"/>
  <c r="F117" i="5"/>
  <c r="N117" i="5" s="1"/>
  <c r="F118" i="5"/>
  <c r="N118" i="5" s="1"/>
  <c r="F119" i="5"/>
  <c r="N119" i="5" s="1"/>
  <c r="F120" i="5"/>
  <c r="N120" i="5" s="1"/>
  <c r="F121" i="5"/>
  <c r="N121" i="5" s="1"/>
  <c r="F170" i="5"/>
  <c r="N170" i="5" s="1"/>
  <c r="F171" i="5"/>
  <c r="N171" i="5" s="1"/>
  <c r="F172" i="5"/>
  <c r="N172" i="5" s="1"/>
  <c r="F173" i="5"/>
  <c r="N173" i="5" s="1"/>
  <c r="F174" i="5"/>
  <c r="N174" i="5" s="1"/>
  <c r="F175" i="5"/>
  <c r="N175" i="5" s="1"/>
  <c r="F176" i="5"/>
  <c r="N176" i="5" s="1"/>
  <c r="F177" i="5"/>
  <c r="N177" i="5" s="1"/>
  <c r="F178" i="5"/>
  <c r="N178" i="5" s="1"/>
  <c r="F179" i="5"/>
  <c r="N179" i="5" s="1"/>
  <c r="F180" i="5"/>
  <c r="N180" i="5" s="1"/>
  <c r="F181" i="5"/>
  <c r="N181" i="5" s="1"/>
  <c r="F182" i="5"/>
  <c r="N182" i="5" s="1"/>
  <c r="F183" i="5"/>
  <c r="N183" i="5" s="1"/>
  <c r="F184" i="5"/>
  <c r="N184" i="5" s="1"/>
  <c r="F185" i="5"/>
  <c r="N185" i="5" s="1"/>
  <c r="F186" i="5"/>
  <c r="N186" i="5" s="1"/>
  <c r="F187" i="5"/>
  <c r="N187" i="5" s="1"/>
  <c r="F188" i="5"/>
  <c r="N188" i="5" s="1"/>
  <c r="F189" i="5"/>
  <c r="N189" i="5" s="1"/>
  <c r="F190" i="5"/>
  <c r="N190" i="5" s="1"/>
  <c r="F191" i="5"/>
  <c r="N191" i="5" s="1"/>
  <c r="F192" i="5"/>
  <c r="N192" i="5" s="1"/>
  <c r="F193" i="5"/>
  <c r="N193" i="5" s="1"/>
  <c r="F146" i="5"/>
  <c r="N146" i="5" s="1"/>
  <c r="F147" i="5"/>
  <c r="N147" i="5" s="1"/>
  <c r="F148" i="5"/>
  <c r="N148" i="5" s="1"/>
  <c r="F149" i="5"/>
  <c r="N149" i="5" s="1"/>
  <c r="F150" i="5"/>
  <c r="N150" i="5" s="1"/>
  <c r="F151" i="5"/>
  <c r="N151" i="5" s="1"/>
  <c r="F152" i="5"/>
  <c r="N152" i="5" s="1"/>
  <c r="F153" i="5"/>
  <c r="N153" i="5" s="1"/>
  <c r="F154" i="5"/>
  <c r="N154" i="5" s="1"/>
  <c r="F155" i="5"/>
  <c r="N155" i="5" s="1"/>
  <c r="F156" i="5"/>
  <c r="N156" i="5" s="1"/>
  <c r="F157" i="5"/>
  <c r="N157" i="5" s="1"/>
  <c r="F158" i="5"/>
  <c r="N158" i="5" s="1"/>
  <c r="F159" i="5"/>
  <c r="N159" i="5" s="1"/>
  <c r="F160" i="5"/>
  <c r="N160" i="5" s="1"/>
  <c r="F161" i="5"/>
  <c r="N161" i="5" s="1"/>
  <c r="F162" i="5"/>
  <c r="N162" i="5" s="1"/>
  <c r="F163" i="5"/>
  <c r="N163" i="5" s="1"/>
  <c r="F164" i="5"/>
  <c r="N164" i="5" s="1"/>
  <c r="F165" i="5"/>
  <c r="N165" i="5" s="1"/>
  <c r="F166" i="5"/>
  <c r="N166" i="5" s="1"/>
  <c r="F167" i="5"/>
  <c r="N167" i="5" s="1"/>
  <c r="F168" i="5"/>
  <c r="N168" i="5" s="1"/>
  <c r="F169" i="5"/>
  <c r="N169" i="5" s="1"/>
  <c r="F218" i="5"/>
  <c r="N218" i="5" s="1"/>
  <c r="F219" i="5"/>
  <c r="N219" i="5" s="1"/>
  <c r="F220" i="5"/>
  <c r="N220" i="5" s="1"/>
  <c r="F221" i="5"/>
  <c r="N221" i="5" s="1"/>
  <c r="F222" i="5"/>
  <c r="N222" i="5" s="1"/>
  <c r="F223" i="5"/>
  <c r="N223" i="5" s="1"/>
  <c r="F224" i="5"/>
  <c r="N224" i="5" s="1"/>
  <c r="F225" i="5"/>
  <c r="N225" i="5" s="1"/>
  <c r="F226" i="5"/>
  <c r="N226" i="5" s="1"/>
  <c r="F227" i="5"/>
  <c r="N227" i="5" s="1"/>
  <c r="F228" i="5"/>
  <c r="N228" i="5" s="1"/>
  <c r="F229" i="5"/>
  <c r="N229" i="5" s="1"/>
  <c r="F230" i="5"/>
  <c r="N230" i="5" s="1"/>
  <c r="F231" i="5"/>
  <c r="N231" i="5" s="1"/>
  <c r="F232" i="5"/>
  <c r="N232" i="5" s="1"/>
  <c r="F233" i="5"/>
  <c r="N233" i="5" s="1"/>
  <c r="F234" i="5"/>
  <c r="N234" i="5" s="1"/>
  <c r="F235" i="5"/>
  <c r="N235" i="5" s="1"/>
  <c r="F236" i="5"/>
  <c r="N236" i="5" s="1"/>
  <c r="F237" i="5"/>
  <c r="N237" i="5" s="1"/>
  <c r="F238" i="5"/>
  <c r="N238" i="5" s="1"/>
  <c r="F239" i="5"/>
  <c r="N239" i="5" s="1"/>
  <c r="F240" i="5"/>
  <c r="N240" i="5" s="1"/>
  <c r="F241" i="5"/>
  <c r="N241" i="5" s="1"/>
  <c r="F194" i="5"/>
  <c r="N194" i="5" s="1"/>
  <c r="F195" i="5"/>
  <c r="N195" i="5" s="1"/>
  <c r="F196" i="5"/>
  <c r="N196" i="5" s="1"/>
  <c r="F197" i="5"/>
  <c r="N197" i="5" s="1"/>
  <c r="F198" i="5"/>
  <c r="N198" i="5" s="1"/>
  <c r="F199" i="5"/>
  <c r="N199" i="5" s="1"/>
  <c r="F200" i="5"/>
  <c r="N200" i="5" s="1"/>
  <c r="F201" i="5"/>
  <c r="N201" i="5" s="1"/>
  <c r="F202" i="5"/>
  <c r="N202" i="5" s="1"/>
  <c r="F203" i="5"/>
  <c r="N203" i="5" s="1"/>
  <c r="F204" i="5"/>
  <c r="N204" i="5" s="1"/>
  <c r="F205" i="5"/>
  <c r="N205" i="5" s="1"/>
  <c r="F206" i="5"/>
  <c r="N206" i="5" s="1"/>
  <c r="F207" i="5"/>
  <c r="N207" i="5" s="1"/>
  <c r="F208" i="5"/>
  <c r="N208" i="5" s="1"/>
  <c r="F209" i="5"/>
  <c r="N209" i="5" s="1"/>
  <c r="F210" i="5"/>
  <c r="N210" i="5" s="1"/>
  <c r="F211" i="5"/>
  <c r="N211" i="5" s="1"/>
  <c r="F212" i="5"/>
  <c r="N212" i="5" s="1"/>
  <c r="F213" i="5"/>
  <c r="N213" i="5" s="1"/>
  <c r="F214" i="5"/>
  <c r="N214" i="5" s="1"/>
  <c r="F215" i="5"/>
  <c r="N215" i="5" s="1"/>
  <c r="F216" i="5"/>
  <c r="N216" i="5" s="1"/>
  <c r="F217" i="5"/>
  <c r="N217" i="5" s="1"/>
  <c r="F266" i="5"/>
  <c r="N266" i="5" s="1"/>
  <c r="F267" i="5"/>
  <c r="N267" i="5" s="1"/>
  <c r="F268" i="5"/>
  <c r="N268" i="5" s="1"/>
  <c r="F269" i="5"/>
  <c r="N269" i="5" s="1"/>
  <c r="F270" i="5"/>
  <c r="N270" i="5" s="1"/>
  <c r="F271" i="5"/>
  <c r="N271" i="5" s="1"/>
  <c r="F272" i="5"/>
  <c r="N272" i="5" s="1"/>
  <c r="F273" i="5"/>
  <c r="N273" i="5" s="1"/>
  <c r="F274" i="5"/>
  <c r="N274" i="5" s="1"/>
  <c r="F275" i="5"/>
  <c r="N275" i="5" s="1"/>
  <c r="F276" i="5"/>
  <c r="N276" i="5" s="1"/>
  <c r="F277" i="5"/>
  <c r="N277" i="5" s="1"/>
  <c r="F278" i="5"/>
  <c r="N278" i="5" s="1"/>
  <c r="F279" i="5"/>
  <c r="N279" i="5" s="1"/>
  <c r="F280" i="5"/>
  <c r="N280" i="5" s="1"/>
  <c r="F281" i="5"/>
  <c r="N281" i="5" s="1"/>
  <c r="F282" i="5"/>
  <c r="N282" i="5" s="1"/>
  <c r="F283" i="5"/>
  <c r="N283" i="5" s="1"/>
  <c r="F284" i="5"/>
  <c r="N284" i="5" s="1"/>
  <c r="F285" i="5"/>
  <c r="N285" i="5" s="1"/>
  <c r="F286" i="5"/>
  <c r="N286" i="5" s="1"/>
  <c r="F287" i="5"/>
  <c r="N287" i="5" s="1"/>
  <c r="F288" i="5"/>
  <c r="N288" i="5" s="1"/>
  <c r="F289" i="5"/>
  <c r="N289" i="5" s="1"/>
  <c r="F242" i="5"/>
  <c r="N242" i="5" s="1"/>
  <c r="F243" i="5"/>
  <c r="N243" i="5" s="1"/>
  <c r="F244" i="5"/>
  <c r="N244" i="5" s="1"/>
  <c r="F245" i="5"/>
  <c r="N245" i="5" s="1"/>
  <c r="F246" i="5"/>
  <c r="N246" i="5" s="1"/>
  <c r="F247" i="5"/>
  <c r="N247" i="5" s="1"/>
  <c r="F248" i="5"/>
  <c r="N248" i="5" s="1"/>
  <c r="F249" i="5"/>
  <c r="N249" i="5" s="1"/>
  <c r="F250" i="5"/>
  <c r="N250" i="5" s="1"/>
  <c r="F251" i="5"/>
  <c r="N251" i="5" s="1"/>
  <c r="F252" i="5"/>
  <c r="N252" i="5" s="1"/>
  <c r="F253" i="5"/>
  <c r="N253" i="5" s="1"/>
  <c r="F254" i="5"/>
  <c r="N254" i="5" s="1"/>
  <c r="F255" i="5"/>
  <c r="N255" i="5" s="1"/>
  <c r="F256" i="5"/>
  <c r="N256" i="5" s="1"/>
  <c r="F257" i="5"/>
  <c r="N257" i="5" s="1"/>
  <c r="F258" i="5"/>
  <c r="N258" i="5" s="1"/>
  <c r="F259" i="5"/>
  <c r="N259" i="5" s="1"/>
  <c r="F260" i="5"/>
  <c r="N260" i="5" s="1"/>
  <c r="F261" i="5"/>
  <c r="N261" i="5" s="1"/>
  <c r="F262" i="5"/>
  <c r="N262" i="5" s="1"/>
  <c r="F263" i="5"/>
  <c r="N263" i="5" s="1"/>
  <c r="F264" i="5"/>
  <c r="N264" i="5" s="1"/>
  <c r="F265" i="5"/>
  <c r="N265" i="5" s="1"/>
  <c r="F314" i="5"/>
  <c r="N314" i="5" s="1"/>
  <c r="F315" i="5"/>
  <c r="N315" i="5" s="1"/>
  <c r="F316" i="5"/>
  <c r="N316" i="5" s="1"/>
  <c r="F317" i="5"/>
  <c r="N317" i="5" s="1"/>
  <c r="F318" i="5"/>
  <c r="N318" i="5" s="1"/>
  <c r="F319" i="5"/>
  <c r="N319" i="5" s="1"/>
  <c r="F320" i="5"/>
  <c r="N320" i="5" s="1"/>
  <c r="F321" i="5"/>
  <c r="N321" i="5" s="1"/>
  <c r="F322" i="5"/>
  <c r="N322" i="5" s="1"/>
  <c r="F323" i="5"/>
  <c r="N323" i="5" s="1"/>
  <c r="F324" i="5"/>
  <c r="N324" i="5" s="1"/>
  <c r="F325" i="5"/>
  <c r="N325" i="5" s="1"/>
  <c r="F326" i="5"/>
  <c r="N326" i="5" s="1"/>
  <c r="F327" i="5"/>
  <c r="N327" i="5" s="1"/>
  <c r="F328" i="5"/>
  <c r="N328" i="5" s="1"/>
  <c r="F329" i="5"/>
  <c r="N329" i="5" s="1"/>
  <c r="F330" i="5"/>
  <c r="N330" i="5" s="1"/>
  <c r="F331" i="5"/>
  <c r="N331" i="5" s="1"/>
  <c r="F332" i="5"/>
  <c r="N332" i="5" s="1"/>
  <c r="F333" i="5"/>
  <c r="N333" i="5" s="1"/>
  <c r="F334" i="5"/>
  <c r="N334" i="5" s="1"/>
  <c r="F335" i="5"/>
  <c r="N335" i="5" s="1"/>
  <c r="F336" i="5"/>
  <c r="N336" i="5" s="1"/>
  <c r="F337" i="5"/>
  <c r="N337" i="5" s="1"/>
  <c r="F290" i="5"/>
  <c r="N290" i="5" s="1"/>
  <c r="F291" i="5"/>
  <c r="N291" i="5" s="1"/>
  <c r="F292" i="5"/>
  <c r="N292" i="5" s="1"/>
  <c r="F293" i="5"/>
  <c r="N293" i="5" s="1"/>
  <c r="F294" i="5"/>
  <c r="N294" i="5" s="1"/>
  <c r="F295" i="5"/>
  <c r="N295" i="5" s="1"/>
  <c r="F296" i="5"/>
  <c r="N296" i="5" s="1"/>
  <c r="F297" i="5"/>
  <c r="N297" i="5" s="1"/>
  <c r="F298" i="5"/>
  <c r="N298" i="5" s="1"/>
  <c r="F299" i="5"/>
  <c r="N299" i="5" s="1"/>
  <c r="F300" i="5"/>
  <c r="N300" i="5" s="1"/>
  <c r="F301" i="5"/>
  <c r="N301" i="5" s="1"/>
  <c r="F302" i="5"/>
  <c r="N302" i="5" s="1"/>
  <c r="F303" i="5"/>
  <c r="N303" i="5" s="1"/>
  <c r="F304" i="5"/>
  <c r="N304" i="5" s="1"/>
  <c r="F305" i="5"/>
  <c r="N305" i="5" s="1"/>
  <c r="F306" i="5"/>
  <c r="N306" i="5" s="1"/>
  <c r="F307" i="5"/>
  <c r="N307" i="5" s="1"/>
  <c r="F308" i="5"/>
  <c r="N308" i="5" s="1"/>
  <c r="F309" i="5"/>
  <c r="N309" i="5" s="1"/>
  <c r="F310" i="5"/>
  <c r="N310" i="5" s="1"/>
  <c r="F311" i="5"/>
  <c r="N311" i="5" s="1"/>
  <c r="F312" i="5"/>
  <c r="N312" i="5" s="1"/>
  <c r="F313" i="5"/>
  <c r="N313" i="5" s="1"/>
  <c r="F362" i="5"/>
  <c r="N362" i="5" s="1"/>
  <c r="F363" i="5"/>
  <c r="N363" i="5" s="1"/>
  <c r="F364" i="5"/>
  <c r="N364" i="5" s="1"/>
  <c r="F365" i="5"/>
  <c r="N365" i="5" s="1"/>
  <c r="F366" i="5"/>
  <c r="N366" i="5" s="1"/>
  <c r="F367" i="5"/>
  <c r="N367" i="5" s="1"/>
  <c r="F368" i="5"/>
  <c r="N368" i="5" s="1"/>
  <c r="F369" i="5"/>
  <c r="N369" i="5" s="1"/>
  <c r="F370" i="5"/>
  <c r="N370" i="5" s="1"/>
  <c r="F371" i="5"/>
  <c r="N371" i="5" s="1"/>
  <c r="F372" i="5"/>
  <c r="N372" i="5" s="1"/>
  <c r="F373" i="5"/>
  <c r="N373" i="5" s="1"/>
  <c r="F374" i="5"/>
  <c r="N374" i="5" s="1"/>
  <c r="F375" i="5"/>
  <c r="N375" i="5" s="1"/>
  <c r="F376" i="5"/>
  <c r="N376" i="5" s="1"/>
  <c r="F377" i="5"/>
  <c r="N377" i="5" s="1"/>
  <c r="F378" i="5"/>
  <c r="N378" i="5" s="1"/>
  <c r="F379" i="5"/>
  <c r="N379" i="5" s="1"/>
  <c r="F380" i="5"/>
  <c r="N380" i="5" s="1"/>
  <c r="F381" i="5"/>
  <c r="N381" i="5" s="1"/>
  <c r="F382" i="5"/>
  <c r="N382" i="5" s="1"/>
  <c r="F383" i="5"/>
  <c r="N383" i="5" s="1"/>
  <c r="F384" i="5"/>
  <c r="N384" i="5" s="1"/>
  <c r="F385" i="5"/>
  <c r="N385" i="5" s="1"/>
  <c r="F338" i="5"/>
  <c r="N338" i="5" s="1"/>
  <c r="F339" i="5"/>
  <c r="N339" i="5" s="1"/>
  <c r="F340" i="5"/>
  <c r="N340" i="5" s="1"/>
  <c r="F341" i="5"/>
  <c r="N341" i="5" s="1"/>
  <c r="F342" i="5"/>
  <c r="N342" i="5" s="1"/>
  <c r="F343" i="5"/>
  <c r="N343" i="5" s="1"/>
  <c r="F344" i="5"/>
  <c r="N344" i="5" s="1"/>
  <c r="F345" i="5"/>
  <c r="N345" i="5" s="1"/>
  <c r="F346" i="5"/>
  <c r="N346" i="5" s="1"/>
  <c r="F347" i="5"/>
  <c r="N347" i="5" s="1"/>
  <c r="F348" i="5"/>
  <c r="N348" i="5" s="1"/>
  <c r="F349" i="5"/>
  <c r="N349" i="5" s="1"/>
  <c r="F350" i="5"/>
  <c r="N350" i="5" s="1"/>
  <c r="F351" i="5"/>
  <c r="N351" i="5" s="1"/>
  <c r="F352" i="5"/>
  <c r="N352" i="5" s="1"/>
  <c r="F353" i="5"/>
  <c r="N353" i="5" s="1"/>
  <c r="F354" i="5"/>
  <c r="N354" i="5" s="1"/>
  <c r="F355" i="5"/>
  <c r="N355" i="5" s="1"/>
  <c r="F356" i="5"/>
  <c r="N356" i="5" s="1"/>
  <c r="F357" i="5"/>
  <c r="N357" i="5" s="1"/>
  <c r="F358" i="5"/>
  <c r="N358" i="5" s="1"/>
  <c r="F359" i="5"/>
  <c r="N359" i="5" s="1"/>
  <c r="F360" i="5"/>
  <c r="N360" i="5" s="1"/>
  <c r="F361" i="5"/>
  <c r="N361" i="5" s="1"/>
  <c r="F410" i="5"/>
  <c r="N410" i="5" s="1"/>
  <c r="F411" i="5"/>
  <c r="N411" i="5" s="1"/>
  <c r="F412" i="5"/>
  <c r="N412" i="5" s="1"/>
  <c r="F413" i="5"/>
  <c r="N413" i="5" s="1"/>
  <c r="F414" i="5"/>
  <c r="N414" i="5" s="1"/>
  <c r="F415" i="5"/>
  <c r="N415" i="5" s="1"/>
  <c r="F416" i="5"/>
  <c r="N416" i="5" s="1"/>
  <c r="F417" i="5"/>
  <c r="N417" i="5" s="1"/>
  <c r="F418" i="5"/>
  <c r="N418" i="5" s="1"/>
  <c r="F419" i="5"/>
  <c r="N419" i="5" s="1"/>
  <c r="F420" i="5"/>
  <c r="N420" i="5" s="1"/>
  <c r="F421" i="5"/>
  <c r="N421" i="5" s="1"/>
  <c r="F422" i="5"/>
  <c r="N422" i="5" s="1"/>
  <c r="F423" i="5"/>
  <c r="N423" i="5" s="1"/>
  <c r="F424" i="5"/>
  <c r="N424" i="5" s="1"/>
  <c r="F425" i="5"/>
  <c r="N425" i="5" s="1"/>
  <c r="F426" i="5"/>
  <c r="N426" i="5" s="1"/>
  <c r="F427" i="5"/>
  <c r="N427" i="5" s="1"/>
  <c r="F428" i="5"/>
  <c r="N428" i="5" s="1"/>
  <c r="F429" i="5"/>
  <c r="N429" i="5" s="1"/>
  <c r="F430" i="5"/>
  <c r="N430" i="5" s="1"/>
  <c r="F431" i="5"/>
  <c r="N431" i="5" s="1"/>
  <c r="F432" i="5"/>
  <c r="N432" i="5" s="1"/>
  <c r="F433" i="5"/>
  <c r="N433" i="5" s="1"/>
  <c r="F386" i="5"/>
  <c r="N386" i="5" s="1"/>
  <c r="F387" i="5"/>
  <c r="N387" i="5" s="1"/>
  <c r="F388" i="5"/>
  <c r="N388" i="5" s="1"/>
  <c r="F389" i="5"/>
  <c r="N389" i="5" s="1"/>
  <c r="F390" i="5"/>
  <c r="N390" i="5" s="1"/>
  <c r="F391" i="5"/>
  <c r="N391" i="5" s="1"/>
  <c r="F392" i="5"/>
  <c r="N392" i="5" s="1"/>
  <c r="F393" i="5"/>
  <c r="N393" i="5" s="1"/>
  <c r="F394" i="5"/>
  <c r="N394" i="5" s="1"/>
  <c r="F395" i="5"/>
  <c r="N395" i="5" s="1"/>
  <c r="F396" i="5"/>
  <c r="N396" i="5" s="1"/>
  <c r="F397" i="5"/>
  <c r="N397" i="5" s="1"/>
  <c r="F398" i="5"/>
  <c r="N398" i="5" s="1"/>
  <c r="F399" i="5"/>
  <c r="N399" i="5" s="1"/>
  <c r="F400" i="5"/>
  <c r="N400" i="5" s="1"/>
  <c r="F401" i="5"/>
  <c r="N401" i="5" s="1"/>
  <c r="F402" i="5"/>
  <c r="N402" i="5" s="1"/>
  <c r="F403" i="5"/>
  <c r="N403" i="5" s="1"/>
  <c r="F404" i="5"/>
  <c r="N404" i="5" s="1"/>
  <c r="F405" i="5"/>
  <c r="N405" i="5" s="1"/>
  <c r="F406" i="5"/>
  <c r="N406" i="5" s="1"/>
  <c r="F407" i="5"/>
  <c r="N407" i="5" s="1"/>
  <c r="F408" i="5"/>
  <c r="N408" i="5" s="1"/>
  <c r="F409" i="5"/>
  <c r="N409" i="5" s="1"/>
  <c r="F458" i="5"/>
  <c r="N458" i="5" s="1"/>
  <c r="F459" i="5"/>
  <c r="N459" i="5" s="1"/>
  <c r="F460" i="5"/>
  <c r="N460" i="5" s="1"/>
  <c r="F461" i="5"/>
  <c r="N461" i="5" s="1"/>
  <c r="F462" i="5"/>
  <c r="N462" i="5" s="1"/>
  <c r="F463" i="5"/>
  <c r="N463" i="5" s="1"/>
  <c r="F464" i="5"/>
  <c r="N464" i="5" s="1"/>
  <c r="F465" i="5"/>
  <c r="N465" i="5" s="1"/>
  <c r="F466" i="5"/>
  <c r="N466" i="5" s="1"/>
  <c r="F467" i="5"/>
  <c r="N467" i="5" s="1"/>
  <c r="F468" i="5"/>
  <c r="N468" i="5" s="1"/>
  <c r="F469" i="5"/>
  <c r="N469" i="5" s="1"/>
  <c r="F470" i="5"/>
  <c r="N470" i="5" s="1"/>
  <c r="F471" i="5"/>
  <c r="N471" i="5" s="1"/>
  <c r="F472" i="5"/>
  <c r="N472" i="5" s="1"/>
  <c r="F473" i="5"/>
  <c r="N473" i="5" s="1"/>
  <c r="F474" i="5"/>
  <c r="N474" i="5" s="1"/>
  <c r="F475" i="5"/>
  <c r="N475" i="5" s="1"/>
  <c r="F476" i="5"/>
  <c r="N476" i="5" s="1"/>
  <c r="F477" i="5"/>
  <c r="N477" i="5" s="1"/>
  <c r="F478" i="5"/>
  <c r="N478" i="5" s="1"/>
  <c r="F479" i="5"/>
  <c r="N479" i="5" s="1"/>
  <c r="F480" i="5"/>
  <c r="N480" i="5" s="1"/>
  <c r="F481" i="5"/>
  <c r="N481" i="5" s="1"/>
  <c r="F434" i="5"/>
  <c r="N434" i="5" s="1"/>
  <c r="F435" i="5"/>
  <c r="N435" i="5" s="1"/>
  <c r="F436" i="5"/>
  <c r="N436" i="5" s="1"/>
  <c r="F437" i="5"/>
  <c r="N437" i="5" s="1"/>
  <c r="F438" i="5"/>
  <c r="N438" i="5" s="1"/>
  <c r="F439" i="5"/>
  <c r="N439" i="5" s="1"/>
  <c r="F440" i="5"/>
  <c r="N440" i="5" s="1"/>
  <c r="F441" i="5"/>
  <c r="N441" i="5" s="1"/>
  <c r="F442" i="5"/>
  <c r="N442" i="5" s="1"/>
  <c r="F443" i="5"/>
  <c r="N443" i="5" s="1"/>
  <c r="F444" i="5"/>
  <c r="N444" i="5" s="1"/>
  <c r="F445" i="5"/>
  <c r="N445" i="5" s="1"/>
  <c r="F446" i="5"/>
  <c r="N446" i="5" s="1"/>
  <c r="F447" i="5"/>
  <c r="N447" i="5" s="1"/>
  <c r="F448" i="5"/>
  <c r="N448" i="5" s="1"/>
  <c r="F449" i="5"/>
  <c r="N449" i="5" s="1"/>
  <c r="F450" i="5"/>
  <c r="N450" i="5" s="1"/>
  <c r="F451" i="5"/>
  <c r="N451" i="5" s="1"/>
  <c r="F452" i="5"/>
  <c r="N452" i="5" s="1"/>
  <c r="F453" i="5"/>
  <c r="N453" i="5" s="1"/>
  <c r="F454" i="5"/>
  <c r="N454" i="5" s="1"/>
  <c r="F455" i="5"/>
  <c r="N455" i="5" s="1"/>
  <c r="F456" i="5"/>
  <c r="N456" i="5" s="1"/>
  <c r="F457" i="5"/>
  <c r="N457" i="5" s="1"/>
  <c r="F506" i="5"/>
  <c r="N506" i="5" s="1"/>
  <c r="F507" i="5"/>
  <c r="N507" i="5" s="1"/>
  <c r="F508" i="5"/>
  <c r="N508" i="5" s="1"/>
  <c r="F509" i="5"/>
  <c r="N509" i="5" s="1"/>
  <c r="F510" i="5"/>
  <c r="N510" i="5" s="1"/>
  <c r="F511" i="5"/>
  <c r="N511" i="5" s="1"/>
  <c r="F512" i="5"/>
  <c r="N512" i="5" s="1"/>
  <c r="F513" i="5"/>
  <c r="N513" i="5" s="1"/>
  <c r="F514" i="5"/>
  <c r="N514" i="5" s="1"/>
  <c r="F515" i="5"/>
  <c r="N515" i="5" s="1"/>
  <c r="F516" i="5"/>
  <c r="N516" i="5" s="1"/>
  <c r="F517" i="5"/>
  <c r="N517" i="5" s="1"/>
  <c r="F518" i="5"/>
  <c r="N518" i="5" s="1"/>
  <c r="F519" i="5"/>
  <c r="N519" i="5" s="1"/>
  <c r="F520" i="5"/>
  <c r="N520" i="5" s="1"/>
  <c r="F521" i="5"/>
  <c r="N521" i="5" s="1"/>
  <c r="F522" i="5"/>
  <c r="N522" i="5" s="1"/>
  <c r="F523" i="5"/>
  <c r="N523" i="5" s="1"/>
  <c r="F524" i="5"/>
  <c r="N524" i="5" s="1"/>
  <c r="F525" i="5"/>
  <c r="N525" i="5" s="1"/>
  <c r="F526" i="5"/>
  <c r="N526" i="5" s="1"/>
  <c r="F527" i="5"/>
  <c r="N527" i="5" s="1"/>
  <c r="F528" i="5"/>
  <c r="N528" i="5" s="1"/>
  <c r="F529" i="5"/>
  <c r="N529" i="5" s="1"/>
  <c r="F482" i="5"/>
  <c r="N482" i="5" s="1"/>
  <c r="F483" i="5"/>
  <c r="N483" i="5" s="1"/>
  <c r="F484" i="5"/>
  <c r="N484" i="5" s="1"/>
  <c r="F485" i="5"/>
  <c r="N485" i="5" s="1"/>
  <c r="F486" i="5"/>
  <c r="N486" i="5" s="1"/>
  <c r="F487" i="5"/>
  <c r="N487" i="5" s="1"/>
  <c r="F488" i="5"/>
  <c r="N488" i="5" s="1"/>
  <c r="F489" i="5"/>
  <c r="N489" i="5" s="1"/>
  <c r="F490" i="5"/>
  <c r="N490" i="5" s="1"/>
  <c r="F491" i="5"/>
  <c r="N491" i="5" s="1"/>
  <c r="F492" i="5"/>
  <c r="N492" i="5" s="1"/>
  <c r="F493" i="5"/>
  <c r="N493" i="5" s="1"/>
  <c r="F494" i="5"/>
  <c r="N494" i="5" s="1"/>
  <c r="F495" i="5"/>
  <c r="N495" i="5" s="1"/>
  <c r="F496" i="5"/>
  <c r="N496" i="5" s="1"/>
  <c r="F497" i="5"/>
  <c r="N497" i="5" s="1"/>
  <c r="F498" i="5"/>
  <c r="N498" i="5" s="1"/>
  <c r="F499" i="5"/>
  <c r="N499" i="5" s="1"/>
  <c r="F500" i="5"/>
  <c r="N500" i="5" s="1"/>
  <c r="F501" i="5"/>
  <c r="N501" i="5" s="1"/>
  <c r="F502" i="5"/>
  <c r="N502" i="5" s="1"/>
  <c r="F503" i="5"/>
  <c r="N503" i="5" s="1"/>
  <c r="F504" i="5"/>
  <c r="N504" i="5" s="1"/>
  <c r="F505" i="5"/>
  <c r="N505" i="5" s="1"/>
  <c r="F554" i="5"/>
  <c r="N554" i="5" s="1"/>
  <c r="F555" i="5"/>
  <c r="N555" i="5" s="1"/>
  <c r="F556" i="5"/>
  <c r="N556" i="5" s="1"/>
  <c r="F557" i="5"/>
  <c r="N557" i="5" s="1"/>
  <c r="F558" i="5"/>
  <c r="N558" i="5" s="1"/>
  <c r="F559" i="5"/>
  <c r="N559" i="5" s="1"/>
  <c r="F560" i="5"/>
  <c r="N560" i="5" s="1"/>
  <c r="F561" i="5"/>
  <c r="N561" i="5" s="1"/>
  <c r="F562" i="5"/>
  <c r="N562" i="5" s="1"/>
  <c r="F563" i="5"/>
  <c r="N563" i="5" s="1"/>
  <c r="F564" i="5"/>
  <c r="N564" i="5" s="1"/>
  <c r="F565" i="5"/>
  <c r="N565" i="5" s="1"/>
  <c r="F566" i="5"/>
  <c r="N566" i="5" s="1"/>
  <c r="F567" i="5"/>
  <c r="N567" i="5" s="1"/>
  <c r="F568" i="5"/>
  <c r="N568" i="5" s="1"/>
  <c r="F569" i="5"/>
  <c r="N569" i="5" s="1"/>
  <c r="F570" i="5"/>
  <c r="N570" i="5" s="1"/>
  <c r="F571" i="5"/>
  <c r="N571" i="5" s="1"/>
  <c r="F572" i="5"/>
  <c r="N572" i="5" s="1"/>
  <c r="F573" i="5"/>
  <c r="N573" i="5" s="1"/>
  <c r="F574" i="5"/>
  <c r="N574" i="5" s="1"/>
  <c r="F575" i="5"/>
  <c r="N575" i="5" s="1"/>
  <c r="F576" i="5"/>
  <c r="N576" i="5" s="1"/>
  <c r="F577" i="5"/>
  <c r="N577" i="5" s="1"/>
  <c r="F530" i="5"/>
  <c r="N530" i="5" s="1"/>
  <c r="F531" i="5"/>
  <c r="N531" i="5" s="1"/>
  <c r="F532" i="5"/>
  <c r="N532" i="5" s="1"/>
  <c r="F533" i="5"/>
  <c r="N533" i="5" s="1"/>
  <c r="F534" i="5"/>
  <c r="N534" i="5" s="1"/>
  <c r="F535" i="5"/>
  <c r="N535" i="5" s="1"/>
  <c r="F536" i="5"/>
  <c r="N536" i="5" s="1"/>
  <c r="F537" i="5"/>
  <c r="N537" i="5" s="1"/>
  <c r="F538" i="5"/>
  <c r="N538" i="5" s="1"/>
  <c r="F539" i="5"/>
  <c r="N539" i="5" s="1"/>
  <c r="F540" i="5"/>
  <c r="N540" i="5" s="1"/>
  <c r="F541" i="5"/>
  <c r="N541" i="5" s="1"/>
  <c r="F542" i="5"/>
  <c r="N542" i="5" s="1"/>
  <c r="F543" i="5"/>
  <c r="N543" i="5" s="1"/>
  <c r="F544" i="5"/>
  <c r="N544" i="5" s="1"/>
  <c r="F545" i="5"/>
  <c r="N545" i="5" s="1"/>
  <c r="F546" i="5"/>
  <c r="N546" i="5" s="1"/>
  <c r="F547" i="5"/>
  <c r="N547" i="5" s="1"/>
  <c r="F548" i="5"/>
  <c r="N548" i="5" s="1"/>
  <c r="F549" i="5"/>
  <c r="N549" i="5" s="1"/>
  <c r="F550" i="5"/>
  <c r="N550" i="5" s="1"/>
  <c r="F551" i="5"/>
  <c r="N551" i="5" s="1"/>
  <c r="F552" i="5"/>
  <c r="N552" i="5" s="1"/>
  <c r="F553" i="5"/>
  <c r="N553" i="5" s="1"/>
  <c r="F602" i="5"/>
  <c r="N602" i="5" s="1"/>
  <c r="F603" i="5"/>
  <c r="N603" i="5" s="1"/>
  <c r="F604" i="5"/>
  <c r="N604" i="5" s="1"/>
  <c r="F605" i="5"/>
  <c r="N605" i="5" s="1"/>
  <c r="F606" i="5"/>
  <c r="N606" i="5" s="1"/>
  <c r="F607" i="5"/>
  <c r="N607" i="5" s="1"/>
  <c r="F608" i="5"/>
  <c r="N608" i="5" s="1"/>
  <c r="F609" i="5"/>
  <c r="N609" i="5" s="1"/>
  <c r="F610" i="5"/>
  <c r="N610" i="5" s="1"/>
  <c r="F611" i="5"/>
  <c r="N611" i="5" s="1"/>
  <c r="F612" i="5"/>
  <c r="N612" i="5" s="1"/>
  <c r="F613" i="5"/>
  <c r="N613" i="5" s="1"/>
  <c r="F614" i="5"/>
  <c r="N614" i="5" s="1"/>
  <c r="F615" i="5"/>
  <c r="N615" i="5" s="1"/>
  <c r="F616" i="5"/>
  <c r="N616" i="5" s="1"/>
  <c r="F617" i="5"/>
  <c r="N617" i="5" s="1"/>
  <c r="F618" i="5"/>
  <c r="N618" i="5" s="1"/>
  <c r="F619" i="5"/>
  <c r="N619" i="5" s="1"/>
  <c r="F620" i="5"/>
  <c r="N620" i="5" s="1"/>
  <c r="F621" i="5"/>
  <c r="N621" i="5" s="1"/>
  <c r="F622" i="5"/>
  <c r="N622" i="5" s="1"/>
  <c r="F623" i="5"/>
  <c r="N623" i="5" s="1"/>
  <c r="F624" i="5"/>
  <c r="N624" i="5" s="1"/>
  <c r="F625" i="5"/>
  <c r="N625" i="5" s="1"/>
  <c r="F578" i="5"/>
  <c r="N578" i="5" s="1"/>
  <c r="F579" i="5"/>
  <c r="N579" i="5" s="1"/>
  <c r="F580" i="5"/>
  <c r="N580" i="5" s="1"/>
  <c r="F581" i="5"/>
  <c r="N581" i="5" s="1"/>
  <c r="F582" i="5"/>
  <c r="N582" i="5" s="1"/>
  <c r="F583" i="5"/>
  <c r="N583" i="5" s="1"/>
  <c r="F584" i="5"/>
  <c r="N584" i="5" s="1"/>
  <c r="F585" i="5"/>
  <c r="N585" i="5" s="1"/>
  <c r="F586" i="5"/>
  <c r="N586" i="5" s="1"/>
  <c r="F587" i="5"/>
  <c r="N587" i="5" s="1"/>
  <c r="F588" i="5"/>
  <c r="N588" i="5" s="1"/>
  <c r="F589" i="5"/>
  <c r="N589" i="5" s="1"/>
  <c r="F590" i="5"/>
  <c r="N590" i="5" s="1"/>
  <c r="F591" i="5"/>
  <c r="N591" i="5" s="1"/>
  <c r="F592" i="5"/>
  <c r="N592" i="5" s="1"/>
  <c r="F593" i="5"/>
  <c r="N593" i="5" s="1"/>
  <c r="F594" i="5"/>
  <c r="N594" i="5" s="1"/>
  <c r="F595" i="5"/>
  <c r="N595" i="5" s="1"/>
  <c r="F596" i="5"/>
  <c r="N596" i="5" s="1"/>
  <c r="F597" i="5"/>
  <c r="N597" i="5" s="1"/>
  <c r="F598" i="5"/>
  <c r="N598" i="5" s="1"/>
  <c r="F599" i="5"/>
  <c r="N599" i="5" s="1"/>
  <c r="F600" i="5"/>
  <c r="N600" i="5" s="1"/>
  <c r="F601" i="5"/>
  <c r="N601" i="5" s="1"/>
  <c r="F650" i="5"/>
  <c r="N650" i="5" s="1"/>
  <c r="F651" i="5"/>
  <c r="N651" i="5" s="1"/>
  <c r="F652" i="5"/>
  <c r="N652" i="5" s="1"/>
  <c r="F653" i="5"/>
  <c r="N653" i="5" s="1"/>
  <c r="F654" i="5"/>
  <c r="N654" i="5" s="1"/>
  <c r="F655" i="5"/>
  <c r="N655" i="5" s="1"/>
  <c r="F656" i="5"/>
  <c r="N656" i="5" s="1"/>
  <c r="F657" i="5"/>
  <c r="N657" i="5" s="1"/>
  <c r="F658" i="5"/>
  <c r="N658" i="5" s="1"/>
  <c r="F659" i="5"/>
  <c r="N659" i="5" s="1"/>
  <c r="F660" i="5"/>
  <c r="N660" i="5" s="1"/>
  <c r="F661" i="5"/>
  <c r="N661" i="5" s="1"/>
  <c r="F662" i="5"/>
  <c r="N662" i="5" s="1"/>
  <c r="F663" i="5"/>
  <c r="N663" i="5" s="1"/>
  <c r="F664" i="5"/>
  <c r="N664" i="5" s="1"/>
  <c r="F665" i="5"/>
  <c r="N665" i="5" s="1"/>
  <c r="F666" i="5"/>
  <c r="N666" i="5" s="1"/>
  <c r="F667" i="5"/>
  <c r="N667" i="5" s="1"/>
  <c r="F668" i="5"/>
  <c r="N668" i="5" s="1"/>
  <c r="F669" i="5"/>
  <c r="N669" i="5" s="1"/>
  <c r="F670" i="5"/>
  <c r="N670" i="5" s="1"/>
  <c r="F671" i="5"/>
  <c r="N671" i="5" s="1"/>
  <c r="F672" i="5"/>
  <c r="N672" i="5" s="1"/>
  <c r="F673" i="5"/>
  <c r="N673" i="5" s="1"/>
  <c r="F626" i="5"/>
  <c r="N626" i="5" s="1"/>
  <c r="F627" i="5"/>
  <c r="N627" i="5" s="1"/>
  <c r="F628" i="5"/>
  <c r="N628" i="5" s="1"/>
  <c r="F629" i="5"/>
  <c r="N629" i="5" s="1"/>
  <c r="F630" i="5"/>
  <c r="N630" i="5" s="1"/>
  <c r="F631" i="5"/>
  <c r="N631" i="5" s="1"/>
  <c r="F632" i="5"/>
  <c r="N632" i="5" s="1"/>
  <c r="F633" i="5"/>
  <c r="N633" i="5" s="1"/>
  <c r="F634" i="5"/>
  <c r="N634" i="5" s="1"/>
  <c r="F635" i="5"/>
  <c r="N635" i="5" s="1"/>
  <c r="F636" i="5"/>
  <c r="N636" i="5" s="1"/>
  <c r="F637" i="5"/>
  <c r="N637" i="5" s="1"/>
  <c r="F638" i="5"/>
  <c r="N638" i="5" s="1"/>
  <c r="F639" i="5"/>
  <c r="N639" i="5" s="1"/>
  <c r="F640" i="5"/>
  <c r="N640" i="5" s="1"/>
  <c r="F641" i="5"/>
  <c r="N641" i="5" s="1"/>
  <c r="F642" i="5"/>
  <c r="N642" i="5" s="1"/>
  <c r="F643" i="5"/>
  <c r="N643" i="5" s="1"/>
  <c r="F644" i="5"/>
  <c r="N644" i="5" s="1"/>
  <c r="F645" i="5"/>
  <c r="N645" i="5" s="1"/>
  <c r="F646" i="5"/>
  <c r="N646" i="5" s="1"/>
  <c r="F647" i="5"/>
  <c r="N647" i="5" s="1"/>
  <c r="F648" i="5"/>
  <c r="N648" i="5" s="1"/>
  <c r="F649" i="5"/>
  <c r="N649" i="5" s="1"/>
  <c r="F698" i="5"/>
  <c r="N698" i="5" s="1"/>
  <c r="F699" i="5"/>
  <c r="N699" i="5" s="1"/>
  <c r="F700" i="5"/>
  <c r="N700" i="5" s="1"/>
  <c r="F701" i="5"/>
  <c r="N701" i="5" s="1"/>
  <c r="F702" i="5"/>
  <c r="N702" i="5" s="1"/>
  <c r="F703" i="5"/>
  <c r="N703" i="5" s="1"/>
  <c r="F704" i="5"/>
  <c r="N704" i="5" s="1"/>
  <c r="F705" i="5"/>
  <c r="N705" i="5" s="1"/>
  <c r="F706" i="5"/>
  <c r="N706" i="5" s="1"/>
  <c r="F707" i="5"/>
  <c r="N707" i="5" s="1"/>
  <c r="F708" i="5"/>
  <c r="N708" i="5" s="1"/>
  <c r="F709" i="5"/>
  <c r="N709" i="5" s="1"/>
  <c r="F710" i="5"/>
  <c r="N710" i="5" s="1"/>
  <c r="F711" i="5"/>
  <c r="N711" i="5" s="1"/>
  <c r="F712" i="5"/>
  <c r="N712" i="5" s="1"/>
  <c r="F713" i="5"/>
  <c r="N713" i="5" s="1"/>
  <c r="F714" i="5"/>
  <c r="N714" i="5" s="1"/>
  <c r="F715" i="5"/>
  <c r="N715" i="5" s="1"/>
  <c r="F716" i="5"/>
  <c r="N716" i="5" s="1"/>
  <c r="F717" i="5"/>
  <c r="N717" i="5" s="1"/>
  <c r="F718" i="5"/>
  <c r="N718" i="5" s="1"/>
  <c r="F719" i="5"/>
  <c r="N719" i="5" s="1"/>
  <c r="F720" i="5"/>
  <c r="N720" i="5" s="1"/>
  <c r="F721" i="5"/>
  <c r="N721" i="5" s="1"/>
  <c r="F674" i="5"/>
  <c r="N674" i="5" s="1"/>
  <c r="F675" i="5"/>
  <c r="N675" i="5" s="1"/>
  <c r="F676" i="5"/>
  <c r="N676" i="5" s="1"/>
  <c r="F677" i="5"/>
  <c r="N677" i="5" s="1"/>
  <c r="F678" i="5"/>
  <c r="N678" i="5" s="1"/>
  <c r="F679" i="5"/>
  <c r="N679" i="5" s="1"/>
  <c r="F680" i="5"/>
  <c r="N680" i="5" s="1"/>
  <c r="F681" i="5"/>
  <c r="N681" i="5" s="1"/>
  <c r="F682" i="5"/>
  <c r="N682" i="5" s="1"/>
  <c r="F683" i="5"/>
  <c r="N683" i="5" s="1"/>
  <c r="F685" i="5"/>
  <c r="N685" i="5" s="1"/>
  <c r="F686" i="5"/>
  <c r="N686" i="5" s="1"/>
  <c r="F687" i="5"/>
  <c r="N687" i="5" s="1"/>
  <c r="F688" i="5"/>
  <c r="N688" i="5" s="1"/>
  <c r="F689" i="5"/>
  <c r="N689" i="5" s="1"/>
  <c r="F690" i="5"/>
  <c r="N690" i="5" s="1"/>
  <c r="F691" i="5"/>
  <c r="N691" i="5" s="1"/>
  <c r="F692" i="5"/>
  <c r="N692" i="5" s="1"/>
  <c r="F693" i="5"/>
  <c r="N693" i="5" s="1"/>
  <c r="F694" i="5"/>
  <c r="N694" i="5" s="1"/>
  <c r="F695" i="5"/>
  <c r="N695" i="5" s="1"/>
  <c r="F696" i="5"/>
  <c r="N696" i="5" s="1"/>
  <c r="F697" i="5"/>
  <c r="N697" i="5" s="1"/>
  <c r="F746" i="5"/>
  <c r="N746" i="5" s="1"/>
  <c r="F747" i="5"/>
  <c r="N747" i="5" s="1"/>
  <c r="F748" i="5"/>
  <c r="N748" i="5" s="1"/>
  <c r="F749" i="5"/>
  <c r="N749" i="5" s="1"/>
  <c r="F750" i="5"/>
  <c r="N750" i="5" s="1"/>
  <c r="F751" i="5"/>
  <c r="N751" i="5" s="1"/>
  <c r="F752" i="5"/>
  <c r="N752" i="5" s="1"/>
  <c r="F753" i="5"/>
  <c r="N753" i="5" s="1"/>
  <c r="F754" i="5"/>
  <c r="N754" i="5" s="1"/>
  <c r="F755" i="5"/>
  <c r="N755" i="5" s="1"/>
  <c r="F756" i="5"/>
  <c r="N756" i="5" s="1"/>
  <c r="F757" i="5"/>
  <c r="N757" i="5" s="1"/>
  <c r="F758" i="5"/>
  <c r="N758" i="5" s="1"/>
  <c r="F759" i="5"/>
  <c r="N759" i="5" s="1"/>
  <c r="F760" i="5"/>
  <c r="N760" i="5" s="1"/>
  <c r="F761" i="5"/>
  <c r="N761" i="5" s="1"/>
  <c r="F762" i="5"/>
  <c r="N762" i="5" s="1"/>
  <c r="F763" i="5"/>
  <c r="N763" i="5" s="1"/>
  <c r="F764" i="5"/>
  <c r="N764" i="5" s="1"/>
  <c r="F765" i="5"/>
  <c r="N765" i="5" s="1"/>
  <c r="F766" i="5"/>
  <c r="N766" i="5" s="1"/>
  <c r="F767" i="5"/>
  <c r="N767" i="5" s="1"/>
  <c r="F768" i="5"/>
  <c r="N768" i="5" s="1"/>
  <c r="F769" i="5"/>
  <c r="N769" i="5" s="1"/>
  <c r="F722" i="5"/>
  <c r="N722" i="5" s="1"/>
  <c r="F723" i="5"/>
  <c r="N723" i="5" s="1"/>
  <c r="F724" i="5"/>
  <c r="N724" i="5" s="1"/>
  <c r="F725" i="5"/>
  <c r="N725" i="5" s="1"/>
  <c r="F726" i="5"/>
  <c r="N726" i="5" s="1"/>
  <c r="F727" i="5"/>
  <c r="N727" i="5" s="1"/>
  <c r="F728" i="5"/>
  <c r="N728" i="5" s="1"/>
  <c r="F729" i="5"/>
  <c r="N729" i="5" s="1"/>
  <c r="F730" i="5"/>
  <c r="N730" i="5" s="1"/>
  <c r="F731" i="5"/>
  <c r="N731" i="5" s="1"/>
  <c r="F732" i="5"/>
  <c r="N732" i="5" s="1"/>
  <c r="F733" i="5"/>
  <c r="N733" i="5" s="1"/>
  <c r="F734" i="5"/>
  <c r="N734" i="5" s="1"/>
  <c r="F735" i="5"/>
  <c r="N735" i="5" s="1"/>
  <c r="F736" i="5"/>
  <c r="N736" i="5" s="1"/>
  <c r="F737" i="5"/>
  <c r="N737" i="5" s="1"/>
  <c r="F738" i="5"/>
  <c r="N738" i="5" s="1"/>
  <c r="F739" i="5"/>
  <c r="N739" i="5" s="1"/>
  <c r="F740" i="5"/>
  <c r="N740" i="5" s="1"/>
  <c r="F741" i="5"/>
  <c r="N741" i="5" s="1"/>
  <c r="F742" i="5"/>
  <c r="N742" i="5" s="1"/>
  <c r="F743" i="5"/>
  <c r="N743" i="5" s="1"/>
  <c r="F744" i="5"/>
  <c r="N744" i="5" s="1"/>
  <c r="F745" i="5"/>
  <c r="N745" i="5" s="1"/>
  <c r="F794" i="5"/>
  <c r="N794" i="5" s="1"/>
  <c r="F795" i="5"/>
  <c r="N795" i="5" s="1"/>
  <c r="F796" i="5"/>
  <c r="N796" i="5" s="1"/>
  <c r="F797" i="5"/>
  <c r="N797" i="5" s="1"/>
  <c r="F798" i="5"/>
  <c r="N798" i="5" s="1"/>
  <c r="F799" i="5"/>
  <c r="N799" i="5" s="1"/>
  <c r="F800" i="5"/>
  <c r="N800" i="5" s="1"/>
  <c r="F801" i="5"/>
  <c r="N801" i="5" s="1"/>
  <c r="F802" i="5"/>
  <c r="N802" i="5" s="1"/>
  <c r="F803" i="5"/>
  <c r="N803" i="5" s="1"/>
  <c r="F804" i="5"/>
  <c r="N804" i="5" s="1"/>
  <c r="F805" i="5"/>
  <c r="N805" i="5" s="1"/>
  <c r="F806" i="5"/>
  <c r="N806" i="5" s="1"/>
  <c r="F807" i="5"/>
  <c r="N807" i="5" s="1"/>
  <c r="F808" i="5"/>
  <c r="N808" i="5" s="1"/>
  <c r="F809" i="5"/>
  <c r="N809" i="5" s="1"/>
  <c r="F810" i="5"/>
  <c r="N810" i="5" s="1"/>
  <c r="F811" i="5"/>
  <c r="N811" i="5" s="1"/>
  <c r="F812" i="5"/>
  <c r="N812" i="5" s="1"/>
  <c r="F813" i="5"/>
  <c r="N813" i="5" s="1"/>
  <c r="F814" i="5"/>
  <c r="N814" i="5" s="1"/>
  <c r="F815" i="5"/>
  <c r="N815" i="5" s="1"/>
  <c r="F816" i="5"/>
  <c r="N816" i="5" s="1"/>
  <c r="F817" i="5"/>
  <c r="N817" i="5" s="1"/>
  <c r="F770" i="5"/>
  <c r="N770" i="5" s="1"/>
  <c r="F771" i="5"/>
  <c r="N771" i="5" s="1"/>
  <c r="F772" i="5"/>
  <c r="N772" i="5" s="1"/>
  <c r="F773" i="5"/>
  <c r="N773" i="5" s="1"/>
  <c r="F774" i="5"/>
  <c r="N774" i="5" s="1"/>
  <c r="F775" i="5"/>
  <c r="N775" i="5" s="1"/>
  <c r="F776" i="5"/>
  <c r="N776" i="5" s="1"/>
  <c r="F777" i="5"/>
  <c r="N777" i="5" s="1"/>
  <c r="F778" i="5"/>
  <c r="N778" i="5" s="1"/>
  <c r="F779" i="5"/>
  <c r="N779" i="5" s="1"/>
  <c r="F780" i="5"/>
  <c r="N780" i="5" s="1"/>
  <c r="F781" i="5"/>
  <c r="N781" i="5" s="1"/>
  <c r="F782" i="5"/>
  <c r="N782" i="5" s="1"/>
  <c r="F783" i="5"/>
  <c r="N783" i="5" s="1"/>
  <c r="F784" i="5"/>
  <c r="N784" i="5" s="1"/>
  <c r="F785" i="5"/>
  <c r="N785" i="5" s="1"/>
  <c r="F786" i="5"/>
  <c r="N786" i="5" s="1"/>
  <c r="F787" i="5"/>
  <c r="N787" i="5" s="1"/>
  <c r="F788" i="5"/>
  <c r="N788" i="5" s="1"/>
  <c r="F789" i="5"/>
  <c r="N789" i="5" s="1"/>
  <c r="F790" i="5"/>
  <c r="N790" i="5" s="1"/>
  <c r="F791" i="5"/>
  <c r="N791" i="5" s="1"/>
  <c r="F792" i="5"/>
  <c r="N792" i="5" s="1"/>
  <c r="F793" i="5"/>
  <c r="N793" i="5" s="1"/>
  <c r="F842" i="5"/>
  <c r="N842" i="5" s="1"/>
  <c r="F843" i="5"/>
  <c r="N843" i="5" s="1"/>
  <c r="F844" i="5"/>
  <c r="N844" i="5" s="1"/>
  <c r="F845" i="5"/>
  <c r="N845" i="5" s="1"/>
  <c r="F846" i="5"/>
  <c r="N846" i="5" s="1"/>
  <c r="F847" i="5"/>
  <c r="N847" i="5" s="1"/>
  <c r="F848" i="5"/>
  <c r="N848" i="5" s="1"/>
  <c r="F849" i="5"/>
  <c r="N849" i="5" s="1"/>
  <c r="F850" i="5"/>
  <c r="N850" i="5" s="1"/>
  <c r="F851" i="5"/>
  <c r="N851" i="5" s="1"/>
  <c r="F852" i="5"/>
  <c r="N852" i="5" s="1"/>
  <c r="F853" i="5"/>
  <c r="N853" i="5" s="1"/>
  <c r="F854" i="5"/>
  <c r="N854" i="5" s="1"/>
  <c r="F855" i="5"/>
  <c r="N855" i="5" s="1"/>
  <c r="F856" i="5"/>
  <c r="N856" i="5" s="1"/>
  <c r="F857" i="5"/>
  <c r="N857" i="5" s="1"/>
  <c r="F858" i="5"/>
  <c r="N858" i="5" s="1"/>
  <c r="F859" i="5"/>
  <c r="N859" i="5" s="1"/>
  <c r="F860" i="5"/>
  <c r="N860" i="5" s="1"/>
  <c r="F861" i="5"/>
  <c r="N861" i="5" s="1"/>
  <c r="F862" i="5"/>
  <c r="N862" i="5" s="1"/>
  <c r="F863" i="5"/>
  <c r="N863" i="5" s="1"/>
  <c r="F864" i="5"/>
  <c r="N864" i="5" s="1"/>
  <c r="F865" i="5"/>
  <c r="N865" i="5" s="1"/>
  <c r="F818" i="5"/>
  <c r="N818" i="5" s="1"/>
  <c r="F819" i="5"/>
  <c r="N819" i="5" s="1"/>
  <c r="F820" i="5"/>
  <c r="N820" i="5" s="1"/>
  <c r="F821" i="5"/>
  <c r="N821" i="5" s="1"/>
  <c r="F822" i="5"/>
  <c r="N822" i="5" s="1"/>
  <c r="F823" i="5"/>
  <c r="N823" i="5" s="1"/>
  <c r="F824" i="5"/>
  <c r="N824" i="5" s="1"/>
  <c r="F825" i="5"/>
  <c r="N825" i="5" s="1"/>
  <c r="F826" i="5"/>
  <c r="N826" i="5" s="1"/>
  <c r="F827" i="5"/>
  <c r="N827" i="5" s="1"/>
  <c r="F828" i="5"/>
  <c r="N828" i="5" s="1"/>
  <c r="F829" i="5"/>
  <c r="N829" i="5" s="1"/>
  <c r="F830" i="5"/>
  <c r="N830" i="5" s="1"/>
  <c r="F831" i="5"/>
  <c r="N831" i="5" s="1"/>
  <c r="F832" i="5"/>
  <c r="N832" i="5" s="1"/>
  <c r="F833" i="5"/>
  <c r="N833" i="5" s="1"/>
  <c r="F834" i="5"/>
  <c r="N834" i="5" s="1"/>
  <c r="F835" i="5"/>
  <c r="N835" i="5" s="1"/>
  <c r="F836" i="5"/>
  <c r="N836" i="5" s="1"/>
  <c r="F837" i="5"/>
  <c r="N837" i="5" s="1"/>
  <c r="F838" i="5"/>
  <c r="N838" i="5" s="1"/>
  <c r="F839" i="5"/>
  <c r="N839" i="5" s="1"/>
  <c r="F840" i="5"/>
  <c r="N840" i="5" s="1"/>
  <c r="F841" i="5"/>
  <c r="N841" i="5" s="1"/>
  <c r="F890" i="5"/>
  <c r="N890" i="5" s="1"/>
  <c r="F891" i="5"/>
  <c r="N891" i="5" s="1"/>
  <c r="F892" i="5"/>
  <c r="N892" i="5" s="1"/>
  <c r="F893" i="5"/>
  <c r="N893" i="5" s="1"/>
  <c r="F894" i="5"/>
  <c r="N894" i="5" s="1"/>
  <c r="F895" i="5"/>
  <c r="N895" i="5" s="1"/>
  <c r="F896" i="5"/>
  <c r="N896" i="5" s="1"/>
  <c r="F897" i="5"/>
  <c r="N897" i="5" s="1"/>
  <c r="F898" i="5"/>
  <c r="N898" i="5" s="1"/>
  <c r="F899" i="5"/>
  <c r="N899" i="5" s="1"/>
  <c r="F900" i="5"/>
  <c r="N900" i="5" s="1"/>
  <c r="F901" i="5"/>
  <c r="N901" i="5" s="1"/>
  <c r="F902" i="5"/>
  <c r="N902" i="5" s="1"/>
  <c r="F903" i="5"/>
  <c r="N903" i="5" s="1"/>
  <c r="F904" i="5"/>
  <c r="N904" i="5" s="1"/>
  <c r="F905" i="5"/>
  <c r="N905" i="5" s="1"/>
  <c r="F906" i="5"/>
  <c r="N906" i="5" s="1"/>
  <c r="F907" i="5"/>
  <c r="N907" i="5" s="1"/>
  <c r="F908" i="5"/>
  <c r="N908" i="5" s="1"/>
  <c r="F909" i="5"/>
  <c r="N909" i="5" s="1"/>
  <c r="F910" i="5"/>
  <c r="N910" i="5" s="1"/>
  <c r="F911" i="5"/>
  <c r="N911" i="5" s="1"/>
  <c r="F912" i="5"/>
  <c r="N912" i="5" s="1"/>
  <c r="F913" i="5"/>
  <c r="N913" i="5" s="1"/>
  <c r="F866" i="5"/>
  <c r="N866" i="5" s="1"/>
  <c r="F867" i="5"/>
  <c r="N867" i="5" s="1"/>
  <c r="F868" i="5"/>
  <c r="N868" i="5" s="1"/>
  <c r="F869" i="5"/>
  <c r="N869" i="5" s="1"/>
  <c r="F870" i="5"/>
  <c r="N870" i="5" s="1"/>
  <c r="F871" i="5"/>
  <c r="N871" i="5" s="1"/>
  <c r="F872" i="5"/>
  <c r="N872" i="5" s="1"/>
  <c r="F873" i="5"/>
  <c r="N873" i="5" s="1"/>
  <c r="F874" i="5"/>
  <c r="N874" i="5" s="1"/>
  <c r="F875" i="5"/>
  <c r="N875" i="5" s="1"/>
  <c r="F876" i="5"/>
  <c r="N876" i="5" s="1"/>
  <c r="F877" i="5"/>
  <c r="N877" i="5" s="1"/>
  <c r="F878" i="5"/>
  <c r="N878" i="5" s="1"/>
  <c r="F879" i="5"/>
  <c r="N879" i="5" s="1"/>
  <c r="F880" i="5"/>
  <c r="N880" i="5" s="1"/>
  <c r="F881" i="5"/>
  <c r="N881" i="5" s="1"/>
  <c r="F882" i="5"/>
  <c r="N882" i="5" s="1"/>
  <c r="F883" i="5"/>
  <c r="N883" i="5" s="1"/>
  <c r="F884" i="5"/>
  <c r="N884" i="5" s="1"/>
  <c r="F885" i="5"/>
  <c r="N885" i="5" s="1"/>
  <c r="F886" i="5"/>
  <c r="N886" i="5" s="1"/>
  <c r="F887" i="5"/>
  <c r="N887" i="5" s="1"/>
  <c r="F888" i="5"/>
  <c r="N888" i="5" s="1"/>
  <c r="F889" i="5"/>
  <c r="N889" i="5" s="1"/>
  <c r="F938" i="5"/>
  <c r="N938" i="5" s="1"/>
  <c r="F939" i="5"/>
  <c r="N939" i="5" s="1"/>
  <c r="F940" i="5"/>
  <c r="N940" i="5" s="1"/>
  <c r="F941" i="5"/>
  <c r="N941" i="5" s="1"/>
  <c r="F942" i="5"/>
  <c r="N942" i="5" s="1"/>
  <c r="F943" i="5"/>
  <c r="N943" i="5" s="1"/>
  <c r="F944" i="5"/>
  <c r="N944" i="5" s="1"/>
  <c r="F945" i="5"/>
  <c r="N945" i="5" s="1"/>
  <c r="F946" i="5"/>
  <c r="N946" i="5" s="1"/>
  <c r="F947" i="5"/>
  <c r="N947" i="5" s="1"/>
  <c r="F948" i="5"/>
  <c r="N948" i="5" s="1"/>
  <c r="F949" i="5"/>
  <c r="N949" i="5" s="1"/>
  <c r="F950" i="5"/>
  <c r="N950" i="5" s="1"/>
  <c r="F951" i="5"/>
  <c r="N951" i="5" s="1"/>
  <c r="F952" i="5"/>
  <c r="N952" i="5" s="1"/>
  <c r="F953" i="5"/>
  <c r="N953" i="5" s="1"/>
  <c r="F954" i="5"/>
  <c r="N954" i="5" s="1"/>
  <c r="F955" i="5"/>
  <c r="N955" i="5" s="1"/>
  <c r="F956" i="5"/>
  <c r="N956" i="5" s="1"/>
  <c r="F957" i="5"/>
  <c r="N957" i="5" s="1"/>
  <c r="F958" i="5"/>
  <c r="N958" i="5" s="1"/>
  <c r="F959" i="5"/>
  <c r="N959" i="5" s="1"/>
  <c r="F960" i="5"/>
  <c r="N960" i="5" s="1"/>
  <c r="F961" i="5"/>
  <c r="N961" i="5" s="1"/>
  <c r="F914" i="5"/>
  <c r="N914" i="5" s="1"/>
  <c r="F915" i="5"/>
  <c r="N915" i="5" s="1"/>
  <c r="F916" i="5"/>
  <c r="N916" i="5" s="1"/>
  <c r="F917" i="5"/>
  <c r="N917" i="5" s="1"/>
  <c r="F918" i="5"/>
  <c r="N918" i="5" s="1"/>
  <c r="F919" i="5"/>
  <c r="N919" i="5" s="1"/>
  <c r="F920" i="5"/>
  <c r="N920" i="5" s="1"/>
  <c r="F921" i="5"/>
  <c r="N921" i="5" s="1"/>
  <c r="F922" i="5"/>
  <c r="N922" i="5" s="1"/>
  <c r="F923" i="5"/>
  <c r="N923" i="5" s="1"/>
  <c r="F924" i="5"/>
  <c r="N924" i="5" s="1"/>
  <c r="F925" i="5"/>
  <c r="N925" i="5" s="1"/>
  <c r="F926" i="5"/>
  <c r="N926" i="5" s="1"/>
  <c r="F927" i="5"/>
  <c r="N927" i="5" s="1"/>
  <c r="F928" i="5"/>
  <c r="N928" i="5" s="1"/>
  <c r="F929" i="5"/>
  <c r="N929" i="5" s="1"/>
  <c r="F930" i="5"/>
  <c r="N930" i="5" s="1"/>
  <c r="F931" i="5"/>
  <c r="N931" i="5" s="1"/>
  <c r="F932" i="5"/>
  <c r="N932" i="5" s="1"/>
  <c r="F933" i="5"/>
  <c r="N933" i="5" s="1"/>
  <c r="F934" i="5"/>
  <c r="N934" i="5" s="1"/>
  <c r="F935" i="5"/>
  <c r="N935" i="5" s="1"/>
  <c r="F936" i="5"/>
  <c r="N936" i="5" s="1"/>
  <c r="F937" i="5"/>
  <c r="N937" i="5" s="1"/>
  <c r="F986" i="5"/>
  <c r="N986" i="5" s="1"/>
  <c r="F987" i="5"/>
  <c r="N987" i="5" s="1"/>
  <c r="F988" i="5"/>
  <c r="N988" i="5" s="1"/>
  <c r="F989" i="5"/>
  <c r="N989" i="5" s="1"/>
  <c r="F990" i="5"/>
  <c r="N990" i="5" s="1"/>
  <c r="F991" i="5"/>
  <c r="N991" i="5" s="1"/>
  <c r="F992" i="5"/>
  <c r="N992" i="5" s="1"/>
  <c r="F993" i="5"/>
  <c r="N993" i="5" s="1"/>
  <c r="F994" i="5"/>
  <c r="N994" i="5" s="1"/>
  <c r="F995" i="5"/>
  <c r="N995" i="5" s="1"/>
  <c r="F996" i="5"/>
  <c r="N996" i="5" s="1"/>
  <c r="F997" i="5"/>
  <c r="N997" i="5" s="1"/>
  <c r="F998" i="5"/>
  <c r="N998" i="5" s="1"/>
  <c r="F999" i="5"/>
  <c r="N999" i="5" s="1"/>
  <c r="F1000" i="5"/>
  <c r="N1000" i="5" s="1"/>
  <c r="F1001" i="5"/>
  <c r="N1001" i="5" s="1"/>
  <c r="F1002" i="5"/>
  <c r="N1002" i="5" s="1"/>
  <c r="F1003" i="5"/>
  <c r="N1003" i="5" s="1"/>
  <c r="F1004" i="5"/>
  <c r="N1004" i="5" s="1"/>
  <c r="F1005" i="5"/>
  <c r="N1005" i="5" s="1"/>
  <c r="F1006" i="5"/>
  <c r="N1006" i="5" s="1"/>
  <c r="F1007" i="5"/>
  <c r="N1007" i="5" s="1"/>
  <c r="F1008" i="5"/>
  <c r="N1008" i="5" s="1"/>
  <c r="F1009" i="5"/>
  <c r="N1009" i="5" s="1"/>
  <c r="F962" i="5"/>
  <c r="N962" i="5" s="1"/>
  <c r="F963" i="5"/>
  <c r="N963" i="5" s="1"/>
  <c r="F964" i="5"/>
  <c r="N964" i="5" s="1"/>
  <c r="F965" i="5"/>
  <c r="N965" i="5" s="1"/>
  <c r="F966" i="5"/>
  <c r="N966" i="5" s="1"/>
  <c r="F967" i="5"/>
  <c r="N967" i="5" s="1"/>
  <c r="F968" i="5"/>
  <c r="N968" i="5" s="1"/>
  <c r="F969" i="5"/>
  <c r="N969" i="5" s="1"/>
  <c r="F970" i="5"/>
  <c r="N970" i="5" s="1"/>
  <c r="F971" i="5"/>
  <c r="N971" i="5" s="1"/>
  <c r="F972" i="5"/>
  <c r="N972" i="5" s="1"/>
  <c r="F973" i="5"/>
  <c r="N973" i="5" s="1"/>
  <c r="F974" i="5"/>
  <c r="N974" i="5" s="1"/>
  <c r="F975" i="5"/>
  <c r="N975" i="5" s="1"/>
  <c r="F976" i="5"/>
  <c r="N976" i="5" s="1"/>
  <c r="F977" i="5"/>
  <c r="N977" i="5" s="1"/>
  <c r="F978" i="5"/>
  <c r="N978" i="5" s="1"/>
  <c r="F979" i="5"/>
  <c r="N979" i="5" s="1"/>
  <c r="F980" i="5"/>
  <c r="N980" i="5" s="1"/>
  <c r="F981" i="5"/>
  <c r="N981" i="5" s="1"/>
  <c r="F982" i="5"/>
  <c r="N982" i="5" s="1"/>
  <c r="F983" i="5"/>
  <c r="N983" i="5" s="1"/>
  <c r="F984" i="5"/>
  <c r="N984" i="5" s="1"/>
  <c r="F985" i="5"/>
  <c r="N985" i="5" s="1"/>
  <c r="F1034" i="5"/>
  <c r="N1034" i="5" s="1"/>
  <c r="F1035" i="5"/>
  <c r="N1035" i="5" s="1"/>
  <c r="F1036" i="5"/>
  <c r="N1036" i="5" s="1"/>
  <c r="F1037" i="5"/>
  <c r="N1037" i="5" s="1"/>
  <c r="F1038" i="5"/>
  <c r="N1038" i="5" s="1"/>
  <c r="F1039" i="5"/>
  <c r="N1039" i="5" s="1"/>
  <c r="F1040" i="5"/>
  <c r="N1040" i="5" s="1"/>
  <c r="F1041" i="5"/>
  <c r="N1041" i="5" s="1"/>
  <c r="F1042" i="5"/>
  <c r="N1042" i="5" s="1"/>
  <c r="F1043" i="5"/>
  <c r="N1043" i="5" s="1"/>
  <c r="F1044" i="5"/>
  <c r="N1044" i="5" s="1"/>
  <c r="F1045" i="5"/>
  <c r="N1045" i="5" s="1"/>
  <c r="F1046" i="5"/>
  <c r="N1046" i="5" s="1"/>
  <c r="F1047" i="5"/>
  <c r="N1047" i="5" s="1"/>
  <c r="F1048" i="5"/>
  <c r="N1048" i="5" s="1"/>
  <c r="F1049" i="5"/>
  <c r="N1049" i="5" s="1"/>
  <c r="F1050" i="5"/>
  <c r="N1050" i="5" s="1"/>
  <c r="F1051" i="5"/>
  <c r="N1051" i="5" s="1"/>
  <c r="F1052" i="5"/>
  <c r="N1052" i="5" s="1"/>
  <c r="F1053" i="5"/>
  <c r="N1053" i="5" s="1"/>
  <c r="F1054" i="5"/>
  <c r="N1054" i="5" s="1"/>
  <c r="F1055" i="5"/>
  <c r="N1055" i="5" s="1"/>
  <c r="F1056" i="5"/>
  <c r="N1056" i="5" s="1"/>
  <c r="F1057" i="5"/>
  <c r="N1057" i="5" s="1"/>
  <c r="F1010" i="5"/>
  <c r="N1010" i="5" s="1"/>
  <c r="F1011" i="5"/>
  <c r="N1011" i="5" s="1"/>
  <c r="F1012" i="5"/>
  <c r="N1012" i="5" s="1"/>
  <c r="F1013" i="5"/>
  <c r="N1013" i="5" s="1"/>
  <c r="F1014" i="5"/>
  <c r="N1014" i="5" s="1"/>
  <c r="F1015" i="5"/>
  <c r="N1015" i="5" s="1"/>
  <c r="F1016" i="5"/>
  <c r="N1016" i="5" s="1"/>
  <c r="F1017" i="5"/>
  <c r="N1017" i="5" s="1"/>
  <c r="F1018" i="5"/>
  <c r="N1018" i="5" s="1"/>
  <c r="F1019" i="5"/>
  <c r="N1019" i="5" s="1"/>
  <c r="F1020" i="5"/>
  <c r="N1020" i="5" s="1"/>
  <c r="F1021" i="5"/>
  <c r="N1021" i="5" s="1"/>
  <c r="F1022" i="5"/>
  <c r="N1022" i="5" s="1"/>
  <c r="F1023" i="5"/>
  <c r="N1023" i="5" s="1"/>
  <c r="F1024" i="5"/>
  <c r="N1024" i="5" s="1"/>
  <c r="F1025" i="5"/>
  <c r="N1025" i="5" s="1"/>
  <c r="F1026" i="5"/>
  <c r="N1026" i="5" s="1"/>
  <c r="F1027" i="5"/>
  <c r="N1027" i="5" s="1"/>
  <c r="F1028" i="5"/>
  <c r="N1028" i="5" s="1"/>
  <c r="F1029" i="5"/>
  <c r="N1029" i="5" s="1"/>
  <c r="F1030" i="5"/>
  <c r="N1030" i="5" s="1"/>
  <c r="F1031" i="5"/>
  <c r="N1031" i="5" s="1"/>
  <c r="F1032" i="5"/>
  <c r="N1032" i="5" s="1"/>
  <c r="F1033" i="5"/>
  <c r="N1033" i="5" s="1"/>
  <c r="F1082" i="5"/>
  <c r="N1082" i="5" s="1"/>
  <c r="F1083" i="5"/>
  <c r="N1083" i="5" s="1"/>
  <c r="F1084" i="5"/>
  <c r="N1084" i="5" s="1"/>
  <c r="F1085" i="5"/>
  <c r="N1085" i="5" s="1"/>
  <c r="F1086" i="5"/>
  <c r="N1086" i="5" s="1"/>
  <c r="F1087" i="5"/>
  <c r="N1087" i="5" s="1"/>
  <c r="F1088" i="5"/>
  <c r="N1088" i="5" s="1"/>
  <c r="F1089" i="5"/>
  <c r="N1089" i="5" s="1"/>
  <c r="F1090" i="5"/>
  <c r="N1090" i="5" s="1"/>
  <c r="F1091" i="5"/>
  <c r="N1091" i="5" s="1"/>
  <c r="F1092" i="5"/>
  <c r="N1092" i="5" s="1"/>
  <c r="F1093" i="5"/>
  <c r="N1093" i="5" s="1"/>
  <c r="F1094" i="5"/>
  <c r="N1094" i="5" s="1"/>
  <c r="F1095" i="5"/>
  <c r="N1095" i="5" s="1"/>
  <c r="F1096" i="5"/>
  <c r="N1096" i="5" s="1"/>
  <c r="F1097" i="5"/>
  <c r="N1097" i="5" s="1"/>
  <c r="F1098" i="5"/>
  <c r="N1098" i="5" s="1"/>
  <c r="F1099" i="5"/>
  <c r="N1099" i="5" s="1"/>
  <c r="F1100" i="5"/>
  <c r="N1100" i="5" s="1"/>
  <c r="F1101" i="5"/>
  <c r="N1101" i="5" s="1"/>
  <c r="F1102" i="5"/>
  <c r="N1102" i="5" s="1"/>
  <c r="F1103" i="5"/>
  <c r="N1103" i="5" s="1"/>
  <c r="F1104" i="5"/>
  <c r="N1104" i="5" s="1"/>
  <c r="F1105" i="5"/>
  <c r="N1105" i="5" s="1"/>
  <c r="F1058" i="5"/>
  <c r="N1058" i="5" s="1"/>
  <c r="F1059" i="5"/>
  <c r="N1059" i="5" s="1"/>
  <c r="F1060" i="5"/>
  <c r="N1060" i="5" s="1"/>
  <c r="F1061" i="5"/>
  <c r="N1061" i="5" s="1"/>
  <c r="F1062" i="5"/>
  <c r="N1062" i="5" s="1"/>
  <c r="F1063" i="5"/>
  <c r="N1063" i="5" s="1"/>
  <c r="F1064" i="5"/>
  <c r="N1064" i="5" s="1"/>
  <c r="F1065" i="5"/>
  <c r="N1065" i="5" s="1"/>
  <c r="F1066" i="5"/>
  <c r="N1066" i="5" s="1"/>
  <c r="F1067" i="5"/>
  <c r="N1067" i="5" s="1"/>
  <c r="F1068" i="5"/>
  <c r="N1068" i="5" s="1"/>
  <c r="F1069" i="5"/>
  <c r="N1069" i="5" s="1"/>
  <c r="F1070" i="5"/>
  <c r="N1070" i="5" s="1"/>
  <c r="F1071" i="5"/>
  <c r="N1071" i="5" s="1"/>
  <c r="F1072" i="5"/>
  <c r="N1072" i="5" s="1"/>
  <c r="F1073" i="5"/>
  <c r="N1073" i="5" s="1"/>
  <c r="F1074" i="5"/>
  <c r="N1074" i="5" s="1"/>
  <c r="F1075" i="5"/>
  <c r="N1075" i="5" s="1"/>
  <c r="F1076" i="5"/>
  <c r="N1076" i="5" s="1"/>
  <c r="F1077" i="5"/>
  <c r="N1077" i="5" s="1"/>
  <c r="F1078" i="5"/>
  <c r="N1078" i="5" s="1"/>
  <c r="F1079" i="5"/>
  <c r="N1079" i="5" s="1"/>
  <c r="F1080" i="5"/>
  <c r="N1080" i="5" s="1"/>
  <c r="F1081" i="5"/>
  <c r="N1081" i="5" s="1"/>
  <c r="F1130" i="5"/>
  <c r="N1130" i="5" s="1"/>
  <c r="F1131" i="5"/>
  <c r="N1131" i="5" s="1"/>
  <c r="F1132" i="5"/>
  <c r="N1132" i="5" s="1"/>
  <c r="F1133" i="5"/>
  <c r="N1133" i="5" s="1"/>
  <c r="F1134" i="5"/>
  <c r="N1134" i="5" s="1"/>
  <c r="F1135" i="5"/>
  <c r="N1135" i="5" s="1"/>
  <c r="F1136" i="5"/>
  <c r="N1136" i="5" s="1"/>
  <c r="F1137" i="5"/>
  <c r="N1137" i="5" s="1"/>
  <c r="F1138" i="5"/>
  <c r="N1138" i="5" s="1"/>
  <c r="F1139" i="5"/>
  <c r="N1139" i="5" s="1"/>
  <c r="F1140" i="5"/>
  <c r="N1140" i="5" s="1"/>
  <c r="F1141" i="5"/>
  <c r="N1141" i="5" s="1"/>
  <c r="F1142" i="5"/>
  <c r="N1142" i="5" s="1"/>
  <c r="F1143" i="5"/>
  <c r="N1143" i="5" s="1"/>
  <c r="F1144" i="5"/>
  <c r="N1144" i="5" s="1"/>
  <c r="F1145" i="5"/>
  <c r="N1145" i="5" s="1"/>
  <c r="F1146" i="5"/>
  <c r="N1146" i="5" s="1"/>
  <c r="F1147" i="5"/>
  <c r="N1147" i="5" s="1"/>
  <c r="F1148" i="5"/>
  <c r="N1148" i="5" s="1"/>
  <c r="F1149" i="5"/>
  <c r="N1149" i="5" s="1"/>
  <c r="F1150" i="5"/>
  <c r="N1150" i="5" s="1"/>
  <c r="F1151" i="5"/>
  <c r="N1151" i="5" s="1"/>
  <c r="F1152" i="5"/>
  <c r="N1152" i="5" s="1"/>
  <c r="F1153" i="5"/>
  <c r="N1153" i="5" s="1"/>
  <c r="F1106" i="5"/>
  <c r="N1106" i="5" s="1"/>
  <c r="F1107" i="5"/>
  <c r="N1107" i="5" s="1"/>
  <c r="F1108" i="5"/>
  <c r="N1108" i="5" s="1"/>
  <c r="F1109" i="5"/>
  <c r="N1109" i="5" s="1"/>
  <c r="F1110" i="5"/>
  <c r="N1110" i="5" s="1"/>
  <c r="F1111" i="5"/>
  <c r="N1111" i="5" s="1"/>
  <c r="F1112" i="5"/>
  <c r="N1112" i="5" s="1"/>
  <c r="F1113" i="5"/>
  <c r="N1113" i="5" s="1"/>
  <c r="F1114" i="5"/>
  <c r="N1114" i="5" s="1"/>
  <c r="F1115" i="5"/>
  <c r="N1115" i="5" s="1"/>
  <c r="F1116" i="5"/>
  <c r="N1116" i="5" s="1"/>
  <c r="F1117" i="5"/>
  <c r="N1117" i="5" s="1"/>
  <c r="F1118" i="5"/>
  <c r="N1118" i="5" s="1"/>
  <c r="F1119" i="5"/>
  <c r="N1119" i="5" s="1"/>
  <c r="F1120" i="5"/>
  <c r="N1120" i="5" s="1"/>
  <c r="F1121" i="5"/>
  <c r="N1121" i="5" s="1"/>
  <c r="F1122" i="5"/>
  <c r="N1122" i="5" s="1"/>
  <c r="F1123" i="5"/>
  <c r="N1123" i="5" s="1"/>
  <c r="F1124" i="5"/>
  <c r="N1124" i="5" s="1"/>
  <c r="F1125" i="5"/>
  <c r="N1125" i="5" s="1"/>
  <c r="F1126" i="5"/>
  <c r="N1126" i="5" s="1"/>
  <c r="F1127" i="5"/>
  <c r="N1127" i="5" s="1"/>
  <c r="F1128" i="5"/>
  <c r="N1128" i="5" s="1"/>
  <c r="F1129" i="5"/>
  <c r="N1129" i="5" s="1"/>
  <c r="F1178" i="5"/>
  <c r="N1178" i="5" s="1"/>
  <c r="F1179" i="5"/>
  <c r="N1179" i="5" s="1"/>
  <c r="F1180" i="5"/>
  <c r="N1180" i="5" s="1"/>
  <c r="F1181" i="5"/>
  <c r="N1181" i="5" s="1"/>
  <c r="F1182" i="5"/>
  <c r="N1182" i="5" s="1"/>
  <c r="F1183" i="5"/>
  <c r="N1183" i="5" s="1"/>
  <c r="F1184" i="5"/>
  <c r="N1184" i="5" s="1"/>
  <c r="F1185" i="5"/>
  <c r="N1185" i="5" s="1"/>
  <c r="F1186" i="5"/>
  <c r="N1186" i="5" s="1"/>
  <c r="F1187" i="5"/>
  <c r="N1187" i="5" s="1"/>
  <c r="F1188" i="5"/>
  <c r="N1188" i="5" s="1"/>
  <c r="F1189" i="5"/>
  <c r="N1189" i="5" s="1"/>
  <c r="F1190" i="5"/>
  <c r="N1190" i="5" s="1"/>
  <c r="F1191" i="5"/>
  <c r="N1191" i="5" s="1"/>
  <c r="F1192" i="5"/>
  <c r="N1192" i="5" s="1"/>
  <c r="F1193" i="5"/>
  <c r="N1193" i="5" s="1"/>
  <c r="F1194" i="5"/>
  <c r="N1194" i="5" s="1"/>
  <c r="F1195" i="5"/>
  <c r="N1195" i="5" s="1"/>
  <c r="F1196" i="5"/>
  <c r="N1196" i="5" s="1"/>
  <c r="F1197" i="5"/>
  <c r="N1197" i="5" s="1"/>
  <c r="F1198" i="5"/>
  <c r="N1198" i="5" s="1"/>
  <c r="F1199" i="5"/>
  <c r="N1199" i="5" s="1"/>
  <c r="F1200" i="5"/>
  <c r="N1200" i="5" s="1"/>
  <c r="F1201" i="5"/>
  <c r="N1201" i="5" s="1"/>
  <c r="F1154" i="5"/>
  <c r="N1154" i="5" s="1"/>
  <c r="F1155" i="5"/>
  <c r="N1155" i="5" s="1"/>
  <c r="F1156" i="5"/>
  <c r="N1156" i="5" s="1"/>
  <c r="F1157" i="5"/>
  <c r="N1157" i="5" s="1"/>
  <c r="F1158" i="5"/>
  <c r="N1158" i="5" s="1"/>
  <c r="F1159" i="5"/>
  <c r="N1159" i="5" s="1"/>
  <c r="F1160" i="5"/>
  <c r="N1160" i="5" s="1"/>
  <c r="F1161" i="5"/>
  <c r="N1161" i="5" s="1"/>
  <c r="F1162" i="5"/>
  <c r="N1162" i="5" s="1"/>
  <c r="F1163" i="5"/>
  <c r="N1163" i="5" s="1"/>
  <c r="F1164" i="5"/>
  <c r="N1164" i="5" s="1"/>
  <c r="F1165" i="5"/>
  <c r="N1165" i="5" s="1"/>
  <c r="F1166" i="5"/>
  <c r="N1166" i="5" s="1"/>
  <c r="F1167" i="5"/>
  <c r="N1167" i="5" s="1"/>
  <c r="F1168" i="5"/>
  <c r="N1168" i="5" s="1"/>
  <c r="F1169" i="5"/>
  <c r="N1169" i="5" s="1"/>
  <c r="F1170" i="5"/>
  <c r="N1170" i="5" s="1"/>
  <c r="F1171" i="5"/>
  <c r="N1171" i="5" s="1"/>
  <c r="F1172" i="5"/>
  <c r="N1172" i="5" s="1"/>
  <c r="F1173" i="5"/>
  <c r="N1173" i="5" s="1"/>
  <c r="F1174" i="5"/>
  <c r="N1174" i="5" s="1"/>
  <c r="F1175" i="5"/>
  <c r="N1175" i="5" s="1"/>
  <c r="F1176" i="5"/>
  <c r="N1176" i="5" s="1"/>
  <c r="F1177" i="5"/>
  <c r="N1177" i="5" s="1"/>
  <c r="F1226" i="5"/>
  <c r="N1226" i="5" s="1"/>
  <c r="F1227" i="5"/>
  <c r="N1227" i="5" s="1"/>
  <c r="F1228" i="5"/>
  <c r="N1228" i="5" s="1"/>
  <c r="F1229" i="5"/>
  <c r="N1229" i="5" s="1"/>
  <c r="F1230" i="5"/>
  <c r="N1230" i="5" s="1"/>
  <c r="F1231" i="5"/>
  <c r="N1231" i="5" s="1"/>
  <c r="F1232" i="5"/>
  <c r="N1232" i="5" s="1"/>
  <c r="F1233" i="5"/>
  <c r="N1233" i="5" s="1"/>
  <c r="F1234" i="5"/>
  <c r="N1234" i="5" s="1"/>
  <c r="F1235" i="5"/>
  <c r="N1235" i="5" s="1"/>
  <c r="F1236" i="5"/>
  <c r="N1236" i="5" s="1"/>
  <c r="F1237" i="5"/>
  <c r="N1237" i="5" s="1"/>
  <c r="F1238" i="5"/>
  <c r="N1238" i="5" s="1"/>
  <c r="F1239" i="5"/>
  <c r="N1239" i="5" s="1"/>
  <c r="F1240" i="5"/>
  <c r="N1240" i="5" s="1"/>
  <c r="F1241" i="5"/>
  <c r="N1241" i="5" s="1"/>
  <c r="F1242" i="5"/>
  <c r="N1242" i="5" s="1"/>
  <c r="F1243" i="5"/>
  <c r="N1243" i="5" s="1"/>
  <c r="F1244" i="5"/>
  <c r="N1244" i="5" s="1"/>
  <c r="F1245" i="5"/>
  <c r="N1245" i="5" s="1"/>
  <c r="F1246" i="5"/>
  <c r="N1246" i="5" s="1"/>
  <c r="F1247" i="5"/>
  <c r="N1247" i="5" s="1"/>
  <c r="F1248" i="5"/>
  <c r="N1248" i="5" s="1"/>
  <c r="F1249" i="5"/>
  <c r="N1249" i="5" s="1"/>
  <c r="F1202" i="5"/>
  <c r="N1202" i="5" s="1"/>
  <c r="F1203" i="5"/>
  <c r="N1203" i="5" s="1"/>
  <c r="F1204" i="5"/>
  <c r="N1204" i="5" s="1"/>
  <c r="F1205" i="5"/>
  <c r="N1205" i="5" s="1"/>
  <c r="F1206" i="5"/>
  <c r="N1206" i="5" s="1"/>
  <c r="F1207" i="5"/>
  <c r="N1207" i="5" s="1"/>
  <c r="F1208" i="5"/>
  <c r="N1208" i="5" s="1"/>
  <c r="F1209" i="5"/>
  <c r="N1209" i="5" s="1"/>
  <c r="F1210" i="5"/>
  <c r="N1210" i="5" s="1"/>
  <c r="F1211" i="5"/>
  <c r="N1211" i="5" s="1"/>
  <c r="F1212" i="5"/>
  <c r="N1212" i="5" s="1"/>
  <c r="F1213" i="5"/>
  <c r="N1213" i="5" s="1"/>
  <c r="F1214" i="5"/>
  <c r="N1214" i="5" s="1"/>
  <c r="F1215" i="5"/>
  <c r="N1215" i="5" s="1"/>
  <c r="F1216" i="5"/>
  <c r="N1216" i="5" s="1"/>
  <c r="F1217" i="5"/>
  <c r="N1217" i="5" s="1"/>
  <c r="F1218" i="5"/>
  <c r="N1218" i="5" s="1"/>
  <c r="F1219" i="5"/>
  <c r="N1219" i="5" s="1"/>
  <c r="F1220" i="5"/>
  <c r="N1220" i="5" s="1"/>
  <c r="F1221" i="5"/>
  <c r="N1221" i="5" s="1"/>
  <c r="F1222" i="5"/>
  <c r="N1222" i="5" s="1"/>
  <c r="F1223" i="5"/>
  <c r="N1223" i="5" s="1"/>
  <c r="F1224" i="5"/>
  <c r="N1224" i="5" s="1"/>
  <c r="F1225" i="5"/>
  <c r="N1225" i="5" s="1"/>
  <c r="F1274" i="5"/>
  <c r="N1274" i="5" s="1"/>
  <c r="F1275" i="5"/>
  <c r="N1275" i="5" s="1"/>
  <c r="F1276" i="5"/>
  <c r="N1276" i="5" s="1"/>
  <c r="F1277" i="5"/>
  <c r="N1277" i="5" s="1"/>
  <c r="F1278" i="5"/>
  <c r="N1278" i="5" s="1"/>
  <c r="F1279" i="5"/>
  <c r="N1279" i="5" s="1"/>
  <c r="F1280" i="5"/>
  <c r="N1280" i="5" s="1"/>
  <c r="F1281" i="5"/>
  <c r="N1281" i="5" s="1"/>
  <c r="F1282" i="5"/>
  <c r="N1282" i="5" s="1"/>
  <c r="F1283" i="5"/>
  <c r="N1283" i="5" s="1"/>
  <c r="F1284" i="5"/>
  <c r="N1284" i="5" s="1"/>
  <c r="F1285" i="5"/>
  <c r="N1285" i="5" s="1"/>
  <c r="F1286" i="5"/>
  <c r="N1286" i="5" s="1"/>
  <c r="F1287" i="5"/>
  <c r="N1287" i="5" s="1"/>
  <c r="F1288" i="5"/>
  <c r="N1288" i="5" s="1"/>
  <c r="F1289" i="5"/>
  <c r="N1289" i="5" s="1"/>
  <c r="F1290" i="5"/>
  <c r="N1290" i="5" s="1"/>
  <c r="F1291" i="5"/>
  <c r="N1291" i="5" s="1"/>
  <c r="F1292" i="5"/>
  <c r="N1292" i="5" s="1"/>
  <c r="F1293" i="5"/>
  <c r="N1293" i="5" s="1"/>
  <c r="F1294" i="5"/>
  <c r="N1294" i="5" s="1"/>
  <c r="F1295" i="5"/>
  <c r="N1295" i="5" s="1"/>
  <c r="F1296" i="5"/>
  <c r="N1296" i="5" s="1"/>
  <c r="F1297" i="5"/>
  <c r="N1297" i="5" s="1"/>
  <c r="F1250" i="5"/>
  <c r="N1250" i="5" s="1"/>
  <c r="F1251" i="5"/>
  <c r="N1251" i="5" s="1"/>
  <c r="F1252" i="5"/>
  <c r="N1252" i="5" s="1"/>
  <c r="F1253" i="5"/>
  <c r="N1253" i="5" s="1"/>
  <c r="F1254" i="5"/>
  <c r="N1254" i="5" s="1"/>
  <c r="F1255" i="5"/>
  <c r="N1255" i="5" s="1"/>
  <c r="F1256" i="5"/>
  <c r="N1256" i="5" s="1"/>
  <c r="F1257" i="5"/>
  <c r="N1257" i="5" s="1"/>
  <c r="F1258" i="5"/>
  <c r="N1258" i="5" s="1"/>
  <c r="F1259" i="5"/>
  <c r="N1259" i="5" s="1"/>
  <c r="F1260" i="5"/>
  <c r="N1260" i="5" s="1"/>
  <c r="F1261" i="5"/>
  <c r="N1261" i="5" s="1"/>
  <c r="F1262" i="5"/>
  <c r="N1262" i="5" s="1"/>
  <c r="F1263" i="5"/>
  <c r="N1263" i="5" s="1"/>
  <c r="F1264" i="5"/>
  <c r="N1264" i="5" s="1"/>
  <c r="F1265" i="5"/>
  <c r="N1265" i="5" s="1"/>
  <c r="F1266" i="5"/>
  <c r="N1266" i="5" s="1"/>
  <c r="F1267" i="5"/>
  <c r="N1267" i="5" s="1"/>
  <c r="F1268" i="5"/>
  <c r="N1268" i="5" s="1"/>
  <c r="F1269" i="5"/>
  <c r="N1269" i="5" s="1"/>
  <c r="F1270" i="5"/>
  <c r="N1270" i="5" s="1"/>
  <c r="F1271" i="5"/>
  <c r="N1271" i="5" s="1"/>
  <c r="F1272" i="5"/>
  <c r="N1272" i="5" s="1"/>
  <c r="F1273" i="5"/>
  <c r="N1273" i="5" s="1"/>
  <c r="F1322" i="5"/>
  <c r="N1322" i="5" s="1"/>
  <c r="F1323" i="5"/>
  <c r="N1323" i="5" s="1"/>
  <c r="F1324" i="5"/>
  <c r="N1324" i="5" s="1"/>
  <c r="F1325" i="5"/>
  <c r="N1325" i="5" s="1"/>
  <c r="F1326" i="5"/>
  <c r="N1326" i="5" s="1"/>
  <c r="F1327" i="5"/>
  <c r="N1327" i="5" s="1"/>
  <c r="F1328" i="5"/>
  <c r="N1328" i="5" s="1"/>
  <c r="F1329" i="5"/>
  <c r="N1329" i="5" s="1"/>
  <c r="F1330" i="5"/>
  <c r="N1330" i="5" s="1"/>
  <c r="F1331" i="5"/>
  <c r="N1331" i="5" s="1"/>
  <c r="F1332" i="5"/>
  <c r="N1332" i="5" s="1"/>
  <c r="F1333" i="5"/>
  <c r="N1333" i="5" s="1"/>
  <c r="F1334" i="5"/>
  <c r="N1334" i="5" s="1"/>
  <c r="F1335" i="5"/>
  <c r="N1335" i="5" s="1"/>
  <c r="F1336" i="5"/>
  <c r="N1336" i="5" s="1"/>
  <c r="F1337" i="5"/>
  <c r="N1337" i="5" s="1"/>
  <c r="F1338" i="5"/>
  <c r="N1338" i="5" s="1"/>
  <c r="F1339" i="5"/>
  <c r="N1339" i="5" s="1"/>
  <c r="F1340" i="5"/>
  <c r="N1340" i="5" s="1"/>
  <c r="F1341" i="5"/>
  <c r="N1341" i="5" s="1"/>
  <c r="F1342" i="5"/>
  <c r="N1342" i="5" s="1"/>
  <c r="F1343" i="5"/>
  <c r="N1343" i="5" s="1"/>
  <c r="F1344" i="5"/>
  <c r="N1344" i="5" s="1"/>
  <c r="F1345" i="5"/>
  <c r="N1345" i="5" s="1"/>
  <c r="F1298" i="5"/>
  <c r="N1298" i="5" s="1"/>
  <c r="F1299" i="5"/>
  <c r="N1299" i="5" s="1"/>
  <c r="F1300" i="5"/>
  <c r="N1300" i="5" s="1"/>
  <c r="F1301" i="5"/>
  <c r="N1301" i="5" s="1"/>
  <c r="F1302" i="5"/>
  <c r="N1302" i="5" s="1"/>
  <c r="F1303" i="5"/>
  <c r="N1303" i="5" s="1"/>
  <c r="F1304" i="5"/>
  <c r="N1304" i="5" s="1"/>
  <c r="F1305" i="5"/>
  <c r="N1305" i="5" s="1"/>
  <c r="F1306" i="5"/>
  <c r="N1306" i="5" s="1"/>
  <c r="F1307" i="5"/>
  <c r="N1307" i="5" s="1"/>
  <c r="F1308" i="5"/>
  <c r="N1308" i="5" s="1"/>
  <c r="F1309" i="5"/>
  <c r="N1309" i="5" s="1"/>
  <c r="F1310" i="5"/>
  <c r="N1310" i="5" s="1"/>
  <c r="F1311" i="5"/>
  <c r="N1311" i="5" s="1"/>
  <c r="F1312" i="5"/>
  <c r="N1312" i="5" s="1"/>
  <c r="F1313" i="5"/>
  <c r="N1313" i="5" s="1"/>
  <c r="F1314" i="5"/>
  <c r="N1314" i="5" s="1"/>
  <c r="F1315" i="5"/>
  <c r="N1315" i="5" s="1"/>
  <c r="F1316" i="5"/>
  <c r="N1316" i="5" s="1"/>
  <c r="F1317" i="5"/>
  <c r="N1317" i="5" s="1"/>
  <c r="F1318" i="5"/>
  <c r="N1318" i="5" s="1"/>
  <c r="F1319" i="5"/>
  <c r="N1319" i="5" s="1"/>
  <c r="F1320" i="5"/>
  <c r="N1320" i="5" s="1"/>
  <c r="F1321" i="5"/>
  <c r="N1321" i="5" s="1"/>
  <c r="F1370" i="5"/>
  <c r="N1370" i="5" s="1"/>
  <c r="F1371" i="5"/>
  <c r="N1371" i="5" s="1"/>
  <c r="F1372" i="5"/>
  <c r="N1372" i="5" s="1"/>
  <c r="F1373" i="5"/>
  <c r="N1373" i="5" s="1"/>
  <c r="F1374" i="5"/>
  <c r="N1374" i="5" s="1"/>
  <c r="F1375" i="5"/>
  <c r="N1375" i="5" s="1"/>
  <c r="F1376" i="5"/>
  <c r="N1376" i="5" s="1"/>
  <c r="F1377" i="5"/>
  <c r="N1377" i="5" s="1"/>
  <c r="F1378" i="5"/>
  <c r="N1378" i="5" s="1"/>
  <c r="F1379" i="5"/>
  <c r="N1379" i="5" s="1"/>
  <c r="F1380" i="5"/>
  <c r="N1380" i="5" s="1"/>
  <c r="F1381" i="5"/>
  <c r="N1381" i="5" s="1"/>
  <c r="F1382" i="5"/>
  <c r="N1382" i="5" s="1"/>
  <c r="F1383" i="5"/>
  <c r="N1383" i="5" s="1"/>
  <c r="F1384" i="5"/>
  <c r="N1384" i="5" s="1"/>
  <c r="F1385" i="5"/>
  <c r="N1385" i="5" s="1"/>
  <c r="F1386" i="5"/>
  <c r="N1386" i="5" s="1"/>
  <c r="F1387" i="5"/>
  <c r="N1387" i="5" s="1"/>
  <c r="F1388" i="5"/>
  <c r="N1388" i="5" s="1"/>
  <c r="F1389" i="5"/>
  <c r="N1389" i="5" s="1"/>
  <c r="F1390" i="5"/>
  <c r="N1390" i="5" s="1"/>
  <c r="F1391" i="5"/>
  <c r="N1391" i="5" s="1"/>
  <c r="F1392" i="5"/>
  <c r="N1392" i="5" s="1"/>
  <c r="F1393" i="5"/>
  <c r="N1393" i="5" s="1"/>
  <c r="F1346" i="5"/>
  <c r="N1346" i="5" s="1"/>
  <c r="F1347" i="5"/>
  <c r="N1347" i="5" s="1"/>
  <c r="F1348" i="5"/>
  <c r="N1348" i="5" s="1"/>
  <c r="F1349" i="5"/>
  <c r="N1349" i="5" s="1"/>
  <c r="F1350" i="5"/>
  <c r="N1350" i="5" s="1"/>
  <c r="F1351" i="5"/>
  <c r="N1351" i="5" s="1"/>
  <c r="F1352" i="5"/>
  <c r="N1352" i="5" s="1"/>
  <c r="F1353" i="5"/>
  <c r="N1353" i="5" s="1"/>
  <c r="F1354" i="5"/>
  <c r="N1354" i="5" s="1"/>
  <c r="F1355" i="5"/>
  <c r="N1355" i="5" s="1"/>
  <c r="F1356" i="5"/>
  <c r="N1356" i="5" s="1"/>
  <c r="F1357" i="5"/>
  <c r="N1357" i="5" s="1"/>
  <c r="F1358" i="5"/>
  <c r="N1358" i="5" s="1"/>
  <c r="F1359" i="5"/>
  <c r="N1359" i="5" s="1"/>
  <c r="F1360" i="5"/>
  <c r="N1360" i="5" s="1"/>
  <c r="F1361" i="5"/>
  <c r="N1361" i="5" s="1"/>
  <c r="F1362" i="5"/>
  <c r="N1362" i="5" s="1"/>
  <c r="F1363" i="5"/>
  <c r="N1363" i="5" s="1"/>
  <c r="F1364" i="5"/>
  <c r="N1364" i="5" s="1"/>
  <c r="F1365" i="5"/>
  <c r="N1365" i="5" s="1"/>
  <c r="F1366" i="5"/>
  <c r="N1366" i="5" s="1"/>
  <c r="F1367" i="5"/>
  <c r="N1367" i="5" s="1"/>
  <c r="F1368" i="5"/>
  <c r="N1368" i="5" s="1"/>
  <c r="F1369" i="5"/>
  <c r="N1369" i="5" s="1"/>
  <c r="F1466" i="5"/>
  <c r="N1466" i="5" s="1"/>
  <c r="F1467" i="5"/>
  <c r="N1467" i="5" s="1"/>
  <c r="F1468" i="5"/>
  <c r="N1468" i="5" s="1"/>
  <c r="F1469" i="5"/>
  <c r="N1469" i="5" s="1"/>
  <c r="F1474" i="5"/>
  <c r="N1474" i="5" s="1"/>
  <c r="F1475" i="5"/>
  <c r="N1475" i="5" s="1"/>
  <c r="F1476" i="5"/>
  <c r="N1476" i="5" s="1"/>
  <c r="F1477" i="5"/>
  <c r="N1477" i="5" s="1"/>
  <c r="F1470" i="5"/>
  <c r="N1470" i="5" s="1"/>
  <c r="F1471" i="5"/>
  <c r="N1471" i="5" s="1"/>
  <c r="F1472" i="5"/>
  <c r="N1472" i="5" s="1"/>
  <c r="F1473" i="5"/>
  <c r="N1473" i="5" s="1"/>
  <c r="F1422" i="5"/>
  <c r="N1422" i="5" s="1"/>
  <c r="F1423" i="5"/>
  <c r="N1423" i="5" s="1"/>
  <c r="F1424" i="5"/>
  <c r="N1424" i="5" s="1"/>
  <c r="F1425" i="5"/>
  <c r="N1425" i="5" s="1"/>
  <c r="F1418" i="5"/>
  <c r="N1418" i="5" s="1"/>
  <c r="F1419" i="5"/>
  <c r="N1419" i="5" s="1"/>
  <c r="F1420" i="5"/>
  <c r="N1420" i="5" s="1"/>
  <c r="F1421" i="5"/>
  <c r="N1421" i="5" s="1"/>
  <c r="F1426" i="5"/>
  <c r="N1426" i="5" s="1"/>
  <c r="F1427" i="5"/>
  <c r="N1427" i="5" s="1"/>
  <c r="F1428" i="5"/>
  <c r="N1428" i="5" s="1"/>
  <c r="F1429" i="5"/>
  <c r="N1429" i="5" s="1"/>
  <c r="F1563" i="5"/>
  <c r="N1563" i="5" s="1"/>
  <c r="F1564" i="5"/>
  <c r="N1564" i="5" s="1"/>
  <c r="F1565" i="5"/>
  <c r="N1565" i="5" s="1"/>
  <c r="F1570" i="5"/>
  <c r="N1570" i="5" s="1"/>
  <c r="F1571" i="5"/>
  <c r="N1571" i="5" s="1"/>
  <c r="F1572" i="5"/>
  <c r="N1572" i="5" s="1"/>
  <c r="F1573" i="5"/>
  <c r="N1573" i="5" s="1"/>
  <c r="F1566" i="5"/>
  <c r="N1566" i="5" s="1"/>
  <c r="F1567" i="5"/>
  <c r="N1567" i="5" s="1"/>
  <c r="F1568" i="5"/>
  <c r="N1568" i="5" s="1"/>
  <c r="F1569" i="5"/>
  <c r="N1569" i="5" s="1"/>
  <c r="F1520" i="5"/>
  <c r="N1520" i="5" s="1"/>
  <c r="F1521" i="5"/>
  <c r="N1521" i="5" s="1"/>
  <c r="F1522" i="5"/>
  <c r="N1522" i="5" s="1"/>
  <c r="F1523" i="5"/>
  <c r="N1523" i="5" s="1"/>
  <c r="F1516" i="5"/>
  <c r="N1516" i="5" s="1"/>
  <c r="F1517" i="5"/>
  <c r="N1517" i="5" s="1"/>
  <c r="F1518" i="5"/>
  <c r="N1518" i="5" s="1"/>
  <c r="F1519" i="5"/>
  <c r="N1519" i="5" s="1"/>
  <c r="F1524" i="5"/>
  <c r="N1524" i="5" s="1"/>
  <c r="F1525" i="5"/>
  <c r="N1525" i="5" s="1"/>
  <c r="F1526" i="5"/>
  <c r="N1526" i="5" s="1"/>
  <c r="F1527" i="5"/>
  <c r="N1527" i="5" s="1"/>
  <c r="F1662" i="5"/>
  <c r="N1662" i="5" s="1"/>
  <c r="F1663" i="5"/>
  <c r="N1663" i="5" s="1"/>
  <c r="F1664" i="5"/>
  <c r="N1664" i="5" s="1"/>
  <c r="F1665" i="5"/>
  <c r="N1665" i="5" s="1"/>
  <c r="F1666" i="5"/>
  <c r="N1666" i="5" s="1"/>
  <c r="F1667" i="5"/>
  <c r="N1667" i="5" s="1"/>
  <c r="F1668" i="5"/>
  <c r="N1668" i="5" s="1"/>
  <c r="F1669" i="5"/>
  <c r="N1669" i="5" s="1"/>
  <c r="F1610" i="5"/>
  <c r="N1610" i="5" s="1"/>
  <c r="F1611" i="5"/>
  <c r="N1611" i="5" s="1"/>
  <c r="F1612" i="5"/>
  <c r="N1612" i="5" s="1"/>
  <c r="F1613" i="5"/>
  <c r="N1613" i="5" s="1"/>
  <c r="F1614" i="5"/>
  <c r="N1614" i="5" s="1"/>
  <c r="F1615" i="5"/>
  <c r="N1615" i="5" s="1"/>
  <c r="F1616" i="5"/>
  <c r="N1616" i="5" s="1"/>
  <c r="F1617" i="5"/>
  <c r="N1617" i="5" s="1"/>
  <c r="F1618" i="5"/>
  <c r="N1618" i="5" s="1"/>
  <c r="F1619" i="5"/>
  <c r="N1619" i="5" s="1"/>
  <c r="F1620" i="5"/>
  <c r="N1620" i="5" s="1"/>
  <c r="F1621" i="5"/>
  <c r="N1621" i="5" s="1"/>
  <c r="F27" i="5"/>
  <c r="N27" i="5" s="1"/>
  <c r="F28" i="5"/>
  <c r="N28" i="5" s="1"/>
  <c r="F29" i="5"/>
  <c r="N29" i="5" s="1"/>
  <c r="F30" i="5"/>
  <c r="N30" i="5" s="1"/>
  <c r="F31" i="5"/>
  <c r="N31" i="5" s="1"/>
  <c r="F32" i="5"/>
  <c r="N32" i="5" s="1"/>
  <c r="F33" i="5"/>
  <c r="N33" i="5" s="1"/>
  <c r="F34" i="5"/>
  <c r="N34" i="5" s="1"/>
  <c r="F35" i="5"/>
  <c r="N35" i="5" s="1"/>
  <c r="F36" i="5"/>
  <c r="N36" i="5" s="1"/>
  <c r="F37" i="5"/>
  <c r="N37" i="5" s="1"/>
  <c r="F38" i="5"/>
  <c r="N38" i="5" s="1"/>
  <c r="F39" i="5"/>
  <c r="N39" i="5" s="1"/>
  <c r="F40" i="5"/>
  <c r="N40" i="5" s="1"/>
  <c r="F41" i="5"/>
  <c r="N41" i="5" s="1"/>
  <c r="F42" i="5"/>
  <c r="N42" i="5" s="1"/>
  <c r="F43" i="5"/>
  <c r="N43" i="5" s="1"/>
  <c r="F44" i="5"/>
  <c r="N44" i="5" s="1"/>
  <c r="F45" i="5"/>
  <c r="N45" i="5" s="1"/>
  <c r="F46" i="5"/>
  <c r="N46" i="5" s="1"/>
  <c r="F47" i="5"/>
  <c r="N47" i="5" s="1"/>
  <c r="F48" i="5"/>
  <c r="N48" i="5" s="1"/>
  <c r="F49" i="5"/>
  <c r="N49" i="5" s="1"/>
  <c r="F2" i="5"/>
  <c r="N2" i="5" s="1"/>
  <c r="F3" i="5"/>
  <c r="N3" i="5" s="1"/>
  <c r="F4" i="5"/>
  <c r="N4" i="5" s="1"/>
  <c r="F5" i="5"/>
  <c r="N5" i="5" s="1"/>
  <c r="F6" i="5"/>
  <c r="N6" i="5" s="1"/>
  <c r="F7" i="5"/>
  <c r="N7" i="5" s="1"/>
  <c r="F8" i="5"/>
  <c r="N8" i="5" s="1"/>
  <c r="F9" i="5"/>
  <c r="N9" i="5" s="1"/>
  <c r="F10" i="5"/>
  <c r="N10" i="5" s="1"/>
  <c r="F11" i="5"/>
  <c r="N11" i="5" s="1"/>
  <c r="F12" i="5"/>
  <c r="N12" i="5" s="1"/>
  <c r="F13" i="5"/>
  <c r="N13" i="5" s="1"/>
  <c r="F14" i="5"/>
  <c r="N14" i="5" s="1"/>
  <c r="F15" i="5"/>
  <c r="N15" i="5" s="1"/>
  <c r="F16" i="5"/>
  <c r="N16" i="5" s="1"/>
  <c r="F17" i="5"/>
  <c r="N17" i="5" s="1"/>
  <c r="F18" i="5"/>
  <c r="N18" i="5" s="1"/>
  <c r="F19" i="5"/>
  <c r="N19" i="5" s="1"/>
  <c r="F20" i="5"/>
  <c r="N20" i="5" s="1"/>
  <c r="F21" i="5"/>
  <c r="N21" i="5" s="1"/>
  <c r="F22" i="5"/>
  <c r="N22" i="5" s="1"/>
  <c r="F23" i="5"/>
  <c r="N23" i="5" s="1"/>
  <c r="F24" i="5"/>
  <c r="N24" i="5" s="1"/>
  <c r="F25" i="5"/>
  <c r="N25" i="5" s="1"/>
  <c r="F26" i="5"/>
  <c r="N26" i="5" s="1"/>
  <c r="P1257" i="5"/>
  <c r="P1256" i="5"/>
  <c r="P1255" i="5"/>
  <c r="P1254" i="5"/>
  <c r="P1281" i="5"/>
  <c r="P1280" i="5"/>
  <c r="P1279" i="5"/>
  <c r="P1278" i="5"/>
  <c r="N1562" i="5" l="1"/>
  <c r="W337" i="1" l="1"/>
  <c r="W985" i="1"/>
  <c r="X1610" i="1"/>
  <c r="AD1610" i="1" s="1"/>
  <c r="X1611" i="1"/>
  <c r="AE1611" i="1" s="1"/>
  <c r="AJ1611" i="1" s="1"/>
  <c r="AK1611" i="1" s="1"/>
  <c r="X1612" i="1"/>
  <c r="AE1612" i="1" s="1"/>
  <c r="AJ1612" i="1" s="1"/>
  <c r="AK1612" i="1" s="1"/>
  <c r="X1613" i="1"/>
  <c r="AD1613" i="1" s="1"/>
  <c r="X1614" i="1"/>
  <c r="AD1614" i="1" s="1"/>
  <c r="X1615" i="1"/>
  <c r="AE1615" i="1" s="1"/>
  <c r="AJ1615" i="1" s="1"/>
  <c r="AK1615" i="1" s="1"/>
  <c r="X1616" i="1"/>
  <c r="AE1616" i="1" s="1"/>
  <c r="AJ1616" i="1" s="1"/>
  <c r="AK1616" i="1" s="1"/>
  <c r="X1617" i="1"/>
  <c r="AD1617" i="1" s="1"/>
  <c r="X1618" i="1"/>
  <c r="AD1618" i="1" s="1"/>
  <c r="X1619" i="1"/>
  <c r="AE1619" i="1" s="1"/>
  <c r="AJ1619" i="1" s="1"/>
  <c r="AK1619" i="1" s="1"/>
  <c r="X1620" i="1"/>
  <c r="AE1620" i="1" s="1"/>
  <c r="AJ1620" i="1" s="1"/>
  <c r="AK1620" i="1" s="1"/>
  <c r="X1621" i="1"/>
  <c r="AD1621" i="1" s="1"/>
  <c r="X1658" i="1"/>
  <c r="AE1658" i="1" s="1"/>
  <c r="AJ1658" i="1" s="1"/>
  <c r="AK1658" i="1" s="1"/>
  <c r="X1659" i="1"/>
  <c r="AD1659" i="1" s="1"/>
  <c r="X1660" i="1"/>
  <c r="AD1660" i="1" s="1"/>
  <c r="AF1660" i="1" s="1"/>
  <c r="AG1660" i="1" s="1"/>
  <c r="X1661" i="1"/>
  <c r="AE1661" i="1" s="1"/>
  <c r="AJ1661" i="1" s="1"/>
  <c r="AK1661" i="1" s="1"/>
  <c r="X1662" i="1"/>
  <c r="AD1662" i="1" s="1"/>
  <c r="X1663" i="1"/>
  <c r="AE1663" i="1" s="1"/>
  <c r="AJ1663" i="1" s="1"/>
  <c r="AK1663" i="1" s="1"/>
  <c r="X1664" i="1"/>
  <c r="AE1664" i="1" s="1"/>
  <c r="AJ1664" i="1" s="1"/>
  <c r="AK1664" i="1" s="1"/>
  <c r="X1665" i="1"/>
  <c r="AD1665" i="1" s="1"/>
  <c r="X1666" i="1"/>
  <c r="AE1666" i="1" s="1"/>
  <c r="AJ1666" i="1" s="1"/>
  <c r="AK1666" i="1" s="1"/>
  <c r="X1667" i="1"/>
  <c r="AD1667" i="1" s="1"/>
  <c r="X1668" i="1"/>
  <c r="AD1668" i="1" s="1"/>
  <c r="AF1668" i="1" s="1"/>
  <c r="AG1668" i="1" s="1"/>
  <c r="X1669" i="1"/>
  <c r="AE1669" i="1" s="1"/>
  <c r="AJ1669" i="1" s="1"/>
  <c r="AK1669" i="1" s="1"/>
  <c r="AE1668" i="1" l="1"/>
  <c r="AJ1668" i="1" s="1"/>
  <c r="AK1668" i="1" s="1"/>
  <c r="AD1615" i="1"/>
  <c r="AF1615" i="1" s="1"/>
  <c r="AG1615" i="1" s="1"/>
  <c r="AD1663" i="1"/>
  <c r="AF1663" i="1" s="1"/>
  <c r="AG1663" i="1" s="1"/>
  <c r="AD1619" i="1"/>
  <c r="AF1619" i="1" s="1"/>
  <c r="AG1619" i="1" s="1"/>
  <c r="AE1660" i="1"/>
  <c r="AJ1660" i="1" s="1"/>
  <c r="AK1660" i="1" s="1"/>
  <c r="AE1667" i="1"/>
  <c r="AJ1667" i="1" s="1"/>
  <c r="AK1667" i="1" s="1"/>
  <c r="AM1666" i="1" s="1"/>
  <c r="AD1611" i="1"/>
  <c r="AF1611" i="1" s="1"/>
  <c r="AG1611" i="1" s="1"/>
  <c r="AE1665" i="1"/>
  <c r="AJ1665" i="1" s="1"/>
  <c r="AK1665" i="1" s="1"/>
  <c r="AE1659" i="1"/>
  <c r="AJ1659" i="1" s="1"/>
  <c r="AK1659" i="1" s="1"/>
  <c r="AM1658" i="1" s="1"/>
  <c r="AF1659" i="1"/>
  <c r="AG1659" i="1" s="1"/>
  <c r="AH1659" i="1"/>
  <c r="AI1659" i="1" s="1"/>
  <c r="AF1662" i="1"/>
  <c r="AG1662" i="1" s="1"/>
  <c r="AH1662" i="1"/>
  <c r="AI1662" i="1" s="1"/>
  <c r="AF1665" i="1"/>
  <c r="AG1665" i="1" s="1"/>
  <c r="AH1665" i="1"/>
  <c r="AI1665" i="1" s="1"/>
  <c r="AF1621" i="1"/>
  <c r="AG1621" i="1" s="1"/>
  <c r="AH1621" i="1"/>
  <c r="AI1621" i="1" s="1"/>
  <c r="AF1617" i="1"/>
  <c r="AG1617" i="1" s="1"/>
  <c r="AH1617" i="1"/>
  <c r="AI1617" i="1" s="1"/>
  <c r="AF1613" i="1"/>
  <c r="AG1613" i="1" s="1"/>
  <c r="AH1613" i="1"/>
  <c r="AI1613" i="1" s="1"/>
  <c r="AF1667" i="1"/>
  <c r="AG1667" i="1" s="1"/>
  <c r="AH1667" i="1"/>
  <c r="AI1667" i="1" s="1"/>
  <c r="AF1618" i="1"/>
  <c r="AG1618" i="1" s="1"/>
  <c r="AH1618" i="1"/>
  <c r="AI1618" i="1" s="1"/>
  <c r="AF1614" i="1"/>
  <c r="AG1614" i="1" s="1"/>
  <c r="AH1614" i="1"/>
  <c r="AI1614" i="1" s="1"/>
  <c r="AF1610" i="1"/>
  <c r="AG1610" i="1" s="1"/>
  <c r="AH1610" i="1"/>
  <c r="AI1610" i="1" s="1"/>
  <c r="AD1666" i="1"/>
  <c r="AD1658" i="1"/>
  <c r="AE1610" i="1"/>
  <c r="AJ1610" i="1" s="1"/>
  <c r="AK1610" i="1" s="1"/>
  <c r="AE1617" i="1"/>
  <c r="AJ1617" i="1" s="1"/>
  <c r="AK1617" i="1" s="1"/>
  <c r="AD1669" i="1"/>
  <c r="AD1664" i="1"/>
  <c r="AD1661" i="1"/>
  <c r="AD1620" i="1"/>
  <c r="AD1616" i="1"/>
  <c r="AD1612" i="1"/>
  <c r="AE1614" i="1"/>
  <c r="AJ1614" i="1" s="1"/>
  <c r="AK1614" i="1" s="1"/>
  <c r="AE1618" i="1"/>
  <c r="AJ1618" i="1" s="1"/>
  <c r="AK1618" i="1" s="1"/>
  <c r="AE1662" i="1"/>
  <c r="AJ1662" i="1" s="1"/>
  <c r="AK1662" i="1" s="1"/>
  <c r="AE1621" i="1"/>
  <c r="AJ1621" i="1" s="1"/>
  <c r="AK1621" i="1" s="1"/>
  <c r="AE1613" i="1"/>
  <c r="AJ1613" i="1" s="1"/>
  <c r="AK1613" i="1" s="1"/>
  <c r="AH1668" i="1"/>
  <c r="AI1668" i="1" s="1"/>
  <c r="AH1660" i="1"/>
  <c r="AI1660" i="1" s="1"/>
  <c r="AH1619" i="1" l="1"/>
  <c r="AI1619" i="1" s="1"/>
  <c r="AH1663" i="1"/>
  <c r="AI1663" i="1" s="1"/>
  <c r="AH1615" i="1"/>
  <c r="AI1615" i="1" s="1"/>
  <c r="AM1618" i="1"/>
  <c r="AM1662" i="1"/>
  <c r="AH1611" i="1"/>
  <c r="AI1611" i="1" s="1"/>
  <c r="AF1612" i="1"/>
  <c r="AG1612" i="1" s="1"/>
  <c r="AL1610" i="1" s="1"/>
  <c r="AH1612" i="1"/>
  <c r="AI1612" i="1" s="1"/>
  <c r="AF1661" i="1"/>
  <c r="AG1661" i="1" s="1"/>
  <c r="AH1661" i="1"/>
  <c r="AI1661" i="1" s="1"/>
  <c r="AM1610" i="1"/>
  <c r="AF1616" i="1"/>
  <c r="AG1616" i="1" s="1"/>
  <c r="AL1614" i="1" s="1"/>
  <c r="AH1616" i="1"/>
  <c r="AI1616" i="1" s="1"/>
  <c r="AF1664" i="1"/>
  <c r="AG1664" i="1" s="1"/>
  <c r="AL1662" i="1" s="1"/>
  <c r="AH1664" i="1"/>
  <c r="AI1664" i="1" s="1"/>
  <c r="AF1620" i="1"/>
  <c r="AG1620" i="1" s="1"/>
  <c r="AL1618" i="1" s="1"/>
  <c r="AH1620" i="1"/>
  <c r="AI1620" i="1" s="1"/>
  <c r="AN1618" i="1" s="1"/>
  <c r="AF1669" i="1"/>
  <c r="AG1669" i="1" s="1"/>
  <c r="AH1669" i="1"/>
  <c r="AI1669" i="1" s="1"/>
  <c r="AF1658" i="1"/>
  <c r="AG1658" i="1" s="1"/>
  <c r="AH1658" i="1"/>
  <c r="AI1658" i="1" s="1"/>
  <c r="AM1614" i="1"/>
  <c r="AF1666" i="1"/>
  <c r="AG1666" i="1" s="1"/>
  <c r="AH1666" i="1"/>
  <c r="AI1666" i="1" s="1"/>
  <c r="X1225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237" i="1"/>
  <c r="X1214" i="1"/>
  <c r="X1215" i="1"/>
  <c r="X1216" i="1"/>
  <c r="X1217" i="1"/>
  <c r="X1218" i="1"/>
  <c r="X1219" i="1"/>
  <c r="X1220" i="1"/>
  <c r="X1221" i="1"/>
  <c r="X1222" i="1"/>
  <c r="X1223" i="1"/>
  <c r="X1224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26" i="1"/>
  <c r="X1227" i="1"/>
  <c r="X1228" i="1"/>
  <c r="X1229" i="1"/>
  <c r="X1230" i="1"/>
  <c r="X1231" i="1"/>
  <c r="X1232" i="1"/>
  <c r="X1233" i="1"/>
  <c r="X1234" i="1"/>
  <c r="X1235" i="1"/>
  <c r="X1236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AL1666" i="1" l="1"/>
  <c r="AN1662" i="1"/>
  <c r="P1556" i="1"/>
  <c r="P1532" i="1"/>
  <c r="P1512" i="1"/>
  <c r="P1544" i="1"/>
  <c r="P1552" i="1"/>
  <c r="P1584" i="1"/>
  <c r="P1572" i="1"/>
  <c r="P1568" i="1"/>
  <c r="P1564" i="1"/>
  <c r="P1496" i="1"/>
  <c r="P1508" i="1"/>
  <c r="P1536" i="1"/>
  <c r="P1528" i="1"/>
  <c r="P1524" i="1"/>
  <c r="P1516" i="1"/>
  <c r="AN1658" i="1"/>
  <c r="AN1614" i="1"/>
  <c r="AN1610" i="1"/>
  <c r="P1543" i="1"/>
  <c r="P1559" i="1"/>
  <c r="P1571" i="1"/>
  <c r="P1503" i="1"/>
  <c r="P1540" i="1"/>
  <c r="P1580" i="1"/>
  <c r="P1500" i="1"/>
  <c r="P1548" i="1"/>
  <c r="P1560" i="1"/>
  <c r="P1551" i="1"/>
  <c r="P1576" i="1"/>
  <c r="P1563" i="1"/>
  <c r="P1492" i="1"/>
  <c r="P1504" i="1"/>
  <c r="P1531" i="1"/>
  <c r="P1520" i="1"/>
  <c r="AL1658" i="1"/>
  <c r="P1579" i="1"/>
  <c r="P1495" i="1"/>
  <c r="P1511" i="1"/>
  <c r="P1523" i="1"/>
  <c r="P1515" i="1"/>
  <c r="AN1666" i="1"/>
  <c r="P1535" i="1"/>
  <c r="P1527" i="1"/>
  <c r="P1519" i="1"/>
  <c r="P1547" i="1"/>
  <c r="P1539" i="1"/>
  <c r="P1555" i="1"/>
  <c r="P1583" i="1"/>
  <c r="P1575" i="1"/>
  <c r="P1567" i="1"/>
  <c r="P1499" i="1"/>
  <c r="P1491" i="1"/>
  <c r="P1507" i="1"/>
  <c r="AD971" i="1"/>
  <c r="AE971" i="1"/>
  <c r="AJ971" i="1" s="1"/>
  <c r="AK971" i="1" s="1"/>
  <c r="AD967" i="1"/>
  <c r="AE967" i="1"/>
  <c r="AJ967" i="1" s="1"/>
  <c r="AK967" i="1" s="1"/>
  <c r="AD963" i="1"/>
  <c r="AE963" i="1"/>
  <c r="AJ963" i="1" s="1"/>
  <c r="AK963" i="1" s="1"/>
  <c r="AD983" i="1"/>
  <c r="AE983" i="1"/>
  <c r="AJ983" i="1" s="1"/>
  <c r="AK983" i="1" s="1"/>
  <c r="AD979" i="1"/>
  <c r="AE979" i="1"/>
  <c r="AJ979" i="1" s="1"/>
  <c r="AK979" i="1" s="1"/>
  <c r="AD975" i="1"/>
  <c r="AE975" i="1"/>
  <c r="AJ975" i="1" s="1"/>
  <c r="AK975" i="1" s="1"/>
  <c r="AD995" i="1"/>
  <c r="AE995" i="1"/>
  <c r="AJ995" i="1" s="1"/>
  <c r="AK995" i="1" s="1"/>
  <c r="AD991" i="1"/>
  <c r="AE991" i="1"/>
  <c r="AJ991" i="1" s="1"/>
  <c r="AK991" i="1" s="1"/>
  <c r="AD987" i="1"/>
  <c r="AE987" i="1"/>
  <c r="AJ987" i="1" s="1"/>
  <c r="AK987" i="1" s="1"/>
  <c r="AD1007" i="1"/>
  <c r="AE1007" i="1"/>
  <c r="AJ1007" i="1" s="1"/>
  <c r="AK1007" i="1" s="1"/>
  <c r="AD1003" i="1"/>
  <c r="AE1003" i="1"/>
  <c r="AJ1003" i="1" s="1"/>
  <c r="AK1003" i="1" s="1"/>
  <c r="AD999" i="1"/>
  <c r="AE999" i="1"/>
  <c r="AJ999" i="1" s="1"/>
  <c r="AK999" i="1" s="1"/>
  <c r="AD1019" i="1"/>
  <c r="AE1019" i="1"/>
  <c r="AJ1019" i="1" s="1"/>
  <c r="AK1019" i="1" s="1"/>
  <c r="AD1015" i="1"/>
  <c r="AE1015" i="1"/>
  <c r="AJ1015" i="1" s="1"/>
  <c r="AK1015" i="1" s="1"/>
  <c r="AD1011" i="1"/>
  <c r="AE1011" i="1"/>
  <c r="AJ1011" i="1" s="1"/>
  <c r="AK1011" i="1" s="1"/>
  <c r="AD1031" i="1"/>
  <c r="AE1031" i="1"/>
  <c r="AJ1031" i="1" s="1"/>
  <c r="AK1031" i="1" s="1"/>
  <c r="AD1027" i="1"/>
  <c r="AE1027" i="1"/>
  <c r="AJ1027" i="1" s="1"/>
  <c r="AK1027" i="1" s="1"/>
  <c r="AD1023" i="1"/>
  <c r="AE1023" i="1"/>
  <c r="AJ1023" i="1" s="1"/>
  <c r="AK1023" i="1" s="1"/>
  <c r="AD1043" i="1"/>
  <c r="AE1043" i="1"/>
  <c r="AJ1043" i="1" s="1"/>
  <c r="AK1043" i="1" s="1"/>
  <c r="AD1039" i="1"/>
  <c r="AE1039" i="1"/>
  <c r="AJ1039" i="1" s="1"/>
  <c r="AK1039" i="1" s="1"/>
  <c r="AD1035" i="1"/>
  <c r="AE1035" i="1"/>
  <c r="AJ1035" i="1" s="1"/>
  <c r="AK1035" i="1" s="1"/>
  <c r="AD1055" i="1"/>
  <c r="AE1055" i="1"/>
  <c r="AJ1055" i="1" s="1"/>
  <c r="AK1055" i="1" s="1"/>
  <c r="AD1051" i="1"/>
  <c r="AE1051" i="1"/>
  <c r="AJ1051" i="1" s="1"/>
  <c r="AK1051" i="1" s="1"/>
  <c r="AD1047" i="1"/>
  <c r="AE1047" i="1"/>
  <c r="AJ1047" i="1" s="1"/>
  <c r="AK1047" i="1" s="1"/>
  <c r="AE1163" i="1"/>
  <c r="AJ1163" i="1" s="1"/>
  <c r="AK1163" i="1" s="1"/>
  <c r="AD1163" i="1"/>
  <c r="AE1159" i="1"/>
  <c r="AJ1159" i="1" s="1"/>
  <c r="AK1159" i="1" s="1"/>
  <c r="AD1159" i="1"/>
  <c r="AE1155" i="1"/>
  <c r="AJ1155" i="1" s="1"/>
  <c r="AK1155" i="1" s="1"/>
  <c r="AD1155" i="1"/>
  <c r="AE1175" i="1"/>
  <c r="AJ1175" i="1" s="1"/>
  <c r="AK1175" i="1" s="1"/>
  <c r="AD1175" i="1"/>
  <c r="AE1171" i="1"/>
  <c r="AJ1171" i="1" s="1"/>
  <c r="AK1171" i="1" s="1"/>
  <c r="AD1171" i="1"/>
  <c r="AE1167" i="1"/>
  <c r="AJ1167" i="1" s="1"/>
  <c r="AK1167" i="1" s="1"/>
  <c r="AD1167" i="1"/>
  <c r="AE1187" i="1"/>
  <c r="AJ1187" i="1" s="1"/>
  <c r="AK1187" i="1" s="1"/>
  <c r="AD1187" i="1"/>
  <c r="AE1183" i="1"/>
  <c r="AJ1183" i="1" s="1"/>
  <c r="AK1183" i="1" s="1"/>
  <c r="AD1183" i="1"/>
  <c r="AE1179" i="1"/>
  <c r="AJ1179" i="1" s="1"/>
  <c r="AK1179" i="1" s="1"/>
  <c r="AD1179" i="1"/>
  <c r="AD1199" i="1"/>
  <c r="AE1199" i="1"/>
  <c r="AJ1199" i="1" s="1"/>
  <c r="AK1199" i="1" s="1"/>
  <c r="AD1195" i="1"/>
  <c r="AE1195" i="1"/>
  <c r="AJ1195" i="1" s="1"/>
  <c r="AK1195" i="1" s="1"/>
  <c r="AD1191" i="1"/>
  <c r="AE1191" i="1"/>
  <c r="AJ1191" i="1" s="1"/>
  <c r="AK1191" i="1" s="1"/>
  <c r="AD1127" i="1"/>
  <c r="AE1127" i="1"/>
  <c r="AJ1127" i="1" s="1"/>
  <c r="AK1127" i="1" s="1"/>
  <c r="AD1123" i="1"/>
  <c r="AE1123" i="1"/>
  <c r="AJ1123" i="1" s="1"/>
  <c r="AK1123" i="1" s="1"/>
  <c r="AD1119" i="1"/>
  <c r="AE1119" i="1"/>
  <c r="AJ1119" i="1" s="1"/>
  <c r="AK1119" i="1" s="1"/>
  <c r="AD1115" i="1"/>
  <c r="AE1115" i="1"/>
  <c r="AJ1115" i="1" s="1"/>
  <c r="AK1115" i="1" s="1"/>
  <c r="AD1111" i="1"/>
  <c r="AE1111" i="1"/>
  <c r="AJ1111" i="1" s="1"/>
  <c r="AK1111" i="1" s="1"/>
  <c r="AD1107" i="1"/>
  <c r="AE1107" i="1"/>
  <c r="AJ1107" i="1" s="1"/>
  <c r="AK1107" i="1" s="1"/>
  <c r="AD1151" i="1"/>
  <c r="AE1151" i="1"/>
  <c r="AJ1151" i="1" s="1"/>
  <c r="AK1151" i="1" s="1"/>
  <c r="AD1147" i="1"/>
  <c r="AE1147" i="1"/>
  <c r="AJ1147" i="1" s="1"/>
  <c r="AK1147" i="1" s="1"/>
  <c r="AD1143" i="1"/>
  <c r="AE1143" i="1"/>
  <c r="AJ1143" i="1" s="1"/>
  <c r="AK1143" i="1" s="1"/>
  <c r="AD1139" i="1"/>
  <c r="AE1139" i="1"/>
  <c r="AJ1139" i="1" s="1"/>
  <c r="AK1139" i="1" s="1"/>
  <c r="AD1135" i="1"/>
  <c r="AE1135" i="1"/>
  <c r="AJ1135" i="1" s="1"/>
  <c r="AK1135" i="1" s="1"/>
  <c r="AD1131" i="1"/>
  <c r="AE1131" i="1"/>
  <c r="AJ1131" i="1" s="1"/>
  <c r="AK1131" i="1" s="1"/>
  <c r="AD1067" i="1"/>
  <c r="AE1067" i="1"/>
  <c r="AJ1067" i="1" s="1"/>
  <c r="AK1067" i="1" s="1"/>
  <c r="AD1063" i="1"/>
  <c r="AE1063" i="1"/>
  <c r="AJ1063" i="1" s="1"/>
  <c r="AK1063" i="1" s="1"/>
  <c r="AD1059" i="1"/>
  <c r="AE1059" i="1"/>
  <c r="AJ1059" i="1" s="1"/>
  <c r="AK1059" i="1" s="1"/>
  <c r="AD1079" i="1"/>
  <c r="AE1079" i="1"/>
  <c r="AJ1079" i="1" s="1"/>
  <c r="AK1079" i="1" s="1"/>
  <c r="AD1075" i="1"/>
  <c r="AE1075" i="1"/>
  <c r="AJ1075" i="1" s="1"/>
  <c r="AK1075" i="1" s="1"/>
  <c r="AD1071" i="1"/>
  <c r="AE1071" i="1"/>
  <c r="AJ1071" i="1" s="1"/>
  <c r="AK1071" i="1" s="1"/>
  <c r="AD1091" i="1"/>
  <c r="AE1091" i="1"/>
  <c r="AJ1091" i="1" s="1"/>
  <c r="AK1091" i="1" s="1"/>
  <c r="AD1087" i="1"/>
  <c r="AE1087" i="1"/>
  <c r="AJ1087" i="1" s="1"/>
  <c r="AK1087" i="1" s="1"/>
  <c r="AD1083" i="1"/>
  <c r="AE1083" i="1"/>
  <c r="AJ1083" i="1" s="1"/>
  <c r="AK1083" i="1" s="1"/>
  <c r="AD1103" i="1"/>
  <c r="AE1103" i="1"/>
  <c r="AJ1103" i="1" s="1"/>
  <c r="AK1103" i="1" s="1"/>
  <c r="AD1099" i="1"/>
  <c r="AE1099" i="1"/>
  <c r="AJ1099" i="1" s="1"/>
  <c r="AK1099" i="1" s="1"/>
  <c r="AD1095" i="1"/>
  <c r="AE1095" i="1"/>
  <c r="AJ1095" i="1" s="1"/>
  <c r="AK1095" i="1" s="1"/>
  <c r="AE1234" i="1"/>
  <c r="AJ1234" i="1" s="1"/>
  <c r="AK1234" i="1" s="1"/>
  <c r="AD1234" i="1"/>
  <c r="AE1230" i="1"/>
  <c r="AJ1230" i="1" s="1"/>
  <c r="AK1230" i="1" s="1"/>
  <c r="AD1230" i="1"/>
  <c r="AE1226" i="1"/>
  <c r="AJ1226" i="1" s="1"/>
  <c r="AK1226" i="1" s="1"/>
  <c r="AD1226" i="1"/>
  <c r="AE1246" i="1"/>
  <c r="AJ1246" i="1" s="1"/>
  <c r="AK1246" i="1" s="1"/>
  <c r="AD1246" i="1"/>
  <c r="AE1242" i="1"/>
  <c r="AJ1242" i="1" s="1"/>
  <c r="AK1242" i="1" s="1"/>
  <c r="AD1242" i="1"/>
  <c r="AE1238" i="1"/>
  <c r="AJ1238" i="1" s="1"/>
  <c r="AK1238" i="1" s="1"/>
  <c r="AD1238" i="1"/>
  <c r="AE1221" i="1"/>
  <c r="AJ1221" i="1" s="1"/>
  <c r="AK1221" i="1" s="1"/>
  <c r="AD1221" i="1"/>
  <c r="AE1217" i="1"/>
  <c r="AJ1217" i="1" s="1"/>
  <c r="AK1217" i="1" s="1"/>
  <c r="AD1217" i="1"/>
  <c r="AE1237" i="1"/>
  <c r="AJ1237" i="1" s="1"/>
  <c r="AK1237" i="1" s="1"/>
  <c r="AD1237" i="1"/>
  <c r="AD1572" i="1"/>
  <c r="AE1572" i="1"/>
  <c r="AJ1572" i="1" s="1"/>
  <c r="AK1572" i="1" s="1"/>
  <c r="AD1568" i="1"/>
  <c r="AE1568" i="1"/>
  <c r="AJ1568" i="1" s="1"/>
  <c r="AK1568" i="1" s="1"/>
  <c r="AD1564" i="1"/>
  <c r="AE1564" i="1"/>
  <c r="AJ1564" i="1" s="1"/>
  <c r="AK1564" i="1" s="1"/>
  <c r="AD1524" i="1"/>
  <c r="AE1524" i="1"/>
  <c r="AJ1524" i="1" s="1"/>
  <c r="AK1524" i="1" s="1"/>
  <c r="AD1520" i="1"/>
  <c r="AE1520" i="1"/>
  <c r="AJ1520" i="1" s="1"/>
  <c r="AK1520" i="1" s="1"/>
  <c r="AD1516" i="1"/>
  <c r="AE1516" i="1"/>
  <c r="AJ1516" i="1" s="1"/>
  <c r="AK1516" i="1" s="1"/>
  <c r="AD1476" i="1"/>
  <c r="AE1476" i="1"/>
  <c r="AJ1476" i="1" s="1"/>
  <c r="AK1476" i="1" s="1"/>
  <c r="AD1472" i="1"/>
  <c r="AE1472" i="1"/>
  <c r="AJ1472" i="1" s="1"/>
  <c r="AK1472" i="1" s="1"/>
  <c r="AD1468" i="1"/>
  <c r="AE1468" i="1"/>
  <c r="AJ1468" i="1" s="1"/>
  <c r="AK1468" i="1" s="1"/>
  <c r="AD1428" i="1"/>
  <c r="AE1428" i="1"/>
  <c r="AJ1428" i="1" s="1"/>
  <c r="AK1428" i="1" s="1"/>
  <c r="AD1424" i="1"/>
  <c r="AE1424" i="1"/>
  <c r="AJ1424" i="1" s="1"/>
  <c r="AK1424" i="1" s="1"/>
  <c r="AD1420" i="1"/>
  <c r="AE1420" i="1"/>
  <c r="AJ1420" i="1" s="1"/>
  <c r="AK1420" i="1" s="1"/>
  <c r="AD1356" i="1"/>
  <c r="AE1356" i="1"/>
  <c r="AJ1356" i="1" s="1"/>
  <c r="AK1356" i="1" s="1"/>
  <c r="AD1352" i="1"/>
  <c r="AE1352" i="1"/>
  <c r="AJ1352" i="1" s="1"/>
  <c r="AK1352" i="1" s="1"/>
  <c r="AD1348" i="1"/>
  <c r="AE1348" i="1"/>
  <c r="AJ1348" i="1" s="1"/>
  <c r="AK1348" i="1" s="1"/>
  <c r="AD1368" i="1"/>
  <c r="AE1368" i="1"/>
  <c r="AJ1368" i="1" s="1"/>
  <c r="AK1368" i="1" s="1"/>
  <c r="AD1364" i="1"/>
  <c r="AE1364" i="1"/>
  <c r="AJ1364" i="1" s="1"/>
  <c r="AK1364" i="1" s="1"/>
  <c r="AD1360" i="1"/>
  <c r="AE1360" i="1"/>
  <c r="AJ1360" i="1" s="1"/>
  <c r="AK1360" i="1" s="1"/>
  <c r="AD1380" i="1"/>
  <c r="AE1380" i="1"/>
  <c r="AJ1380" i="1" s="1"/>
  <c r="AK1380" i="1" s="1"/>
  <c r="AD1376" i="1"/>
  <c r="AE1376" i="1"/>
  <c r="AJ1376" i="1" s="1"/>
  <c r="AK1376" i="1" s="1"/>
  <c r="AD1372" i="1"/>
  <c r="AE1372" i="1"/>
  <c r="AJ1372" i="1" s="1"/>
  <c r="AK1372" i="1" s="1"/>
  <c r="AD1392" i="1"/>
  <c r="AE1392" i="1"/>
  <c r="AJ1392" i="1" s="1"/>
  <c r="AK1392" i="1" s="1"/>
  <c r="AD1388" i="1"/>
  <c r="AE1388" i="1"/>
  <c r="AJ1388" i="1" s="1"/>
  <c r="AK1388" i="1" s="1"/>
  <c r="AE1384" i="1"/>
  <c r="AJ1384" i="1" s="1"/>
  <c r="AK1384" i="1" s="1"/>
  <c r="AD1384" i="1"/>
  <c r="AE1308" i="1"/>
  <c r="AJ1308" i="1" s="1"/>
  <c r="AK1308" i="1" s="1"/>
  <c r="AD1308" i="1"/>
  <c r="AE1304" i="1"/>
  <c r="AJ1304" i="1" s="1"/>
  <c r="AK1304" i="1" s="1"/>
  <c r="AD1304" i="1"/>
  <c r="AE1300" i="1"/>
  <c r="AJ1300" i="1" s="1"/>
  <c r="AK1300" i="1" s="1"/>
  <c r="AD1300" i="1"/>
  <c r="AE1320" i="1"/>
  <c r="AJ1320" i="1" s="1"/>
  <c r="AK1320" i="1" s="1"/>
  <c r="AD1320" i="1"/>
  <c r="AE1316" i="1"/>
  <c r="AJ1316" i="1" s="1"/>
  <c r="AK1316" i="1" s="1"/>
  <c r="AD1316" i="1"/>
  <c r="AE1312" i="1"/>
  <c r="AJ1312" i="1" s="1"/>
  <c r="AK1312" i="1" s="1"/>
  <c r="AD1312" i="1"/>
  <c r="AE1332" i="1"/>
  <c r="AJ1332" i="1" s="1"/>
  <c r="AK1332" i="1" s="1"/>
  <c r="AD1332" i="1"/>
  <c r="AE1328" i="1"/>
  <c r="AJ1328" i="1" s="1"/>
  <c r="AK1328" i="1" s="1"/>
  <c r="AD1328" i="1"/>
  <c r="AE1324" i="1"/>
  <c r="AJ1324" i="1" s="1"/>
  <c r="AK1324" i="1" s="1"/>
  <c r="AD1324" i="1"/>
  <c r="AE1344" i="1"/>
  <c r="AJ1344" i="1" s="1"/>
  <c r="AK1344" i="1" s="1"/>
  <c r="AD1344" i="1"/>
  <c r="AE1340" i="1"/>
  <c r="AJ1340" i="1" s="1"/>
  <c r="AK1340" i="1" s="1"/>
  <c r="AD1340" i="1"/>
  <c r="AD1336" i="1"/>
  <c r="AE1336" i="1"/>
  <c r="AJ1336" i="1" s="1"/>
  <c r="AK1336" i="1" s="1"/>
  <c r="AD1260" i="1"/>
  <c r="AE1260" i="1"/>
  <c r="AJ1260" i="1" s="1"/>
  <c r="AK1260" i="1" s="1"/>
  <c r="AD1256" i="1"/>
  <c r="AE1256" i="1"/>
  <c r="AJ1256" i="1" s="1"/>
  <c r="AK1256" i="1" s="1"/>
  <c r="AD1252" i="1"/>
  <c r="AE1252" i="1"/>
  <c r="AJ1252" i="1" s="1"/>
  <c r="AK1252" i="1" s="1"/>
  <c r="AD1272" i="1"/>
  <c r="AE1272" i="1"/>
  <c r="AJ1272" i="1" s="1"/>
  <c r="AK1272" i="1" s="1"/>
  <c r="AD1268" i="1"/>
  <c r="AE1268" i="1"/>
  <c r="AJ1268" i="1" s="1"/>
  <c r="AK1268" i="1" s="1"/>
  <c r="AD1264" i="1"/>
  <c r="AE1264" i="1"/>
  <c r="AJ1264" i="1" s="1"/>
  <c r="AK1264" i="1" s="1"/>
  <c r="AD1296" i="1"/>
  <c r="AE1296" i="1"/>
  <c r="AJ1296" i="1" s="1"/>
  <c r="AK1296" i="1" s="1"/>
  <c r="AD1292" i="1"/>
  <c r="AE1292" i="1"/>
  <c r="AJ1292" i="1" s="1"/>
  <c r="AK1292" i="1" s="1"/>
  <c r="AD1288" i="1"/>
  <c r="AE1288" i="1"/>
  <c r="AJ1288" i="1" s="1"/>
  <c r="AK1288" i="1" s="1"/>
  <c r="AD1284" i="1"/>
  <c r="AE1284" i="1"/>
  <c r="AJ1284" i="1" s="1"/>
  <c r="AK1284" i="1" s="1"/>
  <c r="AD1280" i="1"/>
  <c r="AE1280" i="1"/>
  <c r="AJ1280" i="1" s="1"/>
  <c r="AK1280" i="1" s="1"/>
  <c r="AE1276" i="1"/>
  <c r="AJ1276" i="1" s="1"/>
  <c r="AK1276" i="1" s="1"/>
  <c r="AD1276" i="1"/>
  <c r="AE1212" i="1"/>
  <c r="AJ1212" i="1" s="1"/>
  <c r="AK1212" i="1" s="1"/>
  <c r="AD1212" i="1"/>
  <c r="AE1208" i="1"/>
  <c r="AJ1208" i="1" s="1"/>
  <c r="AK1208" i="1" s="1"/>
  <c r="AD1208" i="1"/>
  <c r="AE1204" i="1"/>
  <c r="AJ1204" i="1" s="1"/>
  <c r="AK1204" i="1" s="1"/>
  <c r="AD1204" i="1"/>
  <c r="AD970" i="1"/>
  <c r="AE970" i="1"/>
  <c r="AJ970" i="1" s="1"/>
  <c r="AK970" i="1" s="1"/>
  <c r="AD966" i="1"/>
  <c r="AE966" i="1"/>
  <c r="AJ966" i="1" s="1"/>
  <c r="AK966" i="1" s="1"/>
  <c r="AD962" i="1"/>
  <c r="AE962" i="1"/>
  <c r="AJ962" i="1" s="1"/>
  <c r="AK962" i="1" s="1"/>
  <c r="AD982" i="1"/>
  <c r="AE982" i="1"/>
  <c r="AJ982" i="1" s="1"/>
  <c r="AK982" i="1" s="1"/>
  <c r="AD978" i="1"/>
  <c r="AE978" i="1"/>
  <c r="AJ978" i="1" s="1"/>
  <c r="AK978" i="1" s="1"/>
  <c r="AD974" i="1"/>
  <c r="AE974" i="1"/>
  <c r="AJ974" i="1" s="1"/>
  <c r="AK974" i="1" s="1"/>
  <c r="AD994" i="1"/>
  <c r="AE994" i="1"/>
  <c r="AJ994" i="1" s="1"/>
  <c r="AK994" i="1" s="1"/>
  <c r="AD990" i="1"/>
  <c r="AE990" i="1"/>
  <c r="AJ990" i="1" s="1"/>
  <c r="AK990" i="1" s="1"/>
  <c r="AD986" i="1"/>
  <c r="AE986" i="1"/>
  <c r="AJ986" i="1" s="1"/>
  <c r="AK986" i="1" s="1"/>
  <c r="AD1006" i="1"/>
  <c r="AE1006" i="1"/>
  <c r="AJ1006" i="1" s="1"/>
  <c r="AK1006" i="1" s="1"/>
  <c r="AD1002" i="1"/>
  <c r="AE1002" i="1"/>
  <c r="AJ1002" i="1" s="1"/>
  <c r="AK1002" i="1" s="1"/>
  <c r="AD998" i="1"/>
  <c r="AE998" i="1"/>
  <c r="AJ998" i="1" s="1"/>
  <c r="AK998" i="1" s="1"/>
  <c r="AD1018" i="1"/>
  <c r="AE1018" i="1"/>
  <c r="AJ1018" i="1" s="1"/>
  <c r="AK1018" i="1" s="1"/>
  <c r="AD1014" i="1"/>
  <c r="AE1014" i="1"/>
  <c r="AJ1014" i="1" s="1"/>
  <c r="AK1014" i="1" s="1"/>
  <c r="AD1010" i="1"/>
  <c r="AE1010" i="1"/>
  <c r="AJ1010" i="1" s="1"/>
  <c r="AK1010" i="1" s="1"/>
  <c r="AD1030" i="1"/>
  <c r="AE1030" i="1"/>
  <c r="AJ1030" i="1" s="1"/>
  <c r="AK1030" i="1" s="1"/>
  <c r="AD1026" i="1"/>
  <c r="AE1026" i="1"/>
  <c r="AJ1026" i="1" s="1"/>
  <c r="AK1026" i="1" s="1"/>
  <c r="AD1022" i="1"/>
  <c r="AE1022" i="1"/>
  <c r="AJ1022" i="1" s="1"/>
  <c r="AK1022" i="1" s="1"/>
  <c r="AD1042" i="1"/>
  <c r="AE1042" i="1"/>
  <c r="AJ1042" i="1" s="1"/>
  <c r="AK1042" i="1" s="1"/>
  <c r="AD1038" i="1"/>
  <c r="AE1038" i="1"/>
  <c r="AJ1038" i="1" s="1"/>
  <c r="AK1038" i="1" s="1"/>
  <c r="AD1034" i="1"/>
  <c r="AE1034" i="1"/>
  <c r="AJ1034" i="1" s="1"/>
  <c r="AK1034" i="1" s="1"/>
  <c r="AD1054" i="1"/>
  <c r="AE1054" i="1"/>
  <c r="AJ1054" i="1" s="1"/>
  <c r="AK1054" i="1" s="1"/>
  <c r="AD1050" i="1"/>
  <c r="AE1050" i="1"/>
  <c r="AJ1050" i="1" s="1"/>
  <c r="AK1050" i="1" s="1"/>
  <c r="AD1046" i="1"/>
  <c r="AE1046" i="1"/>
  <c r="AJ1046" i="1" s="1"/>
  <c r="AK1046" i="1" s="1"/>
  <c r="AE1162" i="1"/>
  <c r="AJ1162" i="1" s="1"/>
  <c r="AK1162" i="1" s="1"/>
  <c r="AD1162" i="1"/>
  <c r="AE1158" i="1"/>
  <c r="AJ1158" i="1" s="1"/>
  <c r="AK1158" i="1" s="1"/>
  <c r="AD1158" i="1"/>
  <c r="AE1154" i="1"/>
  <c r="AJ1154" i="1" s="1"/>
  <c r="AK1154" i="1" s="1"/>
  <c r="AD1154" i="1"/>
  <c r="AE1174" i="1"/>
  <c r="AJ1174" i="1" s="1"/>
  <c r="AK1174" i="1" s="1"/>
  <c r="AD1174" i="1"/>
  <c r="AE1170" i="1"/>
  <c r="AJ1170" i="1" s="1"/>
  <c r="AK1170" i="1" s="1"/>
  <c r="AD1170" i="1"/>
  <c r="AE1166" i="1"/>
  <c r="AJ1166" i="1" s="1"/>
  <c r="AK1166" i="1" s="1"/>
  <c r="AD1166" i="1"/>
  <c r="AE1186" i="1"/>
  <c r="AJ1186" i="1" s="1"/>
  <c r="AK1186" i="1" s="1"/>
  <c r="AD1186" i="1"/>
  <c r="AE1182" i="1"/>
  <c r="AJ1182" i="1" s="1"/>
  <c r="AK1182" i="1" s="1"/>
  <c r="AD1182" i="1"/>
  <c r="AE1178" i="1"/>
  <c r="AJ1178" i="1" s="1"/>
  <c r="AK1178" i="1" s="1"/>
  <c r="AD1178" i="1"/>
  <c r="AD1198" i="1"/>
  <c r="AE1198" i="1"/>
  <c r="AJ1198" i="1" s="1"/>
  <c r="AK1198" i="1" s="1"/>
  <c r="AD1194" i="1"/>
  <c r="AE1194" i="1"/>
  <c r="AJ1194" i="1" s="1"/>
  <c r="AK1194" i="1" s="1"/>
  <c r="AD1190" i="1"/>
  <c r="AE1190" i="1"/>
  <c r="AJ1190" i="1" s="1"/>
  <c r="AK1190" i="1" s="1"/>
  <c r="AD1126" i="1"/>
  <c r="AE1126" i="1"/>
  <c r="AJ1126" i="1" s="1"/>
  <c r="AK1126" i="1" s="1"/>
  <c r="AD1122" i="1"/>
  <c r="AE1122" i="1"/>
  <c r="AJ1122" i="1" s="1"/>
  <c r="AK1122" i="1" s="1"/>
  <c r="AD1118" i="1"/>
  <c r="AE1118" i="1"/>
  <c r="AJ1118" i="1" s="1"/>
  <c r="AK1118" i="1" s="1"/>
  <c r="AD1114" i="1"/>
  <c r="AE1114" i="1"/>
  <c r="AJ1114" i="1" s="1"/>
  <c r="AK1114" i="1" s="1"/>
  <c r="AD1110" i="1"/>
  <c r="AE1110" i="1"/>
  <c r="AJ1110" i="1" s="1"/>
  <c r="AK1110" i="1" s="1"/>
  <c r="AD1106" i="1"/>
  <c r="AE1106" i="1"/>
  <c r="AJ1106" i="1" s="1"/>
  <c r="AK1106" i="1" s="1"/>
  <c r="AD1150" i="1"/>
  <c r="AE1150" i="1"/>
  <c r="AJ1150" i="1" s="1"/>
  <c r="AK1150" i="1" s="1"/>
  <c r="AD1146" i="1"/>
  <c r="AE1146" i="1"/>
  <c r="AJ1146" i="1" s="1"/>
  <c r="AK1146" i="1" s="1"/>
  <c r="AD1142" i="1"/>
  <c r="AE1142" i="1"/>
  <c r="AJ1142" i="1" s="1"/>
  <c r="AK1142" i="1" s="1"/>
  <c r="AD1138" i="1"/>
  <c r="AE1138" i="1"/>
  <c r="AJ1138" i="1" s="1"/>
  <c r="AK1138" i="1" s="1"/>
  <c r="AD1134" i="1"/>
  <c r="AE1134" i="1"/>
  <c r="AJ1134" i="1" s="1"/>
  <c r="AK1134" i="1" s="1"/>
  <c r="AD1130" i="1"/>
  <c r="AE1130" i="1"/>
  <c r="AJ1130" i="1" s="1"/>
  <c r="AK1130" i="1" s="1"/>
  <c r="AD1066" i="1"/>
  <c r="AE1066" i="1"/>
  <c r="AJ1066" i="1" s="1"/>
  <c r="AK1066" i="1" s="1"/>
  <c r="AD1062" i="1"/>
  <c r="AE1062" i="1"/>
  <c r="AJ1062" i="1" s="1"/>
  <c r="AK1062" i="1" s="1"/>
  <c r="AD1058" i="1"/>
  <c r="AE1058" i="1"/>
  <c r="AJ1058" i="1" s="1"/>
  <c r="AK1058" i="1" s="1"/>
  <c r="AD1078" i="1"/>
  <c r="AE1078" i="1"/>
  <c r="AJ1078" i="1" s="1"/>
  <c r="AK1078" i="1" s="1"/>
  <c r="AD1074" i="1"/>
  <c r="AE1074" i="1"/>
  <c r="AJ1074" i="1" s="1"/>
  <c r="AK1074" i="1" s="1"/>
  <c r="AD1070" i="1"/>
  <c r="AE1070" i="1"/>
  <c r="AJ1070" i="1" s="1"/>
  <c r="AK1070" i="1" s="1"/>
  <c r="AD1090" i="1"/>
  <c r="AE1090" i="1"/>
  <c r="AJ1090" i="1" s="1"/>
  <c r="AK1090" i="1" s="1"/>
  <c r="AD1086" i="1"/>
  <c r="AE1086" i="1"/>
  <c r="AJ1086" i="1" s="1"/>
  <c r="AK1086" i="1" s="1"/>
  <c r="AD1082" i="1"/>
  <c r="AE1082" i="1"/>
  <c r="AJ1082" i="1" s="1"/>
  <c r="AK1082" i="1" s="1"/>
  <c r="AD1102" i="1"/>
  <c r="AE1102" i="1"/>
  <c r="AJ1102" i="1" s="1"/>
  <c r="AK1102" i="1" s="1"/>
  <c r="AD1098" i="1"/>
  <c r="AE1098" i="1"/>
  <c r="AJ1098" i="1" s="1"/>
  <c r="AK1098" i="1" s="1"/>
  <c r="AD1094" i="1"/>
  <c r="AE1094" i="1"/>
  <c r="AJ1094" i="1" s="1"/>
  <c r="AK1094" i="1" s="1"/>
  <c r="AE1233" i="1"/>
  <c r="AJ1233" i="1" s="1"/>
  <c r="AK1233" i="1" s="1"/>
  <c r="AD1233" i="1"/>
  <c r="AE1229" i="1"/>
  <c r="AJ1229" i="1" s="1"/>
  <c r="AK1229" i="1" s="1"/>
  <c r="AD1229" i="1"/>
  <c r="AE1249" i="1"/>
  <c r="AJ1249" i="1" s="1"/>
  <c r="AK1249" i="1" s="1"/>
  <c r="AD1249" i="1"/>
  <c r="AE1245" i="1"/>
  <c r="AJ1245" i="1" s="1"/>
  <c r="AK1245" i="1" s="1"/>
  <c r="AD1245" i="1"/>
  <c r="AE1241" i="1"/>
  <c r="AJ1241" i="1" s="1"/>
  <c r="AK1241" i="1" s="1"/>
  <c r="AD1241" i="1"/>
  <c r="AE1224" i="1"/>
  <c r="AJ1224" i="1" s="1"/>
  <c r="AK1224" i="1" s="1"/>
  <c r="AD1224" i="1"/>
  <c r="AE1220" i="1"/>
  <c r="AJ1220" i="1" s="1"/>
  <c r="AK1220" i="1" s="1"/>
  <c r="AD1220" i="1"/>
  <c r="AE1216" i="1"/>
  <c r="AJ1216" i="1" s="1"/>
  <c r="AK1216" i="1" s="1"/>
  <c r="AD1216" i="1"/>
  <c r="AD1571" i="1"/>
  <c r="AE1571" i="1"/>
  <c r="AJ1571" i="1" s="1"/>
  <c r="AK1571" i="1" s="1"/>
  <c r="AD1567" i="1"/>
  <c r="AE1567" i="1"/>
  <c r="AJ1567" i="1" s="1"/>
  <c r="AK1567" i="1" s="1"/>
  <c r="AD1563" i="1"/>
  <c r="AE1563" i="1"/>
  <c r="AJ1563" i="1" s="1"/>
  <c r="AK1563" i="1" s="1"/>
  <c r="AD1523" i="1"/>
  <c r="AE1523" i="1"/>
  <c r="AJ1523" i="1" s="1"/>
  <c r="AK1523" i="1" s="1"/>
  <c r="AD1519" i="1"/>
  <c r="AE1519" i="1"/>
  <c r="AJ1519" i="1" s="1"/>
  <c r="AK1519" i="1" s="1"/>
  <c r="AD1515" i="1"/>
  <c r="AE1515" i="1"/>
  <c r="AJ1515" i="1" s="1"/>
  <c r="AK1515" i="1" s="1"/>
  <c r="AD1475" i="1"/>
  <c r="AE1475" i="1"/>
  <c r="AJ1475" i="1" s="1"/>
  <c r="AK1475" i="1" s="1"/>
  <c r="AD1471" i="1"/>
  <c r="AE1471" i="1"/>
  <c r="AJ1471" i="1" s="1"/>
  <c r="AK1471" i="1" s="1"/>
  <c r="AD1467" i="1"/>
  <c r="AE1467" i="1"/>
  <c r="AJ1467" i="1" s="1"/>
  <c r="AK1467" i="1" s="1"/>
  <c r="AD1427" i="1"/>
  <c r="AE1427" i="1"/>
  <c r="AJ1427" i="1" s="1"/>
  <c r="AK1427" i="1" s="1"/>
  <c r="AD1423" i="1"/>
  <c r="AE1423" i="1"/>
  <c r="AJ1423" i="1" s="1"/>
  <c r="AK1423" i="1" s="1"/>
  <c r="AD1419" i="1"/>
  <c r="AE1419" i="1"/>
  <c r="AJ1419" i="1" s="1"/>
  <c r="AK1419" i="1" s="1"/>
  <c r="AD1355" i="1"/>
  <c r="AE1355" i="1"/>
  <c r="AJ1355" i="1" s="1"/>
  <c r="AK1355" i="1" s="1"/>
  <c r="AD1351" i="1"/>
  <c r="AE1351" i="1"/>
  <c r="AJ1351" i="1" s="1"/>
  <c r="AK1351" i="1" s="1"/>
  <c r="AD1347" i="1"/>
  <c r="AE1347" i="1"/>
  <c r="AJ1347" i="1" s="1"/>
  <c r="AK1347" i="1" s="1"/>
  <c r="AD1367" i="1"/>
  <c r="AE1367" i="1"/>
  <c r="AJ1367" i="1" s="1"/>
  <c r="AK1367" i="1" s="1"/>
  <c r="AD1363" i="1"/>
  <c r="AE1363" i="1"/>
  <c r="AJ1363" i="1" s="1"/>
  <c r="AK1363" i="1" s="1"/>
  <c r="AD1359" i="1"/>
  <c r="AE1359" i="1"/>
  <c r="AJ1359" i="1" s="1"/>
  <c r="AK1359" i="1" s="1"/>
  <c r="AD1379" i="1"/>
  <c r="AE1379" i="1"/>
  <c r="AJ1379" i="1" s="1"/>
  <c r="AK1379" i="1" s="1"/>
  <c r="AD1375" i="1"/>
  <c r="AE1375" i="1"/>
  <c r="AJ1375" i="1" s="1"/>
  <c r="AK1375" i="1" s="1"/>
  <c r="AD1371" i="1"/>
  <c r="AE1371" i="1"/>
  <c r="AJ1371" i="1" s="1"/>
  <c r="AK1371" i="1" s="1"/>
  <c r="AD1391" i="1"/>
  <c r="AE1391" i="1"/>
  <c r="AJ1391" i="1" s="1"/>
  <c r="AK1391" i="1" s="1"/>
  <c r="AD1387" i="1"/>
  <c r="AE1387" i="1"/>
  <c r="AJ1387" i="1" s="1"/>
  <c r="AK1387" i="1" s="1"/>
  <c r="AD1383" i="1"/>
  <c r="AE1383" i="1"/>
  <c r="AJ1383" i="1" s="1"/>
  <c r="AK1383" i="1" s="1"/>
  <c r="AD1307" i="1"/>
  <c r="AE1307" i="1"/>
  <c r="AJ1307" i="1" s="1"/>
  <c r="AK1307" i="1" s="1"/>
  <c r="AD1303" i="1"/>
  <c r="AE1303" i="1"/>
  <c r="AJ1303" i="1" s="1"/>
  <c r="AK1303" i="1" s="1"/>
  <c r="AD1299" i="1"/>
  <c r="AE1299" i="1"/>
  <c r="AJ1299" i="1" s="1"/>
  <c r="AK1299" i="1" s="1"/>
  <c r="AD1319" i="1"/>
  <c r="AE1319" i="1"/>
  <c r="AJ1319" i="1" s="1"/>
  <c r="AK1319" i="1" s="1"/>
  <c r="AD1315" i="1"/>
  <c r="AE1315" i="1"/>
  <c r="AJ1315" i="1" s="1"/>
  <c r="AK1315" i="1" s="1"/>
  <c r="AD1311" i="1"/>
  <c r="AE1311" i="1"/>
  <c r="AJ1311" i="1" s="1"/>
  <c r="AK1311" i="1" s="1"/>
  <c r="AD1331" i="1"/>
  <c r="AE1331" i="1"/>
  <c r="AJ1331" i="1" s="1"/>
  <c r="AK1331" i="1" s="1"/>
  <c r="AD1327" i="1"/>
  <c r="AE1327" i="1"/>
  <c r="AJ1327" i="1" s="1"/>
  <c r="AK1327" i="1" s="1"/>
  <c r="AD1323" i="1"/>
  <c r="AE1323" i="1"/>
  <c r="AJ1323" i="1" s="1"/>
  <c r="AK1323" i="1" s="1"/>
  <c r="AD1343" i="1"/>
  <c r="AE1343" i="1"/>
  <c r="AJ1343" i="1" s="1"/>
  <c r="AK1343" i="1" s="1"/>
  <c r="AD1339" i="1"/>
  <c r="AE1339" i="1"/>
  <c r="AJ1339" i="1" s="1"/>
  <c r="AK1339" i="1" s="1"/>
  <c r="AD1335" i="1"/>
  <c r="AE1335" i="1"/>
  <c r="AJ1335" i="1" s="1"/>
  <c r="AK1335" i="1" s="1"/>
  <c r="AD1259" i="1"/>
  <c r="AE1259" i="1"/>
  <c r="AJ1259" i="1" s="1"/>
  <c r="AK1259" i="1" s="1"/>
  <c r="AD1255" i="1"/>
  <c r="AE1255" i="1"/>
  <c r="AJ1255" i="1" s="1"/>
  <c r="AK1255" i="1" s="1"/>
  <c r="AD1251" i="1"/>
  <c r="AE1251" i="1"/>
  <c r="AJ1251" i="1" s="1"/>
  <c r="AK1251" i="1" s="1"/>
  <c r="AD1271" i="1"/>
  <c r="AE1271" i="1"/>
  <c r="AJ1271" i="1" s="1"/>
  <c r="AK1271" i="1" s="1"/>
  <c r="AD1267" i="1"/>
  <c r="AE1267" i="1"/>
  <c r="AJ1267" i="1" s="1"/>
  <c r="AK1267" i="1" s="1"/>
  <c r="AD1263" i="1"/>
  <c r="AE1263" i="1"/>
  <c r="AJ1263" i="1" s="1"/>
  <c r="AK1263" i="1" s="1"/>
  <c r="AD1295" i="1"/>
  <c r="AE1295" i="1"/>
  <c r="AJ1295" i="1" s="1"/>
  <c r="AK1295" i="1" s="1"/>
  <c r="AD1291" i="1"/>
  <c r="AE1291" i="1"/>
  <c r="AJ1291" i="1" s="1"/>
  <c r="AK1291" i="1" s="1"/>
  <c r="AD1287" i="1"/>
  <c r="AE1287" i="1"/>
  <c r="AJ1287" i="1" s="1"/>
  <c r="AK1287" i="1" s="1"/>
  <c r="AD1283" i="1"/>
  <c r="AE1283" i="1"/>
  <c r="AJ1283" i="1" s="1"/>
  <c r="AK1283" i="1" s="1"/>
  <c r="AD1279" i="1"/>
  <c r="AE1279" i="1"/>
  <c r="AJ1279" i="1" s="1"/>
  <c r="AK1279" i="1" s="1"/>
  <c r="AE1275" i="1"/>
  <c r="AJ1275" i="1" s="1"/>
  <c r="AK1275" i="1" s="1"/>
  <c r="AD1275" i="1"/>
  <c r="AE1211" i="1"/>
  <c r="AJ1211" i="1" s="1"/>
  <c r="AK1211" i="1" s="1"/>
  <c r="AD1211" i="1"/>
  <c r="AE1207" i="1"/>
  <c r="AJ1207" i="1" s="1"/>
  <c r="AK1207" i="1" s="1"/>
  <c r="AD1207" i="1"/>
  <c r="AE1203" i="1"/>
  <c r="AJ1203" i="1" s="1"/>
  <c r="AK1203" i="1" s="1"/>
  <c r="AD1203" i="1"/>
  <c r="AD973" i="1"/>
  <c r="AE973" i="1"/>
  <c r="AJ973" i="1" s="1"/>
  <c r="AK973" i="1" s="1"/>
  <c r="AD969" i="1"/>
  <c r="AE969" i="1"/>
  <c r="AJ969" i="1" s="1"/>
  <c r="AK969" i="1" s="1"/>
  <c r="AD965" i="1"/>
  <c r="AE965" i="1"/>
  <c r="AJ965" i="1" s="1"/>
  <c r="AK965" i="1" s="1"/>
  <c r="AD985" i="1"/>
  <c r="AE985" i="1"/>
  <c r="AJ985" i="1" s="1"/>
  <c r="AK985" i="1" s="1"/>
  <c r="AD981" i="1"/>
  <c r="AE981" i="1"/>
  <c r="AJ981" i="1" s="1"/>
  <c r="AK981" i="1" s="1"/>
  <c r="AD977" i="1"/>
  <c r="AE977" i="1"/>
  <c r="AJ977" i="1" s="1"/>
  <c r="AK977" i="1" s="1"/>
  <c r="AD997" i="1"/>
  <c r="AE997" i="1"/>
  <c r="AJ997" i="1" s="1"/>
  <c r="AK997" i="1" s="1"/>
  <c r="AD993" i="1"/>
  <c r="AE993" i="1"/>
  <c r="AJ993" i="1" s="1"/>
  <c r="AK993" i="1" s="1"/>
  <c r="AD989" i="1"/>
  <c r="AE989" i="1"/>
  <c r="AJ989" i="1" s="1"/>
  <c r="AK989" i="1" s="1"/>
  <c r="AD1009" i="1"/>
  <c r="AE1009" i="1"/>
  <c r="AJ1009" i="1" s="1"/>
  <c r="AK1009" i="1" s="1"/>
  <c r="AD1005" i="1"/>
  <c r="AE1005" i="1"/>
  <c r="AJ1005" i="1" s="1"/>
  <c r="AK1005" i="1" s="1"/>
  <c r="AD1001" i="1"/>
  <c r="AE1001" i="1"/>
  <c r="AJ1001" i="1" s="1"/>
  <c r="AK1001" i="1" s="1"/>
  <c r="AD1021" i="1"/>
  <c r="AE1021" i="1"/>
  <c r="AJ1021" i="1" s="1"/>
  <c r="AK1021" i="1" s="1"/>
  <c r="AD1017" i="1"/>
  <c r="AE1017" i="1"/>
  <c r="AJ1017" i="1" s="1"/>
  <c r="AK1017" i="1" s="1"/>
  <c r="AD1013" i="1"/>
  <c r="AE1013" i="1"/>
  <c r="AJ1013" i="1" s="1"/>
  <c r="AK1013" i="1" s="1"/>
  <c r="AD1029" i="1"/>
  <c r="AE1029" i="1"/>
  <c r="AJ1029" i="1" s="1"/>
  <c r="AK1029" i="1" s="1"/>
  <c r="AD1025" i="1"/>
  <c r="AE1025" i="1"/>
  <c r="AJ1025" i="1" s="1"/>
  <c r="AK1025" i="1" s="1"/>
  <c r="AD1045" i="1"/>
  <c r="AE1045" i="1"/>
  <c r="AJ1045" i="1" s="1"/>
  <c r="AK1045" i="1" s="1"/>
  <c r="AD1041" i="1"/>
  <c r="AE1041" i="1"/>
  <c r="AJ1041" i="1" s="1"/>
  <c r="AK1041" i="1" s="1"/>
  <c r="AD1037" i="1"/>
  <c r="AE1037" i="1"/>
  <c r="AJ1037" i="1" s="1"/>
  <c r="AK1037" i="1" s="1"/>
  <c r="AD1057" i="1"/>
  <c r="AE1057" i="1"/>
  <c r="AJ1057" i="1" s="1"/>
  <c r="AK1057" i="1" s="1"/>
  <c r="AD1053" i="1"/>
  <c r="AE1053" i="1"/>
  <c r="AJ1053" i="1" s="1"/>
  <c r="AK1053" i="1" s="1"/>
  <c r="AD1049" i="1"/>
  <c r="AE1049" i="1"/>
  <c r="AJ1049" i="1" s="1"/>
  <c r="AK1049" i="1" s="1"/>
  <c r="AE1165" i="1"/>
  <c r="AJ1165" i="1" s="1"/>
  <c r="AK1165" i="1" s="1"/>
  <c r="AD1165" i="1"/>
  <c r="AE1161" i="1"/>
  <c r="AJ1161" i="1" s="1"/>
  <c r="AK1161" i="1" s="1"/>
  <c r="AD1161" i="1"/>
  <c r="AE1157" i="1"/>
  <c r="AJ1157" i="1" s="1"/>
  <c r="AK1157" i="1" s="1"/>
  <c r="AD1157" i="1"/>
  <c r="AE1177" i="1"/>
  <c r="AJ1177" i="1" s="1"/>
  <c r="AK1177" i="1" s="1"/>
  <c r="AD1177" i="1"/>
  <c r="AE1173" i="1"/>
  <c r="AJ1173" i="1" s="1"/>
  <c r="AK1173" i="1" s="1"/>
  <c r="AD1173" i="1"/>
  <c r="AE1169" i="1"/>
  <c r="AJ1169" i="1" s="1"/>
  <c r="AK1169" i="1" s="1"/>
  <c r="AD1169" i="1"/>
  <c r="AE1189" i="1"/>
  <c r="AJ1189" i="1" s="1"/>
  <c r="AK1189" i="1" s="1"/>
  <c r="AD1189" i="1"/>
  <c r="AE1185" i="1"/>
  <c r="AJ1185" i="1" s="1"/>
  <c r="AK1185" i="1" s="1"/>
  <c r="AD1185" i="1"/>
  <c r="AE1181" i="1"/>
  <c r="AJ1181" i="1" s="1"/>
  <c r="AK1181" i="1" s="1"/>
  <c r="AD1181" i="1"/>
  <c r="AE1201" i="1"/>
  <c r="AJ1201" i="1" s="1"/>
  <c r="AK1201" i="1" s="1"/>
  <c r="AD1201" i="1"/>
  <c r="AD1197" i="1"/>
  <c r="AE1197" i="1"/>
  <c r="AJ1197" i="1" s="1"/>
  <c r="AK1197" i="1" s="1"/>
  <c r="AD1193" i="1"/>
  <c r="AE1193" i="1"/>
  <c r="AJ1193" i="1" s="1"/>
  <c r="AK1193" i="1" s="1"/>
  <c r="AD1129" i="1"/>
  <c r="AE1129" i="1"/>
  <c r="AJ1129" i="1" s="1"/>
  <c r="AK1129" i="1" s="1"/>
  <c r="AD1125" i="1"/>
  <c r="AE1125" i="1"/>
  <c r="AJ1125" i="1" s="1"/>
  <c r="AK1125" i="1" s="1"/>
  <c r="AD1121" i="1"/>
  <c r="AE1121" i="1"/>
  <c r="AJ1121" i="1" s="1"/>
  <c r="AK1121" i="1" s="1"/>
  <c r="AD1117" i="1"/>
  <c r="AE1117" i="1"/>
  <c r="AJ1117" i="1" s="1"/>
  <c r="AK1117" i="1" s="1"/>
  <c r="AD1113" i="1"/>
  <c r="AE1113" i="1"/>
  <c r="AJ1113" i="1" s="1"/>
  <c r="AK1113" i="1" s="1"/>
  <c r="AD1109" i="1"/>
  <c r="AE1109" i="1"/>
  <c r="AJ1109" i="1" s="1"/>
  <c r="AK1109" i="1" s="1"/>
  <c r="AD1153" i="1"/>
  <c r="AE1153" i="1"/>
  <c r="AJ1153" i="1" s="1"/>
  <c r="AK1153" i="1" s="1"/>
  <c r="AD1149" i="1"/>
  <c r="AE1149" i="1"/>
  <c r="AJ1149" i="1" s="1"/>
  <c r="AK1149" i="1" s="1"/>
  <c r="AD1145" i="1"/>
  <c r="AE1145" i="1"/>
  <c r="AJ1145" i="1" s="1"/>
  <c r="AK1145" i="1" s="1"/>
  <c r="AD1141" i="1"/>
  <c r="AE1141" i="1"/>
  <c r="AJ1141" i="1" s="1"/>
  <c r="AK1141" i="1" s="1"/>
  <c r="AD1137" i="1"/>
  <c r="AE1137" i="1"/>
  <c r="AJ1137" i="1" s="1"/>
  <c r="AK1137" i="1" s="1"/>
  <c r="AD1133" i="1"/>
  <c r="AE1133" i="1"/>
  <c r="AJ1133" i="1" s="1"/>
  <c r="AK1133" i="1" s="1"/>
  <c r="AD1069" i="1"/>
  <c r="AE1069" i="1"/>
  <c r="AJ1069" i="1" s="1"/>
  <c r="AK1069" i="1" s="1"/>
  <c r="AD1065" i="1"/>
  <c r="AE1065" i="1"/>
  <c r="AJ1065" i="1" s="1"/>
  <c r="AK1065" i="1" s="1"/>
  <c r="AD1061" i="1"/>
  <c r="AE1061" i="1"/>
  <c r="AJ1061" i="1" s="1"/>
  <c r="AK1061" i="1" s="1"/>
  <c r="AD1081" i="1"/>
  <c r="AE1081" i="1"/>
  <c r="AJ1081" i="1" s="1"/>
  <c r="AK1081" i="1" s="1"/>
  <c r="AD1077" i="1"/>
  <c r="AE1077" i="1"/>
  <c r="AJ1077" i="1" s="1"/>
  <c r="AK1077" i="1" s="1"/>
  <c r="AD1073" i="1"/>
  <c r="AE1073" i="1"/>
  <c r="AJ1073" i="1" s="1"/>
  <c r="AK1073" i="1" s="1"/>
  <c r="AD1093" i="1"/>
  <c r="AE1093" i="1"/>
  <c r="AJ1093" i="1" s="1"/>
  <c r="AK1093" i="1" s="1"/>
  <c r="AD1089" i="1"/>
  <c r="AE1089" i="1"/>
  <c r="AJ1089" i="1" s="1"/>
  <c r="AK1089" i="1" s="1"/>
  <c r="AD1085" i="1"/>
  <c r="AE1085" i="1"/>
  <c r="AJ1085" i="1" s="1"/>
  <c r="AK1085" i="1" s="1"/>
  <c r="AD1105" i="1"/>
  <c r="AE1105" i="1"/>
  <c r="AJ1105" i="1" s="1"/>
  <c r="AK1105" i="1" s="1"/>
  <c r="AD1101" i="1"/>
  <c r="AE1101" i="1"/>
  <c r="AJ1101" i="1" s="1"/>
  <c r="AK1101" i="1" s="1"/>
  <c r="AD1097" i="1"/>
  <c r="AE1097" i="1"/>
  <c r="AJ1097" i="1" s="1"/>
  <c r="AK1097" i="1" s="1"/>
  <c r="AE1236" i="1"/>
  <c r="AJ1236" i="1" s="1"/>
  <c r="AK1236" i="1" s="1"/>
  <c r="AD1236" i="1"/>
  <c r="AE1232" i="1"/>
  <c r="AJ1232" i="1" s="1"/>
  <c r="AK1232" i="1" s="1"/>
  <c r="AD1232" i="1"/>
  <c r="AE1228" i="1"/>
  <c r="AJ1228" i="1" s="1"/>
  <c r="AK1228" i="1" s="1"/>
  <c r="AD1228" i="1"/>
  <c r="AE1248" i="1"/>
  <c r="AJ1248" i="1" s="1"/>
  <c r="AK1248" i="1" s="1"/>
  <c r="AD1248" i="1"/>
  <c r="AE1244" i="1"/>
  <c r="AJ1244" i="1" s="1"/>
  <c r="AK1244" i="1" s="1"/>
  <c r="AD1244" i="1"/>
  <c r="AE1240" i="1"/>
  <c r="AJ1240" i="1" s="1"/>
  <c r="AK1240" i="1" s="1"/>
  <c r="AD1240" i="1"/>
  <c r="AE1223" i="1"/>
  <c r="AJ1223" i="1" s="1"/>
  <c r="AK1223" i="1" s="1"/>
  <c r="AD1223" i="1"/>
  <c r="AE1219" i="1"/>
  <c r="AJ1219" i="1" s="1"/>
  <c r="AK1219" i="1" s="1"/>
  <c r="AD1219" i="1"/>
  <c r="AE1215" i="1"/>
  <c r="AJ1215" i="1" s="1"/>
  <c r="AK1215" i="1" s="1"/>
  <c r="AD1215" i="1"/>
  <c r="AD1570" i="1"/>
  <c r="AE1570" i="1"/>
  <c r="AJ1570" i="1" s="1"/>
  <c r="AK1570" i="1" s="1"/>
  <c r="AD1566" i="1"/>
  <c r="AE1566" i="1"/>
  <c r="AJ1566" i="1" s="1"/>
  <c r="AK1566" i="1" s="1"/>
  <c r="AD1562" i="1"/>
  <c r="AE1562" i="1"/>
  <c r="AJ1562" i="1" s="1"/>
  <c r="AK1562" i="1" s="1"/>
  <c r="AD1522" i="1"/>
  <c r="AE1522" i="1"/>
  <c r="AJ1522" i="1" s="1"/>
  <c r="AK1522" i="1" s="1"/>
  <c r="AD1518" i="1"/>
  <c r="AE1518" i="1"/>
  <c r="AJ1518" i="1" s="1"/>
  <c r="AK1518" i="1" s="1"/>
  <c r="AD1514" i="1"/>
  <c r="AE1514" i="1"/>
  <c r="AJ1514" i="1" s="1"/>
  <c r="AK1514" i="1" s="1"/>
  <c r="AD1474" i="1"/>
  <c r="AE1474" i="1"/>
  <c r="AJ1474" i="1" s="1"/>
  <c r="AK1474" i="1" s="1"/>
  <c r="AD1470" i="1"/>
  <c r="AE1470" i="1"/>
  <c r="AJ1470" i="1" s="1"/>
  <c r="AK1470" i="1" s="1"/>
  <c r="AD1466" i="1"/>
  <c r="AE1466" i="1"/>
  <c r="AJ1466" i="1" s="1"/>
  <c r="AK1466" i="1" s="1"/>
  <c r="AD1426" i="1"/>
  <c r="AE1426" i="1"/>
  <c r="AJ1426" i="1" s="1"/>
  <c r="AK1426" i="1" s="1"/>
  <c r="AD1422" i="1"/>
  <c r="AE1422" i="1"/>
  <c r="AJ1422" i="1" s="1"/>
  <c r="AK1422" i="1" s="1"/>
  <c r="AD1418" i="1"/>
  <c r="AE1418" i="1"/>
  <c r="AJ1418" i="1" s="1"/>
  <c r="AK1418" i="1" s="1"/>
  <c r="AD1354" i="1"/>
  <c r="AE1354" i="1"/>
  <c r="AJ1354" i="1" s="1"/>
  <c r="AK1354" i="1" s="1"/>
  <c r="AD1350" i="1"/>
  <c r="AE1350" i="1"/>
  <c r="AJ1350" i="1" s="1"/>
  <c r="AK1350" i="1" s="1"/>
  <c r="AD1346" i="1"/>
  <c r="AE1346" i="1"/>
  <c r="AJ1346" i="1" s="1"/>
  <c r="AK1346" i="1" s="1"/>
  <c r="AD1366" i="1"/>
  <c r="AE1366" i="1"/>
  <c r="AJ1366" i="1" s="1"/>
  <c r="AK1366" i="1" s="1"/>
  <c r="AD1362" i="1"/>
  <c r="AE1362" i="1"/>
  <c r="AJ1362" i="1" s="1"/>
  <c r="AK1362" i="1" s="1"/>
  <c r="AD1358" i="1"/>
  <c r="AE1358" i="1"/>
  <c r="AJ1358" i="1" s="1"/>
  <c r="AK1358" i="1" s="1"/>
  <c r="AD1378" i="1"/>
  <c r="AE1378" i="1"/>
  <c r="AJ1378" i="1" s="1"/>
  <c r="AK1378" i="1" s="1"/>
  <c r="AD1374" i="1"/>
  <c r="AE1374" i="1"/>
  <c r="AJ1374" i="1" s="1"/>
  <c r="AK1374" i="1" s="1"/>
  <c r="AD1370" i="1"/>
  <c r="AE1370" i="1"/>
  <c r="AJ1370" i="1" s="1"/>
  <c r="AK1370" i="1" s="1"/>
  <c r="AD1390" i="1"/>
  <c r="AE1390" i="1"/>
  <c r="AJ1390" i="1" s="1"/>
  <c r="AK1390" i="1" s="1"/>
  <c r="AE1386" i="1"/>
  <c r="AJ1386" i="1" s="1"/>
  <c r="AK1386" i="1" s="1"/>
  <c r="AD1386" i="1"/>
  <c r="AE1382" i="1"/>
  <c r="AJ1382" i="1" s="1"/>
  <c r="AK1382" i="1" s="1"/>
  <c r="AD1382" i="1"/>
  <c r="AE1306" i="1"/>
  <c r="AJ1306" i="1" s="1"/>
  <c r="AK1306" i="1" s="1"/>
  <c r="AD1306" i="1"/>
  <c r="AE1302" i="1"/>
  <c r="AJ1302" i="1" s="1"/>
  <c r="AK1302" i="1" s="1"/>
  <c r="AD1302" i="1"/>
  <c r="AE1298" i="1"/>
  <c r="AJ1298" i="1" s="1"/>
  <c r="AK1298" i="1" s="1"/>
  <c r="AD1298" i="1"/>
  <c r="AE1318" i="1"/>
  <c r="AJ1318" i="1" s="1"/>
  <c r="AK1318" i="1" s="1"/>
  <c r="AD1318" i="1"/>
  <c r="AE1314" i="1"/>
  <c r="AJ1314" i="1" s="1"/>
  <c r="AK1314" i="1" s="1"/>
  <c r="AD1314" i="1"/>
  <c r="AE1310" i="1"/>
  <c r="AJ1310" i="1" s="1"/>
  <c r="AK1310" i="1" s="1"/>
  <c r="AD1310" i="1"/>
  <c r="AE1330" i="1"/>
  <c r="AJ1330" i="1" s="1"/>
  <c r="AK1330" i="1" s="1"/>
  <c r="AD1330" i="1"/>
  <c r="AE1326" i="1"/>
  <c r="AJ1326" i="1" s="1"/>
  <c r="AK1326" i="1" s="1"/>
  <c r="AD1326" i="1"/>
  <c r="AE1322" i="1"/>
  <c r="AJ1322" i="1" s="1"/>
  <c r="AK1322" i="1" s="1"/>
  <c r="AD1322" i="1"/>
  <c r="AE1342" i="1"/>
  <c r="AJ1342" i="1" s="1"/>
  <c r="AK1342" i="1" s="1"/>
  <c r="AD1342" i="1"/>
  <c r="AE1338" i="1"/>
  <c r="AJ1338" i="1" s="1"/>
  <c r="AK1338" i="1" s="1"/>
  <c r="AD1338" i="1"/>
  <c r="AD1334" i="1"/>
  <c r="AE1334" i="1"/>
  <c r="AJ1334" i="1" s="1"/>
  <c r="AK1334" i="1" s="1"/>
  <c r="AD1258" i="1"/>
  <c r="AE1258" i="1"/>
  <c r="AJ1258" i="1" s="1"/>
  <c r="AK1258" i="1" s="1"/>
  <c r="AD1254" i="1"/>
  <c r="AE1254" i="1"/>
  <c r="AJ1254" i="1" s="1"/>
  <c r="AK1254" i="1" s="1"/>
  <c r="AD1250" i="1"/>
  <c r="AE1250" i="1"/>
  <c r="AJ1250" i="1" s="1"/>
  <c r="AK1250" i="1" s="1"/>
  <c r="AD1270" i="1"/>
  <c r="AE1270" i="1"/>
  <c r="AJ1270" i="1" s="1"/>
  <c r="AK1270" i="1" s="1"/>
  <c r="AD1266" i="1"/>
  <c r="AE1266" i="1"/>
  <c r="AJ1266" i="1" s="1"/>
  <c r="AK1266" i="1" s="1"/>
  <c r="AD1262" i="1"/>
  <c r="AE1262" i="1"/>
  <c r="AJ1262" i="1" s="1"/>
  <c r="AK1262" i="1" s="1"/>
  <c r="AD1294" i="1"/>
  <c r="AE1294" i="1"/>
  <c r="AJ1294" i="1" s="1"/>
  <c r="AK1294" i="1" s="1"/>
  <c r="AD1290" i="1"/>
  <c r="AE1290" i="1"/>
  <c r="AJ1290" i="1" s="1"/>
  <c r="AK1290" i="1" s="1"/>
  <c r="AD1286" i="1"/>
  <c r="AE1286" i="1"/>
  <c r="AJ1286" i="1" s="1"/>
  <c r="AK1286" i="1" s="1"/>
  <c r="AD1282" i="1"/>
  <c r="AE1282" i="1"/>
  <c r="AJ1282" i="1" s="1"/>
  <c r="AK1282" i="1" s="1"/>
  <c r="AE1278" i="1"/>
  <c r="AJ1278" i="1" s="1"/>
  <c r="AK1278" i="1" s="1"/>
  <c r="AD1278" i="1"/>
  <c r="AE1274" i="1"/>
  <c r="AJ1274" i="1" s="1"/>
  <c r="AK1274" i="1" s="1"/>
  <c r="AD1274" i="1"/>
  <c r="AE1210" i="1"/>
  <c r="AJ1210" i="1" s="1"/>
  <c r="AK1210" i="1" s="1"/>
  <c r="AD1210" i="1"/>
  <c r="AE1206" i="1"/>
  <c r="AJ1206" i="1" s="1"/>
  <c r="AK1206" i="1" s="1"/>
  <c r="AD1206" i="1"/>
  <c r="AE1202" i="1"/>
  <c r="AJ1202" i="1" s="1"/>
  <c r="AK1202" i="1" s="1"/>
  <c r="AD1202" i="1"/>
  <c r="P1546" i="1"/>
  <c r="P1542" i="1"/>
  <c r="P1538" i="1"/>
  <c r="P1558" i="1"/>
  <c r="P1554" i="1"/>
  <c r="P1550" i="1"/>
  <c r="P1582" i="1"/>
  <c r="P1578" i="1"/>
  <c r="P1574" i="1"/>
  <c r="P1570" i="1"/>
  <c r="P1566" i="1"/>
  <c r="P1562" i="1"/>
  <c r="P1498" i="1"/>
  <c r="P1494" i="1"/>
  <c r="P1490" i="1"/>
  <c r="P1510" i="1"/>
  <c r="P1506" i="1"/>
  <c r="P1502" i="1"/>
  <c r="P1534" i="1"/>
  <c r="P1530" i="1"/>
  <c r="P1526" i="1"/>
  <c r="P1522" i="1"/>
  <c r="P1518" i="1"/>
  <c r="P1514" i="1"/>
  <c r="AD972" i="1"/>
  <c r="AE972" i="1"/>
  <c r="AJ972" i="1" s="1"/>
  <c r="AK972" i="1" s="1"/>
  <c r="AD968" i="1"/>
  <c r="AE968" i="1"/>
  <c r="AJ968" i="1" s="1"/>
  <c r="AK968" i="1" s="1"/>
  <c r="AD964" i="1"/>
  <c r="AE964" i="1"/>
  <c r="AJ964" i="1" s="1"/>
  <c r="AK964" i="1" s="1"/>
  <c r="AD984" i="1"/>
  <c r="AE984" i="1"/>
  <c r="AJ984" i="1" s="1"/>
  <c r="AK984" i="1" s="1"/>
  <c r="AD980" i="1"/>
  <c r="AE980" i="1"/>
  <c r="AJ980" i="1" s="1"/>
  <c r="AK980" i="1" s="1"/>
  <c r="AD976" i="1"/>
  <c r="AE976" i="1"/>
  <c r="AJ976" i="1" s="1"/>
  <c r="AK976" i="1" s="1"/>
  <c r="AD996" i="1"/>
  <c r="AE996" i="1"/>
  <c r="AJ996" i="1" s="1"/>
  <c r="AK996" i="1" s="1"/>
  <c r="AD992" i="1"/>
  <c r="AE992" i="1"/>
  <c r="AJ992" i="1" s="1"/>
  <c r="AK992" i="1" s="1"/>
  <c r="AD988" i="1"/>
  <c r="AE988" i="1"/>
  <c r="AJ988" i="1" s="1"/>
  <c r="AK988" i="1" s="1"/>
  <c r="AD1008" i="1"/>
  <c r="AE1008" i="1"/>
  <c r="AJ1008" i="1" s="1"/>
  <c r="AK1008" i="1" s="1"/>
  <c r="AD1004" i="1"/>
  <c r="AE1004" i="1"/>
  <c r="AJ1004" i="1" s="1"/>
  <c r="AK1004" i="1" s="1"/>
  <c r="AD1000" i="1"/>
  <c r="AE1000" i="1"/>
  <c r="AJ1000" i="1" s="1"/>
  <c r="AK1000" i="1" s="1"/>
  <c r="AD1020" i="1"/>
  <c r="AE1020" i="1"/>
  <c r="AJ1020" i="1" s="1"/>
  <c r="AK1020" i="1" s="1"/>
  <c r="AD1016" i="1"/>
  <c r="AE1016" i="1"/>
  <c r="AJ1016" i="1" s="1"/>
  <c r="AK1016" i="1" s="1"/>
  <c r="AD1012" i="1"/>
  <c r="AE1012" i="1"/>
  <c r="AJ1012" i="1" s="1"/>
  <c r="AK1012" i="1" s="1"/>
  <c r="AD1032" i="1"/>
  <c r="AE1032" i="1"/>
  <c r="AJ1032" i="1" s="1"/>
  <c r="AK1032" i="1" s="1"/>
  <c r="AD1028" i="1"/>
  <c r="AE1028" i="1"/>
  <c r="AJ1028" i="1" s="1"/>
  <c r="AK1028" i="1" s="1"/>
  <c r="AD1024" i="1"/>
  <c r="AE1024" i="1"/>
  <c r="AJ1024" i="1" s="1"/>
  <c r="AK1024" i="1" s="1"/>
  <c r="AD1044" i="1"/>
  <c r="AE1044" i="1"/>
  <c r="AJ1044" i="1" s="1"/>
  <c r="AK1044" i="1" s="1"/>
  <c r="AD1040" i="1"/>
  <c r="AE1040" i="1"/>
  <c r="AJ1040" i="1" s="1"/>
  <c r="AK1040" i="1" s="1"/>
  <c r="AD1036" i="1"/>
  <c r="AE1036" i="1"/>
  <c r="AJ1036" i="1" s="1"/>
  <c r="AK1036" i="1" s="1"/>
  <c r="AD1056" i="1"/>
  <c r="AE1056" i="1"/>
  <c r="AJ1056" i="1" s="1"/>
  <c r="AK1056" i="1" s="1"/>
  <c r="AD1052" i="1"/>
  <c r="AE1052" i="1"/>
  <c r="AJ1052" i="1" s="1"/>
  <c r="AK1052" i="1" s="1"/>
  <c r="AD1048" i="1"/>
  <c r="AE1048" i="1"/>
  <c r="AJ1048" i="1" s="1"/>
  <c r="AK1048" i="1" s="1"/>
  <c r="AE1164" i="1"/>
  <c r="AJ1164" i="1" s="1"/>
  <c r="AK1164" i="1" s="1"/>
  <c r="AD1164" i="1"/>
  <c r="AE1160" i="1"/>
  <c r="AJ1160" i="1" s="1"/>
  <c r="AK1160" i="1" s="1"/>
  <c r="AD1160" i="1"/>
  <c r="AE1156" i="1"/>
  <c r="AJ1156" i="1" s="1"/>
  <c r="AK1156" i="1" s="1"/>
  <c r="AD1156" i="1"/>
  <c r="AE1176" i="1"/>
  <c r="AJ1176" i="1" s="1"/>
  <c r="AK1176" i="1" s="1"/>
  <c r="AD1176" i="1"/>
  <c r="AE1172" i="1"/>
  <c r="AJ1172" i="1" s="1"/>
  <c r="AK1172" i="1" s="1"/>
  <c r="AD1172" i="1"/>
  <c r="AE1168" i="1"/>
  <c r="AJ1168" i="1" s="1"/>
  <c r="AK1168" i="1" s="1"/>
  <c r="AD1168" i="1"/>
  <c r="AE1188" i="1"/>
  <c r="AJ1188" i="1" s="1"/>
  <c r="AK1188" i="1" s="1"/>
  <c r="AD1188" i="1"/>
  <c r="AE1184" i="1"/>
  <c r="AJ1184" i="1" s="1"/>
  <c r="AK1184" i="1" s="1"/>
  <c r="AD1184" i="1"/>
  <c r="AE1180" i="1"/>
  <c r="AJ1180" i="1" s="1"/>
  <c r="AK1180" i="1" s="1"/>
  <c r="AD1180" i="1"/>
  <c r="AE1200" i="1"/>
  <c r="AJ1200" i="1" s="1"/>
  <c r="AK1200" i="1" s="1"/>
  <c r="AD1200" i="1"/>
  <c r="AD1196" i="1"/>
  <c r="AE1196" i="1"/>
  <c r="AJ1196" i="1" s="1"/>
  <c r="AK1196" i="1" s="1"/>
  <c r="AD1192" i="1"/>
  <c r="AE1192" i="1"/>
  <c r="AJ1192" i="1" s="1"/>
  <c r="AK1192" i="1" s="1"/>
  <c r="AD1128" i="1"/>
  <c r="AE1128" i="1"/>
  <c r="AJ1128" i="1" s="1"/>
  <c r="AK1128" i="1" s="1"/>
  <c r="AD1124" i="1"/>
  <c r="AE1124" i="1"/>
  <c r="AJ1124" i="1" s="1"/>
  <c r="AK1124" i="1" s="1"/>
  <c r="AD1120" i="1"/>
  <c r="AE1120" i="1"/>
  <c r="AJ1120" i="1" s="1"/>
  <c r="AK1120" i="1" s="1"/>
  <c r="AD1116" i="1"/>
  <c r="AE1116" i="1"/>
  <c r="AJ1116" i="1" s="1"/>
  <c r="AK1116" i="1" s="1"/>
  <c r="AD1112" i="1"/>
  <c r="AE1112" i="1"/>
  <c r="AJ1112" i="1" s="1"/>
  <c r="AK1112" i="1" s="1"/>
  <c r="AD1108" i="1"/>
  <c r="AE1108" i="1"/>
  <c r="AJ1108" i="1" s="1"/>
  <c r="AK1108" i="1" s="1"/>
  <c r="AD1152" i="1"/>
  <c r="AE1152" i="1"/>
  <c r="AJ1152" i="1" s="1"/>
  <c r="AK1152" i="1" s="1"/>
  <c r="AD1148" i="1"/>
  <c r="AE1148" i="1"/>
  <c r="AJ1148" i="1" s="1"/>
  <c r="AK1148" i="1" s="1"/>
  <c r="AD1144" i="1"/>
  <c r="AE1144" i="1"/>
  <c r="AJ1144" i="1" s="1"/>
  <c r="AK1144" i="1" s="1"/>
  <c r="AD1140" i="1"/>
  <c r="AE1140" i="1"/>
  <c r="AJ1140" i="1" s="1"/>
  <c r="AK1140" i="1" s="1"/>
  <c r="AD1136" i="1"/>
  <c r="AE1136" i="1"/>
  <c r="AJ1136" i="1" s="1"/>
  <c r="AK1136" i="1" s="1"/>
  <c r="AD1132" i="1"/>
  <c r="AE1132" i="1"/>
  <c r="AJ1132" i="1" s="1"/>
  <c r="AK1132" i="1" s="1"/>
  <c r="AD1068" i="1"/>
  <c r="AE1068" i="1"/>
  <c r="AJ1068" i="1" s="1"/>
  <c r="AK1068" i="1" s="1"/>
  <c r="AD1064" i="1"/>
  <c r="AE1064" i="1"/>
  <c r="AJ1064" i="1" s="1"/>
  <c r="AK1064" i="1" s="1"/>
  <c r="AD1060" i="1"/>
  <c r="AE1060" i="1"/>
  <c r="AJ1060" i="1" s="1"/>
  <c r="AK1060" i="1" s="1"/>
  <c r="AD1080" i="1"/>
  <c r="AE1080" i="1"/>
  <c r="AJ1080" i="1" s="1"/>
  <c r="AK1080" i="1" s="1"/>
  <c r="AD1076" i="1"/>
  <c r="AE1076" i="1"/>
  <c r="AJ1076" i="1" s="1"/>
  <c r="AK1076" i="1" s="1"/>
  <c r="AD1072" i="1"/>
  <c r="AE1072" i="1"/>
  <c r="AJ1072" i="1" s="1"/>
  <c r="AK1072" i="1" s="1"/>
  <c r="AD1092" i="1"/>
  <c r="AE1092" i="1"/>
  <c r="AJ1092" i="1" s="1"/>
  <c r="AK1092" i="1" s="1"/>
  <c r="AD1088" i="1"/>
  <c r="AE1088" i="1"/>
  <c r="AJ1088" i="1" s="1"/>
  <c r="AK1088" i="1" s="1"/>
  <c r="AD1084" i="1"/>
  <c r="AE1084" i="1"/>
  <c r="AJ1084" i="1" s="1"/>
  <c r="AK1084" i="1" s="1"/>
  <c r="AD1104" i="1"/>
  <c r="AE1104" i="1"/>
  <c r="AJ1104" i="1" s="1"/>
  <c r="AK1104" i="1" s="1"/>
  <c r="AD1100" i="1"/>
  <c r="AE1100" i="1"/>
  <c r="AJ1100" i="1" s="1"/>
  <c r="AK1100" i="1" s="1"/>
  <c r="AD1096" i="1"/>
  <c r="AE1096" i="1"/>
  <c r="AJ1096" i="1" s="1"/>
  <c r="AK1096" i="1" s="1"/>
  <c r="AE1235" i="1"/>
  <c r="AJ1235" i="1" s="1"/>
  <c r="AK1235" i="1" s="1"/>
  <c r="AD1235" i="1"/>
  <c r="AE1231" i="1"/>
  <c r="AJ1231" i="1" s="1"/>
  <c r="AK1231" i="1" s="1"/>
  <c r="AD1231" i="1"/>
  <c r="AE1227" i="1"/>
  <c r="AJ1227" i="1" s="1"/>
  <c r="AK1227" i="1" s="1"/>
  <c r="AD1227" i="1"/>
  <c r="AE1247" i="1"/>
  <c r="AJ1247" i="1" s="1"/>
  <c r="AK1247" i="1" s="1"/>
  <c r="AD1247" i="1"/>
  <c r="AE1243" i="1"/>
  <c r="AJ1243" i="1" s="1"/>
  <c r="AK1243" i="1" s="1"/>
  <c r="AD1243" i="1"/>
  <c r="AE1239" i="1"/>
  <c r="AJ1239" i="1" s="1"/>
  <c r="AK1239" i="1" s="1"/>
  <c r="AD1239" i="1"/>
  <c r="AE1222" i="1"/>
  <c r="AJ1222" i="1" s="1"/>
  <c r="AK1222" i="1" s="1"/>
  <c r="AD1222" i="1"/>
  <c r="AE1218" i="1"/>
  <c r="AJ1218" i="1" s="1"/>
  <c r="AK1218" i="1" s="1"/>
  <c r="AM1218" i="1" s="1"/>
  <c r="AD1218" i="1"/>
  <c r="AE1214" i="1"/>
  <c r="AJ1214" i="1" s="1"/>
  <c r="AK1214" i="1" s="1"/>
  <c r="AD1214" i="1"/>
  <c r="AD1573" i="1"/>
  <c r="AE1573" i="1"/>
  <c r="AJ1573" i="1" s="1"/>
  <c r="AK1573" i="1" s="1"/>
  <c r="AD1569" i="1"/>
  <c r="AE1569" i="1"/>
  <c r="AJ1569" i="1" s="1"/>
  <c r="AK1569" i="1" s="1"/>
  <c r="AD1565" i="1"/>
  <c r="AE1565" i="1"/>
  <c r="AJ1565" i="1" s="1"/>
  <c r="AK1565" i="1" s="1"/>
  <c r="AD1525" i="1"/>
  <c r="AE1525" i="1"/>
  <c r="AJ1525" i="1" s="1"/>
  <c r="AK1525" i="1" s="1"/>
  <c r="AD1521" i="1"/>
  <c r="AE1521" i="1"/>
  <c r="AJ1521" i="1" s="1"/>
  <c r="AK1521" i="1" s="1"/>
  <c r="AD1517" i="1"/>
  <c r="AE1517" i="1"/>
  <c r="AJ1517" i="1" s="1"/>
  <c r="AK1517" i="1" s="1"/>
  <c r="AD1477" i="1"/>
  <c r="AE1477" i="1"/>
  <c r="AJ1477" i="1" s="1"/>
  <c r="AK1477" i="1" s="1"/>
  <c r="AD1473" i="1"/>
  <c r="AE1473" i="1"/>
  <c r="AJ1473" i="1" s="1"/>
  <c r="AK1473" i="1" s="1"/>
  <c r="AD1469" i="1"/>
  <c r="AE1469" i="1"/>
  <c r="AJ1469" i="1" s="1"/>
  <c r="AK1469" i="1" s="1"/>
  <c r="AD1429" i="1"/>
  <c r="AE1429" i="1"/>
  <c r="AJ1429" i="1" s="1"/>
  <c r="AK1429" i="1" s="1"/>
  <c r="AD1425" i="1"/>
  <c r="AE1425" i="1"/>
  <c r="AJ1425" i="1" s="1"/>
  <c r="AK1425" i="1" s="1"/>
  <c r="AD1421" i="1"/>
  <c r="AE1421" i="1"/>
  <c r="AJ1421" i="1" s="1"/>
  <c r="AK1421" i="1" s="1"/>
  <c r="AD1357" i="1"/>
  <c r="AE1357" i="1"/>
  <c r="AJ1357" i="1" s="1"/>
  <c r="AK1357" i="1" s="1"/>
  <c r="AD1353" i="1"/>
  <c r="AE1353" i="1"/>
  <c r="AJ1353" i="1" s="1"/>
  <c r="AK1353" i="1" s="1"/>
  <c r="AD1349" i="1"/>
  <c r="AE1349" i="1"/>
  <c r="AJ1349" i="1" s="1"/>
  <c r="AK1349" i="1" s="1"/>
  <c r="AD1369" i="1"/>
  <c r="AE1369" i="1"/>
  <c r="AJ1369" i="1" s="1"/>
  <c r="AK1369" i="1" s="1"/>
  <c r="AD1365" i="1"/>
  <c r="AE1365" i="1"/>
  <c r="AJ1365" i="1" s="1"/>
  <c r="AK1365" i="1" s="1"/>
  <c r="AD1361" i="1"/>
  <c r="AE1361" i="1"/>
  <c r="AJ1361" i="1" s="1"/>
  <c r="AK1361" i="1" s="1"/>
  <c r="AD1381" i="1"/>
  <c r="AE1381" i="1"/>
  <c r="AJ1381" i="1" s="1"/>
  <c r="AK1381" i="1" s="1"/>
  <c r="AD1377" i="1"/>
  <c r="AE1377" i="1"/>
  <c r="AJ1377" i="1" s="1"/>
  <c r="AK1377" i="1" s="1"/>
  <c r="AD1373" i="1"/>
  <c r="AE1373" i="1"/>
  <c r="AJ1373" i="1" s="1"/>
  <c r="AK1373" i="1" s="1"/>
  <c r="AD1393" i="1"/>
  <c r="AE1393" i="1"/>
  <c r="AJ1393" i="1" s="1"/>
  <c r="AK1393" i="1" s="1"/>
  <c r="AD1389" i="1"/>
  <c r="AE1389" i="1"/>
  <c r="AJ1389" i="1" s="1"/>
  <c r="AK1389" i="1" s="1"/>
  <c r="AD1385" i="1"/>
  <c r="AE1385" i="1"/>
  <c r="AJ1385" i="1" s="1"/>
  <c r="AK1385" i="1" s="1"/>
  <c r="AD1309" i="1"/>
  <c r="AE1309" i="1"/>
  <c r="AJ1309" i="1" s="1"/>
  <c r="AK1309" i="1" s="1"/>
  <c r="AD1305" i="1"/>
  <c r="AE1305" i="1"/>
  <c r="AJ1305" i="1" s="1"/>
  <c r="AK1305" i="1" s="1"/>
  <c r="AD1301" i="1"/>
  <c r="AE1301" i="1"/>
  <c r="AJ1301" i="1" s="1"/>
  <c r="AK1301" i="1" s="1"/>
  <c r="AD1321" i="1"/>
  <c r="AE1321" i="1"/>
  <c r="AJ1321" i="1" s="1"/>
  <c r="AK1321" i="1" s="1"/>
  <c r="AD1317" i="1"/>
  <c r="AE1317" i="1"/>
  <c r="AJ1317" i="1" s="1"/>
  <c r="AK1317" i="1" s="1"/>
  <c r="AD1313" i="1"/>
  <c r="AE1313" i="1"/>
  <c r="AJ1313" i="1" s="1"/>
  <c r="AK1313" i="1" s="1"/>
  <c r="AD1333" i="1"/>
  <c r="AE1333" i="1"/>
  <c r="AJ1333" i="1" s="1"/>
  <c r="AK1333" i="1" s="1"/>
  <c r="AD1329" i="1"/>
  <c r="AE1329" i="1"/>
  <c r="AJ1329" i="1" s="1"/>
  <c r="AK1329" i="1" s="1"/>
  <c r="AD1325" i="1"/>
  <c r="AE1325" i="1"/>
  <c r="AJ1325" i="1" s="1"/>
  <c r="AK1325" i="1" s="1"/>
  <c r="AD1345" i="1"/>
  <c r="AE1345" i="1"/>
  <c r="AJ1345" i="1" s="1"/>
  <c r="AK1345" i="1" s="1"/>
  <c r="AD1341" i="1"/>
  <c r="AE1341" i="1"/>
  <c r="AJ1341" i="1" s="1"/>
  <c r="AK1341" i="1" s="1"/>
  <c r="AD1337" i="1"/>
  <c r="AE1337" i="1"/>
  <c r="AJ1337" i="1" s="1"/>
  <c r="AK1337" i="1" s="1"/>
  <c r="AD1261" i="1"/>
  <c r="AE1261" i="1"/>
  <c r="AJ1261" i="1" s="1"/>
  <c r="AK1261" i="1" s="1"/>
  <c r="AD1257" i="1"/>
  <c r="AE1257" i="1"/>
  <c r="AJ1257" i="1" s="1"/>
  <c r="AK1257" i="1" s="1"/>
  <c r="AD1253" i="1"/>
  <c r="AE1253" i="1"/>
  <c r="AJ1253" i="1" s="1"/>
  <c r="AK1253" i="1" s="1"/>
  <c r="AD1273" i="1"/>
  <c r="AE1273" i="1"/>
  <c r="AJ1273" i="1" s="1"/>
  <c r="AK1273" i="1" s="1"/>
  <c r="AD1269" i="1"/>
  <c r="AE1269" i="1"/>
  <c r="AJ1269" i="1" s="1"/>
  <c r="AK1269" i="1" s="1"/>
  <c r="AD1265" i="1"/>
  <c r="AE1265" i="1"/>
  <c r="AJ1265" i="1" s="1"/>
  <c r="AK1265" i="1" s="1"/>
  <c r="AD1297" i="1"/>
  <c r="AE1297" i="1"/>
  <c r="AJ1297" i="1" s="1"/>
  <c r="AK1297" i="1" s="1"/>
  <c r="AD1293" i="1"/>
  <c r="AE1293" i="1"/>
  <c r="AJ1293" i="1" s="1"/>
  <c r="AK1293" i="1" s="1"/>
  <c r="AD1289" i="1"/>
  <c r="AE1289" i="1"/>
  <c r="AJ1289" i="1" s="1"/>
  <c r="AK1289" i="1" s="1"/>
  <c r="AD1285" i="1"/>
  <c r="AE1285" i="1"/>
  <c r="AJ1285" i="1" s="1"/>
  <c r="AK1285" i="1" s="1"/>
  <c r="AD1281" i="1"/>
  <c r="AE1281" i="1"/>
  <c r="AJ1281" i="1" s="1"/>
  <c r="AK1281" i="1" s="1"/>
  <c r="AE1277" i="1"/>
  <c r="AJ1277" i="1" s="1"/>
  <c r="AK1277" i="1" s="1"/>
  <c r="AD1277" i="1"/>
  <c r="AE1213" i="1"/>
  <c r="AJ1213" i="1" s="1"/>
  <c r="AK1213" i="1" s="1"/>
  <c r="AD1213" i="1"/>
  <c r="AE1209" i="1"/>
  <c r="AJ1209" i="1" s="1"/>
  <c r="AK1209" i="1" s="1"/>
  <c r="AD1209" i="1"/>
  <c r="AE1205" i="1"/>
  <c r="AJ1205" i="1" s="1"/>
  <c r="AK1205" i="1" s="1"/>
  <c r="AD1205" i="1"/>
  <c r="AE1225" i="1"/>
  <c r="AJ1225" i="1" s="1"/>
  <c r="AK1225" i="1" s="1"/>
  <c r="AD1225" i="1"/>
  <c r="AD1033" i="1"/>
  <c r="AE1033" i="1"/>
  <c r="AJ1033" i="1" s="1"/>
  <c r="AK1033" i="1" s="1"/>
  <c r="AM1030" i="1" s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549" i="1"/>
  <c r="P1545" i="1"/>
  <c r="P1541" i="1"/>
  <c r="P1561" i="1"/>
  <c r="P1557" i="1"/>
  <c r="P1553" i="1"/>
  <c r="P1585" i="1"/>
  <c r="P1581" i="1"/>
  <c r="P1577" i="1"/>
  <c r="P1573" i="1"/>
  <c r="P1569" i="1"/>
  <c r="P1565" i="1"/>
  <c r="P1501" i="1"/>
  <c r="P1497" i="1"/>
  <c r="P1493" i="1"/>
  <c r="P1513" i="1"/>
  <c r="P1509" i="1"/>
  <c r="P1505" i="1"/>
  <c r="P1537" i="1"/>
  <c r="P1533" i="1"/>
  <c r="P1529" i="1"/>
  <c r="P1525" i="1"/>
  <c r="P1521" i="1"/>
  <c r="P1517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AM1198" i="1" l="1"/>
  <c r="AF1205" i="1"/>
  <c r="AG1205" i="1" s="1"/>
  <c r="AH1205" i="1"/>
  <c r="AI1205" i="1" s="1"/>
  <c r="AF1213" i="1"/>
  <c r="AG1213" i="1" s="1"/>
  <c r="AH1213" i="1"/>
  <c r="AI1213" i="1" s="1"/>
  <c r="AF1218" i="1"/>
  <c r="AG1218" i="1" s="1"/>
  <c r="AH1218" i="1"/>
  <c r="AI1218" i="1" s="1"/>
  <c r="AF1239" i="1"/>
  <c r="AG1239" i="1" s="1"/>
  <c r="AH1239" i="1"/>
  <c r="AI1239" i="1" s="1"/>
  <c r="AF1247" i="1"/>
  <c r="AG1247" i="1" s="1"/>
  <c r="AH1247" i="1"/>
  <c r="AI1247" i="1" s="1"/>
  <c r="AF1231" i="1"/>
  <c r="AG1231" i="1" s="1"/>
  <c r="AH1231" i="1"/>
  <c r="AI1231" i="1" s="1"/>
  <c r="AF1200" i="1"/>
  <c r="AG1200" i="1" s="1"/>
  <c r="AH1200" i="1"/>
  <c r="AI1200" i="1" s="1"/>
  <c r="AF1184" i="1"/>
  <c r="AG1184" i="1" s="1"/>
  <c r="AH1184" i="1"/>
  <c r="AI1184" i="1" s="1"/>
  <c r="AF1168" i="1"/>
  <c r="AG1168" i="1" s="1"/>
  <c r="AH1168" i="1"/>
  <c r="AI1168" i="1" s="1"/>
  <c r="AF1176" i="1"/>
  <c r="AG1176" i="1" s="1"/>
  <c r="AH1176" i="1"/>
  <c r="AI1176" i="1" s="1"/>
  <c r="AF1160" i="1"/>
  <c r="AG1160" i="1" s="1"/>
  <c r="AH1160" i="1"/>
  <c r="AI1160" i="1" s="1"/>
  <c r="AF1202" i="1"/>
  <c r="AG1202" i="1" s="1"/>
  <c r="AH1202" i="1"/>
  <c r="AI1202" i="1" s="1"/>
  <c r="AF1210" i="1"/>
  <c r="AG1210" i="1" s="1"/>
  <c r="AH1210" i="1"/>
  <c r="AI1210" i="1" s="1"/>
  <c r="AF1278" i="1"/>
  <c r="AG1278" i="1" s="1"/>
  <c r="AH1278" i="1"/>
  <c r="AI1278" i="1" s="1"/>
  <c r="AM1286" i="1"/>
  <c r="AM1294" i="1"/>
  <c r="AM1266" i="1"/>
  <c r="AM1250" i="1"/>
  <c r="AM1258" i="1"/>
  <c r="AF1338" i="1"/>
  <c r="AG1338" i="1" s="1"/>
  <c r="AH1338" i="1"/>
  <c r="AI1338" i="1" s="1"/>
  <c r="AF1322" i="1"/>
  <c r="AG1322" i="1" s="1"/>
  <c r="AH1322" i="1"/>
  <c r="AI1322" i="1" s="1"/>
  <c r="AF1330" i="1"/>
  <c r="AG1330" i="1" s="1"/>
  <c r="AH1330" i="1"/>
  <c r="AI1330" i="1" s="1"/>
  <c r="AF1314" i="1"/>
  <c r="AG1314" i="1" s="1"/>
  <c r="AH1314" i="1"/>
  <c r="AI1314" i="1" s="1"/>
  <c r="AF1298" i="1"/>
  <c r="AG1298" i="1" s="1"/>
  <c r="AH1298" i="1"/>
  <c r="AI1298" i="1" s="1"/>
  <c r="AF1306" i="1"/>
  <c r="AG1306" i="1" s="1"/>
  <c r="AH1306" i="1"/>
  <c r="AI1306" i="1" s="1"/>
  <c r="AF1386" i="1"/>
  <c r="AG1386" i="1" s="1"/>
  <c r="AH1386" i="1"/>
  <c r="AI1386" i="1" s="1"/>
  <c r="AM1370" i="1"/>
  <c r="AM1378" i="1"/>
  <c r="AM1362" i="1"/>
  <c r="AM1346" i="1"/>
  <c r="AM1354" i="1"/>
  <c r="AM1422" i="1"/>
  <c r="AM1470" i="1"/>
  <c r="AM1518" i="1"/>
  <c r="AM1566" i="1"/>
  <c r="AF1215" i="1"/>
  <c r="AG1215" i="1" s="1"/>
  <c r="AH1215" i="1"/>
  <c r="AI1215" i="1" s="1"/>
  <c r="AF1223" i="1"/>
  <c r="AG1223" i="1" s="1"/>
  <c r="AH1223" i="1"/>
  <c r="AI1223" i="1" s="1"/>
  <c r="AF1244" i="1"/>
  <c r="AG1244" i="1" s="1"/>
  <c r="AH1244" i="1"/>
  <c r="AI1244" i="1" s="1"/>
  <c r="AF1228" i="1"/>
  <c r="AG1228" i="1" s="1"/>
  <c r="AH1228" i="1"/>
  <c r="AI1228" i="1" s="1"/>
  <c r="AF1236" i="1"/>
  <c r="AG1236" i="1" s="1"/>
  <c r="AH1236" i="1"/>
  <c r="AI1236" i="1" s="1"/>
  <c r="AF1181" i="1"/>
  <c r="AG1181" i="1" s="1"/>
  <c r="AH1181" i="1"/>
  <c r="AI1181" i="1" s="1"/>
  <c r="AF1189" i="1"/>
  <c r="AG1189" i="1" s="1"/>
  <c r="AH1189" i="1"/>
  <c r="AI1189" i="1" s="1"/>
  <c r="AF1173" i="1"/>
  <c r="AG1173" i="1" s="1"/>
  <c r="AH1173" i="1"/>
  <c r="AI1173" i="1" s="1"/>
  <c r="AF1157" i="1"/>
  <c r="AG1157" i="1" s="1"/>
  <c r="AH1157" i="1"/>
  <c r="AI1157" i="1" s="1"/>
  <c r="AF1165" i="1"/>
  <c r="AG1165" i="1" s="1"/>
  <c r="AH1165" i="1"/>
  <c r="AI1165" i="1" s="1"/>
  <c r="AF1203" i="1"/>
  <c r="AG1203" i="1" s="1"/>
  <c r="AH1203" i="1"/>
  <c r="AI1203" i="1" s="1"/>
  <c r="AF1211" i="1"/>
  <c r="AG1211" i="1" s="1"/>
  <c r="AH1211" i="1"/>
  <c r="AI1211" i="1" s="1"/>
  <c r="AF1216" i="1"/>
  <c r="AG1216" i="1" s="1"/>
  <c r="AH1216" i="1"/>
  <c r="AI1216" i="1" s="1"/>
  <c r="AF1224" i="1"/>
  <c r="AG1224" i="1" s="1"/>
  <c r="AH1224" i="1"/>
  <c r="AI1224" i="1" s="1"/>
  <c r="AF1245" i="1"/>
  <c r="AG1245" i="1" s="1"/>
  <c r="AH1245" i="1"/>
  <c r="AI1245" i="1" s="1"/>
  <c r="AF1229" i="1"/>
  <c r="AG1229" i="1" s="1"/>
  <c r="AH1229" i="1"/>
  <c r="AI1229" i="1" s="1"/>
  <c r="AM1094" i="1"/>
  <c r="AM1102" i="1"/>
  <c r="AM1086" i="1"/>
  <c r="AM1070" i="1"/>
  <c r="AM1078" i="1"/>
  <c r="AM1062" i="1"/>
  <c r="AM1130" i="1"/>
  <c r="AM1138" i="1"/>
  <c r="AM1146" i="1"/>
  <c r="AM1106" i="1"/>
  <c r="AM1114" i="1"/>
  <c r="AM1122" i="1"/>
  <c r="AM1190" i="1"/>
  <c r="AF1182" i="1"/>
  <c r="AG1182" i="1" s="1"/>
  <c r="AH1182" i="1"/>
  <c r="AI1182" i="1" s="1"/>
  <c r="AF1166" i="1"/>
  <c r="AG1166" i="1" s="1"/>
  <c r="AH1166" i="1"/>
  <c r="AI1166" i="1" s="1"/>
  <c r="AF1174" i="1"/>
  <c r="AG1174" i="1" s="1"/>
  <c r="AH1174" i="1"/>
  <c r="AI1174" i="1" s="1"/>
  <c r="AF1158" i="1"/>
  <c r="AG1158" i="1" s="1"/>
  <c r="AH1158" i="1"/>
  <c r="AI1158" i="1" s="1"/>
  <c r="AM1046" i="1"/>
  <c r="AM1054" i="1"/>
  <c r="AM1038" i="1"/>
  <c r="AM1022" i="1"/>
  <c r="AM1014" i="1"/>
  <c r="AM998" i="1"/>
  <c r="AM1006" i="1"/>
  <c r="AM990" i="1"/>
  <c r="AM974" i="1"/>
  <c r="AM982" i="1"/>
  <c r="AM966" i="1"/>
  <c r="AF1204" i="1"/>
  <c r="AG1204" i="1" s="1"/>
  <c r="AH1204" i="1"/>
  <c r="AI1204" i="1" s="1"/>
  <c r="AF1212" i="1"/>
  <c r="AG1212" i="1" s="1"/>
  <c r="AH1212" i="1"/>
  <c r="AI1212" i="1" s="1"/>
  <c r="AF1340" i="1"/>
  <c r="AG1340" i="1" s="1"/>
  <c r="AH1340" i="1"/>
  <c r="AI1340" i="1" s="1"/>
  <c r="AF1324" i="1"/>
  <c r="AG1324" i="1" s="1"/>
  <c r="AH1324" i="1"/>
  <c r="AI1324" i="1" s="1"/>
  <c r="AF1332" i="1"/>
  <c r="AG1332" i="1" s="1"/>
  <c r="AH1332" i="1"/>
  <c r="AI1332" i="1" s="1"/>
  <c r="AF1316" i="1"/>
  <c r="AG1316" i="1" s="1"/>
  <c r="AH1316" i="1"/>
  <c r="AI1316" i="1" s="1"/>
  <c r="AF1300" i="1"/>
  <c r="AG1300" i="1" s="1"/>
  <c r="AH1300" i="1"/>
  <c r="AI1300" i="1" s="1"/>
  <c r="AF1308" i="1"/>
  <c r="AG1308" i="1" s="1"/>
  <c r="AH1308" i="1"/>
  <c r="AI1308" i="1" s="1"/>
  <c r="AF1217" i="1"/>
  <c r="AG1217" i="1" s="1"/>
  <c r="AH1217" i="1"/>
  <c r="AI1217" i="1" s="1"/>
  <c r="AF1238" i="1"/>
  <c r="AG1238" i="1" s="1"/>
  <c r="AH1238" i="1"/>
  <c r="AI1238" i="1" s="1"/>
  <c r="AF1246" i="1"/>
  <c r="AG1246" i="1" s="1"/>
  <c r="AH1246" i="1"/>
  <c r="AI1246" i="1" s="1"/>
  <c r="AF1230" i="1"/>
  <c r="AG1230" i="1" s="1"/>
  <c r="AH1230" i="1"/>
  <c r="AI1230" i="1" s="1"/>
  <c r="AF1183" i="1"/>
  <c r="AG1183" i="1" s="1"/>
  <c r="AH1183" i="1"/>
  <c r="AI1183" i="1" s="1"/>
  <c r="AF1167" i="1"/>
  <c r="AG1167" i="1" s="1"/>
  <c r="AH1167" i="1"/>
  <c r="AI1167" i="1" s="1"/>
  <c r="AF1175" i="1"/>
  <c r="AG1175" i="1" s="1"/>
  <c r="AH1175" i="1"/>
  <c r="AI1175" i="1" s="1"/>
  <c r="AF1159" i="1"/>
  <c r="AG1159" i="1" s="1"/>
  <c r="AH1159" i="1"/>
  <c r="AI1159" i="1" s="1"/>
  <c r="AF1281" i="1"/>
  <c r="AG1281" i="1" s="1"/>
  <c r="AH1281" i="1"/>
  <c r="AI1281" i="1" s="1"/>
  <c r="AF1289" i="1"/>
  <c r="AG1289" i="1" s="1"/>
  <c r="AH1289" i="1"/>
  <c r="AI1289" i="1" s="1"/>
  <c r="AF1297" i="1"/>
  <c r="AG1297" i="1" s="1"/>
  <c r="AH1297" i="1"/>
  <c r="AI1297" i="1" s="1"/>
  <c r="AF1269" i="1"/>
  <c r="AG1269" i="1" s="1"/>
  <c r="AH1269" i="1"/>
  <c r="AI1269" i="1" s="1"/>
  <c r="AF1253" i="1"/>
  <c r="AG1253" i="1" s="1"/>
  <c r="AH1253" i="1"/>
  <c r="AI1253" i="1" s="1"/>
  <c r="AF1261" i="1"/>
  <c r="AG1261" i="1" s="1"/>
  <c r="AH1261" i="1"/>
  <c r="AI1261" i="1" s="1"/>
  <c r="AH1341" i="1"/>
  <c r="AI1341" i="1" s="1"/>
  <c r="AF1341" i="1"/>
  <c r="AG1341" i="1" s="1"/>
  <c r="AH1325" i="1"/>
  <c r="AI1325" i="1" s="1"/>
  <c r="AF1325" i="1"/>
  <c r="AG1325" i="1" s="1"/>
  <c r="AH1333" i="1"/>
  <c r="AI1333" i="1" s="1"/>
  <c r="AF1333" i="1"/>
  <c r="AG1333" i="1" s="1"/>
  <c r="AH1317" i="1"/>
  <c r="AI1317" i="1" s="1"/>
  <c r="AF1317" i="1"/>
  <c r="AG1317" i="1" s="1"/>
  <c r="AH1301" i="1"/>
  <c r="AI1301" i="1" s="1"/>
  <c r="AF1301" i="1"/>
  <c r="AG1301" i="1" s="1"/>
  <c r="AH1309" i="1"/>
  <c r="AI1309" i="1" s="1"/>
  <c r="AF1309" i="1"/>
  <c r="AG1309" i="1" s="1"/>
  <c r="AH1389" i="1"/>
  <c r="AI1389" i="1" s="1"/>
  <c r="AF1389" i="1"/>
  <c r="AG1389" i="1" s="1"/>
  <c r="AH1373" i="1"/>
  <c r="AI1373" i="1" s="1"/>
  <c r="AF1373" i="1"/>
  <c r="AG1373" i="1" s="1"/>
  <c r="AH1381" i="1"/>
  <c r="AI1381" i="1" s="1"/>
  <c r="AF1381" i="1"/>
  <c r="AG1381" i="1" s="1"/>
  <c r="AH1365" i="1"/>
  <c r="AI1365" i="1" s="1"/>
  <c r="AF1365" i="1"/>
  <c r="AG1365" i="1" s="1"/>
  <c r="AH1349" i="1"/>
  <c r="AI1349" i="1" s="1"/>
  <c r="AF1349" i="1"/>
  <c r="AG1349" i="1" s="1"/>
  <c r="AH1357" i="1"/>
  <c r="AI1357" i="1" s="1"/>
  <c r="AF1357" i="1"/>
  <c r="AG1357" i="1" s="1"/>
  <c r="AH1425" i="1"/>
  <c r="AI1425" i="1" s="1"/>
  <c r="AF1425" i="1"/>
  <c r="AG1425" i="1" s="1"/>
  <c r="AH1473" i="1"/>
  <c r="AI1473" i="1" s="1"/>
  <c r="AF1473" i="1"/>
  <c r="AG1473" i="1" s="1"/>
  <c r="AH1521" i="1"/>
  <c r="AI1521" i="1" s="1"/>
  <c r="AF1521" i="1"/>
  <c r="AG1521" i="1" s="1"/>
  <c r="AH1569" i="1"/>
  <c r="AI1569" i="1" s="1"/>
  <c r="AF1569" i="1"/>
  <c r="AG1569" i="1" s="1"/>
  <c r="AH1096" i="1"/>
  <c r="AI1096" i="1" s="1"/>
  <c r="AF1096" i="1"/>
  <c r="AG1096" i="1" s="1"/>
  <c r="AH1104" i="1"/>
  <c r="AI1104" i="1" s="1"/>
  <c r="AF1104" i="1"/>
  <c r="AG1104" i="1" s="1"/>
  <c r="AH1088" i="1"/>
  <c r="AI1088" i="1" s="1"/>
  <c r="AF1088" i="1"/>
  <c r="AG1088" i="1" s="1"/>
  <c r="AH1072" i="1"/>
  <c r="AI1072" i="1" s="1"/>
  <c r="AF1072" i="1"/>
  <c r="AG1072" i="1" s="1"/>
  <c r="AH1080" i="1"/>
  <c r="AI1080" i="1" s="1"/>
  <c r="AF1080" i="1"/>
  <c r="AG1080" i="1" s="1"/>
  <c r="AH1064" i="1"/>
  <c r="AI1064" i="1" s="1"/>
  <c r="AF1064" i="1"/>
  <c r="AG1064" i="1" s="1"/>
  <c r="AH1132" i="1"/>
  <c r="AI1132" i="1" s="1"/>
  <c r="AF1132" i="1"/>
  <c r="AG1132" i="1" s="1"/>
  <c r="AF1140" i="1"/>
  <c r="AG1140" i="1" s="1"/>
  <c r="AH1140" i="1"/>
  <c r="AI1140" i="1" s="1"/>
  <c r="AF1148" i="1"/>
  <c r="AG1148" i="1" s="1"/>
  <c r="AH1148" i="1"/>
  <c r="AI1148" i="1" s="1"/>
  <c r="AF1108" i="1"/>
  <c r="AG1108" i="1" s="1"/>
  <c r="AH1108" i="1"/>
  <c r="AI1108" i="1" s="1"/>
  <c r="AF1116" i="1"/>
  <c r="AG1116" i="1" s="1"/>
  <c r="AH1116" i="1"/>
  <c r="AI1116" i="1" s="1"/>
  <c r="AF1124" i="1"/>
  <c r="AG1124" i="1" s="1"/>
  <c r="AH1124" i="1"/>
  <c r="AI1124" i="1" s="1"/>
  <c r="AH1192" i="1"/>
  <c r="AI1192" i="1" s="1"/>
  <c r="AF1192" i="1"/>
  <c r="AG1192" i="1" s="1"/>
  <c r="AH1048" i="1"/>
  <c r="AI1048" i="1" s="1"/>
  <c r="AF1048" i="1"/>
  <c r="AG1048" i="1" s="1"/>
  <c r="AH1056" i="1"/>
  <c r="AI1056" i="1" s="1"/>
  <c r="AF1056" i="1"/>
  <c r="AG1056" i="1" s="1"/>
  <c r="AH1040" i="1"/>
  <c r="AI1040" i="1" s="1"/>
  <c r="AF1040" i="1"/>
  <c r="AG1040" i="1" s="1"/>
  <c r="AH1024" i="1"/>
  <c r="AI1024" i="1" s="1"/>
  <c r="AF1024" i="1"/>
  <c r="AG1024" i="1" s="1"/>
  <c r="AH1032" i="1"/>
  <c r="AI1032" i="1" s="1"/>
  <c r="AF1032" i="1"/>
  <c r="AG1032" i="1" s="1"/>
  <c r="AH1016" i="1"/>
  <c r="AI1016" i="1" s="1"/>
  <c r="AF1016" i="1"/>
  <c r="AG1016" i="1" s="1"/>
  <c r="AH1000" i="1"/>
  <c r="AI1000" i="1" s="1"/>
  <c r="AF1000" i="1"/>
  <c r="AG1000" i="1" s="1"/>
  <c r="AH1008" i="1"/>
  <c r="AI1008" i="1" s="1"/>
  <c r="AF1008" i="1"/>
  <c r="AG1008" i="1" s="1"/>
  <c r="AH992" i="1"/>
  <c r="AI992" i="1" s="1"/>
  <c r="AF992" i="1"/>
  <c r="AG992" i="1" s="1"/>
  <c r="AH976" i="1"/>
  <c r="AI976" i="1" s="1"/>
  <c r="AF976" i="1"/>
  <c r="AG976" i="1" s="1"/>
  <c r="AH984" i="1"/>
  <c r="AI984" i="1" s="1"/>
  <c r="AF984" i="1"/>
  <c r="AG984" i="1" s="1"/>
  <c r="AH968" i="1"/>
  <c r="AI968" i="1" s="1"/>
  <c r="AF968" i="1"/>
  <c r="AG968" i="1" s="1"/>
  <c r="AM1202" i="1"/>
  <c r="AM1210" i="1"/>
  <c r="AM1278" i="1"/>
  <c r="AF1286" i="1"/>
  <c r="AG1286" i="1" s="1"/>
  <c r="AH1286" i="1"/>
  <c r="AI1286" i="1" s="1"/>
  <c r="AF1294" i="1"/>
  <c r="AG1294" i="1" s="1"/>
  <c r="AH1294" i="1"/>
  <c r="AI1294" i="1" s="1"/>
  <c r="AF1266" i="1"/>
  <c r="AG1266" i="1" s="1"/>
  <c r="AH1266" i="1"/>
  <c r="AI1266" i="1" s="1"/>
  <c r="AF1250" i="1"/>
  <c r="AG1250" i="1" s="1"/>
  <c r="AH1250" i="1"/>
  <c r="AI1250" i="1" s="1"/>
  <c r="AF1258" i="1"/>
  <c r="AG1258" i="1" s="1"/>
  <c r="AH1258" i="1"/>
  <c r="AI1258" i="1" s="1"/>
  <c r="AM1338" i="1"/>
  <c r="AM1322" i="1"/>
  <c r="AM1330" i="1"/>
  <c r="AM1314" i="1"/>
  <c r="AM1298" i="1"/>
  <c r="AM1306" i="1"/>
  <c r="AM1386" i="1"/>
  <c r="AH1370" i="1"/>
  <c r="AI1370" i="1" s="1"/>
  <c r="AF1370" i="1"/>
  <c r="AG1370" i="1" s="1"/>
  <c r="AH1378" i="1"/>
  <c r="AI1378" i="1" s="1"/>
  <c r="AF1378" i="1"/>
  <c r="AG1378" i="1" s="1"/>
  <c r="AH1362" i="1"/>
  <c r="AI1362" i="1" s="1"/>
  <c r="AF1362" i="1"/>
  <c r="AG1362" i="1" s="1"/>
  <c r="AH1346" i="1"/>
  <c r="AI1346" i="1" s="1"/>
  <c r="AF1346" i="1"/>
  <c r="AG1346" i="1" s="1"/>
  <c r="AH1354" i="1"/>
  <c r="AI1354" i="1" s="1"/>
  <c r="AF1354" i="1"/>
  <c r="AG1354" i="1" s="1"/>
  <c r="AH1422" i="1"/>
  <c r="AI1422" i="1" s="1"/>
  <c r="AF1422" i="1"/>
  <c r="AG1422" i="1" s="1"/>
  <c r="AH1470" i="1"/>
  <c r="AI1470" i="1" s="1"/>
  <c r="AF1470" i="1"/>
  <c r="AG1470" i="1" s="1"/>
  <c r="AH1518" i="1"/>
  <c r="AI1518" i="1" s="1"/>
  <c r="AF1518" i="1"/>
  <c r="AG1518" i="1" s="1"/>
  <c r="AH1566" i="1"/>
  <c r="AI1566" i="1" s="1"/>
  <c r="AF1566" i="1"/>
  <c r="AG1566" i="1" s="1"/>
  <c r="AH1101" i="1"/>
  <c r="AI1101" i="1" s="1"/>
  <c r="AF1101" i="1"/>
  <c r="AG1101" i="1" s="1"/>
  <c r="AH1085" i="1"/>
  <c r="AI1085" i="1" s="1"/>
  <c r="AF1085" i="1"/>
  <c r="AG1085" i="1" s="1"/>
  <c r="AH1093" i="1"/>
  <c r="AI1093" i="1" s="1"/>
  <c r="AF1093" i="1"/>
  <c r="AG1093" i="1" s="1"/>
  <c r="AH1077" i="1"/>
  <c r="AI1077" i="1" s="1"/>
  <c r="AF1077" i="1"/>
  <c r="AG1077" i="1" s="1"/>
  <c r="AH1061" i="1"/>
  <c r="AI1061" i="1" s="1"/>
  <c r="AF1061" i="1"/>
  <c r="AG1061" i="1" s="1"/>
  <c r="AH1069" i="1"/>
  <c r="AI1069" i="1" s="1"/>
  <c r="AF1069" i="1"/>
  <c r="AG1069" i="1" s="1"/>
  <c r="AF1137" i="1"/>
  <c r="AG1137" i="1" s="1"/>
  <c r="AH1137" i="1"/>
  <c r="AI1137" i="1" s="1"/>
  <c r="AF1145" i="1"/>
  <c r="AG1145" i="1" s="1"/>
  <c r="AH1145" i="1"/>
  <c r="AI1145" i="1" s="1"/>
  <c r="AF1153" i="1"/>
  <c r="AG1153" i="1" s="1"/>
  <c r="AH1153" i="1"/>
  <c r="AI1153" i="1" s="1"/>
  <c r="AF1113" i="1"/>
  <c r="AG1113" i="1" s="1"/>
  <c r="AH1113" i="1"/>
  <c r="AI1113" i="1" s="1"/>
  <c r="AF1121" i="1"/>
  <c r="AG1121" i="1" s="1"/>
  <c r="AH1121" i="1"/>
  <c r="AI1121" i="1" s="1"/>
  <c r="AF1129" i="1"/>
  <c r="AG1129" i="1" s="1"/>
  <c r="AH1129" i="1"/>
  <c r="AI1129" i="1" s="1"/>
  <c r="AH1197" i="1"/>
  <c r="AI1197" i="1" s="1"/>
  <c r="AF1197" i="1"/>
  <c r="AG1197" i="1" s="1"/>
  <c r="AH1053" i="1"/>
  <c r="AI1053" i="1" s="1"/>
  <c r="AF1053" i="1"/>
  <c r="AG1053" i="1" s="1"/>
  <c r="AH1037" i="1"/>
  <c r="AI1037" i="1" s="1"/>
  <c r="AF1037" i="1"/>
  <c r="AG1037" i="1" s="1"/>
  <c r="AH1045" i="1"/>
  <c r="AI1045" i="1" s="1"/>
  <c r="AF1045" i="1"/>
  <c r="AG1045" i="1" s="1"/>
  <c r="AH1029" i="1"/>
  <c r="AI1029" i="1" s="1"/>
  <c r="AF1029" i="1"/>
  <c r="AG1029" i="1" s="1"/>
  <c r="AH1017" i="1"/>
  <c r="AI1017" i="1" s="1"/>
  <c r="AF1017" i="1"/>
  <c r="AG1017" i="1" s="1"/>
  <c r="AH1001" i="1"/>
  <c r="AI1001" i="1" s="1"/>
  <c r="AF1001" i="1"/>
  <c r="AG1001" i="1" s="1"/>
  <c r="AH1009" i="1"/>
  <c r="AI1009" i="1" s="1"/>
  <c r="AF1009" i="1"/>
  <c r="AG1009" i="1" s="1"/>
  <c r="AH993" i="1"/>
  <c r="AI993" i="1" s="1"/>
  <c r="AF993" i="1"/>
  <c r="AG993" i="1" s="1"/>
  <c r="AH977" i="1"/>
  <c r="AI977" i="1" s="1"/>
  <c r="AF977" i="1"/>
  <c r="AG977" i="1" s="1"/>
  <c r="AH985" i="1"/>
  <c r="AI985" i="1" s="1"/>
  <c r="AF985" i="1"/>
  <c r="AG985" i="1" s="1"/>
  <c r="AH969" i="1"/>
  <c r="AI969" i="1" s="1"/>
  <c r="AF969" i="1"/>
  <c r="AG969" i="1" s="1"/>
  <c r="AF1279" i="1"/>
  <c r="AG1279" i="1" s="1"/>
  <c r="AH1279" i="1"/>
  <c r="AI1279" i="1" s="1"/>
  <c r="AF1287" i="1"/>
  <c r="AG1287" i="1" s="1"/>
  <c r="AH1287" i="1"/>
  <c r="AI1287" i="1" s="1"/>
  <c r="AF1295" i="1"/>
  <c r="AG1295" i="1" s="1"/>
  <c r="AH1295" i="1"/>
  <c r="AI1295" i="1" s="1"/>
  <c r="AF1267" i="1"/>
  <c r="AG1267" i="1" s="1"/>
  <c r="AH1267" i="1"/>
  <c r="AI1267" i="1" s="1"/>
  <c r="AF1251" i="1"/>
  <c r="AG1251" i="1" s="1"/>
  <c r="AH1251" i="1"/>
  <c r="AI1251" i="1" s="1"/>
  <c r="AF1259" i="1"/>
  <c r="AG1259" i="1" s="1"/>
  <c r="AH1259" i="1"/>
  <c r="AI1259" i="1" s="1"/>
  <c r="AH1339" i="1"/>
  <c r="AI1339" i="1" s="1"/>
  <c r="AF1339" i="1"/>
  <c r="AG1339" i="1" s="1"/>
  <c r="AH1323" i="1"/>
  <c r="AI1323" i="1" s="1"/>
  <c r="AF1323" i="1"/>
  <c r="AG1323" i="1" s="1"/>
  <c r="AH1331" i="1"/>
  <c r="AI1331" i="1" s="1"/>
  <c r="AF1331" i="1"/>
  <c r="AG1331" i="1" s="1"/>
  <c r="AH1315" i="1"/>
  <c r="AI1315" i="1" s="1"/>
  <c r="AF1315" i="1"/>
  <c r="AG1315" i="1" s="1"/>
  <c r="AH1299" i="1"/>
  <c r="AI1299" i="1" s="1"/>
  <c r="AF1299" i="1"/>
  <c r="AG1299" i="1" s="1"/>
  <c r="AH1307" i="1"/>
  <c r="AI1307" i="1" s="1"/>
  <c r="AF1307" i="1"/>
  <c r="AG1307" i="1" s="1"/>
  <c r="AH1387" i="1"/>
  <c r="AI1387" i="1" s="1"/>
  <c r="AF1387" i="1"/>
  <c r="AG1387" i="1" s="1"/>
  <c r="AH1371" i="1"/>
  <c r="AI1371" i="1" s="1"/>
  <c r="AF1371" i="1"/>
  <c r="AG1371" i="1" s="1"/>
  <c r="AH1379" i="1"/>
  <c r="AI1379" i="1" s="1"/>
  <c r="AF1379" i="1"/>
  <c r="AG1379" i="1" s="1"/>
  <c r="AH1363" i="1"/>
  <c r="AI1363" i="1" s="1"/>
  <c r="AF1363" i="1"/>
  <c r="AG1363" i="1" s="1"/>
  <c r="AH1347" i="1"/>
  <c r="AI1347" i="1" s="1"/>
  <c r="AF1347" i="1"/>
  <c r="AG1347" i="1" s="1"/>
  <c r="AH1355" i="1"/>
  <c r="AI1355" i="1" s="1"/>
  <c r="AF1355" i="1"/>
  <c r="AG1355" i="1" s="1"/>
  <c r="AH1423" i="1"/>
  <c r="AI1423" i="1" s="1"/>
  <c r="AF1423" i="1"/>
  <c r="AG1423" i="1" s="1"/>
  <c r="AH1471" i="1"/>
  <c r="AI1471" i="1" s="1"/>
  <c r="AF1471" i="1"/>
  <c r="AG1471" i="1" s="1"/>
  <c r="AH1519" i="1"/>
  <c r="AI1519" i="1" s="1"/>
  <c r="AF1519" i="1"/>
  <c r="AG1519" i="1" s="1"/>
  <c r="AH1567" i="1"/>
  <c r="AI1567" i="1" s="1"/>
  <c r="AF1567" i="1"/>
  <c r="AG1567" i="1" s="1"/>
  <c r="AH1094" i="1"/>
  <c r="AI1094" i="1" s="1"/>
  <c r="AF1094" i="1"/>
  <c r="AG1094" i="1" s="1"/>
  <c r="AH1102" i="1"/>
  <c r="AI1102" i="1" s="1"/>
  <c r="AF1102" i="1"/>
  <c r="AG1102" i="1" s="1"/>
  <c r="AH1086" i="1"/>
  <c r="AI1086" i="1" s="1"/>
  <c r="AF1086" i="1"/>
  <c r="AG1086" i="1" s="1"/>
  <c r="AH1070" i="1"/>
  <c r="AI1070" i="1" s="1"/>
  <c r="AF1070" i="1"/>
  <c r="AG1070" i="1" s="1"/>
  <c r="AH1078" i="1"/>
  <c r="AI1078" i="1" s="1"/>
  <c r="AF1078" i="1"/>
  <c r="AG1078" i="1" s="1"/>
  <c r="AH1062" i="1"/>
  <c r="AI1062" i="1" s="1"/>
  <c r="AF1062" i="1"/>
  <c r="AG1062" i="1" s="1"/>
  <c r="AH1130" i="1"/>
  <c r="AI1130" i="1" s="1"/>
  <c r="AF1130" i="1"/>
  <c r="AG1130" i="1" s="1"/>
  <c r="AF1138" i="1"/>
  <c r="AG1138" i="1" s="1"/>
  <c r="AH1138" i="1"/>
  <c r="AI1138" i="1" s="1"/>
  <c r="AF1146" i="1"/>
  <c r="AG1146" i="1" s="1"/>
  <c r="AH1146" i="1"/>
  <c r="AI1146" i="1" s="1"/>
  <c r="AF1106" i="1"/>
  <c r="AG1106" i="1" s="1"/>
  <c r="AH1106" i="1"/>
  <c r="AI1106" i="1" s="1"/>
  <c r="AF1114" i="1"/>
  <c r="AG1114" i="1" s="1"/>
  <c r="AH1114" i="1"/>
  <c r="AI1114" i="1" s="1"/>
  <c r="AF1122" i="1"/>
  <c r="AG1122" i="1" s="1"/>
  <c r="AH1122" i="1"/>
  <c r="AI1122" i="1" s="1"/>
  <c r="AF1190" i="1"/>
  <c r="AG1190" i="1" s="1"/>
  <c r="AH1190" i="1"/>
  <c r="AI1190" i="1" s="1"/>
  <c r="AH1198" i="1"/>
  <c r="AI1198" i="1" s="1"/>
  <c r="AF1198" i="1"/>
  <c r="AG1198" i="1" s="1"/>
  <c r="AM1182" i="1"/>
  <c r="AM1166" i="1"/>
  <c r="AM1174" i="1"/>
  <c r="AM1158" i="1"/>
  <c r="AH1046" i="1"/>
  <c r="AI1046" i="1" s="1"/>
  <c r="AF1046" i="1"/>
  <c r="AG1046" i="1" s="1"/>
  <c r="AH1054" i="1"/>
  <c r="AI1054" i="1" s="1"/>
  <c r="AF1054" i="1"/>
  <c r="AG1054" i="1" s="1"/>
  <c r="AH1038" i="1"/>
  <c r="AI1038" i="1" s="1"/>
  <c r="AF1038" i="1"/>
  <c r="AG1038" i="1" s="1"/>
  <c r="AH1022" i="1"/>
  <c r="AI1022" i="1" s="1"/>
  <c r="AF1022" i="1"/>
  <c r="AG1022" i="1" s="1"/>
  <c r="AH1030" i="1"/>
  <c r="AI1030" i="1" s="1"/>
  <c r="AF1030" i="1"/>
  <c r="AG1030" i="1" s="1"/>
  <c r="AH1014" i="1"/>
  <c r="AI1014" i="1" s="1"/>
  <c r="AF1014" i="1"/>
  <c r="AG1014" i="1" s="1"/>
  <c r="AH998" i="1"/>
  <c r="AI998" i="1" s="1"/>
  <c r="AF998" i="1"/>
  <c r="AG998" i="1" s="1"/>
  <c r="AH1006" i="1"/>
  <c r="AI1006" i="1" s="1"/>
  <c r="AF1006" i="1"/>
  <c r="AG1006" i="1" s="1"/>
  <c r="AH990" i="1"/>
  <c r="AI990" i="1" s="1"/>
  <c r="AF990" i="1"/>
  <c r="AG990" i="1" s="1"/>
  <c r="AH974" i="1"/>
  <c r="AI974" i="1" s="1"/>
  <c r="AF974" i="1"/>
  <c r="AG974" i="1" s="1"/>
  <c r="AH982" i="1"/>
  <c r="AI982" i="1" s="1"/>
  <c r="AF982" i="1"/>
  <c r="AG982" i="1" s="1"/>
  <c r="AH966" i="1"/>
  <c r="AI966" i="1" s="1"/>
  <c r="AF966" i="1"/>
  <c r="AG966" i="1" s="1"/>
  <c r="AF1280" i="1"/>
  <c r="AG1280" i="1" s="1"/>
  <c r="AH1280" i="1"/>
  <c r="AI1280" i="1" s="1"/>
  <c r="AF1288" i="1"/>
  <c r="AG1288" i="1" s="1"/>
  <c r="AH1288" i="1"/>
  <c r="AI1288" i="1" s="1"/>
  <c r="AF1296" i="1"/>
  <c r="AG1296" i="1" s="1"/>
  <c r="AH1296" i="1"/>
  <c r="AI1296" i="1" s="1"/>
  <c r="AF1268" i="1"/>
  <c r="AG1268" i="1" s="1"/>
  <c r="AH1268" i="1"/>
  <c r="AI1268" i="1" s="1"/>
  <c r="AF1252" i="1"/>
  <c r="AG1252" i="1" s="1"/>
  <c r="AH1252" i="1"/>
  <c r="AI1252" i="1" s="1"/>
  <c r="AF1260" i="1"/>
  <c r="AG1260" i="1" s="1"/>
  <c r="AH1260" i="1"/>
  <c r="AI1260" i="1" s="1"/>
  <c r="AH1388" i="1"/>
  <c r="AI1388" i="1" s="1"/>
  <c r="AF1388" i="1"/>
  <c r="AG1388" i="1" s="1"/>
  <c r="AH1372" i="1"/>
  <c r="AI1372" i="1" s="1"/>
  <c r="AF1372" i="1"/>
  <c r="AG1372" i="1" s="1"/>
  <c r="AH1380" i="1"/>
  <c r="AI1380" i="1" s="1"/>
  <c r="AF1380" i="1"/>
  <c r="AG1380" i="1" s="1"/>
  <c r="AH1364" i="1"/>
  <c r="AI1364" i="1" s="1"/>
  <c r="AF1364" i="1"/>
  <c r="AG1364" i="1" s="1"/>
  <c r="AH1348" i="1"/>
  <c r="AI1348" i="1" s="1"/>
  <c r="AF1348" i="1"/>
  <c r="AG1348" i="1" s="1"/>
  <c r="AH1356" i="1"/>
  <c r="AI1356" i="1" s="1"/>
  <c r="AF1356" i="1"/>
  <c r="AG1356" i="1" s="1"/>
  <c r="AH1424" i="1"/>
  <c r="AI1424" i="1" s="1"/>
  <c r="AF1424" i="1"/>
  <c r="AG1424" i="1" s="1"/>
  <c r="AH1472" i="1"/>
  <c r="AI1472" i="1" s="1"/>
  <c r="AF1472" i="1"/>
  <c r="AG1472" i="1" s="1"/>
  <c r="AH1520" i="1"/>
  <c r="AI1520" i="1" s="1"/>
  <c r="AF1520" i="1"/>
  <c r="AG1520" i="1" s="1"/>
  <c r="AH1568" i="1"/>
  <c r="AI1568" i="1" s="1"/>
  <c r="AF1568" i="1"/>
  <c r="AG1568" i="1" s="1"/>
  <c r="AM1238" i="1"/>
  <c r="AM1246" i="1"/>
  <c r="AM1230" i="1"/>
  <c r="AH1095" i="1"/>
  <c r="AI1095" i="1" s="1"/>
  <c r="AF1095" i="1"/>
  <c r="AG1095" i="1" s="1"/>
  <c r="AH1103" i="1"/>
  <c r="AI1103" i="1" s="1"/>
  <c r="AF1103" i="1"/>
  <c r="AG1103" i="1" s="1"/>
  <c r="AH1087" i="1"/>
  <c r="AI1087" i="1" s="1"/>
  <c r="AF1087" i="1"/>
  <c r="AG1087" i="1" s="1"/>
  <c r="AH1071" i="1"/>
  <c r="AI1071" i="1" s="1"/>
  <c r="AF1071" i="1"/>
  <c r="AG1071" i="1" s="1"/>
  <c r="AH1079" i="1"/>
  <c r="AI1079" i="1" s="1"/>
  <c r="AF1079" i="1"/>
  <c r="AG1079" i="1" s="1"/>
  <c r="AH1063" i="1"/>
  <c r="AI1063" i="1" s="1"/>
  <c r="AF1063" i="1"/>
  <c r="AG1063" i="1" s="1"/>
  <c r="AH1131" i="1"/>
  <c r="AI1131" i="1" s="1"/>
  <c r="AF1131" i="1"/>
  <c r="AG1131" i="1" s="1"/>
  <c r="AF1139" i="1"/>
  <c r="AG1139" i="1" s="1"/>
  <c r="AH1139" i="1"/>
  <c r="AI1139" i="1" s="1"/>
  <c r="AF1147" i="1"/>
  <c r="AG1147" i="1" s="1"/>
  <c r="AH1147" i="1"/>
  <c r="AI1147" i="1" s="1"/>
  <c r="AF1107" i="1"/>
  <c r="AG1107" i="1" s="1"/>
  <c r="AH1107" i="1"/>
  <c r="AI1107" i="1" s="1"/>
  <c r="AF1115" i="1"/>
  <c r="AG1115" i="1" s="1"/>
  <c r="AH1115" i="1"/>
  <c r="AI1115" i="1" s="1"/>
  <c r="AF1123" i="1"/>
  <c r="AG1123" i="1" s="1"/>
  <c r="AH1123" i="1"/>
  <c r="AI1123" i="1" s="1"/>
  <c r="AF1191" i="1"/>
  <c r="AG1191" i="1" s="1"/>
  <c r="AH1191" i="1"/>
  <c r="AI1191" i="1" s="1"/>
  <c r="AF1199" i="1"/>
  <c r="AG1199" i="1" s="1"/>
  <c r="AH1199" i="1"/>
  <c r="AI1199" i="1" s="1"/>
  <c r="AH1047" i="1"/>
  <c r="AI1047" i="1" s="1"/>
  <c r="AF1047" i="1"/>
  <c r="AG1047" i="1" s="1"/>
  <c r="AH1055" i="1"/>
  <c r="AI1055" i="1" s="1"/>
  <c r="AF1055" i="1"/>
  <c r="AG1055" i="1" s="1"/>
  <c r="AH1039" i="1"/>
  <c r="AI1039" i="1" s="1"/>
  <c r="AF1039" i="1"/>
  <c r="AG1039" i="1" s="1"/>
  <c r="AH1023" i="1"/>
  <c r="AI1023" i="1" s="1"/>
  <c r="AF1023" i="1"/>
  <c r="AG1023" i="1" s="1"/>
  <c r="AH1031" i="1"/>
  <c r="AI1031" i="1" s="1"/>
  <c r="AF1031" i="1"/>
  <c r="AG1031" i="1" s="1"/>
  <c r="AH1015" i="1"/>
  <c r="AI1015" i="1" s="1"/>
  <c r="AF1015" i="1"/>
  <c r="AG1015" i="1" s="1"/>
  <c r="AH999" i="1"/>
  <c r="AI999" i="1" s="1"/>
  <c r="AF999" i="1"/>
  <c r="AG999" i="1" s="1"/>
  <c r="AH1007" i="1"/>
  <c r="AI1007" i="1" s="1"/>
  <c r="AF1007" i="1"/>
  <c r="AG1007" i="1" s="1"/>
  <c r="AH991" i="1"/>
  <c r="AI991" i="1" s="1"/>
  <c r="AF991" i="1"/>
  <c r="AG991" i="1" s="1"/>
  <c r="AH975" i="1"/>
  <c r="AI975" i="1" s="1"/>
  <c r="AF975" i="1"/>
  <c r="AG975" i="1" s="1"/>
  <c r="AH983" i="1"/>
  <c r="AI983" i="1" s="1"/>
  <c r="AF983" i="1"/>
  <c r="AG983" i="1" s="1"/>
  <c r="AH967" i="1"/>
  <c r="AI967" i="1" s="1"/>
  <c r="AF967" i="1"/>
  <c r="AG967" i="1" s="1"/>
  <c r="AF1225" i="1"/>
  <c r="AG1225" i="1" s="1"/>
  <c r="AH1225" i="1"/>
  <c r="AI1225" i="1" s="1"/>
  <c r="AF1209" i="1"/>
  <c r="AG1209" i="1" s="1"/>
  <c r="AH1209" i="1"/>
  <c r="AI1209" i="1" s="1"/>
  <c r="AF1277" i="1"/>
  <c r="AG1277" i="1" s="1"/>
  <c r="AH1277" i="1"/>
  <c r="AI1277" i="1" s="1"/>
  <c r="AF1214" i="1"/>
  <c r="AG1214" i="1" s="1"/>
  <c r="AH1214" i="1"/>
  <c r="AI1214" i="1" s="1"/>
  <c r="AF1222" i="1"/>
  <c r="AG1222" i="1" s="1"/>
  <c r="AH1222" i="1"/>
  <c r="AI1222" i="1" s="1"/>
  <c r="AN1222" i="1" s="1"/>
  <c r="AF1243" i="1"/>
  <c r="AG1243" i="1" s="1"/>
  <c r="AH1243" i="1"/>
  <c r="AI1243" i="1" s="1"/>
  <c r="AF1227" i="1"/>
  <c r="AG1227" i="1" s="1"/>
  <c r="AH1227" i="1"/>
  <c r="AI1227" i="1" s="1"/>
  <c r="AF1235" i="1"/>
  <c r="AG1235" i="1" s="1"/>
  <c r="AH1235" i="1"/>
  <c r="AI1235" i="1" s="1"/>
  <c r="AF1180" i="1"/>
  <c r="AG1180" i="1" s="1"/>
  <c r="AH1180" i="1"/>
  <c r="AI1180" i="1" s="1"/>
  <c r="AF1188" i="1"/>
  <c r="AG1188" i="1" s="1"/>
  <c r="AH1188" i="1"/>
  <c r="AI1188" i="1" s="1"/>
  <c r="AF1172" i="1"/>
  <c r="AG1172" i="1" s="1"/>
  <c r="AH1172" i="1"/>
  <c r="AI1172" i="1" s="1"/>
  <c r="AF1156" i="1"/>
  <c r="AG1156" i="1" s="1"/>
  <c r="AH1156" i="1"/>
  <c r="AI1156" i="1" s="1"/>
  <c r="AF1164" i="1"/>
  <c r="AG1164" i="1" s="1"/>
  <c r="AH1164" i="1"/>
  <c r="AI1164" i="1" s="1"/>
  <c r="AF1206" i="1"/>
  <c r="AG1206" i="1" s="1"/>
  <c r="AH1206" i="1"/>
  <c r="AI1206" i="1" s="1"/>
  <c r="AF1274" i="1"/>
  <c r="AG1274" i="1" s="1"/>
  <c r="AH1274" i="1"/>
  <c r="AI1274" i="1" s="1"/>
  <c r="AM1282" i="1"/>
  <c r="AM1290" i="1"/>
  <c r="AM1262" i="1"/>
  <c r="AM1270" i="1"/>
  <c r="AM1254" i="1"/>
  <c r="AM1334" i="1"/>
  <c r="AF1342" i="1"/>
  <c r="AG1342" i="1" s="1"/>
  <c r="AH1342" i="1"/>
  <c r="AI1342" i="1" s="1"/>
  <c r="AF1326" i="1"/>
  <c r="AG1326" i="1" s="1"/>
  <c r="AH1326" i="1"/>
  <c r="AI1326" i="1" s="1"/>
  <c r="AF1310" i="1"/>
  <c r="AG1310" i="1" s="1"/>
  <c r="AH1310" i="1"/>
  <c r="AI1310" i="1" s="1"/>
  <c r="AF1318" i="1"/>
  <c r="AG1318" i="1" s="1"/>
  <c r="AH1318" i="1"/>
  <c r="AI1318" i="1" s="1"/>
  <c r="AF1302" i="1"/>
  <c r="AG1302" i="1" s="1"/>
  <c r="AH1302" i="1"/>
  <c r="AI1302" i="1" s="1"/>
  <c r="AF1382" i="1"/>
  <c r="AG1382" i="1" s="1"/>
  <c r="AH1382" i="1"/>
  <c r="AI1382" i="1" s="1"/>
  <c r="AM1390" i="1"/>
  <c r="AM1374" i="1"/>
  <c r="AM1358" i="1"/>
  <c r="AM1366" i="1"/>
  <c r="AM1350" i="1"/>
  <c r="AM1418" i="1"/>
  <c r="AM1426" i="1"/>
  <c r="AM1466" i="1"/>
  <c r="AM1474" i="1"/>
  <c r="AM1514" i="1"/>
  <c r="AM1522" i="1"/>
  <c r="AM1562" i="1"/>
  <c r="AM1570" i="1"/>
  <c r="AF1219" i="1"/>
  <c r="AG1219" i="1" s="1"/>
  <c r="AH1219" i="1"/>
  <c r="AI1219" i="1" s="1"/>
  <c r="AF1240" i="1"/>
  <c r="AG1240" i="1" s="1"/>
  <c r="AH1240" i="1"/>
  <c r="AI1240" i="1" s="1"/>
  <c r="AF1248" i="1"/>
  <c r="AG1248" i="1" s="1"/>
  <c r="AH1248" i="1"/>
  <c r="AI1248" i="1" s="1"/>
  <c r="AF1232" i="1"/>
  <c r="AG1232" i="1" s="1"/>
  <c r="AH1232" i="1"/>
  <c r="AI1232" i="1" s="1"/>
  <c r="AF1201" i="1"/>
  <c r="AG1201" i="1" s="1"/>
  <c r="AH1201" i="1"/>
  <c r="AI1201" i="1" s="1"/>
  <c r="AF1185" i="1"/>
  <c r="AG1185" i="1" s="1"/>
  <c r="AH1185" i="1"/>
  <c r="AI1185" i="1" s="1"/>
  <c r="AF1169" i="1"/>
  <c r="AG1169" i="1" s="1"/>
  <c r="AH1169" i="1"/>
  <c r="AI1169" i="1" s="1"/>
  <c r="AF1177" i="1"/>
  <c r="AG1177" i="1" s="1"/>
  <c r="AH1177" i="1"/>
  <c r="AI1177" i="1" s="1"/>
  <c r="AF1161" i="1"/>
  <c r="AG1161" i="1" s="1"/>
  <c r="AH1161" i="1"/>
  <c r="AI1161" i="1" s="1"/>
  <c r="AF1207" i="1"/>
  <c r="AG1207" i="1" s="1"/>
  <c r="AH1207" i="1"/>
  <c r="AI1207" i="1" s="1"/>
  <c r="AF1275" i="1"/>
  <c r="AG1275" i="1" s="1"/>
  <c r="AH1275" i="1"/>
  <c r="AI1275" i="1" s="1"/>
  <c r="AF1220" i="1"/>
  <c r="AG1220" i="1" s="1"/>
  <c r="AH1220" i="1"/>
  <c r="AI1220" i="1" s="1"/>
  <c r="AF1241" i="1"/>
  <c r="AG1241" i="1" s="1"/>
  <c r="AH1241" i="1"/>
  <c r="AI1241" i="1" s="1"/>
  <c r="AF1249" i="1"/>
  <c r="AG1249" i="1" s="1"/>
  <c r="AH1249" i="1"/>
  <c r="AI1249" i="1" s="1"/>
  <c r="AF1233" i="1"/>
  <c r="AG1233" i="1" s="1"/>
  <c r="AH1233" i="1"/>
  <c r="AI1233" i="1" s="1"/>
  <c r="AM1098" i="1"/>
  <c r="AM1082" i="1"/>
  <c r="AM1090" i="1"/>
  <c r="AM1074" i="1"/>
  <c r="AM1058" i="1"/>
  <c r="AM1066" i="1"/>
  <c r="AM1134" i="1"/>
  <c r="AM1142" i="1"/>
  <c r="AM1150" i="1"/>
  <c r="AM1110" i="1"/>
  <c r="AM1118" i="1"/>
  <c r="AM1126" i="1"/>
  <c r="AM1194" i="1"/>
  <c r="AF1178" i="1"/>
  <c r="AG1178" i="1" s="1"/>
  <c r="AH1178" i="1"/>
  <c r="AI1178" i="1" s="1"/>
  <c r="AF1186" i="1"/>
  <c r="AG1186" i="1" s="1"/>
  <c r="AH1186" i="1"/>
  <c r="AI1186" i="1" s="1"/>
  <c r="AF1170" i="1"/>
  <c r="AG1170" i="1" s="1"/>
  <c r="AH1170" i="1"/>
  <c r="AI1170" i="1" s="1"/>
  <c r="AF1154" i="1"/>
  <c r="AG1154" i="1" s="1"/>
  <c r="AH1154" i="1"/>
  <c r="AI1154" i="1" s="1"/>
  <c r="AF1162" i="1"/>
  <c r="AG1162" i="1" s="1"/>
  <c r="AH1162" i="1"/>
  <c r="AI1162" i="1" s="1"/>
  <c r="AM1050" i="1"/>
  <c r="AM1034" i="1"/>
  <c r="AM1042" i="1"/>
  <c r="AM1026" i="1"/>
  <c r="AM1010" i="1"/>
  <c r="AM1018" i="1"/>
  <c r="AM1002" i="1"/>
  <c r="AM986" i="1"/>
  <c r="AM994" i="1"/>
  <c r="AM978" i="1"/>
  <c r="AM962" i="1"/>
  <c r="AM970" i="1"/>
  <c r="AF1208" i="1"/>
  <c r="AG1208" i="1" s="1"/>
  <c r="AH1208" i="1"/>
  <c r="AI1208" i="1" s="1"/>
  <c r="AF1276" i="1"/>
  <c r="AG1276" i="1" s="1"/>
  <c r="AH1276" i="1"/>
  <c r="AI1276" i="1" s="1"/>
  <c r="AF1344" i="1"/>
  <c r="AG1344" i="1" s="1"/>
  <c r="AH1344" i="1"/>
  <c r="AI1344" i="1" s="1"/>
  <c r="AF1328" i="1"/>
  <c r="AG1328" i="1" s="1"/>
  <c r="AH1328" i="1"/>
  <c r="AI1328" i="1" s="1"/>
  <c r="AF1312" i="1"/>
  <c r="AG1312" i="1" s="1"/>
  <c r="AH1312" i="1"/>
  <c r="AI1312" i="1" s="1"/>
  <c r="AF1320" i="1"/>
  <c r="AG1320" i="1" s="1"/>
  <c r="AH1320" i="1"/>
  <c r="AI1320" i="1" s="1"/>
  <c r="AF1304" i="1"/>
  <c r="AG1304" i="1" s="1"/>
  <c r="AH1304" i="1"/>
  <c r="AI1304" i="1" s="1"/>
  <c r="AF1384" i="1"/>
  <c r="AG1384" i="1" s="1"/>
  <c r="AH1384" i="1"/>
  <c r="AI1384" i="1" s="1"/>
  <c r="AF1237" i="1"/>
  <c r="AG1237" i="1" s="1"/>
  <c r="AH1237" i="1"/>
  <c r="AI1237" i="1" s="1"/>
  <c r="AF1221" i="1"/>
  <c r="AG1221" i="1" s="1"/>
  <c r="AH1221" i="1"/>
  <c r="AI1221" i="1" s="1"/>
  <c r="AF1242" i="1"/>
  <c r="AG1242" i="1" s="1"/>
  <c r="AH1242" i="1"/>
  <c r="AI1242" i="1" s="1"/>
  <c r="AF1226" i="1"/>
  <c r="AG1226" i="1" s="1"/>
  <c r="AH1226" i="1"/>
  <c r="AI1226" i="1" s="1"/>
  <c r="AN1226" i="1" s="1"/>
  <c r="AF1234" i="1"/>
  <c r="AG1234" i="1" s="1"/>
  <c r="AH1234" i="1"/>
  <c r="AI1234" i="1" s="1"/>
  <c r="AF1179" i="1"/>
  <c r="AG1179" i="1" s="1"/>
  <c r="AH1179" i="1"/>
  <c r="AI1179" i="1" s="1"/>
  <c r="AF1187" i="1"/>
  <c r="AG1187" i="1" s="1"/>
  <c r="AH1187" i="1"/>
  <c r="AI1187" i="1" s="1"/>
  <c r="AF1171" i="1"/>
  <c r="AG1171" i="1" s="1"/>
  <c r="AH1171" i="1"/>
  <c r="AI1171" i="1" s="1"/>
  <c r="AF1155" i="1"/>
  <c r="AG1155" i="1" s="1"/>
  <c r="AH1155" i="1"/>
  <c r="AI1155" i="1" s="1"/>
  <c r="AF1163" i="1"/>
  <c r="AG1163" i="1" s="1"/>
  <c r="AH1163" i="1"/>
  <c r="AI1163" i="1" s="1"/>
  <c r="AF1285" i="1"/>
  <c r="AG1285" i="1" s="1"/>
  <c r="AH1285" i="1"/>
  <c r="AI1285" i="1" s="1"/>
  <c r="AF1293" i="1"/>
  <c r="AG1293" i="1" s="1"/>
  <c r="AH1293" i="1"/>
  <c r="AI1293" i="1" s="1"/>
  <c r="AF1265" i="1"/>
  <c r="AG1265" i="1" s="1"/>
  <c r="AH1265" i="1"/>
  <c r="AI1265" i="1" s="1"/>
  <c r="AF1273" i="1"/>
  <c r="AG1273" i="1" s="1"/>
  <c r="AH1273" i="1"/>
  <c r="AI1273" i="1" s="1"/>
  <c r="AF1257" i="1"/>
  <c r="AG1257" i="1" s="1"/>
  <c r="AH1257" i="1"/>
  <c r="AI1257" i="1" s="1"/>
  <c r="AH1337" i="1"/>
  <c r="AI1337" i="1" s="1"/>
  <c r="AF1337" i="1"/>
  <c r="AG1337" i="1" s="1"/>
  <c r="AH1345" i="1"/>
  <c r="AI1345" i="1" s="1"/>
  <c r="AF1345" i="1"/>
  <c r="AG1345" i="1" s="1"/>
  <c r="AH1329" i="1"/>
  <c r="AI1329" i="1" s="1"/>
  <c r="AF1329" i="1"/>
  <c r="AG1329" i="1" s="1"/>
  <c r="AH1313" i="1"/>
  <c r="AI1313" i="1" s="1"/>
  <c r="AF1313" i="1"/>
  <c r="AG1313" i="1" s="1"/>
  <c r="AH1321" i="1"/>
  <c r="AI1321" i="1" s="1"/>
  <c r="AF1321" i="1"/>
  <c r="AG1321" i="1" s="1"/>
  <c r="AH1305" i="1"/>
  <c r="AI1305" i="1" s="1"/>
  <c r="AF1305" i="1"/>
  <c r="AG1305" i="1" s="1"/>
  <c r="AH1385" i="1"/>
  <c r="AI1385" i="1" s="1"/>
  <c r="AF1385" i="1"/>
  <c r="AG1385" i="1" s="1"/>
  <c r="AH1393" i="1"/>
  <c r="AI1393" i="1" s="1"/>
  <c r="AF1393" i="1"/>
  <c r="AG1393" i="1" s="1"/>
  <c r="AH1377" i="1"/>
  <c r="AI1377" i="1" s="1"/>
  <c r="AF1377" i="1"/>
  <c r="AG1377" i="1" s="1"/>
  <c r="AH1361" i="1"/>
  <c r="AI1361" i="1" s="1"/>
  <c r="AF1361" i="1"/>
  <c r="AG1361" i="1" s="1"/>
  <c r="AH1369" i="1"/>
  <c r="AI1369" i="1" s="1"/>
  <c r="AF1369" i="1"/>
  <c r="AG1369" i="1" s="1"/>
  <c r="AH1353" i="1"/>
  <c r="AI1353" i="1" s="1"/>
  <c r="AF1353" i="1"/>
  <c r="AG1353" i="1" s="1"/>
  <c r="AH1421" i="1"/>
  <c r="AI1421" i="1" s="1"/>
  <c r="AF1421" i="1"/>
  <c r="AG1421" i="1" s="1"/>
  <c r="AH1429" i="1"/>
  <c r="AI1429" i="1" s="1"/>
  <c r="AF1429" i="1"/>
  <c r="AG1429" i="1" s="1"/>
  <c r="AH1469" i="1"/>
  <c r="AI1469" i="1" s="1"/>
  <c r="AF1469" i="1"/>
  <c r="AG1469" i="1" s="1"/>
  <c r="AH1477" i="1"/>
  <c r="AI1477" i="1" s="1"/>
  <c r="AF1477" i="1"/>
  <c r="AG1477" i="1" s="1"/>
  <c r="AH1517" i="1"/>
  <c r="AI1517" i="1" s="1"/>
  <c r="AF1517" i="1"/>
  <c r="AG1517" i="1" s="1"/>
  <c r="AH1525" i="1"/>
  <c r="AI1525" i="1" s="1"/>
  <c r="AF1525" i="1"/>
  <c r="AG1525" i="1" s="1"/>
  <c r="AH1565" i="1"/>
  <c r="AI1565" i="1" s="1"/>
  <c r="AF1565" i="1"/>
  <c r="AG1565" i="1" s="1"/>
  <c r="AH1573" i="1"/>
  <c r="AI1573" i="1" s="1"/>
  <c r="AF1573" i="1"/>
  <c r="AG1573" i="1" s="1"/>
  <c r="AM1214" i="1"/>
  <c r="AM1222" i="1"/>
  <c r="AH1100" i="1"/>
  <c r="AI1100" i="1" s="1"/>
  <c r="AF1100" i="1"/>
  <c r="AG1100" i="1" s="1"/>
  <c r="AH1084" i="1"/>
  <c r="AI1084" i="1" s="1"/>
  <c r="AF1084" i="1"/>
  <c r="AG1084" i="1" s="1"/>
  <c r="AH1092" i="1"/>
  <c r="AI1092" i="1" s="1"/>
  <c r="AF1092" i="1"/>
  <c r="AG1092" i="1" s="1"/>
  <c r="AH1076" i="1"/>
  <c r="AI1076" i="1" s="1"/>
  <c r="AF1076" i="1"/>
  <c r="AG1076" i="1" s="1"/>
  <c r="AH1060" i="1"/>
  <c r="AI1060" i="1" s="1"/>
  <c r="AF1060" i="1"/>
  <c r="AG1060" i="1" s="1"/>
  <c r="AH1068" i="1"/>
  <c r="AI1068" i="1" s="1"/>
  <c r="AF1068" i="1"/>
  <c r="AG1068" i="1" s="1"/>
  <c r="AF1136" i="1"/>
  <c r="AG1136" i="1" s="1"/>
  <c r="AH1136" i="1"/>
  <c r="AI1136" i="1" s="1"/>
  <c r="AF1144" i="1"/>
  <c r="AG1144" i="1" s="1"/>
  <c r="AH1144" i="1"/>
  <c r="AI1144" i="1" s="1"/>
  <c r="AF1152" i="1"/>
  <c r="AG1152" i="1" s="1"/>
  <c r="AH1152" i="1"/>
  <c r="AI1152" i="1" s="1"/>
  <c r="AF1112" i="1"/>
  <c r="AG1112" i="1" s="1"/>
  <c r="AH1112" i="1"/>
  <c r="AI1112" i="1" s="1"/>
  <c r="AF1120" i="1"/>
  <c r="AG1120" i="1" s="1"/>
  <c r="AH1120" i="1"/>
  <c r="AI1120" i="1" s="1"/>
  <c r="AF1128" i="1"/>
  <c r="AG1128" i="1" s="1"/>
  <c r="AH1128" i="1"/>
  <c r="AI1128" i="1" s="1"/>
  <c r="AH1196" i="1"/>
  <c r="AI1196" i="1" s="1"/>
  <c r="AF1196" i="1"/>
  <c r="AG1196" i="1" s="1"/>
  <c r="AH1052" i="1"/>
  <c r="AI1052" i="1" s="1"/>
  <c r="AF1052" i="1"/>
  <c r="AG1052" i="1" s="1"/>
  <c r="AH1036" i="1"/>
  <c r="AI1036" i="1" s="1"/>
  <c r="AF1036" i="1"/>
  <c r="AG1036" i="1" s="1"/>
  <c r="AH1044" i="1"/>
  <c r="AI1044" i="1" s="1"/>
  <c r="AF1044" i="1"/>
  <c r="AG1044" i="1" s="1"/>
  <c r="AH1028" i="1"/>
  <c r="AI1028" i="1" s="1"/>
  <c r="AF1028" i="1"/>
  <c r="AG1028" i="1" s="1"/>
  <c r="AH1012" i="1"/>
  <c r="AI1012" i="1" s="1"/>
  <c r="AF1012" i="1"/>
  <c r="AG1012" i="1" s="1"/>
  <c r="AH1020" i="1"/>
  <c r="AI1020" i="1" s="1"/>
  <c r="AF1020" i="1"/>
  <c r="AG1020" i="1" s="1"/>
  <c r="AH1004" i="1"/>
  <c r="AI1004" i="1" s="1"/>
  <c r="AF1004" i="1"/>
  <c r="AG1004" i="1" s="1"/>
  <c r="AH988" i="1"/>
  <c r="AI988" i="1" s="1"/>
  <c r="AF988" i="1"/>
  <c r="AG988" i="1" s="1"/>
  <c r="AH996" i="1"/>
  <c r="AI996" i="1" s="1"/>
  <c r="AF996" i="1"/>
  <c r="AG996" i="1" s="1"/>
  <c r="AH980" i="1"/>
  <c r="AI980" i="1" s="1"/>
  <c r="AF980" i="1"/>
  <c r="AG980" i="1" s="1"/>
  <c r="AH964" i="1"/>
  <c r="AI964" i="1" s="1"/>
  <c r="AF964" i="1"/>
  <c r="AG964" i="1" s="1"/>
  <c r="AH972" i="1"/>
  <c r="AI972" i="1" s="1"/>
  <c r="AF972" i="1"/>
  <c r="AG972" i="1" s="1"/>
  <c r="AM1206" i="1"/>
  <c r="AM1274" i="1"/>
  <c r="AF1282" i="1"/>
  <c r="AG1282" i="1" s="1"/>
  <c r="AH1282" i="1"/>
  <c r="AI1282" i="1" s="1"/>
  <c r="AF1290" i="1"/>
  <c r="AG1290" i="1" s="1"/>
  <c r="AH1290" i="1"/>
  <c r="AI1290" i="1" s="1"/>
  <c r="AF1262" i="1"/>
  <c r="AG1262" i="1" s="1"/>
  <c r="AH1262" i="1"/>
  <c r="AI1262" i="1" s="1"/>
  <c r="AF1270" i="1"/>
  <c r="AG1270" i="1" s="1"/>
  <c r="AH1270" i="1"/>
  <c r="AI1270" i="1" s="1"/>
  <c r="AF1254" i="1"/>
  <c r="AG1254" i="1" s="1"/>
  <c r="AH1254" i="1"/>
  <c r="AI1254" i="1" s="1"/>
  <c r="AF1334" i="1"/>
  <c r="AG1334" i="1" s="1"/>
  <c r="AH1334" i="1"/>
  <c r="AI1334" i="1" s="1"/>
  <c r="AM1342" i="1"/>
  <c r="AM1326" i="1"/>
  <c r="AM1310" i="1"/>
  <c r="AM1318" i="1"/>
  <c r="AM1302" i="1"/>
  <c r="AM1382" i="1"/>
  <c r="AH1390" i="1"/>
  <c r="AI1390" i="1" s="1"/>
  <c r="AF1390" i="1"/>
  <c r="AG1390" i="1" s="1"/>
  <c r="AH1374" i="1"/>
  <c r="AI1374" i="1" s="1"/>
  <c r="AF1374" i="1"/>
  <c r="AG1374" i="1" s="1"/>
  <c r="AH1358" i="1"/>
  <c r="AI1358" i="1" s="1"/>
  <c r="AF1358" i="1"/>
  <c r="AG1358" i="1" s="1"/>
  <c r="AH1366" i="1"/>
  <c r="AI1366" i="1" s="1"/>
  <c r="AF1366" i="1"/>
  <c r="AG1366" i="1" s="1"/>
  <c r="AH1350" i="1"/>
  <c r="AI1350" i="1" s="1"/>
  <c r="AF1350" i="1"/>
  <c r="AG1350" i="1" s="1"/>
  <c r="AH1418" i="1"/>
  <c r="AI1418" i="1" s="1"/>
  <c r="AF1418" i="1"/>
  <c r="AG1418" i="1" s="1"/>
  <c r="AH1426" i="1"/>
  <c r="AI1426" i="1" s="1"/>
  <c r="AF1426" i="1"/>
  <c r="AG1426" i="1" s="1"/>
  <c r="AH1466" i="1"/>
  <c r="AI1466" i="1" s="1"/>
  <c r="AF1466" i="1"/>
  <c r="AG1466" i="1" s="1"/>
  <c r="AH1474" i="1"/>
  <c r="AI1474" i="1" s="1"/>
  <c r="AF1474" i="1"/>
  <c r="AG1474" i="1" s="1"/>
  <c r="AH1514" i="1"/>
  <c r="AI1514" i="1" s="1"/>
  <c r="AF1514" i="1"/>
  <c r="AG1514" i="1" s="1"/>
  <c r="AH1522" i="1"/>
  <c r="AI1522" i="1" s="1"/>
  <c r="AF1522" i="1"/>
  <c r="AG1522" i="1" s="1"/>
  <c r="AH1562" i="1"/>
  <c r="AI1562" i="1" s="1"/>
  <c r="AF1562" i="1"/>
  <c r="AG1562" i="1" s="1"/>
  <c r="AH1570" i="1"/>
  <c r="AI1570" i="1" s="1"/>
  <c r="AF1570" i="1"/>
  <c r="AG1570" i="1" s="1"/>
  <c r="AH1097" i="1"/>
  <c r="AI1097" i="1" s="1"/>
  <c r="AF1097" i="1"/>
  <c r="AG1097" i="1" s="1"/>
  <c r="AH1105" i="1"/>
  <c r="AI1105" i="1" s="1"/>
  <c r="AF1105" i="1"/>
  <c r="AG1105" i="1" s="1"/>
  <c r="AH1089" i="1"/>
  <c r="AI1089" i="1" s="1"/>
  <c r="AF1089" i="1"/>
  <c r="AG1089" i="1" s="1"/>
  <c r="AH1073" i="1"/>
  <c r="AI1073" i="1" s="1"/>
  <c r="AF1073" i="1"/>
  <c r="AG1073" i="1" s="1"/>
  <c r="AH1081" i="1"/>
  <c r="AI1081" i="1" s="1"/>
  <c r="AF1081" i="1"/>
  <c r="AG1081" i="1" s="1"/>
  <c r="AH1065" i="1"/>
  <c r="AI1065" i="1" s="1"/>
  <c r="AF1065" i="1"/>
  <c r="AG1065" i="1" s="1"/>
  <c r="AH1133" i="1"/>
  <c r="AI1133" i="1" s="1"/>
  <c r="AF1133" i="1"/>
  <c r="AG1133" i="1" s="1"/>
  <c r="AF1141" i="1"/>
  <c r="AG1141" i="1" s="1"/>
  <c r="AH1141" i="1"/>
  <c r="AI1141" i="1" s="1"/>
  <c r="AF1149" i="1"/>
  <c r="AG1149" i="1" s="1"/>
  <c r="AH1149" i="1"/>
  <c r="AI1149" i="1" s="1"/>
  <c r="AF1109" i="1"/>
  <c r="AG1109" i="1" s="1"/>
  <c r="AH1109" i="1"/>
  <c r="AI1109" i="1" s="1"/>
  <c r="AF1117" i="1"/>
  <c r="AG1117" i="1" s="1"/>
  <c r="AH1117" i="1"/>
  <c r="AI1117" i="1" s="1"/>
  <c r="AF1125" i="1"/>
  <c r="AG1125" i="1" s="1"/>
  <c r="AH1125" i="1"/>
  <c r="AI1125" i="1" s="1"/>
  <c r="AH1193" i="1"/>
  <c r="AI1193" i="1" s="1"/>
  <c r="AF1193" i="1"/>
  <c r="AG1193" i="1" s="1"/>
  <c r="AH1049" i="1"/>
  <c r="AI1049" i="1" s="1"/>
  <c r="AF1049" i="1"/>
  <c r="AG1049" i="1" s="1"/>
  <c r="AH1057" i="1"/>
  <c r="AI1057" i="1" s="1"/>
  <c r="AF1057" i="1"/>
  <c r="AG1057" i="1" s="1"/>
  <c r="AH1041" i="1"/>
  <c r="AI1041" i="1" s="1"/>
  <c r="AF1041" i="1"/>
  <c r="AG1041" i="1" s="1"/>
  <c r="AH1025" i="1"/>
  <c r="AI1025" i="1" s="1"/>
  <c r="AF1025" i="1"/>
  <c r="AG1025" i="1" s="1"/>
  <c r="AH1013" i="1"/>
  <c r="AI1013" i="1" s="1"/>
  <c r="AF1013" i="1"/>
  <c r="AG1013" i="1" s="1"/>
  <c r="AH1021" i="1"/>
  <c r="AI1021" i="1" s="1"/>
  <c r="AF1021" i="1"/>
  <c r="AG1021" i="1" s="1"/>
  <c r="AH1005" i="1"/>
  <c r="AI1005" i="1" s="1"/>
  <c r="AF1005" i="1"/>
  <c r="AG1005" i="1" s="1"/>
  <c r="AH989" i="1"/>
  <c r="AI989" i="1" s="1"/>
  <c r="AF989" i="1"/>
  <c r="AG989" i="1" s="1"/>
  <c r="AH997" i="1"/>
  <c r="AI997" i="1" s="1"/>
  <c r="AF997" i="1"/>
  <c r="AG997" i="1" s="1"/>
  <c r="AH981" i="1"/>
  <c r="AI981" i="1" s="1"/>
  <c r="AF981" i="1"/>
  <c r="AG981" i="1" s="1"/>
  <c r="AH965" i="1"/>
  <c r="AI965" i="1" s="1"/>
  <c r="AF965" i="1"/>
  <c r="AG965" i="1" s="1"/>
  <c r="AH973" i="1"/>
  <c r="AI973" i="1" s="1"/>
  <c r="AF973" i="1"/>
  <c r="AG973" i="1" s="1"/>
  <c r="AF1283" i="1"/>
  <c r="AG1283" i="1" s="1"/>
  <c r="AH1283" i="1"/>
  <c r="AI1283" i="1" s="1"/>
  <c r="AF1291" i="1"/>
  <c r="AG1291" i="1" s="1"/>
  <c r="AH1291" i="1"/>
  <c r="AI1291" i="1" s="1"/>
  <c r="AF1263" i="1"/>
  <c r="AG1263" i="1" s="1"/>
  <c r="AH1263" i="1"/>
  <c r="AI1263" i="1" s="1"/>
  <c r="AF1271" i="1"/>
  <c r="AG1271" i="1" s="1"/>
  <c r="AH1271" i="1"/>
  <c r="AI1271" i="1" s="1"/>
  <c r="AF1255" i="1"/>
  <c r="AG1255" i="1" s="1"/>
  <c r="AH1255" i="1"/>
  <c r="AI1255" i="1" s="1"/>
  <c r="AF1335" i="1"/>
  <c r="AG1335" i="1" s="1"/>
  <c r="AH1335" i="1"/>
  <c r="AI1335" i="1" s="1"/>
  <c r="AH1343" i="1"/>
  <c r="AI1343" i="1" s="1"/>
  <c r="AF1343" i="1"/>
  <c r="AG1343" i="1" s="1"/>
  <c r="AH1327" i="1"/>
  <c r="AI1327" i="1" s="1"/>
  <c r="AF1327" i="1"/>
  <c r="AG1327" i="1" s="1"/>
  <c r="AH1311" i="1"/>
  <c r="AI1311" i="1" s="1"/>
  <c r="AF1311" i="1"/>
  <c r="AG1311" i="1" s="1"/>
  <c r="AH1319" i="1"/>
  <c r="AI1319" i="1" s="1"/>
  <c r="AF1319" i="1"/>
  <c r="AG1319" i="1" s="1"/>
  <c r="AH1303" i="1"/>
  <c r="AI1303" i="1" s="1"/>
  <c r="AF1303" i="1"/>
  <c r="AG1303" i="1" s="1"/>
  <c r="AH1383" i="1"/>
  <c r="AI1383" i="1" s="1"/>
  <c r="AF1383" i="1"/>
  <c r="AG1383" i="1" s="1"/>
  <c r="AH1391" i="1"/>
  <c r="AI1391" i="1" s="1"/>
  <c r="AF1391" i="1"/>
  <c r="AG1391" i="1" s="1"/>
  <c r="AH1375" i="1"/>
  <c r="AI1375" i="1" s="1"/>
  <c r="AF1375" i="1"/>
  <c r="AG1375" i="1" s="1"/>
  <c r="AH1359" i="1"/>
  <c r="AI1359" i="1" s="1"/>
  <c r="AF1359" i="1"/>
  <c r="AG1359" i="1" s="1"/>
  <c r="AH1367" i="1"/>
  <c r="AI1367" i="1" s="1"/>
  <c r="AF1367" i="1"/>
  <c r="AG1367" i="1" s="1"/>
  <c r="AH1351" i="1"/>
  <c r="AI1351" i="1" s="1"/>
  <c r="AF1351" i="1"/>
  <c r="AG1351" i="1" s="1"/>
  <c r="AH1419" i="1"/>
  <c r="AI1419" i="1" s="1"/>
  <c r="AF1419" i="1"/>
  <c r="AG1419" i="1" s="1"/>
  <c r="AH1427" i="1"/>
  <c r="AI1427" i="1" s="1"/>
  <c r="AF1427" i="1"/>
  <c r="AG1427" i="1" s="1"/>
  <c r="AH1467" i="1"/>
  <c r="AI1467" i="1" s="1"/>
  <c r="AF1467" i="1"/>
  <c r="AG1467" i="1" s="1"/>
  <c r="AH1475" i="1"/>
  <c r="AI1475" i="1" s="1"/>
  <c r="AF1475" i="1"/>
  <c r="AG1475" i="1" s="1"/>
  <c r="AH1515" i="1"/>
  <c r="AI1515" i="1" s="1"/>
  <c r="AF1515" i="1"/>
  <c r="AG1515" i="1" s="1"/>
  <c r="AH1523" i="1"/>
  <c r="AI1523" i="1" s="1"/>
  <c r="AF1523" i="1"/>
  <c r="AG1523" i="1" s="1"/>
  <c r="AH1563" i="1"/>
  <c r="AI1563" i="1" s="1"/>
  <c r="AF1563" i="1"/>
  <c r="AG1563" i="1" s="1"/>
  <c r="AH1571" i="1"/>
  <c r="AI1571" i="1" s="1"/>
  <c r="AF1571" i="1"/>
  <c r="AG1571" i="1" s="1"/>
  <c r="AH1098" i="1"/>
  <c r="AI1098" i="1" s="1"/>
  <c r="AF1098" i="1"/>
  <c r="AG1098" i="1" s="1"/>
  <c r="AH1082" i="1"/>
  <c r="AI1082" i="1" s="1"/>
  <c r="AF1082" i="1"/>
  <c r="AG1082" i="1" s="1"/>
  <c r="AH1090" i="1"/>
  <c r="AI1090" i="1" s="1"/>
  <c r="AF1090" i="1"/>
  <c r="AG1090" i="1" s="1"/>
  <c r="AH1074" i="1"/>
  <c r="AI1074" i="1" s="1"/>
  <c r="AF1074" i="1"/>
  <c r="AG1074" i="1" s="1"/>
  <c r="AH1058" i="1"/>
  <c r="AI1058" i="1" s="1"/>
  <c r="AF1058" i="1"/>
  <c r="AG1058" i="1" s="1"/>
  <c r="AH1066" i="1"/>
  <c r="AI1066" i="1" s="1"/>
  <c r="AF1066" i="1"/>
  <c r="AG1066" i="1" s="1"/>
  <c r="AH1134" i="1"/>
  <c r="AI1134" i="1" s="1"/>
  <c r="AF1134" i="1"/>
  <c r="AG1134" i="1" s="1"/>
  <c r="AF1142" i="1"/>
  <c r="AG1142" i="1" s="1"/>
  <c r="AH1142" i="1"/>
  <c r="AI1142" i="1" s="1"/>
  <c r="AF1150" i="1"/>
  <c r="AG1150" i="1" s="1"/>
  <c r="AH1150" i="1"/>
  <c r="AI1150" i="1" s="1"/>
  <c r="AF1110" i="1"/>
  <c r="AG1110" i="1" s="1"/>
  <c r="AH1110" i="1"/>
  <c r="AI1110" i="1" s="1"/>
  <c r="AF1118" i="1"/>
  <c r="AG1118" i="1" s="1"/>
  <c r="AH1118" i="1"/>
  <c r="AI1118" i="1" s="1"/>
  <c r="AF1126" i="1"/>
  <c r="AG1126" i="1" s="1"/>
  <c r="AH1126" i="1"/>
  <c r="AI1126" i="1" s="1"/>
  <c r="AH1194" i="1"/>
  <c r="AI1194" i="1" s="1"/>
  <c r="AF1194" i="1"/>
  <c r="AG1194" i="1" s="1"/>
  <c r="AM1178" i="1"/>
  <c r="AM1186" i="1"/>
  <c r="AM1170" i="1"/>
  <c r="AM1154" i="1"/>
  <c r="AM1162" i="1"/>
  <c r="AH1050" i="1"/>
  <c r="AI1050" i="1" s="1"/>
  <c r="AF1050" i="1"/>
  <c r="AG1050" i="1" s="1"/>
  <c r="AH1034" i="1"/>
  <c r="AI1034" i="1" s="1"/>
  <c r="AF1034" i="1"/>
  <c r="AG1034" i="1" s="1"/>
  <c r="AH1042" i="1"/>
  <c r="AI1042" i="1" s="1"/>
  <c r="AF1042" i="1"/>
  <c r="AG1042" i="1" s="1"/>
  <c r="AH1026" i="1"/>
  <c r="AI1026" i="1" s="1"/>
  <c r="AF1026" i="1"/>
  <c r="AG1026" i="1" s="1"/>
  <c r="AH1010" i="1"/>
  <c r="AI1010" i="1" s="1"/>
  <c r="AF1010" i="1"/>
  <c r="AG1010" i="1" s="1"/>
  <c r="AH1018" i="1"/>
  <c r="AI1018" i="1" s="1"/>
  <c r="AF1018" i="1"/>
  <c r="AG1018" i="1" s="1"/>
  <c r="AH1002" i="1"/>
  <c r="AI1002" i="1" s="1"/>
  <c r="AF1002" i="1"/>
  <c r="AG1002" i="1" s="1"/>
  <c r="AH986" i="1"/>
  <c r="AI986" i="1" s="1"/>
  <c r="AF986" i="1"/>
  <c r="AG986" i="1" s="1"/>
  <c r="AH994" i="1"/>
  <c r="AI994" i="1" s="1"/>
  <c r="AF994" i="1"/>
  <c r="AG994" i="1" s="1"/>
  <c r="AH978" i="1"/>
  <c r="AI978" i="1" s="1"/>
  <c r="AF978" i="1"/>
  <c r="AG978" i="1" s="1"/>
  <c r="AH962" i="1"/>
  <c r="AI962" i="1" s="1"/>
  <c r="AF962" i="1"/>
  <c r="AG962" i="1" s="1"/>
  <c r="AH970" i="1"/>
  <c r="AI970" i="1" s="1"/>
  <c r="AF970" i="1"/>
  <c r="AG970" i="1" s="1"/>
  <c r="AF1284" i="1"/>
  <c r="AG1284" i="1" s="1"/>
  <c r="AH1284" i="1"/>
  <c r="AI1284" i="1" s="1"/>
  <c r="AF1292" i="1"/>
  <c r="AG1292" i="1" s="1"/>
  <c r="AH1292" i="1"/>
  <c r="AI1292" i="1" s="1"/>
  <c r="AF1264" i="1"/>
  <c r="AG1264" i="1" s="1"/>
  <c r="AH1264" i="1"/>
  <c r="AI1264" i="1" s="1"/>
  <c r="AF1272" i="1"/>
  <c r="AG1272" i="1" s="1"/>
  <c r="AH1272" i="1"/>
  <c r="AI1272" i="1" s="1"/>
  <c r="AF1256" i="1"/>
  <c r="AG1256" i="1" s="1"/>
  <c r="AH1256" i="1"/>
  <c r="AI1256" i="1" s="1"/>
  <c r="AF1336" i="1"/>
  <c r="AG1336" i="1" s="1"/>
  <c r="AH1336" i="1"/>
  <c r="AI1336" i="1" s="1"/>
  <c r="AH1392" i="1"/>
  <c r="AI1392" i="1" s="1"/>
  <c r="AF1392" i="1"/>
  <c r="AG1392" i="1" s="1"/>
  <c r="AH1376" i="1"/>
  <c r="AI1376" i="1" s="1"/>
  <c r="AF1376" i="1"/>
  <c r="AG1376" i="1" s="1"/>
  <c r="AH1360" i="1"/>
  <c r="AI1360" i="1" s="1"/>
  <c r="AF1360" i="1"/>
  <c r="AG1360" i="1" s="1"/>
  <c r="AH1368" i="1"/>
  <c r="AI1368" i="1" s="1"/>
  <c r="AF1368" i="1"/>
  <c r="AG1368" i="1" s="1"/>
  <c r="AH1352" i="1"/>
  <c r="AI1352" i="1" s="1"/>
  <c r="AF1352" i="1"/>
  <c r="AG1352" i="1" s="1"/>
  <c r="AH1420" i="1"/>
  <c r="AI1420" i="1" s="1"/>
  <c r="AF1420" i="1"/>
  <c r="AG1420" i="1" s="1"/>
  <c r="AH1428" i="1"/>
  <c r="AI1428" i="1" s="1"/>
  <c r="AF1428" i="1"/>
  <c r="AG1428" i="1" s="1"/>
  <c r="AH1468" i="1"/>
  <c r="AI1468" i="1" s="1"/>
  <c r="AF1468" i="1"/>
  <c r="AG1468" i="1" s="1"/>
  <c r="AH1476" i="1"/>
  <c r="AI1476" i="1" s="1"/>
  <c r="AF1476" i="1"/>
  <c r="AG1476" i="1" s="1"/>
  <c r="AH1516" i="1"/>
  <c r="AI1516" i="1" s="1"/>
  <c r="AF1516" i="1"/>
  <c r="AG1516" i="1" s="1"/>
  <c r="AH1524" i="1"/>
  <c r="AI1524" i="1" s="1"/>
  <c r="AF1524" i="1"/>
  <c r="AG1524" i="1" s="1"/>
  <c r="AH1564" i="1"/>
  <c r="AI1564" i="1" s="1"/>
  <c r="AF1564" i="1"/>
  <c r="AG1564" i="1" s="1"/>
  <c r="AH1572" i="1"/>
  <c r="AI1572" i="1" s="1"/>
  <c r="AF1572" i="1"/>
  <c r="AG1572" i="1" s="1"/>
  <c r="AM1242" i="1"/>
  <c r="AM1226" i="1"/>
  <c r="AM1234" i="1"/>
  <c r="AH1099" i="1"/>
  <c r="AI1099" i="1" s="1"/>
  <c r="AF1099" i="1"/>
  <c r="AG1099" i="1" s="1"/>
  <c r="AH1083" i="1"/>
  <c r="AI1083" i="1" s="1"/>
  <c r="AF1083" i="1"/>
  <c r="AG1083" i="1" s="1"/>
  <c r="AH1091" i="1"/>
  <c r="AI1091" i="1" s="1"/>
  <c r="AF1091" i="1"/>
  <c r="AG1091" i="1" s="1"/>
  <c r="AH1075" i="1"/>
  <c r="AI1075" i="1" s="1"/>
  <c r="AF1075" i="1"/>
  <c r="AG1075" i="1" s="1"/>
  <c r="AH1059" i="1"/>
  <c r="AI1059" i="1" s="1"/>
  <c r="AF1059" i="1"/>
  <c r="AG1059" i="1" s="1"/>
  <c r="AH1067" i="1"/>
  <c r="AI1067" i="1" s="1"/>
  <c r="AF1067" i="1"/>
  <c r="AG1067" i="1" s="1"/>
  <c r="AH1135" i="1"/>
  <c r="AI1135" i="1" s="1"/>
  <c r="AF1135" i="1"/>
  <c r="AG1135" i="1" s="1"/>
  <c r="AF1143" i="1"/>
  <c r="AG1143" i="1" s="1"/>
  <c r="AH1143" i="1"/>
  <c r="AI1143" i="1" s="1"/>
  <c r="AF1151" i="1"/>
  <c r="AG1151" i="1" s="1"/>
  <c r="AH1151" i="1"/>
  <c r="AI1151" i="1" s="1"/>
  <c r="AF1111" i="1"/>
  <c r="AG1111" i="1" s="1"/>
  <c r="AH1111" i="1"/>
  <c r="AI1111" i="1" s="1"/>
  <c r="AF1119" i="1"/>
  <c r="AG1119" i="1" s="1"/>
  <c r="AH1119" i="1"/>
  <c r="AI1119" i="1" s="1"/>
  <c r="AF1127" i="1"/>
  <c r="AG1127" i="1" s="1"/>
  <c r="AH1127" i="1"/>
  <c r="AI1127" i="1" s="1"/>
  <c r="AH1195" i="1"/>
  <c r="AI1195" i="1" s="1"/>
  <c r="AF1195" i="1"/>
  <c r="AG1195" i="1" s="1"/>
  <c r="AH1051" i="1"/>
  <c r="AI1051" i="1" s="1"/>
  <c r="AF1051" i="1"/>
  <c r="AG1051" i="1" s="1"/>
  <c r="AH1035" i="1"/>
  <c r="AI1035" i="1" s="1"/>
  <c r="AF1035" i="1"/>
  <c r="AG1035" i="1" s="1"/>
  <c r="AH1043" i="1"/>
  <c r="AI1043" i="1" s="1"/>
  <c r="AF1043" i="1"/>
  <c r="AG1043" i="1" s="1"/>
  <c r="AH1027" i="1"/>
  <c r="AI1027" i="1" s="1"/>
  <c r="AF1027" i="1"/>
  <c r="AG1027" i="1" s="1"/>
  <c r="AH1011" i="1"/>
  <c r="AI1011" i="1" s="1"/>
  <c r="AF1011" i="1"/>
  <c r="AG1011" i="1" s="1"/>
  <c r="AH1019" i="1"/>
  <c r="AI1019" i="1" s="1"/>
  <c r="AF1019" i="1"/>
  <c r="AG1019" i="1" s="1"/>
  <c r="AH1003" i="1"/>
  <c r="AI1003" i="1" s="1"/>
  <c r="AF1003" i="1"/>
  <c r="AG1003" i="1" s="1"/>
  <c r="AH987" i="1"/>
  <c r="AI987" i="1" s="1"/>
  <c r="AF987" i="1"/>
  <c r="AG987" i="1" s="1"/>
  <c r="AH995" i="1"/>
  <c r="AI995" i="1" s="1"/>
  <c r="AF995" i="1"/>
  <c r="AG995" i="1" s="1"/>
  <c r="AH979" i="1"/>
  <c r="AI979" i="1" s="1"/>
  <c r="AF979" i="1"/>
  <c r="AG979" i="1" s="1"/>
  <c r="AH963" i="1"/>
  <c r="AI963" i="1" s="1"/>
  <c r="AF963" i="1"/>
  <c r="AG963" i="1" s="1"/>
  <c r="AH971" i="1"/>
  <c r="AI971" i="1" s="1"/>
  <c r="AF971" i="1"/>
  <c r="AG971" i="1" s="1"/>
  <c r="AF1033" i="1"/>
  <c r="AG1033" i="1" s="1"/>
  <c r="AH1033" i="1"/>
  <c r="AI1033" i="1" s="1"/>
  <c r="AN1030" i="1" s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427" i="1"/>
  <c r="P1423" i="1"/>
  <c r="P1419" i="1"/>
  <c r="P1428" i="1"/>
  <c r="P1424" i="1"/>
  <c r="P1420" i="1"/>
  <c r="P1429" i="1"/>
  <c r="P1425" i="1"/>
  <c r="P1421" i="1"/>
  <c r="P1426" i="1"/>
  <c r="P1422" i="1"/>
  <c r="P1418" i="1"/>
  <c r="AL1214" i="1" l="1"/>
  <c r="AL962" i="1"/>
  <c r="AL994" i="1"/>
  <c r="AL1002" i="1"/>
  <c r="AL1010" i="1"/>
  <c r="AL1042" i="1"/>
  <c r="AL1050" i="1"/>
  <c r="AL1226" i="1"/>
  <c r="AL1254" i="1"/>
  <c r="AL1262" i="1"/>
  <c r="AL1282" i="1"/>
  <c r="AL1222" i="1"/>
  <c r="AL1154" i="1"/>
  <c r="AN970" i="1"/>
  <c r="AN978" i="1"/>
  <c r="AN986" i="1"/>
  <c r="AN1018" i="1"/>
  <c r="AN1026" i="1"/>
  <c r="AN1034" i="1"/>
  <c r="AN1254" i="1"/>
  <c r="AN1262" i="1"/>
  <c r="AN1282" i="1"/>
  <c r="AN1154" i="1"/>
  <c r="AN1186" i="1"/>
  <c r="AN1382" i="1"/>
  <c r="AN1318" i="1"/>
  <c r="AN1326" i="1"/>
  <c r="AN1214" i="1"/>
  <c r="AN982" i="1"/>
  <c r="AN990" i="1"/>
  <c r="AN998" i="1"/>
  <c r="AL1186" i="1"/>
  <c r="AL1030" i="1"/>
  <c r="AL970" i="1"/>
  <c r="AL978" i="1"/>
  <c r="AL986" i="1"/>
  <c r="AL1018" i="1"/>
  <c r="AL1026" i="1"/>
  <c r="AL1034" i="1"/>
  <c r="AL1126" i="1"/>
  <c r="AL1110" i="1"/>
  <c r="AL1142" i="1"/>
  <c r="AN1066" i="1"/>
  <c r="AN1074" i="1"/>
  <c r="AN1082" i="1"/>
  <c r="AN1570" i="1"/>
  <c r="AN1522" i="1"/>
  <c r="AN1474" i="1"/>
  <c r="AN1426" i="1"/>
  <c r="AN1350" i="1"/>
  <c r="AN1358" i="1"/>
  <c r="AN1390" i="1"/>
  <c r="AL1334" i="1"/>
  <c r="AL1270" i="1"/>
  <c r="AL1290" i="1"/>
  <c r="AL1234" i="1"/>
  <c r="AL1242" i="1"/>
  <c r="AL1162" i="1"/>
  <c r="AL1170" i="1"/>
  <c r="AL1178" i="1"/>
  <c r="AL1302" i="1"/>
  <c r="AL1310" i="1"/>
  <c r="AL1342" i="1"/>
  <c r="AL1274" i="1"/>
  <c r="AL982" i="1"/>
  <c r="AL990" i="1"/>
  <c r="AL998" i="1"/>
  <c r="AL1038" i="1"/>
  <c r="AL1046" i="1"/>
  <c r="AN1190" i="1"/>
  <c r="AN1114" i="1"/>
  <c r="AN1146" i="1"/>
  <c r="AL1130" i="1"/>
  <c r="AL1078" i="1"/>
  <c r="AL1086" i="1"/>
  <c r="AL1094" i="1"/>
  <c r="AL1354" i="1"/>
  <c r="AL1362" i="1"/>
  <c r="AL1370" i="1"/>
  <c r="AL1250" i="1"/>
  <c r="AL1294" i="1"/>
  <c r="AN1246" i="1"/>
  <c r="AL1174" i="1"/>
  <c r="AL1182" i="1"/>
  <c r="AL1306" i="1"/>
  <c r="AL1314" i="1"/>
  <c r="AL1322" i="1"/>
  <c r="AN1278" i="1"/>
  <c r="AN1202" i="1"/>
  <c r="AL1194" i="1"/>
  <c r="AN1118" i="1"/>
  <c r="AN1150" i="1"/>
  <c r="AL1134" i="1"/>
  <c r="AL1058" i="1"/>
  <c r="AL1090" i="1"/>
  <c r="AL1098" i="1"/>
  <c r="AL1562" i="1"/>
  <c r="AL1514" i="1"/>
  <c r="AL1466" i="1"/>
  <c r="AL1418" i="1"/>
  <c r="AL1366" i="1"/>
  <c r="AL1374" i="1"/>
  <c r="AN1206" i="1"/>
  <c r="AN1038" i="1"/>
  <c r="AN1046" i="1"/>
  <c r="AL1190" i="1"/>
  <c r="AL1114" i="1"/>
  <c r="AL1146" i="1"/>
  <c r="AN1130" i="1"/>
  <c r="AN1078" i="1"/>
  <c r="AN1086" i="1"/>
  <c r="AN1094" i="1"/>
  <c r="AN1354" i="1"/>
  <c r="AN1362" i="1"/>
  <c r="AN1370" i="1"/>
  <c r="AN1258" i="1"/>
  <c r="AN1266" i="1"/>
  <c r="AN1286" i="1"/>
  <c r="AL1246" i="1"/>
  <c r="AN1158" i="1"/>
  <c r="AN1166" i="1"/>
  <c r="AN1386" i="1"/>
  <c r="AN1298" i="1"/>
  <c r="AN1330" i="1"/>
  <c r="AN1338" i="1"/>
  <c r="AL1278" i="1"/>
  <c r="AL1202" i="1"/>
  <c r="AN1194" i="1"/>
  <c r="AL1118" i="1"/>
  <c r="AL1150" i="1"/>
  <c r="AN1134" i="1"/>
  <c r="AN1058" i="1"/>
  <c r="AN1090" i="1"/>
  <c r="AN1098" i="1"/>
  <c r="AN1562" i="1"/>
  <c r="AN1514" i="1"/>
  <c r="AN1466" i="1"/>
  <c r="AN1418" i="1"/>
  <c r="AN1366" i="1"/>
  <c r="AN1374" i="1"/>
  <c r="AL1382" i="1"/>
  <c r="AL1318" i="1"/>
  <c r="AL1326" i="1"/>
  <c r="AL1206" i="1"/>
  <c r="AL966" i="1"/>
  <c r="AL974" i="1"/>
  <c r="AL1006" i="1"/>
  <c r="AL1014" i="1"/>
  <c r="AL1022" i="1"/>
  <c r="AL1054" i="1"/>
  <c r="AL1198" i="1"/>
  <c r="AN1122" i="1"/>
  <c r="AN1106" i="1"/>
  <c r="AN1138" i="1"/>
  <c r="AL1062" i="1"/>
  <c r="AL1070" i="1"/>
  <c r="AL1102" i="1"/>
  <c r="AL1566" i="1"/>
  <c r="AL1518" i="1"/>
  <c r="AL1470" i="1"/>
  <c r="AL1422" i="1"/>
  <c r="AL1346" i="1"/>
  <c r="AL1378" i="1"/>
  <c r="AL1258" i="1"/>
  <c r="AL1266" i="1"/>
  <c r="AL1286" i="1"/>
  <c r="AN1230" i="1"/>
  <c r="AN1238" i="1"/>
  <c r="AL1158" i="1"/>
  <c r="AL1166" i="1"/>
  <c r="AL1386" i="1"/>
  <c r="AL1298" i="1"/>
  <c r="AL1330" i="1"/>
  <c r="AL1338" i="1"/>
  <c r="AN1210" i="1"/>
  <c r="AN1218" i="1"/>
  <c r="AN962" i="1"/>
  <c r="AN994" i="1"/>
  <c r="AN1002" i="1"/>
  <c r="AN1010" i="1"/>
  <c r="AN1042" i="1"/>
  <c r="AN1050" i="1"/>
  <c r="AN1126" i="1"/>
  <c r="AN1110" i="1"/>
  <c r="AN1142" i="1"/>
  <c r="AL1066" i="1"/>
  <c r="AL1074" i="1"/>
  <c r="AL1082" i="1"/>
  <c r="AL1570" i="1"/>
  <c r="AL1522" i="1"/>
  <c r="AL1474" i="1"/>
  <c r="AL1426" i="1"/>
  <c r="AL1350" i="1"/>
  <c r="AL1358" i="1"/>
  <c r="AL1390" i="1"/>
  <c r="AN1334" i="1"/>
  <c r="AN1270" i="1"/>
  <c r="AN1290" i="1"/>
  <c r="AN1234" i="1"/>
  <c r="AN1242" i="1"/>
  <c r="AN1162" i="1"/>
  <c r="AN1170" i="1"/>
  <c r="AN1178" i="1"/>
  <c r="AN1302" i="1"/>
  <c r="AN1310" i="1"/>
  <c r="AN1342" i="1"/>
  <c r="AN1274" i="1"/>
  <c r="AN966" i="1"/>
  <c r="AN974" i="1"/>
  <c r="AN1006" i="1"/>
  <c r="AN1014" i="1"/>
  <c r="AN1022" i="1"/>
  <c r="AN1054" i="1"/>
  <c r="AN1198" i="1"/>
  <c r="AL1122" i="1"/>
  <c r="AL1106" i="1"/>
  <c r="AL1138" i="1"/>
  <c r="AN1062" i="1"/>
  <c r="AN1070" i="1"/>
  <c r="AN1102" i="1"/>
  <c r="AN1566" i="1"/>
  <c r="AN1518" i="1"/>
  <c r="AN1470" i="1"/>
  <c r="AN1422" i="1"/>
  <c r="AN1346" i="1"/>
  <c r="AN1378" i="1"/>
  <c r="AN1250" i="1"/>
  <c r="AN1294" i="1"/>
  <c r="AL1230" i="1"/>
  <c r="AL1238" i="1"/>
  <c r="AN1174" i="1"/>
  <c r="AN1182" i="1"/>
  <c r="AN1306" i="1"/>
  <c r="AN1314" i="1"/>
  <c r="AN1322" i="1"/>
  <c r="AL1210" i="1"/>
  <c r="AL1218" i="1"/>
  <c r="X684" i="1"/>
  <c r="X68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74" i="1"/>
  <c r="X675" i="1"/>
  <c r="X676" i="1"/>
  <c r="X677" i="1"/>
  <c r="X678" i="1"/>
  <c r="X679" i="1"/>
  <c r="X680" i="1"/>
  <c r="X681" i="1"/>
  <c r="X682" i="1"/>
  <c r="X613" i="1"/>
  <c r="X39" i="1"/>
  <c r="X40" i="1"/>
  <c r="X41" i="1"/>
  <c r="X42" i="1"/>
  <c r="X43" i="1"/>
  <c r="X44" i="1"/>
  <c r="X45" i="1"/>
  <c r="X46" i="1"/>
  <c r="X47" i="1"/>
  <c r="X48" i="1"/>
  <c r="X49" i="1"/>
  <c r="X26" i="1"/>
  <c r="X27" i="1"/>
  <c r="X28" i="1"/>
  <c r="X29" i="1"/>
  <c r="X30" i="1"/>
  <c r="X31" i="1"/>
  <c r="X32" i="1"/>
  <c r="X33" i="1"/>
  <c r="X34" i="1"/>
  <c r="X35" i="1"/>
  <c r="X36" i="1"/>
  <c r="X37" i="1"/>
  <c r="X14" i="1"/>
  <c r="X15" i="1"/>
  <c r="X16" i="1"/>
  <c r="X17" i="1"/>
  <c r="X18" i="1"/>
  <c r="X19" i="1"/>
  <c r="X20" i="1"/>
  <c r="X21" i="1"/>
  <c r="X22" i="1"/>
  <c r="X23" i="1"/>
  <c r="X24" i="1"/>
  <c r="X25" i="1"/>
  <c r="X2" i="1"/>
  <c r="X3" i="1"/>
  <c r="X4" i="1"/>
  <c r="X5" i="1"/>
  <c r="X6" i="1"/>
  <c r="X7" i="1"/>
  <c r="X8" i="1"/>
  <c r="X9" i="1"/>
  <c r="X10" i="1"/>
  <c r="X11" i="1"/>
  <c r="X12" i="1"/>
  <c r="X13" i="1"/>
  <c r="X86" i="1"/>
  <c r="X87" i="1"/>
  <c r="X88" i="1"/>
  <c r="X89" i="1"/>
  <c r="X90" i="1"/>
  <c r="X91" i="1"/>
  <c r="X92" i="1"/>
  <c r="X93" i="1"/>
  <c r="X94" i="1"/>
  <c r="X95" i="1"/>
  <c r="X96" i="1"/>
  <c r="X97" i="1"/>
  <c r="X74" i="1"/>
  <c r="X75" i="1"/>
  <c r="X76" i="1"/>
  <c r="X77" i="1"/>
  <c r="X78" i="1"/>
  <c r="X79" i="1"/>
  <c r="X80" i="1"/>
  <c r="X81" i="1"/>
  <c r="X82" i="1"/>
  <c r="X83" i="1"/>
  <c r="X84" i="1"/>
  <c r="X85" i="1"/>
  <c r="X62" i="1"/>
  <c r="X63" i="1"/>
  <c r="X64" i="1"/>
  <c r="X65" i="1"/>
  <c r="X66" i="1"/>
  <c r="X67" i="1"/>
  <c r="X68" i="1"/>
  <c r="X69" i="1"/>
  <c r="X70" i="1"/>
  <c r="X71" i="1"/>
  <c r="X72" i="1"/>
  <c r="X73" i="1"/>
  <c r="X50" i="1"/>
  <c r="X51" i="1"/>
  <c r="X52" i="1"/>
  <c r="X53" i="1"/>
  <c r="X54" i="1"/>
  <c r="X55" i="1"/>
  <c r="X56" i="1"/>
  <c r="X57" i="1"/>
  <c r="X58" i="1"/>
  <c r="X59" i="1"/>
  <c r="X60" i="1"/>
  <c r="X6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02" i="1"/>
  <c r="X603" i="1"/>
  <c r="X604" i="1"/>
  <c r="X605" i="1"/>
  <c r="X606" i="1"/>
  <c r="X607" i="1"/>
  <c r="X608" i="1"/>
  <c r="X609" i="1"/>
  <c r="X610" i="1"/>
  <c r="X611" i="1"/>
  <c r="X612" i="1"/>
  <c r="X38" i="1"/>
  <c r="AE624" i="1" l="1"/>
  <c r="AJ624" i="1" s="1"/>
  <c r="AK624" i="1" s="1"/>
  <c r="AD624" i="1"/>
  <c r="AE536" i="1"/>
  <c r="AJ536" i="1" s="1"/>
  <c r="AK536" i="1" s="1"/>
  <c r="AD536" i="1"/>
  <c r="AD548" i="1"/>
  <c r="AE548" i="1"/>
  <c r="AJ548" i="1" s="1"/>
  <c r="AK548" i="1" s="1"/>
  <c r="AD564" i="1"/>
  <c r="AE564" i="1"/>
  <c r="AJ564" i="1" s="1"/>
  <c r="AK564" i="1" s="1"/>
  <c r="AE576" i="1"/>
  <c r="AJ576" i="1" s="1"/>
  <c r="AK576" i="1" s="1"/>
  <c r="AD576" i="1"/>
  <c r="AE484" i="1"/>
  <c r="AJ484" i="1" s="1"/>
  <c r="AK484" i="1" s="1"/>
  <c r="AD484" i="1"/>
  <c r="AE500" i="1"/>
  <c r="AJ500" i="1" s="1"/>
  <c r="AK500" i="1" s="1"/>
  <c r="AD500" i="1"/>
  <c r="AE508" i="1"/>
  <c r="AJ508" i="1" s="1"/>
  <c r="AK508" i="1" s="1"/>
  <c r="AD508" i="1"/>
  <c r="AE436" i="1"/>
  <c r="AJ436" i="1" s="1"/>
  <c r="AK436" i="1" s="1"/>
  <c r="AD436" i="1"/>
  <c r="AD448" i="1"/>
  <c r="AE448" i="1"/>
  <c r="AJ448" i="1" s="1"/>
  <c r="AK448" i="1" s="1"/>
  <c r="AE480" i="1"/>
  <c r="AJ480" i="1" s="1"/>
  <c r="AK480" i="1" s="1"/>
  <c r="AD480" i="1"/>
  <c r="AE388" i="1"/>
  <c r="AJ388" i="1" s="1"/>
  <c r="AK388" i="1" s="1"/>
  <c r="AD388" i="1"/>
  <c r="AE607" i="1"/>
  <c r="AJ607" i="1" s="1"/>
  <c r="AK607" i="1" s="1"/>
  <c r="AD607" i="1"/>
  <c r="AE623" i="1"/>
  <c r="AJ623" i="1" s="1"/>
  <c r="AK623" i="1" s="1"/>
  <c r="AD623" i="1"/>
  <c r="AE539" i="1"/>
  <c r="AJ539" i="1" s="1"/>
  <c r="AK539" i="1" s="1"/>
  <c r="AD539" i="1"/>
  <c r="AD547" i="1"/>
  <c r="AE547" i="1"/>
  <c r="AJ547" i="1" s="1"/>
  <c r="AK547" i="1" s="1"/>
  <c r="AE559" i="1"/>
  <c r="AJ559" i="1" s="1"/>
  <c r="AK559" i="1" s="1"/>
  <c r="AD559" i="1"/>
  <c r="AE575" i="1"/>
  <c r="AJ575" i="1" s="1"/>
  <c r="AK575" i="1" s="1"/>
  <c r="AD575" i="1"/>
  <c r="AE491" i="1"/>
  <c r="AJ491" i="1" s="1"/>
  <c r="AK491" i="1" s="1"/>
  <c r="AD491" i="1"/>
  <c r="AE503" i="1"/>
  <c r="AJ503" i="1" s="1"/>
  <c r="AK503" i="1" s="1"/>
  <c r="AD503" i="1"/>
  <c r="AE515" i="1"/>
  <c r="AJ515" i="1" s="1"/>
  <c r="AK515" i="1" s="1"/>
  <c r="AD515" i="1"/>
  <c r="AD527" i="1"/>
  <c r="AE527" i="1"/>
  <c r="AJ527" i="1" s="1"/>
  <c r="AK527" i="1" s="1"/>
  <c r="AD443" i="1"/>
  <c r="AE443" i="1"/>
  <c r="AJ443" i="1" s="1"/>
  <c r="AK443" i="1" s="1"/>
  <c r="AE455" i="1"/>
  <c r="AJ455" i="1" s="1"/>
  <c r="AK455" i="1" s="1"/>
  <c r="AD455" i="1"/>
  <c r="AD479" i="1"/>
  <c r="AE479" i="1"/>
  <c r="AJ479" i="1" s="1"/>
  <c r="AK479" i="1" s="1"/>
  <c r="AD609" i="1"/>
  <c r="AE609" i="1"/>
  <c r="AJ609" i="1" s="1"/>
  <c r="AK609" i="1" s="1"/>
  <c r="AD605" i="1"/>
  <c r="AE605" i="1"/>
  <c r="AJ605" i="1" s="1"/>
  <c r="AK605" i="1" s="1"/>
  <c r="AE625" i="1"/>
  <c r="AJ625" i="1" s="1"/>
  <c r="AK625" i="1" s="1"/>
  <c r="AD625" i="1"/>
  <c r="AD621" i="1"/>
  <c r="AE621" i="1"/>
  <c r="AJ621" i="1" s="1"/>
  <c r="AK621" i="1" s="1"/>
  <c r="AE617" i="1"/>
  <c r="AJ617" i="1" s="1"/>
  <c r="AK617" i="1" s="1"/>
  <c r="AD617" i="1"/>
  <c r="AD541" i="1"/>
  <c r="AE541" i="1"/>
  <c r="AJ541" i="1" s="1"/>
  <c r="AK541" i="1" s="1"/>
  <c r="AE537" i="1"/>
  <c r="AJ537" i="1" s="1"/>
  <c r="AK537" i="1" s="1"/>
  <c r="AD537" i="1"/>
  <c r="AD533" i="1"/>
  <c r="AE533" i="1"/>
  <c r="AJ533" i="1" s="1"/>
  <c r="AK533" i="1" s="1"/>
  <c r="AE553" i="1"/>
  <c r="AJ553" i="1" s="1"/>
  <c r="AK553" i="1" s="1"/>
  <c r="AD553" i="1"/>
  <c r="AE549" i="1"/>
  <c r="AJ549" i="1" s="1"/>
  <c r="AK549" i="1" s="1"/>
  <c r="AD549" i="1"/>
  <c r="AE545" i="1"/>
  <c r="AJ545" i="1" s="1"/>
  <c r="AK545" i="1" s="1"/>
  <c r="AD545" i="1"/>
  <c r="AD565" i="1"/>
  <c r="AE565" i="1"/>
  <c r="AJ565" i="1" s="1"/>
  <c r="AK565" i="1" s="1"/>
  <c r="AE561" i="1"/>
  <c r="AJ561" i="1" s="1"/>
  <c r="AK561" i="1" s="1"/>
  <c r="AD561" i="1"/>
  <c r="AD557" i="1"/>
  <c r="AE557" i="1"/>
  <c r="AJ557" i="1" s="1"/>
  <c r="AK557" i="1" s="1"/>
  <c r="AE577" i="1"/>
  <c r="AJ577" i="1" s="1"/>
  <c r="AK577" i="1" s="1"/>
  <c r="AD577" i="1"/>
  <c r="AE573" i="1"/>
  <c r="AJ573" i="1" s="1"/>
  <c r="AK573" i="1" s="1"/>
  <c r="AD573" i="1"/>
  <c r="AE569" i="1"/>
  <c r="AJ569" i="1" s="1"/>
  <c r="AK569" i="1" s="1"/>
  <c r="AD569" i="1"/>
  <c r="AD493" i="1"/>
  <c r="AE493" i="1"/>
  <c r="AJ493" i="1" s="1"/>
  <c r="AK493" i="1" s="1"/>
  <c r="AD489" i="1"/>
  <c r="AE489" i="1"/>
  <c r="AJ489" i="1" s="1"/>
  <c r="AK489" i="1" s="1"/>
  <c r="AD485" i="1"/>
  <c r="AE485" i="1"/>
  <c r="AJ485" i="1" s="1"/>
  <c r="AK485" i="1" s="1"/>
  <c r="AE505" i="1"/>
  <c r="AJ505" i="1" s="1"/>
  <c r="AK505" i="1" s="1"/>
  <c r="AD505" i="1"/>
  <c r="AD501" i="1"/>
  <c r="AE501" i="1"/>
  <c r="AJ501" i="1" s="1"/>
  <c r="AK501" i="1" s="1"/>
  <c r="AD497" i="1"/>
  <c r="AE497" i="1"/>
  <c r="AJ497" i="1" s="1"/>
  <c r="AK497" i="1" s="1"/>
  <c r="AD517" i="1"/>
  <c r="AE517" i="1"/>
  <c r="AJ517" i="1" s="1"/>
  <c r="AK517" i="1" s="1"/>
  <c r="AE513" i="1"/>
  <c r="AD513" i="1"/>
  <c r="AE509" i="1"/>
  <c r="AJ509" i="1" s="1"/>
  <c r="AK509" i="1" s="1"/>
  <c r="AD509" i="1"/>
  <c r="AD529" i="1"/>
  <c r="AE529" i="1"/>
  <c r="AJ529" i="1" s="1"/>
  <c r="AK529" i="1" s="1"/>
  <c r="AD525" i="1"/>
  <c r="AE525" i="1"/>
  <c r="AJ525" i="1" s="1"/>
  <c r="AK525" i="1" s="1"/>
  <c r="AE521" i="1"/>
  <c r="AJ521" i="1" s="1"/>
  <c r="AK521" i="1" s="1"/>
  <c r="AD521" i="1"/>
  <c r="AD445" i="1"/>
  <c r="AE445" i="1"/>
  <c r="AJ445" i="1" s="1"/>
  <c r="AK445" i="1" s="1"/>
  <c r="AE441" i="1"/>
  <c r="AJ441" i="1" s="1"/>
  <c r="AK441" i="1" s="1"/>
  <c r="AD441" i="1"/>
  <c r="AD437" i="1"/>
  <c r="AE437" i="1"/>
  <c r="AJ437" i="1" s="1"/>
  <c r="AK437" i="1" s="1"/>
  <c r="AE457" i="1"/>
  <c r="AJ457" i="1" s="1"/>
  <c r="AK457" i="1" s="1"/>
  <c r="AD457" i="1"/>
  <c r="AE453" i="1"/>
  <c r="AJ453" i="1" s="1"/>
  <c r="AK453" i="1" s="1"/>
  <c r="AD453" i="1"/>
  <c r="AD449" i="1"/>
  <c r="AE449" i="1"/>
  <c r="AJ449" i="1" s="1"/>
  <c r="AK449" i="1" s="1"/>
  <c r="AD469" i="1"/>
  <c r="AE469" i="1"/>
  <c r="AJ469" i="1" s="1"/>
  <c r="AK469" i="1" s="1"/>
  <c r="AE465" i="1"/>
  <c r="AJ465" i="1" s="1"/>
  <c r="AK465" i="1" s="1"/>
  <c r="AD465" i="1"/>
  <c r="AD461" i="1"/>
  <c r="AE461" i="1"/>
  <c r="AJ461" i="1" s="1"/>
  <c r="AK461" i="1" s="1"/>
  <c r="AD481" i="1"/>
  <c r="AE481" i="1"/>
  <c r="AJ481" i="1" s="1"/>
  <c r="AK481" i="1" s="1"/>
  <c r="AE477" i="1"/>
  <c r="AJ477" i="1" s="1"/>
  <c r="AK477" i="1" s="1"/>
  <c r="AD477" i="1"/>
  <c r="AE473" i="1"/>
  <c r="AJ473" i="1" s="1"/>
  <c r="AK473" i="1" s="1"/>
  <c r="AD473" i="1"/>
  <c r="AE397" i="1"/>
  <c r="AJ397" i="1" s="1"/>
  <c r="AK397" i="1" s="1"/>
  <c r="AD397" i="1"/>
  <c r="AD393" i="1"/>
  <c r="AE393" i="1"/>
  <c r="AJ393" i="1" s="1"/>
  <c r="AK393" i="1" s="1"/>
  <c r="AE389" i="1"/>
  <c r="AJ389" i="1" s="1"/>
  <c r="AK389" i="1" s="1"/>
  <c r="AD389" i="1"/>
  <c r="AD409" i="1"/>
  <c r="AE409" i="1"/>
  <c r="AJ409" i="1" s="1"/>
  <c r="AK409" i="1" s="1"/>
  <c r="AE405" i="1"/>
  <c r="AJ405" i="1" s="1"/>
  <c r="AK405" i="1" s="1"/>
  <c r="AD405" i="1"/>
  <c r="AD401" i="1"/>
  <c r="AE401" i="1"/>
  <c r="AJ401" i="1" s="1"/>
  <c r="AK401" i="1" s="1"/>
  <c r="AD421" i="1"/>
  <c r="AE421" i="1"/>
  <c r="AJ421" i="1" s="1"/>
  <c r="AK421" i="1" s="1"/>
  <c r="AE417" i="1"/>
  <c r="AJ417" i="1" s="1"/>
  <c r="AK417" i="1" s="1"/>
  <c r="AD417" i="1"/>
  <c r="AE413" i="1"/>
  <c r="AJ413" i="1" s="1"/>
  <c r="AK413" i="1" s="1"/>
  <c r="AD413" i="1"/>
  <c r="AE433" i="1"/>
  <c r="AJ433" i="1" s="1"/>
  <c r="AK433" i="1" s="1"/>
  <c r="AD433" i="1"/>
  <c r="AD429" i="1"/>
  <c r="AE429" i="1"/>
  <c r="AJ429" i="1" s="1"/>
  <c r="AK429" i="1" s="1"/>
  <c r="AE425" i="1"/>
  <c r="AJ425" i="1" s="1"/>
  <c r="AK425" i="1" s="1"/>
  <c r="AD425" i="1"/>
  <c r="AD349" i="1"/>
  <c r="AE349" i="1"/>
  <c r="AJ349" i="1" s="1"/>
  <c r="AK349" i="1" s="1"/>
  <c r="AD345" i="1"/>
  <c r="AE345" i="1"/>
  <c r="AJ345" i="1" s="1"/>
  <c r="AK345" i="1" s="1"/>
  <c r="AE341" i="1"/>
  <c r="AJ341" i="1" s="1"/>
  <c r="AK341" i="1" s="1"/>
  <c r="AD341" i="1"/>
  <c r="AD361" i="1"/>
  <c r="AE361" i="1"/>
  <c r="AJ361" i="1" s="1"/>
  <c r="AK361" i="1" s="1"/>
  <c r="AD357" i="1"/>
  <c r="AE357" i="1"/>
  <c r="AJ357" i="1" s="1"/>
  <c r="AK357" i="1" s="1"/>
  <c r="AD353" i="1"/>
  <c r="AE353" i="1"/>
  <c r="AJ353" i="1" s="1"/>
  <c r="AK353" i="1" s="1"/>
  <c r="AD373" i="1"/>
  <c r="AE373" i="1"/>
  <c r="AJ373" i="1" s="1"/>
  <c r="AK373" i="1" s="1"/>
  <c r="AD369" i="1"/>
  <c r="AE369" i="1"/>
  <c r="AJ369" i="1" s="1"/>
  <c r="AK369" i="1" s="1"/>
  <c r="AD365" i="1"/>
  <c r="AE365" i="1"/>
  <c r="AJ365" i="1" s="1"/>
  <c r="AK365" i="1" s="1"/>
  <c r="AD385" i="1"/>
  <c r="AE385" i="1"/>
  <c r="AJ385" i="1" s="1"/>
  <c r="AK385" i="1" s="1"/>
  <c r="AD381" i="1"/>
  <c r="AE381" i="1"/>
  <c r="AJ381" i="1" s="1"/>
  <c r="AK381" i="1" s="1"/>
  <c r="AD377" i="1"/>
  <c r="AE377" i="1"/>
  <c r="AJ377" i="1" s="1"/>
  <c r="AK377" i="1" s="1"/>
  <c r="AE301" i="1"/>
  <c r="AJ301" i="1" s="1"/>
  <c r="AK301" i="1" s="1"/>
  <c r="AD301" i="1"/>
  <c r="AD297" i="1"/>
  <c r="AE297" i="1"/>
  <c r="AJ297" i="1" s="1"/>
  <c r="AK297" i="1" s="1"/>
  <c r="AE293" i="1"/>
  <c r="AJ293" i="1" s="1"/>
  <c r="AK293" i="1" s="1"/>
  <c r="AD293" i="1"/>
  <c r="AD313" i="1"/>
  <c r="AE313" i="1"/>
  <c r="AJ313" i="1" s="1"/>
  <c r="AK313" i="1" s="1"/>
  <c r="AD309" i="1"/>
  <c r="AE309" i="1"/>
  <c r="AJ309" i="1" s="1"/>
  <c r="AK309" i="1" s="1"/>
  <c r="AD305" i="1"/>
  <c r="AE305" i="1"/>
  <c r="AJ305" i="1" s="1"/>
  <c r="AK305" i="1" s="1"/>
  <c r="AD325" i="1"/>
  <c r="AE325" i="1"/>
  <c r="AJ325" i="1" s="1"/>
  <c r="AK325" i="1" s="1"/>
  <c r="AD321" i="1"/>
  <c r="AE321" i="1"/>
  <c r="AJ321" i="1" s="1"/>
  <c r="AK321" i="1" s="1"/>
  <c r="AE317" i="1"/>
  <c r="AJ317" i="1" s="1"/>
  <c r="AK317" i="1" s="1"/>
  <c r="AD317" i="1"/>
  <c r="AD337" i="1"/>
  <c r="AE337" i="1"/>
  <c r="AJ337" i="1" s="1"/>
  <c r="AK337" i="1" s="1"/>
  <c r="AE333" i="1"/>
  <c r="AJ333" i="1" s="1"/>
  <c r="AK333" i="1" s="1"/>
  <c r="AD333" i="1"/>
  <c r="AD329" i="1"/>
  <c r="AE329" i="1"/>
  <c r="AJ329" i="1" s="1"/>
  <c r="AK329" i="1" s="1"/>
  <c r="AD253" i="1"/>
  <c r="AE253" i="1"/>
  <c r="AJ253" i="1" s="1"/>
  <c r="AK253" i="1" s="1"/>
  <c r="AD249" i="1"/>
  <c r="AE249" i="1"/>
  <c r="AJ249" i="1" s="1"/>
  <c r="AK249" i="1" s="1"/>
  <c r="AD245" i="1"/>
  <c r="AE245" i="1"/>
  <c r="AJ245" i="1" s="1"/>
  <c r="AK245" i="1" s="1"/>
  <c r="AD265" i="1"/>
  <c r="AE265" i="1"/>
  <c r="AJ265" i="1" s="1"/>
  <c r="AK265" i="1" s="1"/>
  <c r="AE261" i="1"/>
  <c r="AJ261" i="1" s="1"/>
  <c r="AK261" i="1" s="1"/>
  <c r="AD261" i="1"/>
  <c r="AD257" i="1"/>
  <c r="AE257" i="1"/>
  <c r="AJ257" i="1" s="1"/>
  <c r="AK257" i="1" s="1"/>
  <c r="AE277" i="1"/>
  <c r="AJ277" i="1" s="1"/>
  <c r="AK277" i="1" s="1"/>
  <c r="AD277" i="1"/>
  <c r="AD273" i="1"/>
  <c r="AE273" i="1"/>
  <c r="AJ273" i="1" s="1"/>
  <c r="AK273" i="1" s="1"/>
  <c r="AD269" i="1"/>
  <c r="AE269" i="1"/>
  <c r="AJ269" i="1" s="1"/>
  <c r="AK269" i="1" s="1"/>
  <c r="AD289" i="1"/>
  <c r="AE289" i="1"/>
  <c r="AJ289" i="1" s="1"/>
  <c r="AK289" i="1" s="1"/>
  <c r="AD285" i="1"/>
  <c r="AE285" i="1"/>
  <c r="AJ285" i="1" s="1"/>
  <c r="AK285" i="1" s="1"/>
  <c r="AD281" i="1"/>
  <c r="AE281" i="1"/>
  <c r="AJ281" i="1" s="1"/>
  <c r="AK281" i="1" s="1"/>
  <c r="AE205" i="1"/>
  <c r="AJ205" i="1" s="1"/>
  <c r="AK205" i="1" s="1"/>
  <c r="AD205" i="1"/>
  <c r="AD201" i="1"/>
  <c r="AE201" i="1"/>
  <c r="AJ201" i="1" s="1"/>
  <c r="AK201" i="1" s="1"/>
  <c r="AE197" i="1"/>
  <c r="AJ197" i="1" s="1"/>
  <c r="AK197" i="1" s="1"/>
  <c r="AD197" i="1"/>
  <c r="AD217" i="1"/>
  <c r="AE217" i="1"/>
  <c r="AJ217" i="1" s="1"/>
  <c r="AK217" i="1" s="1"/>
  <c r="AD213" i="1"/>
  <c r="AE213" i="1"/>
  <c r="AJ213" i="1" s="1"/>
  <c r="AK213" i="1" s="1"/>
  <c r="AD209" i="1"/>
  <c r="AE209" i="1"/>
  <c r="AJ209" i="1" s="1"/>
  <c r="AK209" i="1" s="1"/>
  <c r="AE229" i="1"/>
  <c r="AJ229" i="1" s="1"/>
  <c r="AK229" i="1" s="1"/>
  <c r="AD229" i="1"/>
  <c r="AD225" i="1"/>
  <c r="AE225" i="1"/>
  <c r="AJ225" i="1" s="1"/>
  <c r="AK225" i="1" s="1"/>
  <c r="AE221" i="1"/>
  <c r="AJ221" i="1" s="1"/>
  <c r="AK221" i="1" s="1"/>
  <c r="AD221" i="1"/>
  <c r="AD241" i="1"/>
  <c r="AE241" i="1"/>
  <c r="AJ241" i="1" s="1"/>
  <c r="AK241" i="1" s="1"/>
  <c r="AE237" i="1"/>
  <c r="AJ237" i="1" s="1"/>
  <c r="AK237" i="1" s="1"/>
  <c r="AD237" i="1"/>
  <c r="AD233" i="1"/>
  <c r="AE233" i="1"/>
  <c r="AJ233" i="1" s="1"/>
  <c r="AK233" i="1" s="1"/>
  <c r="AD193" i="1"/>
  <c r="AE193" i="1"/>
  <c r="AJ193" i="1" s="1"/>
  <c r="AK193" i="1" s="1"/>
  <c r="AD189" i="1"/>
  <c r="AE189" i="1"/>
  <c r="AJ189" i="1" s="1"/>
  <c r="AK189" i="1" s="1"/>
  <c r="AE185" i="1"/>
  <c r="AJ185" i="1" s="1"/>
  <c r="AK185" i="1" s="1"/>
  <c r="AD185" i="1"/>
  <c r="AE181" i="1"/>
  <c r="AJ181" i="1" s="1"/>
  <c r="AK181" i="1" s="1"/>
  <c r="AD181" i="1"/>
  <c r="AE177" i="1"/>
  <c r="AJ177" i="1" s="1"/>
  <c r="AK177" i="1" s="1"/>
  <c r="AD177" i="1"/>
  <c r="AE173" i="1"/>
  <c r="AJ173" i="1" s="1"/>
  <c r="AK173" i="1" s="1"/>
  <c r="AD173" i="1"/>
  <c r="AD169" i="1"/>
  <c r="AE169" i="1"/>
  <c r="AJ169" i="1" s="1"/>
  <c r="AK169" i="1" s="1"/>
  <c r="AE165" i="1"/>
  <c r="AJ165" i="1" s="1"/>
  <c r="AK165" i="1" s="1"/>
  <c r="AD165" i="1"/>
  <c r="AE161" i="1"/>
  <c r="AJ161" i="1" s="1"/>
  <c r="AK161" i="1" s="1"/>
  <c r="AD161" i="1"/>
  <c r="AD157" i="1"/>
  <c r="AE157" i="1"/>
  <c r="AJ157" i="1" s="1"/>
  <c r="AK157" i="1" s="1"/>
  <c r="AE153" i="1"/>
  <c r="AJ153" i="1" s="1"/>
  <c r="AK153" i="1" s="1"/>
  <c r="AD153" i="1"/>
  <c r="AD149" i="1"/>
  <c r="AE149" i="1"/>
  <c r="AJ149" i="1" s="1"/>
  <c r="AK149" i="1" s="1"/>
  <c r="AE109" i="1"/>
  <c r="AJ109" i="1" s="1"/>
  <c r="AK109" i="1" s="1"/>
  <c r="AD109" i="1"/>
  <c r="AD105" i="1"/>
  <c r="AE105" i="1"/>
  <c r="AJ105" i="1" s="1"/>
  <c r="AK105" i="1" s="1"/>
  <c r="AE101" i="1"/>
  <c r="AJ101" i="1" s="1"/>
  <c r="AK101" i="1" s="1"/>
  <c r="AD101" i="1"/>
  <c r="AD121" i="1"/>
  <c r="AE121" i="1"/>
  <c r="AJ121" i="1" s="1"/>
  <c r="AK121" i="1" s="1"/>
  <c r="AD117" i="1"/>
  <c r="AE117" i="1"/>
  <c r="AJ117" i="1" s="1"/>
  <c r="AK117" i="1" s="1"/>
  <c r="AE113" i="1"/>
  <c r="AJ113" i="1" s="1"/>
  <c r="AK113" i="1" s="1"/>
  <c r="AD113" i="1"/>
  <c r="AD145" i="1"/>
  <c r="AE145" i="1"/>
  <c r="AJ145" i="1" s="1"/>
  <c r="AK145" i="1" s="1"/>
  <c r="AE141" i="1"/>
  <c r="AJ141" i="1" s="1"/>
  <c r="AK141" i="1" s="1"/>
  <c r="AD141" i="1"/>
  <c r="AD137" i="1"/>
  <c r="AE137" i="1"/>
  <c r="AJ137" i="1" s="1"/>
  <c r="AK137" i="1" s="1"/>
  <c r="AE133" i="1"/>
  <c r="AJ133" i="1" s="1"/>
  <c r="AK133" i="1" s="1"/>
  <c r="AD133" i="1"/>
  <c r="AD129" i="1"/>
  <c r="AE129" i="1"/>
  <c r="AJ129" i="1" s="1"/>
  <c r="AK129" i="1" s="1"/>
  <c r="AE125" i="1"/>
  <c r="AJ125" i="1" s="1"/>
  <c r="AK125" i="1" s="1"/>
  <c r="AD125" i="1"/>
  <c r="AD61" i="1"/>
  <c r="AE61" i="1"/>
  <c r="AJ61" i="1" s="1"/>
  <c r="AK61" i="1" s="1"/>
  <c r="AE57" i="1"/>
  <c r="AJ57" i="1" s="1"/>
  <c r="AK57" i="1" s="1"/>
  <c r="AD57" i="1"/>
  <c r="AD53" i="1"/>
  <c r="AE53" i="1"/>
  <c r="AJ53" i="1" s="1"/>
  <c r="AK53" i="1" s="1"/>
  <c r="AE73" i="1"/>
  <c r="AJ73" i="1" s="1"/>
  <c r="AK73" i="1" s="1"/>
  <c r="AD73" i="1"/>
  <c r="AD69" i="1"/>
  <c r="AE69" i="1"/>
  <c r="AJ69" i="1" s="1"/>
  <c r="AK69" i="1" s="1"/>
  <c r="AD65" i="1"/>
  <c r="AE65" i="1"/>
  <c r="AJ65" i="1" s="1"/>
  <c r="AK65" i="1" s="1"/>
  <c r="AD85" i="1"/>
  <c r="AE85" i="1"/>
  <c r="AJ85" i="1" s="1"/>
  <c r="AK85" i="1" s="1"/>
  <c r="AD81" i="1"/>
  <c r="AE81" i="1"/>
  <c r="AJ81" i="1" s="1"/>
  <c r="AK81" i="1" s="1"/>
  <c r="AD77" i="1"/>
  <c r="AE77" i="1"/>
  <c r="AJ77" i="1" s="1"/>
  <c r="AK77" i="1" s="1"/>
  <c r="AD97" i="1"/>
  <c r="AE97" i="1"/>
  <c r="AJ97" i="1" s="1"/>
  <c r="AK97" i="1" s="1"/>
  <c r="AD93" i="1"/>
  <c r="AE93" i="1"/>
  <c r="AJ93" i="1" s="1"/>
  <c r="AK93" i="1" s="1"/>
  <c r="AD89" i="1"/>
  <c r="AE89" i="1"/>
  <c r="AJ89" i="1" s="1"/>
  <c r="AK89" i="1" s="1"/>
  <c r="AD13" i="1"/>
  <c r="AE13" i="1"/>
  <c r="AJ13" i="1" s="1"/>
  <c r="AK13" i="1" s="1"/>
  <c r="AD9" i="1"/>
  <c r="AE9" i="1"/>
  <c r="AJ9" i="1" s="1"/>
  <c r="AK9" i="1" s="1"/>
  <c r="AD5" i="1"/>
  <c r="AE5" i="1"/>
  <c r="AJ5" i="1" s="1"/>
  <c r="AK5" i="1" s="1"/>
  <c r="AD25" i="1"/>
  <c r="AE25" i="1"/>
  <c r="AJ25" i="1" s="1"/>
  <c r="AK25" i="1" s="1"/>
  <c r="AE21" i="1"/>
  <c r="AJ21" i="1" s="1"/>
  <c r="AK21" i="1" s="1"/>
  <c r="AD21" i="1"/>
  <c r="AE17" i="1"/>
  <c r="AJ17" i="1" s="1"/>
  <c r="AK17" i="1" s="1"/>
  <c r="AD17" i="1"/>
  <c r="AE37" i="1"/>
  <c r="AJ37" i="1" s="1"/>
  <c r="AK37" i="1" s="1"/>
  <c r="AD37" i="1"/>
  <c r="AE33" i="1"/>
  <c r="AJ33" i="1" s="1"/>
  <c r="AK33" i="1" s="1"/>
  <c r="AD33" i="1"/>
  <c r="AE29" i="1"/>
  <c r="AJ29" i="1" s="1"/>
  <c r="AK29" i="1" s="1"/>
  <c r="AD29" i="1"/>
  <c r="AE682" i="1"/>
  <c r="AJ682" i="1" s="1"/>
  <c r="AK682" i="1" s="1"/>
  <c r="AD682" i="1"/>
  <c r="AE678" i="1"/>
  <c r="AJ678" i="1" s="1"/>
  <c r="AK678" i="1" s="1"/>
  <c r="AD678" i="1"/>
  <c r="AE674" i="1"/>
  <c r="AJ674" i="1" s="1"/>
  <c r="AK674" i="1" s="1"/>
  <c r="AD674" i="1"/>
  <c r="AE694" i="1"/>
  <c r="AJ694" i="1" s="1"/>
  <c r="AK694" i="1" s="1"/>
  <c r="AD694" i="1"/>
  <c r="AE690" i="1"/>
  <c r="AJ690" i="1" s="1"/>
  <c r="AK690" i="1" s="1"/>
  <c r="AD690" i="1"/>
  <c r="AE686" i="1"/>
  <c r="AJ686" i="1" s="1"/>
  <c r="AK686" i="1" s="1"/>
  <c r="AD686" i="1"/>
  <c r="AE706" i="1"/>
  <c r="AJ706" i="1" s="1"/>
  <c r="AK706" i="1" s="1"/>
  <c r="AD706" i="1"/>
  <c r="AE702" i="1"/>
  <c r="AJ702" i="1" s="1"/>
  <c r="AK702" i="1" s="1"/>
  <c r="AD702" i="1"/>
  <c r="AE698" i="1"/>
  <c r="AJ698" i="1" s="1"/>
  <c r="AK698" i="1" s="1"/>
  <c r="AD698" i="1"/>
  <c r="AE718" i="1"/>
  <c r="AJ718" i="1" s="1"/>
  <c r="AK718" i="1" s="1"/>
  <c r="AD718" i="1"/>
  <c r="AE714" i="1"/>
  <c r="AJ714" i="1" s="1"/>
  <c r="AK714" i="1" s="1"/>
  <c r="AD714" i="1"/>
  <c r="AE710" i="1"/>
  <c r="AJ710" i="1" s="1"/>
  <c r="AK710" i="1" s="1"/>
  <c r="AD710" i="1"/>
  <c r="AD634" i="1"/>
  <c r="AE634" i="1"/>
  <c r="AJ634" i="1" s="1"/>
  <c r="AK634" i="1" s="1"/>
  <c r="AD630" i="1"/>
  <c r="AE630" i="1"/>
  <c r="AJ630" i="1" s="1"/>
  <c r="AK630" i="1" s="1"/>
  <c r="AD626" i="1"/>
  <c r="AE626" i="1"/>
  <c r="AJ626" i="1" s="1"/>
  <c r="AK626" i="1" s="1"/>
  <c r="AD646" i="1"/>
  <c r="AE646" i="1"/>
  <c r="AJ646" i="1" s="1"/>
  <c r="AK646" i="1" s="1"/>
  <c r="AD642" i="1"/>
  <c r="AE642" i="1"/>
  <c r="AJ642" i="1" s="1"/>
  <c r="AK642" i="1" s="1"/>
  <c r="AE638" i="1"/>
  <c r="AJ638" i="1" s="1"/>
  <c r="AK638" i="1" s="1"/>
  <c r="AD638" i="1"/>
  <c r="AD658" i="1"/>
  <c r="AE658" i="1"/>
  <c r="AJ658" i="1" s="1"/>
  <c r="AK658" i="1" s="1"/>
  <c r="AE654" i="1"/>
  <c r="AJ654" i="1" s="1"/>
  <c r="AK654" i="1" s="1"/>
  <c r="AD654" i="1"/>
  <c r="AD650" i="1"/>
  <c r="AE650" i="1"/>
  <c r="AJ650" i="1" s="1"/>
  <c r="AK650" i="1" s="1"/>
  <c r="AE670" i="1"/>
  <c r="AJ670" i="1" s="1"/>
  <c r="AK670" i="1" s="1"/>
  <c r="AD670" i="1"/>
  <c r="AD666" i="1"/>
  <c r="AE666" i="1"/>
  <c r="AJ666" i="1" s="1"/>
  <c r="AK666" i="1" s="1"/>
  <c r="AD662" i="1"/>
  <c r="AE662" i="1"/>
  <c r="AJ662" i="1" s="1"/>
  <c r="AK662" i="1" s="1"/>
  <c r="AD586" i="1"/>
  <c r="AE586" i="1"/>
  <c r="AJ586" i="1" s="1"/>
  <c r="AK586" i="1" s="1"/>
  <c r="AE582" i="1"/>
  <c r="AJ582" i="1" s="1"/>
  <c r="AK582" i="1" s="1"/>
  <c r="AD582" i="1"/>
  <c r="AD578" i="1"/>
  <c r="AE578" i="1"/>
  <c r="AJ578" i="1" s="1"/>
  <c r="AK578" i="1" s="1"/>
  <c r="AE598" i="1"/>
  <c r="AJ598" i="1" s="1"/>
  <c r="AK598" i="1" s="1"/>
  <c r="AD598" i="1"/>
  <c r="AD594" i="1"/>
  <c r="AE594" i="1"/>
  <c r="AJ594" i="1" s="1"/>
  <c r="AK594" i="1" s="1"/>
  <c r="AD590" i="1"/>
  <c r="AE590" i="1"/>
  <c r="AJ590" i="1" s="1"/>
  <c r="AK590" i="1" s="1"/>
  <c r="AD923" i="1"/>
  <c r="AE923" i="1"/>
  <c r="AJ923" i="1" s="1"/>
  <c r="AK923" i="1" s="1"/>
  <c r="AD919" i="1"/>
  <c r="AE919" i="1"/>
  <c r="AJ919" i="1" s="1"/>
  <c r="AK919" i="1" s="1"/>
  <c r="AD915" i="1"/>
  <c r="AE915" i="1"/>
  <c r="AJ915" i="1" s="1"/>
  <c r="AK915" i="1" s="1"/>
  <c r="AD935" i="1"/>
  <c r="AE935" i="1"/>
  <c r="AJ935" i="1" s="1"/>
  <c r="AK935" i="1" s="1"/>
  <c r="AD931" i="1"/>
  <c r="AE931" i="1"/>
  <c r="AJ931" i="1" s="1"/>
  <c r="AK931" i="1" s="1"/>
  <c r="AD927" i="1"/>
  <c r="AE927" i="1"/>
  <c r="AJ927" i="1" s="1"/>
  <c r="AK927" i="1" s="1"/>
  <c r="AD947" i="1"/>
  <c r="AE947" i="1"/>
  <c r="AJ947" i="1" s="1"/>
  <c r="AK947" i="1" s="1"/>
  <c r="AD943" i="1"/>
  <c r="AE943" i="1"/>
  <c r="AJ943" i="1" s="1"/>
  <c r="AK943" i="1" s="1"/>
  <c r="AD939" i="1"/>
  <c r="AE939" i="1"/>
  <c r="AJ939" i="1" s="1"/>
  <c r="AK939" i="1" s="1"/>
  <c r="AD959" i="1"/>
  <c r="AE959" i="1"/>
  <c r="AJ959" i="1" s="1"/>
  <c r="AK959" i="1" s="1"/>
  <c r="AD955" i="1"/>
  <c r="AE955" i="1"/>
  <c r="AJ955" i="1" s="1"/>
  <c r="AK955" i="1" s="1"/>
  <c r="AD951" i="1"/>
  <c r="AE951" i="1"/>
  <c r="AJ951" i="1" s="1"/>
  <c r="AK951" i="1" s="1"/>
  <c r="AD827" i="1"/>
  <c r="AE827" i="1"/>
  <c r="AJ827" i="1" s="1"/>
  <c r="AK827" i="1" s="1"/>
  <c r="AD823" i="1"/>
  <c r="AE823" i="1"/>
  <c r="AJ823" i="1" s="1"/>
  <c r="AK823" i="1" s="1"/>
  <c r="AD819" i="1"/>
  <c r="AE819" i="1"/>
  <c r="AJ819" i="1" s="1"/>
  <c r="AK819" i="1" s="1"/>
  <c r="AD839" i="1"/>
  <c r="AE839" i="1"/>
  <c r="AJ839" i="1" s="1"/>
  <c r="AK839" i="1" s="1"/>
  <c r="AD835" i="1"/>
  <c r="AE835" i="1"/>
  <c r="AJ835" i="1" s="1"/>
  <c r="AK835" i="1" s="1"/>
  <c r="AD831" i="1"/>
  <c r="AE831" i="1"/>
  <c r="AJ831" i="1" s="1"/>
  <c r="AK831" i="1" s="1"/>
  <c r="AD851" i="1"/>
  <c r="AE851" i="1"/>
  <c r="AJ851" i="1" s="1"/>
  <c r="AK851" i="1" s="1"/>
  <c r="AD847" i="1"/>
  <c r="AE847" i="1"/>
  <c r="AJ847" i="1" s="1"/>
  <c r="AK847" i="1" s="1"/>
  <c r="AD843" i="1"/>
  <c r="AE843" i="1"/>
  <c r="AJ843" i="1" s="1"/>
  <c r="AK843" i="1" s="1"/>
  <c r="AD863" i="1"/>
  <c r="AE863" i="1"/>
  <c r="AJ863" i="1" s="1"/>
  <c r="AK863" i="1" s="1"/>
  <c r="AD859" i="1"/>
  <c r="AE859" i="1"/>
  <c r="AJ859" i="1" s="1"/>
  <c r="AK859" i="1" s="1"/>
  <c r="AD855" i="1"/>
  <c r="AE855" i="1"/>
  <c r="AJ855" i="1" s="1"/>
  <c r="AK855" i="1" s="1"/>
  <c r="AD875" i="1"/>
  <c r="AE875" i="1"/>
  <c r="AJ875" i="1" s="1"/>
  <c r="AK875" i="1" s="1"/>
  <c r="AE871" i="1"/>
  <c r="AJ871" i="1" s="1"/>
  <c r="AK871" i="1" s="1"/>
  <c r="AD871" i="1"/>
  <c r="AE867" i="1"/>
  <c r="AJ867" i="1" s="1"/>
  <c r="AK867" i="1" s="1"/>
  <c r="AD867" i="1"/>
  <c r="AE887" i="1"/>
  <c r="AJ887" i="1" s="1"/>
  <c r="AK887" i="1" s="1"/>
  <c r="AD887" i="1"/>
  <c r="AE883" i="1"/>
  <c r="AJ883" i="1" s="1"/>
  <c r="AK883" i="1" s="1"/>
  <c r="AD883" i="1"/>
  <c r="AE879" i="1"/>
  <c r="AJ879" i="1" s="1"/>
  <c r="AK879" i="1" s="1"/>
  <c r="AD879" i="1"/>
  <c r="AE899" i="1"/>
  <c r="AJ899" i="1" s="1"/>
  <c r="AK899" i="1" s="1"/>
  <c r="AD899" i="1"/>
  <c r="AE895" i="1"/>
  <c r="AJ895" i="1" s="1"/>
  <c r="AK895" i="1" s="1"/>
  <c r="AD895" i="1"/>
  <c r="AE891" i="1"/>
  <c r="AJ891" i="1" s="1"/>
  <c r="AK891" i="1" s="1"/>
  <c r="AD891" i="1"/>
  <c r="AE911" i="1"/>
  <c r="AJ911" i="1" s="1"/>
  <c r="AK911" i="1" s="1"/>
  <c r="AD911" i="1"/>
  <c r="AE907" i="1"/>
  <c r="AJ907" i="1" s="1"/>
  <c r="AK907" i="1" s="1"/>
  <c r="AD907" i="1"/>
  <c r="AE903" i="1"/>
  <c r="AJ903" i="1" s="1"/>
  <c r="AK903" i="1" s="1"/>
  <c r="AD903" i="1"/>
  <c r="AE731" i="1"/>
  <c r="AJ731" i="1" s="1"/>
  <c r="AK731" i="1" s="1"/>
  <c r="AD731" i="1"/>
  <c r="AE727" i="1"/>
  <c r="AJ727" i="1" s="1"/>
  <c r="AK727" i="1" s="1"/>
  <c r="AD727" i="1"/>
  <c r="AE723" i="1"/>
  <c r="AJ723" i="1" s="1"/>
  <c r="AK723" i="1" s="1"/>
  <c r="AD723" i="1"/>
  <c r="AE743" i="1"/>
  <c r="AJ743" i="1" s="1"/>
  <c r="AK743" i="1" s="1"/>
  <c r="AD743" i="1"/>
  <c r="AE739" i="1"/>
  <c r="AJ739" i="1" s="1"/>
  <c r="AK739" i="1" s="1"/>
  <c r="AD739" i="1"/>
  <c r="AE735" i="1"/>
  <c r="AJ735" i="1" s="1"/>
  <c r="AK735" i="1" s="1"/>
  <c r="AD735" i="1"/>
  <c r="AE755" i="1"/>
  <c r="AJ755" i="1" s="1"/>
  <c r="AK755" i="1" s="1"/>
  <c r="AD755" i="1"/>
  <c r="AE751" i="1"/>
  <c r="AJ751" i="1" s="1"/>
  <c r="AK751" i="1" s="1"/>
  <c r="AD751" i="1"/>
  <c r="AE747" i="1"/>
  <c r="AJ747" i="1" s="1"/>
  <c r="AK747" i="1" s="1"/>
  <c r="AD747" i="1"/>
  <c r="AE767" i="1"/>
  <c r="AJ767" i="1" s="1"/>
  <c r="AK767" i="1" s="1"/>
  <c r="AD767" i="1"/>
  <c r="AE763" i="1"/>
  <c r="AJ763" i="1" s="1"/>
  <c r="AK763" i="1" s="1"/>
  <c r="AD763" i="1"/>
  <c r="AE759" i="1"/>
  <c r="AJ759" i="1" s="1"/>
  <c r="AK759" i="1" s="1"/>
  <c r="AD759" i="1"/>
  <c r="AD779" i="1"/>
  <c r="AE779" i="1"/>
  <c r="AJ779" i="1" s="1"/>
  <c r="AK779" i="1" s="1"/>
  <c r="AD775" i="1"/>
  <c r="AE775" i="1"/>
  <c r="AJ775" i="1" s="1"/>
  <c r="AK775" i="1" s="1"/>
  <c r="AD771" i="1"/>
  <c r="AE771" i="1"/>
  <c r="AJ771" i="1" s="1"/>
  <c r="AK771" i="1" s="1"/>
  <c r="AD791" i="1"/>
  <c r="AE791" i="1"/>
  <c r="AJ791" i="1" s="1"/>
  <c r="AK791" i="1" s="1"/>
  <c r="AD787" i="1"/>
  <c r="AE787" i="1"/>
  <c r="AJ787" i="1" s="1"/>
  <c r="AK787" i="1" s="1"/>
  <c r="AD783" i="1"/>
  <c r="AE783" i="1"/>
  <c r="AJ783" i="1" s="1"/>
  <c r="AK783" i="1" s="1"/>
  <c r="AD803" i="1"/>
  <c r="AE803" i="1"/>
  <c r="AJ803" i="1" s="1"/>
  <c r="AK803" i="1" s="1"/>
  <c r="AD799" i="1"/>
  <c r="AE799" i="1"/>
  <c r="AJ799" i="1" s="1"/>
  <c r="AK799" i="1" s="1"/>
  <c r="AD795" i="1"/>
  <c r="AE795" i="1"/>
  <c r="AJ795" i="1" s="1"/>
  <c r="AK795" i="1" s="1"/>
  <c r="AD815" i="1"/>
  <c r="AE815" i="1"/>
  <c r="AJ815" i="1" s="1"/>
  <c r="AK815" i="1" s="1"/>
  <c r="AD811" i="1"/>
  <c r="AE811" i="1"/>
  <c r="AJ811" i="1" s="1"/>
  <c r="AK811" i="1" s="1"/>
  <c r="AE807" i="1"/>
  <c r="AJ807" i="1" s="1"/>
  <c r="AK807" i="1" s="1"/>
  <c r="AD807" i="1"/>
  <c r="AD620" i="1"/>
  <c r="AE620" i="1"/>
  <c r="AJ620" i="1" s="1"/>
  <c r="AK620" i="1" s="1"/>
  <c r="AE544" i="1"/>
  <c r="AJ544" i="1" s="1"/>
  <c r="AK544" i="1" s="1"/>
  <c r="AD544" i="1"/>
  <c r="AE492" i="1"/>
  <c r="AJ492" i="1" s="1"/>
  <c r="AK492" i="1" s="1"/>
  <c r="AD492" i="1"/>
  <c r="AD512" i="1"/>
  <c r="AE512" i="1"/>
  <c r="AJ512" i="1" s="1"/>
  <c r="AK512" i="1" s="1"/>
  <c r="AD440" i="1"/>
  <c r="AE440" i="1"/>
  <c r="AJ440" i="1" s="1"/>
  <c r="AK440" i="1" s="1"/>
  <c r="AE468" i="1"/>
  <c r="AJ468" i="1" s="1"/>
  <c r="AK468" i="1" s="1"/>
  <c r="AD468" i="1"/>
  <c r="AD476" i="1"/>
  <c r="AE476" i="1"/>
  <c r="AJ476" i="1" s="1"/>
  <c r="AK476" i="1" s="1"/>
  <c r="AE396" i="1"/>
  <c r="AJ396" i="1" s="1"/>
  <c r="AK396" i="1" s="1"/>
  <c r="AD396" i="1"/>
  <c r="AE392" i="1"/>
  <c r="AJ392" i="1" s="1"/>
  <c r="AK392" i="1" s="1"/>
  <c r="AD392" i="1"/>
  <c r="AE404" i="1"/>
  <c r="AJ404" i="1" s="1"/>
  <c r="AK404" i="1" s="1"/>
  <c r="AD404" i="1"/>
  <c r="AD420" i="1"/>
  <c r="AE420" i="1"/>
  <c r="AJ420" i="1" s="1"/>
  <c r="AK420" i="1" s="1"/>
  <c r="AE416" i="1"/>
  <c r="AJ416" i="1" s="1"/>
  <c r="AK416" i="1" s="1"/>
  <c r="AD416" i="1"/>
  <c r="AD412" i="1"/>
  <c r="AE412" i="1"/>
  <c r="AJ412" i="1" s="1"/>
  <c r="AK412" i="1" s="1"/>
  <c r="AE432" i="1"/>
  <c r="AJ432" i="1" s="1"/>
  <c r="AK432" i="1" s="1"/>
  <c r="AD432" i="1"/>
  <c r="AE428" i="1"/>
  <c r="AJ428" i="1" s="1"/>
  <c r="AK428" i="1" s="1"/>
  <c r="AD428" i="1"/>
  <c r="AE424" i="1"/>
  <c r="AJ424" i="1" s="1"/>
  <c r="AK424" i="1" s="1"/>
  <c r="AD424" i="1"/>
  <c r="AD348" i="1"/>
  <c r="AE348" i="1"/>
  <c r="AJ348" i="1" s="1"/>
  <c r="AK348" i="1" s="1"/>
  <c r="AE344" i="1"/>
  <c r="AJ344" i="1" s="1"/>
  <c r="AK344" i="1" s="1"/>
  <c r="AD344" i="1"/>
  <c r="AD340" i="1"/>
  <c r="AE340" i="1"/>
  <c r="AJ340" i="1" s="1"/>
  <c r="AK340" i="1" s="1"/>
  <c r="AD360" i="1"/>
  <c r="AE360" i="1"/>
  <c r="AJ360" i="1" s="1"/>
  <c r="AK360" i="1" s="1"/>
  <c r="AE356" i="1"/>
  <c r="AJ356" i="1" s="1"/>
  <c r="AK356" i="1" s="1"/>
  <c r="AD356" i="1"/>
  <c r="AD352" i="1"/>
  <c r="AE352" i="1"/>
  <c r="AJ352" i="1" s="1"/>
  <c r="AK352" i="1" s="1"/>
  <c r="AE372" i="1"/>
  <c r="AJ372" i="1" s="1"/>
  <c r="AK372" i="1" s="1"/>
  <c r="AD372" i="1"/>
  <c r="AD368" i="1"/>
  <c r="AE368" i="1"/>
  <c r="AJ368" i="1" s="1"/>
  <c r="AK368" i="1" s="1"/>
  <c r="AE364" i="1"/>
  <c r="AJ364" i="1" s="1"/>
  <c r="AK364" i="1" s="1"/>
  <c r="AD364" i="1"/>
  <c r="AD384" i="1"/>
  <c r="AE384" i="1"/>
  <c r="AJ384" i="1" s="1"/>
  <c r="AK384" i="1" s="1"/>
  <c r="AD380" i="1"/>
  <c r="AE380" i="1"/>
  <c r="AJ380" i="1" s="1"/>
  <c r="AK380" i="1" s="1"/>
  <c r="AE376" i="1"/>
  <c r="AJ376" i="1" s="1"/>
  <c r="AK376" i="1" s="1"/>
  <c r="AD376" i="1"/>
  <c r="AD300" i="1"/>
  <c r="AE300" i="1"/>
  <c r="AJ300" i="1" s="1"/>
  <c r="AK300" i="1" s="1"/>
  <c r="AE296" i="1"/>
  <c r="AJ296" i="1" s="1"/>
  <c r="AK296" i="1" s="1"/>
  <c r="AD296" i="1"/>
  <c r="AE292" i="1"/>
  <c r="AJ292" i="1" s="1"/>
  <c r="AK292" i="1" s="1"/>
  <c r="AD292" i="1"/>
  <c r="AD312" i="1"/>
  <c r="AE312" i="1"/>
  <c r="AJ312" i="1" s="1"/>
  <c r="AK312" i="1" s="1"/>
  <c r="AE308" i="1"/>
  <c r="AJ308" i="1" s="1"/>
  <c r="AK308" i="1" s="1"/>
  <c r="AD308" i="1"/>
  <c r="AD304" i="1"/>
  <c r="AE304" i="1"/>
  <c r="AJ304" i="1" s="1"/>
  <c r="AK304" i="1" s="1"/>
  <c r="AD324" i="1"/>
  <c r="AE324" i="1"/>
  <c r="AJ324" i="1" s="1"/>
  <c r="AK324" i="1" s="1"/>
  <c r="AE320" i="1"/>
  <c r="AJ320" i="1" s="1"/>
  <c r="AK320" i="1" s="1"/>
  <c r="AD320" i="1"/>
  <c r="AD316" i="1"/>
  <c r="AE316" i="1"/>
  <c r="AJ316" i="1" s="1"/>
  <c r="AK316" i="1" s="1"/>
  <c r="AE336" i="1"/>
  <c r="AJ336" i="1" s="1"/>
  <c r="AK336" i="1" s="1"/>
  <c r="AD336" i="1"/>
  <c r="AE332" i="1"/>
  <c r="AJ332" i="1" s="1"/>
  <c r="AK332" i="1" s="1"/>
  <c r="AD332" i="1"/>
  <c r="AD328" i="1"/>
  <c r="AE328" i="1"/>
  <c r="AJ328" i="1" s="1"/>
  <c r="AK328" i="1" s="1"/>
  <c r="AE252" i="1"/>
  <c r="AJ252" i="1" s="1"/>
  <c r="AK252" i="1" s="1"/>
  <c r="AD252" i="1"/>
  <c r="AD248" i="1"/>
  <c r="AE248" i="1"/>
  <c r="AJ248" i="1" s="1"/>
  <c r="AK248" i="1" s="1"/>
  <c r="AD244" i="1"/>
  <c r="AE244" i="1"/>
  <c r="AJ244" i="1" s="1"/>
  <c r="AK244" i="1" s="1"/>
  <c r="AD264" i="1"/>
  <c r="AE264" i="1"/>
  <c r="AJ264" i="1" s="1"/>
  <c r="AK264" i="1" s="1"/>
  <c r="AD260" i="1"/>
  <c r="AE260" i="1"/>
  <c r="AJ260" i="1" s="1"/>
  <c r="AK260" i="1" s="1"/>
  <c r="AD256" i="1"/>
  <c r="AE256" i="1"/>
  <c r="AJ256" i="1" s="1"/>
  <c r="AK256" i="1" s="1"/>
  <c r="AE276" i="1"/>
  <c r="AJ276" i="1" s="1"/>
  <c r="AK276" i="1" s="1"/>
  <c r="AD276" i="1"/>
  <c r="AD272" i="1"/>
  <c r="AE272" i="1"/>
  <c r="AJ272" i="1" s="1"/>
  <c r="AK272" i="1" s="1"/>
  <c r="AE268" i="1"/>
  <c r="AJ268" i="1" s="1"/>
  <c r="AK268" i="1" s="1"/>
  <c r="AD268" i="1"/>
  <c r="AD288" i="1"/>
  <c r="AE288" i="1"/>
  <c r="AJ288" i="1" s="1"/>
  <c r="AK288" i="1" s="1"/>
  <c r="AD284" i="1"/>
  <c r="AE284" i="1"/>
  <c r="AJ284" i="1" s="1"/>
  <c r="AK284" i="1" s="1"/>
  <c r="AD280" i="1"/>
  <c r="AE280" i="1"/>
  <c r="AJ280" i="1" s="1"/>
  <c r="AK280" i="1" s="1"/>
  <c r="AD204" i="1"/>
  <c r="AE204" i="1"/>
  <c r="AJ204" i="1" s="1"/>
  <c r="AK204" i="1" s="1"/>
  <c r="AD200" i="1"/>
  <c r="AE200" i="1"/>
  <c r="AJ200" i="1" s="1"/>
  <c r="AK200" i="1" s="1"/>
  <c r="AE196" i="1"/>
  <c r="AJ196" i="1" s="1"/>
  <c r="AK196" i="1" s="1"/>
  <c r="AD196" i="1"/>
  <c r="AD216" i="1"/>
  <c r="AE216" i="1"/>
  <c r="AJ216" i="1" s="1"/>
  <c r="AK216" i="1" s="1"/>
  <c r="AD212" i="1"/>
  <c r="AE212" i="1"/>
  <c r="AJ212" i="1" s="1"/>
  <c r="AK212" i="1" s="1"/>
  <c r="AE208" i="1"/>
  <c r="AJ208" i="1" s="1"/>
  <c r="AK208" i="1" s="1"/>
  <c r="AD208" i="1"/>
  <c r="AE228" i="1"/>
  <c r="AJ228" i="1" s="1"/>
  <c r="AK228" i="1" s="1"/>
  <c r="AD228" i="1"/>
  <c r="AD224" i="1"/>
  <c r="AE224" i="1"/>
  <c r="AJ224" i="1" s="1"/>
  <c r="AK224" i="1" s="1"/>
  <c r="AD220" i="1"/>
  <c r="AE220" i="1"/>
  <c r="AJ220" i="1" s="1"/>
  <c r="AK220" i="1" s="1"/>
  <c r="AD240" i="1"/>
  <c r="AE240" i="1"/>
  <c r="AJ240" i="1" s="1"/>
  <c r="AK240" i="1" s="1"/>
  <c r="AD236" i="1"/>
  <c r="AE236" i="1"/>
  <c r="AJ236" i="1" s="1"/>
  <c r="AK236" i="1" s="1"/>
  <c r="AD232" i="1"/>
  <c r="AE232" i="1"/>
  <c r="AJ232" i="1" s="1"/>
  <c r="AK232" i="1" s="1"/>
  <c r="AD192" i="1"/>
  <c r="AE192" i="1"/>
  <c r="AJ192" i="1" s="1"/>
  <c r="AK192" i="1" s="1"/>
  <c r="AD188" i="1"/>
  <c r="AE188" i="1"/>
  <c r="AJ188" i="1" s="1"/>
  <c r="AK188" i="1" s="1"/>
  <c r="AE184" i="1"/>
  <c r="AJ184" i="1" s="1"/>
  <c r="AK184" i="1" s="1"/>
  <c r="AD184" i="1"/>
  <c r="AE180" i="1"/>
  <c r="AJ180" i="1" s="1"/>
  <c r="AK180" i="1" s="1"/>
  <c r="AD180" i="1"/>
  <c r="AD176" i="1"/>
  <c r="AE176" i="1"/>
  <c r="AJ176" i="1" s="1"/>
  <c r="AK176" i="1" s="1"/>
  <c r="AD172" i="1"/>
  <c r="AE172" i="1"/>
  <c r="AJ172" i="1" s="1"/>
  <c r="AK172" i="1" s="1"/>
  <c r="AD168" i="1"/>
  <c r="AE168" i="1"/>
  <c r="AJ168" i="1" s="1"/>
  <c r="AK168" i="1" s="1"/>
  <c r="AE164" i="1"/>
  <c r="AJ164" i="1" s="1"/>
  <c r="AK164" i="1" s="1"/>
  <c r="AD164" i="1"/>
  <c r="AD160" i="1"/>
  <c r="AE160" i="1"/>
  <c r="AJ160" i="1" s="1"/>
  <c r="AK160" i="1" s="1"/>
  <c r="AE156" i="1"/>
  <c r="AJ156" i="1" s="1"/>
  <c r="AK156" i="1" s="1"/>
  <c r="AD156" i="1"/>
  <c r="AD152" i="1"/>
  <c r="AE152" i="1"/>
  <c r="AJ152" i="1" s="1"/>
  <c r="AK152" i="1" s="1"/>
  <c r="AE148" i="1"/>
  <c r="AJ148" i="1" s="1"/>
  <c r="AK148" i="1" s="1"/>
  <c r="AD148" i="1"/>
  <c r="AE108" i="1"/>
  <c r="AJ108" i="1" s="1"/>
  <c r="AK108" i="1" s="1"/>
  <c r="AD108" i="1"/>
  <c r="AD104" i="1"/>
  <c r="AE104" i="1"/>
  <c r="AJ104" i="1" s="1"/>
  <c r="AK104" i="1" s="1"/>
  <c r="AE100" i="1"/>
  <c r="AJ100" i="1" s="1"/>
  <c r="AK100" i="1" s="1"/>
  <c r="AD100" i="1"/>
  <c r="AD120" i="1"/>
  <c r="AE120" i="1"/>
  <c r="AJ120" i="1" s="1"/>
  <c r="AK120" i="1" s="1"/>
  <c r="AE116" i="1"/>
  <c r="AJ116" i="1" s="1"/>
  <c r="AK116" i="1" s="1"/>
  <c r="AD116" i="1"/>
  <c r="AE112" i="1"/>
  <c r="AJ112" i="1" s="1"/>
  <c r="AK112" i="1" s="1"/>
  <c r="AD112" i="1"/>
  <c r="AD144" i="1"/>
  <c r="AE144" i="1"/>
  <c r="AJ144" i="1" s="1"/>
  <c r="AK144" i="1" s="1"/>
  <c r="AD140" i="1"/>
  <c r="AE140" i="1"/>
  <c r="AJ140" i="1" s="1"/>
  <c r="AK140" i="1" s="1"/>
  <c r="AD136" i="1"/>
  <c r="AE136" i="1"/>
  <c r="AJ136" i="1" s="1"/>
  <c r="AK136" i="1" s="1"/>
  <c r="AD132" i="1"/>
  <c r="AE132" i="1"/>
  <c r="AJ132" i="1" s="1"/>
  <c r="AK132" i="1" s="1"/>
  <c r="AE128" i="1"/>
  <c r="AJ128" i="1" s="1"/>
  <c r="AK128" i="1" s="1"/>
  <c r="AD128" i="1"/>
  <c r="AE124" i="1"/>
  <c r="AJ124" i="1" s="1"/>
  <c r="AK124" i="1" s="1"/>
  <c r="AD124" i="1"/>
  <c r="AD60" i="1"/>
  <c r="AE60" i="1"/>
  <c r="AJ60" i="1" s="1"/>
  <c r="AK60" i="1" s="1"/>
  <c r="AE56" i="1"/>
  <c r="AJ56" i="1" s="1"/>
  <c r="AK56" i="1" s="1"/>
  <c r="AD56" i="1"/>
  <c r="AD52" i="1"/>
  <c r="AE52" i="1"/>
  <c r="AJ52" i="1" s="1"/>
  <c r="AK52" i="1" s="1"/>
  <c r="AE72" i="1"/>
  <c r="AJ72" i="1" s="1"/>
  <c r="AK72" i="1" s="1"/>
  <c r="AD72" i="1"/>
  <c r="AD68" i="1"/>
  <c r="AE68" i="1"/>
  <c r="AJ68" i="1" s="1"/>
  <c r="AK68" i="1" s="1"/>
  <c r="AD64" i="1"/>
  <c r="AE64" i="1"/>
  <c r="AJ64" i="1" s="1"/>
  <c r="AK64" i="1" s="1"/>
  <c r="AD84" i="1"/>
  <c r="AE84" i="1"/>
  <c r="AJ84" i="1" s="1"/>
  <c r="AK84" i="1" s="1"/>
  <c r="AD80" i="1"/>
  <c r="AE80" i="1"/>
  <c r="AJ80" i="1" s="1"/>
  <c r="AK80" i="1" s="1"/>
  <c r="AD76" i="1"/>
  <c r="AE76" i="1"/>
  <c r="AJ76" i="1" s="1"/>
  <c r="AK76" i="1" s="1"/>
  <c r="AD96" i="1"/>
  <c r="AE96" i="1"/>
  <c r="AJ96" i="1" s="1"/>
  <c r="AK96" i="1" s="1"/>
  <c r="AE92" i="1"/>
  <c r="AJ92" i="1" s="1"/>
  <c r="AK92" i="1" s="1"/>
  <c r="AD92" i="1"/>
  <c r="AE88" i="1"/>
  <c r="AJ88" i="1" s="1"/>
  <c r="AK88" i="1" s="1"/>
  <c r="AD88" i="1"/>
  <c r="AE12" i="1"/>
  <c r="AJ12" i="1" s="1"/>
  <c r="AK12" i="1" s="1"/>
  <c r="AD12" i="1"/>
  <c r="AE8" i="1"/>
  <c r="AJ8" i="1" s="1"/>
  <c r="AK8" i="1" s="1"/>
  <c r="AD8" i="1"/>
  <c r="AE4" i="1"/>
  <c r="AJ4" i="1" s="1"/>
  <c r="AK4" i="1" s="1"/>
  <c r="AD4" i="1"/>
  <c r="AE24" i="1"/>
  <c r="AJ24" i="1" s="1"/>
  <c r="AK24" i="1" s="1"/>
  <c r="AD24" i="1"/>
  <c r="AE20" i="1"/>
  <c r="AJ20" i="1" s="1"/>
  <c r="AK20" i="1" s="1"/>
  <c r="AD20" i="1"/>
  <c r="AE16" i="1"/>
  <c r="AJ16" i="1" s="1"/>
  <c r="AK16" i="1" s="1"/>
  <c r="AD16" i="1"/>
  <c r="AE36" i="1"/>
  <c r="AJ36" i="1" s="1"/>
  <c r="AK36" i="1" s="1"/>
  <c r="AD36" i="1"/>
  <c r="AE32" i="1"/>
  <c r="AJ32" i="1" s="1"/>
  <c r="AK32" i="1" s="1"/>
  <c r="AD32" i="1"/>
  <c r="AE28" i="1"/>
  <c r="AJ28" i="1" s="1"/>
  <c r="AK28" i="1" s="1"/>
  <c r="AD28" i="1"/>
  <c r="AE681" i="1"/>
  <c r="AJ681" i="1" s="1"/>
  <c r="AK681" i="1" s="1"/>
  <c r="AD681" i="1"/>
  <c r="AE677" i="1"/>
  <c r="AJ677" i="1" s="1"/>
  <c r="AK677" i="1" s="1"/>
  <c r="AD677" i="1"/>
  <c r="AE697" i="1"/>
  <c r="AJ697" i="1" s="1"/>
  <c r="AK697" i="1" s="1"/>
  <c r="AD697" i="1"/>
  <c r="AE693" i="1"/>
  <c r="AJ693" i="1" s="1"/>
  <c r="AK693" i="1" s="1"/>
  <c r="AD693" i="1"/>
  <c r="AE689" i="1"/>
  <c r="AJ689" i="1" s="1"/>
  <c r="AK689" i="1" s="1"/>
  <c r="AD689" i="1"/>
  <c r="AE709" i="1"/>
  <c r="AJ709" i="1" s="1"/>
  <c r="AK709" i="1" s="1"/>
  <c r="AD709" i="1"/>
  <c r="AE705" i="1"/>
  <c r="AJ705" i="1" s="1"/>
  <c r="AK705" i="1" s="1"/>
  <c r="AD705" i="1"/>
  <c r="AE701" i="1"/>
  <c r="AJ701" i="1" s="1"/>
  <c r="AK701" i="1" s="1"/>
  <c r="AD701" i="1"/>
  <c r="AE721" i="1"/>
  <c r="AJ721" i="1" s="1"/>
  <c r="AK721" i="1" s="1"/>
  <c r="AD721" i="1"/>
  <c r="AE717" i="1"/>
  <c r="AJ717" i="1" s="1"/>
  <c r="AK717" i="1" s="1"/>
  <c r="AD717" i="1"/>
  <c r="AE713" i="1"/>
  <c r="AJ713" i="1" s="1"/>
  <c r="AK713" i="1" s="1"/>
  <c r="AD713" i="1"/>
  <c r="AE637" i="1"/>
  <c r="AJ637" i="1" s="1"/>
  <c r="AK637" i="1" s="1"/>
  <c r="AD637" i="1"/>
  <c r="AD633" i="1"/>
  <c r="AE633" i="1"/>
  <c r="AJ633" i="1" s="1"/>
  <c r="AK633" i="1" s="1"/>
  <c r="AE629" i="1"/>
  <c r="AJ629" i="1" s="1"/>
  <c r="AK629" i="1" s="1"/>
  <c r="AD629" i="1"/>
  <c r="AD649" i="1"/>
  <c r="AE649" i="1"/>
  <c r="AJ649" i="1" s="1"/>
  <c r="AK649" i="1" s="1"/>
  <c r="AE645" i="1"/>
  <c r="AJ645" i="1" s="1"/>
  <c r="AK645" i="1" s="1"/>
  <c r="AD645" i="1"/>
  <c r="AE641" i="1"/>
  <c r="AJ641" i="1" s="1"/>
  <c r="AK641" i="1" s="1"/>
  <c r="AD641" i="1"/>
  <c r="AE661" i="1"/>
  <c r="AJ661" i="1" s="1"/>
  <c r="AK661" i="1" s="1"/>
  <c r="AD661" i="1"/>
  <c r="AE657" i="1"/>
  <c r="AJ657" i="1" s="1"/>
  <c r="AK657" i="1" s="1"/>
  <c r="AD657" i="1"/>
  <c r="AE653" i="1"/>
  <c r="AJ653" i="1" s="1"/>
  <c r="AK653" i="1" s="1"/>
  <c r="AD653" i="1"/>
  <c r="AE673" i="1"/>
  <c r="AJ673" i="1" s="1"/>
  <c r="AK673" i="1" s="1"/>
  <c r="AD673" i="1"/>
  <c r="AE669" i="1"/>
  <c r="AJ669" i="1" s="1"/>
  <c r="AK669" i="1" s="1"/>
  <c r="AD669" i="1"/>
  <c r="AD665" i="1"/>
  <c r="AE665" i="1"/>
  <c r="AJ665" i="1" s="1"/>
  <c r="AK665" i="1" s="1"/>
  <c r="AE589" i="1"/>
  <c r="AJ589" i="1" s="1"/>
  <c r="AK589" i="1" s="1"/>
  <c r="AD589" i="1"/>
  <c r="AE585" i="1"/>
  <c r="AJ585" i="1" s="1"/>
  <c r="AK585" i="1" s="1"/>
  <c r="AD585" i="1"/>
  <c r="AE581" i="1"/>
  <c r="AJ581" i="1" s="1"/>
  <c r="AK581" i="1" s="1"/>
  <c r="AD581" i="1"/>
  <c r="AE601" i="1"/>
  <c r="AJ601" i="1" s="1"/>
  <c r="AK601" i="1" s="1"/>
  <c r="AD601" i="1"/>
  <c r="AE597" i="1"/>
  <c r="AJ597" i="1" s="1"/>
  <c r="AK597" i="1" s="1"/>
  <c r="AD597" i="1"/>
  <c r="AD593" i="1"/>
  <c r="AE593" i="1"/>
  <c r="AJ593" i="1" s="1"/>
  <c r="AK593" i="1" s="1"/>
  <c r="AD922" i="1"/>
  <c r="AE922" i="1"/>
  <c r="AJ922" i="1" s="1"/>
  <c r="AK922" i="1" s="1"/>
  <c r="AD918" i="1"/>
  <c r="AE918" i="1"/>
  <c r="AJ918" i="1" s="1"/>
  <c r="AK918" i="1" s="1"/>
  <c r="AD914" i="1"/>
  <c r="AE914" i="1"/>
  <c r="AJ914" i="1" s="1"/>
  <c r="AK914" i="1" s="1"/>
  <c r="AD934" i="1"/>
  <c r="AE934" i="1"/>
  <c r="AJ934" i="1" s="1"/>
  <c r="AK934" i="1" s="1"/>
  <c r="AD930" i="1"/>
  <c r="AE930" i="1"/>
  <c r="AJ930" i="1" s="1"/>
  <c r="AK930" i="1" s="1"/>
  <c r="AD926" i="1"/>
  <c r="AE926" i="1"/>
  <c r="AJ926" i="1" s="1"/>
  <c r="AK926" i="1" s="1"/>
  <c r="AD946" i="1"/>
  <c r="AE946" i="1"/>
  <c r="AJ946" i="1" s="1"/>
  <c r="AK946" i="1" s="1"/>
  <c r="AD942" i="1"/>
  <c r="AE942" i="1"/>
  <c r="AJ942" i="1" s="1"/>
  <c r="AK942" i="1" s="1"/>
  <c r="AD938" i="1"/>
  <c r="AE938" i="1"/>
  <c r="AJ938" i="1" s="1"/>
  <c r="AK938" i="1" s="1"/>
  <c r="AD958" i="1"/>
  <c r="AE958" i="1"/>
  <c r="AJ958" i="1" s="1"/>
  <c r="AK958" i="1" s="1"/>
  <c r="AD954" i="1"/>
  <c r="AE954" i="1"/>
  <c r="AJ954" i="1" s="1"/>
  <c r="AK954" i="1" s="1"/>
  <c r="AD950" i="1"/>
  <c r="AE950" i="1"/>
  <c r="AJ950" i="1" s="1"/>
  <c r="AK950" i="1" s="1"/>
  <c r="AE826" i="1"/>
  <c r="AJ826" i="1" s="1"/>
  <c r="AK826" i="1" s="1"/>
  <c r="AD826" i="1"/>
  <c r="AE822" i="1"/>
  <c r="AJ822" i="1" s="1"/>
  <c r="AK822" i="1" s="1"/>
  <c r="AD822" i="1"/>
  <c r="AE818" i="1"/>
  <c r="AJ818" i="1" s="1"/>
  <c r="AK818" i="1" s="1"/>
  <c r="AD818" i="1"/>
  <c r="AE838" i="1"/>
  <c r="AJ838" i="1" s="1"/>
  <c r="AK838" i="1" s="1"/>
  <c r="AD838" i="1"/>
  <c r="AE834" i="1"/>
  <c r="AJ834" i="1" s="1"/>
  <c r="AK834" i="1" s="1"/>
  <c r="AD834" i="1"/>
  <c r="AE830" i="1"/>
  <c r="AJ830" i="1" s="1"/>
  <c r="AK830" i="1" s="1"/>
  <c r="AD830" i="1"/>
  <c r="AE850" i="1"/>
  <c r="AJ850" i="1" s="1"/>
  <c r="AK850" i="1" s="1"/>
  <c r="AD850" i="1"/>
  <c r="AE846" i="1"/>
  <c r="AJ846" i="1" s="1"/>
  <c r="AK846" i="1" s="1"/>
  <c r="AD846" i="1"/>
  <c r="AE842" i="1"/>
  <c r="AJ842" i="1" s="1"/>
  <c r="AK842" i="1" s="1"/>
  <c r="AD842" i="1"/>
  <c r="AE862" i="1"/>
  <c r="AJ862" i="1" s="1"/>
  <c r="AK862" i="1" s="1"/>
  <c r="AD862" i="1"/>
  <c r="AE858" i="1"/>
  <c r="AJ858" i="1" s="1"/>
  <c r="AK858" i="1" s="1"/>
  <c r="AD858" i="1"/>
  <c r="AE854" i="1"/>
  <c r="AJ854" i="1" s="1"/>
  <c r="AK854" i="1" s="1"/>
  <c r="AD854" i="1"/>
  <c r="AE874" i="1"/>
  <c r="AJ874" i="1" s="1"/>
  <c r="AK874" i="1" s="1"/>
  <c r="AD874" i="1"/>
  <c r="AE870" i="1"/>
  <c r="AJ870" i="1" s="1"/>
  <c r="AK870" i="1" s="1"/>
  <c r="AD870" i="1"/>
  <c r="AE866" i="1"/>
  <c r="AJ866" i="1" s="1"/>
  <c r="AK866" i="1" s="1"/>
  <c r="AD866" i="1"/>
  <c r="AE886" i="1"/>
  <c r="AJ886" i="1" s="1"/>
  <c r="AK886" i="1" s="1"/>
  <c r="AD886" i="1"/>
  <c r="AE882" i="1"/>
  <c r="AJ882" i="1" s="1"/>
  <c r="AK882" i="1" s="1"/>
  <c r="AD882" i="1"/>
  <c r="AE878" i="1"/>
  <c r="AJ878" i="1" s="1"/>
  <c r="AK878" i="1" s="1"/>
  <c r="AD878" i="1"/>
  <c r="AE898" i="1"/>
  <c r="AJ898" i="1" s="1"/>
  <c r="AK898" i="1" s="1"/>
  <c r="AD898" i="1"/>
  <c r="AE894" i="1"/>
  <c r="AJ894" i="1" s="1"/>
  <c r="AK894" i="1" s="1"/>
  <c r="AD894" i="1"/>
  <c r="AE890" i="1"/>
  <c r="AJ890" i="1" s="1"/>
  <c r="AK890" i="1" s="1"/>
  <c r="AD890" i="1"/>
  <c r="AE910" i="1"/>
  <c r="AJ910" i="1" s="1"/>
  <c r="AK910" i="1" s="1"/>
  <c r="AD910" i="1"/>
  <c r="AE906" i="1"/>
  <c r="AJ906" i="1" s="1"/>
  <c r="AK906" i="1" s="1"/>
  <c r="AD906" i="1"/>
  <c r="AE902" i="1"/>
  <c r="AJ902" i="1" s="1"/>
  <c r="AK902" i="1" s="1"/>
  <c r="AD902" i="1"/>
  <c r="AE730" i="1"/>
  <c r="AJ730" i="1" s="1"/>
  <c r="AK730" i="1" s="1"/>
  <c r="AD730" i="1"/>
  <c r="AE726" i="1"/>
  <c r="AJ726" i="1" s="1"/>
  <c r="AK726" i="1" s="1"/>
  <c r="AD726" i="1"/>
  <c r="AE722" i="1"/>
  <c r="AJ722" i="1" s="1"/>
  <c r="AK722" i="1" s="1"/>
  <c r="AD722" i="1"/>
  <c r="AE742" i="1"/>
  <c r="AJ742" i="1" s="1"/>
  <c r="AK742" i="1" s="1"/>
  <c r="AD742" i="1"/>
  <c r="AE738" i="1"/>
  <c r="AJ738" i="1" s="1"/>
  <c r="AK738" i="1" s="1"/>
  <c r="AD738" i="1"/>
  <c r="AE734" i="1"/>
  <c r="AJ734" i="1" s="1"/>
  <c r="AK734" i="1" s="1"/>
  <c r="AD734" i="1"/>
  <c r="AE754" i="1"/>
  <c r="AJ754" i="1" s="1"/>
  <c r="AK754" i="1" s="1"/>
  <c r="AD754" i="1"/>
  <c r="AE750" i="1"/>
  <c r="AJ750" i="1" s="1"/>
  <c r="AK750" i="1" s="1"/>
  <c r="AD750" i="1"/>
  <c r="AE746" i="1"/>
  <c r="AJ746" i="1" s="1"/>
  <c r="AK746" i="1" s="1"/>
  <c r="AD746" i="1"/>
  <c r="AD766" i="1"/>
  <c r="AE766" i="1"/>
  <c r="AJ766" i="1" s="1"/>
  <c r="AK766" i="1" s="1"/>
  <c r="AD762" i="1"/>
  <c r="AE762" i="1"/>
  <c r="AJ762" i="1" s="1"/>
  <c r="AK762" i="1" s="1"/>
  <c r="AD758" i="1"/>
  <c r="AE758" i="1"/>
  <c r="AJ758" i="1" s="1"/>
  <c r="AK758" i="1" s="1"/>
  <c r="AD778" i="1"/>
  <c r="AE778" i="1"/>
  <c r="AJ778" i="1" s="1"/>
  <c r="AK778" i="1" s="1"/>
  <c r="AD774" i="1"/>
  <c r="AE774" i="1"/>
  <c r="AJ774" i="1" s="1"/>
  <c r="AK774" i="1" s="1"/>
  <c r="AD770" i="1"/>
  <c r="AE770" i="1"/>
  <c r="AJ770" i="1" s="1"/>
  <c r="AK770" i="1" s="1"/>
  <c r="AD790" i="1"/>
  <c r="AE790" i="1"/>
  <c r="AJ790" i="1" s="1"/>
  <c r="AK790" i="1" s="1"/>
  <c r="AD786" i="1"/>
  <c r="AE786" i="1"/>
  <c r="AJ786" i="1" s="1"/>
  <c r="AK786" i="1" s="1"/>
  <c r="AD782" i="1"/>
  <c r="AE782" i="1"/>
  <c r="AJ782" i="1" s="1"/>
  <c r="AK782" i="1" s="1"/>
  <c r="AD802" i="1"/>
  <c r="AE802" i="1"/>
  <c r="AJ802" i="1" s="1"/>
  <c r="AK802" i="1" s="1"/>
  <c r="AD798" i="1"/>
  <c r="AE798" i="1"/>
  <c r="AJ798" i="1" s="1"/>
  <c r="AK798" i="1" s="1"/>
  <c r="AD794" i="1"/>
  <c r="AE794" i="1"/>
  <c r="AJ794" i="1" s="1"/>
  <c r="AK794" i="1" s="1"/>
  <c r="AD814" i="1"/>
  <c r="AE814" i="1"/>
  <c r="AJ814" i="1" s="1"/>
  <c r="AK814" i="1" s="1"/>
  <c r="AD810" i="1"/>
  <c r="AE810" i="1"/>
  <c r="AJ810" i="1" s="1"/>
  <c r="AK810" i="1" s="1"/>
  <c r="AE806" i="1"/>
  <c r="AJ806" i="1" s="1"/>
  <c r="AK806" i="1" s="1"/>
  <c r="AD806" i="1"/>
  <c r="AD608" i="1"/>
  <c r="AE608" i="1"/>
  <c r="AJ608" i="1" s="1"/>
  <c r="AK608" i="1" s="1"/>
  <c r="AD616" i="1"/>
  <c r="AE616" i="1"/>
  <c r="AJ616" i="1" s="1"/>
  <c r="AK616" i="1" s="1"/>
  <c r="AE552" i="1"/>
  <c r="AJ552" i="1" s="1"/>
  <c r="AK552" i="1" s="1"/>
  <c r="AD552" i="1"/>
  <c r="AD556" i="1"/>
  <c r="AE556" i="1"/>
  <c r="AJ556" i="1" s="1"/>
  <c r="AK556" i="1" s="1"/>
  <c r="AE572" i="1"/>
  <c r="AJ572" i="1" s="1"/>
  <c r="AK572" i="1" s="1"/>
  <c r="AD572" i="1"/>
  <c r="AD488" i="1"/>
  <c r="AE488" i="1"/>
  <c r="AJ488" i="1" s="1"/>
  <c r="AK488" i="1" s="1"/>
  <c r="AE516" i="1"/>
  <c r="AJ516" i="1" s="1"/>
  <c r="AK516" i="1" s="1"/>
  <c r="AD516" i="1"/>
  <c r="AE524" i="1"/>
  <c r="AJ524" i="1" s="1"/>
  <c r="AK524" i="1" s="1"/>
  <c r="AD524" i="1"/>
  <c r="AD444" i="1"/>
  <c r="AE444" i="1"/>
  <c r="AJ444" i="1" s="1"/>
  <c r="AK444" i="1" s="1"/>
  <c r="AD452" i="1"/>
  <c r="AE452" i="1"/>
  <c r="AJ452" i="1" s="1"/>
  <c r="AK452" i="1" s="1"/>
  <c r="AE460" i="1"/>
  <c r="AJ460" i="1" s="1"/>
  <c r="AK460" i="1" s="1"/>
  <c r="AD460" i="1"/>
  <c r="AE408" i="1"/>
  <c r="AJ408" i="1" s="1"/>
  <c r="AK408" i="1" s="1"/>
  <c r="AD408" i="1"/>
  <c r="AD611" i="1"/>
  <c r="AE611" i="1"/>
  <c r="AJ611" i="1" s="1"/>
  <c r="AK611" i="1" s="1"/>
  <c r="AD619" i="1"/>
  <c r="AE619" i="1"/>
  <c r="AJ619" i="1" s="1"/>
  <c r="AK619" i="1" s="1"/>
  <c r="AD615" i="1"/>
  <c r="AE615" i="1"/>
  <c r="AJ615" i="1" s="1"/>
  <c r="AK615" i="1" s="1"/>
  <c r="AD531" i="1"/>
  <c r="AE531" i="1"/>
  <c r="AJ531" i="1" s="1"/>
  <c r="AK531" i="1" s="1"/>
  <c r="AD551" i="1"/>
  <c r="AE551" i="1"/>
  <c r="AJ551" i="1" s="1"/>
  <c r="AK551" i="1" s="1"/>
  <c r="AE555" i="1"/>
  <c r="AJ555" i="1" s="1"/>
  <c r="AK555" i="1" s="1"/>
  <c r="AD555" i="1"/>
  <c r="AD567" i="1"/>
  <c r="AE567" i="1"/>
  <c r="AJ567" i="1" s="1"/>
  <c r="AK567" i="1" s="1"/>
  <c r="AE495" i="1"/>
  <c r="AJ495" i="1" s="1"/>
  <c r="AK495" i="1" s="1"/>
  <c r="AD495" i="1"/>
  <c r="AE523" i="1"/>
  <c r="AJ523" i="1" s="1"/>
  <c r="AK523" i="1" s="1"/>
  <c r="AD523" i="1"/>
  <c r="AE435" i="1"/>
  <c r="AJ435" i="1" s="1"/>
  <c r="AK435" i="1" s="1"/>
  <c r="AD435" i="1"/>
  <c r="AE451" i="1"/>
  <c r="AJ451" i="1" s="1"/>
  <c r="AK451" i="1" s="1"/>
  <c r="AD451" i="1"/>
  <c r="AE467" i="1"/>
  <c r="AJ467" i="1" s="1"/>
  <c r="AK467" i="1" s="1"/>
  <c r="AD467" i="1"/>
  <c r="AE463" i="1"/>
  <c r="AJ463" i="1" s="1"/>
  <c r="AK463" i="1" s="1"/>
  <c r="AD463" i="1"/>
  <c r="AD459" i="1"/>
  <c r="AE459" i="1"/>
  <c r="AJ459" i="1" s="1"/>
  <c r="AK459" i="1" s="1"/>
  <c r="AD475" i="1"/>
  <c r="AE475" i="1"/>
  <c r="AJ475" i="1" s="1"/>
  <c r="AK475" i="1" s="1"/>
  <c r="AD395" i="1"/>
  <c r="AE395" i="1"/>
  <c r="AJ395" i="1" s="1"/>
  <c r="AK395" i="1" s="1"/>
  <c r="AD391" i="1"/>
  <c r="AE391" i="1"/>
  <c r="AJ391" i="1" s="1"/>
  <c r="AK391" i="1" s="1"/>
  <c r="AD387" i="1"/>
  <c r="AE387" i="1"/>
  <c r="AJ387" i="1" s="1"/>
  <c r="AK387" i="1" s="1"/>
  <c r="AD407" i="1"/>
  <c r="AE407" i="1"/>
  <c r="AJ407" i="1" s="1"/>
  <c r="AK407" i="1" s="1"/>
  <c r="AD403" i="1"/>
  <c r="AE403" i="1"/>
  <c r="AJ403" i="1" s="1"/>
  <c r="AK403" i="1" s="1"/>
  <c r="AE399" i="1"/>
  <c r="AJ399" i="1" s="1"/>
  <c r="AK399" i="1" s="1"/>
  <c r="AD399" i="1"/>
  <c r="AE419" i="1"/>
  <c r="AJ419" i="1" s="1"/>
  <c r="AK419" i="1" s="1"/>
  <c r="AD419" i="1"/>
  <c r="AD415" i="1"/>
  <c r="AE415" i="1"/>
  <c r="AJ415" i="1" s="1"/>
  <c r="AK415" i="1" s="1"/>
  <c r="AD411" i="1"/>
  <c r="AE411" i="1"/>
  <c r="AJ411" i="1" s="1"/>
  <c r="AK411" i="1" s="1"/>
  <c r="AE431" i="1"/>
  <c r="AJ431" i="1" s="1"/>
  <c r="AK431" i="1" s="1"/>
  <c r="AD431" i="1"/>
  <c r="AD427" i="1"/>
  <c r="AE427" i="1"/>
  <c r="AJ427" i="1" s="1"/>
  <c r="AK427" i="1" s="1"/>
  <c r="AD423" i="1"/>
  <c r="AE423" i="1"/>
  <c r="AJ423" i="1" s="1"/>
  <c r="AK423" i="1" s="1"/>
  <c r="AD347" i="1"/>
  <c r="AE347" i="1"/>
  <c r="AJ347" i="1" s="1"/>
  <c r="AK347" i="1" s="1"/>
  <c r="AD343" i="1"/>
  <c r="AE343" i="1"/>
  <c r="AJ343" i="1" s="1"/>
  <c r="AK343" i="1" s="1"/>
  <c r="AE339" i="1"/>
  <c r="AJ339" i="1" s="1"/>
  <c r="AK339" i="1" s="1"/>
  <c r="AD339" i="1"/>
  <c r="AE359" i="1"/>
  <c r="AJ359" i="1" s="1"/>
  <c r="AK359" i="1" s="1"/>
  <c r="AD359" i="1"/>
  <c r="AD355" i="1"/>
  <c r="AE355" i="1"/>
  <c r="AJ355" i="1" s="1"/>
  <c r="AK355" i="1" s="1"/>
  <c r="AE351" i="1"/>
  <c r="AJ351" i="1" s="1"/>
  <c r="AK351" i="1" s="1"/>
  <c r="AD351" i="1"/>
  <c r="AE371" i="1"/>
  <c r="AJ371" i="1" s="1"/>
  <c r="AK371" i="1" s="1"/>
  <c r="AD371" i="1"/>
  <c r="AE367" i="1"/>
  <c r="AJ367" i="1" s="1"/>
  <c r="AK367" i="1" s="1"/>
  <c r="AD367" i="1"/>
  <c r="AE363" i="1"/>
  <c r="AJ363" i="1" s="1"/>
  <c r="AK363" i="1" s="1"/>
  <c r="AD363" i="1"/>
  <c r="AD383" i="1"/>
  <c r="AE383" i="1"/>
  <c r="AJ383" i="1" s="1"/>
  <c r="AK383" i="1" s="1"/>
  <c r="AE379" i="1"/>
  <c r="AJ379" i="1" s="1"/>
  <c r="AK379" i="1" s="1"/>
  <c r="AD379" i="1"/>
  <c r="AD375" i="1"/>
  <c r="AE375" i="1"/>
  <c r="AJ375" i="1" s="1"/>
  <c r="AK375" i="1" s="1"/>
  <c r="AE299" i="1"/>
  <c r="AJ299" i="1" s="1"/>
  <c r="AK299" i="1" s="1"/>
  <c r="AD299" i="1"/>
  <c r="AE295" i="1"/>
  <c r="AJ295" i="1" s="1"/>
  <c r="AK295" i="1" s="1"/>
  <c r="AD295" i="1"/>
  <c r="AE291" i="1"/>
  <c r="AJ291" i="1" s="1"/>
  <c r="AK291" i="1" s="1"/>
  <c r="AD291" i="1"/>
  <c r="AE311" i="1"/>
  <c r="AJ311" i="1" s="1"/>
  <c r="AK311" i="1" s="1"/>
  <c r="AD311" i="1"/>
  <c r="AE307" i="1"/>
  <c r="AJ307" i="1" s="1"/>
  <c r="AK307" i="1" s="1"/>
  <c r="AD307" i="1"/>
  <c r="AD303" i="1"/>
  <c r="AE303" i="1"/>
  <c r="AJ303" i="1" s="1"/>
  <c r="AK303" i="1" s="1"/>
  <c r="AE323" i="1"/>
  <c r="AJ323" i="1" s="1"/>
  <c r="AK323" i="1" s="1"/>
  <c r="AD323" i="1"/>
  <c r="AD319" i="1"/>
  <c r="AE319" i="1"/>
  <c r="AJ319" i="1" s="1"/>
  <c r="AK319" i="1" s="1"/>
  <c r="AE315" i="1"/>
  <c r="AJ315" i="1" s="1"/>
  <c r="AK315" i="1" s="1"/>
  <c r="AD315" i="1"/>
  <c r="AE335" i="1"/>
  <c r="AJ335" i="1" s="1"/>
  <c r="AK335" i="1" s="1"/>
  <c r="AD335" i="1"/>
  <c r="AE331" i="1"/>
  <c r="AJ331" i="1" s="1"/>
  <c r="AK331" i="1" s="1"/>
  <c r="AD331" i="1"/>
  <c r="AE327" i="1"/>
  <c r="AJ327" i="1" s="1"/>
  <c r="AK327" i="1" s="1"/>
  <c r="AD327" i="1"/>
  <c r="AE251" i="1"/>
  <c r="AJ251" i="1" s="1"/>
  <c r="AK251" i="1" s="1"/>
  <c r="AD251" i="1"/>
  <c r="AD247" i="1"/>
  <c r="AE247" i="1"/>
  <c r="AJ247" i="1" s="1"/>
  <c r="AK247" i="1" s="1"/>
  <c r="AE243" i="1"/>
  <c r="AJ243" i="1" s="1"/>
  <c r="AK243" i="1" s="1"/>
  <c r="AD243" i="1"/>
  <c r="AD263" i="1"/>
  <c r="AE263" i="1"/>
  <c r="AJ263" i="1" s="1"/>
  <c r="AK263" i="1" s="1"/>
  <c r="AE259" i="1"/>
  <c r="AJ259" i="1" s="1"/>
  <c r="AK259" i="1" s="1"/>
  <c r="AD259" i="1"/>
  <c r="AE255" i="1"/>
  <c r="AJ255" i="1" s="1"/>
  <c r="AK255" i="1" s="1"/>
  <c r="AD255" i="1"/>
  <c r="AE275" i="1"/>
  <c r="AJ275" i="1" s="1"/>
  <c r="AK275" i="1" s="1"/>
  <c r="AD275" i="1"/>
  <c r="AE271" i="1"/>
  <c r="AJ271" i="1" s="1"/>
  <c r="AK271" i="1" s="1"/>
  <c r="AD271" i="1"/>
  <c r="AE267" i="1"/>
  <c r="AJ267" i="1" s="1"/>
  <c r="AK267" i="1" s="1"/>
  <c r="AD267" i="1"/>
  <c r="AD287" i="1"/>
  <c r="AE287" i="1"/>
  <c r="AJ287" i="1" s="1"/>
  <c r="AK287" i="1" s="1"/>
  <c r="AE283" i="1"/>
  <c r="AJ283" i="1" s="1"/>
  <c r="AK283" i="1" s="1"/>
  <c r="AD283" i="1"/>
  <c r="AD279" i="1"/>
  <c r="AE279" i="1"/>
  <c r="AJ279" i="1" s="1"/>
  <c r="AK279" i="1" s="1"/>
  <c r="AE203" i="1"/>
  <c r="AJ203" i="1" s="1"/>
  <c r="AK203" i="1" s="1"/>
  <c r="AD203" i="1"/>
  <c r="AE199" i="1"/>
  <c r="AJ199" i="1" s="1"/>
  <c r="AK199" i="1" s="1"/>
  <c r="AD199" i="1"/>
  <c r="AD195" i="1"/>
  <c r="AE195" i="1"/>
  <c r="AJ195" i="1" s="1"/>
  <c r="AK195" i="1" s="1"/>
  <c r="AE215" i="1"/>
  <c r="AJ215" i="1" s="1"/>
  <c r="AK215" i="1" s="1"/>
  <c r="AD215" i="1"/>
  <c r="AD211" i="1"/>
  <c r="AE211" i="1"/>
  <c r="AJ211" i="1" s="1"/>
  <c r="AK211" i="1" s="1"/>
  <c r="AE207" i="1"/>
  <c r="AJ207" i="1" s="1"/>
  <c r="AK207" i="1" s="1"/>
  <c r="AD207" i="1"/>
  <c r="AE227" i="1"/>
  <c r="AJ227" i="1" s="1"/>
  <c r="AK227" i="1" s="1"/>
  <c r="AD227" i="1"/>
  <c r="AE223" i="1"/>
  <c r="AJ223" i="1" s="1"/>
  <c r="AK223" i="1" s="1"/>
  <c r="AD223" i="1"/>
  <c r="AD219" i="1"/>
  <c r="AE219" i="1"/>
  <c r="AJ219" i="1" s="1"/>
  <c r="AK219" i="1" s="1"/>
  <c r="AD239" i="1"/>
  <c r="AE239" i="1"/>
  <c r="AJ239" i="1" s="1"/>
  <c r="AK239" i="1" s="1"/>
  <c r="AD235" i="1"/>
  <c r="AE235" i="1"/>
  <c r="AJ235" i="1" s="1"/>
  <c r="AK235" i="1" s="1"/>
  <c r="AD231" i="1"/>
  <c r="AE231" i="1"/>
  <c r="AJ231" i="1" s="1"/>
  <c r="AK231" i="1" s="1"/>
  <c r="AD191" i="1"/>
  <c r="AE191" i="1"/>
  <c r="AJ191" i="1" s="1"/>
  <c r="AK191" i="1" s="1"/>
  <c r="AE187" i="1"/>
  <c r="AJ187" i="1" s="1"/>
  <c r="AK187" i="1" s="1"/>
  <c r="AD187" i="1"/>
  <c r="AE183" i="1"/>
  <c r="AJ183" i="1" s="1"/>
  <c r="AK183" i="1" s="1"/>
  <c r="AD183" i="1"/>
  <c r="AE179" i="1"/>
  <c r="AJ179" i="1" s="1"/>
  <c r="AK179" i="1" s="1"/>
  <c r="AD179" i="1"/>
  <c r="AE175" i="1"/>
  <c r="AJ175" i="1" s="1"/>
  <c r="AK175" i="1" s="1"/>
  <c r="AD175" i="1"/>
  <c r="AD171" i="1"/>
  <c r="AE171" i="1"/>
  <c r="AJ171" i="1" s="1"/>
  <c r="AK171" i="1" s="1"/>
  <c r="AD167" i="1"/>
  <c r="AE167" i="1"/>
  <c r="AJ167" i="1" s="1"/>
  <c r="AK167" i="1" s="1"/>
  <c r="AD163" i="1"/>
  <c r="AE163" i="1"/>
  <c r="AJ163" i="1" s="1"/>
  <c r="AK163" i="1" s="1"/>
  <c r="AE159" i="1"/>
  <c r="AJ159" i="1" s="1"/>
  <c r="AK159" i="1" s="1"/>
  <c r="AD159" i="1"/>
  <c r="AD155" i="1"/>
  <c r="AE155" i="1"/>
  <c r="AJ155" i="1" s="1"/>
  <c r="AK155" i="1" s="1"/>
  <c r="AD151" i="1"/>
  <c r="AE151" i="1"/>
  <c r="AJ151" i="1" s="1"/>
  <c r="AK151" i="1" s="1"/>
  <c r="AD147" i="1"/>
  <c r="AE147" i="1"/>
  <c r="AJ147" i="1" s="1"/>
  <c r="AK147" i="1" s="1"/>
  <c r="AE107" i="1"/>
  <c r="AJ107" i="1" s="1"/>
  <c r="AK107" i="1" s="1"/>
  <c r="AD107" i="1"/>
  <c r="AD103" i="1"/>
  <c r="AE103" i="1"/>
  <c r="AJ103" i="1" s="1"/>
  <c r="AK103" i="1" s="1"/>
  <c r="AE99" i="1"/>
  <c r="AJ99" i="1" s="1"/>
  <c r="AK99" i="1" s="1"/>
  <c r="AD99" i="1"/>
  <c r="AD119" i="1"/>
  <c r="AE119" i="1"/>
  <c r="AJ119" i="1" s="1"/>
  <c r="AK119" i="1" s="1"/>
  <c r="AE115" i="1"/>
  <c r="AJ115" i="1" s="1"/>
  <c r="AK115" i="1" s="1"/>
  <c r="AD115" i="1"/>
  <c r="AD111" i="1"/>
  <c r="AE111" i="1"/>
  <c r="AJ111" i="1" s="1"/>
  <c r="AK111" i="1" s="1"/>
  <c r="AE143" i="1"/>
  <c r="AJ143" i="1" s="1"/>
  <c r="AK143" i="1" s="1"/>
  <c r="AD143" i="1"/>
  <c r="AE139" i="1"/>
  <c r="AJ139" i="1" s="1"/>
  <c r="AK139" i="1" s="1"/>
  <c r="AD139" i="1"/>
  <c r="AD135" i="1"/>
  <c r="AE135" i="1"/>
  <c r="AJ135" i="1" s="1"/>
  <c r="AK135" i="1" s="1"/>
  <c r="AD131" i="1"/>
  <c r="AE131" i="1"/>
  <c r="AJ131" i="1" s="1"/>
  <c r="AK131" i="1" s="1"/>
  <c r="AE127" i="1"/>
  <c r="AJ127" i="1" s="1"/>
  <c r="AK127" i="1" s="1"/>
  <c r="AD127" i="1"/>
  <c r="AD123" i="1"/>
  <c r="AE123" i="1"/>
  <c r="AJ123" i="1" s="1"/>
  <c r="AK123" i="1" s="1"/>
  <c r="AE59" i="1"/>
  <c r="AJ59" i="1" s="1"/>
  <c r="AK59" i="1" s="1"/>
  <c r="AD59" i="1"/>
  <c r="AD55" i="1"/>
  <c r="AE55" i="1"/>
  <c r="AJ55" i="1" s="1"/>
  <c r="AK55" i="1" s="1"/>
  <c r="AE51" i="1"/>
  <c r="AJ51" i="1" s="1"/>
  <c r="AK51" i="1" s="1"/>
  <c r="AD51" i="1"/>
  <c r="AD71" i="1"/>
  <c r="AE71" i="1"/>
  <c r="AJ71" i="1" s="1"/>
  <c r="AK71" i="1" s="1"/>
  <c r="AD67" i="1"/>
  <c r="AE67" i="1"/>
  <c r="AJ67" i="1" s="1"/>
  <c r="AK67" i="1" s="1"/>
  <c r="AE63" i="1"/>
  <c r="AJ63" i="1" s="1"/>
  <c r="AK63" i="1" s="1"/>
  <c r="AD63" i="1"/>
  <c r="AE83" i="1"/>
  <c r="AJ83" i="1" s="1"/>
  <c r="AK83" i="1" s="1"/>
  <c r="AD83" i="1"/>
  <c r="AE79" i="1"/>
  <c r="AJ79" i="1" s="1"/>
  <c r="AK79" i="1" s="1"/>
  <c r="AD79" i="1"/>
  <c r="AD75" i="1"/>
  <c r="AE75" i="1"/>
  <c r="AJ75" i="1" s="1"/>
  <c r="AK75" i="1" s="1"/>
  <c r="AE95" i="1"/>
  <c r="AJ95" i="1" s="1"/>
  <c r="AK95" i="1" s="1"/>
  <c r="AD95" i="1"/>
  <c r="AE91" i="1"/>
  <c r="AJ91" i="1" s="1"/>
  <c r="AK91" i="1" s="1"/>
  <c r="AD91" i="1"/>
  <c r="AD87" i="1"/>
  <c r="AE87" i="1"/>
  <c r="AJ87" i="1" s="1"/>
  <c r="AK87" i="1" s="1"/>
  <c r="AD11" i="1"/>
  <c r="AE11" i="1"/>
  <c r="AJ11" i="1" s="1"/>
  <c r="AK11" i="1" s="1"/>
  <c r="AD7" i="1"/>
  <c r="AE7" i="1"/>
  <c r="AJ7" i="1" s="1"/>
  <c r="AK7" i="1" s="1"/>
  <c r="AD3" i="1"/>
  <c r="AE3" i="1"/>
  <c r="AJ3" i="1" s="1"/>
  <c r="AK3" i="1" s="1"/>
  <c r="AE23" i="1"/>
  <c r="AJ23" i="1" s="1"/>
  <c r="AK23" i="1" s="1"/>
  <c r="AD23" i="1"/>
  <c r="AE19" i="1"/>
  <c r="AJ19" i="1" s="1"/>
  <c r="AK19" i="1" s="1"/>
  <c r="AD19" i="1"/>
  <c r="AE15" i="1"/>
  <c r="AJ15" i="1" s="1"/>
  <c r="AK15" i="1" s="1"/>
  <c r="AD15" i="1"/>
  <c r="AE35" i="1"/>
  <c r="AJ35" i="1" s="1"/>
  <c r="AK35" i="1" s="1"/>
  <c r="AD35" i="1"/>
  <c r="AE31" i="1"/>
  <c r="AJ31" i="1" s="1"/>
  <c r="AK31" i="1" s="1"/>
  <c r="AD31" i="1"/>
  <c r="AE27" i="1"/>
  <c r="AJ27" i="1" s="1"/>
  <c r="AK27" i="1" s="1"/>
  <c r="AD27" i="1"/>
  <c r="AE680" i="1"/>
  <c r="AJ680" i="1" s="1"/>
  <c r="AK680" i="1" s="1"/>
  <c r="AD680" i="1"/>
  <c r="AE676" i="1"/>
  <c r="AJ676" i="1" s="1"/>
  <c r="AK676" i="1" s="1"/>
  <c r="AD676" i="1"/>
  <c r="AE696" i="1"/>
  <c r="AJ696" i="1" s="1"/>
  <c r="AK696" i="1" s="1"/>
  <c r="AD696" i="1"/>
  <c r="AE692" i="1"/>
  <c r="AJ692" i="1" s="1"/>
  <c r="AK692" i="1" s="1"/>
  <c r="AD692" i="1"/>
  <c r="AE688" i="1"/>
  <c r="AJ688" i="1" s="1"/>
  <c r="AK688" i="1" s="1"/>
  <c r="AD688" i="1"/>
  <c r="AE708" i="1"/>
  <c r="AJ708" i="1" s="1"/>
  <c r="AK708" i="1" s="1"/>
  <c r="AD708" i="1"/>
  <c r="AE704" i="1"/>
  <c r="AJ704" i="1" s="1"/>
  <c r="AK704" i="1" s="1"/>
  <c r="AD704" i="1"/>
  <c r="AE700" i="1"/>
  <c r="AJ700" i="1" s="1"/>
  <c r="AK700" i="1" s="1"/>
  <c r="AD700" i="1"/>
  <c r="AE720" i="1"/>
  <c r="AJ720" i="1" s="1"/>
  <c r="AK720" i="1" s="1"/>
  <c r="AD720" i="1"/>
  <c r="AE716" i="1"/>
  <c r="AJ716" i="1" s="1"/>
  <c r="AK716" i="1" s="1"/>
  <c r="AD716" i="1"/>
  <c r="AE712" i="1"/>
  <c r="AJ712" i="1" s="1"/>
  <c r="AK712" i="1" s="1"/>
  <c r="AD712" i="1"/>
  <c r="AE636" i="1"/>
  <c r="AJ636" i="1" s="1"/>
  <c r="AK636" i="1" s="1"/>
  <c r="AD636" i="1"/>
  <c r="AE632" i="1"/>
  <c r="AJ632" i="1" s="1"/>
  <c r="AK632" i="1" s="1"/>
  <c r="AD632" i="1"/>
  <c r="AE628" i="1"/>
  <c r="AJ628" i="1" s="1"/>
  <c r="AK628" i="1" s="1"/>
  <c r="AD628" i="1"/>
  <c r="AD648" i="1"/>
  <c r="AE648" i="1"/>
  <c r="AJ648" i="1" s="1"/>
  <c r="AK648" i="1" s="1"/>
  <c r="AE644" i="1"/>
  <c r="AJ644" i="1" s="1"/>
  <c r="AK644" i="1" s="1"/>
  <c r="AD644" i="1"/>
  <c r="AD640" i="1"/>
  <c r="AE640" i="1"/>
  <c r="AJ640" i="1" s="1"/>
  <c r="AK640" i="1" s="1"/>
  <c r="AE660" i="1"/>
  <c r="AJ660" i="1" s="1"/>
  <c r="AK660" i="1" s="1"/>
  <c r="AD660" i="1"/>
  <c r="AE656" i="1"/>
  <c r="AJ656" i="1" s="1"/>
  <c r="AK656" i="1" s="1"/>
  <c r="AD656" i="1"/>
  <c r="AE652" i="1"/>
  <c r="AJ652" i="1" s="1"/>
  <c r="AK652" i="1" s="1"/>
  <c r="AD652" i="1"/>
  <c r="AE672" i="1"/>
  <c r="AJ672" i="1" s="1"/>
  <c r="AK672" i="1" s="1"/>
  <c r="AD672" i="1"/>
  <c r="AE668" i="1"/>
  <c r="AJ668" i="1" s="1"/>
  <c r="AK668" i="1" s="1"/>
  <c r="AD668" i="1"/>
  <c r="AE664" i="1"/>
  <c r="AJ664" i="1" s="1"/>
  <c r="AK664" i="1" s="1"/>
  <c r="AD664" i="1"/>
  <c r="AE588" i="1"/>
  <c r="AJ588" i="1" s="1"/>
  <c r="AK588" i="1" s="1"/>
  <c r="AD588" i="1"/>
  <c r="AD584" i="1"/>
  <c r="AE584" i="1"/>
  <c r="AJ584" i="1" s="1"/>
  <c r="AK584" i="1" s="1"/>
  <c r="AE580" i="1"/>
  <c r="AJ580" i="1" s="1"/>
  <c r="AK580" i="1" s="1"/>
  <c r="AD580" i="1"/>
  <c r="AE600" i="1"/>
  <c r="AJ600" i="1" s="1"/>
  <c r="AK600" i="1" s="1"/>
  <c r="AD600" i="1"/>
  <c r="AE596" i="1"/>
  <c r="AJ596" i="1" s="1"/>
  <c r="AK596" i="1" s="1"/>
  <c r="AD596" i="1"/>
  <c r="AE592" i="1"/>
  <c r="AJ592" i="1" s="1"/>
  <c r="AK592" i="1" s="1"/>
  <c r="AD592" i="1"/>
  <c r="AD925" i="1"/>
  <c r="AE925" i="1"/>
  <c r="AJ925" i="1" s="1"/>
  <c r="AK925" i="1" s="1"/>
  <c r="AD921" i="1"/>
  <c r="AE921" i="1"/>
  <c r="AJ921" i="1" s="1"/>
  <c r="AK921" i="1" s="1"/>
  <c r="AD917" i="1"/>
  <c r="AE917" i="1"/>
  <c r="AJ917" i="1" s="1"/>
  <c r="AK917" i="1" s="1"/>
  <c r="AD937" i="1"/>
  <c r="AE937" i="1"/>
  <c r="AJ937" i="1" s="1"/>
  <c r="AK937" i="1" s="1"/>
  <c r="AD933" i="1"/>
  <c r="AE933" i="1"/>
  <c r="AJ933" i="1" s="1"/>
  <c r="AK933" i="1" s="1"/>
  <c r="AD929" i="1"/>
  <c r="AE929" i="1"/>
  <c r="AJ929" i="1" s="1"/>
  <c r="AK929" i="1" s="1"/>
  <c r="AD949" i="1"/>
  <c r="AE949" i="1"/>
  <c r="AJ949" i="1" s="1"/>
  <c r="AK949" i="1" s="1"/>
  <c r="AD945" i="1"/>
  <c r="AE945" i="1"/>
  <c r="AJ945" i="1" s="1"/>
  <c r="AK945" i="1" s="1"/>
  <c r="AD941" i="1"/>
  <c r="AE941" i="1"/>
  <c r="AJ941" i="1" s="1"/>
  <c r="AK941" i="1" s="1"/>
  <c r="AD961" i="1"/>
  <c r="AE961" i="1"/>
  <c r="AJ961" i="1" s="1"/>
  <c r="AK961" i="1" s="1"/>
  <c r="AD957" i="1"/>
  <c r="AE957" i="1"/>
  <c r="AJ957" i="1" s="1"/>
  <c r="AK957" i="1" s="1"/>
  <c r="AD953" i="1"/>
  <c r="AE953" i="1"/>
  <c r="AJ953" i="1" s="1"/>
  <c r="AK953" i="1" s="1"/>
  <c r="AD829" i="1"/>
  <c r="AE829" i="1"/>
  <c r="AJ829" i="1" s="1"/>
  <c r="AK829" i="1" s="1"/>
  <c r="AD825" i="1"/>
  <c r="AE825" i="1"/>
  <c r="AJ825" i="1" s="1"/>
  <c r="AK825" i="1" s="1"/>
  <c r="AD821" i="1"/>
  <c r="AE821" i="1"/>
  <c r="AJ821" i="1" s="1"/>
  <c r="AK821" i="1" s="1"/>
  <c r="AD841" i="1"/>
  <c r="AE841" i="1"/>
  <c r="AJ841" i="1" s="1"/>
  <c r="AK841" i="1" s="1"/>
  <c r="AD837" i="1"/>
  <c r="AE837" i="1"/>
  <c r="AJ837" i="1" s="1"/>
  <c r="AK837" i="1" s="1"/>
  <c r="AD833" i="1"/>
  <c r="AE833" i="1"/>
  <c r="AJ833" i="1" s="1"/>
  <c r="AK833" i="1" s="1"/>
  <c r="AD853" i="1"/>
  <c r="AE853" i="1"/>
  <c r="AJ853" i="1" s="1"/>
  <c r="AK853" i="1" s="1"/>
  <c r="AD849" i="1"/>
  <c r="AE849" i="1"/>
  <c r="AJ849" i="1" s="1"/>
  <c r="AK849" i="1" s="1"/>
  <c r="AD845" i="1"/>
  <c r="AE845" i="1"/>
  <c r="AJ845" i="1" s="1"/>
  <c r="AK845" i="1" s="1"/>
  <c r="AD865" i="1"/>
  <c r="AE865" i="1"/>
  <c r="AJ865" i="1" s="1"/>
  <c r="AK865" i="1" s="1"/>
  <c r="AD861" i="1"/>
  <c r="AE861" i="1"/>
  <c r="AJ861" i="1" s="1"/>
  <c r="AK861" i="1" s="1"/>
  <c r="AD857" i="1"/>
  <c r="AE857" i="1"/>
  <c r="AJ857" i="1" s="1"/>
  <c r="AK857" i="1" s="1"/>
  <c r="AD877" i="1"/>
  <c r="AE877" i="1"/>
  <c r="AJ877" i="1" s="1"/>
  <c r="AK877" i="1" s="1"/>
  <c r="AE873" i="1"/>
  <c r="AJ873" i="1" s="1"/>
  <c r="AK873" i="1" s="1"/>
  <c r="AD873" i="1"/>
  <c r="AE869" i="1"/>
  <c r="AJ869" i="1" s="1"/>
  <c r="AK869" i="1" s="1"/>
  <c r="AD869" i="1"/>
  <c r="AE889" i="1"/>
  <c r="AJ889" i="1" s="1"/>
  <c r="AK889" i="1" s="1"/>
  <c r="AD889" i="1"/>
  <c r="AE885" i="1"/>
  <c r="AJ885" i="1" s="1"/>
  <c r="AK885" i="1" s="1"/>
  <c r="AD885" i="1"/>
  <c r="AE881" i="1"/>
  <c r="AJ881" i="1" s="1"/>
  <c r="AK881" i="1" s="1"/>
  <c r="AD881" i="1"/>
  <c r="AE901" i="1"/>
  <c r="AJ901" i="1" s="1"/>
  <c r="AK901" i="1" s="1"/>
  <c r="AD901" i="1"/>
  <c r="AE897" i="1"/>
  <c r="AJ897" i="1" s="1"/>
  <c r="AK897" i="1" s="1"/>
  <c r="AD897" i="1"/>
  <c r="AE893" i="1"/>
  <c r="AJ893" i="1" s="1"/>
  <c r="AK893" i="1" s="1"/>
  <c r="AD893" i="1"/>
  <c r="AE913" i="1"/>
  <c r="AJ913" i="1" s="1"/>
  <c r="AK913" i="1" s="1"/>
  <c r="AD913" i="1"/>
  <c r="AE909" i="1"/>
  <c r="AJ909" i="1" s="1"/>
  <c r="AK909" i="1" s="1"/>
  <c r="AD909" i="1"/>
  <c r="AE905" i="1"/>
  <c r="AJ905" i="1" s="1"/>
  <c r="AK905" i="1" s="1"/>
  <c r="AD905" i="1"/>
  <c r="AE733" i="1"/>
  <c r="AJ733" i="1" s="1"/>
  <c r="AK733" i="1" s="1"/>
  <c r="AD733" i="1"/>
  <c r="AE729" i="1"/>
  <c r="AJ729" i="1" s="1"/>
  <c r="AK729" i="1" s="1"/>
  <c r="AD729" i="1"/>
  <c r="AE725" i="1"/>
  <c r="AJ725" i="1" s="1"/>
  <c r="AK725" i="1" s="1"/>
  <c r="AD725" i="1"/>
  <c r="AE745" i="1"/>
  <c r="AJ745" i="1" s="1"/>
  <c r="AK745" i="1" s="1"/>
  <c r="AD745" i="1"/>
  <c r="AE741" i="1"/>
  <c r="AJ741" i="1" s="1"/>
  <c r="AK741" i="1" s="1"/>
  <c r="AD741" i="1"/>
  <c r="AE737" i="1"/>
  <c r="AJ737" i="1" s="1"/>
  <c r="AK737" i="1" s="1"/>
  <c r="AD737" i="1"/>
  <c r="AE757" i="1"/>
  <c r="AJ757" i="1" s="1"/>
  <c r="AK757" i="1" s="1"/>
  <c r="AD757" i="1"/>
  <c r="AE753" i="1"/>
  <c r="AJ753" i="1" s="1"/>
  <c r="AK753" i="1" s="1"/>
  <c r="AD753" i="1"/>
  <c r="AE749" i="1"/>
  <c r="AJ749" i="1" s="1"/>
  <c r="AK749" i="1" s="1"/>
  <c r="AD749" i="1"/>
  <c r="AD769" i="1"/>
  <c r="AE769" i="1"/>
  <c r="AJ769" i="1" s="1"/>
  <c r="AK769" i="1" s="1"/>
  <c r="AE765" i="1"/>
  <c r="AJ765" i="1" s="1"/>
  <c r="AK765" i="1" s="1"/>
  <c r="AD765" i="1"/>
  <c r="AE761" i="1"/>
  <c r="AJ761" i="1" s="1"/>
  <c r="AK761" i="1" s="1"/>
  <c r="AD761" i="1"/>
  <c r="AE781" i="1"/>
  <c r="AJ781" i="1" s="1"/>
  <c r="AK781" i="1" s="1"/>
  <c r="AD781" i="1"/>
  <c r="AD777" i="1"/>
  <c r="AE777" i="1"/>
  <c r="AJ777" i="1" s="1"/>
  <c r="AK777" i="1" s="1"/>
  <c r="AD773" i="1"/>
  <c r="AE773" i="1"/>
  <c r="AJ773" i="1" s="1"/>
  <c r="AK773" i="1" s="1"/>
  <c r="AD793" i="1"/>
  <c r="AE793" i="1"/>
  <c r="AJ793" i="1" s="1"/>
  <c r="AK793" i="1" s="1"/>
  <c r="AD789" i="1"/>
  <c r="AE789" i="1"/>
  <c r="AJ789" i="1" s="1"/>
  <c r="AK789" i="1" s="1"/>
  <c r="AD785" i="1"/>
  <c r="AE785" i="1"/>
  <c r="AJ785" i="1" s="1"/>
  <c r="AK785" i="1" s="1"/>
  <c r="AD805" i="1"/>
  <c r="AE805" i="1"/>
  <c r="AJ805" i="1" s="1"/>
  <c r="AK805" i="1" s="1"/>
  <c r="AD801" i="1"/>
  <c r="AE801" i="1"/>
  <c r="AJ801" i="1" s="1"/>
  <c r="AK801" i="1" s="1"/>
  <c r="AD797" i="1"/>
  <c r="AE797" i="1"/>
  <c r="AJ797" i="1" s="1"/>
  <c r="AK797" i="1" s="1"/>
  <c r="AD817" i="1"/>
  <c r="AE817" i="1"/>
  <c r="AJ817" i="1" s="1"/>
  <c r="AK817" i="1" s="1"/>
  <c r="AD813" i="1"/>
  <c r="AE813" i="1"/>
  <c r="AJ813" i="1" s="1"/>
  <c r="AK813" i="1" s="1"/>
  <c r="AD809" i="1"/>
  <c r="AE809" i="1"/>
  <c r="AJ809" i="1" s="1"/>
  <c r="AK809" i="1" s="1"/>
  <c r="AE685" i="1"/>
  <c r="AJ685" i="1" s="1"/>
  <c r="AK685" i="1" s="1"/>
  <c r="AD685" i="1"/>
  <c r="AE612" i="1"/>
  <c r="AJ612" i="1" s="1"/>
  <c r="AK612" i="1" s="1"/>
  <c r="AD612" i="1"/>
  <c r="AE604" i="1"/>
  <c r="AJ604" i="1" s="1"/>
  <c r="AK604" i="1" s="1"/>
  <c r="AD604" i="1"/>
  <c r="AD540" i="1"/>
  <c r="AE540" i="1"/>
  <c r="AJ540" i="1" s="1"/>
  <c r="AK540" i="1" s="1"/>
  <c r="AD532" i="1"/>
  <c r="AE532" i="1"/>
  <c r="AJ532" i="1" s="1"/>
  <c r="AK532" i="1" s="1"/>
  <c r="AE560" i="1"/>
  <c r="AJ560" i="1" s="1"/>
  <c r="AK560" i="1" s="1"/>
  <c r="AD560" i="1"/>
  <c r="AE568" i="1"/>
  <c r="AJ568" i="1" s="1"/>
  <c r="AK568" i="1" s="1"/>
  <c r="AD568" i="1"/>
  <c r="AE504" i="1"/>
  <c r="AJ504" i="1" s="1"/>
  <c r="AK504" i="1" s="1"/>
  <c r="AD504" i="1"/>
  <c r="AD496" i="1"/>
  <c r="AE496" i="1"/>
  <c r="AJ496" i="1" s="1"/>
  <c r="AK496" i="1" s="1"/>
  <c r="AD528" i="1"/>
  <c r="AE528" i="1"/>
  <c r="AJ528" i="1" s="1"/>
  <c r="AK528" i="1" s="1"/>
  <c r="AD520" i="1"/>
  <c r="AE520" i="1"/>
  <c r="AJ520" i="1" s="1"/>
  <c r="AK520" i="1" s="1"/>
  <c r="AE456" i="1"/>
  <c r="AJ456" i="1" s="1"/>
  <c r="AK456" i="1" s="1"/>
  <c r="AD456" i="1"/>
  <c r="AE464" i="1"/>
  <c r="AJ464" i="1" s="1"/>
  <c r="AK464" i="1" s="1"/>
  <c r="AD464" i="1"/>
  <c r="AE472" i="1"/>
  <c r="AJ472" i="1" s="1"/>
  <c r="AK472" i="1" s="1"/>
  <c r="AD472" i="1"/>
  <c r="AE400" i="1"/>
  <c r="AJ400" i="1" s="1"/>
  <c r="AK400" i="1" s="1"/>
  <c r="AD400" i="1"/>
  <c r="AE603" i="1"/>
  <c r="AJ603" i="1" s="1"/>
  <c r="AK603" i="1" s="1"/>
  <c r="AD603" i="1"/>
  <c r="AE535" i="1"/>
  <c r="AJ535" i="1" s="1"/>
  <c r="AK535" i="1" s="1"/>
  <c r="AD535" i="1"/>
  <c r="AE543" i="1"/>
  <c r="AJ543" i="1" s="1"/>
  <c r="AK543" i="1" s="1"/>
  <c r="AD543" i="1"/>
  <c r="AD563" i="1"/>
  <c r="AE563" i="1"/>
  <c r="AJ563" i="1" s="1"/>
  <c r="AK563" i="1" s="1"/>
  <c r="AD571" i="1"/>
  <c r="AE571" i="1"/>
  <c r="AJ571" i="1" s="1"/>
  <c r="AK571" i="1" s="1"/>
  <c r="AE487" i="1"/>
  <c r="AJ487" i="1" s="1"/>
  <c r="AK487" i="1" s="1"/>
  <c r="AD487" i="1"/>
  <c r="AE483" i="1"/>
  <c r="AJ483" i="1" s="1"/>
  <c r="AK483" i="1" s="1"/>
  <c r="AD483" i="1"/>
  <c r="AE499" i="1"/>
  <c r="AJ499" i="1" s="1"/>
  <c r="AK499" i="1" s="1"/>
  <c r="AD499" i="1"/>
  <c r="AE511" i="1"/>
  <c r="AJ511" i="1" s="1"/>
  <c r="AK511" i="1" s="1"/>
  <c r="AD511" i="1"/>
  <c r="AD507" i="1"/>
  <c r="AE507" i="1"/>
  <c r="AJ507" i="1" s="1"/>
  <c r="AK507" i="1" s="1"/>
  <c r="AE519" i="1"/>
  <c r="AJ519" i="1" s="1"/>
  <c r="AK519" i="1" s="1"/>
  <c r="AD519" i="1"/>
  <c r="AE439" i="1"/>
  <c r="AJ439" i="1" s="1"/>
  <c r="AK439" i="1" s="1"/>
  <c r="AD439" i="1"/>
  <c r="AE447" i="1"/>
  <c r="AJ447" i="1" s="1"/>
  <c r="AK447" i="1" s="1"/>
  <c r="AD447" i="1"/>
  <c r="AE471" i="1"/>
  <c r="AJ471" i="1" s="1"/>
  <c r="AK471" i="1" s="1"/>
  <c r="AD471" i="1"/>
  <c r="AD610" i="1"/>
  <c r="AE610" i="1"/>
  <c r="AJ610" i="1" s="1"/>
  <c r="AK610" i="1" s="1"/>
  <c r="AD606" i="1"/>
  <c r="AE606" i="1"/>
  <c r="AJ606" i="1" s="1"/>
  <c r="AK606" i="1" s="1"/>
  <c r="AE602" i="1"/>
  <c r="AJ602" i="1" s="1"/>
  <c r="AK602" i="1" s="1"/>
  <c r="AD602" i="1"/>
  <c r="AD622" i="1"/>
  <c r="AE622" i="1"/>
  <c r="AJ622" i="1" s="1"/>
  <c r="AK622" i="1" s="1"/>
  <c r="AE618" i="1"/>
  <c r="AJ618" i="1" s="1"/>
  <c r="AK618" i="1" s="1"/>
  <c r="AD618" i="1"/>
  <c r="AD614" i="1"/>
  <c r="AE614" i="1"/>
  <c r="AJ614" i="1" s="1"/>
  <c r="AK614" i="1" s="1"/>
  <c r="AE538" i="1"/>
  <c r="AJ538" i="1" s="1"/>
  <c r="AK538" i="1" s="1"/>
  <c r="AD538" i="1"/>
  <c r="AE534" i="1"/>
  <c r="AJ534" i="1" s="1"/>
  <c r="AK534" i="1" s="1"/>
  <c r="AD534" i="1"/>
  <c r="AE530" i="1"/>
  <c r="AJ530" i="1" s="1"/>
  <c r="AK530" i="1" s="1"/>
  <c r="AD530" i="1"/>
  <c r="AD550" i="1"/>
  <c r="AE550" i="1"/>
  <c r="AJ550" i="1" s="1"/>
  <c r="AK550" i="1" s="1"/>
  <c r="AE546" i="1"/>
  <c r="AJ546" i="1" s="1"/>
  <c r="AK546" i="1" s="1"/>
  <c r="AD546" i="1"/>
  <c r="AE542" i="1"/>
  <c r="AJ542" i="1" s="1"/>
  <c r="AK542" i="1" s="1"/>
  <c r="AD542" i="1"/>
  <c r="AE562" i="1"/>
  <c r="AJ562" i="1" s="1"/>
  <c r="AK562" i="1" s="1"/>
  <c r="AD562" i="1"/>
  <c r="AD558" i="1"/>
  <c r="AE558" i="1"/>
  <c r="AJ558" i="1" s="1"/>
  <c r="AK558" i="1" s="1"/>
  <c r="AE554" i="1"/>
  <c r="AJ554" i="1" s="1"/>
  <c r="AK554" i="1" s="1"/>
  <c r="AD554" i="1"/>
  <c r="AE574" i="1"/>
  <c r="AJ574" i="1" s="1"/>
  <c r="AK574" i="1" s="1"/>
  <c r="AD574" i="1"/>
  <c r="AE570" i="1"/>
  <c r="AJ570" i="1" s="1"/>
  <c r="AK570" i="1" s="1"/>
  <c r="AD570" i="1"/>
  <c r="AD566" i="1"/>
  <c r="AE566" i="1"/>
  <c r="AJ566" i="1" s="1"/>
  <c r="AK566" i="1" s="1"/>
  <c r="AE490" i="1"/>
  <c r="AJ490" i="1" s="1"/>
  <c r="AK490" i="1" s="1"/>
  <c r="AD490" i="1"/>
  <c r="AD486" i="1"/>
  <c r="AE486" i="1"/>
  <c r="AJ486" i="1" s="1"/>
  <c r="AK486" i="1" s="1"/>
  <c r="AD482" i="1"/>
  <c r="AE482" i="1"/>
  <c r="AJ482" i="1" s="1"/>
  <c r="AK482" i="1" s="1"/>
  <c r="AD502" i="1"/>
  <c r="AE502" i="1"/>
  <c r="AJ502" i="1" s="1"/>
  <c r="AK502" i="1" s="1"/>
  <c r="AD498" i="1"/>
  <c r="AE498" i="1"/>
  <c r="AJ498" i="1" s="1"/>
  <c r="AK498" i="1" s="1"/>
  <c r="AD494" i="1"/>
  <c r="AE494" i="1"/>
  <c r="AJ494" i="1" s="1"/>
  <c r="AK494" i="1" s="1"/>
  <c r="AE514" i="1"/>
  <c r="AJ514" i="1" s="1"/>
  <c r="AK514" i="1" s="1"/>
  <c r="AD514" i="1"/>
  <c r="AD510" i="1"/>
  <c r="AE510" i="1"/>
  <c r="AJ510" i="1" s="1"/>
  <c r="AK510" i="1" s="1"/>
  <c r="AD506" i="1"/>
  <c r="AE506" i="1"/>
  <c r="AJ506" i="1" s="1"/>
  <c r="AK506" i="1" s="1"/>
  <c r="AD526" i="1"/>
  <c r="AE526" i="1"/>
  <c r="AJ526" i="1" s="1"/>
  <c r="AK526" i="1" s="1"/>
  <c r="AE522" i="1"/>
  <c r="AJ522" i="1" s="1"/>
  <c r="AK522" i="1" s="1"/>
  <c r="AD522" i="1"/>
  <c r="AE518" i="1"/>
  <c r="AJ518" i="1" s="1"/>
  <c r="AK518" i="1" s="1"/>
  <c r="AD518" i="1"/>
  <c r="AD442" i="1"/>
  <c r="AE442" i="1"/>
  <c r="AJ442" i="1" s="1"/>
  <c r="AK442" i="1" s="1"/>
  <c r="AD438" i="1"/>
  <c r="AE438" i="1"/>
  <c r="AJ438" i="1" s="1"/>
  <c r="AK438" i="1" s="1"/>
  <c r="AD434" i="1"/>
  <c r="AE434" i="1"/>
  <c r="AJ434" i="1" s="1"/>
  <c r="AK434" i="1" s="1"/>
  <c r="AD454" i="1"/>
  <c r="AE454" i="1"/>
  <c r="AJ454" i="1" s="1"/>
  <c r="AK454" i="1" s="1"/>
  <c r="AD450" i="1"/>
  <c r="AE450" i="1"/>
  <c r="AJ450" i="1" s="1"/>
  <c r="AK450" i="1" s="1"/>
  <c r="AD446" i="1"/>
  <c r="AE446" i="1"/>
  <c r="AJ446" i="1" s="1"/>
  <c r="AK446" i="1" s="1"/>
  <c r="AD466" i="1"/>
  <c r="AE466" i="1"/>
  <c r="AJ466" i="1" s="1"/>
  <c r="AK466" i="1" s="1"/>
  <c r="AE462" i="1"/>
  <c r="AJ462" i="1" s="1"/>
  <c r="AK462" i="1" s="1"/>
  <c r="AD462" i="1"/>
  <c r="AE458" i="1"/>
  <c r="AJ458" i="1" s="1"/>
  <c r="AK458" i="1" s="1"/>
  <c r="AD458" i="1"/>
  <c r="AD478" i="1"/>
  <c r="AE478" i="1"/>
  <c r="AJ478" i="1" s="1"/>
  <c r="AK478" i="1" s="1"/>
  <c r="AM478" i="1" s="1"/>
  <c r="AE474" i="1"/>
  <c r="AJ474" i="1" s="1"/>
  <c r="AK474" i="1" s="1"/>
  <c r="AM474" i="1" s="1"/>
  <c r="AD474" i="1"/>
  <c r="AD470" i="1"/>
  <c r="AE470" i="1"/>
  <c r="AJ470" i="1" s="1"/>
  <c r="AK470" i="1" s="1"/>
  <c r="AD394" i="1"/>
  <c r="AE394" i="1"/>
  <c r="AJ394" i="1" s="1"/>
  <c r="AK394" i="1" s="1"/>
  <c r="AE390" i="1"/>
  <c r="AJ390" i="1" s="1"/>
  <c r="AK390" i="1" s="1"/>
  <c r="AD390" i="1"/>
  <c r="AE386" i="1"/>
  <c r="AJ386" i="1" s="1"/>
  <c r="AK386" i="1" s="1"/>
  <c r="AD386" i="1"/>
  <c r="AE406" i="1"/>
  <c r="AJ406" i="1" s="1"/>
  <c r="AK406" i="1" s="1"/>
  <c r="AM406" i="1" s="1"/>
  <c r="AD406" i="1"/>
  <c r="AE402" i="1"/>
  <c r="AJ402" i="1" s="1"/>
  <c r="AK402" i="1" s="1"/>
  <c r="AD402" i="1"/>
  <c r="AE398" i="1"/>
  <c r="AJ398" i="1" s="1"/>
  <c r="AK398" i="1" s="1"/>
  <c r="AD398" i="1"/>
  <c r="AE418" i="1"/>
  <c r="AJ418" i="1" s="1"/>
  <c r="AK418" i="1" s="1"/>
  <c r="AD418" i="1"/>
  <c r="AD414" i="1"/>
  <c r="AE414" i="1"/>
  <c r="AJ414" i="1" s="1"/>
  <c r="AK414" i="1" s="1"/>
  <c r="AE410" i="1"/>
  <c r="AJ410" i="1" s="1"/>
  <c r="AK410" i="1" s="1"/>
  <c r="AD410" i="1"/>
  <c r="AD430" i="1"/>
  <c r="AE430" i="1"/>
  <c r="AJ430" i="1" s="1"/>
  <c r="AK430" i="1" s="1"/>
  <c r="AD426" i="1"/>
  <c r="AE426" i="1"/>
  <c r="AJ426" i="1" s="1"/>
  <c r="AK426" i="1" s="1"/>
  <c r="AD422" i="1"/>
  <c r="AE422" i="1"/>
  <c r="AJ422" i="1" s="1"/>
  <c r="AK422" i="1" s="1"/>
  <c r="AE346" i="1"/>
  <c r="AJ346" i="1" s="1"/>
  <c r="AK346" i="1" s="1"/>
  <c r="AD346" i="1"/>
  <c r="AE342" i="1"/>
  <c r="AJ342" i="1" s="1"/>
  <c r="AK342" i="1" s="1"/>
  <c r="AD342" i="1"/>
  <c r="AD338" i="1"/>
  <c r="AE338" i="1"/>
  <c r="AJ338" i="1" s="1"/>
  <c r="AK338" i="1" s="1"/>
  <c r="AD358" i="1"/>
  <c r="AE358" i="1"/>
  <c r="AJ358" i="1" s="1"/>
  <c r="AK358" i="1" s="1"/>
  <c r="AD354" i="1"/>
  <c r="AE354" i="1"/>
  <c r="AJ354" i="1" s="1"/>
  <c r="AK354" i="1" s="1"/>
  <c r="AD350" i="1"/>
  <c r="AE350" i="1"/>
  <c r="AJ350" i="1" s="1"/>
  <c r="AK350" i="1" s="1"/>
  <c r="AD370" i="1"/>
  <c r="AE370" i="1"/>
  <c r="AJ370" i="1" s="1"/>
  <c r="AK370" i="1" s="1"/>
  <c r="AD366" i="1"/>
  <c r="AE366" i="1"/>
  <c r="AJ366" i="1" s="1"/>
  <c r="AK366" i="1" s="1"/>
  <c r="AE362" i="1"/>
  <c r="AJ362" i="1" s="1"/>
  <c r="AK362" i="1" s="1"/>
  <c r="AD362" i="1"/>
  <c r="AE382" i="1"/>
  <c r="AJ382" i="1" s="1"/>
  <c r="AK382" i="1" s="1"/>
  <c r="AD382" i="1"/>
  <c r="AE378" i="1"/>
  <c r="AJ378" i="1" s="1"/>
  <c r="AK378" i="1" s="1"/>
  <c r="AD378" i="1"/>
  <c r="AE374" i="1"/>
  <c r="AJ374" i="1" s="1"/>
  <c r="AK374" i="1" s="1"/>
  <c r="AD374" i="1"/>
  <c r="AE298" i="1"/>
  <c r="AJ298" i="1" s="1"/>
  <c r="AK298" i="1" s="1"/>
  <c r="AD298" i="1"/>
  <c r="AD294" i="1"/>
  <c r="AE294" i="1"/>
  <c r="AJ294" i="1" s="1"/>
  <c r="AK294" i="1" s="1"/>
  <c r="AE290" i="1"/>
  <c r="AJ290" i="1" s="1"/>
  <c r="AK290" i="1" s="1"/>
  <c r="AD290" i="1"/>
  <c r="AD310" i="1"/>
  <c r="AE310" i="1"/>
  <c r="AJ310" i="1" s="1"/>
  <c r="AK310" i="1" s="1"/>
  <c r="AE306" i="1"/>
  <c r="AJ306" i="1" s="1"/>
  <c r="AK306" i="1" s="1"/>
  <c r="AD306" i="1"/>
  <c r="AE302" i="1"/>
  <c r="AJ302" i="1" s="1"/>
  <c r="AK302" i="1" s="1"/>
  <c r="AD302" i="1"/>
  <c r="AE322" i="1"/>
  <c r="AJ322" i="1" s="1"/>
  <c r="AK322" i="1" s="1"/>
  <c r="AD322" i="1"/>
  <c r="AE318" i="1"/>
  <c r="AJ318" i="1" s="1"/>
  <c r="AK318" i="1" s="1"/>
  <c r="AD318" i="1"/>
  <c r="AE314" i="1"/>
  <c r="AJ314" i="1" s="1"/>
  <c r="AK314" i="1" s="1"/>
  <c r="AD314" i="1"/>
  <c r="AD334" i="1"/>
  <c r="AE334" i="1"/>
  <c r="AJ334" i="1" s="1"/>
  <c r="AK334" i="1" s="1"/>
  <c r="AE330" i="1"/>
  <c r="AJ330" i="1" s="1"/>
  <c r="AK330" i="1" s="1"/>
  <c r="AD330" i="1"/>
  <c r="AE326" i="1"/>
  <c r="AJ326" i="1" s="1"/>
  <c r="AK326" i="1" s="1"/>
  <c r="AD326" i="1"/>
  <c r="AE250" i="1"/>
  <c r="AJ250" i="1" s="1"/>
  <c r="AK250" i="1" s="1"/>
  <c r="AD250" i="1"/>
  <c r="AE246" i="1"/>
  <c r="AJ246" i="1" s="1"/>
  <c r="AK246" i="1" s="1"/>
  <c r="AD246" i="1"/>
  <c r="AE242" i="1"/>
  <c r="AJ242" i="1" s="1"/>
  <c r="AK242" i="1" s="1"/>
  <c r="AD242" i="1"/>
  <c r="AD262" i="1"/>
  <c r="AE262" i="1"/>
  <c r="AJ262" i="1" s="1"/>
  <c r="AK262" i="1" s="1"/>
  <c r="AE258" i="1"/>
  <c r="AJ258" i="1" s="1"/>
  <c r="AK258" i="1" s="1"/>
  <c r="AD258" i="1"/>
  <c r="AD254" i="1"/>
  <c r="AE254" i="1"/>
  <c r="AJ254" i="1" s="1"/>
  <c r="AK254" i="1" s="1"/>
  <c r="AE274" i="1"/>
  <c r="AJ274" i="1" s="1"/>
  <c r="AK274" i="1" s="1"/>
  <c r="AD274" i="1"/>
  <c r="AE270" i="1"/>
  <c r="AJ270" i="1" s="1"/>
  <c r="AK270" i="1" s="1"/>
  <c r="AD270" i="1"/>
  <c r="AE266" i="1"/>
  <c r="AJ266" i="1" s="1"/>
  <c r="AK266" i="1" s="1"/>
  <c r="AD266" i="1"/>
  <c r="AE286" i="1"/>
  <c r="AJ286" i="1" s="1"/>
  <c r="AK286" i="1" s="1"/>
  <c r="AD286" i="1"/>
  <c r="AE282" i="1"/>
  <c r="AJ282" i="1" s="1"/>
  <c r="AK282" i="1" s="1"/>
  <c r="AD282" i="1"/>
  <c r="AD278" i="1"/>
  <c r="AE278" i="1"/>
  <c r="AJ278" i="1" s="1"/>
  <c r="AK278" i="1" s="1"/>
  <c r="AE202" i="1"/>
  <c r="AJ202" i="1" s="1"/>
  <c r="AK202" i="1" s="1"/>
  <c r="AD202" i="1"/>
  <c r="AE198" i="1"/>
  <c r="AJ198" i="1" s="1"/>
  <c r="AK198" i="1" s="1"/>
  <c r="AD198" i="1"/>
  <c r="AD194" i="1"/>
  <c r="AE194" i="1"/>
  <c r="AJ194" i="1" s="1"/>
  <c r="AK194" i="1" s="1"/>
  <c r="AE214" i="1"/>
  <c r="AJ214" i="1" s="1"/>
  <c r="AK214" i="1" s="1"/>
  <c r="AD214" i="1"/>
  <c r="AD210" i="1"/>
  <c r="AE210" i="1"/>
  <c r="AJ210" i="1" s="1"/>
  <c r="AK210" i="1" s="1"/>
  <c r="AE206" i="1"/>
  <c r="AJ206" i="1" s="1"/>
  <c r="AK206" i="1" s="1"/>
  <c r="AD206" i="1"/>
  <c r="AD226" i="1"/>
  <c r="AE226" i="1"/>
  <c r="AJ226" i="1" s="1"/>
  <c r="AK226" i="1" s="1"/>
  <c r="AE222" i="1"/>
  <c r="AJ222" i="1" s="1"/>
  <c r="AK222" i="1" s="1"/>
  <c r="AD222" i="1"/>
  <c r="AE218" i="1"/>
  <c r="AJ218" i="1" s="1"/>
  <c r="AK218" i="1" s="1"/>
  <c r="AD218" i="1"/>
  <c r="AE238" i="1"/>
  <c r="AJ238" i="1" s="1"/>
  <c r="AK238" i="1" s="1"/>
  <c r="AD238" i="1"/>
  <c r="AE234" i="1"/>
  <c r="AJ234" i="1" s="1"/>
  <c r="AK234" i="1" s="1"/>
  <c r="AD234" i="1"/>
  <c r="AD230" i="1"/>
  <c r="AE230" i="1"/>
  <c r="AJ230" i="1" s="1"/>
  <c r="AK230" i="1" s="1"/>
  <c r="AD190" i="1"/>
  <c r="AE190" i="1"/>
  <c r="AJ190" i="1" s="1"/>
  <c r="AK190" i="1" s="1"/>
  <c r="AE186" i="1"/>
  <c r="AJ186" i="1" s="1"/>
  <c r="AK186" i="1" s="1"/>
  <c r="AD186" i="1"/>
  <c r="AE182" i="1"/>
  <c r="AJ182" i="1" s="1"/>
  <c r="AK182" i="1" s="1"/>
  <c r="AD182" i="1"/>
  <c r="AD178" i="1"/>
  <c r="AE178" i="1"/>
  <c r="AJ178" i="1" s="1"/>
  <c r="AK178" i="1" s="1"/>
  <c r="AD174" i="1"/>
  <c r="AE174" i="1"/>
  <c r="AJ174" i="1" s="1"/>
  <c r="AK174" i="1" s="1"/>
  <c r="AD170" i="1"/>
  <c r="AE170" i="1"/>
  <c r="AJ170" i="1" s="1"/>
  <c r="AK170" i="1" s="1"/>
  <c r="AD166" i="1"/>
  <c r="AE166" i="1"/>
  <c r="AJ166" i="1" s="1"/>
  <c r="AK166" i="1" s="1"/>
  <c r="AE162" i="1"/>
  <c r="AJ162" i="1" s="1"/>
  <c r="AK162" i="1" s="1"/>
  <c r="AD162" i="1"/>
  <c r="AD158" i="1"/>
  <c r="AE158" i="1"/>
  <c r="AJ158" i="1" s="1"/>
  <c r="AK158" i="1" s="1"/>
  <c r="AD154" i="1"/>
  <c r="AE154" i="1"/>
  <c r="AJ154" i="1" s="1"/>
  <c r="AK154" i="1" s="1"/>
  <c r="AD150" i="1"/>
  <c r="AE150" i="1"/>
  <c r="AJ150" i="1" s="1"/>
  <c r="AK150" i="1" s="1"/>
  <c r="AE146" i="1"/>
  <c r="AJ146" i="1" s="1"/>
  <c r="AK146" i="1" s="1"/>
  <c r="AD146" i="1"/>
  <c r="AD106" i="1"/>
  <c r="AE106" i="1"/>
  <c r="AJ106" i="1" s="1"/>
  <c r="AK106" i="1" s="1"/>
  <c r="AD102" i="1"/>
  <c r="AE102" i="1"/>
  <c r="AJ102" i="1" s="1"/>
  <c r="AK102" i="1" s="1"/>
  <c r="AD98" i="1"/>
  <c r="AE98" i="1"/>
  <c r="AJ98" i="1" s="1"/>
  <c r="AK98" i="1" s="1"/>
  <c r="AD118" i="1"/>
  <c r="AE118" i="1"/>
  <c r="AJ118" i="1" s="1"/>
  <c r="AK118" i="1" s="1"/>
  <c r="AE114" i="1"/>
  <c r="AJ114" i="1" s="1"/>
  <c r="AK114" i="1" s="1"/>
  <c r="AD114" i="1"/>
  <c r="AD110" i="1"/>
  <c r="AE110" i="1"/>
  <c r="AJ110" i="1" s="1"/>
  <c r="AK110" i="1" s="1"/>
  <c r="AE142" i="1"/>
  <c r="AJ142" i="1" s="1"/>
  <c r="AK142" i="1" s="1"/>
  <c r="AD142" i="1"/>
  <c r="AE138" i="1"/>
  <c r="AJ138" i="1" s="1"/>
  <c r="AK138" i="1" s="1"/>
  <c r="AD138" i="1"/>
  <c r="AE134" i="1"/>
  <c r="AJ134" i="1" s="1"/>
  <c r="AK134" i="1" s="1"/>
  <c r="AD134" i="1"/>
  <c r="AD130" i="1"/>
  <c r="AE130" i="1"/>
  <c r="AJ130" i="1" s="1"/>
  <c r="AK130" i="1" s="1"/>
  <c r="AD126" i="1"/>
  <c r="AE126" i="1"/>
  <c r="AJ126" i="1" s="1"/>
  <c r="AK126" i="1" s="1"/>
  <c r="AD122" i="1"/>
  <c r="AE122" i="1"/>
  <c r="AJ122" i="1" s="1"/>
  <c r="AK122" i="1" s="1"/>
  <c r="AE58" i="1"/>
  <c r="AJ58" i="1" s="1"/>
  <c r="AK58" i="1" s="1"/>
  <c r="AD58" i="1"/>
  <c r="AD54" i="1"/>
  <c r="AE54" i="1"/>
  <c r="AJ54" i="1" s="1"/>
  <c r="AK54" i="1" s="1"/>
  <c r="AE50" i="1"/>
  <c r="AJ50" i="1" s="1"/>
  <c r="AK50" i="1" s="1"/>
  <c r="AD50" i="1"/>
  <c r="AD70" i="1"/>
  <c r="AE70" i="1"/>
  <c r="AJ70" i="1" s="1"/>
  <c r="AK70" i="1" s="1"/>
  <c r="AE66" i="1"/>
  <c r="AJ66" i="1" s="1"/>
  <c r="AK66" i="1" s="1"/>
  <c r="AD66" i="1"/>
  <c r="AD62" i="1"/>
  <c r="AE62" i="1"/>
  <c r="AJ62" i="1" s="1"/>
  <c r="AK62" i="1" s="1"/>
  <c r="AE82" i="1"/>
  <c r="AJ82" i="1" s="1"/>
  <c r="AK82" i="1" s="1"/>
  <c r="AD82" i="1"/>
  <c r="AE78" i="1"/>
  <c r="AJ78" i="1" s="1"/>
  <c r="AK78" i="1" s="1"/>
  <c r="AD78" i="1"/>
  <c r="AE74" i="1"/>
  <c r="AJ74" i="1" s="1"/>
  <c r="AK74" i="1" s="1"/>
  <c r="AD74" i="1"/>
  <c r="AE94" i="1"/>
  <c r="AJ94" i="1" s="1"/>
  <c r="AK94" i="1" s="1"/>
  <c r="AD94" i="1"/>
  <c r="AD90" i="1"/>
  <c r="AE90" i="1"/>
  <c r="AJ90" i="1" s="1"/>
  <c r="AK90" i="1" s="1"/>
  <c r="AE86" i="1"/>
  <c r="AJ86" i="1" s="1"/>
  <c r="AK86" i="1" s="1"/>
  <c r="AD86" i="1"/>
  <c r="AE10" i="1"/>
  <c r="AJ10" i="1" s="1"/>
  <c r="AK10" i="1" s="1"/>
  <c r="AD10" i="1"/>
  <c r="AE6" i="1"/>
  <c r="AJ6" i="1" s="1"/>
  <c r="AK6" i="1" s="1"/>
  <c r="AD6" i="1"/>
  <c r="AE2" i="1"/>
  <c r="AJ2" i="1" s="1"/>
  <c r="AK2" i="1" s="1"/>
  <c r="AD2" i="1"/>
  <c r="AE22" i="1"/>
  <c r="AJ22" i="1" s="1"/>
  <c r="AK22" i="1" s="1"/>
  <c r="AD22" i="1"/>
  <c r="AE18" i="1"/>
  <c r="AJ18" i="1" s="1"/>
  <c r="AK18" i="1" s="1"/>
  <c r="AD18" i="1"/>
  <c r="AE14" i="1"/>
  <c r="AJ14" i="1" s="1"/>
  <c r="AK14" i="1" s="1"/>
  <c r="AD14" i="1"/>
  <c r="AE34" i="1"/>
  <c r="AJ34" i="1" s="1"/>
  <c r="AK34" i="1" s="1"/>
  <c r="AD34" i="1"/>
  <c r="AE30" i="1"/>
  <c r="AJ30" i="1" s="1"/>
  <c r="AK30" i="1" s="1"/>
  <c r="AD30" i="1"/>
  <c r="AE26" i="1"/>
  <c r="AJ26" i="1" s="1"/>
  <c r="AK26" i="1" s="1"/>
  <c r="AD26" i="1"/>
  <c r="AE613" i="1"/>
  <c r="AJ613" i="1" s="1"/>
  <c r="AK613" i="1" s="1"/>
  <c r="AD613" i="1"/>
  <c r="AE679" i="1"/>
  <c r="AJ679" i="1" s="1"/>
  <c r="AK679" i="1" s="1"/>
  <c r="AD679" i="1"/>
  <c r="AE675" i="1"/>
  <c r="AJ675" i="1" s="1"/>
  <c r="AK675" i="1" s="1"/>
  <c r="AD675" i="1"/>
  <c r="AE695" i="1"/>
  <c r="AJ695" i="1" s="1"/>
  <c r="AK695" i="1" s="1"/>
  <c r="AD695" i="1"/>
  <c r="AE691" i="1"/>
  <c r="AJ691" i="1" s="1"/>
  <c r="AK691" i="1" s="1"/>
  <c r="AD691" i="1"/>
  <c r="AE687" i="1"/>
  <c r="AJ687" i="1" s="1"/>
  <c r="AK687" i="1" s="1"/>
  <c r="AD687" i="1"/>
  <c r="AE707" i="1"/>
  <c r="AJ707" i="1" s="1"/>
  <c r="AK707" i="1" s="1"/>
  <c r="AD707" i="1"/>
  <c r="AE703" i="1"/>
  <c r="AJ703" i="1" s="1"/>
  <c r="AK703" i="1" s="1"/>
  <c r="AD703" i="1"/>
  <c r="AE699" i="1"/>
  <c r="AJ699" i="1" s="1"/>
  <c r="AK699" i="1" s="1"/>
  <c r="AD699" i="1"/>
  <c r="AE719" i="1"/>
  <c r="AJ719" i="1" s="1"/>
  <c r="AK719" i="1" s="1"/>
  <c r="AD719" i="1"/>
  <c r="AE715" i="1"/>
  <c r="AJ715" i="1" s="1"/>
  <c r="AK715" i="1" s="1"/>
  <c r="AD715" i="1"/>
  <c r="AE711" i="1"/>
  <c r="AJ711" i="1" s="1"/>
  <c r="AK711" i="1" s="1"/>
  <c r="AD711" i="1"/>
  <c r="AD635" i="1"/>
  <c r="AE635" i="1"/>
  <c r="AJ635" i="1" s="1"/>
  <c r="AK635" i="1" s="1"/>
  <c r="AD631" i="1"/>
  <c r="AE631" i="1"/>
  <c r="AJ631" i="1" s="1"/>
  <c r="AK631" i="1" s="1"/>
  <c r="AD627" i="1"/>
  <c r="AE627" i="1"/>
  <c r="AJ627" i="1" s="1"/>
  <c r="AK627" i="1" s="1"/>
  <c r="AE647" i="1"/>
  <c r="AJ647" i="1" s="1"/>
  <c r="AK647" i="1" s="1"/>
  <c r="AD647" i="1"/>
  <c r="AD643" i="1"/>
  <c r="AE643" i="1"/>
  <c r="AJ643" i="1" s="1"/>
  <c r="AK643" i="1" s="1"/>
  <c r="AE639" i="1"/>
  <c r="AJ639" i="1" s="1"/>
  <c r="AK639" i="1" s="1"/>
  <c r="AD639" i="1"/>
  <c r="AD659" i="1"/>
  <c r="AE659" i="1"/>
  <c r="AJ659" i="1" s="1"/>
  <c r="AK659" i="1" s="1"/>
  <c r="AE655" i="1"/>
  <c r="AJ655" i="1" s="1"/>
  <c r="AK655" i="1" s="1"/>
  <c r="AD655" i="1"/>
  <c r="AD651" i="1"/>
  <c r="AE651" i="1"/>
  <c r="AJ651" i="1" s="1"/>
  <c r="AK651" i="1" s="1"/>
  <c r="AD671" i="1"/>
  <c r="AE671" i="1"/>
  <c r="AJ671" i="1" s="1"/>
  <c r="AK671" i="1" s="1"/>
  <c r="AD667" i="1"/>
  <c r="AE667" i="1"/>
  <c r="AJ667" i="1" s="1"/>
  <c r="AK667" i="1" s="1"/>
  <c r="AE663" i="1"/>
  <c r="AJ663" i="1" s="1"/>
  <c r="AK663" i="1" s="1"/>
  <c r="AD663" i="1"/>
  <c r="AD587" i="1"/>
  <c r="AE587" i="1"/>
  <c r="AJ587" i="1" s="1"/>
  <c r="AK587" i="1" s="1"/>
  <c r="AE583" i="1"/>
  <c r="AJ583" i="1" s="1"/>
  <c r="AK583" i="1" s="1"/>
  <c r="AD583" i="1"/>
  <c r="AD579" i="1"/>
  <c r="AE579" i="1"/>
  <c r="AJ579" i="1" s="1"/>
  <c r="AK579" i="1" s="1"/>
  <c r="AD599" i="1"/>
  <c r="AE599" i="1"/>
  <c r="AJ599" i="1" s="1"/>
  <c r="AK599" i="1" s="1"/>
  <c r="AD595" i="1"/>
  <c r="AE595" i="1"/>
  <c r="AJ595" i="1" s="1"/>
  <c r="AK595" i="1" s="1"/>
  <c r="AD591" i="1"/>
  <c r="AE591" i="1"/>
  <c r="AJ591" i="1" s="1"/>
  <c r="AK591" i="1" s="1"/>
  <c r="AD924" i="1"/>
  <c r="AE924" i="1"/>
  <c r="AJ924" i="1" s="1"/>
  <c r="AK924" i="1" s="1"/>
  <c r="AD920" i="1"/>
  <c r="AE920" i="1"/>
  <c r="AJ920" i="1" s="1"/>
  <c r="AK920" i="1" s="1"/>
  <c r="AD916" i="1"/>
  <c r="AE916" i="1"/>
  <c r="AJ916" i="1" s="1"/>
  <c r="AK916" i="1" s="1"/>
  <c r="AD936" i="1"/>
  <c r="AE936" i="1"/>
  <c r="AJ936" i="1" s="1"/>
  <c r="AK936" i="1" s="1"/>
  <c r="AD932" i="1"/>
  <c r="AE932" i="1"/>
  <c r="AJ932" i="1" s="1"/>
  <c r="AK932" i="1" s="1"/>
  <c r="AD928" i="1"/>
  <c r="AE928" i="1"/>
  <c r="AJ928" i="1" s="1"/>
  <c r="AK928" i="1" s="1"/>
  <c r="AD948" i="1"/>
  <c r="AE948" i="1"/>
  <c r="AJ948" i="1" s="1"/>
  <c r="AK948" i="1" s="1"/>
  <c r="AD944" i="1"/>
  <c r="AE944" i="1"/>
  <c r="AJ944" i="1" s="1"/>
  <c r="AK944" i="1" s="1"/>
  <c r="AD940" i="1"/>
  <c r="AE940" i="1"/>
  <c r="AJ940" i="1" s="1"/>
  <c r="AK940" i="1" s="1"/>
  <c r="AD960" i="1"/>
  <c r="AE960" i="1"/>
  <c r="AJ960" i="1" s="1"/>
  <c r="AK960" i="1" s="1"/>
  <c r="AD956" i="1"/>
  <c r="AE956" i="1"/>
  <c r="AJ956" i="1" s="1"/>
  <c r="AK956" i="1" s="1"/>
  <c r="AD952" i="1"/>
  <c r="AE952" i="1"/>
  <c r="AJ952" i="1" s="1"/>
  <c r="AK952" i="1" s="1"/>
  <c r="AE828" i="1"/>
  <c r="AJ828" i="1" s="1"/>
  <c r="AK828" i="1" s="1"/>
  <c r="AD828" i="1"/>
  <c r="AE824" i="1"/>
  <c r="AJ824" i="1" s="1"/>
  <c r="AK824" i="1" s="1"/>
  <c r="AD824" i="1"/>
  <c r="AE820" i="1"/>
  <c r="AJ820" i="1" s="1"/>
  <c r="AK820" i="1" s="1"/>
  <c r="AD820" i="1"/>
  <c r="AE840" i="1"/>
  <c r="AJ840" i="1" s="1"/>
  <c r="AK840" i="1" s="1"/>
  <c r="AD840" i="1"/>
  <c r="AE836" i="1"/>
  <c r="AJ836" i="1" s="1"/>
  <c r="AK836" i="1" s="1"/>
  <c r="AD836" i="1"/>
  <c r="AE832" i="1"/>
  <c r="AJ832" i="1" s="1"/>
  <c r="AK832" i="1" s="1"/>
  <c r="AD832" i="1"/>
  <c r="AE852" i="1"/>
  <c r="AJ852" i="1" s="1"/>
  <c r="AK852" i="1" s="1"/>
  <c r="AD852" i="1"/>
  <c r="AE848" i="1"/>
  <c r="AJ848" i="1" s="1"/>
  <c r="AK848" i="1" s="1"/>
  <c r="AD848" i="1"/>
  <c r="AE844" i="1"/>
  <c r="AJ844" i="1" s="1"/>
  <c r="AK844" i="1" s="1"/>
  <c r="AD844" i="1"/>
  <c r="AE864" i="1"/>
  <c r="AJ864" i="1" s="1"/>
  <c r="AK864" i="1" s="1"/>
  <c r="AD864" i="1"/>
  <c r="AE860" i="1"/>
  <c r="AJ860" i="1" s="1"/>
  <c r="AK860" i="1" s="1"/>
  <c r="AD860" i="1"/>
  <c r="AE856" i="1"/>
  <c r="AJ856" i="1" s="1"/>
  <c r="AK856" i="1" s="1"/>
  <c r="AD856" i="1"/>
  <c r="AE876" i="1"/>
  <c r="AJ876" i="1" s="1"/>
  <c r="AK876" i="1" s="1"/>
  <c r="AD876" i="1"/>
  <c r="AE872" i="1"/>
  <c r="AJ872" i="1" s="1"/>
  <c r="AK872" i="1" s="1"/>
  <c r="AD872" i="1"/>
  <c r="AE868" i="1"/>
  <c r="AJ868" i="1" s="1"/>
  <c r="AK868" i="1" s="1"/>
  <c r="AD868" i="1"/>
  <c r="AE888" i="1"/>
  <c r="AJ888" i="1" s="1"/>
  <c r="AK888" i="1" s="1"/>
  <c r="AD888" i="1"/>
  <c r="AE884" i="1"/>
  <c r="AJ884" i="1" s="1"/>
  <c r="AK884" i="1" s="1"/>
  <c r="AD884" i="1"/>
  <c r="AE880" i="1"/>
  <c r="AJ880" i="1" s="1"/>
  <c r="AK880" i="1" s="1"/>
  <c r="AD880" i="1"/>
  <c r="AE900" i="1"/>
  <c r="AJ900" i="1" s="1"/>
  <c r="AK900" i="1" s="1"/>
  <c r="AD900" i="1"/>
  <c r="AE896" i="1"/>
  <c r="AJ896" i="1" s="1"/>
  <c r="AK896" i="1" s="1"/>
  <c r="AD896" i="1"/>
  <c r="AE892" i="1"/>
  <c r="AJ892" i="1" s="1"/>
  <c r="AK892" i="1" s="1"/>
  <c r="AD892" i="1"/>
  <c r="AE912" i="1"/>
  <c r="AJ912" i="1" s="1"/>
  <c r="AK912" i="1" s="1"/>
  <c r="AD912" i="1"/>
  <c r="AE908" i="1"/>
  <c r="AJ908" i="1" s="1"/>
  <c r="AK908" i="1" s="1"/>
  <c r="AD908" i="1"/>
  <c r="AE904" i="1"/>
  <c r="AJ904" i="1" s="1"/>
  <c r="AK904" i="1" s="1"/>
  <c r="AD904" i="1"/>
  <c r="AE732" i="1"/>
  <c r="AJ732" i="1" s="1"/>
  <c r="AK732" i="1" s="1"/>
  <c r="AD732" i="1"/>
  <c r="AE728" i="1"/>
  <c r="AJ728" i="1" s="1"/>
  <c r="AK728" i="1" s="1"/>
  <c r="AD728" i="1"/>
  <c r="AE724" i="1"/>
  <c r="AJ724" i="1" s="1"/>
  <c r="AK724" i="1" s="1"/>
  <c r="AD724" i="1"/>
  <c r="AE744" i="1"/>
  <c r="AJ744" i="1" s="1"/>
  <c r="AK744" i="1" s="1"/>
  <c r="AD744" i="1"/>
  <c r="AE740" i="1"/>
  <c r="AJ740" i="1" s="1"/>
  <c r="AK740" i="1" s="1"/>
  <c r="AD740" i="1"/>
  <c r="AE736" i="1"/>
  <c r="AJ736" i="1" s="1"/>
  <c r="AK736" i="1" s="1"/>
  <c r="AD736" i="1"/>
  <c r="AE756" i="1"/>
  <c r="AJ756" i="1" s="1"/>
  <c r="AK756" i="1" s="1"/>
  <c r="AD756" i="1"/>
  <c r="AE752" i="1"/>
  <c r="AJ752" i="1" s="1"/>
  <c r="AK752" i="1" s="1"/>
  <c r="AD752" i="1"/>
  <c r="AE748" i="1"/>
  <c r="AJ748" i="1" s="1"/>
  <c r="AK748" i="1" s="1"/>
  <c r="AD748" i="1"/>
  <c r="AD768" i="1"/>
  <c r="AE768" i="1"/>
  <c r="AJ768" i="1" s="1"/>
  <c r="AK768" i="1" s="1"/>
  <c r="AD764" i="1"/>
  <c r="AE764" i="1"/>
  <c r="AJ764" i="1" s="1"/>
  <c r="AK764" i="1" s="1"/>
  <c r="AD760" i="1"/>
  <c r="AE760" i="1"/>
  <c r="AJ760" i="1" s="1"/>
  <c r="AK760" i="1" s="1"/>
  <c r="AD780" i="1"/>
  <c r="AE780" i="1"/>
  <c r="AJ780" i="1" s="1"/>
  <c r="AK780" i="1" s="1"/>
  <c r="AD776" i="1"/>
  <c r="AE776" i="1"/>
  <c r="AJ776" i="1" s="1"/>
  <c r="AK776" i="1" s="1"/>
  <c r="AD772" i="1"/>
  <c r="AE772" i="1"/>
  <c r="AJ772" i="1" s="1"/>
  <c r="AK772" i="1" s="1"/>
  <c r="AD792" i="1"/>
  <c r="AE792" i="1"/>
  <c r="AJ792" i="1" s="1"/>
  <c r="AK792" i="1" s="1"/>
  <c r="AD788" i="1"/>
  <c r="AE788" i="1"/>
  <c r="AJ788" i="1" s="1"/>
  <c r="AK788" i="1" s="1"/>
  <c r="AD784" i="1"/>
  <c r="AE784" i="1"/>
  <c r="AJ784" i="1" s="1"/>
  <c r="AK784" i="1" s="1"/>
  <c r="AD804" i="1"/>
  <c r="AE804" i="1"/>
  <c r="AJ804" i="1" s="1"/>
  <c r="AK804" i="1" s="1"/>
  <c r="AD800" i="1"/>
  <c r="AE800" i="1"/>
  <c r="AJ800" i="1" s="1"/>
  <c r="AK800" i="1" s="1"/>
  <c r="AD796" i="1"/>
  <c r="AE796" i="1"/>
  <c r="AJ796" i="1" s="1"/>
  <c r="AK796" i="1" s="1"/>
  <c r="AD816" i="1"/>
  <c r="AE816" i="1"/>
  <c r="AJ816" i="1" s="1"/>
  <c r="AK816" i="1" s="1"/>
  <c r="AD812" i="1"/>
  <c r="AE812" i="1"/>
  <c r="AJ812" i="1" s="1"/>
  <c r="AK812" i="1" s="1"/>
  <c r="AD808" i="1"/>
  <c r="AE808" i="1"/>
  <c r="AJ808" i="1" s="1"/>
  <c r="AK808" i="1" s="1"/>
  <c r="AE684" i="1"/>
  <c r="AJ684" i="1" s="1"/>
  <c r="AK684" i="1" s="1"/>
  <c r="AD684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Q630" i="1"/>
  <c r="Q631" i="1"/>
  <c r="Q632" i="1"/>
  <c r="Q633" i="1"/>
  <c r="Q634" i="1"/>
  <c r="Q635" i="1"/>
  <c r="Q636" i="1"/>
  <c r="Q637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26" i="1"/>
  <c r="Q627" i="1"/>
  <c r="Q628" i="1"/>
  <c r="Q629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Q86" i="1"/>
  <c r="Q87" i="1"/>
  <c r="Q88" i="1"/>
  <c r="Q89" i="1"/>
  <c r="Q90" i="1"/>
  <c r="Q91" i="1"/>
  <c r="Q92" i="1"/>
  <c r="Q93" i="1"/>
  <c r="Q94" i="1"/>
  <c r="Q95" i="1"/>
  <c r="Q96" i="1"/>
  <c r="Q97" i="1"/>
  <c r="Q74" i="1"/>
  <c r="Q75" i="1"/>
  <c r="Q76" i="1"/>
  <c r="Q77" i="1"/>
  <c r="Q78" i="1"/>
  <c r="Q79" i="1"/>
  <c r="Q80" i="1"/>
  <c r="Q81" i="1"/>
  <c r="Q82" i="1"/>
  <c r="Q83" i="1"/>
  <c r="Q84" i="1"/>
  <c r="Q85" i="1"/>
  <c r="Q62" i="1"/>
  <c r="Q63" i="1"/>
  <c r="Q64" i="1"/>
  <c r="Q65" i="1"/>
  <c r="Q66" i="1"/>
  <c r="Q67" i="1"/>
  <c r="Q68" i="1"/>
  <c r="Q69" i="1"/>
  <c r="Q70" i="1"/>
  <c r="Q71" i="1"/>
  <c r="Q72" i="1"/>
  <c r="Q73" i="1"/>
  <c r="Q50" i="1"/>
  <c r="Q51" i="1"/>
  <c r="Q52" i="1"/>
  <c r="Q53" i="1"/>
  <c r="Q54" i="1"/>
  <c r="Q55" i="1"/>
  <c r="Q56" i="1"/>
  <c r="Q57" i="1"/>
  <c r="Q58" i="1"/>
  <c r="Q59" i="1"/>
  <c r="Q60" i="1"/>
  <c r="Q61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Q14" i="1"/>
  <c r="Q15" i="1"/>
  <c r="Q16" i="1"/>
  <c r="Q17" i="1"/>
  <c r="Q18" i="1"/>
  <c r="Q19" i="1"/>
  <c r="Q20" i="1"/>
  <c r="Q21" i="1"/>
  <c r="Q22" i="1"/>
  <c r="Q23" i="1"/>
  <c r="Q24" i="1"/>
  <c r="Q25" i="1"/>
  <c r="Q2" i="1"/>
  <c r="Q3" i="1"/>
  <c r="Q4" i="1"/>
  <c r="Q5" i="1"/>
  <c r="Q6" i="1"/>
  <c r="Q7" i="1"/>
  <c r="Q8" i="1"/>
  <c r="Q9" i="1"/>
  <c r="Q10" i="1"/>
  <c r="Q11" i="1"/>
  <c r="Q12" i="1"/>
  <c r="Q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" i="1"/>
  <c r="L2" i="1"/>
  <c r="M2" i="1"/>
  <c r="K3" i="1"/>
  <c r="L3" i="1"/>
  <c r="M3" i="1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Q26" i="1"/>
  <c r="Q27" i="1"/>
  <c r="Q28" i="1"/>
  <c r="Q29" i="1"/>
  <c r="Q30" i="1"/>
  <c r="Q31" i="1"/>
  <c r="Q32" i="1"/>
  <c r="Q33" i="1"/>
  <c r="Q34" i="1"/>
  <c r="Q35" i="1"/>
  <c r="Q36" i="1"/>
  <c r="Q37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5" i="1"/>
  <c r="L35" i="1"/>
  <c r="M35" i="1"/>
  <c r="K36" i="1"/>
  <c r="L36" i="1"/>
  <c r="M36" i="1"/>
  <c r="K37" i="1"/>
  <c r="L37" i="1"/>
  <c r="M37" i="1"/>
  <c r="AD39" i="1"/>
  <c r="AF39" i="1" s="1"/>
  <c r="AG39" i="1" s="1"/>
  <c r="AD40" i="1"/>
  <c r="AH40" i="1" s="1"/>
  <c r="AI40" i="1" s="1"/>
  <c r="AD41" i="1"/>
  <c r="AF41" i="1" s="1"/>
  <c r="AG41" i="1" s="1"/>
  <c r="AE42" i="1"/>
  <c r="AJ42" i="1" s="1"/>
  <c r="AK42" i="1" s="1"/>
  <c r="AD43" i="1"/>
  <c r="AF43" i="1" s="1"/>
  <c r="AG43" i="1" s="1"/>
  <c r="AD44" i="1"/>
  <c r="AF44" i="1" s="1"/>
  <c r="AG44" i="1" s="1"/>
  <c r="AD45" i="1"/>
  <c r="AH45" i="1" s="1"/>
  <c r="AI45" i="1" s="1"/>
  <c r="AE46" i="1"/>
  <c r="AJ46" i="1" s="1"/>
  <c r="AK46" i="1" s="1"/>
  <c r="AD47" i="1"/>
  <c r="AH47" i="1" s="1"/>
  <c r="AI47" i="1" s="1"/>
  <c r="AD48" i="1"/>
  <c r="AH48" i="1" s="1"/>
  <c r="AI48" i="1" s="1"/>
  <c r="AD49" i="1"/>
  <c r="AF49" i="1" s="1"/>
  <c r="AG49" i="1" s="1"/>
  <c r="AD42" i="1"/>
  <c r="AF42" i="1" s="1"/>
  <c r="AG42" i="1" s="1"/>
  <c r="Q39" i="1"/>
  <c r="Q40" i="1"/>
  <c r="Q41" i="1"/>
  <c r="Q42" i="1"/>
  <c r="Q43" i="1"/>
  <c r="Q44" i="1"/>
  <c r="Q45" i="1"/>
  <c r="Q46" i="1"/>
  <c r="Q47" i="1"/>
  <c r="Q48" i="1"/>
  <c r="Q49" i="1"/>
  <c r="Q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M38" i="1"/>
  <c r="L38" i="1"/>
  <c r="AM118" i="1" l="1"/>
  <c r="AM102" i="1"/>
  <c r="AM154" i="1"/>
  <c r="AM230" i="1"/>
  <c r="AM278" i="1"/>
  <c r="AM262" i="1"/>
  <c r="AM6" i="1"/>
  <c r="AM86" i="1"/>
  <c r="AM146" i="1"/>
  <c r="AM318" i="1"/>
  <c r="AM374" i="1"/>
  <c r="AM342" i="1"/>
  <c r="AM658" i="1"/>
  <c r="AM442" i="1"/>
  <c r="AM74" i="1"/>
  <c r="AM66" i="1"/>
  <c r="AM134" i="1"/>
  <c r="AM234" i="1"/>
  <c r="AM218" i="1"/>
  <c r="AM346" i="1"/>
  <c r="AM410" i="1"/>
  <c r="AM402" i="1"/>
  <c r="AM458" i="1"/>
  <c r="AM514" i="1"/>
  <c r="AM562" i="1"/>
  <c r="AM546" i="1"/>
  <c r="AM530" i="1"/>
  <c r="AM618" i="1"/>
  <c r="AM238" i="1"/>
  <c r="AM286" i="1"/>
  <c r="AM246" i="1"/>
  <c r="AM382" i="1"/>
  <c r="AM150" i="1"/>
  <c r="AM166" i="1"/>
  <c r="AM190" i="1"/>
  <c r="AM210" i="1"/>
  <c r="AM394" i="1"/>
  <c r="P635" i="1"/>
  <c r="AM450" i="1"/>
  <c r="AM62" i="1"/>
  <c r="AM254" i="1"/>
  <c r="AM334" i="1"/>
  <c r="AM310" i="1"/>
  <c r="AM294" i="1"/>
  <c r="AM366" i="1"/>
  <c r="AM350" i="1"/>
  <c r="AM358" i="1"/>
  <c r="AM30" i="1"/>
  <c r="AM14" i="1"/>
  <c r="AM22" i="1"/>
  <c r="AM94" i="1"/>
  <c r="AM78" i="1"/>
  <c r="AM138" i="1"/>
  <c r="AM162" i="1"/>
  <c r="AM186" i="1"/>
  <c r="AM222" i="1"/>
  <c r="AM206" i="1"/>
  <c r="AM214" i="1"/>
  <c r="AM198" i="1"/>
  <c r="AM270" i="1"/>
  <c r="AM326" i="1"/>
  <c r="AM398" i="1"/>
  <c r="AM390" i="1"/>
  <c r="AM462" i="1"/>
  <c r="AM518" i="1"/>
  <c r="AM574" i="1"/>
  <c r="AM542" i="1"/>
  <c r="AM534" i="1"/>
  <c r="AM302" i="1"/>
  <c r="AM70" i="1"/>
  <c r="AM54" i="1"/>
  <c r="AM122" i="1"/>
  <c r="AM130" i="1"/>
  <c r="AM110" i="1"/>
  <c r="AM170" i="1"/>
  <c r="AM178" i="1"/>
  <c r="AM422" i="1"/>
  <c r="AM430" i="1"/>
  <c r="AM414" i="1"/>
  <c r="AM622" i="1"/>
  <c r="AM90" i="1"/>
  <c r="AM126" i="1"/>
  <c r="AM98" i="1"/>
  <c r="AM106" i="1"/>
  <c r="AM158" i="1"/>
  <c r="AM174" i="1"/>
  <c r="AM226" i="1"/>
  <c r="AM194" i="1"/>
  <c r="AM370" i="1"/>
  <c r="AM354" i="1"/>
  <c r="AM338" i="1"/>
  <c r="AM426" i="1"/>
  <c r="AM466" i="1"/>
  <c r="AM434" i="1"/>
  <c r="AM506" i="1"/>
  <c r="AM482" i="1"/>
  <c r="AM26" i="1"/>
  <c r="AM34" i="1"/>
  <c r="AM18" i="1"/>
  <c r="AM2" i="1"/>
  <c r="AM10" i="1"/>
  <c r="AM82" i="1"/>
  <c r="AM50" i="1"/>
  <c r="AM58" i="1"/>
  <c r="AM142" i="1"/>
  <c r="AM114" i="1"/>
  <c r="AM182" i="1"/>
  <c r="AM202" i="1"/>
  <c r="AM282" i="1"/>
  <c r="AM266" i="1"/>
  <c r="AM274" i="1"/>
  <c r="AM258" i="1"/>
  <c r="AM242" i="1"/>
  <c r="AM250" i="1"/>
  <c r="AM330" i="1"/>
  <c r="AM314" i="1"/>
  <c r="AM322" i="1"/>
  <c r="AM306" i="1"/>
  <c r="AM290" i="1"/>
  <c r="AM298" i="1"/>
  <c r="AM378" i="1"/>
  <c r="AM362" i="1"/>
  <c r="AM418" i="1"/>
  <c r="AM386" i="1"/>
  <c r="AM522" i="1"/>
  <c r="AM490" i="1"/>
  <c r="AH684" i="1"/>
  <c r="AI684" i="1" s="1"/>
  <c r="AF684" i="1"/>
  <c r="AG684" i="1" s="1"/>
  <c r="AH748" i="1"/>
  <c r="AI748" i="1" s="1"/>
  <c r="AF748" i="1"/>
  <c r="AG748" i="1" s="1"/>
  <c r="AH756" i="1"/>
  <c r="AI756" i="1" s="1"/>
  <c r="AF756" i="1"/>
  <c r="AG756" i="1" s="1"/>
  <c r="AH740" i="1"/>
  <c r="AI740" i="1" s="1"/>
  <c r="AF740" i="1"/>
  <c r="AG740" i="1" s="1"/>
  <c r="AH724" i="1"/>
  <c r="AI724" i="1" s="1"/>
  <c r="AF724" i="1"/>
  <c r="AG724" i="1" s="1"/>
  <c r="AH732" i="1"/>
  <c r="AI732" i="1" s="1"/>
  <c r="AF732" i="1"/>
  <c r="AG732" i="1" s="1"/>
  <c r="AH908" i="1"/>
  <c r="AI908" i="1" s="1"/>
  <c r="AF908" i="1"/>
  <c r="AG908" i="1" s="1"/>
  <c r="AH892" i="1"/>
  <c r="AI892" i="1" s="1"/>
  <c r="AF892" i="1"/>
  <c r="AG892" i="1" s="1"/>
  <c r="AH900" i="1"/>
  <c r="AI900" i="1" s="1"/>
  <c r="AF900" i="1"/>
  <c r="AG900" i="1" s="1"/>
  <c r="AH884" i="1"/>
  <c r="AI884" i="1" s="1"/>
  <c r="AF884" i="1"/>
  <c r="AG884" i="1" s="1"/>
  <c r="AH868" i="1"/>
  <c r="AI868" i="1" s="1"/>
  <c r="AF868" i="1"/>
  <c r="AG868" i="1" s="1"/>
  <c r="AF876" i="1"/>
  <c r="AG876" i="1" s="1"/>
  <c r="AH876" i="1"/>
  <c r="AI876" i="1" s="1"/>
  <c r="AF860" i="1"/>
  <c r="AG860" i="1" s="1"/>
  <c r="AH860" i="1"/>
  <c r="AI860" i="1" s="1"/>
  <c r="AF844" i="1"/>
  <c r="AG844" i="1" s="1"/>
  <c r="AH844" i="1"/>
  <c r="AI844" i="1" s="1"/>
  <c r="AF852" i="1"/>
  <c r="AG852" i="1" s="1"/>
  <c r="AH852" i="1"/>
  <c r="AI852" i="1" s="1"/>
  <c r="AF836" i="1"/>
  <c r="AG836" i="1" s="1"/>
  <c r="AH836" i="1"/>
  <c r="AI836" i="1" s="1"/>
  <c r="AF820" i="1"/>
  <c r="AG820" i="1" s="1"/>
  <c r="AH820" i="1"/>
  <c r="AI820" i="1" s="1"/>
  <c r="AF828" i="1"/>
  <c r="AG828" i="1" s="1"/>
  <c r="AH828" i="1"/>
  <c r="AI828" i="1" s="1"/>
  <c r="AF715" i="1"/>
  <c r="AG715" i="1" s="1"/>
  <c r="AH715" i="1"/>
  <c r="AI715" i="1" s="1"/>
  <c r="AF699" i="1"/>
  <c r="AG699" i="1" s="1"/>
  <c r="AH699" i="1"/>
  <c r="AI699" i="1" s="1"/>
  <c r="AF707" i="1"/>
  <c r="AG707" i="1" s="1"/>
  <c r="AH707" i="1"/>
  <c r="AI707" i="1" s="1"/>
  <c r="AF691" i="1"/>
  <c r="AG691" i="1" s="1"/>
  <c r="AH691" i="1"/>
  <c r="AI691" i="1" s="1"/>
  <c r="AF675" i="1"/>
  <c r="AG675" i="1" s="1"/>
  <c r="AH675" i="1"/>
  <c r="AI675" i="1" s="1"/>
  <c r="AF613" i="1"/>
  <c r="AG613" i="1" s="1"/>
  <c r="AH613" i="1"/>
  <c r="AI613" i="1" s="1"/>
  <c r="AH30" i="1"/>
  <c r="AI30" i="1" s="1"/>
  <c r="AF30" i="1"/>
  <c r="AG30" i="1" s="1"/>
  <c r="AF14" i="1"/>
  <c r="AG14" i="1" s="1"/>
  <c r="AH14" i="1"/>
  <c r="AI14" i="1" s="1"/>
  <c r="AF22" i="1"/>
  <c r="AG22" i="1" s="1"/>
  <c r="AH22" i="1"/>
  <c r="AI22" i="1" s="1"/>
  <c r="AH6" i="1"/>
  <c r="AI6" i="1" s="1"/>
  <c r="AF6" i="1"/>
  <c r="AG6" i="1" s="1"/>
  <c r="AF86" i="1"/>
  <c r="AG86" i="1" s="1"/>
  <c r="AH86" i="1"/>
  <c r="AI86" i="1" s="1"/>
  <c r="AH94" i="1"/>
  <c r="AI94" i="1" s="1"/>
  <c r="AF94" i="1"/>
  <c r="AG94" i="1" s="1"/>
  <c r="AH78" i="1"/>
  <c r="AI78" i="1" s="1"/>
  <c r="AF78" i="1"/>
  <c r="AG78" i="1" s="1"/>
  <c r="AH138" i="1"/>
  <c r="AI138" i="1" s="1"/>
  <c r="AF138" i="1"/>
  <c r="AG138" i="1" s="1"/>
  <c r="AF146" i="1"/>
  <c r="AG146" i="1" s="1"/>
  <c r="AH146" i="1"/>
  <c r="AI146" i="1" s="1"/>
  <c r="AH162" i="1"/>
  <c r="AI162" i="1" s="1"/>
  <c r="AF162" i="1"/>
  <c r="AG162" i="1" s="1"/>
  <c r="AF186" i="1"/>
  <c r="AG186" i="1" s="1"/>
  <c r="AH186" i="1"/>
  <c r="AI186" i="1" s="1"/>
  <c r="AF238" i="1"/>
  <c r="AG238" i="1" s="1"/>
  <c r="AH238" i="1"/>
  <c r="AI238" i="1" s="1"/>
  <c r="AF222" i="1"/>
  <c r="AG222" i="1" s="1"/>
  <c r="AH222" i="1"/>
  <c r="AI222" i="1" s="1"/>
  <c r="AF206" i="1"/>
  <c r="AG206" i="1" s="1"/>
  <c r="AH206" i="1"/>
  <c r="AI206" i="1" s="1"/>
  <c r="AF214" i="1"/>
  <c r="AG214" i="1" s="1"/>
  <c r="AH214" i="1"/>
  <c r="AI214" i="1" s="1"/>
  <c r="AF198" i="1"/>
  <c r="AG198" i="1" s="1"/>
  <c r="AH198" i="1"/>
  <c r="AI198" i="1" s="1"/>
  <c r="AH286" i="1"/>
  <c r="AI286" i="1" s="1"/>
  <c r="AF286" i="1"/>
  <c r="AG286" i="1" s="1"/>
  <c r="AH270" i="1"/>
  <c r="AI270" i="1" s="1"/>
  <c r="AF270" i="1"/>
  <c r="AG270" i="1" s="1"/>
  <c r="AH246" i="1"/>
  <c r="AI246" i="1" s="1"/>
  <c r="AF246" i="1"/>
  <c r="AG246" i="1" s="1"/>
  <c r="AH326" i="1"/>
  <c r="AI326" i="1" s="1"/>
  <c r="AF326" i="1"/>
  <c r="AG326" i="1" s="1"/>
  <c r="AH318" i="1"/>
  <c r="AI318" i="1" s="1"/>
  <c r="AF318" i="1"/>
  <c r="AG318" i="1" s="1"/>
  <c r="AH302" i="1"/>
  <c r="AI302" i="1" s="1"/>
  <c r="AF302" i="1"/>
  <c r="AG302" i="1" s="1"/>
  <c r="AH374" i="1"/>
  <c r="AI374" i="1" s="1"/>
  <c r="AF374" i="1"/>
  <c r="AG374" i="1" s="1"/>
  <c r="AH382" i="1"/>
  <c r="AI382" i="1" s="1"/>
  <c r="AF382" i="1"/>
  <c r="AG382" i="1" s="1"/>
  <c r="AF342" i="1"/>
  <c r="AG342" i="1" s="1"/>
  <c r="AH342" i="1"/>
  <c r="AI342" i="1" s="1"/>
  <c r="AF398" i="1"/>
  <c r="AG398" i="1" s="1"/>
  <c r="AH398" i="1"/>
  <c r="AI398" i="1" s="1"/>
  <c r="AF406" i="1"/>
  <c r="AG406" i="1" s="1"/>
  <c r="AH406" i="1"/>
  <c r="AI406" i="1" s="1"/>
  <c r="AF390" i="1"/>
  <c r="AG390" i="1" s="1"/>
  <c r="AH390" i="1"/>
  <c r="AI390" i="1" s="1"/>
  <c r="AM470" i="1"/>
  <c r="AF462" i="1"/>
  <c r="AG462" i="1" s="1"/>
  <c r="AH462" i="1"/>
  <c r="AI462" i="1" s="1"/>
  <c r="AM446" i="1"/>
  <c r="AM454" i="1"/>
  <c r="AM438" i="1"/>
  <c r="AF518" i="1"/>
  <c r="AG518" i="1" s="1"/>
  <c r="AH518" i="1"/>
  <c r="AI518" i="1" s="1"/>
  <c r="AM526" i="1"/>
  <c r="AM510" i="1"/>
  <c r="AM494" i="1"/>
  <c r="AM502" i="1"/>
  <c r="AM486" i="1"/>
  <c r="AM566" i="1"/>
  <c r="AH574" i="1"/>
  <c r="AI574" i="1" s="1"/>
  <c r="AF574" i="1"/>
  <c r="AG574" i="1" s="1"/>
  <c r="AM558" i="1"/>
  <c r="AF542" i="1"/>
  <c r="AG542" i="1" s="1"/>
  <c r="AH542" i="1"/>
  <c r="AI542" i="1" s="1"/>
  <c r="AM550" i="1"/>
  <c r="AF534" i="1"/>
  <c r="AG534" i="1" s="1"/>
  <c r="AH534" i="1"/>
  <c r="AI534" i="1" s="1"/>
  <c r="AM614" i="1"/>
  <c r="AM606" i="1"/>
  <c r="AF471" i="1"/>
  <c r="AG471" i="1" s="1"/>
  <c r="AH471" i="1"/>
  <c r="AI471" i="1" s="1"/>
  <c r="AF439" i="1"/>
  <c r="AG439" i="1" s="1"/>
  <c r="AH439" i="1"/>
  <c r="AI439" i="1" s="1"/>
  <c r="AF499" i="1"/>
  <c r="AG499" i="1" s="1"/>
  <c r="AH499" i="1"/>
  <c r="AI499" i="1" s="1"/>
  <c r="AF487" i="1"/>
  <c r="AG487" i="1" s="1"/>
  <c r="AH487" i="1"/>
  <c r="AI487" i="1" s="1"/>
  <c r="AF535" i="1"/>
  <c r="AG535" i="1" s="1"/>
  <c r="AH535" i="1"/>
  <c r="AI535" i="1" s="1"/>
  <c r="AH400" i="1"/>
  <c r="AI400" i="1" s="1"/>
  <c r="AF400" i="1"/>
  <c r="AG400" i="1" s="1"/>
  <c r="AF464" i="1"/>
  <c r="AG464" i="1" s="1"/>
  <c r="AH464" i="1"/>
  <c r="AI464" i="1" s="1"/>
  <c r="AF568" i="1"/>
  <c r="AG568" i="1" s="1"/>
  <c r="AH568" i="1"/>
  <c r="AI568" i="1" s="1"/>
  <c r="AF604" i="1"/>
  <c r="AG604" i="1" s="1"/>
  <c r="AH604" i="1"/>
  <c r="AI604" i="1" s="1"/>
  <c r="AF685" i="1"/>
  <c r="AG685" i="1" s="1"/>
  <c r="AH685" i="1"/>
  <c r="AI685" i="1" s="1"/>
  <c r="AF781" i="1"/>
  <c r="AG781" i="1" s="1"/>
  <c r="AH781" i="1"/>
  <c r="AI781" i="1" s="1"/>
  <c r="AF765" i="1"/>
  <c r="AG765" i="1" s="1"/>
  <c r="AH765" i="1"/>
  <c r="AI765" i="1" s="1"/>
  <c r="AH749" i="1"/>
  <c r="AI749" i="1" s="1"/>
  <c r="AF749" i="1"/>
  <c r="AG749" i="1" s="1"/>
  <c r="AH757" i="1"/>
  <c r="AI757" i="1" s="1"/>
  <c r="AF757" i="1"/>
  <c r="AG757" i="1" s="1"/>
  <c r="AH741" i="1"/>
  <c r="AI741" i="1" s="1"/>
  <c r="AF741" i="1"/>
  <c r="AG741" i="1" s="1"/>
  <c r="AH725" i="1"/>
  <c r="AI725" i="1" s="1"/>
  <c r="AF725" i="1"/>
  <c r="AG725" i="1" s="1"/>
  <c r="AH733" i="1"/>
  <c r="AI733" i="1" s="1"/>
  <c r="AF733" i="1"/>
  <c r="AG733" i="1" s="1"/>
  <c r="AH909" i="1"/>
  <c r="AI909" i="1" s="1"/>
  <c r="AF909" i="1"/>
  <c r="AG909" i="1" s="1"/>
  <c r="AH893" i="1"/>
  <c r="AI893" i="1" s="1"/>
  <c r="AF893" i="1"/>
  <c r="AG893" i="1" s="1"/>
  <c r="AH901" i="1"/>
  <c r="AI901" i="1" s="1"/>
  <c r="AF901" i="1"/>
  <c r="AG901" i="1" s="1"/>
  <c r="AH885" i="1"/>
  <c r="AI885" i="1" s="1"/>
  <c r="AF885" i="1"/>
  <c r="AG885" i="1" s="1"/>
  <c r="AH869" i="1"/>
  <c r="AI869" i="1" s="1"/>
  <c r="AF869" i="1"/>
  <c r="AG869" i="1" s="1"/>
  <c r="AH596" i="1"/>
  <c r="AI596" i="1" s="1"/>
  <c r="AF596" i="1"/>
  <c r="AG596" i="1" s="1"/>
  <c r="AH580" i="1"/>
  <c r="AI580" i="1" s="1"/>
  <c r="AF580" i="1"/>
  <c r="AG580" i="1" s="1"/>
  <c r="AH588" i="1"/>
  <c r="AI588" i="1" s="1"/>
  <c r="AF588" i="1"/>
  <c r="AG588" i="1" s="1"/>
  <c r="AH668" i="1"/>
  <c r="AI668" i="1" s="1"/>
  <c r="AF668" i="1"/>
  <c r="AG668" i="1" s="1"/>
  <c r="AH652" i="1"/>
  <c r="AI652" i="1" s="1"/>
  <c r="AF652" i="1"/>
  <c r="AG652" i="1" s="1"/>
  <c r="AH660" i="1"/>
  <c r="AI660" i="1" s="1"/>
  <c r="AF660" i="1"/>
  <c r="AG660" i="1" s="1"/>
  <c r="AH644" i="1"/>
  <c r="AI644" i="1" s="1"/>
  <c r="AF644" i="1"/>
  <c r="AG644" i="1" s="1"/>
  <c r="AH628" i="1"/>
  <c r="AI628" i="1" s="1"/>
  <c r="AF628" i="1"/>
  <c r="AG628" i="1" s="1"/>
  <c r="AH636" i="1"/>
  <c r="AI636" i="1" s="1"/>
  <c r="AF636" i="1"/>
  <c r="AG636" i="1" s="1"/>
  <c r="AH716" i="1"/>
  <c r="AI716" i="1" s="1"/>
  <c r="AF716" i="1"/>
  <c r="AG716" i="1" s="1"/>
  <c r="AH700" i="1"/>
  <c r="AI700" i="1" s="1"/>
  <c r="AF700" i="1"/>
  <c r="AG700" i="1" s="1"/>
  <c r="AH708" i="1"/>
  <c r="AI708" i="1" s="1"/>
  <c r="AF708" i="1"/>
  <c r="AG708" i="1" s="1"/>
  <c r="AH692" i="1"/>
  <c r="AI692" i="1" s="1"/>
  <c r="AF692" i="1"/>
  <c r="AG692" i="1" s="1"/>
  <c r="AH676" i="1"/>
  <c r="AI676" i="1" s="1"/>
  <c r="AF676" i="1"/>
  <c r="AG676" i="1" s="1"/>
  <c r="AH27" i="1"/>
  <c r="AI27" i="1" s="1"/>
  <c r="AF27" i="1"/>
  <c r="AG27" i="1" s="1"/>
  <c r="AF35" i="1"/>
  <c r="AG35" i="1" s="1"/>
  <c r="AH35" i="1"/>
  <c r="AI35" i="1" s="1"/>
  <c r="AF19" i="1"/>
  <c r="AG19" i="1" s="1"/>
  <c r="AH19" i="1"/>
  <c r="AI19" i="1" s="1"/>
  <c r="AH91" i="1"/>
  <c r="AI91" i="1" s="1"/>
  <c r="AF91" i="1"/>
  <c r="AG91" i="1" s="1"/>
  <c r="AF83" i="1"/>
  <c r="AG83" i="1" s="1"/>
  <c r="AH83" i="1"/>
  <c r="AI83" i="1" s="1"/>
  <c r="AF51" i="1"/>
  <c r="AG51" i="1" s="1"/>
  <c r="AH51" i="1"/>
  <c r="AI51" i="1" s="1"/>
  <c r="AF59" i="1"/>
  <c r="AG59" i="1" s="1"/>
  <c r="AH59" i="1"/>
  <c r="AI59" i="1" s="1"/>
  <c r="AF127" i="1"/>
  <c r="AG127" i="1" s="1"/>
  <c r="AH127" i="1"/>
  <c r="AI127" i="1" s="1"/>
  <c r="AF143" i="1"/>
  <c r="AG143" i="1" s="1"/>
  <c r="AH143" i="1"/>
  <c r="AI143" i="1" s="1"/>
  <c r="AF115" i="1"/>
  <c r="AG115" i="1" s="1"/>
  <c r="AH115" i="1"/>
  <c r="AI115" i="1" s="1"/>
  <c r="AF99" i="1"/>
  <c r="AG99" i="1" s="1"/>
  <c r="AH99" i="1"/>
  <c r="AI99" i="1" s="1"/>
  <c r="AF107" i="1"/>
  <c r="AG107" i="1" s="1"/>
  <c r="AH107" i="1"/>
  <c r="AI107" i="1" s="1"/>
  <c r="AF159" i="1"/>
  <c r="AG159" i="1" s="1"/>
  <c r="AH159" i="1"/>
  <c r="AI159" i="1" s="1"/>
  <c r="AF175" i="1"/>
  <c r="AG175" i="1" s="1"/>
  <c r="AH175" i="1"/>
  <c r="AI175" i="1" s="1"/>
  <c r="AF183" i="1"/>
  <c r="AG183" i="1" s="1"/>
  <c r="AH183" i="1"/>
  <c r="AI183" i="1" s="1"/>
  <c r="AF227" i="1"/>
  <c r="AG227" i="1" s="1"/>
  <c r="AH227" i="1"/>
  <c r="AI227" i="1" s="1"/>
  <c r="AF203" i="1"/>
  <c r="AG203" i="1" s="1"/>
  <c r="AH203" i="1"/>
  <c r="AI203" i="1" s="1"/>
  <c r="AF283" i="1"/>
  <c r="AG283" i="1" s="1"/>
  <c r="AH283" i="1"/>
  <c r="AI283" i="1" s="1"/>
  <c r="AF267" i="1"/>
  <c r="AG267" i="1" s="1"/>
  <c r="AH267" i="1"/>
  <c r="AI267" i="1" s="1"/>
  <c r="AF275" i="1"/>
  <c r="AG275" i="1" s="1"/>
  <c r="AH275" i="1"/>
  <c r="AI275" i="1" s="1"/>
  <c r="AF259" i="1"/>
  <c r="AG259" i="1" s="1"/>
  <c r="AH259" i="1"/>
  <c r="AI259" i="1" s="1"/>
  <c r="AF243" i="1"/>
  <c r="AG243" i="1" s="1"/>
  <c r="AH243" i="1"/>
  <c r="AI243" i="1" s="1"/>
  <c r="AF251" i="1"/>
  <c r="AG251" i="1" s="1"/>
  <c r="AH251" i="1"/>
  <c r="AI251" i="1" s="1"/>
  <c r="AF331" i="1"/>
  <c r="AG331" i="1" s="1"/>
  <c r="AH331" i="1"/>
  <c r="AI331" i="1" s="1"/>
  <c r="AF315" i="1"/>
  <c r="AG315" i="1" s="1"/>
  <c r="AH315" i="1"/>
  <c r="AI315" i="1" s="1"/>
  <c r="AF323" i="1"/>
  <c r="AG323" i="1" s="1"/>
  <c r="AH323" i="1"/>
  <c r="AI323" i="1" s="1"/>
  <c r="AF307" i="1"/>
  <c r="AG307" i="1" s="1"/>
  <c r="AH307" i="1"/>
  <c r="AI307" i="1" s="1"/>
  <c r="AF291" i="1"/>
  <c r="AG291" i="1" s="1"/>
  <c r="AH291" i="1"/>
  <c r="AI291" i="1" s="1"/>
  <c r="AF299" i="1"/>
  <c r="AG299" i="1" s="1"/>
  <c r="AH299" i="1"/>
  <c r="AI299" i="1" s="1"/>
  <c r="AF379" i="1"/>
  <c r="AG379" i="1" s="1"/>
  <c r="AH379" i="1"/>
  <c r="AI379" i="1" s="1"/>
  <c r="AF363" i="1"/>
  <c r="AG363" i="1" s="1"/>
  <c r="AH363" i="1"/>
  <c r="AI363" i="1" s="1"/>
  <c r="AF371" i="1"/>
  <c r="AG371" i="1" s="1"/>
  <c r="AH371" i="1"/>
  <c r="AI371" i="1" s="1"/>
  <c r="AH339" i="1"/>
  <c r="AI339" i="1" s="1"/>
  <c r="AF339" i="1"/>
  <c r="AG339" i="1" s="1"/>
  <c r="AF419" i="1"/>
  <c r="AG419" i="1" s="1"/>
  <c r="AH419" i="1"/>
  <c r="AI419" i="1" s="1"/>
  <c r="AF467" i="1"/>
  <c r="AG467" i="1" s="1"/>
  <c r="AH467" i="1"/>
  <c r="AI467" i="1" s="1"/>
  <c r="AF435" i="1"/>
  <c r="AG435" i="1" s="1"/>
  <c r="AH435" i="1"/>
  <c r="AI435" i="1" s="1"/>
  <c r="AF495" i="1"/>
  <c r="AG495" i="1" s="1"/>
  <c r="AH495" i="1"/>
  <c r="AI495" i="1" s="1"/>
  <c r="AF555" i="1"/>
  <c r="AG555" i="1" s="1"/>
  <c r="AH555" i="1"/>
  <c r="AI555" i="1" s="1"/>
  <c r="AF408" i="1"/>
  <c r="AG408" i="1" s="1"/>
  <c r="AH408" i="1"/>
  <c r="AI408" i="1" s="1"/>
  <c r="AH524" i="1"/>
  <c r="AI524" i="1" s="1"/>
  <c r="AF524" i="1"/>
  <c r="AG524" i="1" s="1"/>
  <c r="AH806" i="1"/>
  <c r="AI806" i="1" s="1"/>
  <c r="AF806" i="1"/>
  <c r="AG806" i="1" s="1"/>
  <c r="AM814" i="1"/>
  <c r="AM798" i="1"/>
  <c r="AM782" i="1"/>
  <c r="AM790" i="1"/>
  <c r="AM774" i="1"/>
  <c r="AM758" i="1"/>
  <c r="AM766" i="1"/>
  <c r="AH750" i="1"/>
  <c r="AI750" i="1" s="1"/>
  <c r="AF750" i="1"/>
  <c r="AG750" i="1" s="1"/>
  <c r="AH734" i="1"/>
  <c r="AI734" i="1" s="1"/>
  <c r="AF734" i="1"/>
  <c r="AG734" i="1" s="1"/>
  <c r="AH742" i="1"/>
  <c r="AI742" i="1" s="1"/>
  <c r="AF742" i="1"/>
  <c r="AG742" i="1" s="1"/>
  <c r="AH726" i="1"/>
  <c r="AI726" i="1" s="1"/>
  <c r="AF726" i="1"/>
  <c r="AG726" i="1" s="1"/>
  <c r="AH902" i="1"/>
  <c r="AI902" i="1" s="1"/>
  <c r="AF902" i="1"/>
  <c r="AG902" i="1" s="1"/>
  <c r="AH910" i="1"/>
  <c r="AI910" i="1" s="1"/>
  <c r="AF910" i="1"/>
  <c r="AG910" i="1" s="1"/>
  <c r="AH894" i="1"/>
  <c r="AI894" i="1" s="1"/>
  <c r="AF894" i="1"/>
  <c r="AG894" i="1" s="1"/>
  <c r="AH878" i="1"/>
  <c r="AI878" i="1" s="1"/>
  <c r="AF878" i="1"/>
  <c r="AG878" i="1" s="1"/>
  <c r="AH886" i="1"/>
  <c r="AI886" i="1" s="1"/>
  <c r="AF886" i="1"/>
  <c r="AG886" i="1" s="1"/>
  <c r="AH870" i="1"/>
  <c r="AI870" i="1" s="1"/>
  <c r="AF870" i="1"/>
  <c r="AG870" i="1" s="1"/>
  <c r="AF854" i="1"/>
  <c r="AG854" i="1" s="1"/>
  <c r="AH854" i="1"/>
  <c r="AI854" i="1" s="1"/>
  <c r="AF862" i="1"/>
  <c r="AG862" i="1" s="1"/>
  <c r="AH862" i="1"/>
  <c r="AI862" i="1" s="1"/>
  <c r="AF846" i="1"/>
  <c r="AG846" i="1" s="1"/>
  <c r="AH846" i="1"/>
  <c r="AI846" i="1" s="1"/>
  <c r="AF830" i="1"/>
  <c r="AG830" i="1" s="1"/>
  <c r="AH830" i="1"/>
  <c r="AI830" i="1" s="1"/>
  <c r="AF838" i="1"/>
  <c r="AG838" i="1" s="1"/>
  <c r="AH838" i="1"/>
  <c r="AI838" i="1" s="1"/>
  <c r="AF822" i="1"/>
  <c r="AG822" i="1" s="1"/>
  <c r="AH822" i="1"/>
  <c r="AI822" i="1" s="1"/>
  <c r="AM950" i="1"/>
  <c r="AM958" i="1"/>
  <c r="AM942" i="1"/>
  <c r="AM926" i="1"/>
  <c r="AM934" i="1"/>
  <c r="AM918" i="1"/>
  <c r="AF597" i="1"/>
  <c r="AG597" i="1" s="1"/>
  <c r="AH597" i="1"/>
  <c r="AI597" i="1" s="1"/>
  <c r="AF581" i="1"/>
  <c r="AG581" i="1" s="1"/>
  <c r="AH581" i="1"/>
  <c r="AI581" i="1" s="1"/>
  <c r="AF589" i="1"/>
  <c r="AG589" i="1" s="1"/>
  <c r="AH589" i="1"/>
  <c r="AI589" i="1" s="1"/>
  <c r="AF669" i="1"/>
  <c r="AG669" i="1" s="1"/>
  <c r="AH669" i="1"/>
  <c r="AI669" i="1" s="1"/>
  <c r="AF653" i="1"/>
  <c r="AG653" i="1" s="1"/>
  <c r="AH653" i="1"/>
  <c r="AI653" i="1" s="1"/>
  <c r="AF661" i="1"/>
  <c r="AG661" i="1" s="1"/>
  <c r="AH661" i="1"/>
  <c r="AI661" i="1" s="1"/>
  <c r="AF645" i="1"/>
  <c r="AG645" i="1" s="1"/>
  <c r="AH645" i="1"/>
  <c r="AI645" i="1" s="1"/>
  <c r="AF629" i="1"/>
  <c r="AG629" i="1" s="1"/>
  <c r="AH629" i="1"/>
  <c r="AI629" i="1" s="1"/>
  <c r="AF637" i="1"/>
  <c r="AG637" i="1" s="1"/>
  <c r="AH637" i="1"/>
  <c r="AI637" i="1" s="1"/>
  <c r="AF717" i="1"/>
  <c r="AG717" i="1" s="1"/>
  <c r="AH717" i="1"/>
  <c r="AI717" i="1" s="1"/>
  <c r="AF701" i="1"/>
  <c r="AG701" i="1" s="1"/>
  <c r="AH701" i="1"/>
  <c r="AI701" i="1" s="1"/>
  <c r="AF709" i="1"/>
  <c r="AG709" i="1" s="1"/>
  <c r="AH709" i="1"/>
  <c r="AI709" i="1" s="1"/>
  <c r="AF693" i="1"/>
  <c r="AG693" i="1" s="1"/>
  <c r="AH693" i="1"/>
  <c r="AI693" i="1" s="1"/>
  <c r="AF677" i="1"/>
  <c r="AG677" i="1" s="1"/>
  <c r="AH677" i="1"/>
  <c r="AI677" i="1" s="1"/>
  <c r="AF28" i="1"/>
  <c r="AG28" i="1" s="1"/>
  <c r="AH28" i="1"/>
  <c r="AI28" i="1" s="1"/>
  <c r="AF36" i="1"/>
  <c r="AG36" i="1" s="1"/>
  <c r="AH36" i="1"/>
  <c r="AI36" i="1" s="1"/>
  <c r="AF20" i="1"/>
  <c r="AG20" i="1" s="1"/>
  <c r="AH20" i="1"/>
  <c r="AI20" i="1" s="1"/>
  <c r="AH4" i="1"/>
  <c r="AI4" i="1" s="1"/>
  <c r="AF4" i="1"/>
  <c r="AG4" i="1" s="1"/>
  <c r="AF12" i="1"/>
  <c r="AG12" i="1" s="1"/>
  <c r="AH12" i="1"/>
  <c r="AI12" i="1" s="1"/>
  <c r="AF92" i="1"/>
  <c r="AG92" i="1" s="1"/>
  <c r="AH92" i="1"/>
  <c r="AI92" i="1" s="1"/>
  <c r="AH128" i="1"/>
  <c r="AI128" i="1" s="1"/>
  <c r="AF128" i="1"/>
  <c r="AG128" i="1" s="1"/>
  <c r="AH116" i="1"/>
  <c r="AI116" i="1" s="1"/>
  <c r="AF116" i="1"/>
  <c r="AG116" i="1" s="1"/>
  <c r="AH100" i="1"/>
  <c r="AI100" i="1" s="1"/>
  <c r="AF100" i="1"/>
  <c r="AG100" i="1" s="1"/>
  <c r="AH108" i="1"/>
  <c r="AI108" i="1" s="1"/>
  <c r="AF108" i="1"/>
  <c r="AG108" i="1" s="1"/>
  <c r="AF184" i="1"/>
  <c r="AG184" i="1" s="1"/>
  <c r="AH184" i="1"/>
  <c r="AI184" i="1" s="1"/>
  <c r="AF228" i="1"/>
  <c r="AG228" i="1" s="1"/>
  <c r="AH228" i="1"/>
  <c r="AI228" i="1" s="1"/>
  <c r="AF196" i="1"/>
  <c r="AG196" i="1" s="1"/>
  <c r="AH196" i="1"/>
  <c r="AI196" i="1" s="1"/>
  <c r="AH268" i="1"/>
  <c r="AI268" i="1" s="1"/>
  <c r="AF268" i="1"/>
  <c r="AG268" i="1" s="1"/>
  <c r="AH276" i="1"/>
  <c r="AI276" i="1" s="1"/>
  <c r="AF276" i="1"/>
  <c r="AG276" i="1" s="1"/>
  <c r="AH252" i="1"/>
  <c r="AI252" i="1" s="1"/>
  <c r="AF252" i="1"/>
  <c r="AG252" i="1" s="1"/>
  <c r="AH332" i="1"/>
  <c r="AI332" i="1" s="1"/>
  <c r="AF332" i="1"/>
  <c r="AG332" i="1" s="1"/>
  <c r="AH308" i="1"/>
  <c r="AI308" i="1" s="1"/>
  <c r="AF308" i="1"/>
  <c r="AG308" i="1" s="1"/>
  <c r="AH292" i="1"/>
  <c r="AI292" i="1" s="1"/>
  <c r="AF292" i="1"/>
  <c r="AG292" i="1" s="1"/>
  <c r="AH364" i="1"/>
  <c r="AI364" i="1" s="1"/>
  <c r="AF364" i="1"/>
  <c r="AG364" i="1" s="1"/>
  <c r="AF372" i="1"/>
  <c r="AG372" i="1" s="1"/>
  <c r="AH372" i="1"/>
  <c r="AI372" i="1" s="1"/>
  <c r="AF356" i="1"/>
  <c r="AG356" i="1" s="1"/>
  <c r="AH356" i="1"/>
  <c r="AI356" i="1" s="1"/>
  <c r="AF428" i="1"/>
  <c r="AG428" i="1" s="1"/>
  <c r="AH428" i="1"/>
  <c r="AI428" i="1" s="1"/>
  <c r="AF392" i="1"/>
  <c r="AG392" i="1" s="1"/>
  <c r="AH392" i="1"/>
  <c r="AI392" i="1" s="1"/>
  <c r="AH492" i="1"/>
  <c r="AI492" i="1" s="1"/>
  <c r="AF492" i="1"/>
  <c r="AG492" i="1" s="1"/>
  <c r="AF763" i="1"/>
  <c r="AG763" i="1" s="1"/>
  <c r="AH763" i="1"/>
  <c r="AI763" i="1" s="1"/>
  <c r="AH747" i="1"/>
  <c r="AI747" i="1" s="1"/>
  <c r="AF747" i="1"/>
  <c r="AG747" i="1" s="1"/>
  <c r="AH755" i="1"/>
  <c r="AI755" i="1" s="1"/>
  <c r="AF755" i="1"/>
  <c r="AG755" i="1" s="1"/>
  <c r="AH739" i="1"/>
  <c r="AI739" i="1" s="1"/>
  <c r="AF739" i="1"/>
  <c r="AG739" i="1" s="1"/>
  <c r="AH723" i="1"/>
  <c r="AI723" i="1" s="1"/>
  <c r="AF723" i="1"/>
  <c r="AG723" i="1" s="1"/>
  <c r="AH731" i="1"/>
  <c r="AI731" i="1" s="1"/>
  <c r="AF731" i="1"/>
  <c r="AG731" i="1" s="1"/>
  <c r="AH907" i="1"/>
  <c r="AI907" i="1" s="1"/>
  <c r="AF907" i="1"/>
  <c r="AG907" i="1" s="1"/>
  <c r="AH891" i="1"/>
  <c r="AI891" i="1" s="1"/>
  <c r="AF891" i="1"/>
  <c r="AG891" i="1" s="1"/>
  <c r="AH899" i="1"/>
  <c r="AI899" i="1" s="1"/>
  <c r="AF899" i="1"/>
  <c r="AG899" i="1" s="1"/>
  <c r="AH883" i="1"/>
  <c r="AI883" i="1" s="1"/>
  <c r="AF883" i="1"/>
  <c r="AG883" i="1" s="1"/>
  <c r="AH867" i="1"/>
  <c r="AI867" i="1" s="1"/>
  <c r="AF867" i="1"/>
  <c r="AG867" i="1" s="1"/>
  <c r="AM594" i="1"/>
  <c r="AM578" i="1"/>
  <c r="AM586" i="1"/>
  <c r="AM666" i="1"/>
  <c r="AM650" i="1"/>
  <c r="AM642" i="1"/>
  <c r="AM626" i="1"/>
  <c r="AM634" i="1"/>
  <c r="AH714" i="1"/>
  <c r="AI714" i="1" s="1"/>
  <c r="AF714" i="1"/>
  <c r="AG714" i="1" s="1"/>
  <c r="AH698" i="1"/>
  <c r="AI698" i="1" s="1"/>
  <c r="AF698" i="1"/>
  <c r="AG698" i="1" s="1"/>
  <c r="AH706" i="1"/>
  <c r="AI706" i="1" s="1"/>
  <c r="AF706" i="1"/>
  <c r="AG706" i="1" s="1"/>
  <c r="AH690" i="1"/>
  <c r="AI690" i="1" s="1"/>
  <c r="AF690" i="1"/>
  <c r="AG690" i="1" s="1"/>
  <c r="AH674" i="1"/>
  <c r="AI674" i="1" s="1"/>
  <c r="AF674" i="1"/>
  <c r="AG674" i="1" s="1"/>
  <c r="AH682" i="1"/>
  <c r="AI682" i="1" s="1"/>
  <c r="AF682" i="1"/>
  <c r="AG682" i="1" s="1"/>
  <c r="AF33" i="1"/>
  <c r="AG33" i="1" s="1"/>
  <c r="AH33" i="1"/>
  <c r="AI33" i="1" s="1"/>
  <c r="AF17" i="1"/>
  <c r="AG17" i="1" s="1"/>
  <c r="AH17" i="1"/>
  <c r="AI17" i="1" s="1"/>
  <c r="AH73" i="1"/>
  <c r="AI73" i="1" s="1"/>
  <c r="AF73" i="1"/>
  <c r="AG73" i="1" s="1"/>
  <c r="AF57" i="1"/>
  <c r="AG57" i="1" s="1"/>
  <c r="AH57" i="1"/>
  <c r="AI57" i="1" s="1"/>
  <c r="AH125" i="1"/>
  <c r="AI125" i="1" s="1"/>
  <c r="AF125" i="1"/>
  <c r="AG125" i="1" s="1"/>
  <c r="AF133" i="1"/>
  <c r="AG133" i="1" s="1"/>
  <c r="AH133" i="1"/>
  <c r="AI133" i="1" s="1"/>
  <c r="AF141" i="1"/>
  <c r="AG141" i="1" s="1"/>
  <c r="AH141" i="1"/>
  <c r="AI141" i="1" s="1"/>
  <c r="AF113" i="1"/>
  <c r="AG113" i="1" s="1"/>
  <c r="AH113" i="1"/>
  <c r="AI113" i="1" s="1"/>
  <c r="AF165" i="1"/>
  <c r="AG165" i="1" s="1"/>
  <c r="AH165" i="1"/>
  <c r="AI165" i="1" s="1"/>
  <c r="AF173" i="1"/>
  <c r="AG173" i="1" s="1"/>
  <c r="AH173" i="1"/>
  <c r="AI173" i="1" s="1"/>
  <c r="AF181" i="1"/>
  <c r="AG181" i="1" s="1"/>
  <c r="AH181" i="1"/>
  <c r="AI181" i="1" s="1"/>
  <c r="AH425" i="1"/>
  <c r="AI425" i="1" s="1"/>
  <c r="AF425" i="1"/>
  <c r="AG425" i="1" s="1"/>
  <c r="AH433" i="1"/>
  <c r="AI433" i="1" s="1"/>
  <c r="AF433" i="1"/>
  <c r="AG433" i="1" s="1"/>
  <c r="AF417" i="1"/>
  <c r="AG417" i="1" s="1"/>
  <c r="AH417" i="1"/>
  <c r="AI417" i="1" s="1"/>
  <c r="AF473" i="1"/>
  <c r="AG473" i="1" s="1"/>
  <c r="AH473" i="1"/>
  <c r="AI473" i="1" s="1"/>
  <c r="AF465" i="1"/>
  <c r="AG465" i="1" s="1"/>
  <c r="AH465" i="1"/>
  <c r="AI465" i="1" s="1"/>
  <c r="AF457" i="1"/>
  <c r="AG457" i="1" s="1"/>
  <c r="AH457" i="1"/>
  <c r="AI457" i="1" s="1"/>
  <c r="AF441" i="1"/>
  <c r="AG441" i="1" s="1"/>
  <c r="AH441" i="1"/>
  <c r="AI441" i="1" s="1"/>
  <c r="AF521" i="1"/>
  <c r="AG521" i="1" s="1"/>
  <c r="AH521" i="1"/>
  <c r="AI521" i="1" s="1"/>
  <c r="AF505" i="1"/>
  <c r="AG505" i="1" s="1"/>
  <c r="AH505" i="1"/>
  <c r="AI505" i="1" s="1"/>
  <c r="AF569" i="1"/>
  <c r="AG569" i="1" s="1"/>
  <c r="AH569" i="1"/>
  <c r="AI569" i="1" s="1"/>
  <c r="AF577" i="1"/>
  <c r="AG577" i="1" s="1"/>
  <c r="AH577" i="1"/>
  <c r="AI577" i="1" s="1"/>
  <c r="AF561" i="1"/>
  <c r="AG561" i="1" s="1"/>
  <c r="AH561" i="1"/>
  <c r="AI561" i="1" s="1"/>
  <c r="AF545" i="1"/>
  <c r="AG545" i="1" s="1"/>
  <c r="AH545" i="1"/>
  <c r="AI545" i="1" s="1"/>
  <c r="AF553" i="1"/>
  <c r="AG553" i="1" s="1"/>
  <c r="AH553" i="1"/>
  <c r="AI553" i="1" s="1"/>
  <c r="AF537" i="1"/>
  <c r="AG537" i="1" s="1"/>
  <c r="AH537" i="1"/>
  <c r="AI537" i="1" s="1"/>
  <c r="AF617" i="1"/>
  <c r="AG617" i="1" s="1"/>
  <c r="AH617" i="1"/>
  <c r="AI617" i="1" s="1"/>
  <c r="AF625" i="1"/>
  <c r="AG625" i="1" s="1"/>
  <c r="AH625" i="1"/>
  <c r="AI625" i="1" s="1"/>
  <c r="AF455" i="1"/>
  <c r="AG455" i="1" s="1"/>
  <c r="AH455" i="1"/>
  <c r="AI455" i="1" s="1"/>
  <c r="AF503" i="1"/>
  <c r="AG503" i="1" s="1"/>
  <c r="AH503" i="1"/>
  <c r="AI503" i="1" s="1"/>
  <c r="AF575" i="1"/>
  <c r="AG575" i="1" s="1"/>
  <c r="AH575" i="1"/>
  <c r="AI575" i="1" s="1"/>
  <c r="AF623" i="1"/>
  <c r="AG623" i="1" s="1"/>
  <c r="AH623" i="1"/>
  <c r="AI623" i="1" s="1"/>
  <c r="AF388" i="1"/>
  <c r="AG388" i="1" s="1"/>
  <c r="AH388" i="1"/>
  <c r="AI388" i="1" s="1"/>
  <c r="AH508" i="1"/>
  <c r="AI508" i="1" s="1"/>
  <c r="AF508" i="1"/>
  <c r="AG508" i="1" s="1"/>
  <c r="AH484" i="1"/>
  <c r="AI484" i="1" s="1"/>
  <c r="AF484" i="1"/>
  <c r="AG484" i="1" s="1"/>
  <c r="AH536" i="1"/>
  <c r="AI536" i="1" s="1"/>
  <c r="AF536" i="1"/>
  <c r="AG536" i="1" s="1"/>
  <c r="AH812" i="1"/>
  <c r="AI812" i="1" s="1"/>
  <c r="AF812" i="1"/>
  <c r="AG812" i="1" s="1"/>
  <c r="AH796" i="1"/>
  <c r="AI796" i="1" s="1"/>
  <c r="AF796" i="1"/>
  <c r="AG796" i="1" s="1"/>
  <c r="AH804" i="1"/>
  <c r="AI804" i="1" s="1"/>
  <c r="AF804" i="1"/>
  <c r="AG804" i="1" s="1"/>
  <c r="AH788" i="1"/>
  <c r="AI788" i="1" s="1"/>
  <c r="AF788" i="1"/>
  <c r="AG788" i="1" s="1"/>
  <c r="AH772" i="1"/>
  <c r="AI772" i="1" s="1"/>
  <c r="AF772" i="1"/>
  <c r="AG772" i="1" s="1"/>
  <c r="AH780" i="1"/>
  <c r="AI780" i="1" s="1"/>
  <c r="AF780" i="1"/>
  <c r="AG780" i="1" s="1"/>
  <c r="AH764" i="1"/>
  <c r="AI764" i="1" s="1"/>
  <c r="AF764" i="1"/>
  <c r="AG764" i="1" s="1"/>
  <c r="AH956" i="1"/>
  <c r="AI956" i="1" s="1"/>
  <c r="AF956" i="1"/>
  <c r="AG956" i="1" s="1"/>
  <c r="AH940" i="1"/>
  <c r="AI940" i="1" s="1"/>
  <c r="AF940" i="1"/>
  <c r="AG940" i="1" s="1"/>
  <c r="AH948" i="1"/>
  <c r="AI948" i="1" s="1"/>
  <c r="AF948" i="1"/>
  <c r="AG948" i="1" s="1"/>
  <c r="AH932" i="1"/>
  <c r="AI932" i="1" s="1"/>
  <c r="AF932" i="1"/>
  <c r="AG932" i="1" s="1"/>
  <c r="AH916" i="1"/>
  <c r="AI916" i="1" s="1"/>
  <c r="AF916" i="1"/>
  <c r="AG916" i="1" s="1"/>
  <c r="AH924" i="1"/>
  <c r="AI924" i="1" s="1"/>
  <c r="AF924" i="1"/>
  <c r="AG924" i="1" s="1"/>
  <c r="AF595" i="1"/>
  <c r="AG595" i="1" s="1"/>
  <c r="AH595" i="1"/>
  <c r="AI595" i="1" s="1"/>
  <c r="AF579" i="1"/>
  <c r="AG579" i="1" s="1"/>
  <c r="AH579" i="1"/>
  <c r="AI579" i="1" s="1"/>
  <c r="AF587" i="1"/>
  <c r="AG587" i="1" s="1"/>
  <c r="AH587" i="1"/>
  <c r="AI587" i="1" s="1"/>
  <c r="AF667" i="1"/>
  <c r="AG667" i="1" s="1"/>
  <c r="AH667" i="1"/>
  <c r="AI667" i="1" s="1"/>
  <c r="AF651" i="1"/>
  <c r="AG651" i="1" s="1"/>
  <c r="AH651" i="1"/>
  <c r="AI651" i="1" s="1"/>
  <c r="AF659" i="1"/>
  <c r="AG659" i="1" s="1"/>
  <c r="AH659" i="1"/>
  <c r="AI659" i="1" s="1"/>
  <c r="AF643" i="1"/>
  <c r="AG643" i="1" s="1"/>
  <c r="AH643" i="1"/>
  <c r="AI643" i="1" s="1"/>
  <c r="AF627" i="1"/>
  <c r="AG627" i="1" s="1"/>
  <c r="AH627" i="1"/>
  <c r="AI627" i="1" s="1"/>
  <c r="AF635" i="1"/>
  <c r="AG635" i="1" s="1"/>
  <c r="AH635" i="1"/>
  <c r="AI635" i="1" s="1"/>
  <c r="AH62" i="1"/>
  <c r="AI62" i="1" s="1"/>
  <c r="AF62" i="1"/>
  <c r="AG62" i="1" s="1"/>
  <c r="AH70" i="1"/>
  <c r="AI70" i="1" s="1"/>
  <c r="AF70" i="1"/>
  <c r="AG70" i="1" s="1"/>
  <c r="AH54" i="1"/>
  <c r="AI54" i="1" s="1"/>
  <c r="AF54" i="1"/>
  <c r="AG54" i="1" s="1"/>
  <c r="AH122" i="1"/>
  <c r="AI122" i="1" s="1"/>
  <c r="AF122" i="1"/>
  <c r="AG122" i="1" s="1"/>
  <c r="AH130" i="1"/>
  <c r="AI130" i="1" s="1"/>
  <c r="AF130" i="1"/>
  <c r="AG130" i="1" s="1"/>
  <c r="AH110" i="1"/>
  <c r="AI110" i="1" s="1"/>
  <c r="AF110" i="1"/>
  <c r="AG110" i="1" s="1"/>
  <c r="AH118" i="1"/>
  <c r="AI118" i="1" s="1"/>
  <c r="AF118" i="1"/>
  <c r="AG118" i="1" s="1"/>
  <c r="AH102" i="1"/>
  <c r="AI102" i="1" s="1"/>
  <c r="AF102" i="1"/>
  <c r="AG102" i="1" s="1"/>
  <c r="AF154" i="1"/>
  <c r="AG154" i="1" s="1"/>
  <c r="AH154" i="1"/>
  <c r="AI154" i="1" s="1"/>
  <c r="AF170" i="1"/>
  <c r="AG170" i="1" s="1"/>
  <c r="AH170" i="1"/>
  <c r="AI170" i="1" s="1"/>
  <c r="AF178" i="1"/>
  <c r="AG178" i="1" s="1"/>
  <c r="AH178" i="1"/>
  <c r="AI178" i="1" s="1"/>
  <c r="AF230" i="1"/>
  <c r="AG230" i="1" s="1"/>
  <c r="AH230" i="1"/>
  <c r="AI230" i="1" s="1"/>
  <c r="AH278" i="1"/>
  <c r="AI278" i="1" s="1"/>
  <c r="AF278" i="1"/>
  <c r="AG278" i="1" s="1"/>
  <c r="AH254" i="1"/>
  <c r="AI254" i="1" s="1"/>
  <c r="AF254" i="1"/>
  <c r="AG254" i="1" s="1"/>
  <c r="AH262" i="1"/>
  <c r="AI262" i="1" s="1"/>
  <c r="AF262" i="1"/>
  <c r="AG262" i="1" s="1"/>
  <c r="AH334" i="1"/>
  <c r="AI334" i="1" s="1"/>
  <c r="AF334" i="1"/>
  <c r="AG334" i="1" s="1"/>
  <c r="AH310" i="1"/>
  <c r="AI310" i="1" s="1"/>
  <c r="AF310" i="1"/>
  <c r="AG310" i="1" s="1"/>
  <c r="AH294" i="1"/>
  <c r="AI294" i="1" s="1"/>
  <c r="AF294" i="1"/>
  <c r="AG294" i="1" s="1"/>
  <c r="AH366" i="1"/>
  <c r="AI366" i="1" s="1"/>
  <c r="AF366" i="1"/>
  <c r="AG366" i="1" s="1"/>
  <c r="AF350" i="1"/>
  <c r="AG350" i="1" s="1"/>
  <c r="AH350" i="1"/>
  <c r="AI350" i="1" s="1"/>
  <c r="AF358" i="1"/>
  <c r="AG358" i="1" s="1"/>
  <c r="AH358" i="1"/>
  <c r="AI358" i="1" s="1"/>
  <c r="AF422" i="1"/>
  <c r="AG422" i="1" s="1"/>
  <c r="AH422" i="1"/>
  <c r="AI422" i="1" s="1"/>
  <c r="AF430" i="1"/>
  <c r="AG430" i="1" s="1"/>
  <c r="AH430" i="1"/>
  <c r="AI430" i="1" s="1"/>
  <c r="AF414" i="1"/>
  <c r="AG414" i="1" s="1"/>
  <c r="AH414" i="1"/>
  <c r="AI414" i="1" s="1"/>
  <c r="AF470" i="1"/>
  <c r="AG470" i="1" s="1"/>
  <c r="AH470" i="1"/>
  <c r="AI470" i="1" s="1"/>
  <c r="AF478" i="1"/>
  <c r="AG478" i="1" s="1"/>
  <c r="AH478" i="1"/>
  <c r="AI478" i="1" s="1"/>
  <c r="AF446" i="1"/>
  <c r="AG446" i="1" s="1"/>
  <c r="AH446" i="1"/>
  <c r="AI446" i="1" s="1"/>
  <c r="AF454" i="1"/>
  <c r="AG454" i="1" s="1"/>
  <c r="AH454" i="1"/>
  <c r="AI454" i="1" s="1"/>
  <c r="AH438" i="1"/>
  <c r="AI438" i="1" s="1"/>
  <c r="AF438" i="1"/>
  <c r="AG438" i="1" s="1"/>
  <c r="AF526" i="1"/>
  <c r="AG526" i="1" s="1"/>
  <c r="AH526" i="1"/>
  <c r="AI526" i="1" s="1"/>
  <c r="AF510" i="1"/>
  <c r="AG510" i="1" s="1"/>
  <c r="AH510" i="1"/>
  <c r="AI510" i="1" s="1"/>
  <c r="AF494" i="1"/>
  <c r="AG494" i="1" s="1"/>
  <c r="AH494" i="1"/>
  <c r="AI494" i="1" s="1"/>
  <c r="AF502" i="1"/>
  <c r="AG502" i="1" s="1"/>
  <c r="AH502" i="1"/>
  <c r="AI502" i="1" s="1"/>
  <c r="AF486" i="1"/>
  <c r="AG486" i="1" s="1"/>
  <c r="AH486" i="1"/>
  <c r="AI486" i="1" s="1"/>
  <c r="AF566" i="1"/>
  <c r="AG566" i="1" s="1"/>
  <c r="AH566" i="1"/>
  <c r="AI566" i="1" s="1"/>
  <c r="AF558" i="1"/>
  <c r="AG558" i="1" s="1"/>
  <c r="AH558" i="1"/>
  <c r="AI558" i="1" s="1"/>
  <c r="AH550" i="1"/>
  <c r="AI550" i="1" s="1"/>
  <c r="AF550" i="1"/>
  <c r="AG550" i="1" s="1"/>
  <c r="AH614" i="1"/>
  <c r="AI614" i="1" s="1"/>
  <c r="AF614" i="1"/>
  <c r="AG614" i="1" s="1"/>
  <c r="AF622" i="1"/>
  <c r="AG622" i="1" s="1"/>
  <c r="AH622" i="1"/>
  <c r="AI622" i="1" s="1"/>
  <c r="AF606" i="1"/>
  <c r="AG606" i="1" s="1"/>
  <c r="AH606" i="1"/>
  <c r="AI606" i="1" s="1"/>
  <c r="AF507" i="1"/>
  <c r="AG507" i="1" s="1"/>
  <c r="AH507" i="1"/>
  <c r="AI507" i="1" s="1"/>
  <c r="AF563" i="1"/>
  <c r="AG563" i="1" s="1"/>
  <c r="AH563" i="1"/>
  <c r="AI563" i="1" s="1"/>
  <c r="AF520" i="1"/>
  <c r="AG520" i="1" s="1"/>
  <c r="AH520" i="1"/>
  <c r="AI520" i="1" s="1"/>
  <c r="AH496" i="1"/>
  <c r="AI496" i="1" s="1"/>
  <c r="AF496" i="1"/>
  <c r="AG496" i="1" s="1"/>
  <c r="AF532" i="1"/>
  <c r="AG532" i="1" s="1"/>
  <c r="AH532" i="1"/>
  <c r="AI532" i="1" s="1"/>
  <c r="AH813" i="1"/>
  <c r="AI813" i="1" s="1"/>
  <c r="AF813" i="1"/>
  <c r="AG813" i="1" s="1"/>
  <c r="AH797" i="1"/>
  <c r="AI797" i="1" s="1"/>
  <c r="AF797" i="1"/>
  <c r="AG797" i="1" s="1"/>
  <c r="AH805" i="1"/>
  <c r="AI805" i="1" s="1"/>
  <c r="AF805" i="1"/>
  <c r="AG805" i="1" s="1"/>
  <c r="AH789" i="1"/>
  <c r="AI789" i="1" s="1"/>
  <c r="AF789" i="1"/>
  <c r="AG789" i="1" s="1"/>
  <c r="AH773" i="1"/>
  <c r="AI773" i="1" s="1"/>
  <c r="AF773" i="1"/>
  <c r="AG773" i="1" s="1"/>
  <c r="AH877" i="1"/>
  <c r="AI877" i="1" s="1"/>
  <c r="AF877" i="1"/>
  <c r="AG877" i="1" s="1"/>
  <c r="AH861" i="1"/>
  <c r="AI861" i="1" s="1"/>
  <c r="AF861" i="1"/>
  <c r="AG861" i="1" s="1"/>
  <c r="AH845" i="1"/>
  <c r="AI845" i="1" s="1"/>
  <c r="AF845" i="1"/>
  <c r="AG845" i="1" s="1"/>
  <c r="AH853" i="1"/>
  <c r="AI853" i="1" s="1"/>
  <c r="AF853" i="1"/>
  <c r="AG853" i="1" s="1"/>
  <c r="AH837" i="1"/>
  <c r="AI837" i="1" s="1"/>
  <c r="AF837" i="1"/>
  <c r="AG837" i="1" s="1"/>
  <c r="AH821" i="1"/>
  <c r="AI821" i="1" s="1"/>
  <c r="AF821" i="1"/>
  <c r="AG821" i="1" s="1"/>
  <c r="AH829" i="1"/>
  <c r="AI829" i="1" s="1"/>
  <c r="AF829" i="1"/>
  <c r="AG829" i="1" s="1"/>
  <c r="AH957" i="1"/>
  <c r="AI957" i="1" s="1"/>
  <c r="AF957" i="1"/>
  <c r="AG957" i="1" s="1"/>
  <c r="AH941" i="1"/>
  <c r="AI941" i="1" s="1"/>
  <c r="AF941" i="1"/>
  <c r="AG941" i="1" s="1"/>
  <c r="AH949" i="1"/>
  <c r="AI949" i="1" s="1"/>
  <c r="AF949" i="1"/>
  <c r="AG949" i="1" s="1"/>
  <c r="AH933" i="1"/>
  <c r="AI933" i="1" s="1"/>
  <c r="AF933" i="1"/>
  <c r="AG933" i="1" s="1"/>
  <c r="AH917" i="1"/>
  <c r="AI917" i="1" s="1"/>
  <c r="AF917" i="1"/>
  <c r="AG917" i="1" s="1"/>
  <c r="AH925" i="1"/>
  <c r="AI925" i="1" s="1"/>
  <c r="AF925" i="1"/>
  <c r="AG925" i="1" s="1"/>
  <c r="AF3" i="1"/>
  <c r="AG3" i="1" s="1"/>
  <c r="AH3" i="1"/>
  <c r="AI3" i="1" s="1"/>
  <c r="AF11" i="1"/>
  <c r="AG11" i="1" s="1"/>
  <c r="AH11" i="1"/>
  <c r="AI11" i="1" s="1"/>
  <c r="AF75" i="1"/>
  <c r="AG75" i="1" s="1"/>
  <c r="AH75" i="1"/>
  <c r="AI75" i="1" s="1"/>
  <c r="AF67" i="1"/>
  <c r="AG67" i="1" s="1"/>
  <c r="AH67" i="1"/>
  <c r="AI67" i="1" s="1"/>
  <c r="AH135" i="1"/>
  <c r="AI135" i="1" s="1"/>
  <c r="AF135" i="1"/>
  <c r="AG135" i="1" s="1"/>
  <c r="AF151" i="1"/>
  <c r="AG151" i="1" s="1"/>
  <c r="AH151" i="1"/>
  <c r="AI151" i="1" s="1"/>
  <c r="AF167" i="1"/>
  <c r="AG167" i="1" s="1"/>
  <c r="AH167" i="1"/>
  <c r="AI167" i="1" s="1"/>
  <c r="AF191" i="1"/>
  <c r="AG191" i="1" s="1"/>
  <c r="AH191" i="1"/>
  <c r="AI191" i="1" s="1"/>
  <c r="AF235" i="1"/>
  <c r="AG235" i="1" s="1"/>
  <c r="AH235" i="1"/>
  <c r="AI235" i="1" s="1"/>
  <c r="AF219" i="1"/>
  <c r="AG219" i="1" s="1"/>
  <c r="AH219" i="1"/>
  <c r="AI219" i="1" s="1"/>
  <c r="AF211" i="1"/>
  <c r="AG211" i="1" s="1"/>
  <c r="AH211" i="1"/>
  <c r="AI211" i="1" s="1"/>
  <c r="AF195" i="1"/>
  <c r="AG195" i="1" s="1"/>
  <c r="AH195" i="1"/>
  <c r="AI195" i="1" s="1"/>
  <c r="AH355" i="1"/>
  <c r="AI355" i="1" s="1"/>
  <c r="AF355" i="1"/>
  <c r="AG355" i="1" s="1"/>
  <c r="AF347" i="1"/>
  <c r="AG347" i="1" s="1"/>
  <c r="AH347" i="1"/>
  <c r="AI347" i="1" s="1"/>
  <c r="AF427" i="1"/>
  <c r="AG427" i="1" s="1"/>
  <c r="AH427" i="1"/>
  <c r="AI427" i="1" s="1"/>
  <c r="AF411" i="1"/>
  <c r="AG411" i="1" s="1"/>
  <c r="AH411" i="1"/>
  <c r="AI411" i="1" s="1"/>
  <c r="AF403" i="1"/>
  <c r="AG403" i="1" s="1"/>
  <c r="AH403" i="1"/>
  <c r="AI403" i="1" s="1"/>
  <c r="AF387" i="1"/>
  <c r="AG387" i="1" s="1"/>
  <c r="AH387" i="1"/>
  <c r="AI387" i="1" s="1"/>
  <c r="AF395" i="1"/>
  <c r="AG395" i="1" s="1"/>
  <c r="AH395" i="1"/>
  <c r="AI395" i="1" s="1"/>
  <c r="AF459" i="1"/>
  <c r="AG459" i="1" s="1"/>
  <c r="AH459" i="1"/>
  <c r="AI459" i="1" s="1"/>
  <c r="AF531" i="1"/>
  <c r="AG531" i="1" s="1"/>
  <c r="AH531" i="1"/>
  <c r="AI531" i="1" s="1"/>
  <c r="AF619" i="1"/>
  <c r="AG619" i="1" s="1"/>
  <c r="AH619" i="1"/>
  <c r="AI619" i="1" s="1"/>
  <c r="AH452" i="1"/>
  <c r="AI452" i="1" s="1"/>
  <c r="AF452" i="1"/>
  <c r="AG452" i="1" s="1"/>
  <c r="AF488" i="1"/>
  <c r="AG488" i="1" s="1"/>
  <c r="AH488" i="1"/>
  <c r="AI488" i="1" s="1"/>
  <c r="AH556" i="1"/>
  <c r="AI556" i="1" s="1"/>
  <c r="AF556" i="1"/>
  <c r="AG556" i="1" s="1"/>
  <c r="AH616" i="1"/>
  <c r="AI616" i="1" s="1"/>
  <c r="AF616" i="1"/>
  <c r="AG616" i="1" s="1"/>
  <c r="AM806" i="1"/>
  <c r="AH814" i="1"/>
  <c r="AI814" i="1" s="1"/>
  <c r="AF814" i="1"/>
  <c r="AG814" i="1" s="1"/>
  <c r="AH798" i="1"/>
  <c r="AI798" i="1" s="1"/>
  <c r="AF798" i="1"/>
  <c r="AG798" i="1" s="1"/>
  <c r="AH782" i="1"/>
  <c r="AI782" i="1" s="1"/>
  <c r="AF782" i="1"/>
  <c r="AG782" i="1" s="1"/>
  <c r="AH790" i="1"/>
  <c r="AI790" i="1" s="1"/>
  <c r="AF790" i="1"/>
  <c r="AG790" i="1" s="1"/>
  <c r="AH774" i="1"/>
  <c r="AI774" i="1" s="1"/>
  <c r="AF774" i="1"/>
  <c r="AG774" i="1" s="1"/>
  <c r="AH758" i="1"/>
  <c r="AI758" i="1" s="1"/>
  <c r="AF758" i="1"/>
  <c r="AG758" i="1" s="1"/>
  <c r="AH766" i="1"/>
  <c r="AI766" i="1" s="1"/>
  <c r="AF766" i="1"/>
  <c r="AG766" i="1" s="1"/>
  <c r="AM750" i="1"/>
  <c r="AM734" i="1"/>
  <c r="AM742" i="1"/>
  <c r="AM726" i="1"/>
  <c r="AM902" i="1"/>
  <c r="AM910" i="1"/>
  <c r="AM894" i="1"/>
  <c r="AM878" i="1"/>
  <c r="AM886" i="1"/>
  <c r="AM870" i="1"/>
  <c r="AM854" i="1"/>
  <c r="AM862" i="1"/>
  <c r="AM846" i="1"/>
  <c r="AM830" i="1"/>
  <c r="AM838" i="1"/>
  <c r="AM822" i="1"/>
  <c r="AH950" i="1"/>
  <c r="AI950" i="1" s="1"/>
  <c r="AF950" i="1"/>
  <c r="AG950" i="1" s="1"/>
  <c r="AH958" i="1"/>
  <c r="AI958" i="1" s="1"/>
  <c r="AF958" i="1"/>
  <c r="AG958" i="1" s="1"/>
  <c r="AH942" i="1"/>
  <c r="AI942" i="1" s="1"/>
  <c r="AF942" i="1"/>
  <c r="AG942" i="1" s="1"/>
  <c r="AH926" i="1"/>
  <c r="AI926" i="1" s="1"/>
  <c r="AF926" i="1"/>
  <c r="AG926" i="1" s="1"/>
  <c r="AH934" i="1"/>
  <c r="AI934" i="1" s="1"/>
  <c r="AF934" i="1"/>
  <c r="AG934" i="1" s="1"/>
  <c r="AH918" i="1"/>
  <c r="AI918" i="1" s="1"/>
  <c r="AF918" i="1"/>
  <c r="AG918" i="1" s="1"/>
  <c r="AH76" i="1"/>
  <c r="AI76" i="1" s="1"/>
  <c r="AF76" i="1"/>
  <c r="AG76" i="1" s="1"/>
  <c r="AF84" i="1"/>
  <c r="AG84" i="1" s="1"/>
  <c r="AH84" i="1"/>
  <c r="AI84" i="1" s="1"/>
  <c r="AH68" i="1"/>
  <c r="AI68" i="1" s="1"/>
  <c r="AF68" i="1"/>
  <c r="AG68" i="1" s="1"/>
  <c r="AH52" i="1"/>
  <c r="AI52" i="1" s="1"/>
  <c r="AF52" i="1"/>
  <c r="AG52" i="1" s="1"/>
  <c r="AH60" i="1"/>
  <c r="AI60" i="1" s="1"/>
  <c r="AF60" i="1"/>
  <c r="AG60" i="1" s="1"/>
  <c r="AH136" i="1"/>
  <c r="AI136" i="1" s="1"/>
  <c r="AF136" i="1"/>
  <c r="AG136" i="1" s="1"/>
  <c r="AH144" i="1"/>
  <c r="AI144" i="1" s="1"/>
  <c r="AF144" i="1"/>
  <c r="AG144" i="1" s="1"/>
  <c r="AH152" i="1"/>
  <c r="AI152" i="1" s="1"/>
  <c r="AF152" i="1"/>
  <c r="AG152" i="1" s="1"/>
  <c r="AH160" i="1"/>
  <c r="AI160" i="1" s="1"/>
  <c r="AF160" i="1"/>
  <c r="AG160" i="1" s="1"/>
  <c r="AF168" i="1"/>
  <c r="AG168" i="1" s="1"/>
  <c r="AH168" i="1"/>
  <c r="AI168" i="1" s="1"/>
  <c r="AF176" i="1"/>
  <c r="AG176" i="1" s="1"/>
  <c r="AH176" i="1"/>
  <c r="AI176" i="1" s="1"/>
  <c r="AF192" i="1"/>
  <c r="AG192" i="1" s="1"/>
  <c r="AH192" i="1"/>
  <c r="AI192" i="1" s="1"/>
  <c r="AF236" i="1"/>
  <c r="AG236" i="1" s="1"/>
  <c r="AH236" i="1"/>
  <c r="AI236" i="1" s="1"/>
  <c r="AF220" i="1"/>
  <c r="AG220" i="1" s="1"/>
  <c r="AH220" i="1"/>
  <c r="AI220" i="1" s="1"/>
  <c r="AF212" i="1"/>
  <c r="AG212" i="1" s="1"/>
  <c r="AH212" i="1"/>
  <c r="AI212" i="1" s="1"/>
  <c r="AH204" i="1"/>
  <c r="AI204" i="1" s="1"/>
  <c r="AF204" i="1"/>
  <c r="AG204" i="1" s="1"/>
  <c r="AH284" i="1"/>
  <c r="AI284" i="1" s="1"/>
  <c r="AF284" i="1"/>
  <c r="AG284" i="1" s="1"/>
  <c r="AH260" i="1"/>
  <c r="AI260" i="1" s="1"/>
  <c r="AF260" i="1"/>
  <c r="AG260" i="1" s="1"/>
  <c r="AH244" i="1"/>
  <c r="AI244" i="1" s="1"/>
  <c r="AF244" i="1"/>
  <c r="AG244" i="1" s="1"/>
  <c r="AH316" i="1"/>
  <c r="AI316" i="1" s="1"/>
  <c r="AF316" i="1"/>
  <c r="AG316" i="1" s="1"/>
  <c r="AH324" i="1"/>
  <c r="AI324" i="1" s="1"/>
  <c r="AF324" i="1"/>
  <c r="AG324" i="1" s="1"/>
  <c r="AH300" i="1"/>
  <c r="AI300" i="1" s="1"/>
  <c r="AF300" i="1"/>
  <c r="AG300" i="1" s="1"/>
  <c r="AH380" i="1"/>
  <c r="AI380" i="1" s="1"/>
  <c r="AF380" i="1"/>
  <c r="AG380" i="1" s="1"/>
  <c r="AF340" i="1"/>
  <c r="AG340" i="1" s="1"/>
  <c r="AH340" i="1"/>
  <c r="AI340" i="1" s="1"/>
  <c r="AH348" i="1"/>
  <c r="AI348" i="1" s="1"/>
  <c r="AF348" i="1"/>
  <c r="AG348" i="1" s="1"/>
  <c r="AH412" i="1"/>
  <c r="AI412" i="1" s="1"/>
  <c r="AF412" i="1"/>
  <c r="AG412" i="1" s="1"/>
  <c r="AF420" i="1"/>
  <c r="AG420" i="1" s="1"/>
  <c r="AH420" i="1"/>
  <c r="AI420" i="1" s="1"/>
  <c r="AF476" i="1"/>
  <c r="AG476" i="1" s="1"/>
  <c r="AH476" i="1"/>
  <c r="AI476" i="1" s="1"/>
  <c r="AH440" i="1"/>
  <c r="AI440" i="1" s="1"/>
  <c r="AF440" i="1"/>
  <c r="AG440" i="1" s="1"/>
  <c r="AF620" i="1"/>
  <c r="AG620" i="1" s="1"/>
  <c r="AH620" i="1"/>
  <c r="AI620" i="1" s="1"/>
  <c r="AH811" i="1"/>
  <c r="AI811" i="1" s="1"/>
  <c r="AF811" i="1"/>
  <c r="AG811" i="1" s="1"/>
  <c r="AH795" i="1"/>
  <c r="AI795" i="1" s="1"/>
  <c r="AF795" i="1"/>
  <c r="AG795" i="1" s="1"/>
  <c r="AH803" i="1"/>
  <c r="AI803" i="1" s="1"/>
  <c r="AF803" i="1"/>
  <c r="AG803" i="1" s="1"/>
  <c r="AH787" i="1"/>
  <c r="AI787" i="1" s="1"/>
  <c r="AF787" i="1"/>
  <c r="AG787" i="1" s="1"/>
  <c r="AH771" i="1"/>
  <c r="AI771" i="1" s="1"/>
  <c r="AF771" i="1"/>
  <c r="AG771" i="1" s="1"/>
  <c r="AH779" i="1"/>
  <c r="AI779" i="1" s="1"/>
  <c r="AF779" i="1"/>
  <c r="AG779" i="1" s="1"/>
  <c r="AH875" i="1"/>
  <c r="AI875" i="1" s="1"/>
  <c r="AF875" i="1"/>
  <c r="AG875" i="1" s="1"/>
  <c r="AH859" i="1"/>
  <c r="AI859" i="1" s="1"/>
  <c r="AF859" i="1"/>
  <c r="AG859" i="1" s="1"/>
  <c r="AH843" i="1"/>
  <c r="AI843" i="1" s="1"/>
  <c r="AF843" i="1"/>
  <c r="AG843" i="1" s="1"/>
  <c r="AH851" i="1"/>
  <c r="AI851" i="1" s="1"/>
  <c r="AF851" i="1"/>
  <c r="AG851" i="1" s="1"/>
  <c r="AH835" i="1"/>
  <c r="AI835" i="1" s="1"/>
  <c r="AF835" i="1"/>
  <c r="AG835" i="1" s="1"/>
  <c r="AH819" i="1"/>
  <c r="AI819" i="1" s="1"/>
  <c r="AF819" i="1"/>
  <c r="AG819" i="1" s="1"/>
  <c r="AH827" i="1"/>
  <c r="AI827" i="1" s="1"/>
  <c r="AF827" i="1"/>
  <c r="AG827" i="1" s="1"/>
  <c r="AH955" i="1"/>
  <c r="AI955" i="1" s="1"/>
  <c r="AF955" i="1"/>
  <c r="AG955" i="1" s="1"/>
  <c r="AH939" i="1"/>
  <c r="AI939" i="1" s="1"/>
  <c r="AF939" i="1"/>
  <c r="AG939" i="1" s="1"/>
  <c r="AH947" i="1"/>
  <c r="AI947" i="1" s="1"/>
  <c r="AF947" i="1"/>
  <c r="AG947" i="1" s="1"/>
  <c r="AH931" i="1"/>
  <c r="AI931" i="1" s="1"/>
  <c r="AF931" i="1"/>
  <c r="AG931" i="1" s="1"/>
  <c r="AH915" i="1"/>
  <c r="AI915" i="1" s="1"/>
  <c r="AF915" i="1"/>
  <c r="AG915" i="1" s="1"/>
  <c r="AH923" i="1"/>
  <c r="AI923" i="1" s="1"/>
  <c r="AF923" i="1"/>
  <c r="AG923" i="1" s="1"/>
  <c r="AH594" i="1"/>
  <c r="AI594" i="1" s="1"/>
  <c r="AF594" i="1"/>
  <c r="AG594" i="1" s="1"/>
  <c r="AH578" i="1"/>
  <c r="AI578" i="1" s="1"/>
  <c r="AN578" i="1" s="1"/>
  <c r="AF578" i="1"/>
  <c r="AG578" i="1" s="1"/>
  <c r="AH586" i="1"/>
  <c r="AI586" i="1" s="1"/>
  <c r="AF586" i="1"/>
  <c r="AG586" i="1" s="1"/>
  <c r="AH666" i="1"/>
  <c r="AI666" i="1" s="1"/>
  <c r="AN666" i="1" s="1"/>
  <c r="AF666" i="1"/>
  <c r="AG666" i="1" s="1"/>
  <c r="AH650" i="1"/>
  <c r="AI650" i="1" s="1"/>
  <c r="AF650" i="1"/>
  <c r="AG650" i="1" s="1"/>
  <c r="AH658" i="1"/>
  <c r="AI658" i="1" s="1"/>
  <c r="AN658" i="1" s="1"/>
  <c r="AF658" i="1"/>
  <c r="AG658" i="1" s="1"/>
  <c r="AH642" i="1"/>
  <c r="AI642" i="1" s="1"/>
  <c r="AF642" i="1"/>
  <c r="AG642" i="1" s="1"/>
  <c r="AH626" i="1"/>
  <c r="AI626" i="1" s="1"/>
  <c r="AN626" i="1" s="1"/>
  <c r="AF626" i="1"/>
  <c r="AG626" i="1" s="1"/>
  <c r="AH634" i="1"/>
  <c r="AI634" i="1" s="1"/>
  <c r="AF634" i="1"/>
  <c r="AG634" i="1" s="1"/>
  <c r="AM714" i="1"/>
  <c r="AM698" i="1"/>
  <c r="AM706" i="1"/>
  <c r="AM690" i="1"/>
  <c r="AM674" i="1"/>
  <c r="AM682" i="1"/>
  <c r="AH25" i="1"/>
  <c r="AI25" i="1" s="1"/>
  <c r="AF25" i="1"/>
  <c r="AG25" i="1" s="1"/>
  <c r="AF9" i="1"/>
  <c r="AG9" i="1" s="1"/>
  <c r="AH9" i="1"/>
  <c r="AI9" i="1" s="1"/>
  <c r="AF89" i="1"/>
  <c r="AG89" i="1" s="1"/>
  <c r="AH89" i="1"/>
  <c r="AI89" i="1" s="1"/>
  <c r="AH97" i="1"/>
  <c r="AI97" i="1" s="1"/>
  <c r="AF97" i="1"/>
  <c r="AG97" i="1" s="1"/>
  <c r="AF81" i="1"/>
  <c r="AG81" i="1" s="1"/>
  <c r="AH81" i="1"/>
  <c r="AI81" i="1" s="1"/>
  <c r="AF65" i="1"/>
  <c r="AG65" i="1" s="1"/>
  <c r="AH65" i="1"/>
  <c r="AI65" i="1" s="1"/>
  <c r="AF121" i="1"/>
  <c r="AG121" i="1" s="1"/>
  <c r="AH121" i="1"/>
  <c r="AI121" i="1" s="1"/>
  <c r="AF105" i="1"/>
  <c r="AG105" i="1" s="1"/>
  <c r="AH105" i="1"/>
  <c r="AI105" i="1" s="1"/>
  <c r="AF149" i="1"/>
  <c r="AG149" i="1" s="1"/>
  <c r="AH149" i="1"/>
  <c r="AI149" i="1" s="1"/>
  <c r="AF157" i="1"/>
  <c r="AG157" i="1" s="1"/>
  <c r="AH157" i="1"/>
  <c r="AI157" i="1" s="1"/>
  <c r="AF189" i="1"/>
  <c r="AG189" i="1" s="1"/>
  <c r="AH189" i="1"/>
  <c r="AI189" i="1" s="1"/>
  <c r="AF233" i="1"/>
  <c r="AG233" i="1" s="1"/>
  <c r="AH233" i="1"/>
  <c r="AI233" i="1" s="1"/>
  <c r="AF241" i="1"/>
  <c r="AG241" i="1" s="1"/>
  <c r="AH241" i="1"/>
  <c r="AI241" i="1" s="1"/>
  <c r="AF225" i="1"/>
  <c r="AG225" i="1" s="1"/>
  <c r="AH225" i="1"/>
  <c r="AI225" i="1" s="1"/>
  <c r="AF209" i="1"/>
  <c r="AG209" i="1" s="1"/>
  <c r="AH209" i="1"/>
  <c r="AI209" i="1" s="1"/>
  <c r="AF217" i="1"/>
  <c r="AG217" i="1" s="1"/>
  <c r="AH217" i="1"/>
  <c r="AI217" i="1" s="1"/>
  <c r="AF201" i="1"/>
  <c r="AG201" i="1" s="1"/>
  <c r="AH201" i="1"/>
  <c r="AI201" i="1" s="1"/>
  <c r="AF281" i="1"/>
  <c r="AG281" i="1" s="1"/>
  <c r="AH281" i="1"/>
  <c r="AI281" i="1" s="1"/>
  <c r="AH289" i="1"/>
  <c r="AI289" i="1" s="1"/>
  <c r="AF289" i="1"/>
  <c r="AG289" i="1" s="1"/>
  <c r="AF273" i="1"/>
  <c r="AG273" i="1" s="1"/>
  <c r="AH273" i="1"/>
  <c r="AI273" i="1" s="1"/>
  <c r="AF257" i="1"/>
  <c r="AG257" i="1" s="1"/>
  <c r="AH257" i="1"/>
  <c r="AI257" i="1" s="1"/>
  <c r="AF265" i="1"/>
  <c r="AG265" i="1" s="1"/>
  <c r="AH265" i="1"/>
  <c r="AI265" i="1" s="1"/>
  <c r="AF249" i="1"/>
  <c r="AG249" i="1" s="1"/>
  <c r="AH249" i="1"/>
  <c r="AI249" i="1" s="1"/>
  <c r="AH329" i="1"/>
  <c r="AI329" i="1" s="1"/>
  <c r="AF329" i="1"/>
  <c r="AG329" i="1" s="1"/>
  <c r="AH337" i="1"/>
  <c r="AI337" i="1" s="1"/>
  <c r="AF337" i="1"/>
  <c r="AG337" i="1" s="1"/>
  <c r="AF321" i="1"/>
  <c r="AG321" i="1" s="1"/>
  <c r="AH321" i="1"/>
  <c r="AI321" i="1" s="1"/>
  <c r="AH305" i="1"/>
  <c r="AI305" i="1" s="1"/>
  <c r="AF305" i="1"/>
  <c r="AG305" i="1" s="1"/>
  <c r="AF313" i="1"/>
  <c r="AG313" i="1" s="1"/>
  <c r="AH313" i="1"/>
  <c r="AI313" i="1" s="1"/>
  <c r="AH297" i="1"/>
  <c r="AI297" i="1" s="1"/>
  <c r="AF297" i="1"/>
  <c r="AG297" i="1" s="1"/>
  <c r="AH377" i="1"/>
  <c r="AI377" i="1" s="1"/>
  <c r="AF377" i="1"/>
  <c r="AG377" i="1" s="1"/>
  <c r="AH385" i="1"/>
  <c r="AI385" i="1" s="1"/>
  <c r="AF385" i="1"/>
  <c r="AG385" i="1" s="1"/>
  <c r="AH369" i="1"/>
  <c r="AI369" i="1" s="1"/>
  <c r="AF369" i="1"/>
  <c r="AG369" i="1" s="1"/>
  <c r="AH353" i="1"/>
  <c r="AI353" i="1" s="1"/>
  <c r="AF353" i="1"/>
  <c r="AG353" i="1" s="1"/>
  <c r="AH361" i="1"/>
  <c r="AI361" i="1" s="1"/>
  <c r="AF361" i="1"/>
  <c r="AG361" i="1" s="1"/>
  <c r="AH345" i="1"/>
  <c r="AI345" i="1" s="1"/>
  <c r="AF345" i="1"/>
  <c r="AG345" i="1" s="1"/>
  <c r="AH401" i="1"/>
  <c r="AI401" i="1" s="1"/>
  <c r="AF401" i="1"/>
  <c r="AG401" i="1" s="1"/>
  <c r="AF409" i="1"/>
  <c r="AG409" i="1" s="1"/>
  <c r="AH409" i="1"/>
  <c r="AI409" i="1" s="1"/>
  <c r="AF393" i="1"/>
  <c r="AG393" i="1" s="1"/>
  <c r="AH393" i="1"/>
  <c r="AI393" i="1" s="1"/>
  <c r="AF481" i="1"/>
  <c r="AG481" i="1" s="1"/>
  <c r="AH481" i="1"/>
  <c r="AI481" i="1" s="1"/>
  <c r="AF449" i="1"/>
  <c r="AG449" i="1" s="1"/>
  <c r="AH449" i="1"/>
  <c r="AI449" i="1" s="1"/>
  <c r="AF529" i="1"/>
  <c r="AG529" i="1" s="1"/>
  <c r="AH529" i="1"/>
  <c r="AI529" i="1" s="1"/>
  <c r="AF497" i="1"/>
  <c r="AG497" i="1" s="1"/>
  <c r="AH497" i="1"/>
  <c r="AI497" i="1" s="1"/>
  <c r="AF489" i="1"/>
  <c r="AG489" i="1" s="1"/>
  <c r="AH489" i="1"/>
  <c r="AI489" i="1" s="1"/>
  <c r="AF609" i="1"/>
  <c r="AG609" i="1" s="1"/>
  <c r="AH609" i="1"/>
  <c r="AI609" i="1" s="1"/>
  <c r="AF527" i="1"/>
  <c r="AG527" i="1" s="1"/>
  <c r="AH527" i="1"/>
  <c r="AI527" i="1" s="1"/>
  <c r="AF547" i="1"/>
  <c r="AG547" i="1" s="1"/>
  <c r="AH547" i="1"/>
  <c r="AI547" i="1" s="1"/>
  <c r="AF448" i="1"/>
  <c r="AG448" i="1" s="1"/>
  <c r="AH448" i="1"/>
  <c r="AI448" i="1" s="1"/>
  <c r="AH564" i="1"/>
  <c r="AI564" i="1" s="1"/>
  <c r="AF564" i="1"/>
  <c r="AG564" i="1" s="1"/>
  <c r="AH752" i="1"/>
  <c r="AI752" i="1" s="1"/>
  <c r="AF752" i="1"/>
  <c r="AG752" i="1" s="1"/>
  <c r="AH736" i="1"/>
  <c r="AI736" i="1" s="1"/>
  <c r="AF736" i="1"/>
  <c r="AG736" i="1" s="1"/>
  <c r="AH744" i="1"/>
  <c r="AI744" i="1" s="1"/>
  <c r="AF744" i="1"/>
  <c r="AG744" i="1" s="1"/>
  <c r="AH728" i="1"/>
  <c r="AI728" i="1" s="1"/>
  <c r="AF728" i="1"/>
  <c r="AG728" i="1" s="1"/>
  <c r="AH904" i="1"/>
  <c r="AI904" i="1" s="1"/>
  <c r="AF904" i="1"/>
  <c r="AG904" i="1" s="1"/>
  <c r="AH912" i="1"/>
  <c r="AI912" i="1" s="1"/>
  <c r="AF912" i="1"/>
  <c r="AG912" i="1" s="1"/>
  <c r="AH896" i="1"/>
  <c r="AI896" i="1" s="1"/>
  <c r="AF896" i="1"/>
  <c r="AG896" i="1" s="1"/>
  <c r="AH880" i="1"/>
  <c r="AI880" i="1" s="1"/>
  <c r="AF880" i="1"/>
  <c r="AG880" i="1" s="1"/>
  <c r="AH888" i="1"/>
  <c r="AI888" i="1" s="1"/>
  <c r="AF888" i="1"/>
  <c r="AG888" i="1" s="1"/>
  <c r="AH872" i="1"/>
  <c r="AI872" i="1" s="1"/>
  <c r="AF872" i="1"/>
  <c r="AG872" i="1" s="1"/>
  <c r="AF856" i="1"/>
  <c r="AG856" i="1" s="1"/>
  <c r="AH856" i="1"/>
  <c r="AI856" i="1" s="1"/>
  <c r="AF864" i="1"/>
  <c r="AG864" i="1" s="1"/>
  <c r="AH864" i="1"/>
  <c r="AI864" i="1" s="1"/>
  <c r="AF848" i="1"/>
  <c r="AG848" i="1" s="1"/>
  <c r="AH848" i="1"/>
  <c r="AI848" i="1" s="1"/>
  <c r="AF832" i="1"/>
  <c r="AG832" i="1" s="1"/>
  <c r="AH832" i="1"/>
  <c r="AI832" i="1" s="1"/>
  <c r="AF840" i="1"/>
  <c r="AG840" i="1" s="1"/>
  <c r="AH840" i="1"/>
  <c r="AI840" i="1" s="1"/>
  <c r="AF824" i="1"/>
  <c r="AG824" i="1" s="1"/>
  <c r="AH824" i="1"/>
  <c r="AI824" i="1" s="1"/>
  <c r="AF583" i="1"/>
  <c r="AG583" i="1" s="1"/>
  <c r="AH583" i="1"/>
  <c r="AI583" i="1" s="1"/>
  <c r="AF663" i="1"/>
  <c r="AG663" i="1" s="1"/>
  <c r="AH663" i="1"/>
  <c r="AI663" i="1" s="1"/>
  <c r="AF655" i="1"/>
  <c r="AG655" i="1" s="1"/>
  <c r="AH655" i="1"/>
  <c r="AI655" i="1" s="1"/>
  <c r="AF639" i="1"/>
  <c r="AG639" i="1" s="1"/>
  <c r="AH639" i="1"/>
  <c r="AI639" i="1" s="1"/>
  <c r="AF647" i="1"/>
  <c r="AG647" i="1" s="1"/>
  <c r="AH647" i="1"/>
  <c r="AI647" i="1" s="1"/>
  <c r="AF711" i="1"/>
  <c r="AG711" i="1" s="1"/>
  <c r="AH711" i="1"/>
  <c r="AI711" i="1" s="1"/>
  <c r="AF719" i="1"/>
  <c r="AG719" i="1" s="1"/>
  <c r="AH719" i="1"/>
  <c r="AI719" i="1" s="1"/>
  <c r="AF703" i="1"/>
  <c r="AG703" i="1" s="1"/>
  <c r="AH703" i="1"/>
  <c r="AI703" i="1" s="1"/>
  <c r="AF687" i="1"/>
  <c r="AG687" i="1" s="1"/>
  <c r="AH687" i="1"/>
  <c r="AI687" i="1" s="1"/>
  <c r="AF695" i="1"/>
  <c r="AG695" i="1" s="1"/>
  <c r="AH695" i="1"/>
  <c r="AI695" i="1" s="1"/>
  <c r="AF679" i="1"/>
  <c r="AG679" i="1" s="1"/>
  <c r="AH679" i="1"/>
  <c r="AI679" i="1" s="1"/>
  <c r="AF26" i="1"/>
  <c r="AG26" i="1" s="1"/>
  <c r="AH26" i="1"/>
  <c r="AI26" i="1" s="1"/>
  <c r="AF34" i="1"/>
  <c r="AG34" i="1" s="1"/>
  <c r="AH34" i="1"/>
  <c r="AI34" i="1" s="1"/>
  <c r="AF18" i="1"/>
  <c r="AG18" i="1" s="1"/>
  <c r="AH18" i="1"/>
  <c r="AI18" i="1" s="1"/>
  <c r="AF2" i="1"/>
  <c r="AG2" i="1" s="1"/>
  <c r="AH2" i="1"/>
  <c r="AI2" i="1" s="1"/>
  <c r="AF10" i="1"/>
  <c r="AG10" i="1" s="1"/>
  <c r="AH10" i="1"/>
  <c r="AI10" i="1" s="1"/>
  <c r="AF74" i="1"/>
  <c r="AG74" i="1" s="1"/>
  <c r="AH74" i="1"/>
  <c r="AI74" i="1" s="1"/>
  <c r="AH82" i="1"/>
  <c r="AI82" i="1" s="1"/>
  <c r="AF82" i="1"/>
  <c r="AG82" i="1" s="1"/>
  <c r="AF66" i="1"/>
  <c r="AG66" i="1" s="1"/>
  <c r="AH66" i="1"/>
  <c r="AI66" i="1" s="1"/>
  <c r="AH50" i="1"/>
  <c r="AI50" i="1" s="1"/>
  <c r="AF50" i="1"/>
  <c r="AG50" i="1" s="1"/>
  <c r="AH58" i="1"/>
  <c r="AI58" i="1" s="1"/>
  <c r="AF58" i="1"/>
  <c r="AG58" i="1" s="1"/>
  <c r="AH134" i="1"/>
  <c r="AI134" i="1" s="1"/>
  <c r="AF134" i="1"/>
  <c r="AG134" i="1" s="1"/>
  <c r="AH142" i="1"/>
  <c r="AI142" i="1" s="1"/>
  <c r="AF142" i="1"/>
  <c r="AG142" i="1" s="1"/>
  <c r="AH114" i="1"/>
  <c r="AI114" i="1" s="1"/>
  <c r="AF114" i="1"/>
  <c r="AG114" i="1" s="1"/>
  <c r="AF182" i="1"/>
  <c r="AG182" i="1" s="1"/>
  <c r="AH182" i="1"/>
  <c r="AI182" i="1" s="1"/>
  <c r="AF234" i="1"/>
  <c r="AG234" i="1" s="1"/>
  <c r="AH234" i="1"/>
  <c r="AI234" i="1" s="1"/>
  <c r="AF218" i="1"/>
  <c r="AG218" i="1" s="1"/>
  <c r="AH218" i="1"/>
  <c r="AI218" i="1" s="1"/>
  <c r="AH202" i="1"/>
  <c r="AI202" i="1" s="1"/>
  <c r="AF202" i="1"/>
  <c r="AG202" i="1" s="1"/>
  <c r="AH282" i="1"/>
  <c r="AI282" i="1" s="1"/>
  <c r="AF282" i="1"/>
  <c r="AG282" i="1" s="1"/>
  <c r="AH266" i="1"/>
  <c r="AI266" i="1" s="1"/>
  <c r="AF266" i="1"/>
  <c r="AG266" i="1" s="1"/>
  <c r="AH274" i="1"/>
  <c r="AI274" i="1" s="1"/>
  <c r="AF274" i="1"/>
  <c r="AG274" i="1" s="1"/>
  <c r="AH258" i="1"/>
  <c r="AI258" i="1" s="1"/>
  <c r="AF258" i="1"/>
  <c r="AG258" i="1" s="1"/>
  <c r="AH242" i="1"/>
  <c r="AI242" i="1" s="1"/>
  <c r="AF242" i="1"/>
  <c r="AG242" i="1" s="1"/>
  <c r="AH250" i="1"/>
  <c r="AI250" i="1" s="1"/>
  <c r="AF250" i="1"/>
  <c r="AG250" i="1" s="1"/>
  <c r="AH330" i="1"/>
  <c r="AI330" i="1" s="1"/>
  <c r="AF330" i="1"/>
  <c r="AG330" i="1" s="1"/>
  <c r="AH314" i="1"/>
  <c r="AI314" i="1" s="1"/>
  <c r="AF314" i="1"/>
  <c r="AG314" i="1" s="1"/>
  <c r="AH322" i="1"/>
  <c r="AI322" i="1" s="1"/>
  <c r="AF322" i="1"/>
  <c r="AG322" i="1" s="1"/>
  <c r="AH306" i="1"/>
  <c r="AI306" i="1" s="1"/>
  <c r="AF306" i="1"/>
  <c r="AG306" i="1" s="1"/>
  <c r="AH290" i="1"/>
  <c r="AI290" i="1" s="1"/>
  <c r="AF290" i="1"/>
  <c r="AG290" i="1" s="1"/>
  <c r="AH298" i="1"/>
  <c r="AI298" i="1" s="1"/>
  <c r="AF298" i="1"/>
  <c r="AG298" i="1" s="1"/>
  <c r="AH378" i="1"/>
  <c r="AI378" i="1" s="1"/>
  <c r="AF378" i="1"/>
  <c r="AG378" i="1" s="1"/>
  <c r="AH362" i="1"/>
  <c r="AI362" i="1" s="1"/>
  <c r="AF362" i="1"/>
  <c r="AG362" i="1" s="1"/>
  <c r="AF346" i="1"/>
  <c r="AG346" i="1" s="1"/>
  <c r="AH346" i="1"/>
  <c r="AI346" i="1" s="1"/>
  <c r="AF410" i="1"/>
  <c r="AG410" i="1" s="1"/>
  <c r="AH410" i="1"/>
  <c r="AI410" i="1" s="1"/>
  <c r="AF418" i="1"/>
  <c r="AG418" i="1" s="1"/>
  <c r="AH418" i="1"/>
  <c r="AI418" i="1" s="1"/>
  <c r="AF402" i="1"/>
  <c r="AG402" i="1" s="1"/>
  <c r="AH402" i="1"/>
  <c r="AI402" i="1" s="1"/>
  <c r="AF386" i="1"/>
  <c r="AG386" i="1" s="1"/>
  <c r="AH386" i="1"/>
  <c r="AI386" i="1" s="1"/>
  <c r="AF474" i="1"/>
  <c r="AG474" i="1" s="1"/>
  <c r="AH474" i="1"/>
  <c r="AI474" i="1" s="1"/>
  <c r="AF458" i="1"/>
  <c r="AG458" i="1" s="1"/>
  <c r="AH458" i="1"/>
  <c r="AI458" i="1" s="1"/>
  <c r="AF522" i="1"/>
  <c r="AG522" i="1" s="1"/>
  <c r="AH522" i="1"/>
  <c r="AI522" i="1" s="1"/>
  <c r="AF514" i="1"/>
  <c r="AG514" i="1" s="1"/>
  <c r="AH514" i="1"/>
  <c r="AI514" i="1" s="1"/>
  <c r="AM498" i="1"/>
  <c r="AH490" i="1"/>
  <c r="AI490" i="1" s="1"/>
  <c r="AF490" i="1"/>
  <c r="AG490" i="1" s="1"/>
  <c r="AF570" i="1"/>
  <c r="AG570" i="1" s="1"/>
  <c r="AH570" i="1"/>
  <c r="AI570" i="1" s="1"/>
  <c r="AF554" i="1"/>
  <c r="AG554" i="1" s="1"/>
  <c r="AH554" i="1"/>
  <c r="AI554" i="1" s="1"/>
  <c r="AF562" i="1"/>
  <c r="AG562" i="1" s="1"/>
  <c r="AH562" i="1"/>
  <c r="AI562" i="1" s="1"/>
  <c r="AH546" i="1"/>
  <c r="AI546" i="1" s="1"/>
  <c r="AF546" i="1"/>
  <c r="AG546" i="1" s="1"/>
  <c r="AH530" i="1"/>
  <c r="AI530" i="1" s="1"/>
  <c r="AF530" i="1"/>
  <c r="AG530" i="1" s="1"/>
  <c r="AH538" i="1"/>
  <c r="AI538" i="1" s="1"/>
  <c r="AF538" i="1"/>
  <c r="AG538" i="1" s="1"/>
  <c r="AH618" i="1"/>
  <c r="AI618" i="1" s="1"/>
  <c r="AF618" i="1"/>
  <c r="AG618" i="1" s="1"/>
  <c r="AH602" i="1"/>
  <c r="AI602" i="1" s="1"/>
  <c r="AF602" i="1"/>
  <c r="AG602" i="1" s="1"/>
  <c r="AM610" i="1"/>
  <c r="AF447" i="1"/>
  <c r="AG447" i="1" s="1"/>
  <c r="AH447" i="1"/>
  <c r="AI447" i="1" s="1"/>
  <c r="AF519" i="1"/>
  <c r="AG519" i="1" s="1"/>
  <c r="AH519" i="1"/>
  <c r="AI519" i="1" s="1"/>
  <c r="AF511" i="1"/>
  <c r="AG511" i="1" s="1"/>
  <c r="AH511" i="1"/>
  <c r="AI511" i="1" s="1"/>
  <c r="AF483" i="1"/>
  <c r="AG483" i="1" s="1"/>
  <c r="AH483" i="1"/>
  <c r="AI483" i="1" s="1"/>
  <c r="AF543" i="1"/>
  <c r="AG543" i="1" s="1"/>
  <c r="AH543" i="1"/>
  <c r="AI543" i="1" s="1"/>
  <c r="AF603" i="1"/>
  <c r="AG603" i="1" s="1"/>
  <c r="AH603" i="1"/>
  <c r="AI603" i="1" s="1"/>
  <c r="AF472" i="1"/>
  <c r="AG472" i="1" s="1"/>
  <c r="AH472" i="1"/>
  <c r="AI472" i="1" s="1"/>
  <c r="AF456" i="1"/>
  <c r="AG456" i="1" s="1"/>
  <c r="AH456" i="1"/>
  <c r="AI456" i="1" s="1"/>
  <c r="AF504" i="1"/>
  <c r="AG504" i="1" s="1"/>
  <c r="AH504" i="1"/>
  <c r="AI504" i="1" s="1"/>
  <c r="AH560" i="1"/>
  <c r="AI560" i="1" s="1"/>
  <c r="AF560" i="1"/>
  <c r="AG560" i="1" s="1"/>
  <c r="AH612" i="1"/>
  <c r="AI612" i="1" s="1"/>
  <c r="AF612" i="1"/>
  <c r="AG612" i="1" s="1"/>
  <c r="AF761" i="1"/>
  <c r="AG761" i="1" s="1"/>
  <c r="AH761" i="1"/>
  <c r="AI761" i="1" s="1"/>
  <c r="AH753" i="1"/>
  <c r="AI753" i="1" s="1"/>
  <c r="AF753" i="1"/>
  <c r="AG753" i="1" s="1"/>
  <c r="AH737" i="1"/>
  <c r="AI737" i="1" s="1"/>
  <c r="AF737" i="1"/>
  <c r="AG737" i="1" s="1"/>
  <c r="AH745" i="1"/>
  <c r="AI745" i="1" s="1"/>
  <c r="AF745" i="1"/>
  <c r="AG745" i="1" s="1"/>
  <c r="AH729" i="1"/>
  <c r="AI729" i="1" s="1"/>
  <c r="AF729" i="1"/>
  <c r="AG729" i="1" s="1"/>
  <c r="AH905" i="1"/>
  <c r="AI905" i="1" s="1"/>
  <c r="AF905" i="1"/>
  <c r="AG905" i="1" s="1"/>
  <c r="AH913" i="1"/>
  <c r="AI913" i="1" s="1"/>
  <c r="AF913" i="1"/>
  <c r="AG913" i="1" s="1"/>
  <c r="AH897" i="1"/>
  <c r="AI897" i="1" s="1"/>
  <c r="AF897" i="1"/>
  <c r="AG897" i="1" s="1"/>
  <c r="AH881" i="1"/>
  <c r="AI881" i="1" s="1"/>
  <c r="AF881" i="1"/>
  <c r="AG881" i="1" s="1"/>
  <c r="AH889" i="1"/>
  <c r="AI889" i="1" s="1"/>
  <c r="AF889" i="1"/>
  <c r="AG889" i="1" s="1"/>
  <c r="AH873" i="1"/>
  <c r="AI873" i="1" s="1"/>
  <c r="AF873" i="1"/>
  <c r="AG873" i="1" s="1"/>
  <c r="AH592" i="1"/>
  <c r="AI592" i="1" s="1"/>
  <c r="AF592" i="1"/>
  <c r="AG592" i="1" s="1"/>
  <c r="AH600" i="1"/>
  <c r="AI600" i="1" s="1"/>
  <c r="AF600" i="1"/>
  <c r="AG600" i="1" s="1"/>
  <c r="AH664" i="1"/>
  <c r="AI664" i="1" s="1"/>
  <c r="AF664" i="1"/>
  <c r="AG664" i="1" s="1"/>
  <c r="AH672" i="1"/>
  <c r="AI672" i="1" s="1"/>
  <c r="AF672" i="1"/>
  <c r="AG672" i="1" s="1"/>
  <c r="AH656" i="1"/>
  <c r="AI656" i="1" s="1"/>
  <c r="AF656" i="1"/>
  <c r="AG656" i="1" s="1"/>
  <c r="AH632" i="1"/>
  <c r="AI632" i="1" s="1"/>
  <c r="AF632" i="1"/>
  <c r="AG632" i="1" s="1"/>
  <c r="AH712" i="1"/>
  <c r="AI712" i="1" s="1"/>
  <c r="AF712" i="1"/>
  <c r="AG712" i="1" s="1"/>
  <c r="AH720" i="1"/>
  <c r="AI720" i="1" s="1"/>
  <c r="AF720" i="1"/>
  <c r="AG720" i="1" s="1"/>
  <c r="AH704" i="1"/>
  <c r="AI704" i="1" s="1"/>
  <c r="AF704" i="1"/>
  <c r="AG704" i="1" s="1"/>
  <c r="AH688" i="1"/>
  <c r="AI688" i="1" s="1"/>
  <c r="AF688" i="1"/>
  <c r="AG688" i="1" s="1"/>
  <c r="AH696" i="1"/>
  <c r="AI696" i="1" s="1"/>
  <c r="AF696" i="1"/>
  <c r="AG696" i="1" s="1"/>
  <c r="AH680" i="1"/>
  <c r="AI680" i="1" s="1"/>
  <c r="AF680" i="1"/>
  <c r="AG680" i="1" s="1"/>
  <c r="AF31" i="1"/>
  <c r="AG31" i="1" s="1"/>
  <c r="AH31" i="1"/>
  <c r="AI31" i="1" s="1"/>
  <c r="AF15" i="1"/>
  <c r="AG15" i="1" s="1"/>
  <c r="AH15" i="1"/>
  <c r="AI15" i="1" s="1"/>
  <c r="AH23" i="1"/>
  <c r="AI23" i="1" s="1"/>
  <c r="AF23" i="1"/>
  <c r="AG23" i="1" s="1"/>
  <c r="AF95" i="1"/>
  <c r="AG95" i="1" s="1"/>
  <c r="AH95" i="1"/>
  <c r="AI95" i="1" s="1"/>
  <c r="AF79" i="1"/>
  <c r="AG79" i="1" s="1"/>
  <c r="AH79" i="1"/>
  <c r="AI79" i="1" s="1"/>
  <c r="AF63" i="1"/>
  <c r="AG63" i="1" s="1"/>
  <c r="AH63" i="1"/>
  <c r="AI63" i="1" s="1"/>
  <c r="AF139" i="1"/>
  <c r="AG139" i="1" s="1"/>
  <c r="AH139" i="1"/>
  <c r="AI139" i="1" s="1"/>
  <c r="AF179" i="1"/>
  <c r="AG179" i="1" s="1"/>
  <c r="AH179" i="1"/>
  <c r="AI179" i="1" s="1"/>
  <c r="AF187" i="1"/>
  <c r="AG187" i="1" s="1"/>
  <c r="AH187" i="1"/>
  <c r="AI187" i="1" s="1"/>
  <c r="AF223" i="1"/>
  <c r="AG223" i="1" s="1"/>
  <c r="AH223" i="1"/>
  <c r="AI223" i="1" s="1"/>
  <c r="AF207" i="1"/>
  <c r="AG207" i="1" s="1"/>
  <c r="AH207" i="1"/>
  <c r="AI207" i="1" s="1"/>
  <c r="AF215" i="1"/>
  <c r="AG215" i="1" s="1"/>
  <c r="AH215" i="1"/>
  <c r="AI215" i="1" s="1"/>
  <c r="AF199" i="1"/>
  <c r="AG199" i="1" s="1"/>
  <c r="AH199" i="1"/>
  <c r="AI199" i="1" s="1"/>
  <c r="AF271" i="1"/>
  <c r="AG271" i="1" s="1"/>
  <c r="AH271" i="1"/>
  <c r="AI271" i="1" s="1"/>
  <c r="AF255" i="1"/>
  <c r="AG255" i="1" s="1"/>
  <c r="AH255" i="1"/>
  <c r="AI255" i="1" s="1"/>
  <c r="AF327" i="1"/>
  <c r="AG327" i="1" s="1"/>
  <c r="AH327" i="1"/>
  <c r="AI327" i="1" s="1"/>
  <c r="AF335" i="1"/>
  <c r="AG335" i="1" s="1"/>
  <c r="AH335" i="1"/>
  <c r="AI335" i="1" s="1"/>
  <c r="AF311" i="1"/>
  <c r="AG311" i="1" s="1"/>
  <c r="AH311" i="1"/>
  <c r="AI311" i="1" s="1"/>
  <c r="AF295" i="1"/>
  <c r="AG295" i="1" s="1"/>
  <c r="AH295" i="1"/>
  <c r="AI295" i="1" s="1"/>
  <c r="AF367" i="1"/>
  <c r="AG367" i="1" s="1"/>
  <c r="AH367" i="1"/>
  <c r="AI367" i="1" s="1"/>
  <c r="AH351" i="1"/>
  <c r="AI351" i="1" s="1"/>
  <c r="AF351" i="1"/>
  <c r="AG351" i="1" s="1"/>
  <c r="AH359" i="1"/>
  <c r="AI359" i="1" s="1"/>
  <c r="AF359" i="1"/>
  <c r="AG359" i="1" s="1"/>
  <c r="AF431" i="1"/>
  <c r="AG431" i="1" s="1"/>
  <c r="AH431" i="1"/>
  <c r="AI431" i="1" s="1"/>
  <c r="AF399" i="1"/>
  <c r="AG399" i="1" s="1"/>
  <c r="AH399" i="1"/>
  <c r="AI399" i="1" s="1"/>
  <c r="AF463" i="1"/>
  <c r="AG463" i="1" s="1"/>
  <c r="AH463" i="1"/>
  <c r="AI463" i="1" s="1"/>
  <c r="AF451" i="1"/>
  <c r="AG451" i="1" s="1"/>
  <c r="AH451" i="1"/>
  <c r="AI451" i="1" s="1"/>
  <c r="AF523" i="1"/>
  <c r="AG523" i="1" s="1"/>
  <c r="AH523" i="1"/>
  <c r="AI523" i="1" s="1"/>
  <c r="AF460" i="1"/>
  <c r="AG460" i="1" s="1"/>
  <c r="AH460" i="1"/>
  <c r="AI460" i="1" s="1"/>
  <c r="AF516" i="1"/>
  <c r="AG516" i="1" s="1"/>
  <c r="AH516" i="1"/>
  <c r="AI516" i="1" s="1"/>
  <c r="AF572" i="1"/>
  <c r="AG572" i="1" s="1"/>
  <c r="AH572" i="1"/>
  <c r="AI572" i="1" s="1"/>
  <c r="AH552" i="1"/>
  <c r="AI552" i="1" s="1"/>
  <c r="AF552" i="1"/>
  <c r="AG552" i="1" s="1"/>
  <c r="AM810" i="1"/>
  <c r="AM794" i="1"/>
  <c r="AM802" i="1"/>
  <c r="AM786" i="1"/>
  <c r="AM770" i="1"/>
  <c r="AM778" i="1"/>
  <c r="AM762" i="1"/>
  <c r="AH746" i="1"/>
  <c r="AI746" i="1" s="1"/>
  <c r="AF746" i="1"/>
  <c r="AG746" i="1" s="1"/>
  <c r="AH754" i="1"/>
  <c r="AI754" i="1" s="1"/>
  <c r="AF754" i="1"/>
  <c r="AG754" i="1" s="1"/>
  <c r="AL754" i="1" s="1"/>
  <c r="AH738" i="1"/>
  <c r="AI738" i="1" s="1"/>
  <c r="AF738" i="1"/>
  <c r="AG738" i="1" s="1"/>
  <c r="AH722" i="1"/>
  <c r="AI722" i="1" s="1"/>
  <c r="AF722" i="1"/>
  <c r="AG722" i="1" s="1"/>
  <c r="AL722" i="1" s="1"/>
  <c r="AH730" i="1"/>
  <c r="AI730" i="1" s="1"/>
  <c r="AF730" i="1"/>
  <c r="AG730" i="1" s="1"/>
  <c r="AH906" i="1"/>
  <c r="AI906" i="1" s="1"/>
  <c r="AF906" i="1"/>
  <c r="AG906" i="1" s="1"/>
  <c r="AL906" i="1" s="1"/>
  <c r="AH890" i="1"/>
  <c r="AI890" i="1" s="1"/>
  <c r="AF890" i="1"/>
  <c r="AG890" i="1" s="1"/>
  <c r="AH898" i="1"/>
  <c r="AI898" i="1" s="1"/>
  <c r="AF898" i="1"/>
  <c r="AG898" i="1" s="1"/>
  <c r="AL898" i="1" s="1"/>
  <c r="AH882" i="1"/>
  <c r="AI882" i="1" s="1"/>
  <c r="AF882" i="1"/>
  <c r="AG882" i="1" s="1"/>
  <c r="AH866" i="1"/>
  <c r="AI866" i="1" s="1"/>
  <c r="AF866" i="1"/>
  <c r="AG866" i="1" s="1"/>
  <c r="AL866" i="1" s="1"/>
  <c r="AF874" i="1"/>
  <c r="AG874" i="1" s="1"/>
  <c r="AH874" i="1"/>
  <c r="AI874" i="1" s="1"/>
  <c r="AF858" i="1"/>
  <c r="AG858" i="1" s="1"/>
  <c r="AH858" i="1"/>
  <c r="AI858" i="1" s="1"/>
  <c r="AF842" i="1"/>
  <c r="AG842" i="1" s="1"/>
  <c r="AH842" i="1"/>
  <c r="AI842" i="1" s="1"/>
  <c r="AF850" i="1"/>
  <c r="AG850" i="1" s="1"/>
  <c r="AH850" i="1"/>
  <c r="AI850" i="1" s="1"/>
  <c r="AF834" i="1"/>
  <c r="AG834" i="1" s="1"/>
  <c r="AH834" i="1"/>
  <c r="AI834" i="1" s="1"/>
  <c r="AF818" i="1"/>
  <c r="AG818" i="1" s="1"/>
  <c r="AH818" i="1"/>
  <c r="AI818" i="1" s="1"/>
  <c r="AF826" i="1"/>
  <c r="AG826" i="1" s="1"/>
  <c r="AH826" i="1"/>
  <c r="AI826" i="1" s="1"/>
  <c r="AM954" i="1"/>
  <c r="AM938" i="1"/>
  <c r="AM946" i="1"/>
  <c r="AM930" i="1"/>
  <c r="AM914" i="1"/>
  <c r="AM922" i="1"/>
  <c r="AF601" i="1"/>
  <c r="AG601" i="1" s="1"/>
  <c r="AH601" i="1"/>
  <c r="AI601" i="1" s="1"/>
  <c r="AF585" i="1"/>
  <c r="AG585" i="1" s="1"/>
  <c r="AH585" i="1"/>
  <c r="AI585" i="1" s="1"/>
  <c r="AF673" i="1"/>
  <c r="AG673" i="1" s="1"/>
  <c r="AH673" i="1"/>
  <c r="AI673" i="1" s="1"/>
  <c r="AF657" i="1"/>
  <c r="AG657" i="1" s="1"/>
  <c r="AH657" i="1"/>
  <c r="AI657" i="1" s="1"/>
  <c r="AF641" i="1"/>
  <c r="AG641" i="1" s="1"/>
  <c r="AH641" i="1"/>
  <c r="AI641" i="1" s="1"/>
  <c r="AF713" i="1"/>
  <c r="AG713" i="1" s="1"/>
  <c r="AH713" i="1"/>
  <c r="AI713" i="1" s="1"/>
  <c r="AF721" i="1"/>
  <c r="AG721" i="1" s="1"/>
  <c r="AH721" i="1"/>
  <c r="AI721" i="1" s="1"/>
  <c r="AF705" i="1"/>
  <c r="AG705" i="1" s="1"/>
  <c r="AH705" i="1"/>
  <c r="AI705" i="1" s="1"/>
  <c r="AF689" i="1"/>
  <c r="AG689" i="1" s="1"/>
  <c r="AH689" i="1"/>
  <c r="AI689" i="1" s="1"/>
  <c r="AF697" i="1"/>
  <c r="AG697" i="1" s="1"/>
  <c r="AH697" i="1"/>
  <c r="AI697" i="1" s="1"/>
  <c r="AF681" i="1"/>
  <c r="AG681" i="1" s="1"/>
  <c r="AH681" i="1"/>
  <c r="AI681" i="1" s="1"/>
  <c r="AF32" i="1"/>
  <c r="AG32" i="1" s="1"/>
  <c r="AH32" i="1"/>
  <c r="AI32" i="1" s="1"/>
  <c r="AF16" i="1"/>
  <c r="AG16" i="1" s="1"/>
  <c r="AH16" i="1"/>
  <c r="AI16" i="1" s="1"/>
  <c r="AF24" i="1"/>
  <c r="AG24" i="1" s="1"/>
  <c r="AH24" i="1"/>
  <c r="AI24" i="1" s="1"/>
  <c r="AF8" i="1"/>
  <c r="AG8" i="1" s="1"/>
  <c r="AH8" i="1"/>
  <c r="AI8" i="1" s="1"/>
  <c r="AF88" i="1"/>
  <c r="AG88" i="1" s="1"/>
  <c r="AH88" i="1"/>
  <c r="AI88" i="1" s="1"/>
  <c r="AH72" i="1"/>
  <c r="AI72" i="1" s="1"/>
  <c r="AF72" i="1"/>
  <c r="AG72" i="1" s="1"/>
  <c r="AH56" i="1"/>
  <c r="AI56" i="1" s="1"/>
  <c r="AF56" i="1"/>
  <c r="AG56" i="1" s="1"/>
  <c r="AH124" i="1"/>
  <c r="AI124" i="1" s="1"/>
  <c r="AF124" i="1"/>
  <c r="AG124" i="1" s="1"/>
  <c r="AH112" i="1"/>
  <c r="AI112" i="1" s="1"/>
  <c r="AF112" i="1"/>
  <c r="AG112" i="1" s="1"/>
  <c r="AH148" i="1"/>
  <c r="AI148" i="1" s="1"/>
  <c r="AF148" i="1"/>
  <c r="AG148" i="1" s="1"/>
  <c r="AF156" i="1"/>
  <c r="AG156" i="1" s="1"/>
  <c r="AH156" i="1"/>
  <c r="AI156" i="1" s="1"/>
  <c r="AH164" i="1"/>
  <c r="AI164" i="1" s="1"/>
  <c r="AF164" i="1"/>
  <c r="AG164" i="1" s="1"/>
  <c r="AF180" i="1"/>
  <c r="AG180" i="1" s="1"/>
  <c r="AH180" i="1"/>
  <c r="AI180" i="1" s="1"/>
  <c r="AF208" i="1"/>
  <c r="AG208" i="1" s="1"/>
  <c r="AH208" i="1"/>
  <c r="AI208" i="1" s="1"/>
  <c r="AH336" i="1"/>
  <c r="AI336" i="1" s="1"/>
  <c r="AF336" i="1"/>
  <c r="AG336" i="1" s="1"/>
  <c r="AH320" i="1"/>
  <c r="AI320" i="1" s="1"/>
  <c r="AF320" i="1"/>
  <c r="AG320" i="1" s="1"/>
  <c r="AH296" i="1"/>
  <c r="AI296" i="1" s="1"/>
  <c r="AF296" i="1"/>
  <c r="AG296" i="1" s="1"/>
  <c r="AH376" i="1"/>
  <c r="AI376" i="1" s="1"/>
  <c r="AF376" i="1"/>
  <c r="AG376" i="1" s="1"/>
  <c r="AH344" i="1"/>
  <c r="AI344" i="1" s="1"/>
  <c r="AF344" i="1"/>
  <c r="AG344" i="1" s="1"/>
  <c r="AH424" i="1"/>
  <c r="AI424" i="1" s="1"/>
  <c r="AF424" i="1"/>
  <c r="AG424" i="1" s="1"/>
  <c r="AF432" i="1"/>
  <c r="AG432" i="1" s="1"/>
  <c r="AH432" i="1"/>
  <c r="AI432" i="1" s="1"/>
  <c r="AF416" i="1"/>
  <c r="AG416" i="1" s="1"/>
  <c r="AH416" i="1"/>
  <c r="AI416" i="1" s="1"/>
  <c r="AF404" i="1"/>
  <c r="AG404" i="1" s="1"/>
  <c r="AH404" i="1"/>
  <c r="AI404" i="1" s="1"/>
  <c r="AF396" i="1"/>
  <c r="AG396" i="1" s="1"/>
  <c r="AH396" i="1"/>
  <c r="AI396" i="1" s="1"/>
  <c r="AH468" i="1"/>
  <c r="AI468" i="1" s="1"/>
  <c r="AF468" i="1"/>
  <c r="AG468" i="1" s="1"/>
  <c r="AH544" i="1"/>
  <c r="AI544" i="1" s="1"/>
  <c r="AF544" i="1"/>
  <c r="AG544" i="1" s="1"/>
  <c r="AF807" i="1"/>
  <c r="AG807" i="1" s="1"/>
  <c r="AH807" i="1"/>
  <c r="AI807" i="1" s="1"/>
  <c r="AF759" i="1"/>
  <c r="AG759" i="1" s="1"/>
  <c r="AH759" i="1"/>
  <c r="AI759" i="1" s="1"/>
  <c r="AF767" i="1"/>
  <c r="AG767" i="1" s="1"/>
  <c r="AH767" i="1"/>
  <c r="AI767" i="1" s="1"/>
  <c r="AH751" i="1"/>
  <c r="AI751" i="1" s="1"/>
  <c r="AF751" i="1"/>
  <c r="AG751" i="1" s="1"/>
  <c r="AH735" i="1"/>
  <c r="AI735" i="1" s="1"/>
  <c r="AF735" i="1"/>
  <c r="AG735" i="1" s="1"/>
  <c r="AH743" i="1"/>
  <c r="AI743" i="1" s="1"/>
  <c r="AF743" i="1"/>
  <c r="AG743" i="1" s="1"/>
  <c r="AH727" i="1"/>
  <c r="AI727" i="1" s="1"/>
  <c r="AF727" i="1"/>
  <c r="AG727" i="1" s="1"/>
  <c r="AH903" i="1"/>
  <c r="AI903" i="1" s="1"/>
  <c r="AF903" i="1"/>
  <c r="AG903" i="1" s="1"/>
  <c r="AH911" i="1"/>
  <c r="AI911" i="1" s="1"/>
  <c r="AF911" i="1"/>
  <c r="AG911" i="1" s="1"/>
  <c r="AH895" i="1"/>
  <c r="AI895" i="1" s="1"/>
  <c r="AF895" i="1"/>
  <c r="AG895" i="1" s="1"/>
  <c r="AH879" i="1"/>
  <c r="AI879" i="1" s="1"/>
  <c r="AF879" i="1"/>
  <c r="AG879" i="1" s="1"/>
  <c r="AH887" i="1"/>
  <c r="AI887" i="1" s="1"/>
  <c r="AF887" i="1"/>
  <c r="AG887" i="1" s="1"/>
  <c r="AH871" i="1"/>
  <c r="AI871" i="1" s="1"/>
  <c r="AF871" i="1"/>
  <c r="AG871" i="1" s="1"/>
  <c r="AM590" i="1"/>
  <c r="AH598" i="1"/>
  <c r="AI598" i="1" s="1"/>
  <c r="AF598" i="1"/>
  <c r="AG598" i="1" s="1"/>
  <c r="AH582" i="1"/>
  <c r="AI582" i="1" s="1"/>
  <c r="AF582" i="1"/>
  <c r="AG582" i="1" s="1"/>
  <c r="AM662" i="1"/>
  <c r="AH670" i="1"/>
  <c r="AI670" i="1" s="1"/>
  <c r="AF670" i="1"/>
  <c r="AG670" i="1" s="1"/>
  <c r="AH654" i="1"/>
  <c r="AI654" i="1" s="1"/>
  <c r="AF654" i="1"/>
  <c r="AG654" i="1" s="1"/>
  <c r="AH638" i="1"/>
  <c r="AI638" i="1" s="1"/>
  <c r="AF638" i="1"/>
  <c r="AG638" i="1" s="1"/>
  <c r="AM646" i="1"/>
  <c r="AM630" i="1"/>
  <c r="AH710" i="1"/>
  <c r="AI710" i="1" s="1"/>
  <c r="AF710" i="1"/>
  <c r="AG710" i="1" s="1"/>
  <c r="AH718" i="1"/>
  <c r="AI718" i="1" s="1"/>
  <c r="AF718" i="1"/>
  <c r="AG718" i="1" s="1"/>
  <c r="AH702" i="1"/>
  <c r="AI702" i="1" s="1"/>
  <c r="AF702" i="1"/>
  <c r="AG702" i="1" s="1"/>
  <c r="AH686" i="1"/>
  <c r="AI686" i="1" s="1"/>
  <c r="AF686" i="1"/>
  <c r="AG686" i="1" s="1"/>
  <c r="AH694" i="1"/>
  <c r="AI694" i="1" s="1"/>
  <c r="AF694" i="1"/>
  <c r="AG694" i="1" s="1"/>
  <c r="AH678" i="1"/>
  <c r="AI678" i="1" s="1"/>
  <c r="AF678" i="1"/>
  <c r="AG678" i="1" s="1"/>
  <c r="AF29" i="1"/>
  <c r="AG29" i="1" s="1"/>
  <c r="AH29" i="1"/>
  <c r="AI29" i="1" s="1"/>
  <c r="AF37" i="1"/>
  <c r="AG37" i="1" s="1"/>
  <c r="AH37" i="1"/>
  <c r="AI37" i="1" s="1"/>
  <c r="AF21" i="1"/>
  <c r="AG21" i="1" s="1"/>
  <c r="AH21" i="1"/>
  <c r="AI21" i="1" s="1"/>
  <c r="AF101" i="1"/>
  <c r="AG101" i="1" s="1"/>
  <c r="AH101" i="1"/>
  <c r="AI101" i="1" s="1"/>
  <c r="AF109" i="1"/>
  <c r="AG109" i="1" s="1"/>
  <c r="AH109" i="1"/>
  <c r="AI109" i="1" s="1"/>
  <c r="AF153" i="1"/>
  <c r="AG153" i="1" s="1"/>
  <c r="AH153" i="1"/>
  <c r="AI153" i="1" s="1"/>
  <c r="AF161" i="1"/>
  <c r="AG161" i="1" s="1"/>
  <c r="AH161" i="1"/>
  <c r="AI161" i="1" s="1"/>
  <c r="AF177" i="1"/>
  <c r="AG177" i="1" s="1"/>
  <c r="AH177" i="1"/>
  <c r="AI177" i="1" s="1"/>
  <c r="AF185" i="1"/>
  <c r="AG185" i="1" s="1"/>
  <c r="AH185" i="1"/>
  <c r="AI185" i="1" s="1"/>
  <c r="AF237" i="1"/>
  <c r="AG237" i="1" s="1"/>
  <c r="AH237" i="1"/>
  <c r="AI237" i="1" s="1"/>
  <c r="AF221" i="1"/>
  <c r="AG221" i="1" s="1"/>
  <c r="AH221" i="1"/>
  <c r="AI221" i="1" s="1"/>
  <c r="AF229" i="1"/>
  <c r="AG229" i="1" s="1"/>
  <c r="AH229" i="1"/>
  <c r="AI229" i="1" s="1"/>
  <c r="AF197" i="1"/>
  <c r="AG197" i="1" s="1"/>
  <c r="AH197" i="1"/>
  <c r="AI197" i="1" s="1"/>
  <c r="AH205" i="1"/>
  <c r="AI205" i="1" s="1"/>
  <c r="AF205" i="1"/>
  <c r="AG205" i="1" s="1"/>
  <c r="AH277" i="1"/>
  <c r="AI277" i="1" s="1"/>
  <c r="AF277" i="1"/>
  <c r="AG277" i="1" s="1"/>
  <c r="AF261" i="1"/>
  <c r="AG261" i="1" s="1"/>
  <c r="AH261" i="1"/>
  <c r="AI261" i="1" s="1"/>
  <c r="AF333" i="1"/>
  <c r="AG333" i="1" s="1"/>
  <c r="AH333" i="1"/>
  <c r="AI333" i="1" s="1"/>
  <c r="AF317" i="1"/>
  <c r="AG317" i="1" s="1"/>
  <c r="AH317" i="1"/>
  <c r="AI317" i="1" s="1"/>
  <c r="AF293" i="1"/>
  <c r="AG293" i="1" s="1"/>
  <c r="AH293" i="1"/>
  <c r="AI293" i="1" s="1"/>
  <c r="AF301" i="1"/>
  <c r="AG301" i="1" s="1"/>
  <c r="AH301" i="1"/>
  <c r="AI301" i="1" s="1"/>
  <c r="AF341" i="1"/>
  <c r="AG341" i="1" s="1"/>
  <c r="AH341" i="1"/>
  <c r="AI341" i="1" s="1"/>
  <c r="AF413" i="1"/>
  <c r="AG413" i="1" s="1"/>
  <c r="AH413" i="1"/>
  <c r="AI413" i="1" s="1"/>
  <c r="AF405" i="1"/>
  <c r="AG405" i="1" s="1"/>
  <c r="AH405" i="1"/>
  <c r="AI405" i="1" s="1"/>
  <c r="AF389" i="1"/>
  <c r="AG389" i="1" s="1"/>
  <c r="AH389" i="1"/>
  <c r="AI389" i="1" s="1"/>
  <c r="AF397" i="1"/>
  <c r="AG397" i="1" s="1"/>
  <c r="AH397" i="1"/>
  <c r="AI397" i="1" s="1"/>
  <c r="AF477" i="1"/>
  <c r="AG477" i="1" s="1"/>
  <c r="AH477" i="1"/>
  <c r="AI477" i="1" s="1"/>
  <c r="AF453" i="1"/>
  <c r="AG453" i="1" s="1"/>
  <c r="AH453" i="1"/>
  <c r="AI453" i="1" s="1"/>
  <c r="AF509" i="1"/>
  <c r="AG509" i="1" s="1"/>
  <c r="AH509" i="1"/>
  <c r="AI509" i="1" s="1"/>
  <c r="AF573" i="1"/>
  <c r="AG573" i="1" s="1"/>
  <c r="AH573" i="1"/>
  <c r="AI573" i="1" s="1"/>
  <c r="AF549" i="1"/>
  <c r="AG549" i="1" s="1"/>
  <c r="AH549" i="1"/>
  <c r="AI549" i="1" s="1"/>
  <c r="AF515" i="1"/>
  <c r="AG515" i="1" s="1"/>
  <c r="AH515" i="1"/>
  <c r="AI515" i="1" s="1"/>
  <c r="AF491" i="1"/>
  <c r="AG491" i="1" s="1"/>
  <c r="AH491" i="1"/>
  <c r="AI491" i="1" s="1"/>
  <c r="AF559" i="1"/>
  <c r="AG559" i="1" s="1"/>
  <c r="AH559" i="1"/>
  <c r="AI559" i="1" s="1"/>
  <c r="AF539" i="1"/>
  <c r="AG539" i="1" s="1"/>
  <c r="AH539" i="1"/>
  <c r="AI539" i="1" s="1"/>
  <c r="AF607" i="1"/>
  <c r="AG607" i="1" s="1"/>
  <c r="AH607" i="1"/>
  <c r="AI607" i="1" s="1"/>
  <c r="AF480" i="1"/>
  <c r="AG480" i="1" s="1"/>
  <c r="AH480" i="1"/>
  <c r="AI480" i="1" s="1"/>
  <c r="AF436" i="1"/>
  <c r="AG436" i="1" s="1"/>
  <c r="AH436" i="1"/>
  <c r="AI436" i="1" s="1"/>
  <c r="AH500" i="1"/>
  <c r="AI500" i="1" s="1"/>
  <c r="AF500" i="1"/>
  <c r="AG500" i="1" s="1"/>
  <c r="AF576" i="1"/>
  <c r="AG576" i="1" s="1"/>
  <c r="AH576" i="1"/>
  <c r="AI576" i="1" s="1"/>
  <c r="AF624" i="1"/>
  <c r="AG624" i="1" s="1"/>
  <c r="AH624" i="1"/>
  <c r="AI624" i="1" s="1"/>
  <c r="AH808" i="1"/>
  <c r="AI808" i="1" s="1"/>
  <c r="AF808" i="1"/>
  <c r="AG808" i="1" s="1"/>
  <c r="AH816" i="1"/>
  <c r="AI816" i="1" s="1"/>
  <c r="AF816" i="1"/>
  <c r="AG816" i="1" s="1"/>
  <c r="AH800" i="1"/>
  <c r="AI800" i="1" s="1"/>
  <c r="AF800" i="1"/>
  <c r="AG800" i="1" s="1"/>
  <c r="AH784" i="1"/>
  <c r="AI784" i="1" s="1"/>
  <c r="AF784" i="1"/>
  <c r="AG784" i="1" s="1"/>
  <c r="AH792" i="1"/>
  <c r="AI792" i="1" s="1"/>
  <c r="AF792" i="1"/>
  <c r="AG792" i="1" s="1"/>
  <c r="AH776" i="1"/>
  <c r="AI776" i="1" s="1"/>
  <c r="AF776" i="1"/>
  <c r="AG776" i="1" s="1"/>
  <c r="AH760" i="1"/>
  <c r="AI760" i="1" s="1"/>
  <c r="AF760" i="1"/>
  <c r="AG760" i="1" s="1"/>
  <c r="AH768" i="1"/>
  <c r="AI768" i="1" s="1"/>
  <c r="AF768" i="1"/>
  <c r="AG768" i="1" s="1"/>
  <c r="AH952" i="1"/>
  <c r="AI952" i="1" s="1"/>
  <c r="AF952" i="1"/>
  <c r="AG952" i="1" s="1"/>
  <c r="AH960" i="1"/>
  <c r="AI960" i="1" s="1"/>
  <c r="AF960" i="1"/>
  <c r="AG960" i="1" s="1"/>
  <c r="AH944" i="1"/>
  <c r="AI944" i="1" s="1"/>
  <c r="AF944" i="1"/>
  <c r="AG944" i="1" s="1"/>
  <c r="AH928" i="1"/>
  <c r="AI928" i="1" s="1"/>
  <c r="AF928" i="1"/>
  <c r="AG928" i="1" s="1"/>
  <c r="AH936" i="1"/>
  <c r="AI936" i="1" s="1"/>
  <c r="AF936" i="1"/>
  <c r="AG936" i="1" s="1"/>
  <c r="AH920" i="1"/>
  <c r="AI920" i="1" s="1"/>
  <c r="AF920" i="1"/>
  <c r="AG920" i="1" s="1"/>
  <c r="AF591" i="1"/>
  <c r="AG591" i="1" s="1"/>
  <c r="AH591" i="1"/>
  <c r="AI591" i="1" s="1"/>
  <c r="AF599" i="1"/>
  <c r="AG599" i="1" s="1"/>
  <c r="AH599" i="1"/>
  <c r="AI599" i="1" s="1"/>
  <c r="AF671" i="1"/>
  <c r="AG671" i="1" s="1"/>
  <c r="AH671" i="1"/>
  <c r="AI671" i="1" s="1"/>
  <c r="AF631" i="1"/>
  <c r="AG631" i="1" s="1"/>
  <c r="AH631" i="1"/>
  <c r="AI631" i="1" s="1"/>
  <c r="AF90" i="1"/>
  <c r="AG90" i="1" s="1"/>
  <c r="AH90" i="1"/>
  <c r="AI90" i="1" s="1"/>
  <c r="AH126" i="1"/>
  <c r="AI126" i="1" s="1"/>
  <c r="AF126" i="1"/>
  <c r="AG126" i="1" s="1"/>
  <c r="AH98" i="1"/>
  <c r="AI98" i="1" s="1"/>
  <c r="AF98" i="1"/>
  <c r="AG98" i="1" s="1"/>
  <c r="AH106" i="1"/>
  <c r="AI106" i="1" s="1"/>
  <c r="AF106" i="1"/>
  <c r="AG106" i="1" s="1"/>
  <c r="AH150" i="1"/>
  <c r="AI150" i="1" s="1"/>
  <c r="AF150" i="1"/>
  <c r="AG150" i="1" s="1"/>
  <c r="AF158" i="1"/>
  <c r="AG158" i="1" s="1"/>
  <c r="AH158" i="1"/>
  <c r="AI158" i="1" s="1"/>
  <c r="AF166" i="1"/>
  <c r="AG166" i="1" s="1"/>
  <c r="AH166" i="1"/>
  <c r="AI166" i="1" s="1"/>
  <c r="AF174" i="1"/>
  <c r="AG174" i="1" s="1"/>
  <c r="AH174" i="1"/>
  <c r="AI174" i="1" s="1"/>
  <c r="AF190" i="1"/>
  <c r="AG190" i="1" s="1"/>
  <c r="AH190" i="1"/>
  <c r="AI190" i="1" s="1"/>
  <c r="AF226" i="1"/>
  <c r="AG226" i="1" s="1"/>
  <c r="AL226" i="1" s="1"/>
  <c r="AH226" i="1"/>
  <c r="AI226" i="1" s="1"/>
  <c r="AN226" i="1" s="1"/>
  <c r="AF210" i="1"/>
  <c r="AG210" i="1" s="1"/>
  <c r="AH210" i="1"/>
  <c r="AI210" i="1" s="1"/>
  <c r="AF194" i="1"/>
  <c r="AG194" i="1" s="1"/>
  <c r="AH194" i="1"/>
  <c r="AI194" i="1" s="1"/>
  <c r="AF370" i="1"/>
  <c r="AG370" i="1" s="1"/>
  <c r="AH370" i="1"/>
  <c r="AI370" i="1" s="1"/>
  <c r="AF354" i="1"/>
  <c r="AG354" i="1" s="1"/>
  <c r="AH354" i="1"/>
  <c r="AI354" i="1" s="1"/>
  <c r="AF338" i="1"/>
  <c r="AG338" i="1" s="1"/>
  <c r="AH338" i="1"/>
  <c r="AI338" i="1" s="1"/>
  <c r="AF426" i="1"/>
  <c r="AG426" i="1" s="1"/>
  <c r="AH426" i="1"/>
  <c r="AI426" i="1" s="1"/>
  <c r="AF394" i="1"/>
  <c r="AG394" i="1" s="1"/>
  <c r="AH394" i="1"/>
  <c r="AI394" i="1" s="1"/>
  <c r="AF466" i="1"/>
  <c r="AG466" i="1" s="1"/>
  <c r="AH466" i="1"/>
  <c r="AI466" i="1" s="1"/>
  <c r="AF450" i="1"/>
  <c r="AG450" i="1" s="1"/>
  <c r="AL450" i="1" s="1"/>
  <c r="AH450" i="1"/>
  <c r="AI450" i="1" s="1"/>
  <c r="AF434" i="1"/>
  <c r="AG434" i="1" s="1"/>
  <c r="AH434" i="1"/>
  <c r="AI434" i="1" s="1"/>
  <c r="AH442" i="1"/>
  <c r="AI442" i="1" s="1"/>
  <c r="AF442" i="1"/>
  <c r="AG442" i="1" s="1"/>
  <c r="AH506" i="1"/>
  <c r="AI506" i="1" s="1"/>
  <c r="AF506" i="1"/>
  <c r="AG506" i="1" s="1"/>
  <c r="AH498" i="1"/>
  <c r="AI498" i="1" s="1"/>
  <c r="AF498" i="1"/>
  <c r="AG498" i="1" s="1"/>
  <c r="AF482" i="1"/>
  <c r="AG482" i="1" s="1"/>
  <c r="AH482" i="1"/>
  <c r="AI482" i="1" s="1"/>
  <c r="AM570" i="1"/>
  <c r="AM554" i="1"/>
  <c r="AM538" i="1"/>
  <c r="AM602" i="1"/>
  <c r="AH610" i="1"/>
  <c r="AI610" i="1" s="1"/>
  <c r="AF610" i="1"/>
  <c r="AG610" i="1" s="1"/>
  <c r="AF571" i="1"/>
  <c r="AG571" i="1" s="1"/>
  <c r="AH571" i="1"/>
  <c r="AI571" i="1" s="1"/>
  <c r="AF528" i="1"/>
  <c r="AG528" i="1" s="1"/>
  <c r="AH528" i="1"/>
  <c r="AI528" i="1" s="1"/>
  <c r="AF540" i="1"/>
  <c r="AG540" i="1" s="1"/>
  <c r="AH540" i="1"/>
  <c r="AI540" i="1" s="1"/>
  <c r="AH809" i="1"/>
  <c r="AI809" i="1" s="1"/>
  <c r="AF809" i="1"/>
  <c r="AG809" i="1" s="1"/>
  <c r="AH817" i="1"/>
  <c r="AI817" i="1" s="1"/>
  <c r="AF817" i="1"/>
  <c r="AG817" i="1" s="1"/>
  <c r="AH801" i="1"/>
  <c r="AI801" i="1" s="1"/>
  <c r="AF801" i="1"/>
  <c r="AG801" i="1" s="1"/>
  <c r="AH785" i="1"/>
  <c r="AI785" i="1" s="1"/>
  <c r="AF785" i="1"/>
  <c r="AG785" i="1" s="1"/>
  <c r="AH793" i="1"/>
  <c r="AI793" i="1" s="1"/>
  <c r="AF793" i="1"/>
  <c r="AG793" i="1" s="1"/>
  <c r="AH777" i="1"/>
  <c r="AI777" i="1" s="1"/>
  <c r="AF777" i="1"/>
  <c r="AG777" i="1" s="1"/>
  <c r="AH769" i="1"/>
  <c r="AI769" i="1" s="1"/>
  <c r="AF769" i="1"/>
  <c r="AG769" i="1" s="1"/>
  <c r="AH857" i="1"/>
  <c r="AI857" i="1" s="1"/>
  <c r="AF857" i="1"/>
  <c r="AG857" i="1" s="1"/>
  <c r="AH865" i="1"/>
  <c r="AI865" i="1" s="1"/>
  <c r="AF865" i="1"/>
  <c r="AG865" i="1" s="1"/>
  <c r="AH849" i="1"/>
  <c r="AI849" i="1" s="1"/>
  <c r="AF849" i="1"/>
  <c r="AG849" i="1" s="1"/>
  <c r="AH833" i="1"/>
  <c r="AI833" i="1" s="1"/>
  <c r="AF833" i="1"/>
  <c r="AG833" i="1" s="1"/>
  <c r="AH841" i="1"/>
  <c r="AI841" i="1" s="1"/>
  <c r="AF841" i="1"/>
  <c r="AG841" i="1" s="1"/>
  <c r="AH825" i="1"/>
  <c r="AI825" i="1" s="1"/>
  <c r="AF825" i="1"/>
  <c r="AG825" i="1" s="1"/>
  <c r="AH953" i="1"/>
  <c r="AI953" i="1" s="1"/>
  <c r="AF953" i="1"/>
  <c r="AG953" i="1" s="1"/>
  <c r="AH961" i="1"/>
  <c r="AI961" i="1" s="1"/>
  <c r="AF961" i="1"/>
  <c r="AG961" i="1" s="1"/>
  <c r="AH945" i="1"/>
  <c r="AI945" i="1" s="1"/>
  <c r="AF945" i="1"/>
  <c r="AG945" i="1" s="1"/>
  <c r="AH929" i="1"/>
  <c r="AI929" i="1" s="1"/>
  <c r="AF929" i="1"/>
  <c r="AG929" i="1" s="1"/>
  <c r="AH937" i="1"/>
  <c r="AI937" i="1" s="1"/>
  <c r="AF937" i="1"/>
  <c r="AG937" i="1" s="1"/>
  <c r="AH921" i="1"/>
  <c r="AI921" i="1" s="1"/>
  <c r="AF921" i="1"/>
  <c r="AG921" i="1" s="1"/>
  <c r="AH584" i="1"/>
  <c r="AI584" i="1" s="1"/>
  <c r="AF584" i="1"/>
  <c r="AG584" i="1" s="1"/>
  <c r="AH640" i="1"/>
  <c r="AI640" i="1" s="1"/>
  <c r="AF640" i="1"/>
  <c r="AG640" i="1" s="1"/>
  <c r="AH648" i="1"/>
  <c r="AI648" i="1" s="1"/>
  <c r="AF648" i="1"/>
  <c r="AG648" i="1" s="1"/>
  <c r="AH7" i="1"/>
  <c r="AI7" i="1" s="1"/>
  <c r="AF7" i="1"/>
  <c r="AG7" i="1" s="1"/>
  <c r="AF87" i="1"/>
  <c r="AG87" i="1" s="1"/>
  <c r="AH87" i="1"/>
  <c r="AI87" i="1" s="1"/>
  <c r="AF71" i="1"/>
  <c r="AG71" i="1" s="1"/>
  <c r="AH71" i="1"/>
  <c r="AI71" i="1" s="1"/>
  <c r="AF55" i="1"/>
  <c r="AG55" i="1" s="1"/>
  <c r="AH55" i="1"/>
  <c r="AI55" i="1" s="1"/>
  <c r="AF123" i="1"/>
  <c r="AG123" i="1" s="1"/>
  <c r="AH123" i="1"/>
  <c r="AI123" i="1" s="1"/>
  <c r="AF131" i="1"/>
  <c r="AG131" i="1" s="1"/>
  <c r="AH131" i="1"/>
  <c r="AI131" i="1" s="1"/>
  <c r="AF111" i="1"/>
  <c r="AG111" i="1" s="1"/>
  <c r="AH111" i="1"/>
  <c r="AI111" i="1" s="1"/>
  <c r="AF119" i="1"/>
  <c r="AG119" i="1" s="1"/>
  <c r="AH119" i="1"/>
  <c r="AI119" i="1" s="1"/>
  <c r="AF103" i="1"/>
  <c r="AG103" i="1" s="1"/>
  <c r="AH103" i="1"/>
  <c r="AI103" i="1" s="1"/>
  <c r="AH147" i="1"/>
  <c r="AI147" i="1" s="1"/>
  <c r="AF147" i="1"/>
  <c r="AG147" i="1" s="1"/>
  <c r="AH155" i="1"/>
  <c r="AI155" i="1" s="1"/>
  <c r="AF155" i="1"/>
  <c r="AG155" i="1" s="1"/>
  <c r="AF163" i="1"/>
  <c r="AG163" i="1" s="1"/>
  <c r="AH163" i="1"/>
  <c r="AI163" i="1" s="1"/>
  <c r="AF171" i="1"/>
  <c r="AG171" i="1" s="1"/>
  <c r="AH171" i="1"/>
  <c r="AI171" i="1" s="1"/>
  <c r="AF231" i="1"/>
  <c r="AG231" i="1" s="1"/>
  <c r="AH231" i="1"/>
  <c r="AI231" i="1" s="1"/>
  <c r="AF239" i="1"/>
  <c r="AG239" i="1" s="1"/>
  <c r="AH239" i="1"/>
  <c r="AI239" i="1" s="1"/>
  <c r="AF279" i="1"/>
  <c r="AG279" i="1" s="1"/>
  <c r="AH279" i="1"/>
  <c r="AI279" i="1" s="1"/>
  <c r="AF287" i="1"/>
  <c r="AG287" i="1" s="1"/>
  <c r="AH287" i="1"/>
  <c r="AI287" i="1" s="1"/>
  <c r="AF263" i="1"/>
  <c r="AG263" i="1" s="1"/>
  <c r="AH263" i="1"/>
  <c r="AI263" i="1" s="1"/>
  <c r="AF247" i="1"/>
  <c r="AG247" i="1" s="1"/>
  <c r="AH247" i="1"/>
  <c r="AI247" i="1" s="1"/>
  <c r="AF319" i="1"/>
  <c r="AG319" i="1" s="1"/>
  <c r="AH319" i="1"/>
  <c r="AI319" i="1" s="1"/>
  <c r="AF303" i="1"/>
  <c r="AG303" i="1" s="1"/>
  <c r="AH303" i="1"/>
  <c r="AI303" i="1" s="1"/>
  <c r="AF375" i="1"/>
  <c r="AG375" i="1" s="1"/>
  <c r="AH375" i="1"/>
  <c r="AI375" i="1" s="1"/>
  <c r="AF383" i="1"/>
  <c r="AG383" i="1" s="1"/>
  <c r="AH383" i="1"/>
  <c r="AI383" i="1" s="1"/>
  <c r="AF343" i="1"/>
  <c r="AG343" i="1" s="1"/>
  <c r="AH343" i="1"/>
  <c r="AI343" i="1" s="1"/>
  <c r="AF423" i="1"/>
  <c r="AG423" i="1" s="1"/>
  <c r="AH423" i="1"/>
  <c r="AI423" i="1" s="1"/>
  <c r="AF415" i="1"/>
  <c r="AG415" i="1" s="1"/>
  <c r="AH415" i="1"/>
  <c r="AI415" i="1" s="1"/>
  <c r="AF407" i="1"/>
  <c r="AG407" i="1" s="1"/>
  <c r="AH407" i="1"/>
  <c r="AI407" i="1" s="1"/>
  <c r="AF391" i="1"/>
  <c r="AG391" i="1" s="1"/>
  <c r="AH391" i="1"/>
  <c r="AI391" i="1" s="1"/>
  <c r="AF475" i="1"/>
  <c r="AG475" i="1" s="1"/>
  <c r="AH475" i="1"/>
  <c r="AI475" i="1" s="1"/>
  <c r="AF567" i="1"/>
  <c r="AG567" i="1" s="1"/>
  <c r="AH567" i="1"/>
  <c r="AI567" i="1" s="1"/>
  <c r="AF551" i="1"/>
  <c r="AG551" i="1" s="1"/>
  <c r="AH551" i="1"/>
  <c r="AI551" i="1" s="1"/>
  <c r="AF615" i="1"/>
  <c r="AG615" i="1" s="1"/>
  <c r="AH615" i="1"/>
  <c r="AI615" i="1" s="1"/>
  <c r="AF611" i="1"/>
  <c r="AG611" i="1" s="1"/>
  <c r="AH611" i="1"/>
  <c r="AI611" i="1" s="1"/>
  <c r="AH444" i="1"/>
  <c r="AI444" i="1" s="1"/>
  <c r="AF444" i="1"/>
  <c r="AG444" i="1" s="1"/>
  <c r="AH608" i="1"/>
  <c r="AI608" i="1" s="1"/>
  <c r="AF608" i="1"/>
  <c r="AG608" i="1" s="1"/>
  <c r="AH810" i="1"/>
  <c r="AI810" i="1" s="1"/>
  <c r="AF810" i="1"/>
  <c r="AG810" i="1" s="1"/>
  <c r="AH794" i="1"/>
  <c r="AI794" i="1" s="1"/>
  <c r="AF794" i="1"/>
  <c r="AG794" i="1" s="1"/>
  <c r="AL794" i="1" s="1"/>
  <c r="AH802" i="1"/>
  <c r="AI802" i="1" s="1"/>
  <c r="AF802" i="1"/>
  <c r="AG802" i="1" s="1"/>
  <c r="AH786" i="1"/>
  <c r="AI786" i="1" s="1"/>
  <c r="AF786" i="1"/>
  <c r="AG786" i="1" s="1"/>
  <c r="AL786" i="1" s="1"/>
  <c r="AH770" i="1"/>
  <c r="AI770" i="1" s="1"/>
  <c r="AF770" i="1"/>
  <c r="AG770" i="1" s="1"/>
  <c r="AH778" i="1"/>
  <c r="AI778" i="1" s="1"/>
  <c r="AF778" i="1"/>
  <c r="AG778" i="1" s="1"/>
  <c r="AH762" i="1"/>
  <c r="AI762" i="1" s="1"/>
  <c r="AN762" i="1" s="1"/>
  <c r="AF762" i="1"/>
  <c r="AG762" i="1" s="1"/>
  <c r="AM746" i="1"/>
  <c r="AM754" i="1"/>
  <c r="AM738" i="1"/>
  <c r="AM722" i="1"/>
  <c r="AM730" i="1"/>
  <c r="AM906" i="1"/>
  <c r="AM890" i="1"/>
  <c r="AM898" i="1"/>
  <c r="AM882" i="1"/>
  <c r="AM866" i="1"/>
  <c r="AM874" i="1"/>
  <c r="AM858" i="1"/>
  <c r="AM842" i="1"/>
  <c r="AM850" i="1"/>
  <c r="AM834" i="1"/>
  <c r="AM818" i="1"/>
  <c r="AM826" i="1"/>
  <c r="AH954" i="1"/>
  <c r="AI954" i="1" s="1"/>
  <c r="AF954" i="1"/>
  <c r="AG954" i="1" s="1"/>
  <c r="AH938" i="1"/>
  <c r="AI938" i="1" s="1"/>
  <c r="AF938" i="1"/>
  <c r="AG938" i="1" s="1"/>
  <c r="AH946" i="1"/>
  <c r="AI946" i="1" s="1"/>
  <c r="AF946" i="1"/>
  <c r="AG946" i="1" s="1"/>
  <c r="AH930" i="1"/>
  <c r="AI930" i="1" s="1"/>
  <c r="AF930" i="1"/>
  <c r="AG930" i="1" s="1"/>
  <c r="AH914" i="1"/>
  <c r="AI914" i="1" s="1"/>
  <c r="AF914" i="1"/>
  <c r="AG914" i="1" s="1"/>
  <c r="AH922" i="1"/>
  <c r="AI922" i="1" s="1"/>
  <c r="AF922" i="1"/>
  <c r="AG922" i="1" s="1"/>
  <c r="AF593" i="1"/>
  <c r="AG593" i="1" s="1"/>
  <c r="AH593" i="1"/>
  <c r="AI593" i="1" s="1"/>
  <c r="AF665" i="1"/>
  <c r="AG665" i="1" s="1"/>
  <c r="AH665" i="1"/>
  <c r="AI665" i="1" s="1"/>
  <c r="AF649" i="1"/>
  <c r="AG649" i="1" s="1"/>
  <c r="AH649" i="1"/>
  <c r="AI649" i="1" s="1"/>
  <c r="AF633" i="1"/>
  <c r="AG633" i="1" s="1"/>
  <c r="AH633" i="1"/>
  <c r="AI633" i="1" s="1"/>
  <c r="AH96" i="1"/>
  <c r="AI96" i="1" s="1"/>
  <c r="AF96" i="1"/>
  <c r="AG96" i="1" s="1"/>
  <c r="AH80" i="1"/>
  <c r="AI80" i="1" s="1"/>
  <c r="AF80" i="1"/>
  <c r="AG80" i="1" s="1"/>
  <c r="AF64" i="1"/>
  <c r="AG64" i="1" s="1"/>
  <c r="AH64" i="1"/>
  <c r="AI64" i="1" s="1"/>
  <c r="AH132" i="1"/>
  <c r="AI132" i="1" s="1"/>
  <c r="AF132" i="1"/>
  <c r="AG132" i="1" s="1"/>
  <c r="AH140" i="1"/>
  <c r="AI140" i="1" s="1"/>
  <c r="AF140" i="1"/>
  <c r="AG140" i="1" s="1"/>
  <c r="AH120" i="1"/>
  <c r="AI120" i="1" s="1"/>
  <c r="AF120" i="1"/>
  <c r="AG120" i="1" s="1"/>
  <c r="AH104" i="1"/>
  <c r="AI104" i="1" s="1"/>
  <c r="AF104" i="1"/>
  <c r="AG104" i="1" s="1"/>
  <c r="AF172" i="1"/>
  <c r="AG172" i="1" s="1"/>
  <c r="AH172" i="1"/>
  <c r="AI172" i="1" s="1"/>
  <c r="AF188" i="1"/>
  <c r="AG188" i="1" s="1"/>
  <c r="AH188" i="1"/>
  <c r="AI188" i="1" s="1"/>
  <c r="AF232" i="1"/>
  <c r="AG232" i="1" s="1"/>
  <c r="AH232" i="1"/>
  <c r="AI232" i="1" s="1"/>
  <c r="AF240" i="1"/>
  <c r="AG240" i="1" s="1"/>
  <c r="AH240" i="1"/>
  <c r="AI240" i="1" s="1"/>
  <c r="AF224" i="1"/>
  <c r="AG224" i="1" s="1"/>
  <c r="AH224" i="1"/>
  <c r="AI224" i="1" s="1"/>
  <c r="AF216" i="1"/>
  <c r="AG216" i="1" s="1"/>
  <c r="AH216" i="1"/>
  <c r="AI216" i="1" s="1"/>
  <c r="AH200" i="1"/>
  <c r="AI200" i="1" s="1"/>
  <c r="AF200" i="1"/>
  <c r="AG200" i="1" s="1"/>
  <c r="AH280" i="1"/>
  <c r="AI280" i="1" s="1"/>
  <c r="AF280" i="1"/>
  <c r="AG280" i="1" s="1"/>
  <c r="AH288" i="1"/>
  <c r="AI288" i="1" s="1"/>
  <c r="AF288" i="1"/>
  <c r="AG288" i="1" s="1"/>
  <c r="AH272" i="1"/>
  <c r="AI272" i="1" s="1"/>
  <c r="AF272" i="1"/>
  <c r="AG272" i="1" s="1"/>
  <c r="AH256" i="1"/>
  <c r="AI256" i="1" s="1"/>
  <c r="AF256" i="1"/>
  <c r="AG256" i="1" s="1"/>
  <c r="AH264" i="1"/>
  <c r="AI264" i="1" s="1"/>
  <c r="AF264" i="1"/>
  <c r="AG264" i="1" s="1"/>
  <c r="AH248" i="1"/>
  <c r="AI248" i="1" s="1"/>
  <c r="AF248" i="1"/>
  <c r="AG248" i="1" s="1"/>
  <c r="AH328" i="1"/>
  <c r="AI328" i="1" s="1"/>
  <c r="AF328" i="1"/>
  <c r="AG328" i="1" s="1"/>
  <c r="AH304" i="1"/>
  <c r="AI304" i="1" s="1"/>
  <c r="AF304" i="1"/>
  <c r="AG304" i="1" s="1"/>
  <c r="AH312" i="1"/>
  <c r="AI312" i="1" s="1"/>
  <c r="AF312" i="1"/>
  <c r="AG312" i="1" s="1"/>
  <c r="AH384" i="1"/>
  <c r="AI384" i="1" s="1"/>
  <c r="AF384" i="1"/>
  <c r="AG384" i="1" s="1"/>
  <c r="AH368" i="1"/>
  <c r="AI368" i="1" s="1"/>
  <c r="AF368" i="1"/>
  <c r="AG368" i="1" s="1"/>
  <c r="AF352" i="1"/>
  <c r="AG352" i="1" s="1"/>
  <c r="AH352" i="1"/>
  <c r="AI352" i="1" s="1"/>
  <c r="AF360" i="1"/>
  <c r="AG360" i="1" s="1"/>
  <c r="AH360" i="1"/>
  <c r="AI360" i="1" s="1"/>
  <c r="AF512" i="1"/>
  <c r="AG512" i="1" s="1"/>
  <c r="AH512" i="1"/>
  <c r="AI512" i="1" s="1"/>
  <c r="AH815" i="1"/>
  <c r="AI815" i="1" s="1"/>
  <c r="AF815" i="1"/>
  <c r="AG815" i="1" s="1"/>
  <c r="AH799" i="1"/>
  <c r="AI799" i="1" s="1"/>
  <c r="AF799" i="1"/>
  <c r="AG799" i="1" s="1"/>
  <c r="AH783" i="1"/>
  <c r="AI783" i="1" s="1"/>
  <c r="AF783" i="1"/>
  <c r="AG783" i="1" s="1"/>
  <c r="AH791" i="1"/>
  <c r="AI791" i="1" s="1"/>
  <c r="AF791" i="1"/>
  <c r="AG791" i="1" s="1"/>
  <c r="AH775" i="1"/>
  <c r="AI775" i="1" s="1"/>
  <c r="AF775" i="1"/>
  <c r="AG775" i="1" s="1"/>
  <c r="AH855" i="1"/>
  <c r="AI855" i="1" s="1"/>
  <c r="AF855" i="1"/>
  <c r="AG855" i="1" s="1"/>
  <c r="AH863" i="1"/>
  <c r="AI863" i="1" s="1"/>
  <c r="AF863" i="1"/>
  <c r="AG863" i="1" s="1"/>
  <c r="AH847" i="1"/>
  <c r="AI847" i="1" s="1"/>
  <c r="AF847" i="1"/>
  <c r="AG847" i="1" s="1"/>
  <c r="AH831" i="1"/>
  <c r="AI831" i="1" s="1"/>
  <c r="AF831" i="1"/>
  <c r="AG831" i="1" s="1"/>
  <c r="AH839" i="1"/>
  <c r="AI839" i="1" s="1"/>
  <c r="AF839" i="1"/>
  <c r="AG839" i="1" s="1"/>
  <c r="AH823" i="1"/>
  <c r="AI823" i="1" s="1"/>
  <c r="AF823" i="1"/>
  <c r="AG823" i="1" s="1"/>
  <c r="AH951" i="1"/>
  <c r="AI951" i="1" s="1"/>
  <c r="AF951" i="1"/>
  <c r="AG951" i="1" s="1"/>
  <c r="AH959" i="1"/>
  <c r="AI959" i="1" s="1"/>
  <c r="AF959" i="1"/>
  <c r="AG959" i="1" s="1"/>
  <c r="AH943" i="1"/>
  <c r="AI943" i="1" s="1"/>
  <c r="AF943" i="1"/>
  <c r="AG943" i="1" s="1"/>
  <c r="AH927" i="1"/>
  <c r="AI927" i="1" s="1"/>
  <c r="AF927" i="1"/>
  <c r="AG927" i="1" s="1"/>
  <c r="AH935" i="1"/>
  <c r="AI935" i="1" s="1"/>
  <c r="AF935" i="1"/>
  <c r="AG935" i="1" s="1"/>
  <c r="AH919" i="1"/>
  <c r="AI919" i="1" s="1"/>
  <c r="AF919" i="1"/>
  <c r="AG919" i="1" s="1"/>
  <c r="AH590" i="1"/>
  <c r="AI590" i="1" s="1"/>
  <c r="AF590" i="1"/>
  <c r="AG590" i="1" s="1"/>
  <c r="AM598" i="1"/>
  <c r="AM582" i="1"/>
  <c r="AH662" i="1"/>
  <c r="AI662" i="1" s="1"/>
  <c r="AF662" i="1"/>
  <c r="AG662" i="1" s="1"/>
  <c r="AM670" i="1"/>
  <c r="AM654" i="1"/>
  <c r="AM638" i="1"/>
  <c r="AH646" i="1"/>
  <c r="AI646" i="1" s="1"/>
  <c r="AF646" i="1"/>
  <c r="AG646" i="1" s="1"/>
  <c r="AH630" i="1"/>
  <c r="AI630" i="1" s="1"/>
  <c r="AF630" i="1"/>
  <c r="AG630" i="1" s="1"/>
  <c r="AM710" i="1"/>
  <c r="AM718" i="1"/>
  <c r="AM702" i="1"/>
  <c r="AM686" i="1"/>
  <c r="AM694" i="1"/>
  <c r="AM678" i="1"/>
  <c r="AF5" i="1"/>
  <c r="AG5" i="1" s="1"/>
  <c r="AH5" i="1"/>
  <c r="AI5" i="1" s="1"/>
  <c r="AF13" i="1"/>
  <c r="AG13" i="1" s="1"/>
  <c r="AH13" i="1"/>
  <c r="AI13" i="1" s="1"/>
  <c r="AF93" i="1"/>
  <c r="AG93" i="1" s="1"/>
  <c r="AH93" i="1"/>
  <c r="AI93" i="1" s="1"/>
  <c r="AF77" i="1"/>
  <c r="AG77" i="1" s="1"/>
  <c r="AH77" i="1"/>
  <c r="AI77" i="1" s="1"/>
  <c r="AH85" i="1"/>
  <c r="AI85" i="1" s="1"/>
  <c r="AF85" i="1"/>
  <c r="AG85" i="1" s="1"/>
  <c r="AF69" i="1"/>
  <c r="AG69" i="1" s="1"/>
  <c r="AH69" i="1"/>
  <c r="AI69" i="1" s="1"/>
  <c r="AF53" i="1"/>
  <c r="AG53" i="1" s="1"/>
  <c r="AH53" i="1"/>
  <c r="AI53" i="1" s="1"/>
  <c r="AF61" i="1"/>
  <c r="AG61" i="1" s="1"/>
  <c r="AH61" i="1"/>
  <c r="AI61" i="1" s="1"/>
  <c r="AF129" i="1"/>
  <c r="AG129" i="1" s="1"/>
  <c r="AH129" i="1"/>
  <c r="AI129" i="1" s="1"/>
  <c r="AH137" i="1"/>
  <c r="AI137" i="1" s="1"/>
  <c r="AF137" i="1"/>
  <c r="AG137" i="1" s="1"/>
  <c r="AF145" i="1"/>
  <c r="AG145" i="1" s="1"/>
  <c r="AH145" i="1"/>
  <c r="AI145" i="1" s="1"/>
  <c r="AF117" i="1"/>
  <c r="AG117" i="1" s="1"/>
  <c r="AH117" i="1"/>
  <c r="AI117" i="1" s="1"/>
  <c r="AF169" i="1"/>
  <c r="AG169" i="1" s="1"/>
  <c r="AH169" i="1"/>
  <c r="AI169" i="1" s="1"/>
  <c r="AF193" i="1"/>
  <c r="AG193" i="1" s="1"/>
  <c r="AH193" i="1"/>
  <c r="AI193" i="1" s="1"/>
  <c r="AF213" i="1"/>
  <c r="AG213" i="1" s="1"/>
  <c r="AH213" i="1"/>
  <c r="AI213" i="1" s="1"/>
  <c r="AF285" i="1"/>
  <c r="AG285" i="1" s="1"/>
  <c r="AH285" i="1"/>
  <c r="AI285" i="1" s="1"/>
  <c r="AF269" i="1"/>
  <c r="AG269" i="1" s="1"/>
  <c r="AH269" i="1"/>
  <c r="AI269" i="1" s="1"/>
  <c r="AH245" i="1"/>
  <c r="AI245" i="1" s="1"/>
  <c r="AF245" i="1"/>
  <c r="AG245" i="1" s="1"/>
  <c r="AF253" i="1"/>
  <c r="AG253" i="1" s="1"/>
  <c r="AH253" i="1"/>
  <c r="AI253" i="1" s="1"/>
  <c r="AF325" i="1"/>
  <c r="AG325" i="1" s="1"/>
  <c r="AH325" i="1"/>
  <c r="AI325" i="1" s="1"/>
  <c r="AF309" i="1"/>
  <c r="AG309" i="1" s="1"/>
  <c r="AH309" i="1"/>
  <c r="AI309" i="1" s="1"/>
  <c r="AF381" i="1"/>
  <c r="AG381" i="1" s="1"/>
  <c r="AH381" i="1"/>
  <c r="AI381" i="1" s="1"/>
  <c r="AF365" i="1"/>
  <c r="AG365" i="1" s="1"/>
  <c r="AH365" i="1"/>
  <c r="AI365" i="1" s="1"/>
  <c r="AH373" i="1"/>
  <c r="AI373" i="1" s="1"/>
  <c r="AF373" i="1"/>
  <c r="AG373" i="1" s="1"/>
  <c r="AH357" i="1"/>
  <c r="AI357" i="1" s="1"/>
  <c r="AF357" i="1"/>
  <c r="AG357" i="1" s="1"/>
  <c r="AF349" i="1"/>
  <c r="AG349" i="1" s="1"/>
  <c r="AH349" i="1"/>
  <c r="AI349" i="1" s="1"/>
  <c r="AF429" i="1"/>
  <c r="AG429" i="1" s="1"/>
  <c r="AH429" i="1"/>
  <c r="AI429" i="1" s="1"/>
  <c r="AF421" i="1"/>
  <c r="AG421" i="1" s="1"/>
  <c r="AH421" i="1"/>
  <c r="AI421" i="1" s="1"/>
  <c r="AF461" i="1"/>
  <c r="AG461" i="1" s="1"/>
  <c r="AH461" i="1"/>
  <c r="AI461" i="1" s="1"/>
  <c r="AF469" i="1"/>
  <c r="AG469" i="1" s="1"/>
  <c r="AH469" i="1"/>
  <c r="AI469" i="1" s="1"/>
  <c r="AF437" i="1"/>
  <c r="AG437" i="1" s="1"/>
  <c r="AH437" i="1"/>
  <c r="AI437" i="1" s="1"/>
  <c r="AF445" i="1"/>
  <c r="AG445" i="1" s="1"/>
  <c r="AH445" i="1"/>
  <c r="AI445" i="1" s="1"/>
  <c r="AF525" i="1"/>
  <c r="AG525" i="1" s="1"/>
  <c r="AH525" i="1"/>
  <c r="AI525" i="1" s="1"/>
  <c r="AF517" i="1"/>
  <c r="AG517" i="1" s="1"/>
  <c r="AH517" i="1"/>
  <c r="AI517" i="1" s="1"/>
  <c r="AF501" i="1"/>
  <c r="AG501" i="1" s="1"/>
  <c r="AH501" i="1"/>
  <c r="AI501" i="1" s="1"/>
  <c r="AF485" i="1"/>
  <c r="AG485" i="1" s="1"/>
  <c r="AH485" i="1"/>
  <c r="AI485" i="1" s="1"/>
  <c r="AF493" i="1"/>
  <c r="AG493" i="1" s="1"/>
  <c r="AH493" i="1"/>
  <c r="AI493" i="1" s="1"/>
  <c r="AF557" i="1"/>
  <c r="AG557" i="1" s="1"/>
  <c r="AH557" i="1"/>
  <c r="AI557" i="1" s="1"/>
  <c r="AF565" i="1"/>
  <c r="AG565" i="1" s="1"/>
  <c r="AH565" i="1"/>
  <c r="AI565" i="1" s="1"/>
  <c r="AF533" i="1"/>
  <c r="AG533" i="1" s="1"/>
  <c r="AH533" i="1"/>
  <c r="AI533" i="1" s="1"/>
  <c r="AF541" i="1"/>
  <c r="AG541" i="1" s="1"/>
  <c r="AH541" i="1"/>
  <c r="AI541" i="1" s="1"/>
  <c r="AF621" i="1"/>
  <c r="AG621" i="1" s="1"/>
  <c r="AH621" i="1"/>
  <c r="AI621" i="1" s="1"/>
  <c r="AF605" i="1"/>
  <c r="AG605" i="1" s="1"/>
  <c r="AH605" i="1"/>
  <c r="AI605" i="1" s="1"/>
  <c r="AF479" i="1"/>
  <c r="AG479" i="1" s="1"/>
  <c r="AH479" i="1"/>
  <c r="AI479" i="1" s="1"/>
  <c r="AF443" i="1"/>
  <c r="AG443" i="1" s="1"/>
  <c r="AH443" i="1"/>
  <c r="AI443" i="1" s="1"/>
  <c r="AF548" i="1"/>
  <c r="AG548" i="1" s="1"/>
  <c r="AH548" i="1"/>
  <c r="AI548" i="1" s="1"/>
  <c r="P49" i="1"/>
  <c r="P48" i="1"/>
  <c r="P47" i="1"/>
  <c r="P46" i="1"/>
  <c r="P45" i="1"/>
  <c r="P44" i="1"/>
  <c r="P43" i="1"/>
  <c r="P42" i="1"/>
  <c r="P41" i="1"/>
  <c r="P40" i="1"/>
  <c r="P39" i="1"/>
  <c r="P37" i="1"/>
  <c r="P36" i="1"/>
  <c r="P35" i="1"/>
  <c r="P34" i="1"/>
  <c r="P33" i="1"/>
  <c r="P32" i="1"/>
  <c r="P31" i="1"/>
  <c r="P30" i="1"/>
  <c r="P29" i="1"/>
  <c r="P28" i="1"/>
  <c r="P27" i="1"/>
  <c r="P26" i="1"/>
  <c r="P13" i="1"/>
  <c r="P12" i="1"/>
  <c r="P11" i="1"/>
  <c r="P10" i="1"/>
  <c r="P9" i="1"/>
  <c r="P8" i="1"/>
  <c r="P7" i="1"/>
  <c r="P6" i="1"/>
  <c r="P5" i="1"/>
  <c r="P4" i="1"/>
  <c r="P3" i="1"/>
  <c r="P2" i="1"/>
  <c r="P25" i="1"/>
  <c r="P24" i="1"/>
  <c r="P23" i="1"/>
  <c r="P22" i="1"/>
  <c r="P21" i="1"/>
  <c r="P20" i="1"/>
  <c r="P19" i="1"/>
  <c r="P18" i="1"/>
  <c r="P17" i="1"/>
  <c r="P16" i="1"/>
  <c r="P15" i="1"/>
  <c r="P14" i="1"/>
  <c r="P61" i="1"/>
  <c r="P60" i="1"/>
  <c r="P59" i="1"/>
  <c r="P58" i="1"/>
  <c r="P57" i="1"/>
  <c r="P56" i="1"/>
  <c r="P55" i="1"/>
  <c r="P54" i="1"/>
  <c r="P53" i="1"/>
  <c r="P52" i="1"/>
  <c r="P51" i="1"/>
  <c r="P50" i="1"/>
  <c r="P73" i="1"/>
  <c r="P72" i="1"/>
  <c r="P71" i="1"/>
  <c r="P70" i="1"/>
  <c r="P69" i="1"/>
  <c r="P68" i="1"/>
  <c r="P67" i="1"/>
  <c r="P66" i="1"/>
  <c r="P65" i="1"/>
  <c r="P64" i="1"/>
  <c r="P63" i="1"/>
  <c r="P62" i="1"/>
  <c r="P85" i="1"/>
  <c r="P84" i="1"/>
  <c r="P83" i="1"/>
  <c r="P82" i="1"/>
  <c r="P81" i="1"/>
  <c r="P80" i="1"/>
  <c r="P79" i="1"/>
  <c r="P78" i="1"/>
  <c r="P77" i="1"/>
  <c r="P76" i="1"/>
  <c r="P75" i="1"/>
  <c r="P74" i="1"/>
  <c r="P97" i="1"/>
  <c r="P96" i="1"/>
  <c r="P95" i="1"/>
  <c r="P94" i="1"/>
  <c r="P93" i="1"/>
  <c r="P92" i="1"/>
  <c r="P91" i="1"/>
  <c r="P90" i="1"/>
  <c r="P89" i="1"/>
  <c r="P88" i="1"/>
  <c r="P87" i="1"/>
  <c r="P86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36" i="1"/>
  <c r="P634" i="1"/>
  <c r="P633" i="1"/>
  <c r="P632" i="1"/>
  <c r="P631" i="1"/>
  <c r="P630" i="1"/>
  <c r="P629" i="1"/>
  <c r="P628" i="1"/>
  <c r="P627" i="1"/>
  <c r="P626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AH44" i="1"/>
  <c r="AI44" i="1" s="1"/>
  <c r="AE49" i="1"/>
  <c r="AJ49" i="1" s="1"/>
  <c r="AK49" i="1" s="1"/>
  <c r="AF40" i="1"/>
  <c r="AG40" i="1" s="1"/>
  <c r="AF48" i="1"/>
  <c r="AG48" i="1" s="1"/>
  <c r="AH42" i="1"/>
  <c r="AI42" i="1" s="1"/>
  <c r="AD46" i="1"/>
  <c r="AH46" i="1" s="1"/>
  <c r="AI46" i="1" s="1"/>
  <c r="AF47" i="1"/>
  <c r="AG47" i="1" s="1"/>
  <c r="AH41" i="1"/>
  <c r="AI41" i="1" s="1"/>
  <c r="AH49" i="1"/>
  <c r="AI49" i="1" s="1"/>
  <c r="AE48" i="1"/>
  <c r="AJ48" i="1" s="1"/>
  <c r="AK48" i="1" s="1"/>
  <c r="AE47" i="1"/>
  <c r="AJ47" i="1" s="1"/>
  <c r="AK47" i="1" s="1"/>
  <c r="AF45" i="1"/>
  <c r="AG45" i="1" s="1"/>
  <c r="AL42" i="1" s="1"/>
  <c r="AH43" i="1"/>
  <c r="AI43" i="1" s="1"/>
  <c r="AH39" i="1"/>
  <c r="AI39" i="1" s="1"/>
  <c r="AE45" i="1"/>
  <c r="AJ45" i="1" s="1"/>
  <c r="AK45" i="1" s="1"/>
  <c r="AE44" i="1"/>
  <c r="AJ44" i="1" s="1"/>
  <c r="AK44" i="1" s="1"/>
  <c r="AE43" i="1"/>
  <c r="AJ43" i="1" s="1"/>
  <c r="AK43" i="1" s="1"/>
  <c r="AE41" i="1"/>
  <c r="AJ41" i="1" s="1"/>
  <c r="AK41" i="1" s="1"/>
  <c r="AE40" i="1"/>
  <c r="AJ40" i="1" s="1"/>
  <c r="AK40" i="1" s="1"/>
  <c r="AE39" i="1"/>
  <c r="AJ39" i="1" s="1"/>
  <c r="AK39" i="1" s="1"/>
  <c r="P637" i="1"/>
  <c r="AL914" i="1" l="1"/>
  <c r="AL946" i="1"/>
  <c r="AL954" i="1"/>
  <c r="AL690" i="1"/>
  <c r="AN770" i="1"/>
  <c r="AL218" i="1"/>
  <c r="AL698" i="1"/>
  <c r="AM46" i="1"/>
  <c r="AN46" i="1"/>
  <c r="AN646" i="1"/>
  <c r="AN786" i="1"/>
  <c r="AN794" i="1"/>
  <c r="AL394" i="1"/>
  <c r="AL598" i="1"/>
  <c r="AL818" i="1"/>
  <c r="AL850" i="1"/>
  <c r="AL858" i="1"/>
  <c r="AN866" i="1"/>
  <c r="AN898" i="1"/>
  <c r="AN906" i="1"/>
  <c r="AN722" i="1"/>
  <c r="AN754" i="1"/>
  <c r="AN682" i="1"/>
  <c r="AL630" i="1"/>
  <c r="AL506" i="1"/>
  <c r="AN354" i="1"/>
  <c r="AN174" i="1"/>
  <c r="AL126" i="1"/>
  <c r="AL386" i="1"/>
  <c r="AN634" i="1"/>
  <c r="AN642" i="1"/>
  <c r="AN650" i="1"/>
  <c r="AN586" i="1"/>
  <c r="AN594" i="1"/>
  <c r="AL674" i="1"/>
  <c r="AL706" i="1"/>
  <c r="AL714" i="1"/>
  <c r="AN914" i="1"/>
  <c r="AN946" i="1"/>
  <c r="AN954" i="1"/>
  <c r="AL778" i="1"/>
  <c r="AN338" i="1"/>
  <c r="AN802" i="1"/>
  <c r="AN810" i="1"/>
  <c r="AL174" i="1"/>
  <c r="AN106" i="1"/>
  <c r="AN654" i="1"/>
  <c r="AL826" i="1"/>
  <c r="AL834" i="1"/>
  <c r="AL842" i="1"/>
  <c r="AL874" i="1"/>
  <c r="AN882" i="1"/>
  <c r="AN890" i="1"/>
  <c r="AN730" i="1"/>
  <c r="AN738" i="1"/>
  <c r="AN746" i="1"/>
  <c r="AL626" i="1"/>
  <c r="AL658" i="1"/>
  <c r="AL666" i="1"/>
  <c r="AL578" i="1"/>
  <c r="AN674" i="1"/>
  <c r="AN706" i="1"/>
  <c r="AN714" i="1"/>
  <c r="AL590" i="1"/>
  <c r="AL922" i="1"/>
  <c r="AL930" i="1"/>
  <c r="AL938" i="1"/>
  <c r="AN778" i="1"/>
  <c r="AN610" i="1"/>
  <c r="AL338" i="1"/>
  <c r="AL370" i="1"/>
  <c r="AN694" i="1"/>
  <c r="AN702" i="1"/>
  <c r="AN710" i="1"/>
  <c r="AL634" i="1"/>
  <c r="AL642" i="1"/>
  <c r="AL650" i="1"/>
  <c r="AL586" i="1"/>
  <c r="AL594" i="1"/>
  <c r="AM42" i="1"/>
  <c r="AN662" i="1"/>
  <c r="AN590" i="1"/>
  <c r="AN922" i="1"/>
  <c r="AN930" i="1"/>
  <c r="AN938" i="1"/>
  <c r="AL762" i="1"/>
  <c r="AL770" i="1"/>
  <c r="AL802" i="1"/>
  <c r="AL810" i="1"/>
  <c r="AN482" i="1"/>
  <c r="AN466" i="1"/>
  <c r="AN194" i="1"/>
  <c r="AN158" i="1"/>
  <c r="AL106" i="1"/>
  <c r="AL678" i="1"/>
  <c r="AL686" i="1"/>
  <c r="AL718" i="1"/>
  <c r="AL654" i="1"/>
  <c r="AN826" i="1"/>
  <c r="AN834" i="1"/>
  <c r="AN842" i="1"/>
  <c r="AN874" i="1"/>
  <c r="AL882" i="1"/>
  <c r="AL890" i="1"/>
  <c r="AL730" i="1"/>
  <c r="AL738" i="1"/>
  <c r="AL746" i="1"/>
  <c r="AN554" i="1"/>
  <c r="AN290" i="1"/>
  <c r="AN330" i="1"/>
  <c r="AL662" i="1"/>
  <c r="AN498" i="1"/>
  <c r="AN442" i="1"/>
  <c r="AL210" i="1"/>
  <c r="AL190" i="1"/>
  <c r="AL166" i="1"/>
  <c r="AN150" i="1"/>
  <c r="AN98" i="1"/>
  <c r="AL90" i="1"/>
  <c r="AN638" i="1"/>
  <c r="AN670" i="1"/>
  <c r="AN618" i="1"/>
  <c r="AN530" i="1"/>
  <c r="AL562" i="1"/>
  <c r="AL570" i="1"/>
  <c r="AN514" i="1"/>
  <c r="AN458" i="1"/>
  <c r="AN386" i="1"/>
  <c r="AN418" i="1"/>
  <c r="AN346" i="1"/>
  <c r="AL378" i="1"/>
  <c r="AL290" i="1"/>
  <c r="AL322" i="1"/>
  <c r="AL330" i="1"/>
  <c r="AL242" i="1"/>
  <c r="AL274" i="1"/>
  <c r="AL282" i="1"/>
  <c r="AN218" i="1"/>
  <c r="AN182" i="1"/>
  <c r="AL142" i="1"/>
  <c r="AL58" i="1"/>
  <c r="AN66" i="1"/>
  <c r="AN74" i="1"/>
  <c r="AN2" i="1"/>
  <c r="AN34" i="1"/>
  <c r="AL918" i="1"/>
  <c r="AL926" i="1"/>
  <c r="AL958" i="1"/>
  <c r="AL766" i="1"/>
  <c r="AL774" i="1"/>
  <c r="AL782" i="1"/>
  <c r="AL814" i="1"/>
  <c r="AL622" i="1"/>
  <c r="AN550" i="1"/>
  <c r="AL566" i="1"/>
  <c r="AL502" i="1"/>
  <c r="AL510" i="1"/>
  <c r="AN438" i="1"/>
  <c r="AL446" i="1"/>
  <c r="AL470" i="1"/>
  <c r="AL430" i="1"/>
  <c r="AL358" i="1"/>
  <c r="AN366" i="1"/>
  <c r="AN310" i="1"/>
  <c r="AN262" i="1"/>
  <c r="AN278" i="1"/>
  <c r="AL178" i="1"/>
  <c r="AL154" i="1"/>
  <c r="AN118" i="1"/>
  <c r="AN130" i="1"/>
  <c r="AN54" i="1"/>
  <c r="AN62" i="1"/>
  <c r="AN690" i="1"/>
  <c r="AN698" i="1"/>
  <c r="AN822" i="1"/>
  <c r="AN830" i="1"/>
  <c r="AN862" i="1"/>
  <c r="AL870" i="1"/>
  <c r="AL878" i="1"/>
  <c r="AL910" i="1"/>
  <c r="AL726" i="1"/>
  <c r="AL734" i="1"/>
  <c r="AN806" i="1"/>
  <c r="AL534" i="1"/>
  <c r="AL406" i="1"/>
  <c r="AL342" i="1"/>
  <c r="AN374" i="1"/>
  <c r="AN318" i="1"/>
  <c r="AN246" i="1"/>
  <c r="AN286" i="1"/>
  <c r="AL214" i="1"/>
  <c r="AL222" i="1"/>
  <c r="AL186" i="1"/>
  <c r="AL146" i="1"/>
  <c r="AN78" i="1"/>
  <c r="AL86" i="1"/>
  <c r="AL22" i="1"/>
  <c r="AN30" i="1"/>
  <c r="AN434" i="1"/>
  <c r="AN426" i="1"/>
  <c r="AN598" i="1"/>
  <c r="AL602" i="1"/>
  <c r="AL538" i="1"/>
  <c r="AL546" i="1"/>
  <c r="AL490" i="1"/>
  <c r="AL514" i="1"/>
  <c r="AL458" i="1"/>
  <c r="AL418" i="1"/>
  <c r="AL346" i="1"/>
  <c r="AN378" i="1"/>
  <c r="AN322" i="1"/>
  <c r="AN242" i="1"/>
  <c r="AN274" i="1"/>
  <c r="AN282" i="1"/>
  <c r="AL182" i="1"/>
  <c r="AN142" i="1"/>
  <c r="AN58" i="1"/>
  <c r="AL66" i="1"/>
  <c r="AL74" i="1"/>
  <c r="AL2" i="1"/>
  <c r="AL34" i="1"/>
  <c r="AN918" i="1"/>
  <c r="AN926" i="1"/>
  <c r="AN958" i="1"/>
  <c r="AN766" i="1"/>
  <c r="AN774" i="1"/>
  <c r="AN782" i="1"/>
  <c r="AN814" i="1"/>
  <c r="AN606" i="1"/>
  <c r="AL614" i="1"/>
  <c r="AN558" i="1"/>
  <c r="AN486" i="1"/>
  <c r="AN494" i="1"/>
  <c r="AN526" i="1"/>
  <c r="AN454" i="1"/>
  <c r="AN478" i="1"/>
  <c r="AN414" i="1"/>
  <c r="AN422" i="1"/>
  <c r="AN350" i="1"/>
  <c r="AL294" i="1"/>
  <c r="AL334" i="1"/>
  <c r="AL254" i="1"/>
  <c r="AN230" i="1"/>
  <c r="AN170" i="1"/>
  <c r="AL102" i="1"/>
  <c r="AL110" i="1"/>
  <c r="AL122" i="1"/>
  <c r="AL70" i="1"/>
  <c r="AL822" i="1"/>
  <c r="AL830" i="1"/>
  <c r="AL862" i="1"/>
  <c r="AN870" i="1"/>
  <c r="AN878" i="1"/>
  <c r="AN910" i="1"/>
  <c r="AN726" i="1"/>
  <c r="AN734" i="1"/>
  <c r="AL574" i="1"/>
  <c r="AN518" i="1"/>
  <c r="AN390" i="1"/>
  <c r="AN398" i="1"/>
  <c r="AL382" i="1"/>
  <c r="AL302" i="1"/>
  <c r="AL326" i="1"/>
  <c r="AL270" i="1"/>
  <c r="AN198" i="1"/>
  <c r="AN206" i="1"/>
  <c r="AN238" i="1"/>
  <c r="AL162" i="1"/>
  <c r="AL138" i="1"/>
  <c r="AL94" i="1"/>
  <c r="AL6" i="1"/>
  <c r="AN14" i="1"/>
  <c r="AN630" i="1"/>
  <c r="AL482" i="1"/>
  <c r="AN506" i="1"/>
  <c r="AL434" i="1"/>
  <c r="AL466" i="1"/>
  <c r="AL426" i="1"/>
  <c r="AL354" i="1"/>
  <c r="AL194" i="1"/>
  <c r="AL158" i="1"/>
  <c r="AN126" i="1"/>
  <c r="AN678" i="1"/>
  <c r="AN686" i="1"/>
  <c r="AN718" i="1"/>
  <c r="AL582" i="1"/>
  <c r="AN602" i="1"/>
  <c r="AN538" i="1"/>
  <c r="AN546" i="1"/>
  <c r="AL554" i="1"/>
  <c r="AN490" i="1"/>
  <c r="AN522" i="1"/>
  <c r="AN474" i="1"/>
  <c r="AN402" i="1"/>
  <c r="AN410" i="1"/>
  <c r="AL362" i="1"/>
  <c r="AL298" i="1"/>
  <c r="AL306" i="1"/>
  <c r="AL314" i="1"/>
  <c r="AL250" i="1"/>
  <c r="AL258" i="1"/>
  <c r="AL266" i="1"/>
  <c r="AL202" i="1"/>
  <c r="AN234" i="1"/>
  <c r="AL114" i="1"/>
  <c r="AL134" i="1"/>
  <c r="AL50" i="1"/>
  <c r="AL82" i="1"/>
  <c r="AN10" i="1"/>
  <c r="AN18" i="1"/>
  <c r="AN26" i="1"/>
  <c r="AL934" i="1"/>
  <c r="AL942" i="1"/>
  <c r="AL950" i="1"/>
  <c r="AL758" i="1"/>
  <c r="AL790" i="1"/>
  <c r="AL798" i="1"/>
  <c r="AL606" i="1"/>
  <c r="AN614" i="1"/>
  <c r="AL558" i="1"/>
  <c r="AL486" i="1"/>
  <c r="AL494" i="1"/>
  <c r="AL526" i="1"/>
  <c r="AL454" i="1"/>
  <c r="AL478" i="1"/>
  <c r="AL414" i="1"/>
  <c r="AL422" i="1"/>
  <c r="AL350" i="1"/>
  <c r="AN294" i="1"/>
  <c r="AN334" i="1"/>
  <c r="AN254" i="1"/>
  <c r="AL230" i="1"/>
  <c r="AL170" i="1"/>
  <c r="AN102" i="1"/>
  <c r="AN110" i="1"/>
  <c r="AN122" i="1"/>
  <c r="AN70" i="1"/>
  <c r="AN838" i="1"/>
  <c r="AN846" i="1"/>
  <c r="AN854" i="1"/>
  <c r="AL886" i="1"/>
  <c r="AL894" i="1"/>
  <c r="AL902" i="1"/>
  <c r="AL742" i="1"/>
  <c r="AL750" i="1"/>
  <c r="AN542" i="1"/>
  <c r="AN574" i="1"/>
  <c r="AL518" i="1"/>
  <c r="AN462" i="1"/>
  <c r="AL390" i="1"/>
  <c r="AL398" i="1"/>
  <c r="AN382" i="1"/>
  <c r="AN302" i="1"/>
  <c r="AN326" i="1"/>
  <c r="AN270" i="1"/>
  <c r="AL198" i="1"/>
  <c r="AL206" i="1"/>
  <c r="AL238" i="1"/>
  <c r="AN162" i="1"/>
  <c r="AN138" i="1"/>
  <c r="AN94" i="1"/>
  <c r="AN6" i="1"/>
  <c r="AL14" i="1"/>
  <c r="AN42" i="1"/>
  <c r="AL646" i="1"/>
  <c r="AL610" i="1"/>
  <c r="AL498" i="1"/>
  <c r="AL442" i="1"/>
  <c r="AN450" i="1"/>
  <c r="AN394" i="1"/>
  <c r="AN370" i="1"/>
  <c r="AN210" i="1"/>
  <c r="AN190" i="1"/>
  <c r="AN166" i="1"/>
  <c r="AL150" i="1"/>
  <c r="AL98" i="1"/>
  <c r="AN90" i="1"/>
  <c r="AL694" i="1"/>
  <c r="AL702" i="1"/>
  <c r="AL710" i="1"/>
  <c r="AL638" i="1"/>
  <c r="AL670" i="1"/>
  <c r="AN582" i="1"/>
  <c r="AN818" i="1"/>
  <c r="AN850" i="1"/>
  <c r="AN858" i="1"/>
  <c r="AL618" i="1"/>
  <c r="AL530" i="1"/>
  <c r="AN562" i="1"/>
  <c r="AN570" i="1"/>
  <c r="AL522" i="1"/>
  <c r="AL474" i="1"/>
  <c r="AL402" i="1"/>
  <c r="AL410" i="1"/>
  <c r="AN362" i="1"/>
  <c r="AN298" i="1"/>
  <c r="AN306" i="1"/>
  <c r="AN314" i="1"/>
  <c r="AN250" i="1"/>
  <c r="AN258" i="1"/>
  <c r="AN266" i="1"/>
  <c r="AN202" i="1"/>
  <c r="AL234" i="1"/>
  <c r="AN114" i="1"/>
  <c r="AN134" i="1"/>
  <c r="AN50" i="1"/>
  <c r="AN82" i="1"/>
  <c r="AL10" i="1"/>
  <c r="AL18" i="1"/>
  <c r="AL26" i="1"/>
  <c r="AN934" i="1"/>
  <c r="AN942" i="1"/>
  <c r="AN950" i="1"/>
  <c r="AN758" i="1"/>
  <c r="AN790" i="1"/>
  <c r="AN798" i="1"/>
  <c r="AN622" i="1"/>
  <c r="AL550" i="1"/>
  <c r="AN566" i="1"/>
  <c r="AN502" i="1"/>
  <c r="AN510" i="1"/>
  <c r="AL438" i="1"/>
  <c r="AN446" i="1"/>
  <c r="AN470" i="1"/>
  <c r="AN430" i="1"/>
  <c r="AN358" i="1"/>
  <c r="AL366" i="1"/>
  <c r="AL310" i="1"/>
  <c r="AL262" i="1"/>
  <c r="AL278" i="1"/>
  <c r="AN178" i="1"/>
  <c r="AN154" i="1"/>
  <c r="AL118" i="1"/>
  <c r="AL130" i="1"/>
  <c r="AL54" i="1"/>
  <c r="AL62" i="1"/>
  <c r="AL682" i="1"/>
  <c r="AL838" i="1"/>
  <c r="AL846" i="1"/>
  <c r="AL854" i="1"/>
  <c r="AN886" i="1"/>
  <c r="AN894" i="1"/>
  <c r="AN902" i="1"/>
  <c r="AN742" i="1"/>
  <c r="AN750" i="1"/>
  <c r="AL806" i="1"/>
  <c r="AN534" i="1"/>
  <c r="AL542" i="1"/>
  <c r="AL462" i="1"/>
  <c r="AN406" i="1"/>
  <c r="AN342" i="1"/>
  <c r="AL374" i="1"/>
  <c r="AL318" i="1"/>
  <c r="AL246" i="1"/>
  <c r="AL286" i="1"/>
  <c r="AN214" i="1"/>
  <c r="AN222" i="1"/>
  <c r="AN186" i="1"/>
  <c r="AN146" i="1"/>
  <c r="AL78" i="1"/>
  <c r="AN86" i="1"/>
  <c r="AN22" i="1"/>
  <c r="AL30" i="1"/>
  <c r="AF46" i="1"/>
  <c r="AG46" i="1" s="1"/>
  <c r="AL46" i="1" s="1"/>
  <c r="AE38" i="1" l="1"/>
  <c r="AJ38" i="1" s="1"/>
  <c r="AK38" i="1" s="1"/>
  <c r="AM38" i="1" s="1"/>
  <c r="K38" i="1"/>
  <c r="P38" i="1" s="1"/>
  <c r="AD38" i="1" l="1"/>
  <c r="AH38" i="1" s="1"/>
  <c r="AI38" i="1" s="1"/>
  <c r="AN38" i="1" s="1"/>
  <c r="AF38" i="1"/>
  <c r="AG38" i="1" s="1"/>
  <c r="AL3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Martinez Eixarch, Maite</author>
  </authors>
  <commentList>
    <comment ref="B4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Martinez Eixarch, Maite:</t>
        </r>
        <r>
          <rPr>
            <sz val="9"/>
            <color indexed="81"/>
            <rFont val="Tahoma"/>
            <family val="2"/>
          </rPr>
          <t xml:space="preserve">
INIA: afegir codi de projecte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Martinez Eixarch, Maite</author>
  </authors>
  <commentList>
    <comment ref="W33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Martinez Eixarch, Maite:</t>
        </r>
        <r>
          <rPr>
            <sz val="9"/>
            <color indexed="81"/>
            <rFont val="Tahoma"/>
            <family val="2"/>
          </rPr>
          <t xml:space="preserve">
No estava en el full de camp. Estimada a partir R1 i R2</t>
        </r>
      </text>
    </comment>
    <comment ref="D795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Martinez Eixarch, Maite:</t>
        </r>
        <r>
          <rPr>
            <sz val="9"/>
            <color indexed="81"/>
            <rFont val="Tahoma"/>
            <family val="2"/>
          </rPr>
          <t xml:space="preserve">
abans WFL ESI R1 T0, ara WFL ESI T1</t>
        </r>
      </text>
    </comment>
    <comment ref="W985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Martinez Eixarch, Maite:</t>
        </r>
        <r>
          <rPr>
            <sz val="9"/>
            <color indexed="81"/>
            <rFont val="Tahoma"/>
            <family val="2"/>
          </rPr>
          <t xml:space="preserve">
No estava als fulls de camp. Estimada a partir de les repeticions R1 i R2
</t>
        </r>
      </text>
    </comment>
    <comment ref="W1033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Martinez Eixarch, Maite:</t>
        </r>
        <r>
          <rPr>
            <sz val="9"/>
            <color indexed="81"/>
            <rFont val="Tahoma"/>
            <family val="2"/>
          </rPr>
          <t xml:space="preserve">
no estava als fulls de camp. Estimada a partir de R1 i R2</t>
        </r>
      </text>
    </comment>
    <comment ref="W1065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Martinez Eixarch, Maite:</t>
        </r>
        <r>
          <rPr>
            <sz val="9"/>
            <color indexed="81"/>
            <rFont val="Tahoma"/>
            <family val="2"/>
          </rPr>
          <t xml:space="preserve">
baixa temperatura en totes les repeticions de T3, per tant OK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R1038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Semblaa la fulla de camp que les dades estan canviades en les de WFL LSI. Aci corregit</t>
        </r>
      </text>
    </comment>
    <comment ref="A1370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7/5/19??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Q14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sonda YSI / carpeta Maneig
</t>
        </r>
      </text>
    </comment>
    <comment ref="Q38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sonda YSI / carpeta Maneig
</t>
        </r>
      </text>
    </comment>
    <comment ref="Q86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sonda YSI / carpeta Maneig</t>
        </r>
      </text>
    </comment>
    <comment ref="Q98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sonda YSI / carpeta Maneig</t>
        </r>
      </text>
    </comment>
    <comment ref="Q110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sonda YSI / carpeta Maneig</t>
        </r>
      </text>
    </comment>
    <comment ref="Q122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sonda YSI / carpeta Maneig</t>
        </r>
      </text>
    </comment>
  </commentList>
</comments>
</file>

<file path=xl/sharedStrings.xml><?xml version="1.0" encoding="utf-8"?>
<sst xmlns="http://schemas.openxmlformats.org/spreadsheetml/2006/main" count="53851" uniqueCount="2766">
  <si>
    <t>EXPERIMENT POST-COLLITA (2017 --</t>
  </si>
  <si>
    <t>ubicació</t>
  </si>
  <si>
    <r>
      <t xml:space="preserve">EEE, Am,posta, </t>
    </r>
    <r>
      <rPr>
        <sz val="11"/>
        <color rgb="FFFF0000"/>
        <rFont val="Calibri"/>
        <family val="2"/>
        <scheme val="minor"/>
      </rPr>
      <t>coordenades</t>
    </r>
  </si>
  <si>
    <t>finançament, projectes associats</t>
  </si>
  <si>
    <t>INIA, 2017 - 2018; CARBOCERT, 2019</t>
  </si>
  <si>
    <t>objectiu</t>
  </si>
  <si>
    <t>dates, dades</t>
  </si>
  <si>
    <t>observacions</t>
  </si>
  <si>
    <t>comparació entre tractaments</t>
  </si>
  <si>
    <t>mostrejos compresos entre el 21/9/2017 fins el 7/5/2019</t>
  </si>
  <si>
    <t>en FQ falten dades del maig del 2019</t>
  </si>
  <si>
    <t>mostrejos per micro</t>
  </si>
  <si>
    <t>mostrejos compresos entre el 4/9/2019 fins el 28/10/2019</t>
  </si>
  <si>
    <t>Sheet Data</t>
  </si>
  <si>
    <t>Variables</t>
  </si>
  <si>
    <t>Observations</t>
  </si>
  <si>
    <t>Source file o data base / file of reference</t>
  </si>
  <si>
    <t>GHG-raw data</t>
  </si>
  <si>
    <t>Index</t>
  </si>
  <si>
    <t xml:space="preserve">To fix sample position. Not necessary now. </t>
  </si>
  <si>
    <t>Fecha Muestreo</t>
  </si>
  <si>
    <t>Data from cromatography lab</t>
  </si>
  <si>
    <t xml:space="preserve"> "2019 11 27-Optiriego 19-11-25_Cromatografia". Data from previous file (2019 08 22 -Optiriego 19-08-22_Cromatografia &amp; 2019 11 11 -Optiriego 19-08-22_Cromatografia included in this file</t>
  </si>
  <si>
    <t>Ref Lab</t>
  </si>
  <si>
    <t>VialCodi</t>
  </si>
  <si>
    <t>Exp</t>
  </si>
  <si>
    <t>Experiment</t>
  </si>
  <si>
    <t>Plot</t>
  </si>
  <si>
    <t xml:space="preserve">P01 </t>
  </si>
  <si>
    <t>Chamber_opacity</t>
  </si>
  <si>
    <t>DRC, Dark Chamber</t>
  </si>
  <si>
    <t>Year</t>
  </si>
  <si>
    <t>Month</t>
  </si>
  <si>
    <t>Day</t>
  </si>
  <si>
    <t>Tr1</t>
  </si>
  <si>
    <t>Winter flooding (WFL) vs no winter flooding (NWF)</t>
  </si>
  <si>
    <t>Tr2</t>
  </si>
  <si>
    <t>Early straw incorporation (ESI) vs Late straw incorporation (LSI)</t>
  </si>
  <si>
    <t>Site</t>
  </si>
  <si>
    <t>Pseudorepliation (L1 -&gt; L3), within the same subplot</t>
  </si>
  <si>
    <t>Chamber number</t>
  </si>
  <si>
    <t>Field data</t>
  </si>
  <si>
    <t>File: "Dades GEI-POST-COLLITA" in https://irtacat.sharepoint.com/sites/SGA_M2/Documents/01-AMiC/08_EXPERIMENTACIÓ/2017-2018_INIA Postcollita/01_GASOS</t>
  </si>
  <si>
    <t>Sampler</t>
  </si>
  <si>
    <t>Code</t>
  </si>
  <si>
    <t>Sample code (excel formula)</t>
  </si>
  <si>
    <t xml:space="preserve">CCH4 (ppm) </t>
  </si>
  <si>
    <t xml:space="preserve">Data from cromatography: C-CH4-BL (ppm). </t>
  </si>
  <si>
    <t>Sampling dates 21/9/2017 --&gt; 3/9/2018: C:\Users\mtmartinez\OneDrive - irta.cat\GEH i CARBONI_TOT\Cromatografia GIRO\DADES concentracions cromatografia GIRO\2019 08 20 Resultados ADM jun 16 - sep 18 18-10-02 corregido; Samplig dates 17/10/2018 --&gt; 28/10/2019, C:\Users\mtmartinez\OneDrive - irta.cat\GEH i CARBONI_TOT\Cromatografia GIRO\DADES concentracions cromatografia GIRO\2019 11 14- Carbocert 19-10-29 a 19-11-07_arxiu a carpeta M2041. Files: 2018 05 24 Resultados ADM jun 16 - ene 18 18-05-23 and 2019 10 24-Carbocert 19-10-24_arxiu a carpeta M2041 not used as GHG data already included in the previous files.</t>
  </si>
  <si>
    <t>CCO2 (ppm)</t>
  </si>
  <si>
    <t>Data from cromatography: C-CO2-BL (ppm)</t>
  </si>
  <si>
    <t>NN2O (ppm)</t>
  </si>
  <si>
    <t>Data from cromatography: N-N2O-BL (ppm)</t>
  </si>
  <si>
    <t>Sample_Time</t>
  </si>
  <si>
    <t xml:space="preserve">File: "Dades GEI-POST-COLLITA" in https://irtacat.sharepoint.com/sites/SGA_M2/Documents/01-AMiC/08_EXPERIMENTACIÓ/2017-2018_INIA Postcollita/01_GASOS; File copied as sheet "Descriptor càmera" </t>
  </si>
  <si>
    <t>Sample_Hour</t>
  </si>
  <si>
    <t>Chamber_Temp</t>
  </si>
  <si>
    <t>Chamber_Temp_K</t>
  </si>
  <si>
    <t>Calculated</t>
  </si>
  <si>
    <t xml:space="preserve">Chamber type </t>
  </si>
  <si>
    <t>By default as the "standard" chambers were used</t>
  </si>
  <si>
    <t xml:space="preserve">Surface_Area </t>
  </si>
  <si>
    <t>Chamber_Height</t>
  </si>
  <si>
    <t>Volume</t>
  </si>
  <si>
    <t>Species</t>
  </si>
  <si>
    <t>Density of Carbon (g m3)</t>
  </si>
  <si>
    <t>Calculated by applying ideal gas law</t>
  </si>
  <si>
    <t>see: C:\Users\mtmartinez\OneDrive - irta.cat\GEH i CARBONI_TOT\Càlcul gasos</t>
  </si>
  <si>
    <t>Density of Nitrogen (g m3)</t>
  </si>
  <si>
    <t>[CH4] by mass of CH4C (mg m3)</t>
  </si>
  <si>
    <t>Calculated gas concentration in mg m3</t>
  </si>
  <si>
    <t>[CH4] by mass of CH4C (mg m2)</t>
  </si>
  <si>
    <t>Calculated gas concentration in mg m2</t>
  </si>
  <si>
    <t>[CO2] by mass of CO2C (mg m3)</t>
  </si>
  <si>
    <t>[CO2] by mass of CO2C (mg m2)</t>
  </si>
  <si>
    <t>[N2O] by mass of N2ON(mg m3)</t>
  </si>
  <si>
    <t>[N2O] by mass of N2ON(mg m2)</t>
  </si>
  <si>
    <t>CH4-C Flux Rate (mg m-2 hr-1)</t>
  </si>
  <si>
    <t>Slope of the linear regression to obtain flux rate (mg m-2 h-1). Only provisional. Definitive Flux rate calculated with R using criteria for accepting/rejecting calculated flux rate</t>
  </si>
  <si>
    <t>N-N2OFlux Rate (mg m-2 hr-1)</t>
  </si>
  <si>
    <t>CO2-C Flux Rate (mg m-2 hr-1)</t>
  </si>
  <si>
    <t>OBS</t>
  </si>
  <si>
    <t>Observations over data collection and processing processes</t>
  </si>
  <si>
    <t>GHG-corrected_only T0</t>
  </si>
  <si>
    <t>SAME VARIABLES AS GHG-corrected</t>
  </si>
  <si>
    <t>Copy of "GHG-corrected"</t>
  </si>
  <si>
    <t>flux rates of GHGs</t>
  </si>
  <si>
    <t xml:space="preserve">Only flux data, to obtain preliminary results. Data exported to SPSS.. First final report sent to Optiriego (Preliminary report_GHG emissions in rice fields in Andalucía &amp; AWD implementation_27 12 19) based on these results </t>
  </si>
  <si>
    <t>Descriptor de càmera</t>
  </si>
  <si>
    <t>DATA MOSTREIG</t>
  </si>
  <si>
    <t xml:space="preserve">Copied from file "Descriptor càmera" </t>
  </si>
  <si>
    <t xml:space="preserve"> "Dades GEI-POST-COLLITA" in https://irtacat.sharepoint.com/sites/SGA_M2/Documents/01-AMiC/08_EXPERIMENTACIÓ/2017-2018_INIA Postcollita/01_GASOS</t>
  </si>
  <si>
    <t>MOSTREJADOR</t>
  </si>
  <si>
    <t>column created to build the column "Code"</t>
  </si>
  <si>
    <t>Chamber opcacity</t>
  </si>
  <si>
    <t>name of the variable in the original file: "TRACTAMENT"</t>
  </si>
  <si>
    <t>name of the variable in the original file: "PARCEL·LA"</t>
  </si>
  <si>
    <t>Replication (L1 to L3); name of the variable in the original file: "LLOC"</t>
  </si>
  <si>
    <t>CODI VIAL</t>
  </si>
  <si>
    <t>Code of the sample (Tr1-Tr2-R(1-3)- T(0-3)</t>
  </si>
  <si>
    <t>HORA MOSTRA</t>
  </si>
  <si>
    <t>TEMPERATURA AIRE CAMBRA</t>
  </si>
  <si>
    <t>CAMBRA Nº</t>
  </si>
  <si>
    <t>NIVELL AIGUA</t>
  </si>
  <si>
    <t>Water level (cm) measured nearby the chamber</t>
  </si>
  <si>
    <t>TEMPERATURA SÒL 10 CM</t>
  </si>
  <si>
    <t>Soil temperature (ºC) measured with thermometer</t>
  </si>
  <si>
    <t>COBERTURA ARRÒS (%)</t>
  </si>
  <si>
    <t>Rice canopy (visual estimation)</t>
  </si>
  <si>
    <t>Tª INICI EXPERIMENT</t>
  </si>
  <si>
    <t>Air temperature at the start of the sampling</t>
  </si>
  <si>
    <t>Tª FINAL EXPERIMENT</t>
  </si>
  <si>
    <t>Air temperature at the end of the sampling</t>
  </si>
  <si>
    <t>OBSERVACIONS</t>
  </si>
  <si>
    <t>Sòl FQ</t>
  </si>
  <si>
    <t>DATA</t>
  </si>
  <si>
    <t>sampling date</t>
  </si>
  <si>
    <t>Sheet copied from file: Dades FQ POST-COLLITA in https://irtacat.sharepoint.com/sites/SGA_M2/Documents/01-AMiC/08_EXPERIMENTACIÓ/2017-2018_INIA Postcollita/01_GASOS</t>
  </si>
  <si>
    <t>name of the variable in the original file "QUI"</t>
  </si>
  <si>
    <t>Winter flooding (WFL) vs no winter flooding (NWF); name of the variable in the original file "Parc"</t>
  </si>
  <si>
    <t>Early straw incorporation (ESI) vs Late straw incorporation (LSI); name of the variable in the original file "Tract"</t>
  </si>
  <si>
    <t>R1 -&gt; R3; name of the variable in the original file "LLOC"</t>
  </si>
  <si>
    <t>conductivity</t>
  </si>
  <si>
    <t>name of the variable in the original file "CONDUCT."</t>
  </si>
  <si>
    <t>pH</t>
  </si>
  <si>
    <t>name of the variable in the original file "PH"</t>
  </si>
  <si>
    <t>Tª 10cm</t>
  </si>
  <si>
    <t>ºC</t>
  </si>
  <si>
    <t>REDOX</t>
  </si>
  <si>
    <t>mV</t>
  </si>
  <si>
    <t xml:space="preserve">HORA SONDA </t>
  </si>
  <si>
    <t>check</t>
  </si>
  <si>
    <t>sheet only to check that "codes" from the different sheets match correctly</t>
  </si>
  <si>
    <t>chamber number</t>
  </si>
  <si>
    <t xml:space="preserve">Sample time (min) </t>
  </si>
  <si>
    <t>18-01466-JNA</t>
  </si>
  <si>
    <t>NWF ESI R1 T0</t>
  </si>
  <si>
    <t>POS</t>
  </si>
  <si>
    <t>P01</t>
  </si>
  <si>
    <t>DRC</t>
  </si>
  <si>
    <t>09</t>
  </si>
  <si>
    <t>21</t>
  </si>
  <si>
    <t>PATRICIA BATISTI</t>
  </si>
  <si>
    <t xml:space="preserve">Flotante </t>
  </si>
  <si>
    <t>RICE</t>
  </si>
  <si>
    <t>tovalloles / núvol però s'obre el sol mes o menys cap a la una i quart</t>
  </si>
  <si>
    <t>18-01467-JNA</t>
  </si>
  <si>
    <t>NWF ESI R1 T1</t>
  </si>
  <si>
    <t>18-01468-JNA</t>
  </si>
  <si>
    <t>NWF ESI R1 T2</t>
  </si>
  <si>
    <t>18-01469-JNA</t>
  </si>
  <si>
    <t>NWF ESI R1 T3</t>
  </si>
  <si>
    <t>18-01470-JNA</t>
  </si>
  <si>
    <t>NWF ESI R2 T0</t>
  </si>
  <si>
    <t>PEP CABANES</t>
  </si>
  <si>
    <t>18-01471-JNA</t>
  </si>
  <si>
    <t>NWF ESI R2 T1</t>
  </si>
  <si>
    <t>18-01472-JNA</t>
  </si>
  <si>
    <t>NWF ESI R2 T2</t>
  </si>
  <si>
    <t>18-01473-JNA</t>
  </si>
  <si>
    <t>NWF ESI R2 T3</t>
  </si>
  <si>
    <t>18-01474-JNA</t>
  </si>
  <si>
    <t>NWF ESI R3 T0</t>
  </si>
  <si>
    <t>TOÑO SALDAÑA</t>
  </si>
  <si>
    <t>18-01475-JNA</t>
  </si>
  <si>
    <t>NWF ESI R3 T1</t>
  </si>
  <si>
    <t>18-01476-JNA</t>
  </si>
  <si>
    <t>NWF ESI R3 T2</t>
  </si>
  <si>
    <t>18-01477-JNA</t>
  </si>
  <si>
    <t>NWF ESI R3 T3</t>
  </si>
  <si>
    <t>18-01454-JNA</t>
  </si>
  <si>
    <t>NWF LSI R1 T0</t>
  </si>
  <si>
    <t>18-01455-JNA</t>
  </si>
  <si>
    <t>NWF LSI R1 T1</t>
  </si>
  <si>
    <t>18-01456-JNA</t>
  </si>
  <si>
    <t>NWF LSI R1 T2</t>
  </si>
  <si>
    <t>18-01457-JNA</t>
  </si>
  <si>
    <t>NWF LSI R1 T3</t>
  </si>
  <si>
    <t>18-01458-JNA</t>
  </si>
  <si>
    <t>NWF LSI R2 T0</t>
  </si>
  <si>
    <t>18-01459-JNA</t>
  </si>
  <si>
    <t>NWF LSI R2 T1</t>
  </si>
  <si>
    <t>18-01460-JNA</t>
  </si>
  <si>
    <t>NWF LSI R2 T2</t>
  </si>
  <si>
    <t>18-01461-JNA</t>
  </si>
  <si>
    <t>NWF LSI R2 T3</t>
  </si>
  <si>
    <t>18-01462-JNA</t>
  </si>
  <si>
    <t>NWF LSI R3 T0</t>
  </si>
  <si>
    <t>18-01463-JNA</t>
  </si>
  <si>
    <t>NWF LSI R3 T1</t>
  </si>
  <si>
    <t>18-01464-JNA</t>
  </si>
  <si>
    <t>NWF LSI R3 T2</t>
  </si>
  <si>
    <t>18-01465-JNA</t>
  </si>
  <si>
    <t>NWF LSI R3 T3</t>
  </si>
  <si>
    <t>18-01442-JNA</t>
  </si>
  <si>
    <t>WFL ESI R1 T0</t>
  </si>
  <si>
    <t>18-01443-JNA</t>
  </si>
  <si>
    <t>WFL ESI R1 T1</t>
  </si>
  <si>
    <t>18-01444-JNA</t>
  </si>
  <si>
    <t>WFL ESI R1 T2</t>
  </si>
  <si>
    <t>18-01445-JNA</t>
  </si>
  <si>
    <t>WFL ESI R1 T3</t>
  </si>
  <si>
    <t>18-01446-JNA</t>
  </si>
  <si>
    <t>WFL ESI R2 T0</t>
  </si>
  <si>
    <t>18-01447-JNA</t>
  </si>
  <si>
    <t>WFL ESI R2 T1</t>
  </si>
  <si>
    <t>18-01448-JNA</t>
  </si>
  <si>
    <t>WFL ESI R2 T2</t>
  </si>
  <si>
    <t>18-01449-JNA</t>
  </si>
  <si>
    <t>WFL ESI R2 T3</t>
  </si>
  <si>
    <t>18-01450-JNA</t>
  </si>
  <si>
    <t>WFL ESI R3 T0</t>
  </si>
  <si>
    <t>18-01451-JNA</t>
  </si>
  <si>
    <t>WFL ESI R3 T1</t>
  </si>
  <si>
    <t>18-01452-JNA</t>
  </si>
  <si>
    <t>WFL ESI R3 T2</t>
  </si>
  <si>
    <t>18-01453-JNA</t>
  </si>
  <si>
    <t>WFL ESI R3 T3</t>
  </si>
  <si>
    <t>18-01430-JNA</t>
  </si>
  <si>
    <t>WFL LSI R1 T0</t>
  </si>
  <si>
    <t>18-01431-JNA</t>
  </si>
  <si>
    <t>WFL LSI R1 T1</t>
  </si>
  <si>
    <t>18-01432-JNA</t>
  </si>
  <si>
    <t>WFL LSI R1 T2</t>
  </si>
  <si>
    <t>18-01433-JNA</t>
  </si>
  <si>
    <t>WFL LSI R1 T3</t>
  </si>
  <si>
    <t>18-01434-JNA</t>
  </si>
  <si>
    <t>WFL LSI R2 T0</t>
  </si>
  <si>
    <t>18-01435-JNA</t>
  </si>
  <si>
    <t>WFL LSI R2 T1</t>
  </si>
  <si>
    <t>18-01436-JNA</t>
  </si>
  <si>
    <t>WFL LSI R2 T2</t>
  </si>
  <si>
    <t>18-01437-JNA</t>
  </si>
  <si>
    <t>WFL LSI R2 T3</t>
  </si>
  <si>
    <t>18-01438-JNA</t>
  </si>
  <si>
    <t>WFL LSI R3 T0</t>
  </si>
  <si>
    <t>18-01439-JNA</t>
  </si>
  <si>
    <t>WFL LSI R3 T1</t>
  </si>
  <si>
    <t>18-01440-JNA</t>
  </si>
  <si>
    <t>WFL LSI R3 T2</t>
  </si>
  <si>
    <t>18-01441-JNA</t>
  </si>
  <si>
    <t>WFL LSI R3 T3</t>
  </si>
  <si>
    <t>18-01514-JNA</t>
  </si>
  <si>
    <t>10</t>
  </si>
  <si>
    <t>05</t>
  </si>
  <si>
    <t>ARTURO LUCAS</t>
  </si>
  <si>
    <t>sol i brisa / flotadors + tovalloles</t>
  </si>
  <si>
    <t>18-01515-JNA</t>
  </si>
  <si>
    <t>18-01516-JNA</t>
  </si>
  <si>
    <t>18-01517-JNA</t>
  </si>
  <si>
    <t>18-01518-JNA</t>
  </si>
  <si>
    <t>LLUIS JORNET</t>
  </si>
  <si>
    <t>18-01519-JNA</t>
  </si>
  <si>
    <t>18-01520-JNA</t>
  </si>
  <si>
    <t>18-01521-JNA</t>
  </si>
  <si>
    <t>18-01522-JNA</t>
  </si>
  <si>
    <t>18-01523-JNA</t>
  </si>
  <si>
    <t>18-01524-JNA</t>
  </si>
  <si>
    <t>18-01525-JNA</t>
  </si>
  <si>
    <t>18-01502-JNA</t>
  </si>
  <si>
    <t>18-01503-JNA</t>
  </si>
  <si>
    <t>18-01504-JNA</t>
  </si>
  <si>
    <t>18-01505-JNA</t>
  </si>
  <si>
    <t>18-01506-JNA</t>
  </si>
  <si>
    <t>18-01507-JNA</t>
  </si>
  <si>
    <t>18-01508-JNA</t>
  </si>
  <si>
    <t>18-01509-JNA</t>
  </si>
  <si>
    <t>18-01510-JNA</t>
  </si>
  <si>
    <t>18-01511-JNA</t>
  </si>
  <si>
    <t>18-01512-JNA</t>
  </si>
  <si>
    <t>18-01513-JNA</t>
  </si>
  <si>
    <t>18-01490-JNA</t>
  </si>
  <si>
    <t>sol</t>
  </si>
  <si>
    <t>18-01491-JNA</t>
  </si>
  <si>
    <t>18-01492-JNA</t>
  </si>
  <si>
    <t>18-01493-JNA</t>
  </si>
  <si>
    <t>18-01494-JNA</t>
  </si>
  <si>
    <t>18-01495-JNA</t>
  </si>
  <si>
    <t>18-01496-JNA</t>
  </si>
  <si>
    <t>18-01497-JNA</t>
  </si>
  <si>
    <t>18-01498-JNA</t>
  </si>
  <si>
    <t>18-01499-JNA</t>
  </si>
  <si>
    <t>18-01500-JNA</t>
  </si>
  <si>
    <t>18-01501-JNA</t>
  </si>
  <si>
    <t>18-01478-JNA</t>
  </si>
  <si>
    <t>18-01479-JNA</t>
  </si>
  <si>
    <t>18-01480-JNA</t>
  </si>
  <si>
    <t>18-01481-JNA</t>
  </si>
  <si>
    <t>18-01482-JNA</t>
  </si>
  <si>
    <t>18-01483-JNA</t>
  </si>
  <si>
    <t>18-01484-JNA</t>
  </si>
  <si>
    <t>18-01485-JNA</t>
  </si>
  <si>
    <t>18-01486-JNA</t>
  </si>
  <si>
    <t>18-01487-JNA</t>
  </si>
  <si>
    <t>18-01488-JNA</t>
  </si>
  <si>
    <t>18-01489-JNA</t>
  </si>
  <si>
    <t>17-06855-APM</t>
  </si>
  <si>
    <t>NWF ESI R1_T0</t>
  </si>
  <si>
    <t>06</t>
  </si>
  <si>
    <t>sol i brisa / tovalloles</t>
  </si>
  <si>
    <t>17-06856-APM</t>
  </si>
  <si>
    <t>NWF ESI R1_T1</t>
  </si>
  <si>
    <t>17-06857-APM</t>
  </si>
  <si>
    <t>NWF ESI R1_T2</t>
  </si>
  <si>
    <t>17-06858-APM</t>
  </si>
  <si>
    <t>NWF ESI R1_T3</t>
  </si>
  <si>
    <t>17-06859-APM</t>
  </si>
  <si>
    <t>NWF ESI R2_T0</t>
  </si>
  <si>
    <t>17-06860-APM</t>
  </si>
  <si>
    <t>NWF ESI R2_T1</t>
  </si>
  <si>
    <t>17-06861-APM</t>
  </si>
  <si>
    <t>NWF ESI R2_T2</t>
  </si>
  <si>
    <t>17-06862-APM</t>
  </si>
  <si>
    <t>NWF ESI R2_T3</t>
  </si>
  <si>
    <t>17-06863-APM</t>
  </si>
  <si>
    <t>NWF ESI R3_T0</t>
  </si>
  <si>
    <t>17-06864-APM</t>
  </si>
  <si>
    <t>NWF ESI R3_T1</t>
  </si>
  <si>
    <t>17-06865-APM</t>
  </si>
  <si>
    <t>NWF ESI R3_T2</t>
  </si>
  <si>
    <t>17-06866-APM</t>
  </si>
  <si>
    <t>NWF ESI R3_T3</t>
  </si>
  <si>
    <t>17-06843-APM</t>
  </si>
  <si>
    <t>NWF LSI R1_T0</t>
  </si>
  <si>
    <t>17-06844-APM</t>
  </si>
  <si>
    <t>NWF LSI R1_T1</t>
  </si>
  <si>
    <t>17-06845-APM</t>
  </si>
  <si>
    <t>NWF LSI R1_T2</t>
  </si>
  <si>
    <t>17-06846-APM</t>
  </si>
  <si>
    <t>NWF LSI R1_T3</t>
  </si>
  <si>
    <t>17-06847-APM</t>
  </si>
  <si>
    <t>NWF LSI R2_T0</t>
  </si>
  <si>
    <t>17-06848-APM</t>
  </si>
  <si>
    <t>NWF LSI R2_T1</t>
  </si>
  <si>
    <t>17-06849-APM</t>
  </si>
  <si>
    <t>NWF LSI R2_T2</t>
  </si>
  <si>
    <t>17-06850-APM</t>
  </si>
  <si>
    <t>NWF LSI R2_T3</t>
  </si>
  <si>
    <t>17-06851-APM</t>
  </si>
  <si>
    <t>NWF LSI R3_T0</t>
  </si>
  <si>
    <t>17-06852-APM</t>
  </si>
  <si>
    <t>NWF LSI R3_T1</t>
  </si>
  <si>
    <t>17-06853-APM</t>
  </si>
  <si>
    <t>NWF LSI R3_T2</t>
  </si>
  <si>
    <t>17-06854-APM</t>
  </si>
  <si>
    <t>NWF LSI R3_T3</t>
  </si>
  <si>
    <t>17-06819-APM</t>
  </si>
  <si>
    <t>WFL ESI R1_T0</t>
  </si>
  <si>
    <t>sol i brisa</t>
  </si>
  <si>
    <t>17-06820-APM</t>
  </si>
  <si>
    <t>WFL ESI R1_T1</t>
  </si>
  <si>
    <t>17-06821-APM</t>
  </si>
  <si>
    <t>WFL ESI R1_T2</t>
  </si>
  <si>
    <t>17-06822-APM</t>
  </si>
  <si>
    <t>WFL ESI R1_T3</t>
  </si>
  <si>
    <t>17-06823-APM</t>
  </si>
  <si>
    <t>WFL ESI R2_T0</t>
  </si>
  <si>
    <t>17-06824-APM</t>
  </si>
  <si>
    <t>WFL ESI R2_T1</t>
  </si>
  <si>
    <t>17-06825-APM</t>
  </si>
  <si>
    <t>WFL ESI R2_T2</t>
  </si>
  <si>
    <t>17-06826-APM</t>
  </si>
  <si>
    <t>WFL ESI R2_T3</t>
  </si>
  <si>
    <t>17-06827-APM</t>
  </si>
  <si>
    <t>WFL ESI R3_T0</t>
  </si>
  <si>
    <t>17-06828-APM</t>
  </si>
  <si>
    <t>WFL ESI R3_T1</t>
  </si>
  <si>
    <t>17-06829-APM</t>
  </si>
  <si>
    <t>WFL ESI R3_T2</t>
  </si>
  <si>
    <t>17-06830-APM</t>
  </si>
  <si>
    <t>WFL ESI R3_T3</t>
  </si>
  <si>
    <t>17-06831-APM</t>
  </si>
  <si>
    <t>WFL LSI R1_T0</t>
  </si>
  <si>
    <t>17-06832-APM</t>
  </si>
  <si>
    <t>WFL LSI R1_T1</t>
  </si>
  <si>
    <t>17-06833-APM</t>
  </si>
  <si>
    <t>WFL LSI R1_T2</t>
  </si>
  <si>
    <t>17-06834-APM</t>
  </si>
  <si>
    <t>WFL LSI R1_T3</t>
  </si>
  <si>
    <t>17-06835-APM</t>
  </si>
  <si>
    <t>WFL LSI R2_T0</t>
  </si>
  <si>
    <t>17-06836-APM</t>
  </si>
  <si>
    <t>WFL LSI R2_T1</t>
  </si>
  <si>
    <t>17-06837-APM</t>
  </si>
  <si>
    <t>WFL LSI R2_T2</t>
  </si>
  <si>
    <t>17-06838-APM</t>
  </si>
  <si>
    <t>WFL LSI R2_T3</t>
  </si>
  <si>
    <t>17-06839-APM</t>
  </si>
  <si>
    <t>WFL LSI R3_T0</t>
  </si>
  <si>
    <t>17-06840-APM</t>
  </si>
  <si>
    <t>WFL LSI R3_T1</t>
  </si>
  <si>
    <t>17-06841-APM</t>
  </si>
  <si>
    <t>WFL LSI R3_T2</t>
  </si>
  <si>
    <t>17-06842-APM</t>
  </si>
  <si>
    <t>WFL LSI R3_T3</t>
  </si>
  <si>
    <t>17-06867-APM</t>
  </si>
  <si>
    <t>20</t>
  </si>
  <si>
    <t>MERCE GUARDIA</t>
  </si>
  <si>
    <t>sol / no tovalloles</t>
  </si>
  <si>
    <t>17-06868-APM</t>
  </si>
  <si>
    <t>17-06869-APM</t>
  </si>
  <si>
    <t>17-06870-APM</t>
  </si>
  <si>
    <t>17-06871-APM</t>
  </si>
  <si>
    <t>17-06872-APM</t>
  </si>
  <si>
    <t>17-06873-APM</t>
  </si>
  <si>
    <t>17-06874-APM</t>
  </si>
  <si>
    <t>17-06875-APM</t>
  </si>
  <si>
    <t>17-06876-APM</t>
  </si>
  <si>
    <t>17-06877-APM</t>
  </si>
  <si>
    <t>17-06878-APM</t>
  </si>
  <si>
    <t>17-06879-APM</t>
  </si>
  <si>
    <t>17-06880-APM</t>
  </si>
  <si>
    <t>17-06881-APM</t>
  </si>
  <si>
    <t>17-06882-APM</t>
  </si>
  <si>
    <t>17-06883-APM</t>
  </si>
  <si>
    <t>17-06884-APM</t>
  </si>
  <si>
    <t>17-06885-APM</t>
  </si>
  <si>
    <t>17-06886-APM</t>
  </si>
  <si>
    <t>17-06887-APM</t>
  </si>
  <si>
    <t>17-06888-APM</t>
  </si>
  <si>
    <t>17-06889-APM</t>
  </si>
  <si>
    <t>17-06890-APM</t>
  </si>
  <si>
    <t>17-06891-APM</t>
  </si>
  <si>
    <t>17-06892-APM</t>
  </si>
  <si>
    <t>17-06893-APM</t>
  </si>
  <si>
    <t>17-06894-APM</t>
  </si>
  <si>
    <t>17-06895-APM</t>
  </si>
  <si>
    <t>17-06896-APM</t>
  </si>
  <si>
    <t>17-06897-APM</t>
  </si>
  <si>
    <t>17-06898-APM</t>
  </si>
  <si>
    <t>17-06899-APM</t>
  </si>
  <si>
    <t>17-06900-APM</t>
  </si>
  <si>
    <t>17-06901-APM</t>
  </si>
  <si>
    <t>17-06902-APM</t>
  </si>
  <si>
    <t>17-06903-APM</t>
  </si>
  <si>
    <t>17-06904-APM</t>
  </si>
  <si>
    <t>17-06905-APM</t>
  </si>
  <si>
    <t>17-06906-APM</t>
  </si>
  <si>
    <t>17-06907-APM</t>
  </si>
  <si>
    <t>17-06908-APM</t>
  </si>
  <si>
    <t>17-06909-APM</t>
  </si>
  <si>
    <t>17-06910-APM</t>
  </si>
  <si>
    <t>17-06911-APM</t>
  </si>
  <si>
    <t>17-06912-APM</t>
  </si>
  <si>
    <t>17-06913-APM</t>
  </si>
  <si>
    <t>17-06914-APM</t>
  </si>
  <si>
    <t>18-00728-JNA</t>
  </si>
  <si>
    <t>11</t>
  </si>
  <si>
    <t>02</t>
  </si>
  <si>
    <t>DAVID MATEU</t>
  </si>
  <si>
    <t>tovalloles / més sol i surt lo vent!</t>
  </si>
  <si>
    <t>18-00729-JNA</t>
  </si>
  <si>
    <t>18-00730-JNA</t>
  </si>
  <si>
    <t>18-00731-JNA</t>
  </si>
  <si>
    <t>18-00732-JNA</t>
  </si>
  <si>
    <t>18-00733-JNA</t>
  </si>
  <si>
    <t>18-00734-JNA</t>
  </si>
  <si>
    <t>18-00735-JNA</t>
  </si>
  <si>
    <t>18-00736-JNA</t>
  </si>
  <si>
    <t>18-00737-JNA</t>
  </si>
  <si>
    <t>18-00738-JNA</t>
  </si>
  <si>
    <t>18-00739-JNA</t>
  </si>
  <si>
    <t>18-00716-JNA</t>
  </si>
  <si>
    <t>18-00717-JNA</t>
  </si>
  <si>
    <t>18-00718-JNA</t>
  </si>
  <si>
    <t>18-00719-JNA</t>
  </si>
  <si>
    <t>18-00720-JNA</t>
  </si>
  <si>
    <t>18-00721-JNA</t>
  </si>
  <si>
    <t>18-00722-JNA</t>
  </si>
  <si>
    <t>18-00723-JNA</t>
  </si>
  <si>
    <t>18-00724-JNA</t>
  </si>
  <si>
    <t>18-00725-JNA</t>
  </si>
  <si>
    <t>18-00726-JNA</t>
  </si>
  <si>
    <t>18-00727-JNA</t>
  </si>
  <si>
    <t>18-00704-JNA</t>
  </si>
  <si>
    <t>sol tapadet per núvols prims; canvi sobtat de concentració CH4 en vial de T0 a T1</t>
  </si>
  <si>
    <t>18-00705-JNA</t>
  </si>
  <si>
    <t>18-00706-JNA</t>
  </si>
  <si>
    <t>sol tapadet per núvols prims</t>
  </si>
  <si>
    <t>18-00707-JNA</t>
  </si>
  <si>
    <t>18-00708-JNA</t>
  </si>
  <si>
    <t>18-00709-JNA</t>
  </si>
  <si>
    <t>18-00710-JNA</t>
  </si>
  <si>
    <t>18-00711-JNA</t>
  </si>
  <si>
    <t>18-00712-JNA</t>
  </si>
  <si>
    <t>18-00713-JNA</t>
  </si>
  <si>
    <t>18-00714-JNA</t>
  </si>
  <si>
    <t>18-00715-JNA</t>
  </si>
  <si>
    <t>18-00692-JNA</t>
  </si>
  <si>
    <t>18-00693-JNA</t>
  </si>
  <si>
    <t>18-00694-JNA</t>
  </si>
  <si>
    <t>18-00695-JNA</t>
  </si>
  <si>
    <t>18-00696-JNA</t>
  </si>
  <si>
    <t>18-00697-JNA</t>
  </si>
  <si>
    <t>18-00698-JNA</t>
  </si>
  <si>
    <t>18-00699-JNA</t>
  </si>
  <si>
    <t>18-00700-JNA</t>
  </si>
  <si>
    <t>18-00701-JNA</t>
  </si>
  <si>
    <t>18-00702-JNA</t>
  </si>
  <si>
    <t>18-00703-JNA</t>
  </si>
  <si>
    <t>18-00776-JNA</t>
  </si>
  <si>
    <t>16</t>
  </si>
  <si>
    <t xml:space="preserve">sol / tovalloles  </t>
  </si>
  <si>
    <t>18-00777-JNA</t>
  </si>
  <si>
    <t>18-00778-JNA</t>
  </si>
  <si>
    <t>18-00779-JNA</t>
  </si>
  <si>
    <t>18-00780-JNA</t>
  </si>
  <si>
    <t>18-00781-JNA</t>
  </si>
  <si>
    <t>18-00782-JNA</t>
  </si>
  <si>
    <t>18-00783-JNA</t>
  </si>
  <si>
    <t>18-00784-JNA</t>
  </si>
  <si>
    <t>18-00785-JNA</t>
  </si>
  <si>
    <t>18-00786-JNA</t>
  </si>
  <si>
    <t>18-00787-JNA</t>
  </si>
  <si>
    <t>18-00764-JNA</t>
  </si>
  <si>
    <t>18-00765-JNA</t>
  </si>
  <si>
    <t>18-00766-JNA</t>
  </si>
  <si>
    <t>18-00767-JNA</t>
  </si>
  <si>
    <t>18-00768-JNA</t>
  </si>
  <si>
    <t>18-00769-JNA</t>
  </si>
  <si>
    <t>18-00770-JNA</t>
  </si>
  <si>
    <t>18-00771-JNA</t>
  </si>
  <si>
    <t>18-00772-JNA</t>
  </si>
  <si>
    <t>18-00773-JNA</t>
  </si>
  <si>
    <t>18-00774-JNA</t>
  </si>
  <si>
    <t>18-00775-JNA</t>
  </si>
  <si>
    <t>18-00752-JNA</t>
  </si>
  <si>
    <t>sol / tovalloles / el camp esta sec però humit!</t>
  </si>
  <si>
    <t>18-00753-JNA</t>
  </si>
  <si>
    <t>18-00754-JNA</t>
  </si>
  <si>
    <t>18-00755-JNA</t>
  </si>
  <si>
    <t>18-00756-JNA</t>
  </si>
  <si>
    <t xml:space="preserve">sol / tovalloles / el camp esta sec però humit!; flux Co2 molt elevat perquè augment alt de concentració enT3, no modifico; </t>
  </si>
  <si>
    <t>18-00757-JNA</t>
  </si>
  <si>
    <t>18-00758-JNA</t>
  </si>
  <si>
    <t>18-00759-JNA</t>
  </si>
  <si>
    <t>18-00760-JNA</t>
  </si>
  <si>
    <t>18-00761-JNA</t>
  </si>
  <si>
    <t>18-00762-JNA</t>
  </si>
  <si>
    <t>18-00763-JNA</t>
  </si>
  <si>
    <t>18-00740-JNA</t>
  </si>
  <si>
    <t>18-00741-JNA</t>
  </si>
  <si>
    <t>18-00742-JNA</t>
  </si>
  <si>
    <t>18-00743-JNA</t>
  </si>
  <si>
    <t>18-00744-JNA</t>
  </si>
  <si>
    <t>18-00745-JNA</t>
  </si>
  <si>
    <t>18-00746-JNA</t>
  </si>
  <si>
    <t>18-00747-JNA</t>
  </si>
  <si>
    <t>18-00748-JNA</t>
  </si>
  <si>
    <t>18-00749-JNA</t>
  </si>
  <si>
    <t>18-00750-JNA</t>
  </si>
  <si>
    <t>18-00751-JNA</t>
  </si>
  <si>
    <t>18-00824-JNA</t>
  </si>
  <si>
    <t>30</t>
  </si>
  <si>
    <t>MARIA BELENGUER</t>
  </si>
  <si>
    <t>Fa molt de vent!! Les camares potser no estan estanques / T0-T1 potser escape</t>
  </si>
  <si>
    <t>18-00825-JNA</t>
  </si>
  <si>
    <t>Fa molt de vent!! Les camares potser no estan estanques</t>
  </si>
  <si>
    <t>18-00826-JNA</t>
  </si>
  <si>
    <t>18-00827-JNA</t>
  </si>
  <si>
    <t>18-00828-JNA</t>
  </si>
  <si>
    <t>18-00829-JNA</t>
  </si>
  <si>
    <t>18-00830-JNA</t>
  </si>
  <si>
    <t>18-00831-JNA</t>
  </si>
  <si>
    <t>18-00832-JNA</t>
  </si>
  <si>
    <t>18-00833-JNA</t>
  </si>
  <si>
    <t>18-00834-JNA</t>
  </si>
  <si>
    <t>18-00835-JNA</t>
  </si>
  <si>
    <t>18-00812-JNA</t>
  </si>
  <si>
    <t>18-00813-JNA</t>
  </si>
  <si>
    <t>18-00814-JNA</t>
  </si>
  <si>
    <t>18-00815-JNA</t>
  </si>
  <si>
    <t>18-00816-JNA</t>
  </si>
  <si>
    <t>18-00817-JNA</t>
  </si>
  <si>
    <t>18-00818-JNA</t>
  </si>
  <si>
    <t>18-00819-JNA</t>
  </si>
  <si>
    <t>18-00820-JNA</t>
  </si>
  <si>
    <t>18-00821-JNA</t>
  </si>
  <si>
    <t>18-00822-JNA</t>
  </si>
  <si>
    <t>18-00823-JNA</t>
  </si>
  <si>
    <t>18-00800-JNA</t>
  </si>
  <si>
    <t>tovalloles / segueix vent fort</t>
  </si>
  <si>
    <t>18-00801-JNA</t>
  </si>
  <si>
    <t>18-00802-JNA</t>
  </si>
  <si>
    <t>18-00803-JNA</t>
  </si>
  <si>
    <t>18-00804-JNA</t>
  </si>
  <si>
    <t>18-00805-JNA</t>
  </si>
  <si>
    <t>18-00806-JNA</t>
  </si>
  <si>
    <t>18-00807-JNA</t>
  </si>
  <si>
    <t>18-00808-JNA</t>
  </si>
  <si>
    <t>18-00809-JNA</t>
  </si>
  <si>
    <t>18-00810-JNA</t>
  </si>
  <si>
    <t>18-00811-JNA</t>
  </si>
  <si>
    <t>18-00788-JNA</t>
  </si>
  <si>
    <t>tovalloles / segueix vent fort / aixecada a T0-T1</t>
  </si>
  <si>
    <t>18-00789-JNA</t>
  </si>
  <si>
    <t>18-00790-JNA</t>
  </si>
  <si>
    <t>18-00791-JNA</t>
  </si>
  <si>
    <t>18-00792-JNA</t>
  </si>
  <si>
    <t>18-00793-JNA</t>
  </si>
  <si>
    <t>18-00794-JNA</t>
  </si>
  <si>
    <t>18-00795-JNA</t>
  </si>
  <si>
    <t>18-00796-JNA</t>
  </si>
  <si>
    <t>18-00797-JNA</t>
  </si>
  <si>
    <t>18-00798-JNA</t>
  </si>
  <si>
    <t>18-00799-JNA</t>
  </si>
  <si>
    <t>18-00872-JNA</t>
  </si>
  <si>
    <t>12</t>
  </si>
  <si>
    <t>13</t>
  </si>
  <si>
    <t>núvol / tovalloles</t>
  </si>
  <si>
    <t>18-00873-JNA</t>
  </si>
  <si>
    <t>18-00874-JNA</t>
  </si>
  <si>
    <t>18-00875-JNA</t>
  </si>
  <si>
    <t>18-00876-JNA</t>
  </si>
  <si>
    <t>18-00877-JNA</t>
  </si>
  <si>
    <t>18-00878-JNA</t>
  </si>
  <si>
    <t>18-00879-JNA</t>
  </si>
  <si>
    <t>18-00880-JNA</t>
  </si>
  <si>
    <t>18-00881-JNA</t>
  </si>
  <si>
    <t>18-00882-JNA</t>
  </si>
  <si>
    <t>18-00883-JNA</t>
  </si>
  <si>
    <t>18-00860-JNA</t>
  </si>
  <si>
    <t>18-00861-JNA</t>
  </si>
  <si>
    <t>18-00862-JNA</t>
  </si>
  <si>
    <t>18-00863-JNA</t>
  </si>
  <si>
    <t>18-00864-JNA</t>
  </si>
  <si>
    <t>18-00865-JNA</t>
  </si>
  <si>
    <t>18-00866-JNA</t>
  </si>
  <si>
    <t>18-00867-JNA</t>
  </si>
  <si>
    <t>18-00868-JNA</t>
  </si>
  <si>
    <t>18-00869-JNA</t>
  </si>
  <si>
    <t>18-00870-JNA</t>
  </si>
  <si>
    <t>18-00871-JNA</t>
  </si>
  <si>
    <t>18-00848-JNA</t>
  </si>
  <si>
    <t>està núvol</t>
  </si>
  <si>
    <t>18-00849-JNA</t>
  </si>
  <si>
    <t>18-00850-JNA</t>
  </si>
  <si>
    <t>18-00851-JNA</t>
  </si>
  <si>
    <t>18-00852-JNA</t>
  </si>
  <si>
    <t>18-00853-JNA</t>
  </si>
  <si>
    <t>18-00854-JNA</t>
  </si>
  <si>
    <t>18-00855-JNA</t>
  </si>
  <si>
    <t>18-00856-JNA</t>
  </si>
  <si>
    <t>18-00857-JNA</t>
  </si>
  <si>
    <t>18-00858-JNA</t>
  </si>
  <si>
    <t>18-00859-JNA</t>
  </si>
  <si>
    <t>18-00836-JNA</t>
  </si>
  <si>
    <t>18-00837-JNA</t>
  </si>
  <si>
    <t>18-00838-JNA</t>
  </si>
  <si>
    <t>18-00839-JNA</t>
  </si>
  <si>
    <t>18-00840-JNA</t>
  </si>
  <si>
    <t>18-00841-JNA</t>
  </si>
  <si>
    <t>18-00842-JNA</t>
  </si>
  <si>
    <t>18-00843-JNA</t>
  </si>
  <si>
    <t>18-00844-JNA</t>
  </si>
  <si>
    <t>18-00845-JNA</t>
  </si>
  <si>
    <t>18-00846-JNA</t>
  </si>
  <si>
    <t>18-00847-JNA</t>
  </si>
  <si>
    <t>18-00920-JNA</t>
  </si>
  <si>
    <t>01</t>
  </si>
  <si>
    <t>18-00921-JNA</t>
  </si>
  <si>
    <t>18-00922-JNA</t>
  </si>
  <si>
    <t>18-00923-JNA</t>
  </si>
  <si>
    <t>18-00924-JNA</t>
  </si>
  <si>
    <t>LLUÍS JORNET</t>
  </si>
  <si>
    <t>18-00925-JNA</t>
  </si>
  <si>
    <t>18-00926-JNA</t>
  </si>
  <si>
    <t>18-00927-JNA</t>
  </si>
  <si>
    <t>18-00928-JNA</t>
  </si>
  <si>
    <t>18-00929-JNA</t>
  </si>
  <si>
    <t>18-00930-JNA</t>
  </si>
  <si>
    <t>18-00931-JNA</t>
  </si>
  <si>
    <t>18-00908-JNA</t>
  </si>
  <si>
    <t>18-00909-JNA</t>
  </si>
  <si>
    <t>18-00910-JNA</t>
  </si>
  <si>
    <t>18-00911-JNA</t>
  </si>
  <si>
    <t>18-00912-JNA</t>
  </si>
  <si>
    <t>18-00913-JNA</t>
  </si>
  <si>
    <t>18-00914-JNA</t>
  </si>
  <si>
    <t>18-00915-JNA</t>
  </si>
  <si>
    <t>18-00916-JNA</t>
  </si>
  <si>
    <t>18-00917-JNA</t>
  </si>
  <si>
    <t>18-00918-JNA</t>
  </si>
  <si>
    <t>18-00919-JNA</t>
  </si>
  <si>
    <t>18-00896-JNA</t>
  </si>
  <si>
    <t>SENSE FLOTADOR, RESTAR ALÇADA D'AIGUA</t>
  </si>
  <si>
    <t>18-00897-JNA</t>
  </si>
  <si>
    <t>18-00898-JNA</t>
  </si>
  <si>
    <t>18-00899-JNA</t>
  </si>
  <si>
    <t>18-00900-JNA</t>
  </si>
  <si>
    <t>18-00901-JNA</t>
  </si>
  <si>
    <t>18-00902-JNA</t>
  </si>
  <si>
    <t>18-00903-JNA</t>
  </si>
  <si>
    <t>18-00904-JNA</t>
  </si>
  <si>
    <t>18-00905-JNA</t>
  </si>
  <si>
    <t>18-00906-JNA</t>
  </si>
  <si>
    <t>18-00907-JNA</t>
  </si>
  <si>
    <t>18-00884-JNA</t>
  </si>
  <si>
    <t>18-00885-JNA</t>
  </si>
  <si>
    <t>18-00886-JNA</t>
  </si>
  <si>
    <t>18-00887-JNA</t>
  </si>
  <si>
    <t>18-00888-JNA</t>
  </si>
  <si>
    <t>18-00889-JNA</t>
  </si>
  <si>
    <t>18-00890-JNA</t>
  </si>
  <si>
    <t>18-00891-JNA</t>
  </si>
  <si>
    <t>18-00892-JNA</t>
  </si>
  <si>
    <t>18-00893-JNA</t>
  </si>
  <si>
    <t>18-00894-JNA</t>
  </si>
  <si>
    <t>18-00895-JNA</t>
  </si>
  <si>
    <t>18-00968-JNA</t>
  </si>
  <si>
    <t>24</t>
  </si>
  <si>
    <t>18-00969-JNA</t>
  </si>
  <si>
    <t>18-00970-JNA</t>
  </si>
  <si>
    <t>18-00971-JNA</t>
  </si>
  <si>
    <t>18-00972-JNA</t>
  </si>
  <si>
    <t>18-00973-JNA</t>
  </si>
  <si>
    <t>18-00974-JNA</t>
  </si>
  <si>
    <t>18-00975-JNA</t>
  </si>
  <si>
    <t>18-00976-JNA</t>
  </si>
  <si>
    <t>MAITE MARTÍNEZ</t>
  </si>
  <si>
    <t>18-00977-JNA</t>
  </si>
  <si>
    <t>18-00978-JNA</t>
  </si>
  <si>
    <t>18-00979-JNA</t>
  </si>
  <si>
    <t>18-00956-JNA</t>
  </si>
  <si>
    <t>18-00957-JNA</t>
  </si>
  <si>
    <t>18-00958-JNA</t>
  </si>
  <si>
    <t>18-00959-JNA</t>
  </si>
  <si>
    <t>18-00960-JNA</t>
  </si>
  <si>
    <t>18-00961-JNA</t>
  </si>
  <si>
    <t>18-00962-JNA</t>
  </si>
  <si>
    <t>18-00963-JNA</t>
  </si>
  <si>
    <t>18-00964-JNA</t>
  </si>
  <si>
    <t>18-00965-JNA</t>
  </si>
  <si>
    <t>18-00966-JNA</t>
  </si>
  <si>
    <t>18-00967-JNA</t>
  </si>
  <si>
    <t>18-00944-JNA</t>
  </si>
  <si>
    <t>18-00945-JNA</t>
  </si>
  <si>
    <t>18-00946-JNA</t>
  </si>
  <si>
    <t>18-00947-JNA</t>
  </si>
  <si>
    <t>18-00948-JNA</t>
  </si>
  <si>
    <t>18-00949-JNA</t>
  </si>
  <si>
    <t>18-00950-JNA</t>
  </si>
  <si>
    <t>18-00951-JNA</t>
  </si>
  <si>
    <t>18-00952-JNA</t>
  </si>
  <si>
    <t>18-00953-JNA</t>
  </si>
  <si>
    <t>18-00954-JNA</t>
  </si>
  <si>
    <t>18-00955-JNA</t>
  </si>
  <si>
    <t>18-00932-JNA</t>
  </si>
  <si>
    <t>SOROLL DE GAS AL TREURE AGULLA</t>
  </si>
  <si>
    <t>18-00933-JNA</t>
  </si>
  <si>
    <t>18-00934-JNA</t>
  </si>
  <si>
    <t>18-00935-JNA</t>
  </si>
  <si>
    <t>18-00936-JNA</t>
  </si>
  <si>
    <t>18-00937-JNA</t>
  </si>
  <si>
    <t>18-00938-JNA</t>
  </si>
  <si>
    <t>18-00939-JNA</t>
  </si>
  <si>
    <t>18-00940-JNA</t>
  </si>
  <si>
    <t>18-00941-JNA</t>
  </si>
  <si>
    <t>18-00942-JNA</t>
  </si>
  <si>
    <t>18-00943-JNA</t>
  </si>
  <si>
    <t>18-03152-ERM</t>
  </si>
  <si>
    <t>07</t>
  </si>
  <si>
    <t>18-03153-ERM</t>
  </si>
  <si>
    <t>18-03154-ERM</t>
  </si>
  <si>
    <t>18-03155-ERM</t>
  </si>
  <si>
    <t>18-03156-ERM</t>
  </si>
  <si>
    <t>18-03157-ERM</t>
  </si>
  <si>
    <t>18-03158-ERM</t>
  </si>
  <si>
    <t>18-03159-ERM</t>
  </si>
  <si>
    <t>18-03160-ERM</t>
  </si>
  <si>
    <t>MERCÈ GUÀRDIA</t>
  </si>
  <si>
    <t>18-03161-ERM</t>
  </si>
  <si>
    <t>18-03162-ERM</t>
  </si>
  <si>
    <t>18-03163-ERM</t>
  </si>
  <si>
    <t>18-03140-ERM</t>
  </si>
  <si>
    <t>18-03141-ERM</t>
  </si>
  <si>
    <t>18-03142-ERM</t>
  </si>
  <si>
    <t>18-03143-ERM</t>
  </si>
  <si>
    <t>18-03144-ERM</t>
  </si>
  <si>
    <t>18-03145-ERM</t>
  </si>
  <si>
    <t>18-03146-ERM</t>
  </si>
  <si>
    <t>18-03147-ERM</t>
  </si>
  <si>
    <t>18-03148-ERM</t>
  </si>
  <si>
    <t>18-03149-ERM</t>
  </si>
  <si>
    <t>18-03150-ERM</t>
  </si>
  <si>
    <t>18-03151-ERM</t>
  </si>
  <si>
    <t>18-03128-ERM</t>
  </si>
  <si>
    <t>18-03129-ERM</t>
  </si>
  <si>
    <t>18-03130-ERM</t>
  </si>
  <si>
    <t>18-03131-ERM</t>
  </si>
  <si>
    <t>18-03132-ERM</t>
  </si>
  <si>
    <t xml:space="preserve">valors anteriors de taxes de CH4 () i N2O (-0,43) i CO2 (-5,21)  calculats fins T3, que no hi ha vial: ara modificat i calculat fins T2 </t>
  </si>
  <si>
    <t>18-03133-ERM</t>
  </si>
  <si>
    <t>18-03134-ERM</t>
  </si>
  <si>
    <t>vial sense tap</t>
  </si>
  <si>
    <t>18-03135-ERM</t>
  </si>
  <si>
    <t>18-03136-ERM</t>
  </si>
  <si>
    <t>18-03137-ERM</t>
  </si>
  <si>
    <t>18-03138-ERM</t>
  </si>
  <si>
    <t>18-03139-ERM</t>
  </si>
  <si>
    <t>18-03116-ERM</t>
  </si>
  <si>
    <t>18-03117-ERM</t>
  </si>
  <si>
    <t>18-03118-ERM</t>
  </si>
  <si>
    <t>18-03119-ERM</t>
  </si>
  <si>
    <t>18-03120-ERM</t>
  </si>
  <si>
    <t>18-03121-ERM</t>
  </si>
  <si>
    <t>18-03122-ERM</t>
  </si>
  <si>
    <t>18-03123-ERM</t>
  </si>
  <si>
    <t>18-03124-ERM</t>
  </si>
  <si>
    <t>18-03125-ERM</t>
  </si>
  <si>
    <t>18-03126-ERM</t>
  </si>
  <si>
    <t>18-03127-ERM</t>
  </si>
  <si>
    <t>18-03200-ERM</t>
  </si>
  <si>
    <t>VENT FORT, es trencà el conductimetre</t>
  </si>
  <si>
    <t>18-03201-ERM</t>
  </si>
  <si>
    <t>18-03202-ERM</t>
  </si>
  <si>
    <t>18-03203-ERM</t>
  </si>
  <si>
    <t>18-03204-ERM</t>
  </si>
  <si>
    <t>18-03205-ERM</t>
  </si>
  <si>
    <t>18-03206-ERM</t>
  </si>
  <si>
    <t>18-03207-ERM</t>
  </si>
  <si>
    <t>18-03208-ERM</t>
  </si>
  <si>
    <t>18-03209-ERM</t>
  </si>
  <si>
    <t>18-03210-ERM</t>
  </si>
  <si>
    <t>VENT FORT, es trencà el conductimetre. Es mou cambra</t>
  </si>
  <si>
    <t>18-03211-ERM</t>
  </si>
  <si>
    <t>18-03188-ERM</t>
  </si>
  <si>
    <t>18-03189-ERM</t>
  </si>
  <si>
    <t>VENT FORT, es trencà el conductimetre.Es mou cambra</t>
  </si>
  <si>
    <t>18-03190-ERM</t>
  </si>
  <si>
    <t>18-03191-ERM</t>
  </si>
  <si>
    <t>18-03192-ERM</t>
  </si>
  <si>
    <t>18-03193-ERM</t>
  </si>
  <si>
    <t>18-03194-ERM</t>
  </si>
  <si>
    <t>18-03195-ERM</t>
  </si>
  <si>
    <t>18-03196-ERM</t>
  </si>
  <si>
    <t>18-03197-ERM</t>
  </si>
  <si>
    <t>18-03198-ERM</t>
  </si>
  <si>
    <t>18-03199-ERM</t>
  </si>
  <si>
    <t>18-03176-ERM</t>
  </si>
  <si>
    <t>18-03177-ERM</t>
  </si>
  <si>
    <t>18-03178-ERM</t>
  </si>
  <si>
    <t>18-03179-ERM</t>
  </si>
  <si>
    <t>18-03180-ERM</t>
  </si>
  <si>
    <t>18-03181-ERM</t>
  </si>
  <si>
    <t>18-03182-ERM</t>
  </si>
  <si>
    <t>18-03183-ERM</t>
  </si>
  <si>
    <t>18-03184-ERM</t>
  </si>
  <si>
    <t>18-03185-ERM</t>
  </si>
  <si>
    <t>18-03186-ERM</t>
  </si>
  <si>
    <t>18-03187-ERM</t>
  </si>
  <si>
    <t>18-03164-ERM</t>
  </si>
  <si>
    <t>18-03165-ERM</t>
  </si>
  <si>
    <t>18-03166-ERM</t>
  </si>
  <si>
    <t>18-03167-ERM</t>
  </si>
  <si>
    <t>18-03168-ERM</t>
  </si>
  <si>
    <t>18-03169-ERM</t>
  </si>
  <si>
    <t>18-03170-ERM</t>
  </si>
  <si>
    <t>18-03171-ERM</t>
  </si>
  <si>
    <t>18-03172-ERM</t>
  </si>
  <si>
    <t>18-03173-ERM</t>
  </si>
  <si>
    <t>18-03174-ERM</t>
  </si>
  <si>
    <t>18-03175-ERM</t>
  </si>
  <si>
    <t>18-04657-ERM</t>
  </si>
  <si>
    <t>31</t>
  </si>
  <si>
    <t>JOSEP DEU</t>
  </si>
  <si>
    <t>sense flotadors</t>
  </si>
  <si>
    <t>18-04658-ERM</t>
  </si>
  <si>
    <t>18-04659-ERM</t>
  </si>
  <si>
    <t>18-04660-ERM</t>
  </si>
  <si>
    <t>18-04661-ERM</t>
  </si>
  <si>
    <t>18-04662-ERM</t>
  </si>
  <si>
    <t>18-04663-ERM</t>
  </si>
  <si>
    <t>18-04664-ERM</t>
  </si>
  <si>
    <t>18-04665-ERM</t>
  </si>
  <si>
    <t>sense flotadors. Camara clavada/perturbacio sòl</t>
  </si>
  <si>
    <t>18-04666-ERM</t>
  </si>
  <si>
    <t>18-04667-ERM</t>
  </si>
  <si>
    <t>18-04668-ERM</t>
  </si>
  <si>
    <t>18-04645-ERM</t>
  </si>
  <si>
    <t>18-04646-ERM</t>
  </si>
  <si>
    <t>18-04647-ERM</t>
  </si>
  <si>
    <t>18-04648-ERM</t>
  </si>
  <si>
    <t>18-04649-ERM</t>
  </si>
  <si>
    <t>18-04650-ERM</t>
  </si>
  <si>
    <t>18-04651-ERM</t>
  </si>
  <si>
    <t>18-04652-ERM</t>
  </si>
  <si>
    <t>18-04653-ERM</t>
  </si>
  <si>
    <t>18-04654-ERM</t>
  </si>
  <si>
    <t>18-04655-ERM</t>
  </si>
  <si>
    <t>18-04656-ERM</t>
  </si>
  <si>
    <t>18-04633-ERM</t>
  </si>
  <si>
    <t>LLUÍS JORNET/JOSEP DEU</t>
  </si>
  <si>
    <t>18-04634-ERM</t>
  </si>
  <si>
    <t>18-04635-ERM</t>
  </si>
  <si>
    <t>18-04636-ERM</t>
  </si>
  <si>
    <t>18-04637-ERM</t>
  </si>
  <si>
    <t>18-04638-ERM</t>
  </si>
  <si>
    <t>18-04639-ERM</t>
  </si>
  <si>
    <t>18-04640-ERM</t>
  </si>
  <si>
    <t>18-04641-ERM</t>
  </si>
  <si>
    <t>18-04642-ERM</t>
  </si>
  <si>
    <t>18-04643-ERM</t>
  </si>
  <si>
    <t>18-04644-ERM</t>
  </si>
  <si>
    <t>18-04621-ERM</t>
  </si>
  <si>
    <t>18-04622-ERM</t>
  </si>
  <si>
    <t>18-04623-ERM</t>
  </si>
  <si>
    <t>18-04624-ERM</t>
  </si>
  <si>
    <t>18-04625-ERM</t>
  </si>
  <si>
    <t>18-04626-ERM</t>
  </si>
  <si>
    <t>18-04627-ERM</t>
  </si>
  <si>
    <t>18-04628-ERM</t>
  </si>
  <si>
    <t>18-04629-ERM</t>
  </si>
  <si>
    <t>18-04630-ERM</t>
  </si>
  <si>
    <t>18-04631-ERM</t>
  </si>
  <si>
    <t>18-04632-ERM</t>
  </si>
  <si>
    <t>18-04705-ERM</t>
  </si>
  <si>
    <t>15</t>
  </si>
  <si>
    <t xml:space="preserve">flux N2O alt respecte les altres rèpliques, no modifico. </t>
  </si>
  <si>
    <t>18-04706-ERM</t>
  </si>
  <si>
    <t>18-04707-ERM</t>
  </si>
  <si>
    <t>18-04708-ERM</t>
  </si>
  <si>
    <t>18-04709-ERM</t>
  </si>
  <si>
    <t>18-04710-ERM</t>
  </si>
  <si>
    <t>18-04711-ERM</t>
  </si>
  <si>
    <t>18-04712-ERM</t>
  </si>
  <si>
    <t>18-04713-ERM</t>
  </si>
  <si>
    <t>18-04714-ERM</t>
  </si>
  <si>
    <t>18-04715-ERM</t>
  </si>
  <si>
    <t>18-04716-ERM</t>
  </si>
  <si>
    <t>18-04693-ERM</t>
  </si>
  <si>
    <t>s'alça vent</t>
  </si>
  <si>
    <t>18-04694-ERM</t>
  </si>
  <si>
    <t>18-04695-ERM</t>
  </si>
  <si>
    <t>18-04696-ERM</t>
  </si>
  <si>
    <t>18-04697-ERM</t>
  </si>
  <si>
    <t>18-04698-ERM</t>
  </si>
  <si>
    <t>18-04699-ERM</t>
  </si>
  <si>
    <t>18-04700-ERM</t>
  </si>
  <si>
    <t>18-04701-ERM</t>
  </si>
  <si>
    <t>18-04702-ERM</t>
  </si>
  <si>
    <t>18-04703-ERM</t>
  </si>
  <si>
    <t>18-04704-ERM</t>
  </si>
  <si>
    <t>18-04681-ERM</t>
  </si>
  <si>
    <t>18-04682-ERM</t>
  </si>
  <si>
    <t>18-04683-ERM</t>
  </si>
  <si>
    <t>18-04684-ERM</t>
  </si>
  <si>
    <t>18-04685-ERM</t>
  </si>
  <si>
    <t>18-04686-ERM</t>
  </si>
  <si>
    <t>18-04687-ERM</t>
  </si>
  <si>
    <t>18-04688-ERM</t>
  </si>
  <si>
    <t>18-04689-ERM</t>
  </si>
  <si>
    <t xml:space="preserve">s'alça vent; concentració N20 (ppm) en T0 molt alta </t>
  </si>
  <si>
    <t>18-04690-ERM</t>
  </si>
  <si>
    <t>18-04691-ERM</t>
  </si>
  <si>
    <t>18-04692-ERM</t>
  </si>
  <si>
    <t>18-04669-ERM</t>
  </si>
  <si>
    <t>18-04670-ERM</t>
  </si>
  <si>
    <t>18-04671-ERM</t>
  </si>
  <si>
    <t>18-04672-ERM</t>
  </si>
  <si>
    <t>18-04673-ERM</t>
  </si>
  <si>
    <t>18-04674-ERM</t>
  </si>
  <si>
    <t>18-04675-ERM</t>
  </si>
  <si>
    <t>18-04676-ERM</t>
  </si>
  <si>
    <t>18-04677-ERM</t>
  </si>
  <si>
    <t>18-04678-ERM</t>
  </si>
  <si>
    <t xml:space="preserve">WFL LSI R3 T1 </t>
  </si>
  <si>
    <t>s'alça vent. Vial eliminat, punxat en vial ple</t>
  </si>
  <si>
    <t>18-04679-ERM</t>
  </si>
  <si>
    <t>18-04680-ERM</t>
  </si>
  <si>
    <t>s'alça vent fluix</t>
  </si>
  <si>
    <t>18-04753-ERM</t>
  </si>
  <si>
    <t>18-04754-ERM</t>
  </si>
  <si>
    <t>18-04755-ERM</t>
  </si>
  <si>
    <t>18-04756-ERM</t>
  </si>
  <si>
    <t>18-04757-ERM</t>
  </si>
  <si>
    <t>18-04758-ERM</t>
  </si>
  <si>
    <t>18-04759-ERM</t>
  </si>
  <si>
    <t>18-04760-ERM</t>
  </si>
  <si>
    <t>18-04761-ERM</t>
  </si>
  <si>
    <t>vial perdut</t>
  </si>
  <si>
    <t>18-04762-ERM</t>
  </si>
  <si>
    <t>18-04763-ERM</t>
  </si>
  <si>
    <t>18-04741-ERM</t>
  </si>
  <si>
    <t>18-04742-ERM</t>
  </si>
  <si>
    <t>18-04743-ERM</t>
  </si>
  <si>
    <t>18-04744-ERM</t>
  </si>
  <si>
    <t>18-04745-ERM</t>
  </si>
  <si>
    <t>18-04746-ERM</t>
  </si>
  <si>
    <t>18-04747-ERM</t>
  </si>
  <si>
    <t>18-04748-ERM</t>
  </si>
  <si>
    <t>18-04749-ERM</t>
  </si>
  <si>
    <t>18-04750-ERM</t>
  </si>
  <si>
    <t>18-04751-ERM</t>
  </si>
  <si>
    <t>18-04752-ERM</t>
  </si>
  <si>
    <t>18-04729-ERM</t>
  </si>
  <si>
    <t>18-04730-ERM</t>
  </si>
  <si>
    <t>18-04731-ERM</t>
  </si>
  <si>
    <t>18-04732-ERM</t>
  </si>
  <si>
    <t>18-04733-ERM</t>
  </si>
  <si>
    <t>18-04734-ERM</t>
  </si>
  <si>
    <t>18-04735-ERM</t>
  </si>
  <si>
    <t>18-04736-ERM</t>
  </si>
  <si>
    <t>18-04737-ERM</t>
  </si>
  <si>
    <t>18-04738-ERM</t>
  </si>
  <si>
    <t>18-04739-ERM</t>
  </si>
  <si>
    <t>18-04740-ERM</t>
  </si>
  <si>
    <t>18-04717-ERM</t>
  </si>
  <si>
    <t>18-04718-ERM</t>
  </si>
  <si>
    <t>18-04719-ERM</t>
  </si>
  <si>
    <t>18-04720-ERM</t>
  </si>
  <si>
    <t>18-04721-ERM</t>
  </si>
  <si>
    <t>18-04722-ERM</t>
  </si>
  <si>
    <t>18-04723-ERM</t>
  </si>
  <si>
    <t>18-04724-ERM</t>
  </si>
  <si>
    <t>18-04725-ERM</t>
  </si>
  <si>
    <t>18-04726-ERM</t>
  </si>
  <si>
    <t>18-04727-ERM</t>
  </si>
  <si>
    <t>18-04728-ERM</t>
  </si>
  <si>
    <t>18-04863-ERM</t>
  </si>
  <si>
    <t>18-04864-ERM</t>
  </si>
  <si>
    <t>18-04865-ERM</t>
  </si>
  <si>
    <t>18-04866-ERM</t>
  </si>
  <si>
    <t>18-04867-ERM</t>
  </si>
  <si>
    <t>18-04868-ERM</t>
  </si>
  <si>
    <t>18-04869-ERM</t>
  </si>
  <si>
    <t>18-04870-ERM</t>
  </si>
  <si>
    <t>18-04871-ERM</t>
  </si>
  <si>
    <t>18-04872-ERM</t>
  </si>
  <si>
    <t>18-04873-ERM</t>
  </si>
  <si>
    <t>18-04874-ERM</t>
  </si>
  <si>
    <t>18-04851-ERM</t>
  </si>
  <si>
    <t>18-04852-ERM</t>
  </si>
  <si>
    <t>18-04853-ERM</t>
  </si>
  <si>
    <t>18-04854-ERM</t>
  </si>
  <si>
    <t>18-04855-ERM</t>
  </si>
  <si>
    <t>18-04856-ERM</t>
  </si>
  <si>
    <t>18-04857-ERM</t>
  </si>
  <si>
    <t>18-04858-ERM</t>
  </si>
  <si>
    <t>18-04859-ERM</t>
  </si>
  <si>
    <t>18-04860-ERM</t>
  </si>
  <si>
    <t>18-04861-ERM</t>
  </si>
  <si>
    <t>18-04862-ERM</t>
  </si>
  <si>
    <t>18-04839-ERM</t>
  </si>
  <si>
    <t>una mica de vent</t>
  </si>
  <si>
    <t>18-04840-ERM</t>
  </si>
  <si>
    <t>18-04841-ERM</t>
  </si>
  <si>
    <t>18-04842-ERM</t>
  </si>
  <si>
    <t>18-04843-ERM</t>
  </si>
  <si>
    <t>18-04844-ERM</t>
  </si>
  <si>
    <t>18-04845-ERM</t>
  </si>
  <si>
    <t>18-04846-ERM</t>
  </si>
  <si>
    <t>18-04847-ERM</t>
  </si>
  <si>
    <t>18-04848-ERM</t>
  </si>
  <si>
    <t>18-04849-ERM</t>
  </si>
  <si>
    <t>18-04850-ERM</t>
  </si>
  <si>
    <t>18-04827-ERM</t>
  </si>
  <si>
    <t>18-04828-ERM</t>
  </si>
  <si>
    <t>18-04829-ERM</t>
  </si>
  <si>
    <t>18-04830-ERM</t>
  </si>
  <si>
    <t>18-04831-ERM</t>
  </si>
  <si>
    <t>18-04832-ERM</t>
  </si>
  <si>
    <t>18-04833-ERM</t>
  </si>
  <si>
    <t>18-04834-ERM</t>
  </si>
  <si>
    <t>18-04835-ERM</t>
  </si>
  <si>
    <t>18-04836-ERM</t>
  </si>
  <si>
    <t>18-04837-ERM</t>
  </si>
  <si>
    <t>18-04838-ERM</t>
  </si>
  <si>
    <t>18-04800-ERM</t>
  </si>
  <si>
    <t>26</t>
  </si>
  <si>
    <t>una mica de vent; Flux CO2 molt elevat (-171,55) perquè concentració en T1 era 2049, 76. possible error de transcripció i ho canvio a 204,976</t>
  </si>
  <si>
    <t>18-04801-ERM</t>
  </si>
  <si>
    <t>18-04802-ERM</t>
  </si>
  <si>
    <t>18-04803-ERM</t>
  </si>
  <si>
    <t>18-04804-ERM</t>
  </si>
  <si>
    <t>18-04805-ERM</t>
  </si>
  <si>
    <t>18-04806-ERM</t>
  </si>
  <si>
    <t>18-04807-ERM</t>
  </si>
  <si>
    <t>18-04808-ERM</t>
  </si>
  <si>
    <t>18-04809-ERM</t>
  </si>
  <si>
    <t>18-04810-ERM</t>
  </si>
  <si>
    <t>18-04811-ERM</t>
  </si>
  <si>
    <t>18-04788-ERM</t>
  </si>
  <si>
    <t>18-04789-ERM</t>
  </si>
  <si>
    <t>18-04790-ERM</t>
  </si>
  <si>
    <t>18-04791-ERM</t>
  </si>
  <si>
    <t>18-04792-ERM</t>
  </si>
  <si>
    <t>18-04793-ERM</t>
  </si>
  <si>
    <t>18-04794-ERM</t>
  </si>
  <si>
    <t>18-04795-ERM</t>
  </si>
  <si>
    <t>18-04796-ERM</t>
  </si>
  <si>
    <t>18-04797-ERM</t>
  </si>
  <si>
    <t>18-04798-ERM</t>
  </si>
  <si>
    <t>18-04799-ERM</t>
  </si>
  <si>
    <t>18-04776-ERM</t>
  </si>
  <si>
    <t>18-04777-ERM</t>
  </si>
  <si>
    <t>18-04778-ERM</t>
  </si>
  <si>
    <t>18-04779-ERM</t>
  </si>
  <si>
    <t>18-04780-ERM</t>
  </si>
  <si>
    <t>18-04781-ERM</t>
  </si>
  <si>
    <t>18-04782-ERM</t>
  </si>
  <si>
    <t>18-04783-ERM</t>
  </si>
  <si>
    <t>18-04784-ERM</t>
  </si>
  <si>
    <t>18-04785-ERM</t>
  </si>
  <si>
    <t>18-04786-ERM</t>
  </si>
  <si>
    <t>18-04787-ERM</t>
  </si>
  <si>
    <t>18-04764-ERM</t>
  </si>
  <si>
    <t>18-04765-ERM</t>
  </si>
  <si>
    <t>18-04766-ERM</t>
  </si>
  <si>
    <t>18-04767-ERM</t>
  </si>
  <si>
    <t>18-04768-ERM</t>
  </si>
  <si>
    <t>18-04769-ERM</t>
  </si>
  <si>
    <t>18-04770-ERM</t>
  </si>
  <si>
    <t>18-04771-ERM</t>
  </si>
  <si>
    <t>18-04772-ERM</t>
  </si>
  <si>
    <t>18-04773-ERM</t>
  </si>
  <si>
    <t>18-04774-ERM</t>
  </si>
  <si>
    <t>18-04775-ERM</t>
  </si>
  <si>
    <t>18-04959-ERM</t>
  </si>
  <si>
    <t>08</t>
  </si>
  <si>
    <t>SOL, NUVOLS I VENT MODERAT</t>
  </si>
  <si>
    <t>18-04960-ERM</t>
  </si>
  <si>
    <t>18-04961-ERM</t>
  </si>
  <si>
    <t>18-04962-ERM</t>
  </si>
  <si>
    <t>18-04963-ERM</t>
  </si>
  <si>
    <t>18-04964-ERM</t>
  </si>
  <si>
    <t>18-04965-ERM</t>
  </si>
  <si>
    <t>18-04966-ERM</t>
  </si>
  <si>
    <t>18-04967-ERM</t>
  </si>
  <si>
    <t>18-04968-ERM</t>
  </si>
  <si>
    <t>18-04969-ERM</t>
  </si>
  <si>
    <t>18-04970-ERM</t>
  </si>
  <si>
    <t>18-04947-ERM</t>
  </si>
  <si>
    <t>18-04948-ERM</t>
  </si>
  <si>
    <t>18-04949-ERM</t>
  </si>
  <si>
    <t>18-04950-ERM</t>
  </si>
  <si>
    <t>18-04951-ERM</t>
  </si>
  <si>
    <t>18-04952-ERM</t>
  </si>
  <si>
    <t>18-04953-ERM</t>
  </si>
  <si>
    <t>18-04954-ERM</t>
  </si>
  <si>
    <t>18-04955-ERM</t>
  </si>
  <si>
    <t>18-04956-ERM</t>
  </si>
  <si>
    <t>18-04957-ERM</t>
  </si>
  <si>
    <t>18-04958-ERM</t>
  </si>
  <si>
    <t>18-04935-ERM</t>
  </si>
  <si>
    <t>18-04936-ERM</t>
  </si>
  <si>
    <t>18-04937-ERM</t>
  </si>
  <si>
    <t>18-04938-ERM</t>
  </si>
  <si>
    <t>18-04939-ERM</t>
  </si>
  <si>
    <t>18-04940-ERM</t>
  </si>
  <si>
    <t>18-04941-ERM</t>
  </si>
  <si>
    <t>18-04942-ERM</t>
  </si>
  <si>
    <t>18-04943-ERM</t>
  </si>
  <si>
    <t>18-04944-ERM</t>
  </si>
  <si>
    <t>18-04945-ERM</t>
  </si>
  <si>
    <t>18-04946-ERM</t>
  </si>
  <si>
    <t>18-04923-ERM</t>
  </si>
  <si>
    <t>18-04924-ERM</t>
  </si>
  <si>
    <t>18-04925-ERM</t>
  </si>
  <si>
    <t>18-04926-ERM</t>
  </si>
  <si>
    <t>18-04927-ERM</t>
  </si>
  <si>
    <t>18-04928-ERM</t>
  </si>
  <si>
    <t>18-04929-ERM</t>
  </si>
  <si>
    <t>18-04930-ERM</t>
  </si>
  <si>
    <t>18-04931-ERM</t>
  </si>
  <si>
    <t>18-04932-ERM</t>
  </si>
  <si>
    <t>18-04933-ERM</t>
  </si>
  <si>
    <t>18-04934-ERM</t>
  </si>
  <si>
    <t>18-04911-ERM</t>
  </si>
  <si>
    <t>22</t>
  </si>
  <si>
    <t>J.L. COSTA</t>
  </si>
  <si>
    <t>CEL CLAR, POCS NUVOLS I BRISA</t>
  </si>
  <si>
    <t>18-04912-ERM</t>
  </si>
  <si>
    <t>18-04913-ERM</t>
  </si>
  <si>
    <t>18-04914-ERM</t>
  </si>
  <si>
    <t>18-04915-ERM</t>
  </si>
  <si>
    <t>18-04916-ERM</t>
  </si>
  <si>
    <t>18-04917-ERM</t>
  </si>
  <si>
    <t>18-04918-ERM</t>
  </si>
  <si>
    <t>18-04919-ERM</t>
  </si>
  <si>
    <t>VICTORIA ROSALES</t>
  </si>
  <si>
    <t>18-04920-ERM</t>
  </si>
  <si>
    <t>18-04921-ERM</t>
  </si>
  <si>
    <t>18-04922-ERM</t>
  </si>
  <si>
    <t>18-04899-ERM</t>
  </si>
  <si>
    <t>18-04900-ERM</t>
  </si>
  <si>
    <t>18-04901-ERM</t>
  </si>
  <si>
    <t>18-04902-ERM</t>
  </si>
  <si>
    <t>18-04903-ERM</t>
  </si>
  <si>
    <t>18-04904-ERM</t>
  </si>
  <si>
    <t>18-04905-ERM</t>
  </si>
  <si>
    <t>18-04906-ERM</t>
  </si>
  <si>
    <t>18-04907-ERM</t>
  </si>
  <si>
    <t>18-04908-ERM</t>
  </si>
  <si>
    <t>18-04909-ERM</t>
  </si>
  <si>
    <t>18-04910-ERM</t>
  </si>
  <si>
    <t>18-04887-ERM</t>
  </si>
  <si>
    <t>18-04888-ERM</t>
  </si>
  <si>
    <t>18-04889-ERM</t>
  </si>
  <si>
    <t>18-04890-ERM</t>
  </si>
  <si>
    <t>18-04891-ERM</t>
  </si>
  <si>
    <t>18-04892-ERM</t>
  </si>
  <si>
    <t>18-04893-ERM</t>
  </si>
  <si>
    <t>18-04894-ERM</t>
  </si>
  <si>
    <t>18-04895-ERM</t>
  </si>
  <si>
    <t>18-04896-ERM</t>
  </si>
  <si>
    <t>18-04897-ERM</t>
  </si>
  <si>
    <t>18-04898-ERM</t>
  </si>
  <si>
    <t>18-04875-ERM</t>
  </si>
  <si>
    <t>18-04876-ERM</t>
  </si>
  <si>
    <t>18-04877-ERM</t>
  </si>
  <si>
    <t>18-04878-ERM</t>
  </si>
  <si>
    <t>18-04879-ERM</t>
  </si>
  <si>
    <t>18-04880-ERM</t>
  </si>
  <si>
    <t>18-04881-ERM</t>
  </si>
  <si>
    <t>18-04882-ERM</t>
  </si>
  <si>
    <t>18-04883-ERM</t>
  </si>
  <si>
    <t>18-04884-ERM</t>
  </si>
  <si>
    <t>18-04885-ERM</t>
  </si>
  <si>
    <t>18-04886-ERM</t>
  </si>
  <si>
    <t>18-05007-ERM</t>
  </si>
  <si>
    <t>03</t>
  </si>
  <si>
    <t>18-05008-ERM</t>
  </si>
  <si>
    <t>18-05009-ERM</t>
  </si>
  <si>
    <t>18-05010-ERM</t>
  </si>
  <si>
    <t>18-05011-ERM</t>
  </si>
  <si>
    <t>18-05012-ERM</t>
  </si>
  <si>
    <t>18-05013-ERM</t>
  </si>
  <si>
    <t>18-05014-ERM</t>
  </si>
  <si>
    <t>18-05015-ERM</t>
  </si>
  <si>
    <t>18-05016-ERM</t>
  </si>
  <si>
    <t>18-05017-ERM</t>
  </si>
  <si>
    <t>18-05018-ERM</t>
  </si>
  <si>
    <t>18-04995-ERM</t>
  </si>
  <si>
    <t>18-04996-ERM</t>
  </si>
  <si>
    <t>18-04997-ERM</t>
  </si>
  <si>
    <t>18-04998-ERM</t>
  </si>
  <si>
    <t>18-04999-ERM</t>
  </si>
  <si>
    <t>18-05000-ERM</t>
  </si>
  <si>
    <t>18-05001-ERM</t>
  </si>
  <si>
    <t>18-05002-ERM</t>
  </si>
  <si>
    <t>18-05003-ERM</t>
  </si>
  <si>
    <t>18-05004-ERM</t>
  </si>
  <si>
    <t>18-05005-ERM</t>
  </si>
  <si>
    <t>18-05006-ERM</t>
  </si>
  <si>
    <t>18-04983-ERM</t>
  </si>
  <si>
    <t>18-04984-ERM</t>
  </si>
  <si>
    <t>18-04985-ERM</t>
  </si>
  <si>
    <t>18-04986-ERM</t>
  </si>
  <si>
    <t>18-04987-ERM</t>
  </si>
  <si>
    <t>18-04988-ERM</t>
  </si>
  <si>
    <t>18-04989-ERM</t>
  </si>
  <si>
    <t>18-04990-ERM</t>
  </si>
  <si>
    <t>18-04991-ERM</t>
  </si>
  <si>
    <t>18-04992-ERM</t>
  </si>
  <si>
    <t>18-04993-ERM</t>
  </si>
  <si>
    <t>18-04994-ERM</t>
  </si>
  <si>
    <t>18-04971-ERM</t>
  </si>
  <si>
    <t>18-04972-ERM</t>
  </si>
  <si>
    <t>18-04973-ERM</t>
  </si>
  <si>
    <t>18-04974-ERM</t>
  </si>
  <si>
    <t>18-04975-ERM</t>
  </si>
  <si>
    <t>18-04976-ERM</t>
  </si>
  <si>
    <t>18-04977-ERM</t>
  </si>
  <si>
    <t>18-04978-ERM</t>
  </si>
  <si>
    <t>18-04979-ERM</t>
  </si>
  <si>
    <t>18-04980-ERM</t>
  </si>
  <si>
    <t>18-04981-ERM</t>
  </si>
  <si>
    <t>18-04982-ERM</t>
  </si>
  <si>
    <t>19-05490-JNA</t>
  </si>
  <si>
    <t>NWF-ESI R1 T0</t>
  </si>
  <si>
    <t>17</t>
  </si>
  <si>
    <t>sòl HUMIT</t>
  </si>
  <si>
    <t>19-05491-JNA</t>
  </si>
  <si>
    <t>NWF-ESI R1 T1</t>
  </si>
  <si>
    <t>19-05492-JNA</t>
  </si>
  <si>
    <t>NWF-ESI R1 T2</t>
  </si>
  <si>
    <t>19-05493-JNA</t>
  </si>
  <si>
    <t>NWF-ESI R1 T3</t>
  </si>
  <si>
    <t>19-05494-JNA</t>
  </si>
  <si>
    <t>NWF-ESI R2 T0</t>
  </si>
  <si>
    <t>19-05495-JNA</t>
  </si>
  <si>
    <t>NWF-ESI R2 T1</t>
  </si>
  <si>
    <t>19-05496-JNA</t>
  </si>
  <si>
    <t>NWF-ESI R2 T2</t>
  </si>
  <si>
    <t>19-05497-JNA</t>
  </si>
  <si>
    <t>NWF-ESI R2 T3</t>
  </si>
  <si>
    <t>19-05498-JNA</t>
  </si>
  <si>
    <t>NWF-ESI R3 T0</t>
  </si>
  <si>
    <t>NIL ÀLVAREZ</t>
  </si>
  <si>
    <t>19-05499-JNA</t>
  </si>
  <si>
    <t>NWF-ESI R3 T1</t>
  </si>
  <si>
    <t>19-05776-JNA</t>
  </si>
  <si>
    <t>NWF-ESI R3 T2</t>
  </si>
  <si>
    <t>19-05777-JNA</t>
  </si>
  <si>
    <t>NWF-ESI R3 T3</t>
  </si>
  <si>
    <t>19-05478-JNA</t>
  </si>
  <si>
    <t>NWF-LSI R1 T0</t>
  </si>
  <si>
    <t>19-05479-JNA</t>
  </si>
  <si>
    <t>NWF-LSI R1 T1</t>
  </si>
  <si>
    <t>19-05480-JNA</t>
  </si>
  <si>
    <t>NWF-LSI R1 T2</t>
  </si>
  <si>
    <t>19-05481-JNA</t>
  </si>
  <si>
    <t>NWF-LSI R1 T3</t>
  </si>
  <si>
    <t>19-05482-JNA</t>
  </si>
  <si>
    <t>NWF-LSI R2 T0</t>
  </si>
  <si>
    <t>19-05483-JNA</t>
  </si>
  <si>
    <t>NWF-LSI R2 T1</t>
  </si>
  <si>
    <t>19-05484-JNA</t>
  </si>
  <si>
    <t>NWF-LSI R2 T2</t>
  </si>
  <si>
    <t>19-05485-JNA</t>
  </si>
  <si>
    <t>NWF-LSI R2 T3</t>
  </si>
  <si>
    <t>19-05486-JNA</t>
  </si>
  <si>
    <t>NWF-LSI R3 T0</t>
  </si>
  <si>
    <t>19-05487-JNA</t>
  </si>
  <si>
    <t>NWF-LSI R3 T1</t>
  </si>
  <si>
    <t>19-05488-JNA</t>
  </si>
  <si>
    <t>NWF-LSI R3 T2</t>
  </si>
  <si>
    <t>19-05489-JNA</t>
  </si>
  <si>
    <t>NWF-LSI R3 T3</t>
  </si>
  <si>
    <t>19-05512-JNA</t>
  </si>
  <si>
    <t>WFL-ESI R1 T0</t>
  </si>
  <si>
    <t>19-05513-JNA</t>
  </si>
  <si>
    <t>WFL-ESI R1 T1</t>
  </si>
  <si>
    <t>19-05514-JNA</t>
  </si>
  <si>
    <t>WFL-ESI R1 T2</t>
  </si>
  <si>
    <t>19-05515-JNA</t>
  </si>
  <si>
    <t>WFL-ESI R1 T3</t>
  </si>
  <si>
    <t>19-05516-JNA</t>
  </si>
  <si>
    <t>WFL-ESI R2 T0</t>
  </si>
  <si>
    <t>19-05517-JNA</t>
  </si>
  <si>
    <t>WFL-ESI R2 T1</t>
  </si>
  <si>
    <t>19-05518-JNA</t>
  </si>
  <si>
    <t>WFL-ESI R2 T2</t>
  </si>
  <si>
    <t>19-05519-JNA</t>
  </si>
  <si>
    <t>WFL-ESI R2 T3</t>
  </si>
  <si>
    <t>19-05520-JNA</t>
  </si>
  <si>
    <t>WFL-ESI R3 T0</t>
  </si>
  <si>
    <t>19-05521-JNA</t>
  </si>
  <si>
    <t>WFL-ESI R3 T1</t>
  </si>
  <si>
    <t>19-05522-JNA</t>
  </si>
  <si>
    <t>WFL-ESI R3 T2</t>
  </si>
  <si>
    <t>19-05523-JNA</t>
  </si>
  <si>
    <t>WFL-ESI R3 T3</t>
  </si>
  <si>
    <t>19-05500-JNA</t>
  </si>
  <si>
    <t>WFL-LSI R1 T0</t>
  </si>
  <si>
    <t>19-05501-JNA</t>
  </si>
  <si>
    <t>WFL-LSI R1 T1</t>
  </si>
  <si>
    <t>19-05502-JNA</t>
  </si>
  <si>
    <t>WFL-LSI R1 T2</t>
  </si>
  <si>
    <t>19-05503-JNA</t>
  </si>
  <si>
    <t>WFL-LSI R1 T3</t>
  </si>
  <si>
    <t>19-05504-JNA</t>
  </si>
  <si>
    <t>WFL-LSI R2 T0</t>
  </si>
  <si>
    <t>19-05505-JNA</t>
  </si>
  <si>
    <t>WFL-LSI R2 T1</t>
  </si>
  <si>
    <t>19-05506-JNA</t>
  </si>
  <si>
    <t>WFL-LSI R2 T2</t>
  </si>
  <si>
    <t>19-05507-JNA</t>
  </si>
  <si>
    <t>WFL-LSI R2 T3</t>
  </si>
  <si>
    <t>19-05508-JNA</t>
  </si>
  <si>
    <t>WFL-LSI R3 T0</t>
  </si>
  <si>
    <t>19-05509-JNA</t>
  </si>
  <si>
    <t>WFL-LSI R3 T1</t>
  </si>
  <si>
    <t>19-05510-JNA</t>
  </si>
  <si>
    <t>WFL-LSI R3 T2</t>
  </si>
  <si>
    <t>19-05511-JNA</t>
  </si>
  <si>
    <t>WFL-LSI R3 T3</t>
  </si>
  <si>
    <t>19-05632-JNA</t>
  </si>
  <si>
    <t>19-05633-JNA</t>
  </si>
  <si>
    <t>19-05634-JNA</t>
  </si>
  <si>
    <t>19-05635-JNA</t>
  </si>
  <si>
    <t>19-05636-JNA</t>
  </si>
  <si>
    <t>19-05637-JNA</t>
  </si>
  <si>
    <t>19-05638-JNA</t>
  </si>
  <si>
    <t>19-05639-JNA</t>
  </si>
  <si>
    <t>19-05640-JNA</t>
  </si>
  <si>
    <t>MAITE ME</t>
  </si>
  <si>
    <t>19-05641-JNA</t>
  </si>
  <si>
    <t>19-05642-JNA</t>
  </si>
  <si>
    <t>19-05643-JNA</t>
  </si>
  <si>
    <t>19-05620-JNA</t>
  </si>
  <si>
    <t>19-05621-JNA</t>
  </si>
  <si>
    <t>19-05622-JNA</t>
  </si>
  <si>
    <t>19-05623-JNA</t>
  </si>
  <si>
    <t>19-05624-JNA</t>
  </si>
  <si>
    <t>19-05625-JNA</t>
  </si>
  <si>
    <t>19-05626-JNA</t>
  </si>
  <si>
    <t>19-05627-JNA</t>
  </si>
  <si>
    <t>19-05628-JNA</t>
  </si>
  <si>
    <t>19-05629-JNA</t>
  </si>
  <si>
    <t>19-05630-JNA</t>
  </si>
  <si>
    <t>passa algo en els vials T2</t>
  </si>
  <si>
    <t>19-05631-JNA</t>
  </si>
  <si>
    <t>19-05656-JNA</t>
  </si>
  <si>
    <t>19-05657-JNA</t>
  </si>
  <si>
    <t>19-05658-JNA</t>
  </si>
  <si>
    <t>19-05659-JNA</t>
  </si>
  <si>
    <t>19-05660-JNA</t>
  </si>
  <si>
    <t>19-05661-JNA</t>
  </si>
  <si>
    <t>19-05662-JNA</t>
  </si>
  <si>
    <t>19-05663-JNA</t>
  </si>
  <si>
    <t>19-05664-JNA</t>
  </si>
  <si>
    <t>19-05665-JNA</t>
  </si>
  <si>
    <t>19-05666-JNA</t>
  </si>
  <si>
    <t>19-05667-JNA</t>
  </si>
  <si>
    <t>19-05644-JNA</t>
  </si>
  <si>
    <t>19-05645-JNA</t>
  </si>
  <si>
    <t>19-05646-JNA</t>
  </si>
  <si>
    <t>19-05647-JNA</t>
  </si>
  <si>
    <t>19-05648-JNA</t>
  </si>
  <si>
    <t>19-05649-JNA</t>
  </si>
  <si>
    <t>19-05650-JNA</t>
  </si>
  <si>
    <t>19-05651-JNA</t>
  </si>
  <si>
    <t>19-05652-JNA</t>
  </si>
  <si>
    <t>19-05653-JNA</t>
  </si>
  <si>
    <t>19-05654-JNA</t>
  </si>
  <si>
    <t>19-05655-JNA</t>
  </si>
  <si>
    <t>19-05536-JNA</t>
  </si>
  <si>
    <t>sol al començament, després una mica nuvolat; sòl humit</t>
  </si>
  <si>
    <t>19-05537-JNA</t>
  </si>
  <si>
    <t>19-05538-JNA</t>
  </si>
  <si>
    <t>19-05539-JNA</t>
  </si>
  <si>
    <t>19-05540-JNA</t>
  </si>
  <si>
    <t>sol al començament, després una mica nuvolat; sòl humit; Flux N2O alt respecte les altres rèpliques, no modifico.</t>
  </si>
  <si>
    <t>19-05541-JNA</t>
  </si>
  <si>
    <t>19-05542-JNA</t>
  </si>
  <si>
    <t>19-05543-JNA</t>
  </si>
  <si>
    <t>19-05544-JNA</t>
  </si>
  <si>
    <t>19-05545-JNA</t>
  </si>
  <si>
    <t>19-05546-JNA</t>
  </si>
  <si>
    <t>19-05547-JNA</t>
  </si>
  <si>
    <t>19-05524-JNA</t>
  </si>
  <si>
    <t>19-05525-JNA</t>
  </si>
  <si>
    <t>19-05526-JNA</t>
  </si>
  <si>
    <t>19-05527-JNA</t>
  </si>
  <si>
    <t>19-05528-JNA</t>
  </si>
  <si>
    <t>19-05529-JNA</t>
  </si>
  <si>
    <t>19-05530-JNA</t>
  </si>
  <si>
    <t>19-05531-JNA</t>
  </si>
  <si>
    <t>19-05532-JNA</t>
  </si>
  <si>
    <t>19-05533-JNA</t>
  </si>
  <si>
    <t>19-05534-JNA</t>
  </si>
  <si>
    <t>19-05535-JNA</t>
  </si>
  <si>
    <t>19-05560-JNA</t>
  </si>
  <si>
    <t>sol al començament, després una mica nuvolat</t>
  </si>
  <si>
    <t>19-05561-JNA</t>
  </si>
  <si>
    <t>19-05562-JNA</t>
  </si>
  <si>
    <t>19-05563-JNA</t>
  </si>
  <si>
    <t>19-05564-JNA</t>
  </si>
  <si>
    <t>19-05565-JNA</t>
  </si>
  <si>
    <t>19-05566-JNA</t>
  </si>
  <si>
    <t>19-05567-JNA</t>
  </si>
  <si>
    <t>19-05568-JNA</t>
  </si>
  <si>
    <t>19-05569-JNA</t>
  </si>
  <si>
    <t>19-05570-JNA</t>
  </si>
  <si>
    <t>19-05571-JNA</t>
  </si>
  <si>
    <t>19-05548-JNA</t>
  </si>
  <si>
    <t>19-05549-JNA</t>
  </si>
  <si>
    <t>19-05550-JNA</t>
  </si>
  <si>
    <t>19-05551-JNA</t>
  </si>
  <si>
    <t>19-05552-JNA</t>
  </si>
  <si>
    <t>sol al començament, després una mica nuvolat; concentració en T0 molt elevada (117,24), possible bombolla</t>
  </si>
  <si>
    <t>19-05553-JNA</t>
  </si>
  <si>
    <t>19-05554-JNA</t>
  </si>
  <si>
    <t>19-05555-JNA</t>
  </si>
  <si>
    <t>19-05556-JNA</t>
  </si>
  <si>
    <t>19-05557-JNA</t>
  </si>
  <si>
    <t>19-05558-JNA</t>
  </si>
  <si>
    <t>19-05559-JNA</t>
  </si>
  <si>
    <t>19-05596-JNA</t>
  </si>
  <si>
    <t>19-05597-JNA</t>
  </si>
  <si>
    <t>19-05598-JNA</t>
  </si>
  <si>
    <t>19-05599-JNA</t>
  </si>
  <si>
    <t>19-05600-JNA</t>
  </si>
  <si>
    <t>19-05601-JNA</t>
  </si>
  <si>
    <t>19-05602-JNA</t>
  </si>
  <si>
    <t>19-05603-JNA</t>
  </si>
  <si>
    <t>19-05604-JNA</t>
  </si>
  <si>
    <t>19-05605-JNA</t>
  </si>
  <si>
    <t>19-05606-JNA</t>
  </si>
  <si>
    <t>19-05607-JNA</t>
  </si>
  <si>
    <t>19-05608-JNA</t>
  </si>
  <si>
    <t>19-05609-JNA</t>
  </si>
  <si>
    <t>19-05610-JNA</t>
  </si>
  <si>
    <t>19-05611-JNA</t>
  </si>
  <si>
    <t>19-05612-JNA</t>
  </si>
  <si>
    <t>19-05613-JNA</t>
  </si>
  <si>
    <t>19-05614-JNA</t>
  </si>
  <si>
    <t>19-05615-JNA</t>
  </si>
  <si>
    <t>19-05616-JNA</t>
  </si>
  <si>
    <t>19-05617-JNA</t>
  </si>
  <si>
    <t>19-05618-JNA</t>
  </si>
  <si>
    <t>19-05619-JNA</t>
  </si>
  <si>
    <t>19-05572-JNA</t>
  </si>
  <si>
    <t>19-05573-JNA</t>
  </si>
  <si>
    <t>19-05574-JNA</t>
  </si>
  <si>
    <t>19-05575-JNA</t>
  </si>
  <si>
    <t>19-05576-JNA</t>
  </si>
  <si>
    <t>19-05577-JNA</t>
  </si>
  <si>
    <t>19-05578-JNA</t>
  </si>
  <si>
    <t>19-05579-JNA</t>
  </si>
  <si>
    <t>19-05580-JNA</t>
  </si>
  <si>
    <t>19-05581-JNA</t>
  </si>
  <si>
    <t>19-05582-JNA</t>
  </si>
  <si>
    <t>19-05583-JNA</t>
  </si>
  <si>
    <t>19-05584-JNA</t>
  </si>
  <si>
    <t>19-05585-JNA</t>
  </si>
  <si>
    <t>19-05586-JNA</t>
  </si>
  <si>
    <t>19-05587-JNA</t>
  </si>
  <si>
    <t>19-05588-JNA</t>
  </si>
  <si>
    <t>19-05589-JNA</t>
  </si>
  <si>
    <t>19-05590-JNA</t>
  </si>
  <si>
    <t>19-05591-JNA</t>
  </si>
  <si>
    <t>19-05592-JNA</t>
  </si>
  <si>
    <t>19-05593-JNA</t>
  </si>
  <si>
    <t>19-05594-JNA</t>
  </si>
  <si>
    <t>19-05595-JNA</t>
  </si>
  <si>
    <t>19-05680-JNA</t>
  </si>
  <si>
    <t>19-05681-JNA</t>
  </si>
  <si>
    <t>19-05682-JNA</t>
  </si>
  <si>
    <t>19-05683-JNA</t>
  </si>
  <si>
    <t>19-05684-JNA</t>
  </si>
  <si>
    <t>19-05685-JNA</t>
  </si>
  <si>
    <t>19-05686-JNA</t>
  </si>
  <si>
    <t>19-05687-JNA</t>
  </si>
  <si>
    <t>19-05688-JNA</t>
  </si>
  <si>
    <t>19-05689-JNA</t>
  </si>
  <si>
    <t>19-05690-JNA</t>
  </si>
  <si>
    <t>19-05691-JNA</t>
  </si>
  <si>
    <t>19-05668-JNA</t>
  </si>
  <si>
    <t>canviar septa cambra 6</t>
  </si>
  <si>
    <t>19-05669-JNA</t>
  </si>
  <si>
    <t>19-05670-JNA</t>
  </si>
  <si>
    <t>19-05671-JNA</t>
  </si>
  <si>
    <t>19-05672-JNA</t>
  </si>
  <si>
    <t>19-05673-JNA</t>
  </si>
  <si>
    <t>19-05674-JNA</t>
  </si>
  <si>
    <t>19-05675-JNA</t>
  </si>
  <si>
    <t>19-05676-JNA</t>
  </si>
  <si>
    <t>19-05677-JNA</t>
  </si>
  <si>
    <t>19-05678-JNA</t>
  </si>
  <si>
    <t>19-05679-JNA</t>
  </si>
  <si>
    <t>19-05704-JNA</t>
  </si>
  <si>
    <t>19-05705-JNA</t>
  </si>
  <si>
    <t>19-05706-JNA</t>
  </si>
  <si>
    <t>19-05707-JNA</t>
  </si>
  <si>
    <t>19-05708-JNA</t>
  </si>
  <si>
    <t>19-05709-JNA</t>
  </si>
  <si>
    <t>19-05710-JNA</t>
  </si>
  <si>
    <t>19-05711-JNA</t>
  </si>
  <si>
    <t>19-05712-JNA</t>
  </si>
  <si>
    <t>19-05713-JNA</t>
  </si>
  <si>
    <t>19-05714-JNA</t>
  </si>
  <si>
    <t>19-05715-JNA</t>
  </si>
  <si>
    <t>19-05692-JNA</t>
  </si>
  <si>
    <t>19-05693-JNA</t>
  </si>
  <si>
    <t>19-05694-JNA</t>
  </si>
  <si>
    <t>19-05695-JNA</t>
  </si>
  <si>
    <t>19-05696-JNA</t>
  </si>
  <si>
    <t>19-05697-JNA</t>
  </si>
  <si>
    <t>19-05698-JNA</t>
  </si>
  <si>
    <t>19-05699-JNA</t>
  </si>
  <si>
    <t>19-05700-JNA</t>
  </si>
  <si>
    <t>19-05701-JNA</t>
  </si>
  <si>
    <t>19-05702-JNA</t>
  </si>
  <si>
    <t>19-05703-JNA</t>
  </si>
  <si>
    <t>19-05728-JNA</t>
  </si>
  <si>
    <t>19-05729-JNA</t>
  </si>
  <si>
    <t>19-05730-JNA</t>
  </si>
  <si>
    <t>19-05731-JNA</t>
  </si>
  <si>
    <t>19-05732-JNA</t>
  </si>
  <si>
    <t>19-05733-JNA</t>
  </si>
  <si>
    <t>19-05734-JNA</t>
  </si>
  <si>
    <t>19-05735-JNA</t>
  </si>
  <si>
    <t>19-05736-JNA</t>
  </si>
  <si>
    <t>19-05737-JNA</t>
  </si>
  <si>
    <t>19-05738-JNA</t>
  </si>
  <si>
    <t>19-05739-JNA</t>
  </si>
  <si>
    <t>19-05716-JNA</t>
  </si>
  <si>
    <t>19-05717-JNA</t>
  </si>
  <si>
    <t>19-05718-JNA</t>
  </si>
  <si>
    <t>19-05719-JNA</t>
  </si>
  <si>
    <t>19-05720-JNA</t>
  </si>
  <si>
    <t>19-05721-JNA</t>
  </si>
  <si>
    <t>19-05722-JNA</t>
  </si>
  <si>
    <t>19-05723-JNA</t>
  </si>
  <si>
    <t>19-05724-JNA</t>
  </si>
  <si>
    <t>19-05725-JNA</t>
  </si>
  <si>
    <t>19-05726-JNA</t>
  </si>
  <si>
    <t>19-05727-JNA</t>
  </si>
  <si>
    <t>19-05752-JNA</t>
  </si>
  <si>
    <t>19-05753-JNA</t>
  </si>
  <si>
    <t>19-05754-JNA</t>
  </si>
  <si>
    <t>19-05755-JNA</t>
  </si>
  <si>
    <t>19-05756-JNA</t>
  </si>
  <si>
    <t>19-05757-JNA</t>
  </si>
  <si>
    <t>19-05758-JNA</t>
  </si>
  <si>
    <t>19-05759-JNA</t>
  </si>
  <si>
    <t>19-05760-JNA</t>
  </si>
  <si>
    <t>19-05761-JNA</t>
  </si>
  <si>
    <t>19-05762-JNA</t>
  </si>
  <si>
    <t>19-05763-JNA</t>
  </si>
  <si>
    <t>19-05740-JNA</t>
  </si>
  <si>
    <t>19-05741-JNA</t>
  </si>
  <si>
    <t>19-05742-JNA</t>
  </si>
  <si>
    <t>19-05743-JNA</t>
  </si>
  <si>
    <t>19-05744-JNA</t>
  </si>
  <si>
    <t>19-05745-JNA</t>
  </si>
  <si>
    <t>19-05746-JNA</t>
  </si>
  <si>
    <t>19-05747-JNA</t>
  </si>
  <si>
    <t>19-05748-JNA</t>
  </si>
  <si>
    <t>19-05749-JNA</t>
  </si>
  <si>
    <t>19-05750-JNA</t>
  </si>
  <si>
    <t>19-05751-JNA</t>
  </si>
  <si>
    <t>19-06212-JNA</t>
  </si>
  <si>
    <t>14</t>
  </si>
  <si>
    <t>19-06213-JNA</t>
  </si>
  <si>
    <t>19-06214-JNA</t>
  </si>
  <si>
    <t>19-06215-JNA</t>
  </si>
  <si>
    <t>19-06216-JNA</t>
  </si>
  <si>
    <t>no va el termometre, Tª mitjana</t>
  </si>
  <si>
    <t>19-06217-JNA</t>
  </si>
  <si>
    <t>19-06218-JNA</t>
  </si>
  <si>
    <t>19-06219-JNA</t>
  </si>
  <si>
    <t>19-06220-JNA</t>
  </si>
  <si>
    <t>19-06221-JNA</t>
  </si>
  <si>
    <t>19-06222-JNA</t>
  </si>
  <si>
    <t>19-06223-JNA</t>
  </si>
  <si>
    <t>19-06200-JNA</t>
  </si>
  <si>
    <t>19-06201-JNA</t>
  </si>
  <si>
    <t>19-06202-JNA</t>
  </si>
  <si>
    <t>19-06203-JNA</t>
  </si>
  <si>
    <t>19-06204-JNA</t>
  </si>
  <si>
    <t>19-06205-JNA</t>
  </si>
  <si>
    <t>19-06206-JNA</t>
  </si>
  <si>
    <t>19-06207-JNA</t>
  </si>
  <si>
    <t>19-06208-JNA</t>
  </si>
  <si>
    <t>19-06209-JNA</t>
  </si>
  <si>
    <t>19-06210-JNA</t>
  </si>
  <si>
    <t>19-06211-JNA</t>
  </si>
  <si>
    <t>19-06176-JNA</t>
  </si>
  <si>
    <t>19-06177-JNA</t>
  </si>
  <si>
    <t>19-06178-JNA</t>
  </si>
  <si>
    <t>19-06179-JNA</t>
  </si>
  <si>
    <t>19-06180-JNA</t>
  </si>
  <si>
    <t>19-06181-JNA</t>
  </si>
  <si>
    <t>19-06182-JNA</t>
  </si>
  <si>
    <t>19-06183-JNA</t>
  </si>
  <si>
    <t>19-06184-JNA</t>
  </si>
  <si>
    <t>19-06185-JNA</t>
  </si>
  <si>
    <t>19-06186-JNA</t>
  </si>
  <si>
    <t>19-06187-JNA</t>
  </si>
  <si>
    <t>19-06188-JNA</t>
  </si>
  <si>
    <t>19-06189-JNA</t>
  </si>
  <si>
    <t>19-06190-JNA</t>
  </si>
  <si>
    <t>19-06191-JNA</t>
  </si>
  <si>
    <t>19-06192-JNA</t>
  </si>
  <si>
    <t>19-06193-JNA</t>
  </si>
  <si>
    <t>19-06194-JNA</t>
  </si>
  <si>
    <t>19-06195-JNA</t>
  </si>
  <si>
    <t>19-06196-JNA</t>
  </si>
  <si>
    <t>19-06197-JNA</t>
  </si>
  <si>
    <t>19-06198-JNA</t>
  </si>
  <si>
    <t>19-06199-JNA</t>
  </si>
  <si>
    <t>19-06265-JNA</t>
  </si>
  <si>
    <t>04</t>
  </si>
  <si>
    <t>19-06266-JNA</t>
  </si>
  <si>
    <t>19-06267-JNA</t>
  </si>
  <si>
    <t>19-06268-JNA</t>
  </si>
  <si>
    <t>19-06269-JNA</t>
  </si>
  <si>
    <t>19-06270-JNA</t>
  </si>
  <si>
    <t>19-06271-JNA</t>
  </si>
  <si>
    <t>19-06272-JNA</t>
  </si>
  <si>
    <t>19-06273-JNA</t>
  </si>
  <si>
    <t>19-06274-JNA</t>
  </si>
  <si>
    <t>19-06275-JNA</t>
  </si>
  <si>
    <t>19-06276-JNA</t>
  </si>
  <si>
    <t>19-06253-JNA</t>
  </si>
  <si>
    <t>19-06254-JNA</t>
  </si>
  <si>
    <t>19-06255-JNA</t>
  </si>
  <si>
    <t>19-06256-JNA</t>
  </si>
  <si>
    <t>19-06257-JNA</t>
  </si>
  <si>
    <t>19-06258-JNA</t>
  </si>
  <si>
    <t>19-06259-JNA</t>
  </si>
  <si>
    <t>19-06260-JNA</t>
  </si>
  <si>
    <t>19-06261-JNA</t>
  </si>
  <si>
    <t>19-06262-JNA</t>
  </si>
  <si>
    <t>19-06263-JNA</t>
  </si>
  <si>
    <t>19-06264-JNA</t>
  </si>
  <si>
    <t>19-06241-JNA</t>
  </si>
  <si>
    <t>19-06242-JNA</t>
  </si>
  <si>
    <t>19-06243-JNA</t>
  </si>
  <si>
    <t>19-06244-JNA</t>
  </si>
  <si>
    <t>19-06245-JNA</t>
  </si>
  <si>
    <t>19-06246-JNA</t>
  </si>
  <si>
    <t>19-06247-JNA</t>
  </si>
  <si>
    <t>19-06248-JNA</t>
  </si>
  <si>
    <t>19-06249-JNA</t>
  </si>
  <si>
    <t>19-06250-JNA</t>
  </si>
  <si>
    <t>19-06251-JNA</t>
  </si>
  <si>
    <t>19-06252-JNA</t>
  </si>
  <si>
    <t>19-06229-JNA</t>
  </si>
  <si>
    <t>19-06230-JNA</t>
  </si>
  <si>
    <t>19-06231-JNA</t>
  </si>
  <si>
    <t>19-06232-JNA</t>
  </si>
  <si>
    <t>19-06233-JNA</t>
  </si>
  <si>
    <t>19-06234-JNA</t>
  </si>
  <si>
    <t>19-06235-JNA</t>
  </si>
  <si>
    <t>19-06236-JNA</t>
  </si>
  <si>
    <t>19-06237-JNA</t>
  </si>
  <si>
    <t>19-06238-JNA</t>
  </si>
  <si>
    <t>19-06239-JNA</t>
  </si>
  <si>
    <t>19-06240-JNA</t>
  </si>
  <si>
    <t>19-06313-JNA</t>
  </si>
  <si>
    <t>nuvolat. Dia de sembra</t>
  </si>
  <si>
    <t>19-06314-JNA</t>
  </si>
  <si>
    <t>19-06315-JNA</t>
  </si>
  <si>
    <t>19-06316-JNA</t>
  </si>
  <si>
    <t>19-06317-JNA</t>
  </si>
  <si>
    <t>19-06318-JNA</t>
  </si>
  <si>
    <t>19-06319-JNA</t>
  </si>
  <si>
    <t>19-06320-JNA</t>
  </si>
  <si>
    <t>19-06321-JNA</t>
  </si>
  <si>
    <t>19-06322-JNA</t>
  </si>
  <si>
    <t>19-06323-JNA</t>
  </si>
  <si>
    <t>19-06324-JNA</t>
  </si>
  <si>
    <t>19-06301-JNA</t>
  </si>
  <si>
    <t>19-06302-JNA</t>
  </si>
  <si>
    <t>19-06303-JNA</t>
  </si>
  <si>
    <t>19-06304-JNA</t>
  </si>
  <si>
    <t>19-06305-JNA</t>
  </si>
  <si>
    <t>19-06306-JNA</t>
  </si>
  <si>
    <t>19-06307-JNA</t>
  </si>
  <si>
    <t>19-06308-JNA</t>
  </si>
  <si>
    <t>19-06309-JNA</t>
  </si>
  <si>
    <t>19-06310-JNA</t>
  </si>
  <si>
    <t>19-06311-JNA</t>
  </si>
  <si>
    <t>19-06312-JNA</t>
  </si>
  <si>
    <t>19-06289-JNA</t>
  </si>
  <si>
    <t>19-06290-JNA</t>
  </si>
  <si>
    <t>19-06291-JNA</t>
  </si>
  <si>
    <t>19-06292-JNA</t>
  </si>
  <si>
    <t>19-06293-JNA</t>
  </si>
  <si>
    <t>19-06294-JNA</t>
  </si>
  <si>
    <t>19-06295-JNA</t>
  </si>
  <si>
    <t>19-06296-JNA</t>
  </si>
  <si>
    <t>19-06297-JNA</t>
  </si>
  <si>
    <t>19-06298-JNA</t>
  </si>
  <si>
    <t>19-06299-JNA</t>
  </si>
  <si>
    <t>19-06300-JNA</t>
  </si>
  <si>
    <t>19-06277-JNA</t>
  </si>
  <si>
    <t>19-06278-JNA</t>
  </si>
  <si>
    <t>19-06279-JNA</t>
  </si>
  <si>
    <t>19-06280-JNA</t>
  </si>
  <si>
    <t>19-06281-JNA</t>
  </si>
  <si>
    <t>19-06282-JNA</t>
  </si>
  <si>
    <t>19-06283-JNA</t>
  </si>
  <si>
    <t>19-06284-JNA</t>
  </si>
  <si>
    <t>19-06285-JNA</t>
  </si>
  <si>
    <t>19-06286-JNA</t>
  </si>
  <si>
    <t>19-06287-JNA</t>
  </si>
  <si>
    <t>19-06288-JNA</t>
  </si>
  <si>
    <t>mostreig NGS:només es mostreja el tractament WFL-ESI</t>
  </si>
  <si>
    <t>19-06844-JNA</t>
  </si>
  <si>
    <t>mostreig NGS: modifico codi vial per ajustar a les fòrmules de code de la base, elimino "DRK" &lt;-- DRK-WFL-ESI R1 T0</t>
  </si>
  <si>
    <t>19-06845-JNA</t>
  </si>
  <si>
    <t>mostreig NGS:modifico codi vial per ajustar a les fòrmules de code de la base, elimino "DRK" &lt;-- DRK-WFL-ESI R1 T1</t>
  </si>
  <si>
    <t>19-06846-JNA</t>
  </si>
  <si>
    <t>mostreig NGS:modifico codi vial per ajustar a les fòrmules de code de la base, elimino "DRK" &lt;-- DRK-WFL-ESI R1 T2</t>
  </si>
  <si>
    <t>19-06847-JNA</t>
  </si>
  <si>
    <t>mostreig NGS:modifico codi vial per ajustar a les fòrmules de code de la base, elimino "DRK" &lt;-- DRK-WFL-ESI R1 T3</t>
  </si>
  <si>
    <t>19-06848-JNA</t>
  </si>
  <si>
    <t>mostreig NGS:modifico codi vial per ajustar a les fòrmules de code de la base, elimino "DRK" &lt;-- DRK-WFL-ESI R1 T0</t>
  </si>
  <si>
    <t>19-06849-JNA</t>
  </si>
  <si>
    <t>19-06850-JNA</t>
  </si>
  <si>
    <t>19-06851-JNA</t>
  </si>
  <si>
    <t>19-06852-JNA</t>
  </si>
  <si>
    <t>CARLES ALCARAZ</t>
  </si>
  <si>
    <t>19-06853-JNA</t>
  </si>
  <si>
    <t>19-06854-JNA</t>
  </si>
  <si>
    <t>19-06855-JNA</t>
  </si>
  <si>
    <t>LGC</t>
  </si>
  <si>
    <t>mostreig NGS:modifico codi vial per ajustar a les fòrmules de code de la base, elimino "LGT" &lt;-- LGT-WFL-ESI R1 T0</t>
  </si>
  <si>
    <t>mostreig NGS:modifico codi vial per ajustar a les fòrmules de code de la base, elimino "LGT" &lt;-- LGT-WFL-ESI R1 T1</t>
  </si>
  <si>
    <t>mostreig NGS:modifico codi vial per ajustar a les fòrmules de code de la base, elimino "LGT" &lt;-- LGT-WFL-ESI R1 T2</t>
  </si>
  <si>
    <t>TUALEE</t>
  </si>
  <si>
    <t>TUALEÉ CHUÁ</t>
  </si>
  <si>
    <t>mostreig NGS:modifico codi vial per ajustar a les fòrmules de code de la base, elimino "LGT" &lt;-- LGT-WFL-ESI R1 T3</t>
  </si>
  <si>
    <t>28</t>
  </si>
  <si>
    <t>VICTOR CASTELLES</t>
  </si>
  <si>
    <t>mostreig NGS:modifico codi vial per ajustar a les fòrmules de code de la base, elimino "LGT" &lt;-- LGT-WFL-ESI R1 T0; concentracions molt altes respecte R1 i R2</t>
  </si>
  <si>
    <t>mostreig NGS:modifico codi vial per ajustar a les fòrmules de code de la base, elimino "LGT" &lt;-- LGT-WFL-ESI R1 T1; concentracions molt altes respecte R1 i R2</t>
  </si>
  <si>
    <t>mostreig NGS:modifico codi vial per ajustar a les fòrmules de code de la base, elimino "LGT" &lt;-- LGT-WFL-ESI R1 T2; concentracions molt altes respecte R1 i R2</t>
  </si>
  <si>
    <t>mostreig NGS:modifico codi vial per ajustar a les fòrmules de code de la base, elimino "LGT" &lt;-- LGT-WFL-ESI R1 T3; concentracions molt altes respecte R1 i R2</t>
  </si>
  <si>
    <t>Chamber opacity</t>
  </si>
  <si>
    <t>NWF</t>
  </si>
  <si>
    <t>ESI</t>
  </si>
  <si>
    <t>R1</t>
  </si>
  <si>
    <t>NWF-ESI-R1-T0</t>
  </si>
  <si>
    <t>NO XAFAT</t>
  </si>
  <si>
    <t>tovalloles / núvol</t>
  </si>
  <si>
    <t>NWF-ESI-R1-T1</t>
  </si>
  <si>
    <t>NWF-ESI-R1-T2</t>
  </si>
  <si>
    <t>NWF-ESI-R1-T3</t>
  </si>
  <si>
    <t>R2</t>
  </si>
  <si>
    <t>NWF-ESI-R2-T0</t>
  </si>
  <si>
    <t>NWF-ESI-R2-T1</t>
  </si>
  <si>
    <t>NWF-ESI-R2-T2</t>
  </si>
  <si>
    <t>NWF-ESI-R2-T3</t>
  </si>
  <si>
    <t>R3</t>
  </si>
  <si>
    <t>NWF-ESI-R3-T0</t>
  </si>
  <si>
    <t>NWF-ESI-R3-T1</t>
  </si>
  <si>
    <t>NWF-ESI-R3-T2</t>
  </si>
  <si>
    <t>NWF-ESI-R3-T3</t>
  </si>
  <si>
    <t>LSI</t>
  </si>
  <si>
    <t>NWF-LSI-R1-T0</t>
  </si>
  <si>
    <t>NWF-LSI-R1-T1</t>
  </si>
  <si>
    <t>NWF-LSI-R1-T2</t>
  </si>
  <si>
    <t>NWF-LSI-R1-T3</t>
  </si>
  <si>
    <t>NWF-LSI-R2-T0</t>
  </si>
  <si>
    <t>NWF-LSI-R2-T1</t>
  </si>
  <si>
    <t>NWF-LSI-R2-T2</t>
  </si>
  <si>
    <t>NWF-LSI-R2-T3</t>
  </si>
  <si>
    <t>NWF-LSI-R3-T0</t>
  </si>
  <si>
    <t>NWF-LSI-R3-T1</t>
  </si>
  <si>
    <t>NWF-LSI-R3-T2</t>
  </si>
  <si>
    <t>NWF-LSI-R3-T3</t>
  </si>
  <si>
    <t>WFL</t>
  </si>
  <si>
    <t>WFL-ESI-R1-T0</t>
  </si>
  <si>
    <t>WFL-ESI-R1-T1</t>
  </si>
  <si>
    <t>WFL-ESI-R1-T2</t>
  </si>
  <si>
    <t>WFL-ESI-R1-T3</t>
  </si>
  <si>
    <t>WFL-ESI-R2-T0</t>
  </si>
  <si>
    <t>WFL-ESI-R2-T1</t>
  </si>
  <si>
    <t>WFL-ESI-R2-T2</t>
  </si>
  <si>
    <t>WFL-ESI-R2-T3</t>
  </si>
  <si>
    <t>WFL-ESI-R3-T0</t>
  </si>
  <si>
    <t>WFL-ESI-R3-T1</t>
  </si>
  <si>
    <t>WFL-ESI-R3-T2</t>
  </si>
  <si>
    <t>WFL-ESI-R3-T3</t>
  </si>
  <si>
    <t>WFL-LSI-R1-T0</t>
  </si>
  <si>
    <t>WFL-LSI-R1-T1</t>
  </si>
  <si>
    <t>WFL-LSI-R1-T2</t>
  </si>
  <si>
    <t>WFL-LSI-R1-T3</t>
  </si>
  <si>
    <t>WFL-LSI-R2-T0</t>
  </si>
  <si>
    <t>WFL-LSI-R2-T1</t>
  </si>
  <si>
    <t>WFL-LSI-R2-T2</t>
  </si>
  <si>
    <t>WFL-LSI-R2-T3</t>
  </si>
  <si>
    <t>WFL-LSI-R3-T0</t>
  </si>
  <si>
    <t>WFL-LSI-R3-T1</t>
  </si>
  <si>
    <t>WFL-LSI-R3-T2</t>
  </si>
  <si>
    <t>WFL-LSI-R3-T3</t>
  </si>
  <si>
    <t>XAFAT</t>
  </si>
  <si>
    <t>MERÇE GUARDIA</t>
  </si>
  <si>
    <t>MaiteME/16/1/20): nivell aigua corregit (abans 56,5)</t>
  </si>
  <si>
    <t>s'alça vent. Temps T2 13:20:30</t>
  </si>
  <si>
    <t>T1</t>
  </si>
  <si>
    <t>es per el vial per ficar dos voltes en el mateix. S'ha pres una mesura (T4) 10 min mes tard. T1 i T2 perduda</t>
  </si>
  <si>
    <t>T2</t>
  </si>
  <si>
    <t>NUVOLAT</t>
  </si>
  <si>
    <t>NÚVOLS I SOL</t>
  </si>
  <si>
    <t>sol humit</t>
  </si>
  <si>
    <t>nuvolat. Dia de sembra; data al full de camp 27/5 però és error i ho canvio a 7/5</t>
  </si>
  <si>
    <t>T0</t>
  </si>
  <si>
    <t>T3</t>
  </si>
  <si>
    <t>WFL-ESI-DRK-R2-T0</t>
  </si>
  <si>
    <t>WFL-ESI-DRK-R2-T1</t>
  </si>
  <si>
    <t>WFL-ESI-DRK-R2-T2</t>
  </si>
  <si>
    <t>WFL-ESI-DRK-R2-T3</t>
  </si>
  <si>
    <t>WFL-ESI-DRK-R1-T0</t>
  </si>
  <si>
    <t>WFL-ESI-DRK-R1-T1</t>
  </si>
  <si>
    <t>WFL-ESI-DRK-R1-T2</t>
  </si>
  <si>
    <t>WFL-ESI-DRK-R1-T3</t>
  </si>
  <si>
    <t>WFL-ESI-DRK-R3-T0</t>
  </si>
  <si>
    <t>WFL-ESI-DRK-R3-T1</t>
  </si>
  <si>
    <t>WFL-ESI-DRK-R3-T2</t>
  </si>
  <si>
    <t>WFL-ESI-DRK-R3-T3</t>
  </si>
  <si>
    <t xml:space="preserve">WFL </t>
  </si>
  <si>
    <t>WFL-ESI-LGT-R1-T0</t>
  </si>
  <si>
    <t>WFL-ESI-LGT-R1-T1</t>
  </si>
  <si>
    <t>WFL-ESI-LGT-R1-T2</t>
  </si>
  <si>
    <t>WFL-ESI-LGT-R1-T3</t>
  </si>
  <si>
    <t>WFL-ESI-LGT-R3-T0</t>
  </si>
  <si>
    <t>WFL-ESI-LGT-R3-T1</t>
  </si>
  <si>
    <t>WFL-ESI-LGT-R3-T2</t>
  </si>
  <si>
    <t>WFL-ESI-LGT-R3-T3</t>
  </si>
  <si>
    <t>WFL-ESI-LGT-R2-T0</t>
  </si>
  <si>
    <t>WFL-Esi-LGT-R2-T1</t>
  </si>
  <si>
    <t>WFL-ESI-LGT-R2-T2</t>
  </si>
  <si>
    <t>WFL-ESI-LGT-R2-T3</t>
  </si>
  <si>
    <t>nuvolat. Dia després de xafat</t>
  </si>
  <si>
    <t>P00</t>
  </si>
  <si>
    <t>L1</t>
  </si>
  <si>
    <t>L2</t>
  </si>
  <si>
    <t>L3</t>
  </si>
  <si>
    <t>LLUIS</t>
  </si>
  <si>
    <t xml:space="preserve">1 entrada </t>
  </si>
  <si>
    <t>2 sortida</t>
  </si>
  <si>
    <t>ARTURO</t>
  </si>
  <si>
    <t>MME(16/1/20): valors pH dubtosos</t>
  </si>
  <si>
    <t>PEP</t>
  </si>
  <si>
    <t>14:34 ent</t>
  </si>
  <si>
    <t>14:37 sort</t>
  </si>
  <si>
    <t>Lluís</t>
  </si>
  <si>
    <t>María</t>
  </si>
  <si>
    <t>entrada</t>
  </si>
  <si>
    <t>wfl sort</t>
  </si>
  <si>
    <t>nwf sort</t>
  </si>
  <si>
    <t>carpeta estuari</t>
  </si>
  <si>
    <t>quadre WFL</t>
  </si>
  <si>
    <t>quadre NWF</t>
  </si>
  <si>
    <t>sortida WFL</t>
  </si>
  <si>
    <t>sortida NWF</t>
  </si>
  <si>
    <t>carpeta sudnou</t>
  </si>
  <si>
    <t>14.58 entrada</t>
  </si>
  <si>
    <t>15.01 WFL CAMP</t>
  </si>
  <si>
    <t>15.04 NWF CAMP</t>
  </si>
  <si>
    <t>15.06 NWF EIXIDA</t>
  </si>
  <si>
    <t>15.08 WFL EIXIDA</t>
  </si>
  <si>
    <t>14:59 WFL CAMP LAB</t>
  </si>
  <si>
    <t>15:01 ENTRADA LAB</t>
  </si>
  <si>
    <t>15:02 NWF CAMP LAB</t>
  </si>
  <si>
    <t>15:03 NWF EIXIDA LAB</t>
  </si>
  <si>
    <t>15:04 WFL EIXIDA LAB</t>
  </si>
  <si>
    <t>14:15 ENTRADA NWF CAMP</t>
  </si>
  <si>
    <t>14:16 ENTRADA WFL CAMP</t>
  </si>
  <si>
    <t>14:18 CAMP NWF CAMP</t>
  </si>
  <si>
    <t>14:19 CAMP WFL CAMP</t>
  </si>
  <si>
    <t>14:21 EIXIDA NWF CAMP</t>
  </si>
  <si>
    <t>14:23 EIXIDA WFL CAMP</t>
  </si>
  <si>
    <t>13:53 ENTRADA CAMP</t>
  </si>
  <si>
    <t>13:57 NWF CAMP CAMP</t>
  </si>
  <si>
    <t>13:59 WFL CAMP CAMP</t>
  </si>
  <si>
    <t>14:02 NWF EIXIDA CAMP</t>
  </si>
  <si>
    <t>14:04 WFL EIXIDA CAMP</t>
  </si>
  <si>
    <t>14:49 ENTRADA LAB</t>
  </si>
  <si>
    <t>MME(16/01/20): pH corregit, abans 647</t>
  </si>
  <si>
    <t>14:53 WFL CAMP LAB</t>
  </si>
  <si>
    <t>14:55 NWF CAMP LAB</t>
  </si>
  <si>
    <t>14:57 WFL EIXIDA LAB</t>
  </si>
  <si>
    <t>14:59 NWF EIXIDA LAB</t>
  </si>
  <si>
    <t>13:45 NWF ENTRADA CAM</t>
  </si>
  <si>
    <t>13:49 NWF  CAMP CAMP</t>
  </si>
  <si>
    <t>??:?? WFL CAMP CAMP</t>
  </si>
  <si>
    <t xml:space="preserve">13:53 NWF EIXIDA CAMP </t>
  </si>
  <si>
    <t>13:55 WFL EIXIDA CAMP</t>
  </si>
  <si>
    <t>Lluís - Nil</t>
  </si>
  <si>
    <t>stick up</t>
  </si>
  <si>
    <t>water level</t>
  </si>
  <si>
    <t>Nil Toño Maite</t>
  </si>
  <si>
    <t>WFL ESI 14:18</t>
  </si>
  <si>
    <t>WFL LSI 14:23</t>
  </si>
  <si>
    <t>NWF ESI 14:14</t>
  </si>
  <si>
    <t>NWF LSI 14:10</t>
  </si>
  <si>
    <t>carperta OX cargol</t>
  </si>
  <si>
    <t>WFL LSI mig 14:19</t>
  </si>
  <si>
    <t>WFL ESI 13:00</t>
  </si>
  <si>
    <t>WFL LSI 13:05</t>
  </si>
  <si>
    <t>WFL MIG 13:02</t>
  </si>
  <si>
    <t>NWF ESI 12:57</t>
  </si>
  <si>
    <t>NWF LSI 12:54</t>
  </si>
  <si>
    <t>MME(16/01/20): pH corregit, abans 1,01</t>
  </si>
  <si>
    <t>Nil Maite David</t>
  </si>
  <si>
    <t>WFL ESI 11:13</t>
  </si>
  <si>
    <t>WFL LSI 11:11</t>
  </si>
  <si>
    <t>NWF ESI 11:20</t>
  </si>
  <si>
    <t>NWF LSI 11:26</t>
  </si>
  <si>
    <t>David</t>
  </si>
  <si>
    <t>NWF LSI 11:06 SEC!</t>
  </si>
  <si>
    <t>MARIA LLUIS</t>
  </si>
  <si>
    <t>sec</t>
  </si>
  <si>
    <t>GHG</t>
  </si>
  <si>
    <t>descriptor</t>
  </si>
  <si>
    <t>E:POS_P:P01_Tr1:NWF_Tr2:ESI_DRC_R1_D:21_M:09_Y:2017</t>
  </si>
  <si>
    <t>E:POS_P:P01_Tr1:NWF_Tr2:ESI_DRC_R2_D:21_M:09_Y:2017</t>
  </si>
  <si>
    <t>E:POS_P:P01_Tr1:NWF_Tr2:ESI_DRC_R3_D:21_M:09_Y:2017</t>
  </si>
  <si>
    <t>E:POS_P:P01_Tr1:NWF_Tr2:LSI_DRC_R1_D:21_M:09_Y:2017</t>
  </si>
  <si>
    <t>E:POS_P:P01_Tr1:NWF_Tr2:LSI_DRC_R2_D:21_M:09_Y:2017</t>
  </si>
  <si>
    <t>E:POS_P:P01_Tr1:NWF_Tr2:LSI_DRC_R3_D:21_M:09_Y:2017</t>
  </si>
  <si>
    <t>E:POS_P:P01_Tr1:WFL_Tr2:ESI_DRC_R1_D:21_M:09_Y:2017</t>
  </si>
  <si>
    <t>E:POS_P:P01_Tr1:WFL_Tr2:ESI_DRC_R2_D:21_M:09_Y:2017</t>
  </si>
  <si>
    <t>E:POS_P:P01_Tr1:WFL_Tr2:ESI_DRC_R3_D:21_M:09_Y:2017</t>
  </si>
  <si>
    <t>E:POS_P:P01_Tr1:WFL_Tr2:LSI_DRC_R1_D:21_M:09_Y:2017</t>
  </si>
  <si>
    <t>E:POS_P:P01_Tr1:WFL_Tr2:LSI_DRC_R2_D:21_M:09_Y:2017</t>
  </si>
  <si>
    <t>E:POS_P:P01_Tr1:WFL_Tr2:LSI_DRC_R3_D:21_M:09_Y:2017</t>
  </si>
  <si>
    <t>E:POS_P:P01_Tr1:NWF_Tr2:ESI_DRC_R1_D:05_M:10_Y:2017</t>
  </si>
  <si>
    <t>E:POS_P:P01_Tr1:NWF_Tr2:ESI_DRC_R2_D:05_M:10_Y:2017</t>
  </si>
  <si>
    <t>E:POS_P:P01_Tr1:NWF_Tr2:ESI_DRC_R3_D:05_M:10_Y:2017</t>
  </si>
  <si>
    <t>E:POS_P:P01_Tr1:NWF_Tr2:LSI_DRC_R1_D:05_M:10_Y:2017</t>
  </si>
  <si>
    <t>E:POS_P:P01_Tr1:NWF_Tr2:LSI_DRC_R2_D:05_M:10_Y:2017</t>
  </si>
  <si>
    <t>E:POS_P:P01_Tr1:NWF_Tr2:LSI_DRC_R3_D:05_M:10_Y:2017</t>
  </si>
  <si>
    <t>E:POS_P:P01_Tr1:WFL_Tr2:ESI_DRC_R1_D:05_M:10_Y:2017</t>
  </si>
  <si>
    <t>E:POS_P:P01_Tr1:WFL_Tr2:ESI_DRC_R2_D:05_M:10_Y:2017</t>
  </si>
  <si>
    <t>E:POS_P:P01_Tr1:WFL_Tr2:ESI_DRC_R3_D:05_M:10_Y:2017</t>
  </si>
  <si>
    <t>E:POS_P:P01_Tr1:WFL_Tr2:LSI_DRC_R1_D:05_M:10_Y:2017</t>
  </si>
  <si>
    <t>E:POS_P:P01_Tr1:WFL_Tr2:LSI_DRC_R2_D:05_M:10_Y:2017</t>
  </si>
  <si>
    <t>E:POS_P:P01_Tr1:WFL_Tr2:LSI_DRC_R3_D:05_M:10_Y:2017</t>
  </si>
  <si>
    <t>E:POS_P:P01_Tr1:NWF_Tr2:ESI_DRC_R1_D:06_M:10_Y:2017</t>
  </si>
  <si>
    <t>E:POS_P:P01_Tr1:NWF_Tr2:ESI_DRC_R2_D:06_M:10_Y:2017</t>
  </si>
  <si>
    <t>E:POS_P:P01_Tr1:NWF_Tr2:ESI_DRC_R3_D:06_M:10_Y:2017</t>
  </si>
  <si>
    <t>E:POS_P:P01_Tr1:NWF_Tr2:LSI_DRC_R1_D:06_M:10_Y:2017</t>
  </si>
  <si>
    <t>E:POS_P:P01_Tr1:NWF_Tr2:LSI_DRC_R2_D:06_M:10_Y:2017</t>
  </si>
  <si>
    <t>E:POS_P:P01_Tr1:NWF_Tr2:LSI_DRC_R3_D:06_M:10_Y:2017</t>
  </si>
  <si>
    <t>E:POS_P:P01_Tr1:WFL_Tr2:ESI_DRC_R1_D:06_M:10_Y:2017</t>
  </si>
  <si>
    <t>E:POS_P:P01_Tr1:WFL_Tr2:ESI_DRC_R2_D:06_M:10_Y:2017</t>
  </si>
  <si>
    <t>E:POS_P:P01_Tr1:WFL_Tr2:ESI_DRC_R3_D:06_M:10_Y:2017</t>
  </si>
  <si>
    <t>E:POS_P:P01_Tr1:WFL_Tr2:LSI_DRC_R1_D:06_M:10_Y:2017</t>
  </si>
  <si>
    <t>E:POS_P:P01_Tr1:WFL_Tr2:LSI_DRC_R2_D:06_M:10_Y:2017</t>
  </si>
  <si>
    <t>E:POS_P:P01_Tr1:WFL_Tr2:LSI_DRC_R3_D:06_M:10_Y:2017</t>
  </si>
  <si>
    <t>E:POS_P:P01_Tr1:NWF_Tr2:ESI_DRC_R1_D:20_M:10_Y:2017</t>
  </si>
  <si>
    <t>E:POS_P:P01_Tr1:NWF_Tr2:ESI_DRC_R2_D:20_M:10_Y:2017</t>
  </si>
  <si>
    <t>E:POS_P:P01_Tr1:NWF_Tr2:ESI_DRC_R3_D:20_M:10_Y:2017</t>
  </si>
  <si>
    <t>E:POS_P:P01_Tr1:NWF_Tr2:LSI_DRC_R1_D:20_M:10_Y:2017</t>
  </si>
  <si>
    <t>E:POS_P:P01_Tr1:NWF_Tr2:LSI_DRC_R2_D:20_M:10_Y:2017</t>
  </si>
  <si>
    <t>E:POS_P:P01_Tr1:NWF_Tr2:LSI_DRC_R3_D:20_M:10_Y:2017</t>
  </si>
  <si>
    <t>E:POS_P:P01_Tr1:WFL_Tr2:ESI_DRC_R1_D:20_M:10_Y:2017</t>
  </si>
  <si>
    <t>E:POS_P:P01_Tr1:WFL_Tr2:ESI_DRC_R2_D:20_M:10_Y:2017</t>
  </si>
  <si>
    <t>E:POS_P:P01_Tr1:WFL_Tr2:ESI_DRC_R3_D:20_M:10_Y:2017</t>
  </si>
  <si>
    <t>E:POS_P:P01_Tr1:WFL_Tr2:LSI_DRC_R1_D:20_M:10_Y:2017</t>
  </si>
  <si>
    <t>E:POS_P:P01_Tr1:WFL_Tr2:LSI_DRC_R2_D:20_M:10_Y:2017</t>
  </si>
  <si>
    <t>E:POS_P:P01_Tr1:WFL_Tr2:LSI_DRC_R3_D:20_M:10_Y:2017</t>
  </si>
  <si>
    <t>E:POS_P:P01_Tr1:NWF_Tr2:ESI_DRC_R1_D:02_M:11_Y:2017</t>
  </si>
  <si>
    <t>E:POS_P:P01_Tr1:NWF_Tr2:ESI_DRC_R2_D:02_M:11_Y:2017</t>
  </si>
  <si>
    <t>E:POS_P:P01_Tr1:NWF_Tr2:ESI_DRC_R3_D:02_M:11_Y:2017</t>
  </si>
  <si>
    <t>E:POS_P:P01_Tr1:NWF_Tr2:LSI_DRC_R1_D:02_M:11_Y:2017</t>
  </si>
  <si>
    <t>E:POS_P:P01_Tr1:NWF_Tr2:LSI_DRC_R2_D:02_M:11_Y:2017</t>
  </si>
  <si>
    <t>E:POS_P:P01_Tr1:NWF_Tr2:LSI_DRC_R3_D:02_M:11_Y:2017</t>
  </si>
  <si>
    <t>E:POS_P:P01_Tr1:WFL_Tr2:ESI_DRC_R1_D:02_M:11_Y:2017</t>
  </si>
  <si>
    <t>E:POS_P:P01_Tr1:WFL_Tr2:ESI_DRC_R2_D:02_M:11_Y:2017</t>
  </si>
  <si>
    <t>E:POS_P:P01_Tr1:WFL_Tr2:ESI_DRC_R3_D:02_M:11_Y:2017</t>
  </si>
  <si>
    <t>E:POS_P:P01_Tr1:WFL_Tr2:LSI_DRC_R1_D:02_M:11_Y:2017</t>
  </si>
  <si>
    <t>E:POS_P:P01_Tr1:WFL_Tr2:LSI_DRC_R2_D:02_M:11_Y:2017</t>
  </si>
  <si>
    <t>E:POS_P:P01_Tr1:WFL_Tr2:LSI_DRC_R3_D:02_M:11_Y:2017</t>
  </si>
  <si>
    <t>E:POS_P:P01_Tr1:NWF_Tr2:ESI_DRC_R1_D:16_M:11_Y:2017</t>
  </si>
  <si>
    <t>E:POS_P:P01_Tr1:NWF_Tr2:ESI_DRC_R2_D:16_M:11_Y:2017</t>
  </si>
  <si>
    <t>E:POS_P:P01_Tr1:NWF_Tr2:ESI_DRC_R3_D:16_M:11_Y:2017</t>
  </si>
  <si>
    <t>E:POS_P:P01_Tr1:NWF_Tr2:LSI_DRC_R1_D:16_M:11_Y:2017</t>
  </si>
  <si>
    <t>E:POS_P:P01_Tr1:NWF_Tr2:LSI_DRC_R2_D:16_M:11_Y:2017</t>
  </si>
  <si>
    <t>E:POS_P:P01_Tr1:NWF_Tr2:LSI_DRC_R3_D:16_M:11_Y:2017</t>
  </si>
  <si>
    <t>E:POS_P:P01_Tr1:WFL_Tr2:ESI_DRC_R1_D:16_M:11_Y:2017</t>
  </si>
  <si>
    <t>E:POS_P:P01_Tr1:WFL_Tr2:ESI_DRC_R2_D:16_M:11_Y:2017</t>
  </si>
  <si>
    <t>E:POS_P:P01_Tr1:WFL_Tr2:ESI_DRC_R3_D:16_M:11_Y:2017</t>
  </si>
  <si>
    <t>E:POS_P:P01_Tr1:WFL_Tr2:LSI_DRC_R1_D:16_M:11_Y:2017</t>
  </si>
  <si>
    <t>E:POS_P:P01_Tr1:WFL_Tr2:LSI_DRC_R2_D:16_M:11_Y:2017</t>
  </si>
  <si>
    <t>E:POS_P:P01_Tr1:WFL_Tr2:LSI_DRC_R3_D:16_M:11_Y:2017</t>
  </si>
  <si>
    <t>E:POS_P:P01_Tr1:NWF_Tr2:ESI_DRC_R1_D:30_M:11_Y:2017</t>
  </si>
  <si>
    <t>E:POS_P:P01_Tr1:NWF_Tr2:ESI_DRC_R2_D:30_M:11_Y:2017</t>
  </si>
  <si>
    <t>E:POS_P:P01_Tr1:NWF_Tr2:ESI_DRC_R3_D:30_M:11_Y:2017</t>
  </si>
  <si>
    <t>E:POS_P:P01_Tr1:NWF_Tr2:LSI_DRC_R1_D:30_M:11_Y:2017</t>
  </si>
  <si>
    <t>E:POS_P:P01_Tr1:NWF_Tr2:LSI_DRC_R2_D:30_M:11_Y:2017</t>
  </si>
  <si>
    <t>E:POS_P:P01_Tr1:NWF_Tr2:LSI_DRC_R3_D:30_M:11_Y:2017</t>
  </si>
  <si>
    <t>E:POS_P:P01_Tr1:WFL_Tr2:ESI_DRC_R1_D:30_M:11_Y:2017</t>
  </si>
  <si>
    <t>E:POS_P:P01_Tr1:WFL_Tr2:ESI_DRC_R2_D:30_M:11_Y:2017</t>
  </si>
  <si>
    <t>E:POS_P:P01_Tr1:WFL_Tr2:ESI_DRC_R3_D:30_M:11_Y:2017</t>
  </si>
  <si>
    <t>E:POS_P:P01_Tr1:WFL_Tr2:LSI_DRC_R1_D:30_M:11_Y:2017</t>
  </si>
  <si>
    <t>E:POS_P:P01_Tr1:WFL_Tr2:LSI_DRC_R2_D:30_M:11_Y:2017</t>
  </si>
  <si>
    <t>E:POS_P:P01_Tr1:WFL_Tr2:LSI_DRC_R3_D:30_M:11_Y:2017</t>
  </si>
  <si>
    <t>E:POS_P:P01_Tr1:NWF_Tr2:ESI_DRC_R1_D:13_M:12_Y:2017</t>
  </si>
  <si>
    <t>E:POS_P:P01_Tr1:NWF_Tr2:ESI_DRC_R2_D:13_M:12_Y:2017</t>
  </si>
  <si>
    <t>E:POS_P:P01_Tr1:NWF_Tr2:ESI_DRC_R3_D:13_M:12_Y:2017</t>
  </si>
  <si>
    <t>E:POS_P:P01_Tr1:NWF_Tr2:LSI_DRC_R1_D:13_M:12_Y:2017</t>
  </si>
  <si>
    <t>E:POS_P:P01_Tr1:NWF_Tr2:LSI_DRC_R2_D:13_M:12_Y:2017</t>
  </si>
  <si>
    <t>E:POS_P:P01_Tr1:NWF_Tr2:LSI_DRC_R3_D:13_M:12_Y:2017</t>
  </si>
  <si>
    <t>E:POS_P:P01_Tr1:WFL_Tr2:ESI_DRC_R1_D:13_M:12_Y:2017</t>
  </si>
  <si>
    <t>E:POS_P:P01_Tr1:WFL_Tr2:ESI_DRC_R2_D:13_M:12_Y:2017</t>
  </si>
  <si>
    <t>E:POS_P:P01_Tr1:WFL_Tr2:ESI_DRC_R3_D:13_M:12_Y:2017</t>
  </si>
  <si>
    <t>E:POS_P:P01_Tr1:WFL_Tr2:LSI_DRC_R1_D:13_M:12_Y:2017</t>
  </si>
  <si>
    <t>E:POS_P:P01_Tr1:WFL_Tr2:LSI_DRC_R2_D:13_M:12_Y:2017</t>
  </si>
  <si>
    <t>E:POS_P:P01_Tr1:WFL_Tr2:LSI_DRC_R3_D:13_M:12_Y:2017</t>
  </si>
  <si>
    <t>E:POS_P:P01_Tr1:NWF_Tr2:ESI_DRC_R1_D:09_M:01_Y:2018</t>
  </si>
  <si>
    <t>E:POS_P:P01_Tr1:NWF_Tr2:ESI_DRC_R2_D:09_M:01_Y:2018</t>
  </si>
  <si>
    <t>E:POS_P:P01_Tr1:NWF_Tr2:ESI_DRC_R3_D:09_M:01_Y:2018</t>
  </si>
  <si>
    <t>E:POS_P:P01_Tr1:NWF_Tr2:LSI_DRC_R1_D:09_M:01_Y:2018</t>
  </si>
  <si>
    <t>E:POS_P:P01_Tr1:NWF_Tr2:LSI_DRC_R2_D:09_M:01_Y:2018</t>
  </si>
  <si>
    <t>E:POS_P:P01_Tr1:NWF_Tr2:LSI_DRC_R3_D:09_M:01_Y:2018</t>
  </si>
  <si>
    <t>E:POS_P:P01_Tr1:WFL_Tr2:ESI_DRC_R1_D:09_M:01_Y:2018</t>
  </si>
  <si>
    <t>E:POS_P:P01_Tr1:WFL_Tr2:ESI_DRC_R2_D:09_M:01_Y:2018</t>
  </si>
  <si>
    <t>E:POS_P:P01_Tr1:WFL_Tr2:ESI_DRC_R3_D:09_M:01_Y:2018</t>
  </si>
  <si>
    <t>E:POS_P:P01_Tr1:WFL_Tr2:LSI_DRC_R1_D:09_M:01_Y:2018</t>
  </si>
  <si>
    <t>E:POS_P:P01_Tr1:WFL_Tr2:LSI_DRC_R2_D:09_M:01_Y:2018</t>
  </si>
  <si>
    <t>E:POS_P:P01_Tr1:WFL_Tr2:LSI_DRC_R3_D:09_M:01_Y:2018</t>
  </si>
  <si>
    <t>E:POS_P:P01_Tr1:NWF_Tr2:ESI_DRC_R1_D:24_M:01_Y:2018</t>
  </si>
  <si>
    <t>E:POS_P:P01_Tr1:NWF_Tr2:ESI_DRC_R2_D:24_M:01_Y:2018</t>
  </si>
  <si>
    <t>E:POS_P:P01_Tr1:NWF_Tr2:ESI_DRC_R3_D:24_M:01_Y:2018</t>
  </si>
  <si>
    <t>E:POS_P:P01_Tr1:NWF_Tr2:LSI_DRC_R1_D:24_M:01_Y:2018</t>
  </si>
  <si>
    <t>E:POS_P:P01_Tr1:NWF_Tr2:LSI_DRC_R2_D:24_M:01_Y:2018</t>
  </si>
  <si>
    <t>E:POS_P:P01_Tr1:NWF_Tr2:LSI_DRC_R3_D:24_M:01_Y:2018</t>
  </si>
  <si>
    <t>E:POS_P:P01_Tr1:WFL_Tr2:ESI_DRC_R1_D:24_M:01_Y:2018</t>
  </si>
  <si>
    <t>E:POS_P:P01_Tr1:WFL_Tr2:ESI_DRC_R2_D:24_M:01_Y:2018</t>
  </si>
  <si>
    <t>E:POS_P:P01_Tr1:WFL_Tr2:ESI_DRC_R3_D:24_M:01_Y:2018</t>
  </si>
  <si>
    <t>E:POS_P:P01_Tr1:WFL_Tr2:LSI_DRC_R1_D:24_M:01_Y:2018</t>
  </si>
  <si>
    <t>E:POS_P:P01_Tr1:WFL_Tr2:LSI_DRC_R2_D:24_M:01_Y:2018</t>
  </si>
  <si>
    <t>E:POS_P:P01_Tr1:WFL_Tr2:LSI_DRC_R3_D:24_M:01_Y:2018</t>
  </si>
  <si>
    <t>E:POS_P:P01_Tr1:NWF_Tr2:ESI_DRC_R1_D:07_M:02_Y:2018</t>
  </si>
  <si>
    <t>E:POS_P:P01_Tr1:NWF_Tr2:ESI_DRC_R2_D:07_M:02_Y:2018</t>
  </si>
  <si>
    <t>E:POS_P:P01_Tr1:NWF_Tr2:ESI_DRC_R3_D:07_M:02_Y:2018</t>
  </si>
  <si>
    <t>E:POS_P:P01_Tr1:NWF_Tr2:LSI_DRC_R1_D:07_M:02_Y:2018</t>
  </si>
  <si>
    <t>E:POS_P:P01_Tr1:NWF_Tr2:LSI_DRC_R2_D:07_M:02_Y:2018</t>
  </si>
  <si>
    <t>E:POS_P:P01_Tr1:NWF_Tr2:LSI_DRC_R3_D:07_M:02_Y:2018</t>
  </si>
  <si>
    <t>E:POS_P:P01_Tr1:WFL_Tr2:ESI_DRC_R1_D:07_M:02_Y:2018</t>
  </si>
  <si>
    <t>E:POS_P:P01_Tr1:WFL_Tr2:ESI_DRC_R2_D:07_M:02_Y:2018</t>
  </si>
  <si>
    <t>E:POS_P:P01_Tr1:WFL_Tr2:ESI_DRC_R3_D:07_M:02_Y:2018</t>
  </si>
  <si>
    <t>E:POS_P:P01_Tr1:WFL_Tr2:LSI_DRC_R1_D:07_M:02_Y:2018</t>
  </si>
  <si>
    <t>E:POS_P:P01_Tr1:WFL_Tr2:LSI_DRC_R2_D:07_M:02_Y:2018</t>
  </si>
  <si>
    <t>E:POS_P:P01_Tr1:WFL_Tr2:LSI_DRC_R3_D:07_M:02_Y:2018</t>
  </si>
  <si>
    <t>E:POS_P:P01_Tr1:NWF_Tr2:ESI_DRC_R1_D:20_M:02_Y:2018</t>
  </si>
  <si>
    <t>E:POS_P:P01_Tr1:NWF_Tr2:ESI_DRC_R2_D:20_M:02_Y:2018</t>
  </si>
  <si>
    <t>E:POS_P:P01_Tr1:NWF_Tr2:ESI_DRC_R3_D:20_M:02_Y:2018</t>
  </si>
  <si>
    <t>E:POS_P:P01_Tr1:NWF_Tr2:LSI_DRC_R1_D:20_M:02_Y:2018</t>
  </si>
  <si>
    <t>E:POS_P:P01_Tr1:NWF_Tr2:LSI_DRC_R2_D:20_M:02_Y:2018</t>
  </si>
  <si>
    <t>E:POS_P:P01_Tr1:NWF_Tr2:LSI_DRC_R3_D:20_M:02_Y:2018</t>
  </si>
  <si>
    <t>E:POS_P:P01_Tr1:WFL_Tr2:ESI_DRC_R1_D:20_M:02_Y:2018</t>
  </si>
  <si>
    <t>E:POS_P:P01_Tr1:WFL_Tr2:ESI_DRC_R2_D:20_M:02_Y:2018</t>
  </si>
  <si>
    <t>E:POS_P:P01_Tr1:WFL_Tr2:ESI_DRC_R3_D:20_M:02_Y:2018</t>
  </si>
  <si>
    <t>E:POS_P:P01_Tr1:WFL_Tr2:LSI_DRC_R1_D:20_M:02_Y:2018</t>
  </si>
  <si>
    <t>E:POS_P:P01_Tr1:WFL_Tr2:LSI_DRC_R2_D:20_M:02_Y:2018</t>
  </si>
  <si>
    <t>E:POS_P:P01_Tr1:WFL_Tr2:LSI_DRC_R3_D:20_M:02_Y:2018</t>
  </si>
  <si>
    <t>E:POS_P:P01_Tr1:NWF_Tr2:ESI_DRC_R1_D:31_M:05_Y:2018</t>
  </si>
  <si>
    <t>E:POS_P:P01_Tr1:NWF_Tr2:ESI_DRC_R2_D:31_M:05_Y:2018</t>
  </si>
  <si>
    <t>E:POS_P:P01_Tr1:NWF_Tr2:ESI_DRC_R3_D:31_M:05_Y:2018</t>
  </si>
  <si>
    <t>E:POS_P:P01_Tr1:NWF_Tr2:LSI_DRC_R1_D:31_M:05_Y:2018</t>
  </si>
  <si>
    <t>E:POS_P:P01_Tr1:NWF_Tr2:LSI_DRC_R2_D:31_M:05_Y:2018</t>
  </si>
  <si>
    <t>E:POS_P:P01_Tr1:NWF_Tr2:LSI_DRC_R3_D:31_M:05_Y:2018</t>
  </si>
  <si>
    <t>E:POS_P:P01_Tr1:WFL_Tr2:ESI_DRC_R1_D:31_M:05_Y:2018</t>
  </si>
  <si>
    <t>E:POS_P:P01_Tr1:WFL_Tr2:ESI_DRC_R2_D:31_M:05_Y:2018</t>
  </si>
  <si>
    <t>E:POS_P:P01_Tr1:WFL_Tr2:ESI_DRC_R3_D:31_M:05_Y:2018</t>
  </si>
  <si>
    <t>E:POS_P:P01_Tr1:WFL_Tr2:LSI_DRC_R1_D:31_M:05_Y:2018</t>
  </si>
  <si>
    <t>E:POS_P:P01_Tr1:WFL_Tr2:LSI_DRC_R2_D:31_M:05_Y:2018</t>
  </si>
  <si>
    <t>E:POS_P:P01_Tr1:WFL_Tr2:LSI_DRC_R3_D:31_M:05_Y:2018</t>
  </si>
  <si>
    <t>E:POS_P:P01_Tr1:NWF_Tr2:ESI_DRC_R1_D:15_M:06_Y:2018</t>
  </si>
  <si>
    <t>E:POS_P:P01_Tr1:NWF_Tr2:ESI_DRC_R2_D:15_M:06_Y:2018</t>
  </si>
  <si>
    <t>E:POS_P:P01_Tr1:NWF_Tr2:ESI_DRC_R3_D:15_M:06_Y:2018</t>
  </si>
  <si>
    <t>E:POS_P:P01_Tr1:NWF_Tr2:LSI_DRC_R1_D:15_M:06_Y:2018</t>
  </si>
  <si>
    <t>E:POS_P:P01_Tr1:NWF_Tr2:LSI_DRC_R2_D:15_M:06_Y:2018</t>
  </si>
  <si>
    <t>E:POS_P:P01_Tr1:NWF_Tr2:LSI_DRC_R3_D:15_M:06_Y:2018</t>
  </si>
  <si>
    <t>E:POS_P:P01_Tr1:WFL_Tr2:ESI_DRC_R1_D:15_M:06_Y:2018</t>
  </si>
  <si>
    <t>E:POS_P:P01_Tr1:WFL_Tr2:ESI_DRC_R2_D:15_M:06_Y:2018</t>
  </si>
  <si>
    <t>E:POS_P:P01_Tr1:WFL_Tr2:ESI_DRC_R3_D:15_M:06_Y:2018</t>
  </si>
  <si>
    <t>E:POS_P:P01_Tr1:WFL_Tr2:LSI_DRC_R1_D:15_M:06_Y:2018</t>
  </si>
  <si>
    <t>E:POS_P:P01_Tr1:WFL_Tr2:LSI_DRC_R2_D:15_M:06_Y:2018</t>
  </si>
  <si>
    <t>E:POS_P:P01_Tr1:WFL_Tr2:LSI_DRC_R3_D:15_M:06_Y:2018</t>
  </si>
  <si>
    <t>E:POS_P:P01_Tr1:NWF_Tr2:ESI_DRC_R1_D:29_M:06_Y:2018</t>
  </si>
  <si>
    <t>E:POS_P:P01_Tr1:NWF_Tr2:ESI_DRC_R2_D:29_M:06_Y:2018</t>
  </si>
  <si>
    <t>E:POS_P:P01_Tr1:NWF_Tr2:ESI_DRC_R3_D:29_M:06_Y:2018</t>
  </si>
  <si>
    <t>E:POS_P:P01_Tr1:NWF_Tr2:LSI_DRC_R1_D:29_M:06_Y:2018</t>
  </si>
  <si>
    <t>E:POS_P:P01_Tr1:NWF_Tr2:LSI_DRC_R2_D:29_M:06_Y:2018</t>
  </si>
  <si>
    <t>E:POS_P:P01_Tr1:NWF_Tr2:LSI_DRC_R3_D:29_M:06_Y:2018</t>
  </si>
  <si>
    <t>E:POS_P:P01_Tr1:WFL_Tr2:ESI_DRC_R1_D:29_M:06_Y:2018</t>
  </si>
  <si>
    <t>E:POS_P:P01_Tr1:WFL_Tr2:ESI_DRC_R2_D:29_M:06_Y:2018</t>
  </si>
  <si>
    <t>E:POS_P:P01_Tr1:WFL_Tr2:ESI_DRC_R3_D:29_M:06_Y:2018</t>
  </si>
  <si>
    <t>E:POS_P:P01_Tr1:WFL_Tr2:LSI_DRC_R1_D:29_M:06_Y:2018</t>
  </si>
  <si>
    <t>E:POS_P:P01_Tr1:WFL_Tr2:LSI_DRC_R2_D:29_M:06_Y:2018</t>
  </si>
  <si>
    <t>E:POS_P:P01_Tr1:WFL_Tr2:LSI_DRC_R3_D:29_M:06_Y:2018</t>
  </si>
  <si>
    <t>E:POS_P:P01_Tr1:NWF_Tr2:ESI_DRC_R1_D:10_M:07_Y:2018</t>
  </si>
  <si>
    <t>E:POS_P:P01_Tr1:NWF_Tr2:ESI_DRC_R2_D:10_M:07_Y:2018</t>
  </si>
  <si>
    <t>E:POS_P:P01_Tr1:NWF_Tr2:ESI_DRC_R3_D:10_M:07_Y:2018</t>
  </si>
  <si>
    <t>E:POS_P:P01_Tr1:NWF_Tr2:LSI_DRC_R1_D:10_M:07_Y:2018</t>
  </si>
  <si>
    <t>E:POS_P:P01_Tr1:NWF_Tr2:LSI_DRC_R2_D:10_M:07_Y:2018</t>
  </si>
  <si>
    <t>E:POS_P:P01_Tr1:NWF_Tr2:LSI_DRC_R3_D:10_M:07_Y:2018</t>
  </si>
  <si>
    <t>E:POS_P:P01_Tr1:WFL_Tr2:ESI_DRC_R1_D:10_M:07_Y:2018</t>
  </si>
  <si>
    <t>E:POS_P:P01_Tr1:WFL_Tr2:ESI_DRC_R2_D:10_M:07_Y:2018</t>
  </si>
  <si>
    <t>E:POS_P:P01_Tr1:WFL_Tr2:ESI_DRC_R3_D:10_M:07_Y:2018</t>
  </si>
  <si>
    <t>E:POS_P:P01_Tr1:WFL_Tr2:LSI_DRC_R1_D:10_M:07_Y:2018</t>
  </si>
  <si>
    <t>E:POS_P:P01_Tr1:WFL_Tr2:LSI_DRC_R2_D:10_M:07_Y:2018</t>
  </si>
  <si>
    <t>E:POS_P:P01_Tr1:WFL_Tr2:LSI_DRC_R3_D:10_M:07_Y:2018</t>
  </si>
  <si>
    <t>E:POS_P:P01_Tr1:NWF_Tr2:ESI_DRC_R1_D:26_M:07_Y:2018</t>
  </si>
  <si>
    <t>E:POS_P:P01_Tr1:NWF_Tr2:ESI_DRC_R2_D:26_M:07_Y:2018</t>
  </si>
  <si>
    <t>E:POS_P:P01_Tr1:NWF_Tr2:ESI_DRC_R3_D:26_M:07_Y:2018</t>
  </si>
  <si>
    <t>E:POS_P:P01_Tr1:NWF_Tr2:LSI_DRC_R1_D:26_M:07_Y:2018</t>
  </si>
  <si>
    <t>E:POS_P:P01_Tr1:NWF_Tr2:LSI_DRC_R2_D:26_M:07_Y:2018</t>
  </si>
  <si>
    <t>E:POS_P:P01_Tr1:NWF_Tr2:LSI_DRC_R3_D:26_M:07_Y:2018</t>
  </si>
  <si>
    <t>E:POS_P:P01_Tr1:WFL_Tr2:ESI_DRC_R1_D:26_M:07_Y:2018</t>
  </si>
  <si>
    <t>E:POS_P:P01_Tr1:WFL_Tr2:ESI_DRC_R2_D:26_M:07_Y:2018</t>
  </si>
  <si>
    <t>E:POS_P:P01_Tr1:WFL_Tr2:ESI_DRC_R3_D:26_M:07_Y:2018</t>
  </si>
  <si>
    <t>E:POS_P:P01_Tr1:WFL_Tr2:LSI_DRC_R1_D:26_M:07_Y:2018</t>
  </si>
  <si>
    <t>E:POS_P:P01_Tr1:WFL_Tr2:LSI_DRC_R2_D:26_M:07_Y:2018</t>
  </si>
  <si>
    <t>E:POS_P:P01_Tr1:WFL_Tr2:LSI_DRC_R3_D:26_M:07_Y:2018</t>
  </si>
  <si>
    <t>E:POS_P:P01_Tr1:NWF_Tr2:ESI_DRC_R1_D:07_M:08_Y:2018</t>
  </si>
  <si>
    <t>E:POS_P:P01_Tr1:NWF_Tr2:ESI_DRC_R2_D:07_M:08_Y:2018</t>
  </si>
  <si>
    <t>E:POS_P:P01_Tr1:NWF_Tr2:ESI_DRC_R3_D:07_M:08_Y:2018</t>
  </si>
  <si>
    <t>E:POS_P:P01_Tr1:NWF_Tr2:LSI_DRC_R1_D:07_M:08_Y:2018</t>
  </si>
  <si>
    <t>E:POS_P:P01_Tr1:NWF_Tr2:LSI_DRC_R2_D:07_M:08_Y:2018</t>
  </si>
  <si>
    <t>E:POS_P:P01_Tr1:NWF_Tr2:LSI_DRC_R3_D:07_M:08_Y:2018</t>
  </si>
  <si>
    <t>E:POS_P:P01_Tr1:WFL_Tr2:ESI_DRC_R1_D:07_M:08_Y:2018</t>
  </si>
  <si>
    <t>E:POS_P:P01_Tr1:WFL_Tr2:ESI_DRC_R2_D:07_M:08_Y:2018</t>
  </si>
  <si>
    <t>E:POS_P:P01_Tr1:WFL_Tr2:ESI_DRC_R3_D:07_M:08_Y:2018</t>
  </si>
  <si>
    <t>E:POS_P:P01_Tr1:WFL_Tr2:LSI_DRC_R1_D:07_M:08_Y:2018</t>
  </si>
  <si>
    <t>E:POS_P:P01_Tr1:WFL_Tr2:LSI_DRC_R2_D:07_M:08_Y:2018</t>
  </si>
  <si>
    <t>E:POS_P:P01_Tr1:WFL_Tr2:LSI_DRC_R3_D:07_M:08_Y:2018</t>
  </si>
  <si>
    <t>E:POS_P:P01_Tr1:NWF_Tr2:ESI_DRC_R1_D:22_M:08_Y:2018</t>
  </si>
  <si>
    <t>E:POS_P:P01_Tr1:NWF_Tr2:ESI_DRC_R2_D:22_M:08_Y:2018</t>
  </si>
  <si>
    <t>E:POS_P:P01_Tr1:NWF_Tr2:ESI_DRC_R3_D:22_M:08_Y:2018</t>
  </si>
  <si>
    <t>E:POS_P:P01_Tr1:NWF_Tr2:LSI_DRC_R1_D:22_M:08_Y:2018</t>
  </si>
  <si>
    <t>E:POS_P:P01_Tr1:NWF_Tr2:LSI_DRC_R2_D:22_M:08_Y:2018</t>
  </si>
  <si>
    <t>E:POS_P:P01_Tr1:NWF_Tr2:LSI_DRC_R3_D:22_M:08_Y:2018</t>
  </si>
  <si>
    <t>E:POS_P:P01_Tr1:WFL_Tr2:ESI_DRC_R1_D:22_M:08_Y:2018</t>
  </si>
  <si>
    <t>E:POS_P:P01_Tr1:WFL_Tr2:ESI_DRC_R2_D:22_M:08_Y:2018</t>
  </si>
  <si>
    <t>E:POS_P:P01_Tr1:WFL_Tr2:ESI_DRC_R3_D:22_M:08_Y:2018</t>
  </si>
  <si>
    <t>E:POS_P:P01_Tr1:WFL_Tr2:LSI_DRC_R1_D:22_M:08_Y:2018</t>
  </si>
  <si>
    <t>E:POS_P:P01_Tr1:WFL_Tr2:LSI_DRC_R2_D:22_M:08_Y:2018</t>
  </si>
  <si>
    <t>E:POS_P:P01_Tr1:WFL_Tr2:LSI_DRC_R3_D:22_M:08_Y:2018</t>
  </si>
  <si>
    <t>E:POS_P:P01_Tr1:NWF_Tr2:ESI_DRC_R1_D:03_M:09_Y:2018</t>
  </si>
  <si>
    <t>E:POS_P:P01_Tr1:NWF_Tr2:ESI_DRC_R2_D:03_M:09_Y:2018</t>
  </si>
  <si>
    <t>E:POS_P:P01_Tr1:NWF_Tr2:ESI_DRC_R3_D:03_M:09_Y:2018</t>
  </si>
  <si>
    <t>E:POS_P:P01_Tr1:NWF_Tr2:LSI_DRC_R1_D:03_M:09_Y:2018</t>
  </si>
  <si>
    <t>E:POS_P:P01_Tr1:NWF_Tr2:LSI_DRC_R2_D:03_M:09_Y:2018</t>
  </si>
  <si>
    <t>E:POS_P:P01_Tr1:NWF_Tr2:LSI_DRC_R3_D:03_M:09_Y:2018</t>
  </si>
  <si>
    <t>E:POS_P:P01_Tr1:WFL_Tr2:ESI_DRC_R1_D:03_M:09_Y:2018</t>
  </si>
  <si>
    <t>E:POS_P:P01_Tr1:WFL_Tr2:ESI_DRC_R2_D:03_M:09_Y:2018</t>
  </si>
  <si>
    <t>E:POS_P:P01_Tr1:WFL_Tr2:ESI_DRC_R3_D:03_M:09_Y:2018</t>
  </si>
  <si>
    <t>E:POS_P:P01_Tr1:WFL_Tr2:LSI_DRC_R1_D:03_M:09_Y:2018</t>
  </si>
  <si>
    <t>E:POS_P:P01_Tr1:WFL_Tr2:LSI_DRC_R2_D:03_M:09_Y:2018</t>
  </si>
  <si>
    <t>E:POS_P:P01_Tr1:WFL_Tr2:LSI_DRC_R3_D:03_M:09_Y:2018</t>
  </si>
  <si>
    <t>E:POS_P:P01_Tr1:NWF_Tr2:ESI_DRC_R1_D:17_M:10_Y:2018</t>
  </si>
  <si>
    <t>E:POS_P:P01_Tr1:NWF_Tr2:ESI_DRC_R2_D:17_M:10_Y:2018</t>
  </si>
  <si>
    <t>E:POS_P:P01_Tr1:NWF_Tr2:ESI_DRC_R3_D:17_M:10_Y:2018</t>
  </si>
  <si>
    <t>E:POS_P:P01_Tr1:NWF_Tr2:LSI_DRC_R1_D:17_M:10_Y:2018</t>
  </si>
  <si>
    <t>E:POS_P:P01_Tr1:NWF_Tr2:LSI_DRC_R2_D:17_M:10_Y:2018</t>
  </si>
  <si>
    <t>E:POS_P:P01_Tr1:NWF_Tr2:LSI_DRC_R3_D:17_M:10_Y:2018</t>
  </si>
  <si>
    <t>E:POS_P:P01_Tr1:WFL_Tr2:ESI_DRC_R1_D:17_M:10_Y:2018</t>
  </si>
  <si>
    <t>E:POS_P:P01_Tr1:WFL_Tr2:ESI_DRC_R2_D:17_M:10_Y:2018</t>
  </si>
  <si>
    <t>E:POS_P:P01_Tr1:WFL_Tr2:ESI_DRC_R3_D:17_M:10_Y:2018</t>
  </si>
  <si>
    <t>E:POS_P:P01_Tr1:WFL_Tr2:LSI_DRC_R1_D:17_M:10_Y:2018</t>
  </si>
  <si>
    <t>E:POS_P:P01_Tr1:WFL_Tr2:LSI_DRC_R2_D:17_M:10_Y:2018</t>
  </si>
  <si>
    <t>E:POS_P:P01_Tr1:WFL_Tr2:LSI_DRC_R3_D:17_M:10_Y:2018</t>
  </si>
  <si>
    <t>E:POS_P:P01_Tr1:NWF_Tr2:ESI_DRC_R1_D:24_M:10_Y:2018</t>
  </si>
  <si>
    <t>E:POS_P:P01_Tr1:NWF_Tr2:ESI_DRC_R2_D:24_M:10_Y:2018</t>
  </si>
  <si>
    <t>E:POS_P:P01_Tr1:NWF_Tr2:ESI_DRC_R3_D:24_M:10_Y:2018</t>
  </si>
  <si>
    <t>E:POS_P:P01_Tr1:NWF_Tr2:LSI_DRC_R1_D:24_M:10_Y:2018</t>
  </si>
  <si>
    <t>E:POS_P:P01_Tr1:NWF_Tr2:LSI_DRC_R2_D:24_M:10_Y:2018</t>
  </si>
  <si>
    <t>E:POS_P:P01_Tr1:NWF_Tr2:LSI_DRC_R3_D:24_M:10_Y:2018</t>
  </si>
  <si>
    <t>E:POS_P:P01_Tr1:WFL_Tr2:ESI_DRC_R1_D:24_M:10_Y:2018</t>
  </si>
  <si>
    <t>E:POS_P:P01_Tr1:WFL_Tr2:ESI_DRC_R2_D:24_M:10_Y:2018</t>
  </si>
  <si>
    <t>E:POS_P:P01_Tr1:WFL_Tr2:ESI_DRC_R3_D:24_M:10_Y:2018</t>
  </si>
  <si>
    <t>E:POS_P:P01_Tr1:WFL_Tr2:LSI_DRC_R1_D:24_M:10_Y:2018</t>
  </si>
  <si>
    <t>E:POS_P:P01_Tr1:WFL_Tr2:LSI_DRC_R2_D:24_M:10_Y:2018</t>
  </si>
  <si>
    <t>E:POS_P:P01_Tr1:WFL_Tr2:LSI_DRC_R3_D:24_M:10_Y:2018</t>
  </si>
  <si>
    <t>E:POS_P:P01_Tr1:NWF_Tr2:ESI_DRC_R1_D:07_M:11_Y:2018</t>
  </si>
  <si>
    <t>E:POS_P:P01_Tr1:NWF_Tr2:ESI_DRC_R2_D:07_M:11_Y:2018</t>
  </si>
  <si>
    <t>E:POS_P:P01_Tr1:NWF_Tr2:ESI_DRC_R3_D:07_M:11_Y:2018</t>
  </si>
  <si>
    <t>E:POS_P:P01_Tr1:NWF_Tr2:LSI_DRC_R1_D:07_M:11_Y:2018</t>
  </si>
  <si>
    <t>E:POS_P:P01_Tr1:NWF_Tr2:LSI_DRC_R2_D:07_M:11_Y:2018</t>
  </si>
  <si>
    <t>E:POS_P:P01_Tr1:NWF_Tr2:LSI_DRC_R3_D:07_M:11_Y:2018</t>
  </si>
  <si>
    <t>E:POS_P:P01_Tr1:WFL_Tr2:ESI_DRC_R1_D:07_M:11_Y:2018</t>
  </si>
  <si>
    <t>E:POS_P:P01_Tr1:WFL_Tr2:ESI_DRC_R2_D:07_M:11_Y:2018</t>
  </si>
  <si>
    <t>E:POS_P:P01_Tr1:WFL_Tr2:ESI_DRC_R3_D:07_M:11_Y:2018</t>
  </si>
  <si>
    <t>E:POS_P:P01_Tr1:WFL_Tr2:LSI_DRC_R1_D:07_M:11_Y:2018</t>
  </si>
  <si>
    <t>E:POS_P:P01_Tr1:WFL_Tr2:LSI_DRC_R2_D:07_M:11_Y:2018</t>
  </si>
  <si>
    <t>E:POS_P:P01_Tr1:WFL_Tr2:LSI_DRC_R3_D:07_M:11_Y:2018</t>
  </si>
  <si>
    <t>E:POS_P:P01_Tr1:NWF_Tr2:ESI_DRC_R1_D:21_M:11_Y:2018</t>
  </si>
  <si>
    <t>E:POS_P:P01_Tr1:NWF_Tr2:ESI_DRC_R2_D:21_M:11_Y:2018</t>
  </si>
  <si>
    <t>E:POS_P:P01_Tr1:NWF_Tr2:ESI_DRC_R3_D:21_M:11_Y:2018</t>
  </si>
  <si>
    <t>E:POS_P:P01_Tr1:NWF_Tr2:LSI_DRC_R1_D:21_M:11_Y:2018</t>
  </si>
  <si>
    <t>E:POS_P:P01_Tr1:NWF_Tr2:LSI_DRC_R2_D:21_M:11_Y:2018</t>
  </si>
  <si>
    <t>E:POS_P:P01_Tr1:NWF_Tr2:LSI_DRC_R3_D:21_M:11_Y:2018</t>
  </si>
  <si>
    <t>E:POS_P:P01_Tr1:WFL_Tr2:ESI_DRC_R1_D:21_M:11_Y:2018</t>
  </si>
  <si>
    <t>E:POS_P:P01_Tr1:WFL_Tr2:ESI_DRC_R2_D:21_M:11_Y:2018</t>
  </si>
  <si>
    <t>E:POS_P:P01_Tr1:WFL_Tr2:ESI_DRC_R3_D:21_M:11_Y:2018</t>
  </si>
  <si>
    <t>E:POS_P:P01_Tr1:WFL_Tr2:LSI_DRC_R1_D:21_M:11_Y:2018</t>
  </si>
  <si>
    <t>E:POS_P:P01_Tr1:WFL_Tr2:LSI_DRC_R2_D:21_M:11_Y:2018</t>
  </si>
  <si>
    <t>E:POS_P:P01_Tr1:WFL_Tr2:LSI_DRC_R3_D:21_M:11_Y:2018</t>
  </si>
  <si>
    <t>E:POS_P:P01_Tr1:NWF_Tr2:ESI_DRC_R1_D:05_M:12_Y:2018</t>
  </si>
  <si>
    <t>E:POS_P:P01_Tr1:NWF_Tr2:ESI_DRC_R2_D:05_M:12_Y:2018</t>
  </si>
  <si>
    <t>E:POS_P:P01_Tr1:NWF_Tr2:ESI_DRC_R3_D:05_M:12_Y:2018</t>
  </si>
  <si>
    <t>E:POS_P:P01_Tr1:NWF_Tr2:LSI_DRC_R1_D:05_M:12_Y:2018</t>
  </si>
  <si>
    <t>E:POS_P:P01_Tr1:NWF_Tr2:LSI_DRC_R2_D:05_M:12_Y:2018</t>
  </si>
  <si>
    <t>E:POS_P:P01_Tr1:NWF_Tr2:LSI_DRC_R3_D:05_M:12_Y:2018</t>
  </si>
  <si>
    <t>E:POS_P:P01_Tr1:WFL_Tr2:ESI_DRC_R1_D:05_M:12_Y:2018</t>
  </si>
  <si>
    <t>E:POS_P:P01_Tr1:WFL_Tr2:ESI_DRC_R2_D:05_M:12_Y:2018</t>
  </si>
  <si>
    <t>E:POS_P:P01_Tr1:WFL_Tr2:ESI_DRC_R3_D:05_M:12_Y:2018</t>
  </si>
  <si>
    <t>E:POS_P:P01_Tr1:WFL_Tr2:LSI_DRC_R1_D:05_M:12_Y:2018</t>
  </si>
  <si>
    <t>E:POS_P:P01_Tr1:WFL_Tr2:LSI_DRC_R2_D:05_M:12_Y:2018</t>
  </si>
  <si>
    <t>E:POS_P:P01_Tr1:WFL_Tr2:LSI_DRC_R3_D:05_M:12_Y:2018</t>
  </si>
  <si>
    <t>E:POS_P:P01_Tr1:NWF_Tr2:ESI_DRC_R1_D:20_M:12_Y:2018</t>
  </si>
  <si>
    <t>E:POS_P:P01_Tr1:NWF_Tr2:ESI_DRC_R2_D:20_M:12_Y:2018</t>
  </si>
  <si>
    <t>E:POS_P:P01_Tr1:NWF_Tr2:ESI_DRC_R3_D:20_M:12_Y:2018</t>
  </si>
  <si>
    <t>E:POS_P:P01_Tr1:NWF_Tr2:LSI_DRC_R1_D:20_M:12_Y:2018</t>
  </si>
  <si>
    <t>E:POS_P:P01_Tr1:NWF_Tr2:LSI_DRC_R2_D:20_M:12_Y:2018</t>
  </si>
  <si>
    <t>E:POS_P:P01_Tr1:NWF_Tr2:LSI_DRC_R3_D:20_M:12_Y:2018</t>
  </si>
  <si>
    <t>E:POS_P:P01_Tr1:WFL_Tr2:ESI_DRC_R1_D:20_M:12_Y:2018</t>
  </si>
  <si>
    <t>E:POS_P:P01_Tr1:WFL_Tr2:ESI_DRC_R2_D:20_M:12_Y:2018</t>
  </si>
  <si>
    <t>E:POS_P:P01_Tr1:WFL_Tr2:ESI_DRC_R3_D:20_M:12_Y:2018</t>
  </si>
  <si>
    <t>E:POS_P:P01_Tr1:WFL_Tr2:LSI_DRC_R1_D:20_M:12_Y:2018</t>
  </si>
  <si>
    <t>E:POS_P:P01_Tr1:WFL_Tr2:LSI_DRC_R2_D:20_M:12_Y:2018</t>
  </si>
  <si>
    <t>E:POS_P:P01_Tr1:WFL_Tr2:LSI_DRC_R3_D:20_M:12_Y:2018</t>
  </si>
  <si>
    <t>E:POS_P:P01_Tr1:NWF_Tr2:ESI_DRC_R1_D:14_M:02_Y:2019</t>
  </si>
  <si>
    <t>E:POS_P:P01_Tr1:NWF_Tr2:ESI_DRC_R2_D:14_M:02_Y:2019</t>
  </si>
  <si>
    <t>E:POS_P:P01_Tr1:NWF_Tr2:ESI_DRC_R3_D:14_M:02_Y:2019</t>
  </si>
  <si>
    <t>E:POS_P:P01_Tr1:NWF_Tr2:LSI_DRC_R1_D:14_M:02_Y:2019</t>
  </si>
  <si>
    <t>E:POS_P:P01_Tr1:NWF_Tr2:LSI_DRC_R2_D:14_M:02_Y:2019</t>
  </si>
  <si>
    <t>E:POS_P:P01_Tr1:NWF_Tr2:LSI_DRC_R3_D:14_M:02_Y:2019</t>
  </si>
  <si>
    <t>E:POS_P:P01_Tr1:WFL_Tr2:ESI_DRC_R1_D:14_M:02_Y:2019</t>
  </si>
  <si>
    <t>E:POS_P:P01_Tr1:WFL_Tr2:ESI_DRC_R2_D:14_M:02_Y:2019</t>
  </si>
  <si>
    <t>E:POS_P:P01_Tr1:WFL_Tr2:ESI_DRC_R3_D:14_M:02_Y:2019</t>
  </si>
  <si>
    <t>E:POS_P:P01_Tr1:WFL_Tr2:LSI_DRC_R1_D:14_M:02_Y:2019</t>
  </si>
  <si>
    <t>E:POS_P:P01_Tr1:WFL_Tr2:LSI_DRC_R2_D:14_M:02_Y:2019</t>
  </si>
  <si>
    <t>E:POS_P:P01_Tr1:WFL_Tr2:LSI_DRC_R3_D:14_M:02_Y:2019</t>
  </si>
  <si>
    <t>E:POS_P:P01_Tr1:NWF_Tr2:ESI_DRC_R1_D:02_M:04_Y:2019</t>
  </si>
  <si>
    <t>E:POS_P:P01_Tr1:NWF_Tr2:ESI_DRC_R2_D:02_M:04_Y:2019</t>
  </si>
  <si>
    <t>E:POS_P:P01_Tr1:NWF_Tr2:ESI_DRC_R3_D:02_M:04_Y:2019</t>
  </si>
  <si>
    <t>E:POS_P:P01_Tr1:NWF_Tr2:LSI_DRC_R1_D:02_M:04_Y:2019</t>
  </si>
  <si>
    <t>E:POS_P:P01_Tr1:NWF_Tr2:LSI_DRC_R2_D:02_M:04_Y:2019</t>
  </si>
  <si>
    <t>E:POS_P:P01_Tr1:NWF_Tr2:LSI_DRC_R3_D:02_M:04_Y:2019</t>
  </si>
  <si>
    <t>E:POS_P:P01_Tr1:WFL_Tr2:ESI_DRC_R1_D:02_M:04_Y:2019</t>
  </si>
  <si>
    <t>E:POS_P:P01_Tr1:WFL_Tr2:ESI_DRC_R2_D:02_M:04_Y:2019</t>
  </si>
  <si>
    <t>E:POS_P:P01_Tr1:WFL_Tr2:ESI_DRC_R3_D:02_M:04_Y:2019</t>
  </si>
  <si>
    <t>E:POS_P:P01_Tr1:WFL_Tr2:LSI_DRC_R1_D:02_M:04_Y:2019</t>
  </si>
  <si>
    <t>E:POS_P:P01_Tr1:WFL_Tr2:LSI_DRC_R2_D:02_M:04_Y:2019</t>
  </si>
  <si>
    <t>E:POS_P:P01_Tr1:WFL_Tr2:LSI_DRC_R3_D:02_M:04_Y:2019</t>
  </si>
  <si>
    <t>E:POS_P:P01_Tr1:NWF_Tr2:ESI_DRC_R1_D:07_M:05_Y:2019</t>
  </si>
  <si>
    <t>E:POS_P:P01_Tr1:NWF_Tr2:ESI_DRC_R2_D:07_M:05_Y:2019</t>
  </si>
  <si>
    <t>E:POS_P:P01_Tr1:NWF_Tr2:ESI_DRC_R3_D:07_M:05_Y:2019</t>
  </si>
  <si>
    <t>E:POS_P:P01_Tr1:NWF_Tr2:LSI_DRC_R1_D:07_M:05_Y:2019</t>
  </si>
  <si>
    <t>E:POS_P:P01_Tr1:NWF_Tr2:LSI_DRC_R2_D:07_M:05_Y:2019</t>
  </si>
  <si>
    <t>E:POS_P:P01_Tr1:NWF_Tr2:LSI_DRC_R3_D:07_M:05_Y:2019</t>
  </si>
  <si>
    <t>E:POS_P:P01_Tr1:WFL_Tr2:ESI_DRC_R1_D:07_M:05_Y:2019</t>
  </si>
  <si>
    <t>E:POS_P:P01_Tr1:WFL_Tr2:ESI_DRC_R2_D:07_M:05_Y:2019</t>
  </si>
  <si>
    <t>E:POS_P:P01_Tr1:WFL_Tr2:ESI_DRC_R3_D:07_M:05_Y:2019</t>
  </si>
  <si>
    <t>E:POS_P:P01_Tr1:WFL_Tr2:LSI_DRC_R1_D:07_M:05_Y:2019</t>
  </si>
  <si>
    <t>E:POS_P:P01_Tr1:WFL_Tr2:LSI_DRC_R2_D:07_M:05_Y:2019</t>
  </si>
  <si>
    <t>E:POS_P:P01_Tr1:WFL_Tr2:LSI_DRC_R3_D:07_M:05_Y:2019</t>
  </si>
  <si>
    <t>E:POS_P:P01_Tr1:NWF_Tr2:ESI_DRC_R1_D:04_M:09_Y:2019</t>
  </si>
  <si>
    <t>E:POS_P:P01_Tr1:NWF_Tr2:ESI_LGC_R1_D:04_M:09_Y:2019</t>
  </si>
  <si>
    <t>E:POS_P:P01_Tr1:NWF_Tr2:ESI_DRC_R2_D:04_M:09_Y:2019</t>
  </si>
  <si>
    <t>E:POS_P:P01_Tr1:NWF_Tr2:ESI_DRC_R3_D:04_M:09_Y:2019</t>
  </si>
  <si>
    <t>E:POS_P:P01_Tr1:NWF_Tr2:ESI_LGC_R2_D:04_M:09_Y:2019</t>
  </si>
  <si>
    <t>E:POS_P:P01_Tr1:NWF_Tr2:LSI_DRC_R1_D:04_M:09_Y:2019</t>
  </si>
  <si>
    <t>E:POS_P:P01_Tr1:NWF_Tr2:ESI_LGC_R3_D:04_M:09_Y:2019</t>
  </si>
  <si>
    <t>E:POS_P:P01_Tr1:NWF_Tr2:LSI_DRC_R2_D:04_M:09_Y:2019</t>
  </si>
  <si>
    <t>E:POS_P:P01_Tr1:NWF_Tr2:LSI_DRC_R3_D:04_M:09_Y:2019</t>
  </si>
  <si>
    <t>E:POS_P:P01_Tr1:NWF_Tr2:LSI_LGC_R1_D:04_M:09_Y:2019</t>
  </si>
  <si>
    <t>E:POS_P:P01_Tr1:WFL_Tr2:ESI_DRC_R1_D:04_M:09_Y:2019</t>
  </si>
  <si>
    <t>E:POS_P:P01_Tr1:WFL_Tr2:ESI_DRC_R2_D:04_M:09_Y:2019</t>
  </si>
  <si>
    <t>E:POS_P:P01_Tr1:WFL_Tr2:ESI_DRC_R3_D:04_M:09_Y:2019</t>
  </si>
  <si>
    <t>E:POS_P:P01_Tr1:NWF_Tr2:LSI_LGC_R2_D:04_M:09_Y:2019</t>
  </si>
  <si>
    <t>E:POS_P:P01_Tr1:WFL_Tr2:LSI_DRC_R1_D:04_M:09_Y:2019</t>
  </si>
  <si>
    <t>E:POS_P:P01_Tr1:WFL _Tr2:LSI_DRC_R1_D:04_M:09_Y:2019</t>
  </si>
  <si>
    <t>E:POS_P:P01_Tr1:NWF_Tr2:LSI_LGC_R3_D:04_M:09_Y:2019</t>
  </si>
  <si>
    <t>E:POS_P:P01_Tr1:WFL_Tr2:LSI_DRC_R2_D:04_M:09_Y:2019</t>
  </si>
  <si>
    <t>E:POS_P:P01_Tr1:WFL _Tr2:LSI_DRC_R2_D:04_M:09_Y:2019</t>
  </si>
  <si>
    <t>E:POS_P:P01_Tr1:WFL_Tr2:LSI_DRC_R3_D:04_M:09_Y:2019</t>
  </si>
  <si>
    <t>E:POS_P:P01_Tr1:WFL _Tr2:LSI_DRC_R3_D:04_M:09_Y:2019</t>
  </si>
  <si>
    <t>E:POS_P:P01_Tr1:WFL_Tr2:ESI_LGC_R1_D:04_M:09_Y:2019</t>
  </si>
  <si>
    <t>E:POS_P:P01_Tr1:WFL_Tr2:ESI_LGC_R2_D:04_M:09_Y:2019</t>
  </si>
  <si>
    <t>E:POS_P:P01_Tr1:WFL_Tr2:ESI_LGC_R3_D:04_M:09_Y:2019</t>
  </si>
  <si>
    <t>E:POS_P:P01_Tr1:WFL _Tr2:LSI_LGC_R1_D:04_M:09_Y:2019</t>
  </si>
  <si>
    <t>E:POS_P:P01_Tr1:WFL_Tr2:LSI_LGC_R1_D:04_M:09_Y:2019</t>
  </si>
  <si>
    <t>E:POS_P:P01_Tr1:WFL_Tr2:LSI_LGC_R2_D:04_M:09_Y:2019</t>
  </si>
  <si>
    <t>E:POS_P:P01_Tr1:WFL _Tr2:LSI_LGC_R2_D:04_M:09_Y:2019</t>
  </si>
  <si>
    <t>E:POS_P:P01_Tr1:WFL _Tr2:LSI_LGC_R3_D:04_M:09_Y:2019</t>
  </si>
  <si>
    <t>E:POS_P:P01_Tr1:WFL_Tr2:LSI_LGC_R3_D:04_M:09_Y:2019</t>
  </si>
  <si>
    <t>E:POS_P:P01_Tr1:NWF_Tr2:ESI_DRC_R1_D:11_M:10_Y:2019</t>
  </si>
  <si>
    <t>E:POS_P:P01_Tr1:NWF_Tr2:ESI_LGC_R1_D:11_M:10_Y:2019</t>
  </si>
  <si>
    <t>E:POS_P:P01_Tr1:NWF_Tr2:ESI_DRC_R2_D:11_M:10_Y:2019</t>
  </si>
  <si>
    <t>E:POS_P:P01_Tr1:NWF_Tr2:ESI_DRC_R3_D:11_M:10_Y:2019</t>
  </si>
  <si>
    <t>E:POS_P:P01_Tr1:NWF_Tr2:ESI_LGC_R2_D:11_M:10_Y:2019</t>
  </si>
  <si>
    <t>E:POS_P:P01_Tr1:NWF_Tr2:LSI_DRC_R1_D:11_M:10_Y:2019</t>
  </si>
  <si>
    <t>E:POS_P:P01_Tr1:NWF_Tr2:ESI_LGC_R3_D:11_M:10_Y:2019</t>
  </si>
  <si>
    <t>E:POS_P:P01_Tr1:NWF_Tr2:LSI_DRC_R2_D:11_M:10_Y:2019</t>
  </si>
  <si>
    <t>E:POS_P:P01_Tr1:NWF_Tr2:LSI_DRC_R3_D:11_M:10_Y:2019</t>
  </si>
  <si>
    <t>E:POS_P:P01_Tr1:NWF_Tr2:LSI_LGC_R1_D:11_M:10_Y:2019</t>
  </si>
  <si>
    <t>E:POS_P:P01_Tr1:WFL_Tr2:ESI_DRC_R1_D:11_M:10_Y:2019</t>
  </si>
  <si>
    <t>E:POS_P:P01_Tr1:WFL_Tr2:ESI_DRC_R2_D:11_M:10_Y:2019</t>
  </si>
  <si>
    <t>E:POS_P:P01_Tr1:WFL_Tr2:ESI_DRC_R3_D:11_M:10_Y:2019</t>
  </si>
  <si>
    <t>E:POS_P:P01_Tr1:NWF_Tr2:LSI_LGC_R2_D:11_M:10_Y:2019</t>
  </si>
  <si>
    <t>E:POS_P:P01_Tr1:WFL_Tr2:LSI_DRC_R1_D:11_M:10_Y:2019</t>
  </si>
  <si>
    <t>E:POS_P:P01_Tr1:WFL _Tr2:LSI_DRC_R1_D:11_M:10_Y:2019</t>
  </si>
  <si>
    <t>E:POS_P:P01_Tr1:NWF_Tr2:LSI_LGC_R3_D:11_M:10_Y:2019</t>
  </si>
  <si>
    <t>E:POS_P:P01_Tr1:WFL_Tr2:LSI_DRC_R2_D:11_M:10_Y:2019</t>
  </si>
  <si>
    <t>E:POS_P:P01_Tr1:WFL _Tr2:LSI_DRC_R2_D:11_M:10_Y:2019</t>
  </si>
  <si>
    <t>E:POS_P:P01_Tr1:WFL_Tr2:LSI_DRC_R3_D:11_M:10_Y:2019</t>
  </si>
  <si>
    <t>E:POS_P:P01_Tr1:WFL _Tr2:LSI_DRC_R3_D:11_M:10_Y:2019</t>
  </si>
  <si>
    <t>E:POS_P:P01_Tr1:WFL_Tr2:ESI_LGC_R1_D:11_M:10_Y:2019</t>
  </si>
  <si>
    <t>E:POS_P:P01_Tr1:WFL_Tr2:ESI_LGC_R2_D:11_M:10_Y:2019</t>
  </si>
  <si>
    <t>E:POS_P:P01_Tr1:WFL_Tr2:ESI_LGC_R3_D:11_M:10_Y:2019</t>
  </si>
  <si>
    <t>E:POS_P:P01_Tr1:WFL _Tr2:LSI_LGC_R1_D:11_M:10_Y:2019</t>
  </si>
  <si>
    <t>E:POS_P:P01_Tr1:WFL_Tr2:LSI_LGC_R1_D:11_M:10_Y:2019</t>
  </si>
  <si>
    <t>E:POS_P:P01_Tr1:WFL_Tr2:LSI_LGC_R2_D:11_M:10_Y:2019</t>
  </si>
  <si>
    <t>E:POS_P:P01_Tr1:WFL _Tr2:LSI_LGC_R2_D:11_M:10_Y:2019</t>
  </si>
  <si>
    <t>E:POS_P:P01_Tr1:WFL _Tr2:LSI_LGC_R3_D:11_M:10_Y:2019</t>
  </si>
  <si>
    <t>E:POS_P:P01_Tr1:WFL_Tr2:LSI_LGC_R3_D:11_M:10_Y:2019</t>
  </si>
  <si>
    <t>E:POS_P:P01_Tr1:NWF_Tr2:ESI_DRC_R1_D:28_M:10_Y:2019</t>
  </si>
  <si>
    <t>E:POS_P:P01_Tr1:NWF_Tr2:ESI_LGC_R1_D:28_M:10_Y:2019</t>
  </si>
  <si>
    <t>E:POS_P:P01_Tr1:NWF_Tr2:ESI_DRC_R2_D:28_M:10_Y:2019</t>
  </si>
  <si>
    <t>E:POS_P:P01_Tr1:NWF_Tr2:ESI_DRC_R3_D:28_M:10_Y:2019</t>
  </si>
  <si>
    <t>E:POS_P:P01_Tr1:NWF_Tr2:ESI_LGC_R2_D:28_M:10_Y:2019</t>
  </si>
  <si>
    <t>E:POS_P:P01_Tr1:NWF_Tr2:LSI_DRC_R1_D:28_M:10_Y:2019</t>
  </si>
  <si>
    <t>E:POS_P:P01_Tr1:NWF_Tr2:ESI_LGC_R3_D:28_M:10_Y:2019</t>
  </si>
  <si>
    <t>E:POS_P:P01_Tr1:NWF_Tr2:LSI_DRC_R2_D:28_M:10_Y:2019</t>
  </si>
  <si>
    <t>E:POS_P:P01_Tr1:NWF_Tr2:LSI_DRC_R3_D:28_M:10_Y:2019</t>
  </si>
  <si>
    <t>E:POS_P:P01_Tr1:NWF_Tr2:LSI_LGC_R1_D:28_M:10_Y:2019</t>
  </si>
  <si>
    <t>E:POS_P:P01_Tr1:WFL_Tr2:ESI_DRC_R1_D:28_M:10_Y:2019</t>
  </si>
  <si>
    <t>E:POS_P:P01_Tr1:WFL_Tr2:ESI_DRC_L1_D:28_M:10_Y:2019</t>
  </si>
  <si>
    <t>E:POS_P:P01_Tr1:WFL_Tr2:ESI_DRC_R2_D:28_M:10_Y:2019</t>
  </si>
  <si>
    <t>E:POS_P:P01_Tr1:WFL_Tr2:ESI_DRC_L2_D:28_M:10_Y:2019</t>
  </si>
  <si>
    <t>E:POS_P:P01_Tr1:WFL_Tr2:ESI_DRC_R3_D:28_M:10_Y:2019</t>
  </si>
  <si>
    <t>E:POS_P:P01_Tr1:WFL_Tr2:ESI_DRC_L3_D:28_M:10_Y:2019</t>
  </si>
  <si>
    <t>E:POS_P:P01_Tr1:NWF_Tr2:LSI_LGC_R2_D:28_M:10_Y:2019</t>
  </si>
  <si>
    <t>E:POS_P:P01_Tr1:WFL_Tr2:LSI_DRC_R1_D:28_M:10_Y:2019</t>
  </si>
  <si>
    <t>E:POS_P:P01_Tr1:WFL _Tr2:LSI_DRC_R1_D:28_M:10_Y:2019</t>
  </si>
  <si>
    <t>E:POS_P:P01_Tr1:NWF_Tr2:LSI_LGC_R3_D:28_M:10_Y:2019</t>
  </si>
  <si>
    <t>E:POS_P:P01_Tr1:WFL_Tr2:LSI_DRC_R2_D:28_M:10_Y:2019</t>
  </si>
  <si>
    <t>E:POS_P:P01_Tr1:WFL _Tr2:LSI_DRC_R2_D:28_M:10_Y:2019</t>
  </si>
  <si>
    <t>E:POS_P:P01_Tr1:WFL_Tr2:LSI_DRC_R3_D:28_M:10_Y:2019</t>
  </si>
  <si>
    <t>E:POS_P:P01_Tr1:WFL _Tr2:LSI_DRC_R3_D:28_M:10_Y:2019</t>
  </si>
  <si>
    <t>E:POS_P:P01_Tr1:WFL_Tr2:ESI_LGC_L1_D:28_M:10_Y:2019</t>
  </si>
  <si>
    <t>E:POS_P:P01_Tr1:WFL_Tr2:ESI_LGC_R1_D:28_M:10_Y:2019</t>
  </si>
  <si>
    <t>E:POS_P:P01_Tr1:WFL_Tr2:ESI_LGC_L2_D:28_M:10_Y:2019</t>
  </si>
  <si>
    <t>E:POS_P:P01_Tr1:WFL_Tr2:ESI_LGC_R2_D:28_M:10_Y:2019</t>
  </si>
  <si>
    <t>E:POS_P:P01_Tr1:WFL_Tr2:ESI_LGC_L3_D:28_M:10_Y:2019</t>
  </si>
  <si>
    <t>E:POS_P:P01_Tr1:WFL_Tr2:ESI_LGC_R3_D:28_M:10_Y:2019</t>
  </si>
  <si>
    <t>E:POS_P:P01_Tr1:WFL _Tr2:LSI_LGC_R1_D:28_M:10_Y:2019</t>
  </si>
  <si>
    <t>E:POS_P:P01_Tr1:WFL_Tr2:LSI_LGC_R1_D:28_M:10_Y:2019</t>
  </si>
  <si>
    <t>E:POS_P:P01_Tr1:WFL_Tr2:LSI_LGC_R2_D:28_M:10_Y:2019</t>
  </si>
  <si>
    <t>E:POS_P:P01_Tr1:WFL _Tr2:LSI_LGC_R2_D:28_M:10_Y:2019</t>
  </si>
  <si>
    <t>E:POS_P:P01_Tr1:WFL _Tr2:LSI_LGC_R3_D:28_M:10_Y:2019</t>
  </si>
  <si>
    <t>E:POS_P:P01_Tr1:WFL_Tr2:LSI_LGC_R3_D:28_M:10_Y:2019</t>
  </si>
  <si>
    <t>E:POS_P:P01_Tr1:NWF_Tr2:ESI_LGC_R1_D:21_M:09_Y:2017</t>
  </si>
  <si>
    <t>E:POS_P:P01_Tr1:NWF_Tr2:ESI_LGC_R2_D:21_M:09_Y:2017</t>
  </si>
  <si>
    <t>E:POS_P:P01_Tr1:NWF_Tr2:ESI_LGC_R3_D:21_M:09_Y:2017</t>
  </si>
  <si>
    <t>E:POS_P:P01_Tr1:NWF_Tr2:LSI_LGC_R1_D:21_M:09_Y:2017</t>
  </si>
  <si>
    <t>E:POS_P:P01_Tr1:NWF_Tr2:LSI_LGC_R2_D:21_M:09_Y:2017</t>
  </si>
  <si>
    <t>E:POS_P:P01_Tr1:NWF_Tr2:LSI_LGC_R3_D:21_M:09_Y:2017</t>
  </si>
  <si>
    <t>E:POS_P:P01_Tr1:WFL_Tr2:ESI_LGC_R1_D:21_M:09_Y:2017</t>
  </si>
  <si>
    <t>E:POS_P:P01_Tr1:WFL_Tr2:ESI_LGC_R2_D:21_M:09_Y:2017</t>
  </si>
  <si>
    <t>E:POS_P:P01_Tr1:WFL_Tr2:ESI_LGC_R3_D:21_M:09_Y:2017</t>
  </si>
  <si>
    <t>E:POS_P:P01_Tr1:WFL_Tr2:LSI_LGC_R1_D:21_M:09_Y:2017</t>
  </si>
  <si>
    <t>E:POS_P:P01_Tr1:WFL_Tr2:LSI_LGC_R2_D:21_M:09_Y:2017</t>
  </si>
  <si>
    <t>E:POS_P:P01_Tr1:WFL_Tr2:LSI_LGC_R3_D:21_M:09_Y:2017</t>
  </si>
  <si>
    <t>E:POS_P:P01_Tr1:NWF_Tr2:ESI_LGC_R1_D:05_M:10_Y:2017</t>
  </si>
  <si>
    <t>E:POS_P:P01_Tr1:NWF_Tr2:ESI_LGC_R2_D:05_M:10_Y:2017</t>
  </si>
  <si>
    <t>E:POS_P:P01_Tr1:NWF_Tr2:ESI_LGC_R3_D:05_M:10_Y:2017</t>
  </si>
  <si>
    <t>E:POS_P:P01_Tr1:NWF_Tr2:LSI_LGC_R1_D:05_M:10_Y:2017</t>
  </si>
  <si>
    <t>E:POS_P:P01_Tr1:NWF_Tr2:LSI_LGC_R2_D:05_M:10_Y:2017</t>
  </si>
  <si>
    <t>E:POS_P:P01_Tr1:NWF_Tr2:LSI_LGC_R3_D:05_M:10_Y:2017</t>
  </si>
  <si>
    <t>E:POS_P:P01_Tr1:WFL_Tr2:ESI_LGC_R1_D:05_M:10_Y:2017</t>
  </si>
  <si>
    <t>E:POS_P:P01_Tr1:WFL_Tr2:ESI_LGC_R2_D:05_M:10_Y:2017</t>
  </si>
  <si>
    <t>E:POS_P:P01_Tr1:WFL_Tr2:ESI_LGC_R3_D:05_M:10_Y:2017</t>
  </si>
  <si>
    <t>E:POS_P:P01_Tr1:WFL_Tr2:LSI_LGC_R1_D:05_M:10_Y:2017</t>
  </si>
  <si>
    <t>E:POS_P:P01_Tr1:WFL_Tr2:LSI_LGC_R2_D:05_M:10_Y:2017</t>
  </si>
  <si>
    <t>E:POS_P:P01_Tr1:WFL_Tr2:LSI_LGC_R3_D:05_M:10_Y:2017</t>
  </si>
  <si>
    <t>E:POS_P:P01_Tr1:NWF_Tr2:ESI_LGC_R1_D:06_M:10_Y:2017</t>
  </si>
  <si>
    <t>E:POS_P:P01_Tr1:NWF_Tr2:ESI_LGC_R2_D:06_M:10_Y:2017</t>
  </si>
  <si>
    <t>E:POS_P:P01_Tr1:NWF_Tr2:ESI_LGC_R3_D:06_M:10_Y:2017</t>
  </si>
  <si>
    <t>E:POS_P:P01_Tr1:NWF_Tr2:LSI_LGC_R1_D:06_M:10_Y:2017</t>
  </si>
  <si>
    <t>E:POS_P:P01_Tr1:NWF_Tr2:LSI_LGC_R2_D:06_M:10_Y:2017</t>
  </si>
  <si>
    <t>E:POS_P:P01_Tr1:NWF_Tr2:LSI_LGC_R3_D:06_M:10_Y:2017</t>
  </si>
  <si>
    <t>E:POS_P:P01_Tr1:WFL_Tr2:ESI_LGC_R1_D:06_M:10_Y:2017</t>
  </si>
  <si>
    <t>E:POS_P:P01_Tr1:WFL_Tr2:ESI_LGC_R2_D:06_M:10_Y:2017</t>
  </si>
  <si>
    <t>E:POS_P:P01_Tr1:WFL_Tr2:ESI_LGC_R3_D:06_M:10_Y:2017</t>
  </si>
  <si>
    <t>E:POS_P:P01_Tr1:WFL_Tr2:LSI_LGC_R1_D:06_M:10_Y:2017</t>
  </si>
  <si>
    <t>E:POS_P:P01_Tr1:WFL_Tr2:LSI_LGC_R2_D:06_M:10_Y:2017</t>
  </si>
  <si>
    <t>E:POS_P:P01_Tr1:WFL_Tr2:LSI_LGC_R3_D:06_M:10_Y:2017</t>
  </si>
  <si>
    <t>E:POS_P:P01_Tr1:NWF_Tr2:ESI_LGC_R1_D:20_M:10_Y:2017</t>
  </si>
  <si>
    <t>E:POS_P:P01_Tr1:NWF_Tr2:ESI_LGC_R2_D:20_M:10_Y:2017</t>
  </si>
  <si>
    <t>E:POS_P:P01_Tr1:NWF_Tr2:ESI_LGC_R3_D:20_M:10_Y:2017</t>
  </si>
  <si>
    <t>E:POS_P:P01_Tr1:NWF_Tr2:LSI_LGC_R1_D:20_M:10_Y:2017</t>
  </si>
  <si>
    <t>E:POS_P:P01_Tr1:NWF_Tr2:LSI_LGC_R2_D:20_M:10_Y:2017</t>
  </si>
  <si>
    <t>E:POS_P:P01_Tr1:NWF_Tr2:LSI_LGC_R3_D:20_M:10_Y:2017</t>
  </si>
  <si>
    <t>E:POS_P:P01_Tr1:WFL_Tr2:ESI_LGC_R1_D:20_M:10_Y:2017</t>
  </si>
  <si>
    <t>E:POS_P:P01_Tr1:WFL_Tr2:ESI_LGC_R2_D:20_M:10_Y:2017</t>
  </si>
  <si>
    <t>E:POS_P:P01_Tr1:WFL_Tr2:ESI_LGC_R3_D:20_M:10_Y:2017</t>
  </si>
  <si>
    <t>E:POS_P:P01_Tr1:WFL_Tr2:LSI_LGC_R1_D:20_M:10_Y:2017</t>
  </si>
  <si>
    <t>E:POS_P:P01_Tr1:WFL_Tr2:LSI_LGC_R2_D:20_M:10_Y:2017</t>
  </si>
  <si>
    <t>E:POS_P:P01_Tr1:WFL_Tr2:LSI_LGC_R3_D:20_M:10_Y:2017</t>
  </si>
  <si>
    <t>E:POS_P:P01_Tr1:NWF_Tr2:ESI_LGC_R1_D:02_M:11_Y:2017</t>
  </si>
  <si>
    <t>E:POS_P:P01_Tr1:NWF_Tr2:ESI_LGC_R2_D:02_M:11_Y:2017</t>
  </si>
  <si>
    <t>E:POS_P:P01_Tr1:NWF_Tr2:ESI_LGC_R3_D:02_M:11_Y:2017</t>
  </si>
  <si>
    <t>E:POS_P:P01_Tr1:NWF_Tr2:LSI_LGC_R1_D:02_M:11_Y:2017</t>
  </si>
  <si>
    <t>E:POS_P:P01_Tr1:NWF_Tr2:LSI_LGC_R2_D:02_M:11_Y:2017</t>
  </si>
  <si>
    <t>E:POS_P:P01_Tr1:NWF_Tr2:LSI_LGC_R3_D:02_M:11_Y:2017</t>
  </si>
  <si>
    <t>E:POS_P:P01_Tr1:WFL_Tr2:ESI_LGC_R1_D:02_M:11_Y:2017</t>
  </si>
  <si>
    <t>E:POS_P:P01_Tr1:WFL_Tr2:ESI_LGC_R2_D:02_M:11_Y:2017</t>
  </si>
  <si>
    <t>E:POS_P:P01_Tr1:WFL_Tr2:ESI_LGC_R3_D:02_M:11_Y:2017</t>
  </si>
  <si>
    <t>E:POS_P:P01_Tr1:WFL_Tr2:LSI_LGC_R1_D:02_M:11_Y:2017</t>
  </si>
  <si>
    <t>E:POS_P:P01_Tr1:WFL_Tr2:LSI_LGC_R2_D:02_M:11_Y:2017</t>
  </si>
  <si>
    <t>E:POS_P:P01_Tr1:WFL_Tr2:LSI_LGC_R3_D:02_M:11_Y:2017</t>
  </si>
  <si>
    <t>E:POS_P:P01_Tr1:NWF_Tr2:ESI_LGC_R1_D:16_M:11_Y:2017</t>
  </si>
  <si>
    <t>E:POS_P:P01_Tr1:NWF_Tr2:ESI_LGC_R2_D:16_M:11_Y:2017</t>
  </si>
  <si>
    <t>E:POS_P:P01_Tr1:NWF_Tr2:ESI_LGC_R3_D:16_M:11_Y:2017</t>
  </si>
  <si>
    <t>E:POS_P:P01_Tr1:NWF_Tr2:LSI_LGC_R1_D:16_M:11_Y:2017</t>
  </si>
  <si>
    <t>E:POS_P:P01_Tr1:NWF_Tr2:LSI_LGC_R2_D:16_M:11_Y:2017</t>
  </si>
  <si>
    <t>E:POS_P:P01_Tr1:NWF_Tr2:LSI_LGC_R3_D:16_M:11_Y:2017</t>
  </si>
  <si>
    <t>E:POS_P:P01_Tr1:WFL_Tr2:ESI_LGC_R1_D:16_M:11_Y:2017</t>
  </si>
  <si>
    <t>E:POS_P:P01_Tr1:WFL_Tr2:ESI_LGC_R2_D:16_M:11_Y:2017</t>
  </si>
  <si>
    <t>E:POS_P:P01_Tr1:WFL_Tr2:ESI_LGC_R3_D:16_M:11_Y:2017</t>
  </si>
  <si>
    <t>E:POS_P:P01_Tr1:WFL_Tr2:LSI_LGC_R1_D:16_M:11_Y:2017</t>
  </si>
  <si>
    <t>E:POS_P:P01_Tr1:WFL_Tr2:LSI_LGC_R2_D:16_M:11_Y:2017</t>
  </si>
  <si>
    <t>E:POS_P:P01_Tr1:WFL_Tr2:LSI_LGC_R3_D:16_M:11_Y:2017</t>
  </si>
  <si>
    <t>E:POS_P:P01_Tr1:NWF_Tr2:ESI_LGC_R1_D:30_M:11_Y:2017</t>
  </si>
  <si>
    <t>E:POS_P:P01_Tr1:NWF_Tr2:ESI_LGC_R2_D:30_M:11_Y:2017</t>
  </si>
  <si>
    <t>E:POS_P:P01_Tr1:NWF_Tr2:ESI_LGC_R3_D:30_M:11_Y:2017</t>
  </si>
  <si>
    <t>E:POS_P:P01_Tr1:NWF_Tr2:LSI_LGC_R1_D:30_M:11_Y:2017</t>
  </si>
  <si>
    <t>E:POS_P:P01_Tr1:NWF_Tr2:LSI_LGC_R2_D:30_M:11_Y:2017</t>
  </si>
  <si>
    <t>E:POS_P:P01_Tr1:NWF_Tr2:LSI_LGC_R3_D:30_M:11_Y:2017</t>
  </si>
  <si>
    <t>E:POS_P:P01_Tr1:WFL_Tr2:ESI_LGC_R1_D:30_M:11_Y:2017</t>
  </si>
  <si>
    <t>E:POS_P:P01_Tr1:WFL_Tr2:ESI_LGC_R2_D:30_M:11_Y:2017</t>
  </si>
  <si>
    <t>E:POS_P:P01_Tr1:WFL_Tr2:ESI_LGC_R3_D:30_M:11_Y:2017</t>
  </si>
  <si>
    <t>E:POS_P:P01_Tr1:WFL_Tr2:LSI_LGC_R1_D:30_M:11_Y:2017</t>
  </si>
  <si>
    <t>E:POS_P:P01_Tr1:WFL_Tr2:LSI_LGC_R2_D:30_M:11_Y:2017</t>
  </si>
  <si>
    <t>E:POS_P:P01_Tr1:WFL_Tr2:LSI_LGC_R3_D:30_M:11_Y:2017</t>
  </si>
  <si>
    <t>E:POS_P:P01_Tr1:NWF_Tr2:ESI_LGC_R1_D:13_M:12_Y:2017</t>
  </si>
  <si>
    <t>E:POS_P:P01_Tr1:NWF_Tr2:ESI_LGC_R2_D:13_M:12_Y:2017</t>
  </si>
  <si>
    <t>E:POS_P:P01_Tr1:NWF_Tr2:ESI_LGC_R3_D:13_M:12_Y:2017</t>
  </si>
  <si>
    <t>E:POS_P:P01_Tr1:NWF_Tr2:LSI_LGC_R1_D:13_M:12_Y:2017</t>
  </si>
  <si>
    <t>E:POS_P:P01_Tr1:NWF_Tr2:LSI_LGC_R2_D:13_M:12_Y:2017</t>
  </si>
  <si>
    <t>E:POS_P:P01_Tr1:NWF_Tr2:LSI_LGC_R3_D:13_M:12_Y:2017</t>
  </si>
  <si>
    <t>E:POS_P:P01_Tr1:WFL_Tr2:ESI_LGC_R1_D:13_M:12_Y:2017</t>
  </si>
  <si>
    <t>E:POS_P:P01_Tr1:WFL_Tr2:ESI_LGC_R2_D:13_M:12_Y:2017</t>
  </si>
  <si>
    <t>E:POS_P:P01_Tr1:WFL_Tr2:ESI_LGC_R3_D:13_M:12_Y:2017</t>
  </si>
  <si>
    <t>E:POS_P:P01_Tr1:WFL_Tr2:LSI_LGC_R1_D:13_M:12_Y:2017</t>
  </si>
  <si>
    <t>E:POS_P:P01_Tr1:WFL_Tr2:LSI_LGC_R2_D:13_M:12_Y:2017</t>
  </si>
  <si>
    <t>E:POS_P:P01_Tr1:WFL_Tr2:LSI_LGC_R3_D:13_M:12_Y:2017</t>
  </si>
  <si>
    <t>E:POS_P:P01_Tr1:NWF_Tr2:ESI_LGC_R1_D:09_M:01_Y:2018</t>
  </si>
  <si>
    <t>E:POS_P:P01_Tr1:NWF_Tr2:ESI_LGC_R2_D:09_M:01_Y:2018</t>
  </si>
  <si>
    <t>E:POS_P:P01_Tr1:NWF_Tr2:ESI_LGC_R3_D:09_M:01_Y:2018</t>
  </si>
  <si>
    <t>E:POS_P:P01_Tr1:NWF_Tr2:LSI_LGC_R1_D:09_M:01_Y:2018</t>
  </si>
  <si>
    <t>E:POS_P:P01_Tr1:NWF_Tr2:LSI_LGC_R2_D:09_M:01_Y:2018</t>
  </si>
  <si>
    <t>E:POS_P:P01_Tr1:NWF_Tr2:LSI_LGC_R3_D:09_M:01_Y:2018</t>
  </si>
  <si>
    <t>E:POS_P:P01_Tr1:WFL_Tr2:ESI_LGC_R1_D:09_M:01_Y:2018</t>
  </si>
  <si>
    <t>E:POS_P:P01_Tr1:WFL_Tr2:ESI_LGC_R2_D:09_M:01_Y:2018</t>
  </si>
  <si>
    <t>E:POS_P:P01_Tr1:WFL_Tr2:ESI_LGC_R3_D:09_M:01_Y:2018</t>
  </si>
  <si>
    <t>E:POS_P:P01_Tr1:WFL_Tr2:LSI_LGC_R1_D:09_M:01_Y:2018</t>
  </si>
  <si>
    <t>E:POS_P:P01_Tr1:WFL_Tr2:LSI_LGC_R2_D:09_M:01_Y:2018</t>
  </si>
  <si>
    <t>E:POS_P:P01_Tr1:WFL_Tr2:LSI_LGC_R3_D:09_M:01_Y:2018</t>
  </si>
  <si>
    <t>E:POS_P:P01_Tr1:NWF_Tr2:ESI_LGC_R1_D:24_M:01_Y:2018</t>
  </si>
  <si>
    <t>E:POS_P:P01_Tr1:NWF_Tr2:ESI_LGC_R2_D:24_M:01_Y:2018</t>
  </si>
  <si>
    <t>E:POS_P:P01_Tr1:NWF_Tr2:ESI_LGC_R3_D:24_M:01_Y:2018</t>
  </si>
  <si>
    <t>E:POS_P:P01_Tr1:NWF_Tr2:LSI_LGC_R1_D:24_M:01_Y:2018</t>
  </si>
  <si>
    <t>E:POS_P:P01_Tr1:NWF_Tr2:LSI_LGC_R2_D:24_M:01_Y:2018</t>
  </si>
  <si>
    <t>E:POS_P:P01_Tr1:NWF_Tr2:LSI_LGC_R3_D:24_M:01_Y:2018</t>
  </si>
  <si>
    <t>E:POS_P:P01_Tr1:WFL_Tr2:ESI_LGC_R1_D:24_M:01_Y:2018</t>
  </si>
  <si>
    <t>E:POS_P:P01_Tr1:WFL_Tr2:ESI_LGC_R2_D:24_M:01_Y:2018</t>
  </si>
  <si>
    <t>E:POS_P:P01_Tr1:WFL_Tr2:ESI_LGC_R3_D:24_M:01_Y:2018</t>
  </si>
  <si>
    <t>E:POS_P:P01_Tr1:WFL_Tr2:LSI_LGC_R1_D:24_M:01_Y:2018</t>
  </si>
  <si>
    <t>E:POS_P:P01_Tr1:WFL_Tr2:LSI_LGC_R2_D:24_M:01_Y:2018</t>
  </si>
  <si>
    <t>E:POS_P:P01_Tr1:WFL_Tr2:LSI_LGC_R3_D:24_M:01_Y:2018</t>
  </si>
  <si>
    <t>E:POS_P:P01_Tr1:NWF_Tr2:ESI_LGC_R1_D:07_M:02_Y:2018</t>
  </si>
  <si>
    <t>E:POS_P:P01_Tr1:NWF_Tr2:ESI_LGC_R2_D:07_M:02_Y:2018</t>
  </si>
  <si>
    <t>E:POS_P:P01_Tr1:NWF_Tr2:ESI_LGC_R3_D:07_M:02_Y:2018</t>
  </si>
  <si>
    <t>E:POS_P:P01_Tr1:NWF_Tr2:LSI_LGC_R1_D:07_M:02_Y:2018</t>
  </si>
  <si>
    <t>E:POS_P:P01_Tr1:NWF_Tr2:LSI_LGC_R2_D:07_M:02_Y:2018</t>
  </si>
  <si>
    <t>E:POS_P:P01_Tr1:NWF_Tr2:LSI_LGC_R3_D:07_M:02_Y:2018</t>
  </si>
  <si>
    <t>E:POS_P:P01_Tr1:WFL_Tr2:ESI_LGC_R1_D:07_M:02_Y:2018</t>
  </si>
  <si>
    <t>E:POS_P:P01_Tr1:WFL_Tr2:ESI_LGC_R2_D:07_M:02_Y:2018</t>
  </si>
  <si>
    <t>E:POS_P:P01_Tr1:WFL_Tr2:ESI_LGC_R3_D:07_M:02_Y:2018</t>
  </si>
  <si>
    <t>E:POS_P:P01_Tr1:WFL_Tr2:LSI_LGC_R1_D:07_M:02_Y:2018</t>
  </si>
  <si>
    <t>E:POS_P:P01_Tr1:WFL_Tr2:LSI_LGC_R2_D:07_M:02_Y:2018</t>
  </si>
  <si>
    <t>E:POS_P:P01_Tr1:WFL_Tr2:LSI_LGC_R3_D:07_M:02_Y:2018</t>
  </si>
  <si>
    <t>E:POS_P:P01_Tr1:NWF_Tr2:ESI_LGC_R1_D:20_M:02_Y:2018</t>
  </si>
  <si>
    <t>E:POS_P:P01_Tr1:NWF_Tr2:ESI_LGC_R2_D:20_M:02_Y:2018</t>
  </si>
  <si>
    <t>E:POS_P:P01_Tr1:NWF_Tr2:ESI_LGC_R3_D:20_M:02_Y:2018</t>
  </si>
  <si>
    <t>E:POS_P:P01_Tr1:NWF_Tr2:LSI_LGC_R1_D:20_M:02_Y:2018</t>
  </si>
  <si>
    <t>E:POS_P:P01_Tr1:NWF_Tr2:LSI_LGC_R2_D:20_M:02_Y:2018</t>
  </si>
  <si>
    <t>E:POS_P:P01_Tr1:NWF_Tr2:LSI_LGC_R3_D:20_M:02_Y:2018</t>
  </si>
  <si>
    <t>E:POS_P:P01_Tr1:WFL_Tr2:ESI_LGC_R1_D:20_M:02_Y:2018</t>
  </si>
  <si>
    <t>E:POS_P:P01_Tr1:WFL_Tr2:ESI_LGC_R2_D:20_M:02_Y:2018</t>
  </si>
  <si>
    <t>E:POS_P:P01_Tr1:WFL_Tr2:ESI_LGC_R3_D:20_M:02_Y:2018</t>
  </si>
  <si>
    <t>E:POS_P:P01_Tr1:WFL_Tr2:LSI_LGC_R1_D:20_M:02_Y:2018</t>
  </si>
  <si>
    <t>E:POS_P:P01_Tr1:WFL_Tr2:LSI_LGC_R2_D:20_M:02_Y:2018</t>
  </si>
  <si>
    <t>E:POS_P:P01_Tr1:WFL_Tr2:LSI_LGC_R3_D:20_M:02_Y:2018</t>
  </si>
  <si>
    <t>E:POS_P:P01_Tr1:NWF_Tr2:ESI_LGC_R1_D:31_M:05_Y:2018</t>
  </si>
  <si>
    <t>E:POS_P:P01_Tr1:NWF_Tr2:ESI_LGC_R2_D:31_M:05_Y:2018</t>
  </si>
  <si>
    <t>E:POS_P:P01_Tr1:NWF_Tr2:ESI_LGC_R3_D:31_M:05_Y:2018</t>
  </si>
  <si>
    <t>E:POS_P:P01_Tr1:NWF_Tr2:LSI_LGC_R1_D:31_M:05_Y:2018</t>
  </si>
  <si>
    <t>E:POS_P:P01_Tr1:NWF_Tr2:LSI_LGC_R2_D:31_M:05_Y:2018</t>
  </si>
  <si>
    <t>E:POS_P:P01_Tr1:NWF_Tr2:LSI_LGC_R3_D:31_M:05_Y:2018</t>
  </si>
  <si>
    <t>E:POS_P:P01_Tr1:WFL_Tr2:ESI_LGC_R1_D:31_M:05_Y:2018</t>
  </si>
  <si>
    <t>E:POS_P:P01_Tr1:WFL_Tr2:ESI_LGC_R2_D:31_M:05_Y:2018</t>
  </si>
  <si>
    <t>E:POS_P:P01_Tr1:WFL_Tr2:ESI_LGC_R3_D:31_M:05_Y:2018</t>
  </si>
  <si>
    <t>E:POS_P:P01_Tr1:WFL_Tr2:LSI_LGC_R1_D:31_M:05_Y:2018</t>
  </si>
  <si>
    <t>E:POS_P:P01_Tr1:WFL_Tr2:LSI_LGC_R2_D:31_M:05_Y:2018</t>
  </si>
  <si>
    <t>E:POS_P:P01_Tr1:WFL_Tr2:LSI_LGC_R3_D:31_M:05_Y:2018</t>
  </si>
  <si>
    <t>E:POS_P:P01_Tr1:NWF_Tr2:ESI_LGC_R1_D:15_M:06_Y:2018</t>
  </si>
  <si>
    <t>E:POS_P:P01_Tr1:NWF_Tr2:ESI_LGC_R2_D:15_M:06_Y:2018</t>
  </si>
  <si>
    <t>E:POS_P:P01_Tr1:NWF_Tr2:ESI_LGC_R3_D:15_M:06_Y:2018</t>
  </si>
  <si>
    <t>E:POS_P:P01_Tr1:NWF_Tr2:LSI_LGC_R1_D:15_M:06_Y:2018</t>
  </si>
  <si>
    <t>E:POS_P:P01_Tr1:NWF_Tr2:LSI_LGC_R2_D:15_M:06_Y:2018</t>
  </si>
  <si>
    <t>E:POS_P:P01_Tr1:NWF_Tr2:LSI_LGC_R3_D:15_M:06_Y:2018</t>
  </si>
  <si>
    <t>E:POS_P:P01_Tr1:WFL_Tr2:ESI_LGC_R1_D:15_M:06_Y:2018</t>
  </si>
  <si>
    <t>E:POS_P:P01_Tr1:WFL_Tr2:ESI_LGC_R2_D:15_M:06_Y:2018</t>
  </si>
  <si>
    <t>E:POS_P:P01_Tr1:WFL_Tr2:ESI_LGC_R3_D:15_M:06_Y:2018</t>
  </si>
  <si>
    <t>E:POS_P:P01_Tr1:WFL_Tr2:LSI_LGC_R1_D:15_M:06_Y:2018</t>
  </si>
  <si>
    <t>E:POS_P:P01_Tr1:WFL_Tr2:LSI_LGC_R2_D:15_M:06_Y:2018</t>
  </si>
  <si>
    <t>E:POS_P:P01_Tr1:WFL_Tr2:LSI_LGC_R3_D:15_M:06_Y:2018</t>
  </si>
  <si>
    <t>E:POS_P:P01_Tr1:NWF_Tr2:ESI_LGC_R1_D:29_M:06_Y:2018</t>
  </si>
  <si>
    <t>E:POS_P:P01_Tr1:NWF_Tr2:ESI_LGC_R2_D:29_M:06_Y:2018</t>
  </si>
  <si>
    <t>E:POS_P:P01_Tr1:NWF_Tr2:ESI_LGC_R3_D:29_M:06_Y:2018</t>
  </si>
  <si>
    <t>E:POS_P:P01_Tr1:NWF_Tr2:LSI_LGC_R1_D:29_M:06_Y:2018</t>
  </si>
  <si>
    <t>E:POS_P:P01_Tr1:NWF_Tr2:LSI_LGC_R2_D:29_M:06_Y:2018</t>
  </si>
  <si>
    <t>E:POS_P:P01_Tr1:NWF_Tr2:LSI_LGC_R3_D:29_M:06_Y:2018</t>
  </si>
  <si>
    <t>E:POS_P:P01_Tr1:WFL_Tr2:ESI_LGC_R1_D:29_M:06_Y:2018</t>
  </si>
  <si>
    <t>E:POS_P:P01_Tr1:WFL_Tr2:ESI_LGC_R2_D:29_M:06_Y:2018</t>
  </si>
  <si>
    <t>E:POS_P:P01_Tr1:WFL_Tr2:ESI_LGC_R3_D:29_M:06_Y:2018</t>
  </si>
  <si>
    <t>E:POS_P:P01_Tr1:WFL_Tr2:LSI_LGC_R1_D:29_M:06_Y:2018</t>
  </si>
  <si>
    <t>E:POS_P:P01_Tr1:WFL_Tr2:LSI_LGC_R2_D:29_M:06_Y:2018</t>
  </si>
  <si>
    <t>E:POS_P:P01_Tr1:WFL_Tr2:LSI_LGC_R3_D:29_M:06_Y:2018</t>
  </si>
  <si>
    <t>E:POS_P:P01_Tr1:NWF_Tr2:ESI_LGC_R1_D:10_M:07_Y:2018</t>
  </si>
  <si>
    <t>E:POS_P:P01_Tr1:NWF_Tr2:ESI_LGC_R2_D:10_M:07_Y:2018</t>
  </si>
  <si>
    <t>E:POS_P:P01_Tr1:NWF_Tr2:ESI_LGC_R3_D:10_M:07_Y:2018</t>
  </si>
  <si>
    <t>E:POS_P:P01_Tr1:NWF_Tr2:LSI_LGC_R1_D:10_M:07_Y:2018</t>
  </si>
  <si>
    <t>E:POS_P:P01_Tr1:NWF_Tr2:LSI_LGC_R2_D:10_M:07_Y:2018</t>
  </si>
  <si>
    <t>E:POS_P:P01_Tr1:NWF_Tr2:LSI_LGC_R3_D:10_M:07_Y:2018</t>
  </si>
  <si>
    <t>E:POS_P:P01_Tr1:WFL_Tr2:ESI_LGC_R1_D:10_M:07_Y:2018</t>
  </si>
  <si>
    <t>E:POS_P:P01_Tr1:WFL_Tr2:ESI_LGC_R2_D:10_M:07_Y:2018</t>
  </si>
  <si>
    <t>E:POS_P:P01_Tr1:WFL_Tr2:ESI_LGC_R3_D:10_M:07_Y:2018</t>
  </si>
  <si>
    <t>E:POS_P:P01_Tr1:WFL_Tr2:LSI_LGC_R1_D:10_M:07_Y:2018</t>
  </si>
  <si>
    <t>E:POS_P:P01_Tr1:WFL_Tr2:LSI_LGC_R2_D:10_M:07_Y:2018</t>
  </si>
  <si>
    <t>E:POS_P:P01_Tr1:WFL_Tr2:LSI_LGC_R3_D:10_M:07_Y:2018</t>
  </si>
  <si>
    <t>E:POS_P:P01_Tr1:NWF_Tr2:ESI_LGC_R1_D:26_M:07_Y:2018</t>
  </si>
  <si>
    <t>E:POS_P:P01_Tr1:NWF_Tr2:ESI_LGC_R2_D:26_M:07_Y:2018</t>
  </si>
  <si>
    <t>E:POS_P:P01_Tr1:NWF_Tr2:ESI_LGC_R3_D:26_M:07_Y:2018</t>
  </si>
  <si>
    <t>E:POS_P:P01_Tr1:NWF_Tr2:LSI_LGC_R1_D:26_M:07_Y:2018</t>
  </si>
  <si>
    <t>E:POS_P:P01_Tr1:NWF_Tr2:LSI_LGC_R2_D:26_M:07_Y:2018</t>
  </si>
  <si>
    <t>E:POS_P:P01_Tr1:NWF_Tr2:LSI_LGC_R3_D:26_M:07_Y:2018</t>
  </si>
  <si>
    <t>E:POS_P:P01_Tr1:WFL_Tr2:ESI_LGC_R1_D:26_M:07_Y:2018</t>
  </si>
  <si>
    <t>E:POS_P:P01_Tr1:WFL_Tr2:ESI_LGC_R2_D:26_M:07_Y:2018</t>
  </si>
  <si>
    <t>E:POS_P:P01_Tr1:WFL_Tr2:ESI_LGC_R3_D:26_M:07_Y:2018</t>
  </si>
  <si>
    <t>E:POS_P:P01_Tr1:WFL_Tr2:LSI_LGC_R1_D:26_M:07_Y:2018</t>
  </si>
  <si>
    <t>E:POS_P:P01_Tr1:WFL_Tr2:LSI_LGC_R2_D:26_M:07_Y:2018</t>
  </si>
  <si>
    <t>E:POS_P:P01_Tr1:WFL_Tr2:LSI_LGC_R3_D:26_M:07_Y:2018</t>
  </si>
  <si>
    <t>E:POS_P:P01_Tr1:NWF_Tr2:ESI_LGC_R1_D:07_M:08_Y:2018</t>
  </si>
  <si>
    <t>E:POS_P:P01_Tr1:NWF_Tr2:ESI_LGC_R2_D:07_M:08_Y:2018</t>
  </si>
  <si>
    <t>E:POS_P:P01_Tr1:NWF_Tr2:ESI_LGC_R3_D:07_M:08_Y:2018</t>
  </si>
  <si>
    <t>E:POS_P:P01_Tr1:NWF_Tr2:LSI_LGC_R1_D:07_M:08_Y:2018</t>
  </si>
  <si>
    <t>E:POS_P:P01_Tr1:NWF_Tr2:LSI_LGC_R2_D:07_M:08_Y:2018</t>
  </si>
  <si>
    <t>E:POS_P:P01_Tr1:NWF_Tr2:LSI_LGC_R3_D:07_M:08_Y:2018</t>
  </si>
  <si>
    <t>E:POS_P:P01_Tr1:WFL_Tr2:ESI_LGC_R1_D:07_M:08_Y:2018</t>
  </si>
  <si>
    <t>E:POS_P:P01_Tr1:WFL_Tr2:ESI_LGC_R2_D:07_M:08_Y:2018</t>
  </si>
  <si>
    <t>E:POS_P:P01_Tr1:WFL_Tr2:ESI_LGC_R3_D:07_M:08_Y:2018</t>
  </si>
  <si>
    <t>E:POS_P:P01_Tr1:WFL_Tr2:LSI_LGC_R1_D:07_M:08_Y:2018</t>
  </si>
  <si>
    <t>E:POS_P:P01_Tr1:WFL_Tr2:LSI_LGC_R2_D:07_M:08_Y:2018</t>
  </si>
  <si>
    <t>E:POS_P:P01_Tr1:WFL_Tr2:LSI_LGC_R3_D:07_M:08_Y:2018</t>
  </si>
  <si>
    <t>E:POS_P:P01_Tr1:NWF_Tr2:ESI_LGC_R1_D:22_M:08_Y:2018</t>
  </si>
  <si>
    <t>E:POS_P:P01_Tr1:NWF_Tr2:ESI_LGC_R2_D:22_M:08_Y:2018</t>
  </si>
  <si>
    <t>E:POS_P:P01_Tr1:NWF_Tr2:ESI_LGC_R3_D:22_M:08_Y:2018</t>
  </si>
  <si>
    <t>E:POS_P:P01_Tr1:NWF_Tr2:LSI_LGC_R1_D:22_M:08_Y:2018</t>
  </si>
  <si>
    <t>E:POS_P:P01_Tr1:NWF_Tr2:LSI_LGC_R2_D:22_M:08_Y:2018</t>
  </si>
  <si>
    <t>E:POS_P:P01_Tr1:NWF_Tr2:LSI_LGC_R3_D:22_M:08_Y:2018</t>
  </si>
  <si>
    <t>E:POS_P:P01_Tr1:WFL_Tr2:ESI_LGC_R1_D:22_M:08_Y:2018</t>
  </si>
  <si>
    <t>E:POS_P:P01_Tr1:WFL_Tr2:ESI_LGC_R2_D:22_M:08_Y:2018</t>
  </si>
  <si>
    <t>E:POS_P:P01_Tr1:WFL_Tr2:ESI_LGC_R3_D:22_M:08_Y:2018</t>
  </si>
  <si>
    <t>E:POS_P:P01_Tr1:WFL_Tr2:LSI_LGC_R1_D:22_M:08_Y:2018</t>
  </si>
  <si>
    <t>E:POS_P:P01_Tr1:WFL_Tr2:LSI_LGC_R2_D:22_M:08_Y:2018</t>
  </si>
  <si>
    <t>E:POS_P:P01_Tr1:WFL_Tr2:LSI_LGC_R3_D:22_M:08_Y:2018</t>
  </si>
  <si>
    <t>E:POS_P:P01_Tr1:NWF_Tr2:ESI_LGC_R1_D:03_M:09_Y:2018</t>
  </si>
  <si>
    <t>E:POS_P:P01_Tr1:NWF_Tr2:ESI_LGC_R2_D:03_M:09_Y:2018</t>
  </si>
  <si>
    <t>E:POS_P:P01_Tr1:NWF_Tr2:ESI_LGC_R3_D:03_M:09_Y:2018</t>
  </si>
  <si>
    <t>E:POS_P:P01_Tr1:NWF_Tr2:LSI_LGC_R1_D:03_M:09_Y:2018</t>
  </si>
  <si>
    <t>E:POS_P:P01_Tr1:NWF_Tr2:LSI_LGC_R2_D:03_M:09_Y:2018</t>
  </si>
  <si>
    <t>E:POS_P:P01_Tr1:NWF_Tr2:LSI_LGC_R3_D:03_M:09_Y:2018</t>
  </si>
  <si>
    <t>E:POS_P:P01_Tr1:WFL_Tr2:ESI_LGC_R1_D:03_M:09_Y:2018</t>
  </si>
  <si>
    <t>E:POS_P:P01_Tr1:WFL_Tr2:ESI_LGC_R2_D:03_M:09_Y:2018</t>
  </si>
  <si>
    <t>E:POS_P:P01_Tr1:WFL_Tr2:ESI_LGC_R3_D:03_M:09_Y:2018</t>
  </si>
  <si>
    <t>E:POS_P:P01_Tr1:WFL_Tr2:LSI_LGC_R1_D:03_M:09_Y:2018</t>
  </si>
  <si>
    <t>E:POS_P:P01_Tr1:WFL_Tr2:LSI_LGC_R2_D:03_M:09_Y:2018</t>
  </si>
  <si>
    <t>E:POS_P:P01_Tr1:WFL_Tr2:LSI_LGC_R3_D:03_M:09_Y:2018</t>
  </si>
  <si>
    <t>E:POS_P:P01_Tr1:NWF_Tr2:ESI_LGC_R1_D:17_M:10_Y:2018</t>
  </si>
  <si>
    <t>E:POS_P:P01_Tr1:NWF_Tr2:ESI_LGC_R2_D:17_M:10_Y:2018</t>
  </si>
  <si>
    <t>E:POS_P:P01_Tr1:NWF_Tr2:ESI_LGC_R3_D:17_M:10_Y:2018</t>
  </si>
  <si>
    <t>E:POS_P:P01_Tr1:NWF_Tr2:LSI_LGC_R1_D:17_M:10_Y:2018</t>
  </si>
  <si>
    <t>E:POS_P:P01_Tr1:NWF_Tr2:LSI_LGC_R2_D:17_M:10_Y:2018</t>
  </si>
  <si>
    <t>E:POS_P:P01_Tr1:NWF_Tr2:LSI_LGC_R3_D:17_M:10_Y:2018</t>
  </si>
  <si>
    <t>E:POS_P:P01_Tr1:WFL_Tr2:ESI_LGC_R1_D:17_M:10_Y:2018</t>
  </si>
  <si>
    <t>E:POS_P:P01_Tr1:WFL_Tr2:ESI_LGC_R2_D:17_M:10_Y:2018</t>
  </si>
  <si>
    <t>E:POS_P:P01_Tr1:WFL_Tr2:ESI_LGC_R3_D:17_M:10_Y:2018</t>
  </si>
  <si>
    <t>E:POS_P:P01_Tr1:WFL_Tr2:LSI_LGC_R1_D:17_M:10_Y:2018</t>
  </si>
  <si>
    <t>E:POS_P:P01_Tr1:WFL_Tr2:LSI_LGC_R2_D:17_M:10_Y:2018</t>
  </si>
  <si>
    <t>E:POS_P:P01_Tr1:WFL_Tr2:LSI_LGC_R3_D:17_M:10_Y:2018</t>
  </si>
  <si>
    <t>E:POS_P:P01_Tr1:NWF_Tr2:ESI_LGC_R1_D:24_M:10_Y:2018</t>
  </si>
  <si>
    <t>E:POS_P:P01_Tr1:NWF_Tr2:ESI_LGC_R2_D:24_M:10_Y:2018</t>
  </si>
  <si>
    <t>E:POS_P:P01_Tr1:NWF_Tr2:ESI_LGC_R3_D:24_M:10_Y:2018</t>
  </si>
  <si>
    <t>E:POS_P:P01_Tr1:NWF_Tr2:LSI_LGC_R1_D:24_M:10_Y:2018</t>
  </si>
  <si>
    <t>E:POS_P:P01_Tr1:NWF_Tr2:LSI_LGC_R2_D:24_M:10_Y:2018</t>
  </si>
  <si>
    <t>E:POS_P:P01_Tr1:NWF_Tr2:LSI_LGC_R3_D:24_M:10_Y:2018</t>
  </si>
  <si>
    <t>E:POS_P:P01_Tr1:WFL_Tr2:ESI_LGC_R1_D:24_M:10_Y:2018</t>
  </si>
  <si>
    <t>E:POS_P:P01_Tr1:WFL_Tr2:ESI_LGC_R2_D:24_M:10_Y:2018</t>
  </si>
  <si>
    <t>E:POS_P:P01_Tr1:WFL_Tr2:ESI_LGC_R3_D:24_M:10_Y:2018</t>
  </si>
  <si>
    <t>E:POS_P:P01_Tr1:WFL_Tr2:LSI_LGC_R1_D:24_M:10_Y:2018</t>
  </si>
  <si>
    <t>E:POS_P:P01_Tr1:WFL_Tr2:LSI_LGC_R2_D:24_M:10_Y:2018</t>
  </si>
  <si>
    <t>E:POS_P:P01_Tr1:WFL_Tr2:LSI_LGC_R3_D:24_M:10_Y:2018</t>
  </si>
  <si>
    <t>E:POS_P:P01_Tr1:NWF_Tr2:ESI_LGC_R1_D:07_M:11_Y:2018</t>
  </si>
  <si>
    <t>E:POS_P:P01_Tr1:NWF_Tr2:ESI_LGC_R2_D:07_M:11_Y:2018</t>
  </si>
  <si>
    <t>E:POS_P:P01_Tr1:NWF_Tr2:ESI_LGC_R3_D:07_M:11_Y:2018</t>
  </si>
  <si>
    <t>E:POS_P:P01_Tr1:NWF_Tr2:LSI_LGC_R1_D:07_M:11_Y:2018</t>
  </si>
  <si>
    <t>E:POS_P:P01_Tr1:NWF_Tr2:LSI_LGC_R2_D:07_M:11_Y:2018</t>
  </si>
  <si>
    <t>E:POS_P:P01_Tr1:NWF_Tr2:LSI_LGC_R3_D:07_M:11_Y:2018</t>
  </si>
  <si>
    <t>E:POS_P:P01_Tr1:WFL_Tr2:ESI_LGC_R1_D:07_M:11_Y:2018</t>
  </si>
  <si>
    <t>E:POS_P:P01_Tr1:WFL_Tr2:ESI_LGC_R2_D:07_M:11_Y:2018</t>
  </si>
  <si>
    <t>E:POS_P:P01_Tr1:WFL_Tr2:ESI_LGC_R3_D:07_M:11_Y:2018</t>
  </si>
  <si>
    <t>E:POS_P:P01_Tr1:WFL_Tr2:LSI_LGC_R1_D:07_M:11_Y:2018</t>
  </si>
  <si>
    <t>E:POS_P:P01_Tr1:WFL_Tr2:LSI_LGC_R2_D:07_M:11_Y:2018</t>
  </si>
  <si>
    <t>E:POS_P:P01_Tr1:WFL_Tr2:LSI_LGC_R3_D:07_M:11_Y:2018</t>
  </si>
  <si>
    <t>E:POS_P:P01_Tr1:NWF_Tr2:ESI_LGC_R1_D:21_M:11_Y:2018</t>
  </si>
  <si>
    <t>E:POS_P:P01_Tr1:NWF_Tr2:ESI_LGC_R2_D:21_M:11_Y:2018</t>
  </si>
  <si>
    <t>E:POS_P:P01_Tr1:NWF_Tr2:ESI_LGC_R3_D:21_M:11_Y:2018</t>
  </si>
  <si>
    <t>E:POS_P:P01_Tr1:NWF_Tr2:LSI_LGC_R1_D:21_M:11_Y:2018</t>
  </si>
  <si>
    <t>E:POS_P:P01_Tr1:NWF_Tr2:LSI_LGC_R2_D:21_M:11_Y:2018</t>
  </si>
  <si>
    <t>E:POS_P:P01_Tr1:NWF_Tr2:LSI_LGC_R3_D:21_M:11_Y:2018</t>
  </si>
  <si>
    <t>E:POS_P:P01_Tr1:WFL_Tr2:ESI_LGC_R1_D:21_M:11_Y:2018</t>
  </si>
  <si>
    <t>E:POS_P:P01_Tr1:WFL_Tr2:ESI_LGC_R2_D:21_M:11_Y:2018</t>
  </si>
  <si>
    <t>E:POS_P:P01_Tr1:WFL_Tr2:ESI_LGC_R3_D:21_M:11_Y:2018</t>
  </si>
  <si>
    <t>E:POS_P:P01_Tr1:WFL_Tr2:LSI_LGC_R1_D:21_M:11_Y:2018</t>
  </si>
  <si>
    <t>E:POS_P:P01_Tr1:WFL_Tr2:LSI_LGC_R2_D:21_M:11_Y:2018</t>
  </si>
  <si>
    <t>E:POS_P:P01_Tr1:WFL_Tr2:LSI_LGC_R3_D:21_M:11_Y:2018</t>
  </si>
  <si>
    <t>E:POS_P:P01_Tr1:NWF_Tr2:ESI_LGC_R1_D:05_M:12_Y:2018</t>
  </si>
  <si>
    <t>E:POS_P:P01_Tr1:NWF_Tr2:ESI_LGC_R2_D:05_M:12_Y:2018</t>
  </si>
  <si>
    <t>E:POS_P:P01_Tr1:NWF_Tr2:ESI_LGC_R3_D:05_M:12_Y:2018</t>
  </si>
  <si>
    <t>E:POS_P:P01_Tr1:NWF_Tr2:LSI_LGC_R1_D:05_M:12_Y:2018</t>
  </si>
  <si>
    <t>E:POS_P:P01_Tr1:NWF_Tr2:LSI_LGC_R2_D:05_M:12_Y:2018</t>
  </si>
  <si>
    <t>E:POS_P:P01_Tr1:NWF_Tr2:LSI_LGC_R3_D:05_M:12_Y:2018</t>
  </si>
  <si>
    <t>E:POS_P:P01_Tr1:WFL_Tr2:ESI_LGC_R1_D:05_M:12_Y:2018</t>
  </si>
  <si>
    <t>E:POS_P:P01_Tr1:WFL_Tr2:ESI_LGC_R2_D:05_M:12_Y:2018</t>
  </si>
  <si>
    <t>E:POS_P:P01_Tr1:WFL_Tr2:ESI_LGC_R3_D:05_M:12_Y:2018</t>
  </si>
  <si>
    <t>E:POS_P:P01_Tr1:WFL_Tr2:LSI_LGC_R1_D:05_M:12_Y:2018</t>
  </si>
  <si>
    <t>E:POS_P:P01_Tr1:WFL_Tr2:LSI_LGC_R2_D:05_M:12_Y:2018</t>
  </si>
  <si>
    <t>E:POS_P:P01_Tr1:WFL_Tr2:LSI_LGC_R3_D:05_M:12_Y:2018</t>
  </si>
  <si>
    <t>E:POS_P:P01_Tr1:NWF_Tr2:ESI_LGC_R1_D:20_M:12_Y:2018</t>
  </si>
  <si>
    <t>E:POS_P:P01_Tr1:NWF_Tr2:ESI_LGC_R2_D:20_M:12_Y:2018</t>
  </si>
  <si>
    <t>E:POS_P:P01_Tr1:NWF_Tr2:ESI_LGC_R3_D:20_M:12_Y:2018</t>
  </si>
  <si>
    <t>E:POS_P:P01_Tr1:NWF_Tr2:LSI_LGC_R1_D:20_M:12_Y:2018</t>
  </si>
  <si>
    <t>E:POS_P:P01_Tr1:NWF_Tr2:LSI_LGC_R2_D:20_M:12_Y:2018</t>
  </si>
  <si>
    <t>E:POS_P:P01_Tr1:NWF_Tr2:LSI_LGC_R3_D:20_M:12_Y:2018</t>
  </si>
  <si>
    <t>E:POS_P:P01_Tr1:WFL_Tr2:ESI_LGC_R1_D:20_M:12_Y:2018</t>
  </si>
  <si>
    <t>E:POS_P:P01_Tr1:WFL_Tr2:ESI_LGC_R2_D:20_M:12_Y:2018</t>
  </si>
  <si>
    <t>E:POS_P:P01_Tr1:WFL_Tr2:ESI_LGC_R3_D:20_M:12_Y:2018</t>
  </si>
  <si>
    <t>E:POS_P:P01_Tr1:WFL_Tr2:LSI_LGC_R1_D:20_M:12_Y:2018</t>
  </si>
  <si>
    <t>E:POS_P:P01_Tr1:WFL_Tr2:LSI_LGC_R2_D:20_M:12_Y:2018</t>
  </si>
  <si>
    <t>E:POS_P:P01_Tr1:WFL_Tr2:LSI_LGC_R3_D:20_M:12_Y:2018</t>
  </si>
  <si>
    <t>E:POS_P:P01_Tr1:NWF_Tr2:ESI_LGC_R1_D:14_M:02_Y:2019</t>
  </si>
  <si>
    <t>E:POS_P:P01_Tr1:NWF_Tr2:ESI_LGC_R2_D:14_M:02_Y:2019</t>
  </si>
  <si>
    <t>E:POS_P:P01_Tr1:NWF_Tr2:ESI_LGC_R3_D:14_M:02_Y:2019</t>
  </si>
  <si>
    <t>E:POS_P:P01_Tr1:NWF_Tr2:LSI_LGC_R1_D:14_M:02_Y:2019</t>
  </si>
  <si>
    <t>E:POS_P:P01_Tr1:NWF_Tr2:LSI_LGC_R2_D:14_M:02_Y:2019</t>
  </si>
  <si>
    <t>E:POS_P:P01_Tr1:NWF_Tr2:LSI_LGC_R3_D:14_M:02_Y:2019</t>
  </si>
  <si>
    <t>E:POS_P:P01_Tr1:WFL_Tr2:ESI_LGC_R1_D:14_M:02_Y:2019</t>
  </si>
  <si>
    <t>E:POS_P:P01_Tr1:WFL_Tr2:ESI_LGC_R2_D:14_M:02_Y:2019</t>
  </si>
  <si>
    <t>E:POS_P:P01_Tr1:WFL_Tr2:ESI_LGC_R3_D:14_M:02_Y:2019</t>
  </si>
  <si>
    <t>E:POS_P:P01_Tr1:WFL_Tr2:LSI_LGC_R1_D:14_M:02_Y:2019</t>
  </si>
  <si>
    <t>E:POS_P:P01_Tr1:WFL_Tr2:LSI_LGC_R2_D:14_M:02_Y:2019</t>
  </si>
  <si>
    <t>E:POS_P:P01_Tr1:WFL_Tr2:LSI_LGC_R3_D:14_M:02_Y:2019</t>
  </si>
  <si>
    <t>E:POS_P:P01_Tr1:NWF_Tr2:ESI_LGC_R1_D:02_M:04_Y:2019</t>
  </si>
  <si>
    <t>E:POS_P:P01_Tr1:NWF_Tr2:ESI_LGC_R2_D:02_M:04_Y:2019</t>
  </si>
  <si>
    <t>E:POS_P:P01_Tr1:NWF_Tr2:ESI_LGC_R3_D:02_M:04_Y:2019</t>
  </si>
  <si>
    <t>E:POS_P:P01_Tr1:NWF_Tr2:LSI_LGC_R1_D:02_M:04_Y:2019</t>
  </si>
  <si>
    <t>E:POS_P:P01_Tr1:NWF_Tr2:LSI_LGC_R2_D:02_M:04_Y:2019</t>
  </si>
  <si>
    <t>E:POS_P:P01_Tr1:NWF_Tr2:LSI_LGC_R3_D:02_M:04_Y:2019</t>
  </si>
  <si>
    <t>E:POS_P:P01_Tr1:WFL_Tr2:ESI_LGC_R1_D:02_M:04_Y:2019</t>
  </si>
  <si>
    <t>E:POS_P:P01_Tr1:WFL_Tr2:ESI_LGC_R2_D:02_M:04_Y:2019</t>
  </si>
  <si>
    <t>E:POS_P:P01_Tr1:WFL_Tr2:ESI_LGC_R3_D:02_M:04_Y:2019</t>
  </si>
  <si>
    <t>E:POS_P:P01_Tr1:WFL_Tr2:LSI_LGC_R1_D:02_M:04_Y:2019</t>
  </si>
  <si>
    <t>E:POS_P:P01_Tr1:WFL_Tr2:LSI_LGC_R2_D:02_M:04_Y:2019</t>
  </si>
  <si>
    <t>E:POS_P:P01_Tr1:WFL_Tr2:LSI_LGC_R3_D:02_M:04_Y:2019</t>
  </si>
  <si>
    <t>E:POS_P:P01_Tr1:NWF_Tr2:ESI_LGC_R1_D:07_M:05_Y:2019</t>
  </si>
  <si>
    <t>E:POS_P:P01_Tr1:NWF_Tr2:ESI_LGC_R2_D:07_M:05_Y:2019</t>
  </si>
  <si>
    <t>E:POS_P:P01_Tr1:NWF_Tr2:ESI_LGC_R3_D:07_M:05_Y:2019</t>
  </si>
  <si>
    <t>E:POS_P:P01_Tr1:NWF_Tr2:LSI_LGC_R1_D:07_M:05_Y:2019</t>
  </si>
  <si>
    <t>E:POS_P:P01_Tr1:NWF_Tr2:LSI_LGC_R2_D:07_M:05_Y:2019</t>
  </si>
  <si>
    <t>E:POS_P:P01_Tr1:NWF_Tr2:LSI_LGC_R3_D:07_M:05_Y:2019</t>
  </si>
  <si>
    <t>E:POS_P:P01_Tr1:WFL_Tr2:ESI_LGC_R1_D:07_M:05_Y:2019</t>
  </si>
  <si>
    <t>E:POS_P:P01_Tr1:WFL_Tr2:ESI_LGC_R2_D:07_M:05_Y:2019</t>
  </si>
  <si>
    <t>E:POS_P:P01_Tr1:WFL_Tr2:ESI_LGC_R3_D:07_M:05_Y:2019</t>
  </si>
  <si>
    <t>E:POS_P:P01_Tr1:WFL_Tr2:LSI_LGC_R1_D:07_M:05_Y:2019</t>
  </si>
  <si>
    <t>E:POS_P:P01_Tr1:WFL_Tr2:LSI_LGC_R2_D:07_M:05_Y:2019</t>
  </si>
  <si>
    <t>E:POS_P:P01_Tr1:WFL_Tr2:LSI_LGC_R3_D:07_M:05_Y:2019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</si>
</sst>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;@"/>
    <numFmt numFmtId="165" formatCode="[$-F400]h:mm:ss\ AM/PM"/>
    <numFmt numFmtId="166" formatCode="0.000"/>
    <numFmt numFmtId="167" formatCode="0.000000"/>
    <numFmt numFmtId="168" formatCode="0.0"/>
  </numFmts>
  <fonts count="33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color indexed="8"/>
      <name val="Arial"/>
      <family val="2"/>
    </font>
    <font>
      <sz val="11"/>
      <color theme="0" tint="-0.49998474074526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0"/>
      <name val="Calibri"/>
      <family val="2"/>
    </font>
    <font>
      <b/>
      <sz val="10"/>
      <name val="Calibri"/>
      <family val="2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Calibri"/>
      <family val="2"/>
    </font>
    <font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Calibri"/>
      <family val="2"/>
    </font>
    <font>
      <sz val="10"/>
      <color indexed="8"/>
      <name val="Calibri"/>
      <family val="2"/>
    </font>
    <font>
      <sz val="10"/>
      <color theme="0"/>
      <name val="Calibri"/>
      <family val="2"/>
    </font>
    <font>
      <sz val="10"/>
      <color theme="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0"/>
      </patternFill>
    </fill>
    <fill>
      <patternFill patternType="solid">
        <fgColor indexed="22"/>
        <bgColor indexed="0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0"/>
      </patternFill>
    </fill>
    <fill>
      <patternFill patternType="solid">
        <fgColor theme="3"/>
        <bgColor indexed="0"/>
      </patternFill>
    </fill>
    <fill>
      <patternFill patternType="solid">
        <fgColor theme="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theme="2"/>
        <bgColor indexed="0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4" fillId="0" borderId="0"/>
    <xf numFmtId="0" fontId="5" fillId="0" borderId="0"/>
    <xf numFmtId="0" fontId="17" fillId="0" borderId="0" applyNumberFormat="0" applyFill="0" applyBorder="0" applyAlignment="0" applyProtection="0"/>
    <xf numFmtId="0" fontId="19" fillId="15" borderId="2" applyNumberFormat="0" applyAlignment="0" applyProtection="0"/>
  </cellStyleXfs>
  <cellXfs count="157">
    <xf numFmtId="0" fontId="0" fillId="0" borderId="0" xfId="0"/>
    <xf numFmtId="0" fontId="3" fillId="0" borderId="0" xfId="0" applyFont="1"/>
    <xf numFmtId="0" fontId="6" fillId="0" borderId="0" xfId="0" applyFont="1"/>
    <xf numFmtId="0" fontId="13" fillId="0" borderId="0" xfId="0" applyFont="1"/>
    <xf numFmtId="0" fontId="7" fillId="4" borderId="0" xfId="3" applyFont="1" applyFill="1" applyAlignment="1">
      <alignment wrapText="1"/>
    </xf>
    <xf numFmtId="164" fontId="8" fillId="5" borderId="0" xfId="4" applyNumberFormat="1" applyFont="1" applyFill="1" applyAlignment="1">
      <alignment wrapText="1"/>
    </xf>
    <xf numFmtId="0" fontId="8" fillId="5" borderId="0" xfId="4" applyFont="1" applyFill="1" applyAlignment="1">
      <alignment wrapText="1"/>
    </xf>
    <xf numFmtId="0" fontId="8" fillId="6" borderId="0" xfId="4" applyFont="1" applyFill="1" applyAlignment="1">
      <alignment wrapText="1"/>
    </xf>
    <xf numFmtId="49" fontId="8" fillId="6" borderId="0" xfId="4" applyNumberFormat="1" applyFont="1" applyFill="1" applyAlignment="1">
      <alignment wrapText="1"/>
    </xf>
    <xf numFmtId="2" fontId="9" fillId="7" borderId="0" xfId="2" applyNumberFormat="1" applyFont="1" applyFill="1" applyBorder="1" applyAlignment="1">
      <alignment wrapText="1"/>
    </xf>
    <xf numFmtId="165" fontId="8" fillId="6" borderId="0" xfId="4" applyNumberFormat="1" applyFont="1" applyFill="1" applyAlignment="1">
      <alignment wrapText="1"/>
    </xf>
    <xf numFmtId="1" fontId="8" fillId="6" borderId="0" xfId="4" applyNumberFormat="1" applyFont="1" applyFill="1" applyAlignment="1">
      <alignment wrapText="1"/>
    </xf>
    <xf numFmtId="0" fontId="10" fillId="8" borderId="0" xfId="4" applyFont="1" applyFill="1" applyAlignment="1">
      <alignment wrapText="1"/>
    </xf>
    <xf numFmtId="1" fontId="10" fillId="9" borderId="0" xfId="4" applyNumberFormat="1" applyFont="1" applyFill="1" applyAlignment="1">
      <alignment wrapText="1"/>
    </xf>
    <xf numFmtId="2" fontId="7" fillId="10" borderId="0" xfId="1" applyNumberFormat="1" applyFont="1" applyFill="1" applyBorder="1" applyAlignment="1">
      <alignment wrapText="1"/>
    </xf>
    <xf numFmtId="0" fontId="11" fillId="11" borderId="0" xfId="0" applyFont="1" applyFill="1" applyAlignment="1">
      <alignment wrapText="1"/>
    </xf>
    <xf numFmtId="49" fontId="11" fillId="11" borderId="0" xfId="2" applyNumberFormat="1" applyFont="1" applyFill="1" applyBorder="1" applyAlignment="1">
      <alignment wrapText="1"/>
    </xf>
    <xf numFmtId="2" fontId="11" fillId="11" borderId="0" xfId="2" applyNumberFormat="1" applyFont="1" applyFill="1" applyBorder="1" applyAlignment="1">
      <alignment wrapText="1"/>
    </xf>
    <xf numFmtId="166" fontId="11" fillId="11" borderId="0" xfId="2" applyNumberFormat="1" applyFont="1" applyFill="1" applyBorder="1" applyAlignment="1">
      <alignment wrapText="1"/>
    </xf>
    <xf numFmtId="166" fontId="9" fillId="12" borderId="0" xfId="2" applyNumberFormat="1" applyFont="1" applyFill="1" applyBorder="1" applyAlignment="1">
      <alignment wrapText="1"/>
    </xf>
    <xf numFmtId="166" fontId="9" fillId="13" borderId="0" xfId="2" applyNumberFormat="1" applyFont="1" applyFill="1" applyBorder="1" applyAlignment="1">
      <alignment wrapText="1"/>
    </xf>
    <xf numFmtId="166" fontId="9" fillId="10" borderId="0" xfId="2" applyNumberFormat="1" applyFont="1" applyFill="1" applyBorder="1" applyAlignment="1">
      <alignment wrapText="1"/>
    </xf>
    <xf numFmtId="167" fontId="9" fillId="10" borderId="0" xfId="2" applyNumberFormat="1" applyFont="1" applyFill="1" applyBorder="1" applyAlignment="1">
      <alignment wrapText="1"/>
    </xf>
    <xf numFmtId="2" fontId="9" fillId="12" borderId="0" xfId="2" applyNumberFormat="1" applyFont="1" applyFill="1" applyBorder="1" applyAlignment="1">
      <alignment wrapText="1"/>
    </xf>
    <xf numFmtId="2" fontId="9" fillId="10" borderId="0" xfId="2" applyNumberFormat="1" applyFont="1" applyFill="1" applyBorder="1" applyAlignment="1">
      <alignment wrapText="1"/>
    </xf>
    <xf numFmtId="2" fontId="9" fillId="13" borderId="0" xfId="2" applyNumberFormat="1" applyFont="1" applyFill="1" applyBorder="1" applyAlignment="1">
      <alignment wrapText="1"/>
    </xf>
    <xf numFmtId="0" fontId="12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4" fillId="0" borderId="0" xfId="3" applyAlignment="1">
      <alignment wrapText="1"/>
    </xf>
    <xf numFmtId="0" fontId="14" fillId="0" borderId="0" xfId="3" applyFont="1" applyAlignment="1">
      <alignment wrapText="1"/>
    </xf>
    <xf numFmtId="164" fontId="15" fillId="0" borderId="0" xfId="4" applyNumberFormat="1" applyFont="1" applyAlignment="1">
      <alignment wrapText="1"/>
    </xf>
    <xf numFmtId="0" fontId="14" fillId="0" borderId="0" xfId="0" applyFont="1" applyAlignment="1">
      <alignment wrapText="1"/>
    </xf>
    <xf numFmtId="0" fontId="15" fillId="0" borderId="0" xfId="4" applyFont="1" applyAlignment="1">
      <alignment wrapText="1"/>
    </xf>
    <xf numFmtId="0" fontId="14" fillId="0" borderId="0" xfId="0" applyFont="1"/>
    <xf numFmtId="49" fontId="15" fillId="0" borderId="0" xfId="4" applyNumberFormat="1" applyFont="1" applyAlignment="1">
      <alignment wrapText="1"/>
    </xf>
    <xf numFmtId="2" fontId="15" fillId="0" borderId="0" xfId="2" applyNumberFormat="1" applyFont="1" applyFill="1" applyBorder="1" applyAlignment="1">
      <alignment wrapText="1"/>
    </xf>
    <xf numFmtId="165" fontId="15" fillId="0" borderId="0" xfId="4" applyNumberFormat="1" applyFont="1" applyAlignment="1">
      <alignment wrapText="1"/>
    </xf>
    <xf numFmtId="1" fontId="15" fillId="0" borderId="0" xfId="4" applyNumberFormat="1" applyFont="1" applyAlignment="1">
      <alignment wrapText="1"/>
    </xf>
    <xf numFmtId="168" fontId="15" fillId="0" borderId="0" xfId="4" applyNumberFormat="1" applyFont="1" applyAlignment="1">
      <alignment wrapText="1"/>
    </xf>
    <xf numFmtId="168" fontId="14" fillId="0" borderId="0" xfId="1" applyNumberFormat="1" applyFont="1" applyFill="1" applyBorder="1" applyAlignment="1">
      <alignment wrapText="1"/>
    </xf>
    <xf numFmtId="2" fontId="15" fillId="0" borderId="0" xfId="0" applyNumberFormat="1" applyFont="1" applyAlignment="1">
      <alignment wrapText="1"/>
    </xf>
    <xf numFmtId="2" fontId="14" fillId="0" borderId="0" xfId="0" applyNumberFormat="1" applyFont="1" applyAlignment="1">
      <alignment wrapText="1"/>
    </xf>
    <xf numFmtId="2" fontId="14" fillId="0" borderId="0" xfId="0" applyNumberFormat="1" applyFont="1"/>
    <xf numFmtId="166" fontId="14" fillId="0" borderId="0" xfId="2" applyNumberFormat="1" applyFont="1" applyFill="1" applyBorder="1" applyAlignment="1">
      <alignment wrapText="1"/>
    </xf>
    <xf numFmtId="166" fontId="15" fillId="0" borderId="0" xfId="2" applyNumberFormat="1" applyFont="1" applyFill="1" applyBorder="1" applyAlignment="1">
      <alignment wrapText="1"/>
    </xf>
    <xf numFmtId="167" fontId="15" fillId="0" borderId="0" xfId="2" applyNumberFormat="1" applyFont="1" applyFill="1" applyBorder="1" applyAlignment="1">
      <alignment wrapText="1"/>
    </xf>
    <xf numFmtId="164" fontId="13" fillId="0" borderId="0" xfId="0" applyNumberFormat="1" applyFont="1"/>
    <xf numFmtId="49" fontId="13" fillId="0" borderId="0" xfId="0" applyNumberFormat="1" applyFont="1"/>
    <xf numFmtId="0" fontId="16" fillId="0" borderId="0" xfId="0" applyFont="1"/>
    <xf numFmtId="0" fontId="18" fillId="0" borderId="0" xfId="0" applyFont="1"/>
    <xf numFmtId="0" fontId="17" fillId="0" borderId="0" xfId="5" applyAlignment="1">
      <alignment horizontal="left" vertical="center" indent="2"/>
    </xf>
    <xf numFmtId="1" fontId="15" fillId="0" borderId="0" xfId="2" applyNumberFormat="1" applyFont="1" applyFill="1" applyBorder="1" applyAlignment="1">
      <alignment wrapText="1"/>
    </xf>
    <xf numFmtId="1" fontId="13" fillId="0" borderId="0" xfId="0" applyNumberFormat="1" applyFont="1"/>
    <xf numFmtId="165" fontId="13" fillId="0" borderId="0" xfId="0" applyNumberFormat="1" applyFont="1"/>
    <xf numFmtId="165" fontId="16" fillId="0" borderId="0" xfId="0" applyNumberFormat="1" applyFont="1"/>
    <xf numFmtId="0" fontId="13" fillId="14" borderId="0" xfId="0" applyFont="1" applyFill="1"/>
    <xf numFmtId="0" fontId="14" fillId="14" borderId="0" xfId="0" applyFont="1" applyFill="1"/>
    <xf numFmtId="0" fontId="0" fillId="0" borderId="0" xfId="0" applyAlignment="1">
      <alignment horizontal="left"/>
    </xf>
    <xf numFmtId="2" fontId="15" fillId="14" borderId="0" xfId="2" applyNumberFormat="1" applyFont="1" applyFill="1" applyBorder="1" applyAlignment="1">
      <alignment wrapText="1"/>
    </xf>
    <xf numFmtId="166" fontId="22" fillId="0" borderId="0" xfId="2" applyNumberFormat="1" applyFont="1" applyFill="1" applyBorder="1" applyAlignment="1">
      <alignment wrapText="1"/>
    </xf>
    <xf numFmtId="2" fontId="22" fillId="14" borderId="0" xfId="2" applyNumberFormat="1" applyFont="1" applyFill="1" applyBorder="1" applyAlignment="1">
      <alignment wrapText="1"/>
    </xf>
    <xf numFmtId="2" fontId="22" fillId="0" borderId="0" xfId="2" applyNumberFormat="1" applyFont="1" applyFill="1" applyBorder="1" applyAlignment="1">
      <alignment wrapText="1"/>
    </xf>
    <xf numFmtId="0" fontId="12" fillId="0" borderId="0" xfId="0" applyFont="1" applyAlignment="1">
      <alignment vertical="top"/>
    </xf>
    <xf numFmtId="0" fontId="13" fillId="16" borderId="3" xfId="0" applyFont="1" applyFill="1" applyBorder="1" applyAlignment="1">
      <alignment vertical="top"/>
    </xf>
    <xf numFmtId="0" fontId="14" fillId="4" borderId="3" xfId="3" applyFont="1" applyFill="1" applyBorder="1" applyAlignment="1">
      <alignment horizontal="left" vertical="center" wrapText="1"/>
    </xf>
    <xf numFmtId="0" fontId="13" fillId="16" borderId="3" xfId="0" applyFont="1" applyFill="1" applyBorder="1" applyAlignment="1">
      <alignment vertical="top" wrapText="1"/>
    </xf>
    <xf numFmtId="0" fontId="7" fillId="0" borderId="3" xfId="0" applyFont="1" applyBorder="1" applyAlignment="1">
      <alignment vertical="top"/>
    </xf>
    <xf numFmtId="164" fontId="23" fillId="5" borderId="3" xfId="4" applyNumberFormat="1" applyFont="1" applyFill="1" applyBorder="1" applyAlignment="1">
      <alignment horizontal="left" vertical="center" wrapText="1"/>
    </xf>
    <xf numFmtId="0" fontId="15" fillId="17" borderId="3" xfId="4" applyFont="1" applyFill="1" applyBorder="1" applyAlignment="1">
      <alignment horizontal="left" vertical="top" wrapText="1"/>
    </xf>
    <xf numFmtId="0" fontId="23" fillId="5" borderId="3" xfId="4" applyFont="1" applyFill="1" applyBorder="1" applyAlignment="1">
      <alignment horizontal="left" vertical="center" wrapText="1"/>
    </xf>
    <xf numFmtId="0" fontId="23" fillId="6" borderId="3" xfId="4" applyFont="1" applyFill="1" applyBorder="1" applyAlignment="1">
      <alignment horizontal="left" vertical="center" wrapText="1"/>
    </xf>
    <xf numFmtId="49" fontId="23" fillId="6" borderId="3" xfId="4" applyNumberFormat="1" applyFont="1" applyFill="1" applyBorder="1" applyAlignment="1">
      <alignment horizontal="left" vertical="center" wrapText="1"/>
    </xf>
    <xf numFmtId="0" fontId="14" fillId="16" borderId="3" xfId="0" applyFont="1" applyFill="1" applyBorder="1" applyAlignment="1">
      <alignment vertical="top"/>
    </xf>
    <xf numFmtId="2" fontId="24" fillId="7" borderId="3" xfId="2" applyNumberFormat="1" applyFont="1" applyFill="1" applyBorder="1" applyAlignment="1">
      <alignment horizontal="left" vertical="center" wrapText="1"/>
    </xf>
    <xf numFmtId="0" fontId="13" fillId="16" borderId="3" xfId="0" applyFont="1" applyFill="1" applyBorder="1" applyAlignment="1">
      <alignment horizontal="left" vertical="top"/>
    </xf>
    <xf numFmtId="0" fontId="13" fillId="0" borderId="0" xfId="0" applyFont="1" applyAlignment="1">
      <alignment vertical="top"/>
    </xf>
    <xf numFmtId="0" fontId="15" fillId="8" borderId="3" xfId="4" applyFont="1" applyFill="1" applyBorder="1" applyAlignment="1">
      <alignment horizontal="left" vertical="center" wrapText="1"/>
    </xf>
    <xf numFmtId="0" fontId="23" fillId="17" borderId="3" xfId="4" applyFont="1" applyFill="1" applyBorder="1" applyAlignment="1">
      <alignment horizontal="left" vertical="top"/>
    </xf>
    <xf numFmtId="1" fontId="15" fillId="9" borderId="3" xfId="4" applyNumberFormat="1" applyFont="1" applyFill="1" applyBorder="1" applyAlignment="1">
      <alignment horizontal="left" vertical="center" wrapText="1"/>
    </xf>
    <xf numFmtId="1" fontId="23" fillId="17" borderId="3" xfId="4" applyNumberFormat="1" applyFont="1" applyFill="1" applyBorder="1" applyAlignment="1">
      <alignment horizontal="left" vertical="top"/>
    </xf>
    <xf numFmtId="2" fontId="14" fillId="10" borderId="3" xfId="1" applyNumberFormat="1" applyFont="1" applyFill="1" applyBorder="1" applyAlignment="1">
      <alignment horizontal="left" vertical="center" wrapText="1"/>
    </xf>
    <xf numFmtId="2" fontId="23" fillId="17" borderId="3" xfId="4" applyNumberFormat="1" applyFont="1" applyFill="1" applyBorder="1" applyAlignment="1">
      <alignment horizontal="left" vertical="top"/>
    </xf>
    <xf numFmtId="0" fontId="23" fillId="6" borderId="3" xfId="4" applyFont="1" applyFill="1" applyBorder="1" applyAlignment="1">
      <alignment horizontal="left" vertical="top" wrapText="1"/>
    </xf>
    <xf numFmtId="165" fontId="23" fillId="6" borderId="3" xfId="4" applyNumberFormat="1" applyFont="1" applyFill="1" applyBorder="1" applyAlignment="1">
      <alignment horizontal="left" vertical="top" wrapText="1"/>
    </xf>
    <xf numFmtId="0" fontId="25" fillId="11" borderId="3" xfId="0" applyFont="1" applyFill="1" applyBorder="1" applyAlignment="1">
      <alignment horizontal="left" vertical="top" wrapText="1"/>
    </xf>
    <xf numFmtId="49" fontId="25" fillId="11" borderId="3" xfId="2" applyNumberFormat="1" applyFont="1" applyFill="1" applyBorder="1" applyAlignment="1">
      <alignment horizontal="left" vertical="top" wrapText="1"/>
    </xf>
    <xf numFmtId="2" fontId="25" fillId="11" borderId="3" xfId="2" applyNumberFormat="1" applyFont="1" applyFill="1" applyBorder="1" applyAlignment="1">
      <alignment horizontal="left" vertical="top" wrapText="1"/>
    </xf>
    <xf numFmtId="166" fontId="25" fillId="11" borderId="3" xfId="2" applyNumberFormat="1" applyFont="1" applyFill="1" applyBorder="1" applyAlignment="1">
      <alignment horizontal="left" vertical="top" wrapText="1"/>
    </xf>
    <xf numFmtId="166" fontId="24" fillId="12" borderId="3" xfId="2" applyNumberFormat="1" applyFont="1" applyFill="1" applyBorder="1" applyAlignment="1">
      <alignment horizontal="left" vertical="top" wrapText="1"/>
    </xf>
    <xf numFmtId="166" fontId="24" fillId="13" borderId="3" xfId="2" applyNumberFormat="1" applyFont="1" applyFill="1" applyBorder="1" applyAlignment="1">
      <alignment horizontal="left" vertical="top" wrapText="1"/>
    </xf>
    <xf numFmtId="166" fontId="24" fillId="10" borderId="3" xfId="2" applyNumberFormat="1" applyFont="1" applyFill="1" applyBorder="1" applyAlignment="1">
      <alignment horizontal="left" vertical="top" wrapText="1"/>
    </xf>
    <xf numFmtId="167" fontId="24" fillId="10" borderId="3" xfId="2" applyNumberFormat="1" applyFont="1" applyFill="1" applyBorder="1" applyAlignment="1">
      <alignment horizontal="left" vertical="top" wrapText="1"/>
    </xf>
    <xf numFmtId="2" fontId="24" fillId="12" borderId="3" xfId="2" applyNumberFormat="1" applyFont="1" applyFill="1" applyBorder="1" applyAlignment="1">
      <alignment horizontal="left" vertical="top" wrapText="1"/>
    </xf>
    <xf numFmtId="2" fontId="24" fillId="10" borderId="3" xfId="2" applyNumberFormat="1" applyFont="1" applyFill="1" applyBorder="1" applyAlignment="1">
      <alignment horizontal="left" vertical="top" wrapText="1"/>
    </xf>
    <xf numFmtId="2" fontId="24" fillId="13" borderId="3" xfId="2" applyNumberFormat="1" applyFont="1" applyFill="1" applyBorder="1" applyAlignment="1">
      <alignment horizontal="left" vertical="top" wrapText="1"/>
    </xf>
    <xf numFmtId="2" fontId="15" fillId="0" borderId="3" xfId="2" applyNumberFormat="1" applyFont="1" applyFill="1" applyBorder="1" applyAlignment="1">
      <alignment horizontal="left" vertical="top" wrapText="1"/>
    </xf>
    <xf numFmtId="2" fontId="15" fillId="0" borderId="0" xfId="2" applyNumberFormat="1" applyFont="1" applyFill="1" applyBorder="1" applyAlignment="1">
      <alignment horizontal="left" vertical="top" wrapText="1"/>
    </xf>
    <xf numFmtId="2" fontId="15" fillId="16" borderId="3" xfId="2" applyNumberFormat="1" applyFont="1" applyFill="1" applyBorder="1" applyAlignment="1">
      <alignment horizontal="left" vertical="top" wrapText="1"/>
    </xf>
    <xf numFmtId="0" fontId="13" fillId="0" borderId="3" xfId="0" applyFont="1" applyBorder="1" applyAlignment="1">
      <alignment vertical="top"/>
    </xf>
    <xf numFmtId="0" fontId="13" fillId="0" borderId="3" xfId="0" applyFont="1" applyBorder="1" applyAlignment="1">
      <alignment vertical="top" wrapText="1"/>
    </xf>
    <xf numFmtId="0" fontId="14" fillId="0" borderId="0" xfId="0" applyFont="1" applyAlignment="1">
      <alignment vertical="top"/>
    </xf>
    <xf numFmtId="0" fontId="13" fillId="0" borderId="0" xfId="0" applyFont="1" applyAlignment="1">
      <alignment vertical="top" wrapText="1"/>
    </xf>
    <xf numFmtId="0" fontId="13" fillId="0" borderId="4" xfId="0" applyFont="1" applyBorder="1" applyAlignment="1">
      <alignment vertical="top"/>
    </xf>
    <xf numFmtId="0" fontId="13" fillId="0" borderId="5" xfId="0" applyFont="1" applyBorder="1" applyAlignment="1">
      <alignment vertical="top" wrapText="1"/>
    </xf>
    <xf numFmtId="2" fontId="15" fillId="0" borderId="6" xfId="2" applyNumberFormat="1" applyFont="1" applyFill="1" applyBorder="1" applyAlignment="1">
      <alignment horizontal="left" vertical="top" wrapText="1"/>
    </xf>
    <xf numFmtId="0" fontId="13" fillId="16" borderId="4" xfId="0" applyFont="1" applyFill="1" applyBorder="1" applyAlignment="1">
      <alignment vertical="top"/>
    </xf>
    <xf numFmtId="0" fontId="13" fillId="16" borderId="5" xfId="0" applyFont="1" applyFill="1" applyBorder="1" applyAlignment="1">
      <alignment vertical="top" wrapText="1"/>
    </xf>
    <xf numFmtId="0" fontId="0" fillId="20" borderId="0" xfId="0" applyFill="1" applyAlignment="1">
      <alignment horizontal="left" vertical="top"/>
    </xf>
    <xf numFmtId="0" fontId="0" fillId="0" borderId="0" xfId="0" applyAlignment="1">
      <alignment horizontal="left" vertical="top"/>
    </xf>
    <xf numFmtId="20" fontId="0" fillId="0" borderId="0" xfId="0" applyNumberFormat="1" applyAlignment="1">
      <alignment horizontal="left" vertical="top"/>
    </xf>
    <xf numFmtId="0" fontId="13" fillId="18" borderId="0" xfId="0" applyFont="1" applyFill="1" applyAlignment="1">
      <alignment horizontal="left" vertical="center" wrapText="1"/>
    </xf>
    <xf numFmtId="0" fontId="13" fillId="12" borderId="0" xfId="0" applyFont="1" applyFill="1" applyAlignment="1">
      <alignment horizontal="left" vertical="center" wrapText="1"/>
    </xf>
    <xf numFmtId="49" fontId="13" fillId="12" borderId="0" xfId="0" applyNumberFormat="1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14" fontId="13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1" fontId="1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horizontal="left" vertical="center"/>
    </xf>
    <xf numFmtId="21" fontId="13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/>
    </xf>
    <xf numFmtId="21" fontId="13" fillId="14" borderId="0" xfId="0" applyNumberFormat="1" applyFont="1" applyFill="1" applyAlignment="1">
      <alignment horizontal="left" vertical="center"/>
    </xf>
    <xf numFmtId="21" fontId="13" fillId="0" borderId="0" xfId="0" applyNumberFormat="1" applyFont="1" applyAlignment="1">
      <alignment horizontal="left"/>
    </xf>
    <xf numFmtId="0" fontId="13" fillId="14" borderId="0" xfId="0" applyFont="1" applyFill="1" applyAlignment="1">
      <alignment horizontal="left" vertical="center"/>
    </xf>
    <xf numFmtId="0" fontId="13" fillId="19" borderId="0" xfId="0" applyFont="1" applyFill="1" applyAlignment="1">
      <alignment horizontal="left" vertical="center"/>
    </xf>
    <xf numFmtId="14" fontId="13" fillId="0" borderId="0" xfId="0" applyNumberFormat="1" applyFont="1" applyAlignment="1">
      <alignment horizontal="left"/>
    </xf>
    <xf numFmtId="21" fontId="16" fillId="0" borderId="0" xfId="0" applyNumberFormat="1" applyFont="1" applyAlignment="1">
      <alignment horizontal="left"/>
    </xf>
    <xf numFmtId="165" fontId="13" fillId="0" borderId="0" xfId="0" applyNumberFormat="1" applyFont="1" applyAlignment="1">
      <alignment horizontal="left"/>
    </xf>
    <xf numFmtId="0" fontId="16" fillId="0" borderId="0" xfId="0" applyFont="1" applyAlignment="1">
      <alignment horizontal="left" vertical="center"/>
    </xf>
    <xf numFmtId="0" fontId="26" fillId="15" borderId="0" xfId="6" applyFont="1" applyBorder="1" applyAlignment="1">
      <alignment horizontal="left"/>
    </xf>
    <xf numFmtId="14" fontId="13" fillId="14" borderId="0" xfId="0" applyNumberFormat="1" applyFont="1" applyFill="1" applyAlignment="1">
      <alignment horizontal="left"/>
    </xf>
    <xf numFmtId="0" fontId="14" fillId="0" borderId="0" xfId="3" applyFont="1" applyAlignment="1">
      <alignment horizontal="left" wrapText="1"/>
    </xf>
    <xf numFmtId="20" fontId="13" fillId="0" borderId="0" xfId="0" applyNumberFormat="1" applyFont="1" applyAlignment="1">
      <alignment horizontal="left"/>
    </xf>
    <xf numFmtId="49" fontId="13" fillId="0" borderId="0" xfId="0" applyNumberFormat="1" applyFont="1" applyAlignment="1">
      <alignment horizontal="left"/>
    </xf>
    <xf numFmtId="0" fontId="13" fillId="0" borderId="2" xfId="0" applyFont="1" applyBorder="1"/>
    <xf numFmtId="0" fontId="19" fillId="15" borderId="0" xfId="6" applyBorder="1" applyAlignment="1"/>
    <xf numFmtId="0" fontId="0" fillId="14" borderId="0" xfId="0" applyFill="1"/>
    <xf numFmtId="0" fontId="0" fillId="21" borderId="0" xfId="0" applyFill="1"/>
    <xf numFmtId="0" fontId="14" fillId="21" borderId="0" xfId="0" applyFont="1" applyFill="1"/>
    <xf numFmtId="14" fontId="0" fillId="0" borderId="0" xfId="0" applyNumberFormat="1" applyAlignment="1">
      <alignment horizontal="left" vertical="top"/>
    </xf>
    <xf numFmtId="1" fontId="13" fillId="12" borderId="0" xfId="0" applyNumberFormat="1" applyFont="1" applyFill="1" applyAlignment="1">
      <alignment horizontal="left" vertical="center" wrapText="1"/>
    </xf>
    <xf numFmtId="1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8" fillId="0" borderId="0" xfId="0" applyFont="1"/>
    <xf numFmtId="0" fontId="29" fillId="0" borderId="0" xfId="0" applyFont="1"/>
    <xf numFmtId="0" fontId="30" fillId="0" borderId="0" xfId="0" applyFont="1"/>
    <xf numFmtId="0" fontId="13" fillId="16" borderId="3" xfId="0" applyFont="1" applyFill="1" applyBorder="1" applyAlignment="1">
      <alignment horizontal="left" vertical="top" wrapText="1"/>
    </xf>
    <xf numFmtId="0" fontId="13" fillId="12" borderId="3" xfId="0" applyFont="1" applyFill="1" applyBorder="1" applyAlignment="1">
      <alignment horizontal="left" vertical="top" wrapText="1"/>
    </xf>
    <xf numFmtId="0" fontId="13" fillId="16" borderId="6" xfId="0" applyFont="1" applyFill="1" applyBorder="1" applyAlignment="1">
      <alignment horizontal="left" vertical="top" wrapText="1"/>
    </xf>
    <xf numFmtId="0" fontId="13" fillId="0" borderId="0" xfId="0" applyFont="1" applyAlignment="1">
      <alignment horizontal="left" vertical="top"/>
    </xf>
    <xf numFmtId="0" fontId="3" fillId="0" borderId="4" xfId="0" applyFont="1" applyBorder="1" applyAlignment="1">
      <alignment vertical="top"/>
    </xf>
    <xf numFmtId="0" fontId="3" fillId="16" borderId="4" xfId="0" applyFont="1" applyFill="1" applyBorder="1" applyAlignment="1">
      <alignment vertical="top"/>
    </xf>
    <xf numFmtId="0" fontId="3" fillId="0" borderId="0" xfId="0" applyFont="1" applyAlignment="1">
      <alignment vertical="top"/>
    </xf>
    <xf numFmtId="0" fontId="3" fillId="16" borderId="3" xfId="0" applyFont="1" applyFill="1" applyBorder="1" applyAlignment="1">
      <alignment vertical="top"/>
    </xf>
    <xf numFmtId="0" fontId="31" fillId="0" borderId="0" xfId="0" applyFont="1" applyAlignment="1">
      <alignment vertical="top"/>
    </xf>
    <xf numFmtId="0" fontId="32" fillId="0" borderId="0" xfId="0" applyFont="1" applyAlignment="1">
      <alignment vertical="top"/>
    </xf>
    <xf numFmtId="0" fontId="31" fillId="0" borderId="0" xfId="0" applyFont="1" applyAlignment="1">
      <alignment vertical="top" wrapText="1"/>
    </xf>
  </cellXfs>
  <cellStyles count="7">
    <cellStyle name="Càlcul" xfId="6" builtinId="22"/>
    <cellStyle name="Cel·la de comprovació" xfId="2" builtinId="23"/>
    <cellStyle name="Enllaç" xfId="5" builtinId="8"/>
    <cellStyle name="Neutral" xfId="1" builtinId="28"/>
    <cellStyle name="Normal" xfId="0" builtinId="0"/>
    <cellStyle name="Normal 2 2" xfId="3" xr:uid="{00000000-0005-0000-0000-000005000000}"/>
    <cellStyle name="Normal_Full1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314325</xdr:colOff>
      <xdr:row>866</xdr:row>
      <xdr:rowOff>0</xdr:rowOff>
    </xdr:from>
    <xdr:to>
      <xdr:col>27</xdr:col>
      <xdr:colOff>533400</xdr:colOff>
      <xdr:row>872</xdr:row>
      <xdr:rowOff>104775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4944725" y="168268650"/>
          <a:ext cx="2657475" cy="1247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ca-ES" sz="1100">
              <a:solidFill>
                <a:srgbClr val="FF0000"/>
              </a:solidFill>
            </a:rPr>
            <a:t>ERROR MOSTREIG</a:t>
          </a:r>
          <a:r>
            <a:rPr lang="ca-ES" sz="1100" baseline="0">
              <a:solidFill>
                <a:srgbClr val="FF0000"/>
              </a:solidFill>
            </a:rPr>
            <a:t> 22/08/2018 </a:t>
          </a:r>
          <a:r>
            <a:rPr lang="ca-ES" sz="1100">
              <a:solidFill>
                <a:srgbClr val="FF0000"/>
              </a:solidFill>
            </a:rPr>
            <a:t>:</a:t>
          </a:r>
          <a:r>
            <a:rPr lang="ca-ES" sz="1100" baseline="0">
              <a:solidFill>
                <a:srgbClr val="FF0000"/>
              </a:solidFill>
            </a:rPr>
            <a:t> R1 AL FULLS DE CAMPS I VIALS ÉS R3. R3 ALS FULLS DE CAMP I VIALS ÉS R1. ACÍ ESTÀ CORREGIT. </a:t>
          </a:r>
          <a:endParaRPr lang="ca-E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l'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workbookViewId="0">
      <selection activeCell="B19" sqref="B19"/>
    </sheetView>
  </sheetViews>
  <sheetFormatPr defaultRowHeight="15" x14ac:dyDescent="0.25"/>
  <cols>
    <col min="1" max="1" width="30.42578125" bestFit="1" customWidth="1"/>
    <col min="2" max="2" width="58.28515625" style="145" bestFit="1" customWidth="1"/>
    <col min="3" max="3" width="34.140625" style="145" bestFit="1" customWidth="1"/>
    <col min="4" max="4" width="134.28515625" bestFit="1" customWidth="1"/>
    <col min="5" max="5" width="68" bestFit="1" customWidth="1"/>
  </cols>
  <sheetData>
    <row r="1" spans="1:5" x14ac:dyDescent="0.25">
      <c r="A1" s="1" t="s">
        <v>0</v>
      </c>
      <c r="B1" s="143"/>
    </row>
    <row r="2" spans="1:5" x14ac:dyDescent="0.25">
      <c r="A2" s="1"/>
      <c r="B2" s="143"/>
    </row>
    <row r="3" spans="1:5" x14ac:dyDescent="0.25">
      <c r="A3" s="1" t="s">
        <v>1</v>
      </c>
      <c r="B3" s="145" t="s">
        <v>2</v>
      </c>
    </row>
    <row r="4" spans="1:5" x14ac:dyDescent="0.25">
      <c r="A4" s="1" t="s">
        <v>3</v>
      </c>
      <c r="B4" s="145" t="s">
        <v>4</v>
      </c>
    </row>
    <row r="5" spans="1:5" x14ac:dyDescent="0.25">
      <c r="A5" s="1"/>
      <c r="B5" s="143"/>
    </row>
    <row r="6" spans="1:5" x14ac:dyDescent="0.25">
      <c r="A6" s="49" t="s">
        <v>5</v>
      </c>
      <c r="B6" s="144" t="s">
        <v>6</v>
      </c>
      <c r="C6" s="144" t="s">
        <v>7</v>
      </c>
      <c r="D6" s="49"/>
      <c r="E6" s="49"/>
    </row>
    <row r="7" spans="1:5" x14ac:dyDescent="0.25">
      <c r="A7" t="s">
        <v>8</v>
      </c>
      <c r="B7" s="145" t="s">
        <v>9</v>
      </c>
      <c r="C7" s="145" t="s">
        <v>10</v>
      </c>
      <c r="D7" s="2"/>
      <c r="E7" s="2"/>
    </row>
    <row r="8" spans="1:5" x14ac:dyDescent="0.25">
      <c r="A8" t="s">
        <v>11</v>
      </c>
      <c r="B8" s="145" t="s">
        <v>12</v>
      </c>
    </row>
    <row r="9" spans="1:5" x14ac:dyDescent="0.25">
      <c r="D9" s="2"/>
      <c r="E9" s="2"/>
    </row>
    <row r="11" spans="1:5" x14ac:dyDescent="0.25">
      <c r="D11" s="50"/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D81"/>
  <sheetViews>
    <sheetView workbookViewId="0">
      <selection activeCell="C19" sqref="C19"/>
    </sheetView>
  </sheetViews>
  <sheetFormatPr defaultRowHeight="12.75" x14ac:dyDescent="0.25"/>
  <cols>
    <col min="1" max="1" width="22.28515625" style="75" bestFit="1" customWidth="1"/>
    <col min="2" max="2" width="28.42578125" style="100" bestFit="1" customWidth="1"/>
    <col min="3" max="3" width="92.85546875" style="101" customWidth="1"/>
    <col min="4" max="4" width="158.140625" style="100" customWidth="1"/>
    <col min="5" max="16384" width="9.140625" style="75"/>
  </cols>
  <sheetData>
    <row r="1" spans="1:4" s="154" customFormat="1" ht="15.75" x14ac:dyDescent="0.25">
      <c r="A1" s="154" t="s">
        <v>13</v>
      </c>
      <c r="B1" s="155" t="s">
        <v>14</v>
      </c>
      <c r="C1" s="156" t="s">
        <v>15</v>
      </c>
      <c r="D1" s="155" t="s">
        <v>16</v>
      </c>
    </row>
    <row r="2" spans="1:4" s="62" customFormat="1" ht="15" x14ac:dyDescent="0.25">
      <c r="A2" s="153" t="s">
        <v>17</v>
      </c>
      <c r="B2" s="64" t="s">
        <v>18</v>
      </c>
      <c r="C2" s="65" t="s">
        <v>19</v>
      </c>
      <c r="D2" s="66"/>
    </row>
    <row r="3" spans="1:4" s="62" customFormat="1" x14ac:dyDescent="0.25">
      <c r="A3" s="63"/>
      <c r="B3" s="67" t="s">
        <v>20</v>
      </c>
      <c r="C3" s="65" t="s">
        <v>21</v>
      </c>
      <c r="D3" s="68" t="s">
        <v>22</v>
      </c>
    </row>
    <row r="4" spans="1:4" s="62" customFormat="1" x14ac:dyDescent="0.25">
      <c r="A4" s="63"/>
      <c r="B4" s="69" t="s">
        <v>23</v>
      </c>
      <c r="C4" s="65" t="s">
        <v>21</v>
      </c>
      <c r="D4" s="68" t="s">
        <v>22</v>
      </c>
    </row>
    <row r="5" spans="1:4" s="62" customFormat="1" x14ac:dyDescent="0.25">
      <c r="A5" s="63"/>
      <c r="B5" s="69" t="s">
        <v>24</v>
      </c>
      <c r="C5" s="65" t="s">
        <v>21</v>
      </c>
      <c r="D5" s="68" t="s">
        <v>22</v>
      </c>
    </row>
    <row r="6" spans="1:4" s="62" customFormat="1" x14ac:dyDescent="0.25">
      <c r="A6" s="63"/>
      <c r="B6" s="70" t="s">
        <v>25</v>
      </c>
      <c r="C6" s="65" t="s">
        <v>26</v>
      </c>
      <c r="D6" s="68"/>
    </row>
    <row r="7" spans="1:4" s="62" customFormat="1" x14ac:dyDescent="0.25">
      <c r="A7" s="63"/>
      <c r="B7" s="70" t="s">
        <v>27</v>
      </c>
      <c r="C7" s="65" t="s">
        <v>28</v>
      </c>
      <c r="D7" s="68"/>
    </row>
    <row r="8" spans="1:4" s="62" customFormat="1" x14ac:dyDescent="0.25">
      <c r="A8" s="63"/>
      <c r="B8" s="70" t="s">
        <v>29</v>
      </c>
      <c r="C8" s="65" t="s">
        <v>30</v>
      </c>
      <c r="D8" s="68"/>
    </row>
    <row r="9" spans="1:4" s="62" customFormat="1" x14ac:dyDescent="0.25">
      <c r="A9" s="63"/>
      <c r="B9" s="70" t="s">
        <v>31</v>
      </c>
      <c r="C9" s="65"/>
      <c r="D9" s="68"/>
    </row>
    <row r="10" spans="1:4" s="62" customFormat="1" x14ac:dyDescent="0.25">
      <c r="A10" s="63"/>
      <c r="B10" s="71" t="s">
        <v>32</v>
      </c>
      <c r="C10" s="65"/>
      <c r="D10" s="68"/>
    </row>
    <row r="11" spans="1:4" s="62" customFormat="1" x14ac:dyDescent="0.25">
      <c r="A11" s="63"/>
      <c r="B11" s="71" t="s">
        <v>33</v>
      </c>
      <c r="C11" s="65"/>
      <c r="D11" s="68"/>
    </row>
    <row r="12" spans="1:4" s="62" customFormat="1" x14ac:dyDescent="0.25">
      <c r="A12" s="63"/>
      <c r="B12" s="70" t="s">
        <v>34</v>
      </c>
      <c r="C12" s="65" t="s">
        <v>35</v>
      </c>
      <c r="D12" s="68"/>
    </row>
    <row r="13" spans="1:4" s="62" customFormat="1" x14ac:dyDescent="0.25">
      <c r="A13" s="63"/>
      <c r="B13" s="70" t="s">
        <v>36</v>
      </c>
      <c r="C13" s="65" t="s">
        <v>37</v>
      </c>
      <c r="D13" s="68"/>
    </row>
    <row r="14" spans="1:4" s="62" customFormat="1" x14ac:dyDescent="0.25">
      <c r="A14" s="63"/>
      <c r="B14" s="70" t="s">
        <v>38</v>
      </c>
      <c r="C14" s="65" t="s">
        <v>39</v>
      </c>
      <c r="D14" s="68"/>
    </row>
    <row r="15" spans="1:4" s="62" customFormat="1" x14ac:dyDescent="0.25">
      <c r="A15" s="63"/>
      <c r="B15" s="70" t="s">
        <v>40</v>
      </c>
      <c r="C15" s="65" t="s">
        <v>41</v>
      </c>
      <c r="D15" s="72" t="s">
        <v>42</v>
      </c>
    </row>
    <row r="16" spans="1:4" x14ac:dyDescent="0.25">
      <c r="A16" s="63"/>
      <c r="B16" s="73" t="s">
        <v>43</v>
      </c>
      <c r="C16" s="74" t="s">
        <v>41</v>
      </c>
      <c r="D16" s="72" t="s">
        <v>42</v>
      </c>
    </row>
    <row r="17" spans="1:4" s="62" customFormat="1" x14ac:dyDescent="0.25">
      <c r="A17" s="63"/>
      <c r="B17" s="70" t="s">
        <v>44</v>
      </c>
      <c r="C17" s="65" t="s">
        <v>45</v>
      </c>
      <c r="D17" s="68"/>
    </row>
    <row r="18" spans="1:4" ht="51" x14ac:dyDescent="0.25">
      <c r="A18" s="63"/>
      <c r="B18" s="76" t="s">
        <v>46</v>
      </c>
      <c r="C18" s="77" t="s">
        <v>47</v>
      </c>
      <c r="D18" s="68" t="s">
        <v>48</v>
      </c>
    </row>
    <row r="19" spans="1:4" ht="51" x14ac:dyDescent="0.25">
      <c r="A19" s="63"/>
      <c r="B19" s="78" t="s">
        <v>49</v>
      </c>
      <c r="C19" s="79" t="s">
        <v>50</v>
      </c>
      <c r="D19" s="68" t="s">
        <v>48</v>
      </c>
    </row>
    <row r="20" spans="1:4" ht="51" x14ac:dyDescent="0.25">
      <c r="A20" s="63"/>
      <c r="B20" s="80" t="s">
        <v>51</v>
      </c>
      <c r="C20" s="81" t="s">
        <v>52</v>
      </c>
      <c r="D20" s="68" t="s">
        <v>48</v>
      </c>
    </row>
    <row r="21" spans="1:4" x14ac:dyDescent="0.25">
      <c r="A21" s="63"/>
      <c r="B21" s="82" t="s">
        <v>53</v>
      </c>
      <c r="C21" s="65" t="s">
        <v>41</v>
      </c>
      <c r="D21" s="72" t="s">
        <v>54</v>
      </c>
    </row>
    <row r="22" spans="1:4" x14ac:dyDescent="0.25">
      <c r="A22" s="63"/>
      <c r="B22" s="83" t="s">
        <v>55</v>
      </c>
      <c r="C22" s="65" t="s">
        <v>41</v>
      </c>
      <c r="D22" s="72" t="s">
        <v>54</v>
      </c>
    </row>
    <row r="23" spans="1:4" x14ac:dyDescent="0.25">
      <c r="A23" s="63"/>
      <c r="B23" s="84" t="s">
        <v>56</v>
      </c>
      <c r="C23" s="65" t="s">
        <v>41</v>
      </c>
      <c r="D23" s="72" t="s">
        <v>54</v>
      </c>
    </row>
    <row r="24" spans="1:4" x14ac:dyDescent="0.25">
      <c r="A24" s="63"/>
      <c r="B24" s="84" t="s">
        <v>57</v>
      </c>
      <c r="C24" s="65" t="s">
        <v>58</v>
      </c>
      <c r="D24" s="72" t="s">
        <v>54</v>
      </c>
    </row>
    <row r="25" spans="1:4" x14ac:dyDescent="0.25">
      <c r="A25" s="63"/>
      <c r="B25" s="85" t="s">
        <v>59</v>
      </c>
      <c r="C25" s="65" t="s">
        <v>60</v>
      </c>
      <c r="D25" s="72"/>
    </row>
    <row r="26" spans="1:4" x14ac:dyDescent="0.25">
      <c r="A26" s="63"/>
      <c r="B26" s="86" t="s">
        <v>61</v>
      </c>
      <c r="C26" s="65" t="s">
        <v>60</v>
      </c>
      <c r="D26" s="72"/>
    </row>
    <row r="27" spans="1:4" x14ac:dyDescent="0.25">
      <c r="A27" s="63"/>
      <c r="B27" s="84" t="s">
        <v>62</v>
      </c>
      <c r="C27" s="65" t="s">
        <v>60</v>
      </c>
      <c r="D27" s="72"/>
    </row>
    <row r="28" spans="1:4" x14ac:dyDescent="0.25">
      <c r="A28" s="63"/>
      <c r="B28" s="84" t="s">
        <v>63</v>
      </c>
      <c r="C28" s="65" t="s">
        <v>60</v>
      </c>
      <c r="D28" s="72"/>
    </row>
    <row r="29" spans="1:4" x14ac:dyDescent="0.25">
      <c r="A29" s="63"/>
      <c r="B29" s="84" t="s">
        <v>64</v>
      </c>
      <c r="C29" s="65" t="s">
        <v>60</v>
      </c>
      <c r="D29" s="72"/>
    </row>
    <row r="30" spans="1:4" x14ac:dyDescent="0.25">
      <c r="A30" s="63"/>
      <c r="B30" s="87" t="s">
        <v>65</v>
      </c>
      <c r="C30" s="65" t="s">
        <v>66</v>
      </c>
      <c r="D30" s="72" t="s">
        <v>67</v>
      </c>
    </row>
    <row r="31" spans="1:4" x14ac:dyDescent="0.25">
      <c r="A31" s="63"/>
      <c r="B31" s="87" t="s">
        <v>68</v>
      </c>
      <c r="C31" s="65" t="s">
        <v>66</v>
      </c>
      <c r="D31" s="72" t="s">
        <v>67</v>
      </c>
    </row>
    <row r="32" spans="1:4" x14ac:dyDescent="0.25">
      <c r="A32" s="63"/>
      <c r="B32" s="88" t="s">
        <v>69</v>
      </c>
      <c r="C32" s="65" t="s">
        <v>70</v>
      </c>
      <c r="D32" s="72"/>
    </row>
    <row r="33" spans="1:4" x14ac:dyDescent="0.25">
      <c r="A33" s="63"/>
      <c r="B33" s="88" t="s">
        <v>71</v>
      </c>
      <c r="C33" s="65" t="s">
        <v>72</v>
      </c>
      <c r="D33" s="72"/>
    </row>
    <row r="34" spans="1:4" x14ac:dyDescent="0.25">
      <c r="A34" s="63"/>
      <c r="B34" s="89" t="s">
        <v>73</v>
      </c>
      <c r="C34" s="65" t="s">
        <v>70</v>
      </c>
      <c r="D34" s="72"/>
    </row>
    <row r="35" spans="1:4" x14ac:dyDescent="0.25">
      <c r="A35" s="63"/>
      <c r="B35" s="89" t="s">
        <v>74</v>
      </c>
      <c r="C35" s="65" t="s">
        <v>72</v>
      </c>
      <c r="D35" s="72"/>
    </row>
    <row r="36" spans="1:4" x14ac:dyDescent="0.25">
      <c r="A36" s="63"/>
      <c r="B36" s="90" t="s">
        <v>75</v>
      </c>
      <c r="C36" s="65" t="s">
        <v>70</v>
      </c>
      <c r="D36" s="72"/>
    </row>
    <row r="37" spans="1:4" x14ac:dyDescent="0.25">
      <c r="A37" s="63"/>
      <c r="B37" s="91" t="s">
        <v>76</v>
      </c>
      <c r="C37" s="65" t="s">
        <v>72</v>
      </c>
      <c r="D37" s="72"/>
    </row>
    <row r="38" spans="1:4" ht="25.5" x14ac:dyDescent="0.25">
      <c r="A38" s="63"/>
      <c r="B38" s="92" t="s">
        <v>77</v>
      </c>
      <c r="C38" s="65" t="s">
        <v>78</v>
      </c>
      <c r="D38" s="72"/>
    </row>
    <row r="39" spans="1:4" ht="25.5" x14ac:dyDescent="0.25">
      <c r="A39" s="63"/>
      <c r="B39" s="93" t="s">
        <v>79</v>
      </c>
      <c r="C39" s="65" t="s">
        <v>78</v>
      </c>
      <c r="D39" s="72"/>
    </row>
    <row r="40" spans="1:4" ht="25.5" x14ac:dyDescent="0.25">
      <c r="A40" s="63"/>
      <c r="B40" s="94" t="s">
        <v>80</v>
      </c>
      <c r="C40" s="65" t="s">
        <v>78</v>
      </c>
      <c r="D40" s="72"/>
    </row>
    <row r="41" spans="1:4" x14ac:dyDescent="0.25">
      <c r="A41" s="63"/>
      <c r="B41" s="72" t="s">
        <v>81</v>
      </c>
      <c r="C41" s="65" t="s">
        <v>82</v>
      </c>
      <c r="D41" s="72"/>
    </row>
    <row r="42" spans="1:4" ht="15" x14ac:dyDescent="0.25">
      <c r="A42" s="152" t="s">
        <v>83</v>
      </c>
      <c r="B42" s="96" t="s">
        <v>84</v>
      </c>
      <c r="C42" s="75" t="s">
        <v>85</v>
      </c>
      <c r="D42" s="96"/>
    </row>
    <row r="43" spans="1:4" ht="38.25" x14ac:dyDescent="0.25">
      <c r="A43" s="98"/>
      <c r="B43" s="104" t="s">
        <v>86</v>
      </c>
      <c r="C43" s="99" t="s">
        <v>87</v>
      </c>
      <c r="D43" s="95"/>
    </row>
    <row r="44" spans="1:4" ht="15" x14ac:dyDescent="0.25">
      <c r="A44" s="151" t="s">
        <v>88</v>
      </c>
      <c r="B44" s="146" t="s">
        <v>89</v>
      </c>
      <c r="C44" s="106" t="s">
        <v>90</v>
      </c>
      <c r="D44" s="97" t="s">
        <v>91</v>
      </c>
    </row>
    <row r="45" spans="1:4" x14ac:dyDescent="0.25">
      <c r="A45" s="105"/>
      <c r="B45" s="146" t="s">
        <v>92</v>
      </c>
      <c r="C45" s="106"/>
      <c r="D45" s="97" t="s">
        <v>91</v>
      </c>
    </row>
    <row r="46" spans="1:4" x14ac:dyDescent="0.25">
      <c r="A46" s="105"/>
      <c r="B46" s="147" t="s">
        <v>25</v>
      </c>
      <c r="C46" s="106" t="s">
        <v>93</v>
      </c>
      <c r="D46" s="97"/>
    </row>
    <row r="47" spans="1:4" x14ac:dyDescent="0.25">
      <c r="A47" s="105"/>
      <c r="B47" s="147" t="s">
        <v>27</v>
      </c>
      <c r="C47" s="106" t="s">
        <v>93</v>
      </c>
      <c r="D47" s="97"/>
    </row>
    <row r="48" spans="1:4" x14ac:dyDescent="0.25">
      <c r="A48" s="105"/>
      <c r="B48" s="147" t="s">
        <v>94</v>
      </c>
      <c r="C48" s="106" t="s">
        <v>93</v>
      </c>
      <c r="D48" s="97"/>
    </row>
    <row r="49" spans="1:4" x14ac:dyDescent="0.25">
      <c r="A49" s="105"/>
      <c r="B49" s="111" t="s">
        <v>31</v>
      </c>
      <c r="C49" s="106" t="s">
        <v>93</v>
      </c>
      <c r="D49" s="97"/>
    </row>
    <row r="50" spans="1:4" x14ac:dyDescent="0.25">
      <c r="A50" s="105"/>
      <c r="B50" s="111" t="s">
        <v>32</v>
      </c>
      <c r="C50" s="106" t="s">
        <v>93</v>
      </c>
      <c r="D50" s="97"/>
    </row>
    <row r="51" spans="1:4" x14ac:dyDescent="0.25">
      <c r="A51" s="105"/>
      <c r="B51" s="112" t="s">
        <v>33</v>
      </c>
      <c r="C51" s="106" t="s">
        <v>93</v>
      </c>
      <c r="D51" s="97"/>
    </row>
    <row r="52" spans="1:4" x14ac:dyDescent="0.25">
      <c r="A52" s="105"/>
      <c r="B52" s="146" t="s">
        <v>34</v>
      </c>
      <c r="C52" s="106" t="s">
        <v>95</v>
      </c>
      <c r="D52" s="97" t="s">
        <v>91</v>
      </c>
    </row>
    <row r="53" spans="1:4" x14ac:dyDescent="0.25">
      <c r="A53" s="105"/>
      <c r="B53" s="146" t="s">
        <v>36</v>
      </c>
      <c r="C53" s="106" t="s">
        <v>96</v>
      </c>
      <c r="D53" s="97" t="s">
        <v>91</v>
      </c>
    </row>
    <row r="54" spans="1:4" x14ac:dyDescent="0.25">
      <c r="A54" s="105"/>
      <c r="B54" s="146" t="s">
        <v>38</v>
      </c>
      <c r="C54" s="106" t="s">
        <v>97</v>
      </c>
      <c r="D54" s="97" t="s">
        <v>91</v>
      </c>
    </row>
    <row r="55" spans="1:4" x14ac:dyDescent="0.25">
      <c r="A55" s="105"/>
      <c r="B55" s="146" t="s">
        <v>98</v>
      </c>
      <c r="C55" s="106" t="s">
        <v>99</v>
      </c>
      <c r="D55" s="97" t="s">
        <v>91</v>
      </c>
    </row>
    <row r="56" spans="1:4" x14ac:dyDescent="0.25">
      <c r="A56" s="105"/>
      <c r="B56" s="146" t="s">
        <v>100</v>
      </c>
      <c r="C56" s="106"/>
      <c r="D56" s="97" t="s">
        <v>91</v>
      </c>
    </row>
    <row r="57" spans="1:4" x14ac:dyDescent="0.25">
      <c r="A57" s="105"/>
      <c r="B57" s="146" t="s">
        <v>101</v>
      </c>
      <c r="C57" s="106"/>
      <c r="D57" s="97" t="s">
        <v>91</v>
      </c>
    </row>
    <row r="58" spans="1:4" x14ac:dyDescent="0.25">
      <c r="A58" s="105"/>
      <c r="B58" s="146" t="s">
        <v>102</v>
      </c>
      <c r="C58" s="106"/>
      <c r="D58" s="97" t="s">
        <v>91</v>
      </c>
    </row>
    <row r="59" spans="1:4" x14ac:dyDescent="0.25">
      <c r="A59" s="105"/>
      <c r="B59" s="146" t="s">
        <v>103</v>
      </c>
      <c r="C59" s="106" t="s">
        <v>104</v>
      </c>
      <c r="D59" s="97" t="s">
        <v>91</v>
      </c>
    </row>
    <row r="60" spans="1:4" x14ac:dyDescent="0.25">
      <c r="A60" s="105"/>
      <c r="B60" s="146" t="s">
        <v>105</v>
      </c>
      <c r="C60" s="106" t="s">
        <v>106</v>
      </c>
      <c r="D60" s="97" t="s">
        <v>91</v>
      </c>
    </row>
    <row r="61" spans="1:4" x14ac:dyDescent="0.25">
      <c r="A61" s="105"/>
      <c r="B61" s="146" t="s">
        <v>107</v>
      </c>
      <c r="C61" s="106" t="s">
        <v>108</v>
      </c>
      <c r="D61" s="97" t="s">
        <v>91</v>
      </c>
    </row>
    <row r="62" spans="1:4" x14ac:dyDescent="0.25">
      <c r="A62" s="105"/>
      <c r="B62" s="146" t="s">
        <v>109</v>
      </c>
      <c r="C62" s="106" t="s">
        <v>110</v>
      </c>
      <c r="D62" s="97" t="s">
        <v>91</v>
      </c>
    </row>
    <row r="63" spans="1:4" x14ac:dyDescent="0.25">
      <c r="A63" s="105"/>
      <c r="B63" s="146" t="s">
        <v>111</v>
      </c>
      <c r="C63" s="106" t="s">
        <v>112</v>
      </c>
      <c r="D63" s="97" t="s">
        <v>91</v>
      </c>
    </row>
    <row r="64" spans="1:4" x14ac:dyDescent="0.25">
      <c r="A64" s="105"/>
      <c r="B64" s="148" t="s">
        <v>113</v>
      </c>
      <c r="C64" s="106"/>
      <c r="D64" s="97"/>
    </row>
    <row r="65" spans="1:4" ht="15" x14ac:dyDescent="0.25">
      <c r="A65" s="150" t="s">
        <v>114</v>
      </c>
      <c r="B65" s="149" t="s">
        <v>115</v>
      </c>
      <c r="C65" s="103" t="s">
        <v>116</v>
      </c>
      <c r="D65" s="95" t="s">
        <v>117</v>
      </c>
    </row>
    <row r="66" spans="1:4" x14ac:dyDescent="0.2">
      <c r="A66" s="102"/>
      <c r="B66" s="3" t="s">
        <v>43</v>
      </c>
      <c r="C66" s="103" t="s">
        <v>118</v>
      </c>
      <c r="D66" s="95" t="s">
        <v>117</v>
      </c>
    </row>
    <row r="67" spans="1:4" x14ac:dyDescent="0.25">
      <c r="A67" s="102"/>
      <c r="B67" s="147" t="s">
        <v>25</v>
      </c>
      <c r="C67" s="103" t="s">
        <v>93</v>
      </c>
      <c r="D67" s="95"/>
    </row>
    <row r="68" spans="1:4" x14ac:dyDescent="0.25">
      <c r="A68" s="102"/>
      <c r="B68" s="147" t="s">
        <v>27</v>
      </c>
      <c r="C68" s="103" t="s">
        <v>93</v>
      </c>
      <c r="D68" s="95"/>
    </row>
    <row r="69" spans="1:4" x14ac:dyDescent="0.25">
      <c r="A69" s="102"/>
      <c r="B69" s="147" t="s">
        <v>94</v>
      </c>
      <c r="C69" s="103" t="s">
        <v>93</v>
      </c>
      <c r="D69" s="95"/>
    </row>
    <row r="70" spans="1:4" x14ac:dyDescent="0.25">
      <c r="A70" s="102"/>
      <c r="B70" s="111" t="s">
        <v>31</v>
      </c>
      <c r="C70" s="103" t="s">
        <v>93</v>
      </c>
      <c r="D70" s="95"/>
    </row>
    <row r="71" spans="1:4" x14ac:dyDescent="0.25">
      <c r="A71" s="102"/>
      <c r="B71" s="111" t="s">
        <v>32</v>
      </c>
      <c r="C71" s="103" t="s">
        <v>93</v>
      </c>
      <c r="D71" s="95"/>
    </row>
    <row r="72" spans="1:4" x14ac:dyDescent="0.25">
      <c r="A72" s="102"/>
      <c r="B72" s="112" t="s">
        <v>33</v>
      </c>
      <c r="C72" s="103" t="s">
        <v>93</v>
      </c>
      <c r="D72" s="95"/>
    </row>
    <row r="73" spans="1:4" x14ac:dyDescent="0.2">
      <c r="A73" s="102"/>
      <c r="B73" s="3" t="s">
        <v>34</v>
      </c>
      <c r="C73" s="99" t="s">
        <v>119</v>
      </c>
      <c r="D73" s="95" t="s">
        <v>117</v>
      </c>
    </row>
    <row r="74" spans="1:4" x14ac:dyDescent="0.2">
      <c r="A74" s="102"/>
      <c r="B74" s="3" t="s">
        <v>36</v>
      </c>
      <c r="C74" s="99" t="s">
        <v>120</v>
      </c>
      <c r="D74" s="95" t="s">
        <v>117</v>
      </c>
    </row>
    <row r="75" spans="1:4" x14ac:dyDescent="0.2">
      <c r="A75" s="102"/>
      <c r="B75" s="3" t="s">
        <v>38</v>
      </c>
      <c r="C75" s="103" t="s">
        <v>121</v>
      </c>
      <c r="D75" s="95" t="s">
        <v>117</v>
      </c>
    </row>
    <row r="76" spans="1:4" x14ac:dyDescent="0.2">
      <c r="A76" s="102"/>
      <c r="B76" s="3" t="s">
        <v>122</v>
      </c>
      <c r="C76" s="103" t="s">
        <v>123</v>
      </c>
      <c r="D76" s="95" t="s">
        <v>117</v>
      </c>
    </row>
    <row r="77" spans="1:4" x14ac:dyDescent="0.2">
      <c r="A77" s="102"/>
      <c r="B77" s="3" t="s">
        <v>124</v>
      </c>
      <c r="C77" s="103" t="s">
        <v>125</v>
      </c>
      <c r="D77" s="95" t="s">
        <v>117</v>
      </c>
    </row>
    <row r="78" spans="1:4" x14ac:dyDescent="0.2">
      <c r="A78" s="102"/>
      <c r="B78" s="3" t="s">
        <v>126</v>
      </c>
      <c r="C78" s="103" t="s">
        <v>127</v>
      </c>
      <c r="D78" s="95" t="s">
        <v>117</v>
      </c>
    </row>
    <row r="79" spans="1:4" x14ac:dyDescent="0.2">
      <c r="A79" s="102"/>
      <c r="B79" s="3" t="s">
        <v>128</v>
      </c>
      <c r="C79" s="103" t="s">
        <v>129</v>
      </c>
      <c r="D79" s="95" t="s">
        <v>117</v>
      </c>
    </row>
    <row r="80" spans="1:4" x14ac:dyDescent="0.2">
      <c r="A80" s="102"/>
      <c r="B80" s="3" t="s">
        <v>130</v>
      </c>
      <c r="C80" s="103"/>
      <c r="D80" s="95" t="s">
        <v>117</v>
      </c>
    </row>
    <row r="81" spans="1:4" ht="15" x14ac:dyDescent="0.25">
      <c r="A81" s="153" t="s">
        <v>131</v>
      </c>
      <c r="B81" s="72"/>
      <c r="C81" s="65" t="s">
        <v>132</v>
      </c>
      <c r="D81" s="7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681"/>
  <sheetViews>
    <sheetView zoomScale="80" zoomScaleNormal="80" workbookViewId="0">
      <pane ySplit="1" topLeftCell="A1581" activePane="bottomLeft" state="frozen"/>
      <selection activeCell="H1" sqref="H1"/>
      <selection pane="bottomLeft" activeCell="C1656" sqref="C1656"/>
    </sheetView>
  </sheetViews>
  <sheetFormatPr defaultRowHeight="12.75" x14ac:dyDescent="0.2"/>
  <cols>
    <col min="1" max="1" width="9.140625" style="3"/>
    <col min="2" max="2" width="13.42578125" style="46" customWidth="1"/>
    <col min="3" max="3" width="12.85546875" style="3" bestFit="1" customWidth="1"/>
    <col min="4" max="4" width="15.7109375" style="3" bestFit="1" customWidth="1"/>
    <col min="5" max="8" width="7" style="3" customWidth="1"/>
    <col min="9" max="10" width="7" style="47" customWidth="1"/>
    <col min="11" max="14" width="7" style="3" customWidth="1"/>
    <col min="15" max="15" width="21.7109375" style="3" bestFit="1" customWidth="1"/>
    <col min="16" max="16" width="51.5703125" style="3" customWidth="1"/>
    <col min="17" max="17" width="9.140625" style="3"/>
    <col min="18" max="18" width="9.140625" style="53"/>
    <col min="19" max="22" width="9.140625" style="3"/>
    <col min="23" max="40" width="9.140625" style="3" customWidth="1"/>
    <col min="41" max="41" width="51.85546875" style="3" customWidth="1"/>
    <col min="42" max="16384" width="9.140625" style="3"/>
  </cols>
  <sheetData>
    <row r="1" spans="1:42" s="28" customFormat="1" ht="51" x14ac:dyDescent="0.2">
      <c r="A1" s="4" t="s">
        <v>18</v>
      </c>
      <c r="B1" s="5" t="s">
        <v>20</v>
      </c>
      <c r="C1" s="6" t="s">
        <v>23</v>
      </c>
      <c r="D1" s="6" t="s">
        <v>24</v>
      </c>
      <c r="E1" s="7" t="s">
        <v>25</v>
      </c>
      <c r="F1" s="7" t="s">
        <v>27</v>
      </c>
      <c r="G1" s="7" t="s">
        <v>29</v>
      </c>
      <c r="H1" s="7" t="s">
        <v>31</v>
      </c>
      <c r="I1" s="8" t="s">
        <v>32</v>
      </c>
      <c r="J1" s="8" t="s">
        <v>33</v>
      </c>
      <c r="K1" s="7" t="s">
        <v>34</v>
      </c>
      <c r="L1" s="7" t="s">
        <v>36</v>
      </c>
      <c r="M1" s="7" t="s">
        <v>38</v>
      </c>
      <c r="N1" s="7" t="s">
        <v>133</v>
      </c>
      <c r="O1" s="9" t="s">
        <v>43</v>
      </c>
      <c r="P1" s="7" t="s">
        <v>44</v>
      </c>
      <c r="Q1" s="7" t="s">
        <v>53</v>
      </c>
      <c r="R1" s="10" t="s">
        <v>55</v>
      </c>
      <c r="S1" s="11" t="s">
        <v>134</v>
      </c>
      <c r="T1" s="12" t="s">
        <v>46</v>
      </c>
      <c r="U1" s="13" t="s">
        <v>49</v>
      </c>
      <c r="V1" s="14" t="s">
        <v>51</v>
      </c>
      <c r="W1" s="15" t="s">
        <v>56</v>
      </c>
      <c r="X1" s="15" t="s">
        <v>57</v>
      </c>
      <c r="Y1" s="16" t="s">
        <v>59</v>
      </c>
      <c r="Z1" s="17" t="s">
        <v>61</v>
      </c>
      <c r="AA1" s="15" t="s">
        <v>62</v>
      </c>
      <c r="AB1" s="15" t="s">
        <v>63</v>
      </c>
      <c r="AC1" s="15" t="s">
        <v>64</v>
      </c>
      <c r="AD1" s="18" t="s">
        <v>65</v>
      </c>
      <c r="AE1" s="18" t="s">
        <v>68</v>
      </c>
      <c r="AF1" s="19" t="s">
        <v>69</v>
      </c>
      <c r="AG1" s="19" t="s">
        <v>71</v>
      </c>
      <c r="AH1" s="20" t="s">
        <v>73</v>
      </c>
      <c r="AI1" s="20" t="s">
        <v>74</v>
      </c>
      <c r="AJ1" s="21" t="s">
        <v>75</v>
      </c>
      <c r="AK1" s="22" t="s">
        <v>76</v>
      </c>
      <c r="AL1" s="23" t="s">
        <v>77</v>
      </c>
      <c r="AM1" s="24" t="s">
        <v>79</v>
      </c>
      <c r="AN1" s="25" t="s">
        <v>80</v>
      </c>
      <c r="AO1" s="26" t="s">
        <v>81</v>
      </c>
      <c r="AP1" s="27"/>
    </row>
    <row r="2" spans="1:42" s="28" customFormat="1" ht="17.25" customHeight="1" x14ac:dyDescent="0.2">
      <c r="A2" s="3"/>
      <c r="B2" s="46">
        <v>42999</v>
      </c>
      <c r="C2" s="3" t="s">
        <v>135</v>
      </c>
      <c r="D2" s="3" t="s">
        <v>136</v>
      </c>
      <c r="E2" s="32" t="s">
        <v>137</v>
      </c>
      <c r="F2" s="3" t="s">
        <v>138</v>
      </c>
      <c r="G2" s="33" t="s">
        <v>139</v>
      </c>
      <c r="H2" s="32">
        <v>2017</v>
      </c>
      <c r="I2" s="34" t="s">
        <v>140</v>
      </c>
      <c r="J2" s="34" t="s">
        <v>141</v>
      </c>
      <c r="K2" s="32" t="str">
        <f t="shared" ref="K2:K65" si="0">LEFT(D2,3)</f>
        <v>NWF</v>
      </c>
      <c r="L2" s="32" t="str">
        <f t="shared" ref="L2:L65" si="1">MID(D2,5,3)</f>
        <v>ESI</v>
      </c>
      <c r="M2" s="32" t="str">
        <f t="shared" ref="M2:M65" si="2">MID(D2,9,2)</f>
        <v>R1</v>
      </c>
      <c r="N2" s="3">
        <v>7</v>
      </c>
      <c r="O2" s="3" t="s">
        <v>142</v>
      </c>
      <c r="P2" s="33" t="str">
        <f t="shared" ref="P2:P65" si="3">"E:"&amp;E2&amp;"_P:"&amp;F2&amp;"_Tr1:"&amp;K2&amp;"_Tr2:"&amp;L2&amp;"_"&amp;G2&amp;"_"&amp;M2&amp;"_D:"&amp;J2&amp;"_M:"&amp;I2&amp;"_Y:"&amp;H2</f>
        <v>E:POS_P:P01_Tr1:NWF_Tr2:ESI_DRC_R1_D:21_M:09_Y:2017</v>
      </c>
      <c r="Q2" s="31" t="str">
        <f t="shared" ref="Q2:Q65" si="4">MID(D2,12,2)</f>
        <v>T0</v>
      </c>
      <c r="R2" s="53">
        <v>0.51203703703703707</v>
      </c>
      <c r="S2" s="37">
        <v>0</v>
      </c>
      <c r="T2" s="3">
        <v>1.8142499999999999</v>
      </c>
      <c r="U2" s="3">
        <v>94.267955801104989</v>
      </c>
      <c r="V2" s="3">
        <v>0.34121400000000002</v>
      </c>
      <c r="W2" s="3">
        <v>32.200000000000003</v>
      </c>
      <c r="X2" s="37">
        <f t="shared" ref="X2:X65" si="5">W2+273</f>
        <v>305.2</v>
      </c>
      <c r="Y2" s="37" t="s">
        <v>143</v>
      </c>
      <c r="Z2" s="40">
        <v>0.1225</v>
      </c>
      <c r="AA2" s="41">
        <v>0.74</v>
      </c>
      <c r="AB2" s="41">
        <v>9.0649999999999981E-2</v>
      </c>
      <c r="AC2" s="42" t="s">
        <v>144</v>
      </c>
      <c r="AD2" s="43">
        <f t="shared" ref="AD2:AD65" si="6">(12/(82.0575*X2))*1000000</f>
        <v>479.15766000002634</v>
      </c>
      <c r="AE2" s="43">
        <f t="shared" ref="AE2:AE65" si="7">(14/(82.0575*X2))*1000000</f>
        <v>559.01727000003075</v>
      </c>
      <c r="AF2" s="44">
        <f t="shared" ref="AF2:AF65" si="8">(T2*AD2)/1000</f>
        <v>0.86931178465504777</v>
      </c>
      <c r="AG2" s="44">
        <f t="shared" ref="AG2:AG65" si="9">AF2*AB2/Z2</f>
        <v>0.64329072064473525</v>
      </c>
      <c r="AH2" s="44">
        <f t="shared" ref="AH2:AH65" si="10">(U2*AD2)/1000</f>
        <v>45.169213114643377</v>
      </c>
      <c r="AI2" s="44">
        <f t="shared" ref="AI2:AI65" si="11">AH2*AB2/Z2</f>
        <v>33.425217704836093</v>
      </c>
      <c r="AJ2" s="44">
        <f t="shared" ref="AJ2:AJ65" si="12">V2*AE2/1000</f>
        <v>0.19074451876579052</v>
      </c>
      <c r="AK2" s="45">
        <f t="shared" ref="AK2:AK65" si="13">AJ2*AB2/Z2</f>
        <v>0.14115094388668495</v>
      </c>
      <c r="AL2" s="35">
        <f>SLOPE(AG2:AG5,S2:S5)*60</f>
        <v>4.4074615085520415E-2</v>
      </c>
      <c r="AM2" s="35">
        <f>SLOPE(AK2:AK5,S2:S5)*60</f>
        <v>-2.443238514520793E-2</v>
      </c>
      <c r="AN2" s="35">
        <f>SLOPE(AI2:AI5,S2:S5)*60</f>
        <v>10.826782651716215</v>
      </c>
      <c r="AO2" s="3" t="s">
        <v>145</v>
      </c>
      <c r="AP2" s="31"/>
    </row>
    <row r="3" spans="1:42" x14ac:dyDescent="0.2">
      <c r="B3" s="46">
        <v>42999</v>
      </c>
      <c r="C3" s="3" t="s">
        <v>146</v>
      </c>
      <c r="D3" s="3" t="s">
        <v>147</v>
      </c>
      <c r="E3" s="32" t="s">
        <v>137</v>
      </c>
      <c r="F3" s="3" t="s">
        <v>138</v>
      </c>
      <c r="G3" s="33" t="s">
        <v>139</v>
      </c>
      <c r="H3" s="32">
        <v>2017</v>
      </c>
      <c r="I3" s="34" t="s">
        <v>140</v>
      </c>
      <c r="J3" s="34" t="s">
        <v>141</v>
      </c>
      <c r="K3" s="32" t="str">
        <f t="shared" si="0"/>
        <v>NWF</v>
      </c>
      <c r="L3" s="32" t="str">
        <f t="shared" si="1"/>
        <v>ESI</v>
      </c>
      <c r="M3" s="32" t="str">
        <f t="shared" si="2"/>
        <v>R1</v>
      </c>
      <c r="N3" s="3">
        <v>7</v>
      </c>
      <c r="O3" s="3" t="s">
        <v>142</v>
      </c>
      <c r="P3" s="33" t="str">
        <f t="shared" si="3"/>
        <v>E:POS_P:P01_Tr1:NWF_Tr2:ESI_DRC_R1_D:21_M:09_Y:2017</v>
      </c>
      <c r="Q3" s="31" t="str">
        <f t="shared" si="4"/>
        <v>T1</v>
      </c>
      <c r="R3" s="53">
        <v>0.51898148148148149</v>
      </c>
      <c r="S3" s="3">
        <v>10</v>
      </c>
      <c r="T3" s="3">
        <v>1.8142499999999999</v>
      </c>
      <c r="U3" s="3">
        <v>96.71892265193371</v>
      </c>
      <c r="V3" s="3">
        <v>0.31577400000000005</v>
      </c>
      <c r="W3" s="3">
        <v>36</v>
      </c>
      <c r="X3" s="37">
        <f t="shared" si="5"/>
        <v>309</v>
      </c>
      <c r="Y3" s="37" t="s">
        <v>143</v>
      </c>
      <c r="Z3" s="40">
        <v>0.1225</v>
      </c>
      <c r="AA3" s="41">
        <v>0.74</v>
      </c>
      <c r="AB3" s="41">
        <v>9.0649999999999981E-2</v>
      </c>
      <c r="AC3" s="42" t="s">
        <v>144</v>
      </c>
      <c r="AD3" s="43">
        <f t="shared" si="6"/>
        <v>473.26510625245317</v>
      </c>
      <c r="AE3" s="43">
        <f t="shared" si="7"/>
        <v>552.14262396119534</v>
      </c>
      <c r="AF3" s="44">
        <f t="shared" si="8"/>
        <v>0.85862121901851307</v>
      </c>
      <c r="AG3" s="44">
        <f t="shared" si="9"/>
        <v>0.63537970207369954</v>
      </c>
      <c r="AH3" s="44">
        <f t="shared" si="10"/>
        <v>45.773691205490209</v>
      </c>
      <c r="AI3" s="44">
        <f t="shared" si="11"/>
        <v>33.872531492062748</v>
      </c>
      <c r="AJ3" s="44">
        <f t="shared" si="12"/>
        <v>0.17435228493872254</v>
      </c>
      <c r="AK3" s="45">
        <f t="shared" si="13"/>
        <v>0.12902069085465465</v>
      </c>
      <c r="AL3" s="35"/>
      <c r="AM3" s="35"/>
      <c r="AN3" s="35"/>
      <c r="AO3" s="3" t="s">
        <v>145</v>
      </c>
    </row>
    <row r="4" spans="1:42" x14ac:dyDescent="0.2">
      <c r="B4" s="46">
        <v>42999</v>
      </c>
      <c r="C4" s="3" t="s">
        <v>148</v>
      </c>
      <c r="D4" s="3" t="s">
        <v>149</v>
      </c>
      <c r="E4" s="32" t="s">
        <v>137</v>
      </c>
      <c r="F4" s="3" t="s">
        <v>138</v>
      </c>
      <c r="G4" s="33" t="s">
        <v>139</v>
      </c>
      <c r="H4" s="32">
        <v>2017</v>
      </c>
      <c r="I4" s="34" t="s">
        <v>140</v>
      </c>
      <c r="J4" s="34" t="s">
        <v>141</v>
      </c>
      <c r="K4" s="32" t="str">
        <f t="shared" si="0"/>
        <v>NWF</v>
      </c>
      <c r="L4" s="32" t="str">
        <f t="shared" si="1"/>
        <v>ESI</v>
      </c>
      <c r="M4" s="32" t="str">
        <f t="shared" si="2"/>
        <v>R1</v>
      </c>
      <c r="N4" s="3">
        <v>7</v>
      </c>
      <c r="O4" s="3" t="s">
        <v>142</v>
      </c>
      <c r="P4" s="33" t="str">
        <f t="shared" si="3"/>
        <v>E:POS_P:P01_Tr1:NWF_Tr2:ESI_DRC_R1_D:21_M:09_Y:2017</v>
      </c>
      <c r="Q4" s="31" t="str">
        <f t="shared" si="4"/>
        <v>T2</v>
      </c>
      <c r="R4" s="53">
        <v>0.52592592592592602</v>
      </c>
      <c r="S4" s="3">
        <v>20</v>
      </c>
      <c r="T4" s="3">
        <v>1.73925</v>
      </c>
      <c r="U4" s="3">
        <v>109.35082872928179</v>
      </c>
      <c r="V4" s="3">
        <v>0.283974</v>
      </c>
      <c r="W4" s="3">
        <v>31</v>
      </c>
      <c r="X4" s="37">
        <f t="shared" si="5"/>
        <v>304</v>
      </c>
      <c r="Y4" s="37" t="s">
        <v>143</v>
      </c>
      <c r="Z4" s="40">
        <v>0.1225</v>
      </c>
      <c r="AA4" s="41">
        <v>0.74</v>
      </c>
      <c r="AB4" s="41">
        <v>9.0649999999999981E-2</v>
      </c>
      <c r="AC4" s="42" t="s">
        <v>144</v>
      </c>
      <c r="AD4" s="43">
        <f t="shared" si="6"/>
        <v>481.04907181581586</v>
      </c>
      <c r="AE4" s="43">
        <f t="shared" si="7"/>
        <v>561.22391711845182</v>
      </c>
      <c r="AF4" s="44">
        <f t="shared" si="8"/>
        <v>0.83666459815565775</v>
      </c>
      <c r="AG4" s="44">
        <f t="shared" si="9"/>
        <v>0.61913180263518663</v>
      </c>
      <c r="AH4" s="44">
        <f t="shared" si="10"/>
        <v>52.603114662511253</v>
      </c>
      <c r="AI4" s="44">
        <f t="shared" si="11"/>
        <v>38.926304850258319</v>
      </c>
      <c r="AJ4" s="44">
        <f t="shared" si="12"/>
        <v>0.15937300063979523</v>
      </c>
      <c r="AK4" s="45">
        <f t="shared" si="13"/>
        <v>0.11793602047344845</v>
      </c>
      <c r="AL4" s="35"/>
      <c r="AM4" s="35"/>
      <c r="AN4" s="35"/>
      <c r="AO4" s="3" t="s">
        <v>145</v>
      </c>
    </row>
    <row r="5" spans="1:42" x14ac:dyDescent="0.2">
      <c r="B5" s="46">
        <v>42999</v>
      </c>
      <c r="C5" s="3" t="s">
        <v>150</v>
      </c>
      <c r="D5" s="3" t="s">
        <v>151</v>
      </c>
      <c r="E5" s="32" t="s">
        <v>137</v>
      </c>
      <c r="F5" s="3" t="s">
        <v>138</v>
      </c>
      <c r="G5" s="33" t="s">
        <v>139</v>
      </c>
      <c r="H5" s="32">
        <v>2017</v>
      </c>
      <c r="I5" s="34" t="s">
        <v>140</v>
      </c>
      <c r="J5" s="34" t="s">
        <v>141</v>
      </c>
      <c r="K5" s="32" t="str">
        <f t="shared" si="0"/>
        <v>NWF</v>
      </c>
      <c r="L5" s="32" t="str">
        <f t="shared" si="1"/>
        <v>ESI</v>
      </c>
      <c r="M5" s="32" t="str">
        <f t="shared" si="2"/>
        <v>R1</v>
      </c>
      <c r="N5" s="3">
        <v>7</v>
      </c>
      <c r="O5" s="3" t="s">
        <v>142</v>
      </c>
      <c r="P5" s="33" t="str">
        <f t="shared" si="3"/>
        <v>E:POS_P:P01_Tr1:NWF_Tr2:ESI_DRC_R1_D:21_M:09_Y:2017</v>
      </c>
      <c r="Q5" s="31" t="str">
        <f t="shared" si="4"/>
        <v>T3</v>
      </c>
      <c r="R5" s="53">
        <v>0.53287037037036999</v>
      </c>
      <c r="S5" s="3">
        <v>30</v>
      </c>
      <c r="T5" s="3">
        <v>1.8892500000000001</v>
      </c>
      <c r="U5" s="3">
        <v>105.957182320442</v>
      </c>
      <c r="V5" s="3">
        <v>0.31577400000000005</v>
      </c>
      <c r="W5" s="3">
        <v>30.7</v>
      </c>
      <c r="X5" s="37">
        <f t="shared" si="5"/>
        <v>303.7</v>
      </c>
      <c r="Y5" s="37" t="s">
        <v>143</v>
      </c>
      <c r="Z5" s="40">
        <v>0.1225</v>
      </c>
      <c r="AA5" s="41">
        <v>0.74</v>
      </c>
      <c r="AB5" s="41">
        <v>9.0649999999999981E-2</v>
      </c>
      <c r="AC5" s="42" t="s">
        <v>144</v>
      </c>
      <c r="AD5" s="43">
        <f t="shared" si="6"/>
        <v>481.52426023051709</v>
      </c>
      <c r="AE5" s="43">
        <f t="shared" si="7"/>
        <v>561.77830360226994</v>
      </c>
      <c r="AF5" s="44">
        <f t="shared" si="8"/>
        <v>0.90971970864050444</v>
      </c>
      <c r="AG5" s="44">
        <f t="shared" si="9"/>
        <v>0.67319258439397311</v>
      </c>
      <c r="AH5" s="44">
        <f t="shared" si="10"/>
        <v>51.020953832960856</v>
      </c>
      <c r="AI5" s="44">
        <f t="shared" si="11"/>
        <v>37.755505836391023</v>
      </c>
      <c r="AJ5" s="44">
        <f t="shared" si="12"/>
        <v>0.17739498204170323</v>
      </c>
      <c r="AK5" s="45">
        <f t="shared" si="13"/>
        <v>0.13127228671086039</v>
      </c>
      <c r="AL5" s="35"/>
      <c r="AM5" s="35"/>
      <c r="AN5" s="35"/>
      <c r="AO5" s="3" t="s">
        <v>145</v>
      </c>
    </row>
    <row r="6" spans="1:42" x14ac:dyDescent="0.2">
      <c r="B6" s="46">
        <v>42999</v>
      </c>
      <c r="C6" s="3" t="s">
        <v>152</v>
      </c>
      <c r="D6" s="3" t="s">
        <v>153</v>
      </c>
      <c r="E6" s="32" t="s">
        <v>137</v>
      </c>
      <c r="F6" s="3" t="s">
        <v>138</v>
      </c>
      <c r="G6" s="33" t="s">
        <v>139</v>
      </c>
      <c r="H6" s="32">
        <v>2017</v>
      </c>
      <c r="I6" s="34" t="s">
        <v>140</v>
      </c>
      <c r="J6" s="34" t="s">
        <v>141</v>
      </c>
      <c r="K6" s="32" t="str">
        <f t="shared" si="0"/>
        <v>NWF</v>
      </c>
      <c r="L6" s="32" t="str">
        <f t="shared" si="1"/>
        <v>ESI</v>
      </c>
      <c r="M6" s="32" t="str">
        <f t="shared" si="2"/>
        <v>R2</v>
      </c>
      <c r="N6" s="3">
        <v>1</v>
      </c>
      <c r="O6" s="3" t="s">
        <v>154</v>
      </c>
      <c r="P6" s="33" t="str">
        <f t="shared" si="3"/>
        <v>E:POS_P:P01_Tr1:NWF_Tr2:ESI_DRC_R2_D:21_M:09_Y:2017</v>
      </c>
      <c r="Q6" s="31" t="str">
        <f t="shared" si="4"/>
        <v>T0</v>
      </c>
      <c r="R6" s="53">
        <v>0.51203703703703707</v>
      </c>
      <c r="S6" s="37">
        <v>0</v>
      </c>
      <c r="T6" s="3">
        <v>1.8142499999999999</v>
      </c>
      <c r="U6" s="3">
        <v>115.57251381215471</v>
      </c>
      <c r="V6" s="3">
        <v>0.31577400000000005</v>
      </c>
      <c r="W6" s="3">
        <v>30.8</v>
      </c>
      <c r="X6" s="37">
        <f t="shared" si="5"/>
        <v>303.8</v>
      </c>
      <c r="Y6" s="37" t="s">
        <v>143</v>
      </c>
      <c r="Z6" s="40">
        <v>0.1225</v>
      </c>
      <c r="AA6" s="41">
        <v>0.74</v>
      </c>
      <c r="AB6" s="41">
        <v>9.0649999999999981E-2</v>
      </c>
      <c r="AC6" s="42" t="s">
        <v>144</v>
      </c>
      <c r="AD6" s="43">
        <f t="shared" si="6"/>
        <v>481.36575981569467</v>
      </c>
      <c r="AE6" s="43">
        <f t="shared" si="7"/>
        <v>561.59338645164382</v>
      </c>
      <c r="AF6" s="44">
        <f t="shared" si="8"/>
        <v>0.87331782974562411</v>
      </c>
      <c r="AG6" s="44">
        <f t="shared" si="9"/>
        <v>0.64625519401176168</v>
      </c>
      <c r="AH6" s="44">
        <f t="shared" si="10"/>
        <v>55.632650924997719</v>
      </c>
      <c r="AI6" s="44">
        <f t="shared" si="11"/>
        <v>41.168161684498308</v>
      </c>
      <c r="AJ6" s="44">
        <f t="shared" si="12"/>
        <v>0.1773365900133814</v>
      </c>
      <c r="AK6" s="45">
        <f t="shared" si="13"/>
        <v>0.13122907660990221</v>
      </c>
      <c r="AL6" s="35">
        <f>SLOPE(AG6:AG9,S6:S9)*60</f>
        <v>5.5067854133569183E-3</v>
      </c>
      <c r="AM6" s="35">
        <f>SLOPE(AK6:AK9,S6:S9)*60</f>
        <v>2.3364342715901376E-2</v>
      </c>
      <c r="AN6" s="35">
        <f>SLOPE(AI6:AI9,S6:S9)*60</f>
        <v>4.5786264533525793</v>
      </c>
      <c r="AO6" s="3" t="s">
        <v>145</v>
      </c>
    </row>
    <row r="7" spans="1:42" x14ac:dyDescent="0.2">
      <c r="B7" s="46">
        <v>42999</v>
      </c>
      <c r="C7" s="3" t="s">
        <v>155</v>
      </c>
      <c r="D7" s="3" t="s">
        <v>156</v>
      </c>
      <c r="E7" s="32" t="s">
        <v>137</v>
      </c>
      <c r="F7" s="3" t="s">
        <v>138</v>
      </c>
      <c r="G7" s="33" t="s">
        <v>139</v>
      </c>
      <c r="H7" s="32">
        <v>2017</v>
      </c>
      <c r="I7" s="34" t="s">
        <v>140</v>
      </c>
      <c r="J7" s="34" t="s">
        <v>141</v>
      </c>
      <c r="K7" s="32" t="str">
        <f t="shared" si="0"/>
        <v>NWF</v>
      </c>
      <c r="L7" s="32" t="str">
        <f t="shared" si="1"/>
        <v>ESI</v>
      </c>
      <c r="M7" s="32" t="str">
        <f t="shared" si="2"/>
        <v>R2</v>
      </c>
      <c r="N7" s="3">
        <v>1</v>
      </c>
      <c r="O7" s="3" t="s">
        <v>154</v>
      </c>
      <c r="P7" s="33" t="str">
        <f t="shared" si="3"/>
        <v>E:POS_P:P01_Tr1:NWF_Tr2:ESI_DRC_R2_D:21_M:09_Y:2017</v>
      </c>
      <c r="Q7" s="31" t="str">
        <f t="shared" si="4"/>
        <v>T1</v>
      </c>
      <c r="R7" s="53">
        <v>0.51898148148148149</v>
      </c>
      <c r="S7" s="3">
        <v>10</v>
      </c>
      <c r="T7" s="3">
        <v>1.8142499999999999</v>
      </c>
      <c r="U7" s="3">
        <v>115.00690607734808</v>
      </c>
      <c r="V7" s="3">
        <v>0.32849399999999995</v>
      </c>
      <c r="W7" s="3">
        <v>41.3</v>
      </c>
      <c r="X7" s="37">
        <f t="shared" si="5"/>
        <v>314.3</v>
      </c>
      <c r="Y7" s="37" t="s">
        <v>143</v>
      </c>
      <c r="Z7" s="40">
        <v>0.1225</v>
      </c>
      <c r="AA7" s="41">
        <v>0.74</v>
      </c>
      <c r="AB7" s="41">
        <v>9.0649999999999981E-2</v>
      </c>
      <c r="AC7" s="42" t="s">
        <v>144</v>
      </c>
      <c r="AD7" s="43">
        <f t="shared" si="6"/>
        <v>465.28449835191867</v>
      </c>
      <c r="AE7" s="43">
        <f t="shared" si="7"/>
        <v>542.83191474390514</v>
      </c>
      <c r="AF7" s="44">
        <f t="shared" si="8"/>
        <v>0.84414240113496841</v>
      </c>
      <c r="AG7" s="44">
        <f t="shared" si="9"/>
        <v>0.62466537683987655</v>
      </c>
      <c r="AH7" s="44">
        <f t="shared" si="10"/>
        <v>53.510930601205125</v>
      </c>
      <c r="AI7" s="44">
        <f t="shared" si="11"/>
        <v>39.598088644891781</v>
      </c>
      <c r="AJ7" s="44">
        <f t="shared" si="12"/>
        <v>0.17831702700188434</v>
      </c>
      <c r="AK7" s="45">
        <f t="shared" si="13"/>
        <v>0.13195459998139439</v>
      </c>
      <c r="AL7" s="35"/>
      <c r="AM7" s="35"/>
      <c r="AN7" s="35"/>
      <c r="AO7" s="3" t="s">
        <v>145</v>
      </c>
    </row>
    <row r="8" spans="1:42" x14ac:dyDescent="0.2">
      <c r="B8" s="46">
        <v>42999</v>
      </c>
      <c r="C8" s="3" t="s">
        <v>157</v>
      </c>
      <c r="D8" s="3" t="s">
        <v>158</v>
      </c>
      <c r="E8" s="32" t="s">
        <v>137</v>
      </c>
      <c r="F8" s="3" t="s">
        <v>138</v>
      </c>
      <c r="G8" s="33" t="s">
        <v>139</v>
      </c>
      <c r="H8" s="32">
        <v>2017</v>
      </c>
      <c r="I8" s="34" t="s">
        <v>140</v>
      </c>
      <c r="J8" s="34" t="s">
        <v>141</v>
      </c>
      <c r="K8" s="32" t="str">
        <f t="shared" si="0"/>
        <v>NWF</v>
      </c>
      <c r="L8" s="32" t="str">
        <f t="shared" si="1"/>
        <v>ESI</v>
      </c>
      <c r="M8" s="32" t="str">
        <f t="shared" si="2"/>
        <v>R2</v>
      </c>
      <c r="N8" s="3">
        <v>1</v>
      </c>
      <c r="O8" s="3" t="s">
        <v>154</v>
      </c>
      <c r="P8" s="33" t="str">
        <f t="shared" si="3"/>
        <v>E:POS_P:P01_Tr1:NWF_Tr2:ESI_DRC_R2_D:21_M:09_Y:2017</v>
      </c>
      <c r="Q8" s="31" t="str">
        <f t="shared" si="4"/>
        <v>T2</v>
      </c>
      <c r="R8" s="53">
        <v>0.52592592592592602</v>
      </c>
      <c r="S8" s="3">
        <v>20</v>
      </c>
      <c r="T8" s="3">
        <v>1.8142499999999999</v>
      </c>
      <c r="U8" s="3">
        <v>112.74447513812156</v>
      </c>
      <c r="V8" s="3">
        <v>0.32213399999999998</v>
      </c>
      <c r="W8" s="3">
        <v>35.200000000000003</v>
      </c>
      <c r="X8" s="37">
        <f t="shared" si="5"/>
        <v>308.2</v>
      </c>
      <c r="Y8" s="37" t="s">
        <v>143</v>
      </c>
      <c r="Z8" s="40">
        <v>0.1225</v>
      </c>
      <c r="AA8" s="41">
        <v>0.74</v>
      </c>
      <c r="AB8" s="41">
        <v>9.0649999999999981E-2</v>
      </c>
      <c r="AC8" s="42" t="s">
        <v>144</v>
      </c>
      <c r="AD8" s="43">
        <f t="shared" si="6"/>
        <v>474.49356856589236</v>
      </c>
      <c r="AE8" s="43">
        <f t="shared" si="7"/>
        <v>553.57582999354122</v>
      </c>
      <c r="AF8" s="44">
        <f t="shared" si="8"/>
        <v>0.86084995677067011</v>
      </c>
      <c r="AG8" s="44">
        <f t="shared" si="9"/>
        <v>0.63702896801029574</v>
      </c>
      <c r="AH8" s="44">
        <f t="shared" si="10"/>
        <v>53.496528344375832</v>
      </c>
      <c r="AI8" s="44">
        <f t="shared" si="11"/>
        <v>39.587430974838114</v>
      </c>
      <c r="AJ8" s="44">
        <f t="shared" si="12"/>
        <v>0.17832559641913939</v>
      </c>
      <c r="AK8" s="45">
        <f t="shared" si="13"/>
        <v>0.13196094135016312</v>
      </c>
      <c r="AL8" s="35"/>
      <c r="AM8" s="35"/>
      <c r="AN8" s="35"/>
      <c r="AO8" s="3" t="s">
        <v>145</v>
      </c>
    </row>
    <row r="9" spans="1:42" x14ac:dyDescent="0.2">
      <c r="B9" s="46">
        <v>42999</v>
      </c>
      <c r="C9" s="3" t="s">
        <v>159</v>
      </c>
      <c r="D9" s="3" t="s">
        <v>160</v>
      </c>
      <c r="E9" s="32" t="s">
        <v>137</v>
      </c>
      <c r="F9" s="3" t="s">
        <v>138</v>
      </c>
      <c r="G9" s="33" t="s">
        <v>139</v>
      </c>
      <c r="H9" s="32">
        <v>2017</v>
      </c>
      <c r="I9" s="34" t="s">
        <v>140</v>
      </c>
      <c r="J9" s="34" t="s">
        <v>141</v>
      </c>
      <c r="K9" s="32" t="str">
        <f t="shared" si="0"/>
        <v>NWF</v>
      </c>
      <c r="L9" s="32" t="str">
        <f t="shared" si="1"/>
        <v>ESI</v>
      </c>
      <c r="M9" s="32" t="str">
        <f t="shared" si="2"/>
        <v>R2</v>
      </c>
      <c r="N9" s="3">
        <v>1</v>
      </c>
      <c r="O9" s="3" t="s">
        <v>154</v>
      </c>
      <c r="P9" s="33" t="str">
        <f t="shared" si="3"/>
        <v>E:POS_P:P01_Tr1:NWF_Tr2:ESI_DRC_R2_D:21_M:09_Y:2017</v>
      </c>
      <c r="Q9" s="31" t="str">
        <f t="shared" si="4"/>
        <v>T3</v>
      </c>
      <c r="R9" s="53">
        <v>0.53287037037036999</v>
      </c>
      <c r="S9" s="3">
        <v>30</v>
      </c>
      <c r="T9" s="3">
        <v>1.8142499999999999</v>
      </c>
      <c r="U9" s="3">
        <v>122.92541436464089</v>
      </c>
      <c r="V9" s="3">
        <v>0.34757399999999999</v>
      </c>
      <c r="W9" s="3">
        <v>31.3</v>
      </c>
      <c r="X9" s="37">
        <f t="shared" si="5"/>
        <v>304.3</v>
      </c>
      <c r="Y9" s="37" t="s">
        <v>143</v>
      </c>
      <c r="Z9" s="40">
        <v>0.1225</v>
      </c>
      <c r="AA9" s="41">
        <v>0.74</v>
      </c>
      <c r="AB9" s="41">
        <v>9.0649999999999981E-2</v>
      </c>
      <c r="AC9" s="42" t="s">
        <v>144</v>
      </c>
      <c r="AD9" s="43">
        <f t="shared" si="6"/>
        <v>480.57482034836681</v>
      </c>
      <c r="AE9" s="43">
        <f t="shared" si="7"/>
        <v>560.67062373976137</v>
      </c>
      <c r="AF9" s="44">
        <f t="shared" si="8"/>
        <v>0.87188286781702451</v>
      </c>
      <c r="AG9" s="44">
        <f t="shared" si="9"/>
        <v>0.64519332218459802</v>
      </c>
      <c r="AH9" s="44">
        <f t="shared" si="10"/>
        <v>59.074858924535846</v>
      </c>
      <c r="AI9" s="44">
        <f t="shared" si="11"/>
        <v>43.715395604156519</v>
      </c>
      <c r="AJ9" s="44">
        <f t="shared" si="12"/>
        <v>0.19487453137572383</v>
      </c>
      <c r="AK9" s="45">
        <f t="shared" si="13"/>
        <v>0.14420715321803562</v>
      </c>
      <c r="AL9" s="35"/>
      <c r="AM9" s="35"/>
      <c r="AN9" s="35"/>
      <c r="AO9" s="3" t="s">
        <v>145</v>
      </c>
    </row>
    <row r="10" spans="1:42" x14ac:dyDescent="0.2">
      <c r="B10" s="46">
        <v>42999</v>
      </c>
      <c r="C10" s="3" t="s">
        <v>161</v>
      </c>
      <c r="D10" s="3" t="s">
        <v>162</v>
      </c>
      <c r="E10" s="32" t="s">
        <v>137</v>
      </c>
      <c r="F10" s="3" t="s">
        <v>138</v>
      </c>
      <c r="G10" s="33" t="s">
        <v>139</v>
      </c>
      <c r="H10" s="32">
        <v>2017</v>
      </c>
      <c r="I10" s="34" t="s">
        <v>140</v>
      </c>
      <c r="J10" s="34" t="s">
        <v>141</v>
      </c>
      <c r="K10" s="32" t="str">
        <f t="shared" si="0"/>
        <v>NWF</v>
      </c>
      <c r="L10" s="32" t="str">
        <f t="shared" si="1"/>
        <v>ESI</v>
      </c>
      <c r="M10" s="32" t="str">
        <f t="shared" si="2"/>
        <v>R3</v>
      </c>
      <c r="N10" s="3">
        <v>3</v>
      </c>
      <c r="O10" s="3" t="s">
        <v>163</v>
      </c>
      <c r="P10" s="33" t="str">
        <f t="shared" si="3"/>
        <v>E:POS_P:P01_Tr1:NWF_Tr2:ESI_DRC_R3_D:21_M:09_Y:2017</v>
      </c>
      <c r="Q10" s="31" t="str">
        <f t="shared" si="4"/>
        <v>T0</v>
      </c>
      <c r="R10" s="53">
        <v>0.51203703703703707</v>
      </c>
      <c r="S10" s="37">
        <v>0</v>
      </c>
      <c r="T10" s="3">
        <v>1.8142499999999999</v>
      </c>
      <c r="U10" s="3">
        <v>94.267955801104989</v>
      </c>
      <c r="V10" s="3">
        <v>0.32213399999999998</v>
      </c>
      <c r="W10" s="3">
        <v>32.299999999999997</v>
      </c>
      <c r="X10" s="37">
        <f t="shared" si="5"/>
        <v>305.3</v>
      </c>
      <c r="Y10" s="37" t="s">
        <v>143</v>
      </c>
      <c r="Z10" s="40">
        <v>0.1225</v>
      </c>
      <c r="AA10" s="41">
        <v>0.74</v>
      </c>
      <c r="AB10" s="41">
        <v>9.0649999999999981E-2</v>
      </c>
      <c r="AC10" s="42" t="s">
        <v>144</v>
      </c>
      <c r="AD10" s="43">
        <f t="shared" si="6"/>
        <v>479.00071350150029</v>
      </c>
      <c r="AE10" s="43">
        <f t="shared" si="7"/>
        <v>558.83416575175033</v>
      </c>
      <c r="AF10" s="44">
        <f t="shared" si="8"/>
        <v>0.86902704447009682</v>
      </c>
      <c r="AG10" s="44">
        <f t="shared" si="9"/>
        <v>0.64308001290787153</v>
      </c>
      <c r="AH10" s="44">
        <f t="shared" si="10"/>
        <v>45.154418089057181</v>
      </c>
      <c r="AI10" s="44">
        <f t="shared" si="11"/>
        <v>33.414269385902301</v>
      </c>
      <c r="AJ10" s="44">
        <f t="shared" si="12"/>
        <v>0.18001948515027433</v>
      </c>
      <c r="AK10" s="45">
        <f t="shared" si="13"/>
        <v>0.13321441901120298</v>
      </c>
      <c r="AL10" s="35">
        <f>SLOPE(AG10:AG13,S10:S13)*60</f>
        <v>7.2216669464411659E-2</v>
      </c>
      <c r="AM10" s="35">
        <f>SLOPE(AK10:AK13,S10:S13)*60</f>
        <v>2.398780558722843E-2</v>
      </c>
      <c r="AN10" s="35">
        <f>SLOPE(AI10:AI13,S10:S13)*60</f>
        <v>16.295297803125038</v>
      </c>
      <c r="AO10" s="3" t="s">
        <v>145</v>
      </c>
    </row>
    <row r="11" spans="1:42" x14ac:dyDescent="0.2">
      <c r="B11" s="46">
        <v>42999</v>
      </c>
      <c r="C11" s="3" t="s">
        <v>164</v>
      </c>
      <c r="D11" s="3" t="s">
        <v>165</v>
      </c>
      <c r="E11" s="32" t="s">
        <v>137</v>
      </c>
      <c r="F11" s="3" t="s">
        <v>138</v>
      </c>
      <c r="G11" s="33" t="s">
        <v>139</v>
      </c>
      <c r="H11" s="32">
        <v>2017</v>
      </c>
      <c r="I11" s="34" t="s">
        <v>140</v>
      </c>
      <c r="J11" s="34" t="s">
        <v>141</v>
      </c>
      <c r="K11" s="32" t="str">
        <f t="shared" si="0"/>
        <v>NWF</v>
      </c>
      <c r="L11" s="32" t="str">
        <f t="shared" si="1"/>
        <v>ESI</v>
      </c>
      <c r="M11" s="32" t="str">
        <f t="shared" si="2"/>
        <v>R3</v>
      </c>
      <c r="N11" s="3">
        <v>3</v>
      </c>
      <c r="O11" s="3" t="s">
        <v>163</v>
      </c>
      <c r="P11" s="33" t="str">
        <f t="shared" si="3"/>
        <v>E:POS_P:P01_Tr1:NWF_Tr2:ESI_DRC_R3_D:21_M:09_Y:2017</v>
      </c>
      <c r="Q11" s="31" t="str">
        <f t="shared" si="4"/>
        <v>T1</v>
      </c>
      <c r="R11" s="53">
        <v>0.51898148148148149</v>
      </c>
      <c r="S11" s="3">
        <v>10</v>
      </c>
      <c r="T11" s="3">
        <v>1.73925</v>
      </c>
      <c r="U11" s="3">
        <v>101.05524861878453</v>
      </c>
      <c r="V11" s="3">
        <v>0.34121400000000002</v>
      </c>
      <c r="W11" s="3">
        <v>36.6</v>
      </c>
      <c r="X11" s="37">
        <f t="shared" si="5"/>
        <v>309.60000000000002</v>
      </c>
      <c r="Y11" s="37" t="s">
        <v>143</v>
      </c>
      <c r="Z11" s="40">
        <v>0.1225</v>
      </c>
      <c r="AA11" s="41">
        <v>0.74</v>
      </c>
      <c r="AB11" s="41">
        <v>9.0649999999999981E-2</v>
      </c>
      <c r="AC11" s="42" t="s">
        <v>144</v>
      </c>
      <c r="AD11" s="43">
        <f t="shared" si="6"/>
        <v>472.34792581397937</v>
      </c>
      <c r="AE11" s="43">
        <f t="shared" si="7"/>
        <v>551.07258011630927</v>
      </c>
      <c r="AF11" s="44">
        <f t="shared" si="8"/>
        <v>0.82153112997196365</v>
      </c>
      <c r="AG11" s="44">
        <f t="shared" si="9"/>
        <v>0.60793303617925298</v>
      </c>
      <c r="AH11" s="44">
        <f t="shared" si="10"/>
        <v>47.733237077698874</v>
      </c>
      <c r="AI11" s="44">
        <f t="shared" si="11"/>
        <v>35.322595437497156</v>
      </c>
      <c r="AJ11" s="44">
        <f t="shared" si="12"/>
        <v>0.18803367935180637</v>
      </c>
      <c r="AK11" s="45">
        <f t="shared" si="13"/>
        <v>0.13914492272033668</v>
      </c>
      <c r="AL11" s="35"/>
      <c r="AM11" s="35"/>
      <c r="AN11" s="35"/>
      <c r="AO11" s="3" t="s">
        <v>145</v>
      </c>
    </row>
    <row r="12" spans="1:42" x14ac:dyDescent="0.2">
      <c r="B12" s="46">
        <v>42999</v>
      </c>
      <c r="C12" s="3" t="s">
        <v>166</v>
      </c>
      <c r="D12" s="3" t="s">
        <v>167</v>
      </c>
      <c r="E12" s="32" t="s">
        <v>137</v>
      </c>
      <c r="F12" s="3" t="s">
        <v>138</v>
      </c>
      <c r="G12" s="33" t="s">
        <v>139</v>
      </c>
      <c r="H12" s="32">
        <v>2017</v>
      </c>
      <c r="I12" s="34" t="s">
        <v>140</v>
      </c>
      <c r="J12" s="34" t="s">
        <v>141</v>
      </c>
      <c r="K12" s="32" t="str">
        <f t="shared" si="0"/>
        <v>NWF</v>
      </c>
      <c r="L12" s="32" t="str">
        <f t="shared" si="1"/>
        <v>ESI</v>
      </c>
      <c r="M12" s="32" t="str">
        <f t="shared" si="2"/>
        <v>R3</v>
      </c>
      <c r="N12" s="3">
        <v>3</v>
      </c>
      <c r="O12" s="3" t="s">
        <v>163</v>
      </c>
      <c r="P12" s="33" t="str">
        <f t="shared" si="3"/>
        <v>E:POS_P:P01_Tr1:NWF_Tr2:ESI_DRC_R3_D:21_M:09_Y:2017</v>
      </c>
      <c r="Q12" s="31" t="str">
        <f t="shared" si="4"/>
        <v>T2</v>
      </c>
      <c r="R12" s="53">
        <v>0.52592592592592602</v>
      </c>
      <c r="S12" s="3">
        <v>20</v>
      </c>
      <c r="T12" s="3">
        <v>1.8142499999999999</v>
      </c>
      <c r="U12" s="3">
        <v>121.0400552486188</v>
      </c>
      <c r="V12" s="3">
        <v>0.31577400000000005</v>
      </c>
      <c r="W12" s="3">
        <v>31.9</v>
      </c>
      <c r="X12" s="37">
        <f t="shared" si="5"/>
        <v>304.89999999999998</v>
      </c>
      <c r="Y12" s="37" t="s">
        <v>143</v>
      </c>
      <c r="Z12" s="40">
        <v>0.1225</v>
      </c>
      <c r="AA12" s="41">
        <v>0.74</v>
      </c>
      <c r="AB12" s="41">
        <v>9.0649999999999981E-2</v>
      </c>
      <c r="AC12" s="42" t="s">
        <v>144</v>
      </c>
      <c r="AD12" s="43">
        <f t="shared" si="6"/>
        <v>479.62911719254851</v>
      </c>
      <c r="AE12" s="43">
        <f t="shared" si="7"/>
        <v>559.56730339130661</v>
      </c>
      <c r="AF12" s="44">
        <f t="shared" si="8"/>
        <v>0.87016712586658107</v>
      </c>
      <c r="AG12" s="44">
        <f t="shared" si="9"/>
        <v>0.64392367314126986</v>
      </c>
      <c r="AH12" s="44">
        <f t="shared" si="10"/>
        <v>58.054334843832329</v>
      </c>
      <c r="AI12" s="44">
        <f t="shared" si="11"/>
        <v>42.960207784435916</v>
      </c>
      <c r="AJ12" s="44">
        <f t="shared" si="12"/>
        <v>0.17669680566108648</v>
      </c>
      <c r="AK12" s="45">
        <f t="shared" si="13"/>
        <v>0.13075563618920397</v>
      </c>
      <c r="AL12" s="35"/>
      <c r="AM12" s="35"/>
      <c r="AN12" s="35"/>
      <c r="AO12" s="3" t="s">
        <v>145</v>
      </c>
    </row>
    <row r="13" spans="1:42" x14ac:dyDescent="0.2">
      <c r="B13" s="46">
        <v>42999</v>
      </c>
      <c r="C13" s="3" t="s">
        <v>168</v>
      </c>
      <c r="D13" s="3" t="s">
        <v>169</v>
      </c>
      <c r="E13" s="32" t="s">
        <v>137</v>
      </c>
      <c r="F13" s="3" t="s">
        <v>138</v>
      </c>
      <c r="G13" s="33" t="s">
        <v>139</v>
      </c>
      <c r="H13" s="32">
        <v>2017</v>
      </c>
      <c r="I13" s="34" t="s">
        <v>140</v>
      </c>
      <c r="J13" s="34" t="s">
        <v>141</v>
      </c>
      <c r="K13" s="32" t="str">
        <f t="shared" si="0"/>
        <v>NWF</v>
      </c>
      <c r="L13" s="32" t="str">
        <f t="shared" si="1"/>
        <v>ESI</v>
      </c>
      <c r="M13" s="32" t="str">
        <f t="shared" si="2"/>
        <v>R3</v>
      </c>
      <c r="N13" s="3">
        <v>3</v>
      </c>
      <c r="O13" s="3" t="s">
        <v>163</v>
      </c>
      <c r="P13" s="33" t="str">
        <f t="shared" si="3"/>
        <v>E:POS_P:P01_Tr1:NWF_Tr2:ESI_DRC_R3_D:21_M:09_Y:2017</v>
      </c>
      <c r="Q13" s="31" t="str">
        <f t="shared" si="4"/>
        <v>T3</v>
      </c>
      <c r="R13" s="53">
        <v>0.53287037037036999</v>
      </c>
      <c r="S13" s="3">
        <v>30</v>
      </c>
      <c r="T13" s="3">
        <v>1.8892500000000001</v>
      </c>
      <c r="U13" s="3">
        <v>112.36740331491714</v>
      </c>
      <c r="V13" s="3">
        <v>0.360294</v>
      </c>
      <c r="W13" s="3">
        <v>31.6</v>
      </c>
      <c r="X13" s="37">
        <f t="shared" si="5"/>
        <v>304.60000000000002</v>
      </c>
      <c r="Y13" s="37" t="s">
        <v>143</v>
      </c>
      <c r="Z13" s="40">
        <v>0.1225</v>
      </c>
      <c r="AA13" s="41">
        <v>0.74</v>
      </c>
      <c r="AB13" s="41">
        <v>9.0649999999999981E-2</v>
      </c>
      <c r="AC13" s="42" t="s">
        <v>144</v>
      </c>
      <c r="AD13" s="43">
        <f t="shared" si="6"/>
        <v>480.10150305977686</v>
      </c>
      <c r="AE13" s="43">
        <f t="shared" si="7"/>
        <v>560.11842023640634</v>
      </c>
      <c r="AF13" s="44">
        <f t="shared" si="8"/>
        <v>0.90703176465568347</v>
      </c>
      <c r="AG13" s="44">
        <f t="shared" si="9"/>
        <v>0.67120350584520572</v>
      </c>
      <c r="AH13" s="44">
        <f t="shared" si="10"/>
        <v>53.947759226415876</v>
      </c>
      <c r="AI13" s="44">
        <f t="shared" si="11"/>
        <v>39.921341827547735</v>
      </c>
      <c r="AJ13" s="44">
        <f t="shared" si="12"/>
        <v>0.20180730610065578</v>
      </c>
      <c r="AK13" s="45">
        <f t="shared" si="13"/>
        <v>0.14933740651448524</v>
      </c>
      <c r="AL13" s="35"/>
      <c r="AM13" s="35"/>
      <c r="AN13" s="35"/>
      <c r="AO13" s="3" t="s">
        <v>145</v>
      </c>
    </row>
    <row r="14" spans="1:42" x14ac:dyDescent="0.2">
      <c r="B14" s="46">
        <v>42999</v>
      </c>
      <c r="C14" s="3" t="s">
        <v>170</v>
      </c>
      <c r="D14" s="3" t="s">
        <v>171</v>
      </c>
      <c r="E14" s="32" t="s">
        <v>137</v>
      </c>
      <c r="F14" s="3" t="s">
        <v>138</v>
      </c>
      <c r="G14" s="33" t="s">
        <v>139</v>
      </c>
      <c r="H14" s="32">
        <v>2017</v>
      </c>
      <c r="I14" s="34" t="s">
        <v>140</v>
      </c>
      <c r="J14" s="34" t="s">
        <v>141</v>
      </c>
      <c r="K14" s="32" t="str">
        <f t="shared" si="0"/>
        <v>NWF</v>
      </c>
      <c r="L14" s="32" t="str">
        <f t="shared" si="1"/>
        <v>LSI</v>
      </c>
      <c r="M14" s="32" t="str">
        <f t="shared" si="2"/>
        <v>R1</v>
      </c>
      <c r="N14" s="3">
        <v>10</v>
      </c>
      <c r="O14" s="3" t="s">
        <v>142</v>
      </c>
      <c r="P14" s="33" t="str">
        <f t="shared" si="3"/>
        <v>E:POS_P:P01_Tr1:NWF_Tr2:LSI_DRC_R1_D:21_M:09_Y:2017</v>
      </c>
      <c r="Q14" s="31" t="str">
        <f t="shared" si="4"/>
        <v>T0</v>
      </c>
      <c r="R14" s="53">
        <v>0.50706018518518514</v>
      </c>
      <c r="S14" s="37">
        <v>0</v>
      </c>
      <c r="T14" s="3">
        <v>1.8142499999999999</v>
      </c>
      <c r="U14" s="3">
        <v>98.22720994475138</v>
      </c>
      <c r="V14" s="3">
        <v>0.40481399999999995</v>
      </c>
      <c r="W14" s="3">
        <v>30.2</v>
      </c>
      <c r="X14" s="37">
        <f t="shared" si="5"/>
        <v>303.2</v>
      </c>
      <c r="Y14" s="37" t="s">
        <v>143</v>
      </c>
      <c r="Z14" s="40">
        <v>0.1225</v>
      </c>
      <c r="AA14" s="41">
        <v>0.74</v>
      </c>
      <c r="AB14" s="41">
        <v>9.0649999999999981E-2</v>
      </c>
      <c r="AC14" s="42" t="s">
        <v>144</v>
      </c>
      <c r="AD14" s="43">
        <f t="shared" si="6"/>
        <v>482.31833058050148</v>
      </c>
      <c r="AE14" s="43">
        <f t="shared" si="7"/>
        <v>562.70471901058499</v>
      </c>
      <c r="AF14" s="44">
        <f t="shared" si="8"/>
        <v>0.87504603125567471</v>
      </c>
      <c r="AG14" s="44">
        <f t="shared" si="9"/>
        <v>0.64753406312919914</v>
      </c>
      <c r="AH14" s="44">
        <f t="shared" si="10"/>
        <v>47.376783918132915</v>
      </c>
      <c r="AI14" s="44">
        <f t="shared" si="11"/>
        <v>35.058820099418355</v>
      </c>
      <c r="AJ14" s="44">
        <f t="shared" si="12"/>
        <v>0.22779074812155092</v>
      </c>
      <c r="AK14" s="45">
        <f t="shared" si="13"/>
        <v>0.16856515360994764</v>
      </c>
      <c r="AL14" s="35">
        <f>SLOPE(AG14:AG17,S14:S17)*60</f>
        <v>1.5690922600887423E-2</v>
      </c>
      <c r="AM14" s="35">
        <f>SLOPE(AK14:AK17,S14:S17)*60</f>
        <v>1.7282206861340715E-2</v>
      </c>
      <c r="AN14" s="35">
        <f>SLOPE(AI14:AI17,S14:S17)*60</f>
        <v>1.0295074152967132</v>
      </c>
      <c r="AO14" s="3" t="s">
        <v>145</v>
      </c>
    </row>
    <row r="15" spans="1:42" x14ac:dyDescent="0.2">
      <c r="B15" s="46">
        <v>42999</v>
      </c>
      <c r="C15" s="3" t="s">
        <v>172</v>
      </c>
      <c r="D15" s="3" t="s">
        <v>173</v>
      </c>
      <c r="E15" s="32" t="s">
        <v>137</v>
      </c>
      <c r="F15" s="3" t="s">
        <v>138</v>
      </c>
      <c r="G15" s="33" t="s">
        <v>139</v>
      </c>
      <c r="H15" s="32">
        <v>2017</v>
      </c>
      <c r="I15" s="34" t="s">
        <v>140</v>
      </c>
      <c r="J15" s="34" t="s">
        <v>141</v>
      </c>
      <c r="K15" s="32" t="str">
        <f t="shared" si="0"/>
        <v>NWF</v>
      </c>
      <c r="L15" s="32" t="str">
        <f t="shared" si="1"/>
        <v>LSI</v>
      </c>
      <c r="M15" s="32" t="str">
        <f t="shared" si="2"/>
        <v>R1</v>
      </c>
      <c r="N15" s="3">
        <v>10</v>
      </c>
      <c r="O15" s="3" t="s">
        <v>142</v>
      </c>
      <c r="P15" s="33" t="str">
        <f t="shared" si="3"/>
        <v>E:POS_P:P01_Tr1:NWF_Tr2:LSI_DRC_R1_D:21_M:09_Y:2017</v>
      </c>
      <c r="Q15" s="31" t="str">
        <f t="shared" si="4"/>
        <v>T1</v>
      </c>
      <c r="R15" s="53">
        <v>0.51400462962962956</v>
      </c>
      <c r="S15" s="3">
        <v>10</v>
      </c>
      <c r="T15" s="3">
        <v>1.73925</v>
      </c>
      <c r="U15" s="3">
        <v>107.65400552486189</v>
      </c>
      <c r="V15" s="3">
        <v>0.37301400000000001</v>
      </c>
      <c r="W15" s="3">
        <v>42.1</v>
      </c>
      <c r="X15" s="37">
        <f t="shared" si="5"/>
        <v>315.10000000000002</v>
      </c>
      <c r="Y15" s="37" t="s">
        <v>143</v>
      </c>
      <c r="Z15" s="40">
        <v>0.1225</v>
      </c>
      <c r="AA15" s="41">
        <v>0.74</v>
      </c>
      <c r="AB15" s="41">
        <v>9.0649999999999981E-2</v>
      </c>
      <c r="AC15" s="42" t="s">
        <v>144</v>
      </c>
      <c r="AD15" s="43">
        <f t="shared" si="6"/>
        <v>464.10319845131079</v>
      </c>
      <c r="AE15" s="43">
        <f t="shared" si="7"/>
        <v>541.45373152652928</v>
      </c>
      <c r="AF15" s="44">
        <f t="shared" si="8"/>
        <v>0.80719148790644224</v>
      </c>
      <c r="AG15" s="44">
        <f t="shared" si="9"/>
        <v>0.5973217010507671</v>
      </c>
      <c r="AH15" s="44">
        <f t="shared" si="10"/>
        <v>49.962568290183491</v>
      </c>
      <c r="AI15" s="44">
        <f t="shared" si="11"/>
        <v>36.972300534735773</v>
      </c>
      <c r="AJ15" s="44">
        <f t="shared" si="12"/>
        <v>0.20196982221163678</v>
      </c>
      <c r="AK15" s="45">
        <f t="shared" si="13"/>
        <v>0.14945766843661121</v>
      </c>
      <c r="AL15" s="35"/>
      <c r="AM15" s="35"/>
      <c r="AN15" s="35"/>
      <c r="AO15" s="3" t="s">
        <v>145</v>
      </c>
    </row>
    <row r="16" spans="1:42" x14ac:dyDescent="0.2">
      <c r="B16" s="46">
        <v>42999</v>
      </c>
      <c r="C16" s="3" t="s">
        <v>174</v>
      </c>
      <c r="D16" s="3" t="s">
        <v>175</v>
      </c>
      <c r="E16" s="32" t="s">
        <v>137</v>
      </c>
      <c r="F16" s="3" t="s">
        <v>138</v>
      </c>
      <c r="G16" s="33" t="s">
        <v>139</v>
      </c>
      <c r="H16" s="32">
        <v>2017</v>
      </c>
      <c r="I16" s="34" t="s">
        <v>140</v>
      </c>
      <c r="J16" s="34" t="s">
        <v>141</v>
      </c>
      <c r="K16" s="32" t="str">
        <f t="shared" si="0"/>
        <v>NWF</v>
      </c>
      <c r="L16" s="32" t="str">
        <f t="shared" si="1"/>
        <v>LSI</v>
      </c>
      <c r="M16" s="32" t="str">
        <f t="shared" si="2"/>
        <v>R1</v>
      </c>
      <c r="N16" s="3">
        <v>10</v>
      </c>
      <c r="O16" s="3" t="s">
        <v>142</v>
      </c>
      <c r="P16" s="33" t="str">
        <f t="shared" si="3"/>
        <v>E:POS_P:P01_Tr1:NWF_Tr2:LSI_DRC_R1_D:21_M:09_Y:2017</v>
      </c>
      <c r="Q16" s="31" t="str">
        <f t="shared" si="4"/>
        <v>T2</v>
      </c>
      <c r="R16" s="53">
        <v>0.52094907407407398</v>
      </c>
      <c r="S16" s="3">
        <v>20</v>
      </c>
      <c r="T16" s="3">
        <v>1.8142499999999999</v>
      </c>
      <c r="U16" s="3">
        <v>119.1546961325967</v>
      </c>
      <c r="V16" s="3">
        <v>0.36665400000000004</v>
      </c>
      <c r="W16" s="3">
        <v>35.6</v>
      </c>
      <c r="X16" s="37">
        <f t="shared" si="5"/>
        <v>308.60000000000002</v>
      </c>
      <c r="Y16" s="37" t="s">
        <v>143</v>
      </c>
      <c r="Z16" s="40">
        <v>0.1225</v>
      </c>
      <c r="AA16" s="41">
        <v>0.74</v>
      </c>
      <c r="AB16" s="41">
        <v>9.0649999999999981E-2</v>
      </c>
      <c r="AC16" s="42" t="s">
        <v>144</v>
      </c>
      <c r="AD16" s="43">
        <f t="shared" si="6"/>
        <v>473.87854125731695</v>
      </c>
      <c r="AE16" s="43">
        <f t="shared" si="7"/>
        <v>552.85829813353644</v>
      </c>
      <c r="AF16" s="44">
        <f t="shared" si="8"/>
        <v>0.85973414347608734</v>
      </c>
      <c r="AG16" s="44">
        <f t="shared" si="9"/>
        <v>0.63620326617230449</v>
      </c>
      <c r="AH16" s="44">
        <f t="shared" si="10"/>
        <v>56.464853587273794</v>
      </c>
      <c r="AI16" s="44">
        <f t="shared" si="11"/>
        <v>41.7839916545826</v>
      </c>
      <c r="AJ16" s="44">
        <f t="shared" si="12"/>
        <v>0.20270770644385369</v>
      </c>
      <c r="AK16" s="45">
        <f t="shared" si="13"/>
        <v>0.15000370276845171</v>
      </c>
      <c r="AL16" s="35"/>
      <c r="AM16" s="35"/>
      <c r="AN16" s="35"/>
      <c r="AO16" s="3" t="s">
        <v>145</v>
      </c>
    </row>
    <row r="17" spans="2:41" x14ac:dyDescent="0.2">
      <c r="B17" s="46">
        <v>42999</v>
      </c>
      <c r="C17" s="3" t="s">
        <v>176</v>
      </c>
      <c r="D17" s="3" t="s">
        <v>177</v>
      </c>
      <c r="E17" s="32" t="s">
        <v>137</v>
      </c>
      <c r="F17" s="3" t="s">
        <v>138</v>
      </c>
      <c r="G17" s="33" t="s">
        <v>139</v>
      </c>
      <c r="H17" s="32">
        <v>2017</v>
      </c>
      <c r="I17" s="34" t="s">
        <v>140</v>
      </c>
      <c r="J17" s="34" t="s">
        <v>141</v>
      </c>
      <c r="K17" s="32" t="str">
        <f t="shared" si="0"/>
        <v>NWF</v>
      </c>
      <c r="L17" s="32" t="str">
        <f t="shared" si="1"/>
        <v>LSI</v>
      </c>
      <c r="M17" s="32" t="str">
        <f t="shared" si="2"/>
        <v>R1</v>
      </c>
      <c r="N17" s="3">
        <v>10</v>
      </c>
      <c r="O17" s="3" t="s">
        <v>142</v>
      </c>
      <c r="P17" s="33" t="str">
        <f t="shared" si="3"/>
        <v>E:POS_P:P01_Tr1:NWF_Tr2:LSI_DRC_R1_D:21_M:09_Y:2017</v>
      </c>
      <c r="Q17" s="31" t="str">
        <f t="shared" si="4"/>
        <v>T3</v>
      </c>
      <c r="R17" s="53">
        <v>0.52789351851851796</v>
      </c>
      <c r="S17" s="3">
        <v>30</v>
      </c>
      <c r="T17" s="3">
        <v>1.8142499999999999</v>
      </c>
      <c r="U17" s="3">
        <v>95.964779005524875</v>
      </c>
      <c r="V17" s="3">
        <v>0.43025400000000003</v>
      </c>
      <c r="W17" s="3">
        <v>32.200000000000003</v>
      </c>
      <c r="X17" s="37">
        <f t="shared" si="5"/>
        <v>305.2</v>
      </c>
      <c r="Y17" s="37" t="s">
        <v>143</v>
      </c>
      <c r="Z17" s="40">
        <v>0.1225</v>
      </c>
      <c r="AA17" s="41">
        <v>0.74</v>
      </c>
      <c r="AB17" s="41">
        <v>9.0649999999999981E-2</v>
      </c>
      <c r="AC17" s="42" t="s">
        <v>144</v>
      </c>
      <c r="AD17" s="43">
        <f t="shared" si="6"/>
        <v>479.15766000002634</v>
      </c>
      <c r="AE17" s="43">
        <f t="shared" si="7"/>
        <v>559.01727000003075</v>
      </c>
      <c r="AF17" s="44">
        <f t="shared" si="8"/>
        <v>0.86931178465504777</v>
      </c>
      <c r="AG17" s="44">
        <f t="shared" si="9"/>
        <v>0.64329072064473525</v>
      </c>
      <c r="AH17" s="44">
        <f t="shared" si="10"/>
        <v>45.982258950706957</v>
      </c>
      <c r="AI17" s="44">
        <f t="shared" si="11"/>
        <v>34.026871623523142</v>
      </c>
      <c r="AJ17" s="44">
        <f t="shared" si="12"/>
        <v>0.24051941648659325</v>
      </c>
      <c r="AK17" s="45">
        <f t="shared" si="13"/>
        <v>0.17798436820007899</v>
      </c>
      <c r="AL17" s="35"/>
      <c r="AM17" s="35"/>
      <c r="AN17" s="35"/>
      <c r="AO17" s="3" t="s">
        <v>145</v>
      </c>
    </row>
    <row r="18" spans="2:41" x14ac:dyDescent="0.2">
      <c r="B18" s="46">
        <v>42999</v>
      </c>
      <c r="C18" s="3" t="s">
        <v>178</v>
      </c>
      <c r="D18" s="3" t="s">
        <v>179</v>
      </c>
      <c r="E18" s="32" t="s">
        <v>137</v>
      </c>
      <c r="F18" s="3" t="s">
        <v>138</v>
      </c>
      <c r="G18" s="33" t="s">
        <v>139</v>
      </c>
      <c r="H18" s="32">
        <v>2017</v>
      </c>
      <c r="I18" s="34" t="s">
        <v>140</v>
      </c>
      <c r="J18" s="34" t="s">
        <v>141</v>
      </c>
      <c r="K18" s="32" t="str">
        <f t="shared" si="0"/>
        <v>NWF</v>
      </c>
      <c r="L18" s="32" t="str">
        <f t="shared" si="1"/>
        <v>LSI</v>
      </c>
      <c r="M18" s="32" t="str">
        <f t="shared" si="2"/>
        <v>R2</v>
      </c>
      <c r="N18" s="3">
        <v>9</v>
      </c>
      <c r="O18" s="3" t="s">
        <v>154</v>
      </c>
      <c r="P18" s="33" t="str">
        <f t="shared" si="3"/>
        <v>E:POS_P:P01_Tr1:NWF_Tr2:LSI_DRC_R2_D:21_M:09_Y:2017</v>
      </c>
      <c r="Q18" s="31" t="str">
        <f t="shared" si="4"/>
        <v>T0</v>
      </c>
      <c r="R18" s="53">
        <v>0.50706018518518514</v>
      </c>
      <c r="S18" s="37">
        <v>0</v>
      </c>
      <c r="T18" s="3">
        <v>1.8142499999999999</v>
      </c>
      <c r="U18" s="3">
        <v>109.91643646408841</v>
      </c>
      <c r="V18" s="3">
        <v>0.38573400000000002</v>
      </c>
      <c r="W18" s="3">
        <v>29.4</v>
      </c>
      <c r="X18" s="37">
        <f t="shared" si="5"/>
        <v>302.39999999999998</v>
      </c>
      <c r="Y18" s="37" t="s">
        <v>143</v>
      </c>
      <c r="Z18" s="40">
        <v>0.1225</v>
      </c>
      <c r="AA18" s="41">
        <v>0.74</v>
      </c>
      <c r="AB18" s="41">
        <v>9.0649999999999981E-2</v>
      </c>
      <c r="AC18" s="42" t="s">
        <v>144</v>
      </c>
      <c r="AD18" s="43">
        <f t="shared" si="6"/>
        <v>483.59430500002662</v>
      </c>
      <c r="AE18" s="43">
        <f t="shared" si="7"/>
        <v>564.19335583336442</v>
      </c>
      <c r="AF18" s="44">
        <f t="shared" si="8"/>
        <v>0.87736096784629836</v>
      </c>
      <c r="AG18" s="44">
        <f t="shared" si="9"/>
        <v>0.64924711620626063</v>
      </c>
      <c r="AH18" s="44">
        <f t="shared" si="10"/>
        <v>53.154962699930415</v>
      </c>
      <c r="AI18" s="44">
        <f t="shared" si="11"/>
        <v>39.334672397948495</v>
      </c>
      <c r="AJ18" s="44">
        <f t="shared" si="12"/>
        <v>0.21762855991902699</v>
      </c>
      <c r="AK18" s="45">
        <f t="shared" si="13"/>
        <v>0.16104513434007994</v>
      </c>
      <c r="AL18" s="35">
        <f>SLOPE(AG18:AG21,S18:S21)*60</f>
        <v>-2.7021154114502451E-3</v>
      </c>
      <c r="AM18" s="35">
        <f>SLOPE(AK18:AK21,S18:S21)*60</f>
        <v>-7.0418572812595941E-3</v>
      </c>
      <c r="AN18" s="35">
        <f>SLOPE(AI18:AI21,S18:S21)*60</f>
        <v>0.68472111328592722</v>
      </c>
      <c r="AO18" s="3" t="s">
        <v>145</v>
      </c>
    </row>
    <row r="19" spans="2:41" x14ac:dyDescent="0.2">
      <c r="B19" s="46">
        <v>42999</v>
      </c>
      <c r="C19" s="3" t="s">
        <v>180</v>
      </c>
      <c r="D19" s="3" t="s">
        <v>181</v>
      </c>
      <c r="E19" s="32" t="s">
        <v>137</v>
      </c>
      <c r="F19" s="3" t="s">
        <v>138</v>
      </c>
      <c r="G19" s="33" t="s">
        <v>139</v>
      </c>
      <c r="H19" s="32">
        <v>2017</v>
      </c>
      <c r="I19" s="34" t="s">
        <v>140</v>
      </c>
      <c r="J19" s="34" t="s">
        <v>141</v>
      </c>
      <c r="K19" s="32" t="str">
        <f t="shared" si="0"/>
        <v>NWF</v>
      </c>
      <c r="L19" s="32" t="str">
        <f t="shared" si="1"/>
        <v>LSI</v>
      </c>
      <c r="M19" s="32" t="str">
        <f t="shared" si="2"/>
        <v>R2</v>
      </c>
      <c r="N19" s="3">
        <v>9</v>
      </c>
      <c r="O19" s="3" t="s">
        <v>154</v>
      </c>
      <c r="P19" s="33" t="str">
        <f t="shared" si="3"/>
        <v>E:POS_P:P01_Tr1:NWF_Tr2:LSI_DRC_R2_D:21_M:09_Y:2017</v>
      </c>
      <c r="Q19" s="31" t="str">
        <f t="shared" si="4"/>
        <v>T1</v>
      </c>
      <c r="R19" s="53">
        <v>0.51400462962962956</v>
      </c>
      <c r="S19" s="3">
        <v>10</v>
      </c>
      <c r="T19" s="3">
        <v>1.8142499999999999</v>
      </c>
      <c r="U19" s="3">
        <v>123.1139502762431</v>
      </c>
      <c r="V19" s="3">
        <v>0.37301400000000001</v>
      </c>
      <c r="W19" s="3">
        <v>36.6</v>
      </c>
      <c r="X19" s="37">
        <f t="shared" si="5"/>
        <v>309.60000000000002</v>
      </c>
      <c r="Y19" s="37" t="s">
        <v>143</v>
      </c>
      <c r="Z19" s="40">
        <v>0.1225</v>
      </c>
      <c r="AA19" s="41">
        <v>0.74</v>
      </c>
      <c r="AB19" s="41">
        <v>9.0649999999999981E-2</v>
      </c>
      <c r="AC19" s="42" t="s">
        <v>144</v>
      </c>
      <c r="AD19" s="43">
        <f t="shared" si="6"/>
        <v>472.34792581397937</v>
      </c>
      <c r="AE19" s="43">
        <f t="shared" si="7"/>
        <v>551.07258011630927</v>
      </c>
      <c r="AF19" s="44">
        <f t="shared" si="8"/>
        <v>0.85695722440801203</v>
      </c>
      <c r="AG19" s="44">
        <f t="shared" si="9"/>
        <v>0.63414834606192882</v>
      </c>
      <c r="AH19" s="44">
        <f t="shared" si="10"/>
        <v>58.152619051748822</v>
      </c>
      <c r="AI19" s="44">
        <f t="shared" si="11"/>
        <v>43.032938098294117</v>
      </c>
      <c r="AJ19" s="44">
        <f t="shared" si="12"/>
        <v>0.205557787399505</v>
      </c>
      <c r="AK19" s="45">
        <f t="shared" si="13"/>
        <v>0.15211276267563367</v>
      </c>
      <c r="AL19" s="35"/>
      <c r="AM19" s="35"/>
      <c r="AN19" s="35"/>
      <c r="AO19" s="3" t="s">
        <v>145</v>
      </c>
    </row>
    <row r="20" spans="2:41" x14ac:dyDescent="0.2">
      <c r="B20" s="46">
        <v>42999</v>
      </c>
      <c r="C20" s="3" t="s">
        <v>182</v>
      </c>
      <c r="D20" s="3" t="s">
        <v>183</v>
      </c>
      <c r="E20" s="32" t="s">
        <v>137</v>
      </c>
      <c r="F20" s="3" t="s">
        <v>138</v>
      </c>
      <c r="G20" s="33" t="s">
        <v>139</v>
      </c>
      <c r="H20" s="32">
        <v>2017</v>
      </c>
      <c r="I20" s="34" t="s">
        <v>140</v>
      </c>
      <c r="J20" s="34" t="s">
        <v>141</v>
      </c>
      <c r="K20" s="32" t="str">
        <f t="shared" si="0"/>
        <v>NWF</v>
      </c>
      <c r="L20" s="32" t="str">
        <f t="shared" si="1"/>
        <v>LSI</v>
      </c>
      <c r="M20" s="32" t="str">
        <f t="shared" si="2"/>
        <v>R2</v>
      </c>
      <c r="N20" s="3">
        <v>9</v>
      </c>
      <c r="O20" s="3" t="s">
        <v>154</v>
      </c>
      <c r="P20" s="33" t="str">
        <f t="shared" si="3"/>
        <v>E:POS_P:P01_Tr1:NWF_Tr2:LSI_DRC_R2_D:21_M:09_Y:2017</v>
      </c>
      <c r="Q20" s="31" t="str">
        <f t="shared" si="4"/>
        <v>T2</v>
      </c>
      <c r="R20" s="53">
        <v>0.52094907407407398</v>
      </c>
      <c r="S20" s="3">
        <v>20</v>
      </c>
      <c r="T20" s="3">
        <v>1.8142499999999999</v>
      </c>
      <c r="U20" s="3">
        <v>115.57251381215471</v>
      </c>
      <c r="V20" s="3">
        <v>0.38573400000000002</v>
      </c>
      <c r="W20" s="3">
        <v>31.4</v>
      </c>
      <c r="X20" s="37">
        <f t="shared" si="5"/>
        <v>304.39999999999998</v>
      </c>
      <c r="Y20" s="37" t="s">
        <v>143</v>
      </c>
      <c r="Z20" s="40">
        <v>0.1225</v>
      </c>
      <c r="AA20" s="41">
        <v>0.74</v>
      </c>
      <c r="AB20" s="41">
        <v>9.0649999999999981E-2</v>
      </c>
      <c r="AC20" s="42" t="s">
        <v>144</v>
      </c>
      <c r="AD20" s="43">
        <f t="shared" si="6"/>
        <v>480.41694425758226</v>
      </c>
      <c r="AE20" s="43">
        <f t="shared" si="7"/>
        <v>560.48643496717932</v>
      </c>
      <c r="AF20" s="44">
        <f t="shared" si="8"/>
        <v>0.87159644111931855</v>
      </c>
      <c r="AG20" s="44">
        <f t="shared" si="9"/>
        <v>0.64498136642829562</v>
      </c>
      <c r="AH20" s="44">
        <f t="shared" si="10"/>
        <v>55.522993925802581</v>
      </c>
      <c r="AI20" s="44">
        <f t="shared" si="11"/>
        <v>41.087015505093902</v>
      </c>
      <c r="AJ20" s="44">
        <f t="shared" si="12"/>
        <v>0.21619867450562996</v>
      </c>
      <c r="AK20" s="45">
        <f t="shared" si="13"/>
        <v>0.15998701913416616</v>
      </c>
      <c r="AL20" s="35"/>
      <c r="AM20" s="35"/>
      <c r="AN20" s="35"/>
      <c r="AO20" s="3" t="s">
        <v>145</v>
      </c>
    </row>
    <row r="21" spans="2:41" x14ac:dyDescent="0.2">
      <c r="B21" s="46">
        <v>42999</v>
      </c>
      <c r="C21" s="3" t="s">
        <v>184</v>
      </c>
      <c r="D21" s="3" t="s">
        <v>185</v>
      </c>
      <c r="E21" s="32" t="s">
        <v>137</v>
      </c>
      <c r="F21" s="3" t="s">
        <v>138</v>
      </c>
      <c r="G21" s="33" t="s">
        <v>139</v>
      </c>
      <c r="H21" s="32">
        <v>2017</v>
      </c>
      <c r="I21" s="34" t="s">
        <v>140</v>
      </c>
      <c r="J21" s="34" t="s">
        <v>141</v>
      </c>
      <c r="K21" s="32" t="str">
        <f t="shared" si="0"/>
        <v>NWF</v>
      </c>
      <c r="L21" s="32" t="str">
        <f t="shared" si="1"/>
        <v>LSI</v>
      </c>
      <c r="M21" s="32" t="str">
        <f t="shared" si="2"/>
        <v>R2</v>
      </c>
      <c r="N21" s="3">
        <v>9</v>
      </c>
      <c r="O21" s="3" t="s">
        <v>154</v>
      </c>
      <c r="P21" s="33" t="str">
        <f t="shared" si="3"/>
        <v>E:POS_P:P01_Tr1:NWF_Tr2:LSI_DRC_R2_D:21_M:09_Y:2017</v>
      </c>
      <c r="Q21" s="31" t="str">
        <f t="shared" si="4"/>
        <v>T3</v>
      </c>
      <c r="R21" s="53">
        <v>0.52789351851851796</v>
      </c>
      <c r="S21" s="3">
        <v>30</v>
      </c>
      <c r="T21" s="3">
        <v>1.8142499999999999</v>
      </c>
      <c r="U21" s="3">
        <v>113.68715469613259</v>
      </c>
      <c r="V21" s="3">
        <v>0.37301400000000001</v>
      </c>
      <c r="W21" s="3">
        <v>31.8</v>
      </c>
      <c r="X21" s="37">
        <f t="shared" si="5"/>
        <v>304.8</v>
      </c>
      <c r="Y21" s="37" t="s">
        <v>143</v>
      </c>
      <c r="Z21" s="40">
        <v>0.1225</v>
      </c>
      <c r="AA21" s="41">
        <v>0.74</v>
      </c>
      <c r="AB21" s="41">
        <v>9.0649999999999981E-2</v>
      </c>
      <c r="AC21" s="42" t="s">
        <v>144</v>
      </c>
      <c r="AD21" s="43">
        <f t="shared" si="6"/>
        <v>479.78647582679793</v>
      </c>
      <c r="AE21" s="43">
        <f t="shared" si="7"/>
        <v>559.75088846459755</v>
      </c>
      <c r="AF21" s="44">
        <f t="shared" si="8"/>
        <v>0.87045261376876804</v>
      </c>
      <c r="AG21" s="44">
        <f t="shared" si="9"/>
        <v>0.64413493418888823</v>
      </c>
      <c r="AH21" s="44">
        <f t="shared" si="10"/>
        <v>54.54555929843346</v>
      </c>
      <c r="AI21" s="44">
        <f t="shared" si="11"/>
        <v>40.363713880840749</v>
      </c>
      <c r="AJ21" s="44">
        <f t="shared" si="12"/>
        <v>0.2087949179097334</v>
      </c>
      <c r="AK21" s="45">
        <f t="shared" si="13"/>
        <v>0.15450823925320267</v>
      </c>
      <c r="AL21" s="35"/>
      <c r="AM21" s="35"/>
      <c r="AN21" s="35"/>
      <c r="AO21" s="3" t="s">
        <v>145</v>
      </c>
    </row>
    <row r="22" spans="2:41" x14ac:dyDescent="0.2">
      <c r="B22" s="46">
        <v>42999</v>
      </c>
      <c r="C22" s="3" t="s">
        <v>186</v>
      </c>
      <c r="D22" s="3" t="s">
        <v>187</v>
      </c>
      <c r="E22" s="32" t="s">
        <v>137</v>
      </c>
      <c r="F22" s="3" t="s">
        <v>138</v>
      </c>
      <c r="G22" s="33" t="s">
        <v>139</v>
      </c>
      <c r="H22" s="32">
        <v>2017</v>
      </c>
      <c r="I22" s="34" t="s">
        <v>140</v>
      </c>
      <c r="J22" s="34" t="s">
        <v>141</v>
      </c>
      <c r="K22" s="32" t="str">
        <f t="shared" si="0"/>
        <v>NWF</v>
      </c>
      <c r="L22" s="32" t="str">
        <f t="shared" si="1"/>
        <v>LSI</v>
      </c>
      <c r="M22" s="32" t="str">
        <f t="shared" si="2"/>
        <v>R3</v>
      </c>
      <c r="N22" s="3">
        <v>4</v>
      </c>
      <c r="O22" s="3" t="s">
        <v>163</v>
      </c>
      <c r="P22" s="33" t="str">
        <f t="shared" si="3"/>
        <v>E:POS_P:P01_Tr1:NWF_Tr2:LSI_DRC_R3_D:21_M:09_Y:2017</v>
      </c>
      <c r="Q22" s="31" t="str">
        <f t="shared" si="4"/>
        <v>T0</v>
      </c>
      <c r="R22" s="53">
        <v>0.50706018518518514</v>
      </c>
      <c r="S22" s="37">
        <v>0</v>
      </c>
      <c r="T22" s="3">
        <v>1.8142499999999999</v>
      </c>
      <c r="U22" s="3">
        <v>103.69475138121548</v>
      </c>
      <c r="V22" s="3">
        <v>0.34757399999999999</v>
      </c>
      <c r="W22" s="3">
        <v>29.2</v>
      </c>
      <c r="X22" s="37">
        <f t="shared" si="5"/>
        <v>302.2</v>
      </c>
      <c r="Y22" s="37" t="s">
        <v>143</v>
      </c>
      <c r="Z22" s="40">
        <v>0.1225</v>
      </c>
      <c r="AA22" s="41">
        <v>0.74</v>
      </c>
      <c r="AB22" s="41">
        <v>9.0649999999999981E-2</v>
      </c>
      <c r="AC22" s="42" t="s">
        <v>144</v>
      </c>
      <c r="AD22" s="43">
        <f t="shared" si="6"/>
        <v>483.91435417606897</v>
      </c>
      <c r="AE22" s="43">
        <f t="shared" si="7"/>
        <v>564.56674653874711</v>
      </c>
      <c r="AF22" s="44">
        <f t="shared" si="8"/>
        <v>0.87794161706393314</v>
      </c>
      <c r="AG22" s="44">
        <f t="shared" si="9"/>
        <v>0.64967679662731048</v>
      </c>
      <c r="AH22" s="44">
        <f t="shared" si="10"/>
        <v>50.179378646088921</v>
      </c>
      <c r="AI22" s="44">
        <f t="shared" si="11"/>
        <v>37.132740198105793</v>
      </c>
      <c r="AJ22" s="44">
        <f t="shared" si="12"/>
        <v>0.1962287223614585</v>
      </c>
      <c r="AK22" s="45">
        <f t="shared" si="13"/>
        <v>0.14520925454747927</v>
      </c>
      <c r="AL22" s="35">
        <f>SLOPE(AG22:AG25,S22:S25)*60</f>
        <v>1.7498542277183681E-2</v>
      </c>
      <c r="AM22" s="35">
        <f>SLOPE(AK22:AK25,S22:S25)*60</f>
        <v>9.8520671921021902E-2</v>
      </c>
      <c r="AN22" s="35">
        <f>SLOPE(AI22:AI25,S22:S25)*60</f>
        <v>3.3710826193484991</v>
      </c>
      <c r="AO22" s="3" t="s">
        <v>145</v>
      </c>
    </row>
    <row r="23" spans="2:41" x14ac:dyDescent="0.2">
      <c r="B23" s="46">
        <v>42999</v>
      </c>
      <c r="C23" s="3" t="s">
        <v>188</v>
      </c>
      <c r="D23" s="3" t="s">
        <v>189</v>
      </c>
      <c r="E23" s="32" t="s">
        <v>137</v>
      </c>
      <c r="F23" s="3" t="s">
        <v>138</v>
      </c>
      <c r="G23" s="33" t="s">
        <v>139</v>
      </c>
      <c r="H23" s="32">
        <v>2017</v>
      </c>
      <c r="I23" s="34" t="s">
        <v>140</v>
      </c>
      <c r="J23" s="34" t="s">
        <v>141</v>
      </c>
      <c r="K23" s="32" t="str">
        <f t="shared" si="0"/>
        <v>NWF</v>
      </c>
      <c r="L23" s="32" t="str">
        <f t="shared" si="1"/>
        <v>LSI</v>
      </c>
      <c r="M23" s="32" t="str">
        <f t="shared" si="2"/>
        <v>R3</v>
      </c>
      <c r="N23" s="3">
        <v>4</v>
      </c>
      <c r="O23" s="3" t="s">
        <v>163</v>
      </c>
      <c r="P23" s="33" t="str">
        <f t="shared" si="3"/>
        <v>E:POS_P:P01_Tr1:NWF_Tr2:LSI_DRC_R3_D:21_M:09_Y:2017</v>
      </c>
      <c r="Q23" s="31" t="str">
        <f t="shared" si="4"/>
        <v>T1</v>
      </c>
      <c r="R23" s="53">
        <v>0.51400462962962956</v>
      </c>
      <c r="S23" s="3">
        <v>10</v>
      </c>
      <c r="T23" s="3">
        <v>1.8142499999999999</v>
      </c>
      <c r="U23" s="3">
        <v>111.23618784530387</v>
      </c>
      <c r="V23" s="3">
        <v>0.35393400000000003</v>
      </c>
      <c r="W23" s="3">
        <v>40.799999999999997</v>
      </c>
      <c r="X23" s="37">
        <f t="shared" si="5"/>
        <v>313.8</v>
      </c>
      <c r="Y23" s="37" t="s">
        <v>143</v>
      </c>
      <c r="Z23" s="40">
        <v>0.1225</v>
      </c>
      <c r="AA23" s="41">
        <v>0.74</v>
      </c>
      <c r="AB23" s="41">
        <v>9.0649999999999981E-2</v>
      </c>
      <c r="AC23" s="42" t="s">
        <v>144</v>
      </c>
      <c r="AD23" s="43">
        <f t="shared" si="6"/>
        <v>466.02586944553229</v>
      </c>
      <c r="AE23" s="43">
        <f t="shared" si="7"/>
        <v>543.69684768645436</v>
      </c>
      <c r="AF23" s="44">
        <f t="shared" si="8"/>
        <v>0.84548743364155687</v>
      </c>
      <c r="AG23" s="44">
        <f t="shared" si="9"/>
        <v>0.62566070089475201</v>
      </c>
      <c r="AH23" s="44">
        <f t="shared" si="10"/>
        <v>51.838941154414286</v>
      </c>
      <c r="AI23" s="44">
        <f t="shared" si="11"/>
        <v>38.360816454266562</v>
      </c>
      <c r="AJ23" s="44">
        <f t="shared" si="12"/>
        <v>0.19243280008905755</v>
      </c>
      <c r="AK23" s="45">
        <f t="shared" si="13"/>
        <v>0.14240027206590256</v>
      </c>
      <c r="AL23" s="35"/>
      <c r="AM23" s="35"/>
      <c r="AN23" s="35"/>
      <c r="AO23" s="3" t="s">
        <v>145</v>
      </c>
    </row>
    <row r="24" spans="2:41" x14ac:dyDescent="0.2">
      <c r="B24" s="46">
        <v>42999</v>
      </c>
      <c r="C24" s="3" t="s">
        <v>190</v>
      </c>
      <c r="D24" s="3" t="s">
        <v>191</v>
      </c>
      <c r="E24" s="32" t="s">
        <v>137</v>
      </c>
      <c r="F24" s="3" t="s">
        <v>138</v>
      </c>
      <c r="G24" s="33" t="s">
        <v>139</v>
      </c>
      <c r="H24" s="32">
        <v>2017</v>
      </c>
      <c r="I24" s="34" t="s">
        <v>140</v>
      </c>
      <c r="J24" s="34" t="s">
        <v>141</v>
      </c>
      <c r="K24" s="32" t="str">
        <f t="shared" si="0"/>
        <v>NWF</v>
      </c>
      <c r="L24" s="32" t="str">
        <f t="shared" si="1"/>
        <v>LSI</v>
      </c>
      <c r="M24" s="32" t="str">
        <f t="shared" si="2"/>
        <v>R3</v>
      </c>
      <c r="N24" s="3">
        <v>4</v>
      </c>
      <c r="O24" s="3" t="s">
        <v>163</v>
      </c>
      <c r="P24" s="33" t="str">
        <f t="shared" si="3"/>
        <v>E:POS_P:P01_Tr1:NWF_Tr2:LSI_DRC_R3_D:21_M:09_Y:2017</v>
      </c>
      <c r="Q24" s="31" t="str">
        <f t="shared" si="4"/>
        <v>T2</v>
      </c>
      <c r="R24" s="53">
        <v>0.52094907407407398</v>
      </c>
      <c r="S24" s="3">
        <v>20</v>
      </c>
      <c r="T24" s="3">
        <v>1.8892500000000001</v>
      </c>
      <c r="U24" s="3">
        <v>103.12914364640885</v>
      </c>
      <c r="V24" s="3">
        <v>0.42389399999999999</v>
      </c>
      <c r="W24" s="3">
        <v>34.4</v>
      </c>
      <c r="X24" s="37">
        <f t="shared" si="5"/>
        <v>307.39999999999998</v>
      </c>
      <c r="Y24" s="37" t="s">
        <v>143</v>
      </c>
      <c r="Z24" s="40">
        <v>0.1225</v>
      </c>
      <c r="AA24" s="41">
        <v>0.74</v>
      </c>
      <c r="AB24" s="41">
        <v>9.0649999999999981E-2</v>
      </c>
      <c r="AC24" s="42" t="s">
        <v>144</v>
      </c>
      <c r="AD24" s="43">
        <f t="shared" si="6"/>
        <v>475.72842495773597</v>
      </c>
      <c r="AE24" s="43">
        <f t="shared" si="7"/>
        <v>555.01649578402532</v>
      </c>
      <c r="AF24" s="44">
        <f t="shared" si="8"/>
        <v>0.89876992685140267</v>
      </c>
      <c r="AG24" s="44">
        <f t="shared" si="9"/>
        <v>0.66508974587003789</v>
      </c>
      <c r="AH24" s="44">
        <f t="shared" si="10"/>
        <v>49.061465074146192</v>
      </c>
      <c r="AI24" s="44">
        <f t="shared" si="11"/>
        <v>36.305484154868175</v>
      </c>
      <c r="AJ24" s="44">
        <f t="shared" si="12"/>
        <v>0.23526816246387364</v>
      </c>
      <c r="AK24" s="45">
        <f t="shared" si="13"/>
        <v>0.17409844022326645</v>
      </c>
      <c r="AL24" s="35"/>
      <c r="AM24" s="35"/>
      <c r="AN24" s="35"/>
      <c r="AO24" s="3" t="s">
        <v>145</v>
      </c>
    </row>
    <row r="25" spans="2:41" x14ac:dyDescent="0.2">
      <c r="B25" s="46">
        <v>42999</v>
      </c>
      <c r="C25" s="3" t="s">
        <v>192</v>
      </c>
      <c r="D25" s="3" t="s">
        <v>193</v>
      </c>
      <c r="E25" s="32" t="s">
        <v>137</v>
      </c>
      <c r="F25" s="3" t="s">
        <v>138</v>
      </c>
      <c r="G25" s="33" t="s">
        <v>139</v>
      </c>
      <c r="H25" s="32">
        <v>2017</v>
      </c>
      <c r="I25" s="34" t="s">
        <v>140</v>
      </c>
      <c r="J25" s="34" t="s">
        <v>141</v>
      </c>
      <c r="K25" s="32" t="str">
        <f t="shared" si="0"/>
        <v>NWF</v>
      </c>
      <c r="L25" s="32" t="str">
        <f t="shared" si="1"/>
        <v>LSI</v>
      </c>
      <c r="M25" s="32" t="str">
        <f t="shared" si="2"/>
        <v>R3</v>
      </c>
      <c r="N25" s="3">
        <v>4</v>
      </c>
      <c r="O25" s="3" t="s">
        <v>163</v>
      </c>
      <c r="P25" s="33" t="str">
        <f t="shared" si="3"/>
        <v>E:POS_P:P01_Tr1:NWF_Tr2:LSI_DRC_R3_D:21_M:09_Y:2017</v>
      </c>
      <c r="Q25" s="31" t="str">
        <f t="shared" si="4"/>
        <v>T3</v>
      </c>
      <c r="R25" s="53">
        <v>0.52789351851851796</v>
      </c>
      <c r="S25" s="3">
        <v>30</v>
      </c>
      <c r="T25" s="3">
        <v>1.8142499999999999</v>
      </c>
      <c r="U25" s="3">
        <v>111.42472375690609</v>
      </c>
      <c r="V25" s="3">
        <v>0.45569400000000004</v>
      </c>
      <c r="W25" s="3">
        <v>30.8</v>
      </c>
      <c r="X25" s="37">
        <f t="shared" si="5"/>
        <v>303.8</v>
      </c>
      <c r="Y25" s="37" t="s">
        <v>143</v>
      </c>
      <c r="Z25" s="40">
        <v>0.1225</v>
      </c>
      <c r="AA25" s="41">
        <v>0.74</v>
      </c>
      <c r="AB25" s="41">
        <v>9.0649999999999981E-2</v>
      </c>
      <c r="AC25" s="42" t="s">
        <v>144</v>
      </c>
      <c r="AD25" s="43">
        <f t="shared" si="6"/>
        <v>481.36575981569467</v>
      </c>
      <c r="AE25" s="43">
        <f t="shared" si="7"/>
        <v>561.59338645164382</v>
      </c>
      <c r="AF25" s="44">
        <f t="shared" si="8"/>
        <v>0.87331782974562411</v>
      </c>
      <c r="AG25" s="44">
        <f t="shared" si="9"/>
        <v>0.64625519401176168</v>
      </c>
      <c r="AH25" s="44">
        <f t="shared" si="10"/>
        <v>53.636046813496982</v>
      </c>
      <c r="AI25" s="44">
        <f t="shared" si="11"/>
        <v>39.690674641987755</v>
      </c>
      <c r="AJ25" s="44">
        <f t="shared" si="12"/>
        <v>0.25591473664569542</v>
      </c>
      <c r="AK25" s="45">
        <f t="shared" si="13"/>
        <v>0.18937690511781458</v>
      </c>
      <c r="AL25" s="35"/>
      <c r="AM25" s="35"/>
      <c r="AN25" s="35"/>
      <c r="AO25" s="3" t="s">
        <v>145</v>
      </c>
    </row>
    <row r="26" spans="2:41" x14ac:dyDescent="0.2">
      <c r="B26" s="46">
        <v>42999</v>
      </c>
      <c r="C26" s="3" t="s">
        <v>194</v>
      </c>
      <c r="D26" s="3" t="s">
        <v>195</v>
      </c>
      <c r="E26" s="32" t="s">
        <v>137</v>
      </c>
      <c r="F26" s="3" t="s">
        <v>138</v>
      </c>
      <c r="G26" s="33" t="s">
        <v>139</v>
      </c>
      <c r="H26" s="32">
        <v>2017</v>
      </c>
      <c r="I26" s="34" t="s">
        <v>140</v>
      </c>
      <c r="J26" s="34" t="s">
        <v>141</v>
      </c>
      <c r="K26" s="32" t="str">
        <f t="shared" si="0"/>
        <v>WFL</v>
      </c>
      <c r="L26" s="32" t="str">
        <f t="shared" si="1"/>
        <v>ESI</v>
      </c>
      <c r="M26" s="32" t="str">
        <f t="shared" si="2"/>
        <v>R1</v>
      </c>
      <c r="N26" s="51">
        <v>10</v>
      </c>
      <c r="O26" s="3" t="s">
        <v>142</v>
      </c>
      <c r="P26" s="33" t="str">
        <f t="shared" si="3"/>
        <v>E:POS_P:P01_Tr1:WFL_Tr2:ESI_DRC_R1_D:21_M:09_Y:2017</v>
      </c>
      <c r="Q26" s="31" t="str">
        <f t="shared" si="4"/>
        <v>T0</v>
      </c>
      <c r="R26" s="36">
        <v>0.55011574074074077</v>
      </c>
      <c r="S26" s="37">
        <v>0</v>
      </c>
      <c r="T26" s="3">
        <v>1.73925</v>
      </c>
      <c r="U26" s="3">
        <v>111.61325966850829</v>
      </c>
      <c r="V26" s="3">
        <v>0.360294</v>
      </c>
      <c r="W26" s="31">
        <v>30.3</v>
      </c>
      <c r="X26" s="37">
        <f t="shared" si="5"/>
        <v>303.3</v>
      </c>
      <c r="Y26" s="37" t="s">
        <v>143</v>
      </c>
      <c r="Z26" s="40">
        <v>0.1225</v>
      </c>
      <c r="AA26" s="41">
        <v>0.74</v>
      </c>
      <c r="AB26" s="41">
        <v>9.0649999999999981E-2</v>
      </c>
      <c r="AC26" s="42" t="s">
        <v>144</v>
      </c>
      <c r="AD26" s="43">
        <f t="shared" si="6"/>
        <v>482.15930706234099</v>
      </c>
      <c r="AE26" s="43">
        <f t="shared" si="7"/>
        <v>562.51919157273119</v>
      </c>
      <c r="AF26" s="44">
        <f t="shared" si="8"/>
        <v>0.83859557480817659</v>
      </c>
      <c r="AG26" s="44">
        <f t="shared" si="9"/>
        <v>0.62056072535805051</v>
      </c>
      <c r="AH26" s="44">
        <f t="shared" si="10"/>
        <v>53.815371940737087</v>
      </c>
      <c r="AI26" s="44">
        <f t="shared" si="11"/>
        <v>39.823375236145438</v>
      </c>
      <c r="AJ26" s="44">
        <f t="shared" si="12"/>
        <v>0.20267228960850561</v>
      </c>
      <c r="AK26" s="45">
        <f t="shared" si="13"/>
        <v>0.14997749431029411</v>
      </c>
      <c r="AL26" s="35">
        <f>SLOPE(AG26:AG29,S26:S29)*60</f>
        <v>-5.6482186813003259E-2</v>
      </c>
      <c r="AM26" s="35">
        <f>SLOPE(AK26:AK29,S26:S29)*60</f>
        <v>4.2131065031753664E-2</v>
      </c>
      <c r="AN26" s="35">
        <f>SLOPE(AI26:AI29,S26:S29)*60</f>
        <v>-2.8687107136766512</v>
      </c>
      <c r="AO26" s="3" t="s">
        <v>145</v>
      </c>
    </row>
    <row r="27" spans="2:41" x14ac:dyDescent="0.2">
      <c r="B27" s="46">
        <v>42999</v>
      </c>
      <c r="C27" s="3" t="s">
        <v>196</v>
      </c>
      <c r="D27" s="3" t="s">
        <v>197</v>
      </c>
      <c r="E27" s="32" t="s">
        <v>137</v>
      </c>
      <c r="F27" s="3" t="s">
        <v>138</v>
      </c>
      <c r="G27" s="33" t="s">
        <v>139</v>
      </c>
      <c r="H27" s="32">
        <v>2017</v>
      </c>
      <c r="I27" s="34" t="s">
        <v>140</v>
      </c>
      <c r="J27" s="34" t="s">
        <v>141</v>
      </c>
      <c r="K27" s="32" t="str">
        <f t="shared" si="0"/>
        <v>WFL</v>
      </c>
      <c r="L27" s="32" t="str">
        <f t="shared" si="1"/>
        <v>ESI</v>
      </c>
      <c r="M27" s="32" t="str">
        <f t="shared" si="2"/>
        <v>R1</v>
      </c>
      <c r="N27" s="52">
        <v>10</v>
      </c>
      <c r="O27" s="3" t="s">
        <v>142</v>
      </c>
      <c r="P27" s="33" t="str">
        <f t="shared" si="3"/>
        <v>E:POS_P:P01_Tr1:WFL_Tr2:ESI_DRC_R1_D:21_M:09_Y:2017</v>
      </c>
      <c r="Q27" s="31" t="str">
        <f t="shared" si="4"/>
        <v>T1</v>
      </c>
      <c r="R27" s="53">
        <v>0.55706018518518519</v>
      </c>
      <c r="S27" s="3">
        <v>10</v>
      </c>
      <c r="T27" s="3">
        <v>1.73925</v>
      </c>
      <c r="U27" s="3">
        <v>109.91643646408841</v>
      </c>
      <c r="V27" s="3">
        <v>0.35393400000000003</v>
      </c>
      <c r="W27" s="3">
        <v>45.6</v>
      </c>
      <c r="X27" s="37">
        <f t="shared" si="5"/>
        <v>318.60000000000002</v>
      </c>
      <c r="Y27" s="37" t="s">
        <v>143</v>
      </c>
      <c r="Z27" s="40">
        <v>0.1225</v>
      </c>
      <c r="AA27" s="41">
        <v>0.74</v>
      </c>
      <c r="AB27" s="41">
        <v>9.0649999999999981E-2</v>
      </c>
      <c r="AC27" s="42" t="s">
        <v>144</v>
      </c>
      <c r="AD27" s="43">
        <f t="shared" si="6"/>
        <v>459.00476406782184</v>
      </c>
      <c r="AE27" s="43">
        <f t="shared" si="7"/>
        <v>535.50555807912542</v>
      </c>
      <c r="AF27" s="44">
        <f t="shared" si="8"/>
        <v>0.79832403590495915</v>
      </c>
      <c r="AG27" s="44">
        <f t="shared" si="9"/>
        <v>0.59075978656966965</v>
      </c>
      <c r="AH27" s="44">
        <f t="shared" si="10"/>
        <v>50.452167986374626</v>
      </c>
      <c r="AI27" s="44">
        <f t="shared" si="11"/>
        <v>37.334604309917218</v>
      </c>
      <c r="AJ27" s="44">
        <f t="shared" si="12"/>
        <v>0.18953362419317718</v>
      </c>
      <c r="AK27" s="45">
        <f t="shared" si="13"/>
        <v>0.1402548819029511</v>
      </c>
      <c r="AL27" s="35"/>
      <c r="AM27" s="35"/>
      <c r="AN27" s="35"/>
      <c r="AO27" s="3" t="s">
        <v>145</v>
      </c>
    </row>
    <row r="28" spans="2:41" x14ac:dyDescent="0.2">
      <c r="B28" s="46">
        <v>42999</v>
      </c>
      <c r="C28" s="3" t="s">
        <v>198</v>
      </c>
      <c r="D28" s="3" t="s">
        <v>199</v>
      </c>
      <c r="E28" s="32" t="s">
        <v>137</v>
      </c>
      <c r="F28" s="3" t="s">
        <v>138</v>
      </c>
      <c r="G28" s="33" t="s">
        <v>139</v>
      </c>
      <c r="H28" s="32">
        <v>2017</v>
      </c>
      <c r="I28" s="34" t="s">
        <v>140</v>
      </c>
      <c r="J28" s="34" t="s">
        <v>141</v>
      </c>
      <c r="K28" s="32" t="str">
        <f t="shared" si="0"/>
        <v>WFL</v>
      </c>
      <c r="L28" s="32" t="str">
        <f t="shared" si="1"/>
        <v>ESI</v>
      </c>
      <c r="M28" s="32" t="str">
        <f t="shared" si="2"/>
        <v>R1</v>
      </c>
      <c r="N28" s="52">
        <v>10</v>
      </c>
      <c r="O28" s="3" t="s">
        <v>142</v>
      </c>
      <c r="P28" s="33" t="str">
        <f t="shared" si="3"/>
        <v>E:POS_P:P01_Tr1:WFL_Tr2:ESI_DRC_R1_D:21_M:09_Y:2017</v>
      </c>
      <c r="Q28" s="31" t="str">
        <f t="shared" si="4"/>
        <v>T2</v>
      </c>
      <c r="R28" s="53">
        <v>0.56400462962963005</v>
      </c>
      <c r="S28" s="3">
        <v>20</v>
      </c>
      <c r="T28" s="3">
        <v>1.73925</v>
      </c>
      <c r="U28" s="3">
        <v>121.98273480662985</v>
      </c>
      <c r="V28" s="3">
        <v>0.39845399999999997</v>
      </c>
      <c r="W28" s="3">
        <v>43.1</v>
      </c>
      <c r="X28" s="37">
        <f t="shared" si="5"/>
        <v>316.10000000000002</v>
      </c>
      <c r="Y28" s="37" t="s">
        <v>143</v>
      </c>
      <c r="Z28" s="40">
        <v>0.1225</v>
      </c>
      <c r="AA28" s="41">
        <v>0.74</v>
      </c>
      <c r="AB28" s="41">
        <v>9.0649999999999981E-2</v>
      </c>
      <c r="AC28" s="42" t="s">
        <v>144</v>
      </c>
      <c r="AD28" s="43">
        <f t="shared" si="6"/>
        <v>462.63498206899095</v>
      </c>
      <c r="AE28" s="43">
        <f t="shared" si="7"/>
        <v>539.74081241382282</v>
      </c>
      <c r="AF28" s="44">
        <f t="shared" si="8"/>
        <v>0.8046378925634925</v>
      </c>
      <c r="AG28" s="44">
        <f t="shared" si="9"/>
        <v>0.59543204049698428</v>
      </c>
      <c r="AH28" s="44">
        <f t="shared" si="10"/>
        <v>56.433480329991681</v>
      </c>
      <c r="AI28" s="44">
        <f t="shared" si="11"/>
        <v>41.760775444193833</v>
      </c>
      <c r="AJ28" s="44">
        <f t="shared" si="12"/>
        <v>0.21506188566953732</v>
      </c>
      <c r="AK28" s="45">
        <f t="shared" si="13"/>
        <v>0.15914579539545759</v>
      </c>
      <c r="AL28" s="35"/>
      <c r="AM28" s="35"/>
      <c r="AN28" s="35"/>
      <c r="AO28" s="3" t="s">
        <v>145</v>
      </c>
    </row>
    <row r="29" spans="2:41" x14ac:dyDescent="0.2">
      <c r="B29" s="46">
        <v>42999</v>
      </c>
      <c r="C29" s="3" t="s">
        <v>200</v>
      </c>
      <c r="D29" s="3" t="s">
        <v>201</v>
      </c>
      <c r="E29" s="32" t="s">
        <v>137</v>
      </c>
      <c r="F29" s="3" t="s">
        <v>138</v>
      </c>
      <c r="G29" s="33" t="s">
        <v>139</v>
      </c>
      <c r="H29" s="32">
        <v>2017</v>
      </c>
      <c r="I29" s="34" t="s">
        <v>140</v>
      </c>
      <c r="J29" s="34" t="s">
        <v>141</v>
      </c>
      <c r="K29" s="32" t="str">
        <f t="shared" si="0"/>
        <v>WFL</v>
      </c>
      <c r="L29" s="32" t="str">
        <f t="shared" si="1"/>
        <v>ESI</v>
      </c>
      <c r="M29" s="32" t="str">
        <f t="shared" si="2"/>
        <v>R1</v>
      </c>
      <c r="N29" s="52">
        <v>10</v>
      </c>
      <c r="O29" s="3" t="s">
        <v>142</v>
      </c>
      <c r="P29" s="33" t="str">
        <f t="shared" si="3"/>
        <v>E:POS_P:P01_Tr1:WFL_Tr2:ESI_DRC_R1_D:21_M:09_Y:2017</v>
      </c>
      <c r="Q29" s="31" t="str">
        <f t="shared" si="4"/>
        <v>T3</v>
      </c>
      <c r="R29" s="53">
        <v>0.57094907407407403</v>
      </c>
      <c r="S29" s="3">
        <v>30</v>
      </c>
      <c r="T29" s="3">
        <v>1.73925</v>
      </c>
      <c r="U29" s="3">
        <v>108.78522099447515</v>
      </c>
      <c r="V29" s="3">
        <v>0.42389399999999999</v>
      </c>
      <c r="W29" s="3">
        <v>47.3</v>
      </c>
      <c r="X29" s="37">
        <f t="shared" si="5"/>
        <v>320.3</v>
      </c>
      <c r="Y29" s="37" t="s">
        <v>143</v>
      </c>
      <c r="Z29" s="40">
        <v>0.1225</v>
      </c>
      <c r="AA29" s="41">
        <v>0.74</v>
      </c>
      <c r="AB29" s="41">
        <v>9.0649999999999981E-2</v>
      </c>
      <c r="AC29" s="42" t="s">
        <v>144</v>
      </c>
      <c r="AD29" s="43">
        <f t="shared" si="6"/>
        <v>456.56858517642223</v>
      </c>
      <c r="AE29" s="43">
        <f t="shared" si="7"/>
        <v>532.66334937249258</v>
      </c>
      <c r="AF29" s="44">
        <f t="shared" si="8"/>
        <v>0.79408691176809232</v>
      </c>
      <c r="AG29" s="44">
        <f t="shared" si="9"/>
        <v>0.58762431470838827</v>
      </c>
      <c r="AH29" s="44">
        <f t="shared" si="10"/>
        <v>49.667914437551943</v>
      </c>
      <c r="AI29" s="44">
        <f t="shared" si="11"/>
        <v>36.754256683788427</v>
      </c>
      <c r="AJ29" s="44">
        <f t="shared" si="12"/>
        <v>0.22579279781890335</v>
      </c>
      <c r="AK29" s="45">
        <f t="shared" si="13"/>
        <v>0.16708667038598843</v>
      </c>
      <c r="AL29" s="35"/>
      <c r="AM29" s="35"/>
      <c r="AN29" s="35"/>
      <c r="AO29" s="3" t="s">
        <v>145</v>
      </c>
    </row>
    <row r="30" spans="2:41" x14ac:dyDescent="0.2">
      <c r="B30" s="46">
        <v>42999</v>
      </c>
      <c r="C30" s="3" t="s">
        <v>202</v>
      </c>
      <c r="D30" s="3" t="s">
        <v>203</v>
      </c>
      <c r="E30" s="32" t="s">
        <v>137</v>
      </c>
      <c r="F30" s="3" t="s">
        <v>138</v>
      </c>
      <c r="G30" s="33" t="s">
        <v>139</v>
      </c>
      <c r="H30" s="32">
        <v>2017</v>
      </c>
      <c r="I30" s="34" t="s">
        <v>140</v>
      </c>
      <c r="J30" s="34" t="s">
        <v>141</v>
      </c>
      <c r="K30" s="32" t="str">
        <f t="shared" si="0"/>
        <v>WFL</v>
      </c>
      <c r="L30" s="32" t="str">
        <f t="shared" si="1"/>
        <v>ESI</v>
      </c>
      <c r="M30" s="32" t="str">
        <f t="shared" si="2"/>
        <v>R2</v>
      </c>
      <c r="N30" s="52">
        <v>9</v>
      </c>
      <c r="O30" s="3" t="s">
        <v>154</v>
      </c>
      <c r="P30" s="33" t="str">
        <f t="shared" si="3"/>
        <v>E:POS_P:P01_Tr1:WFL_Tr2:ESI_DRC_R2_D:21_M:09_Y:2017</v>
      </c>
      <c r="Q30" s="31" t="str">
        <f t="shared" si="4"/>
        <v>T0</v>
      </c>
      <c r="R30" s="53">
        <v>0.55011574074074077</v>
      </c>
      <c r="S30" s="37">
        <v>0</v>
      </c>
      <c r="T30" s="3">
        <v>1.8142499999999999</v>
      </c>
      <c r="U30" s="3">
        <v>103.12914364640885</v>
      </c>
      <c r="V30" s="3">
        <v>0.360294</v>
      </c>
      <c r="W30" s="3">
        <v>29.8</v>
      </c>
      <c r="X30" s="37">
        <f t="shared" si="5"/>
        <v>302.8</v>
      </c>
      <c r="Y30" s="37" t="s">
        <v>143</v>
      </c>
      <c r="Z30" s="40">
        <v>0.1225</v>
      </c>
      <c r="AA30" s="41">
        <v>0.74</v>
      </c>
      <c r="AB30" s="41">
        <v>9.0649999999999981E-2</v>
      </c>
      <c r="AC30" s="42" t="s">
        <v>144</v>
      </c>
      <c r="AD30" s="43">
        <f t="shared" si="6"/>
        <v>482.95547500663156</v>
      </c>
      <c r="AE30" s="43">
        <f t="shared" si="7"/>
        <v>563.44805417440352</v>
      </c>
      <c r="AF30" s="44">
        <f t="shared" si="8"/>
        <v>0.8762019705307813</v>
      </c>
      <c r="AG30" s="44">
        <f t="shared" si="9"/>
        <v>0.64838945819277805</v>
      </c>
      <c r="AH30" s="44">
        <f t="shared" si="10"/>
        <v>49.806784556778524</v>
      </c>
      <c r="AI30" s="44">
        <f t="shared" si="11"/>
        <v>36.857020572016097</v>
      </c>
      <c r="AJ30" s="44">
        <f t="shared" si="12"/>
        <v>0.20300695323071255</v>
      </c>
      <c r="AK30" s="45">
        <f t="shared" si="13"/>
        <v>0.15022514539072726</v>
      </c>
      <c r="AL30" s="35">
        <f>SLOPE(AG30:AG33,S30:S33)*60</f>
        <v>-0.10602602029052621</v>
      </c>
      <c r="AM30" s="35">
        <f>SLOPE(AK30:AK33,S30:S33)*60</f>
        <v>-1.0767478979951612E-2</v>
      </c>
      <c r="AN30" s="35">
        <f>SLOPE(AI30:AI33,S30:S33)*60</f>
        <v>-9.4731010047898074</v>
      </c>
      <c r="AO30" s="3" t="s">
        <v>145</v>
      </c>
    </row>
    <row r="31" spans="2:41" x14ac:dyDescent="0.2">
      <c r="B31" s="46">
        <v>42999</v>
      </c>
      <c r="C31" s="3" t="s">
        <v>204</v>
      </c>
      <c r="D31" s="3" t="s">
        <v>205</v>
      </c>
      <c r="E31" s="32" t="s">
        <v>137</v>
      </c>
      <c r="F31" s="3" t="s">
        <v>138</v>
      </c>
      <c r="G31" s="33" t="s">
        <v>139</v>
      </c>
      <c r="H31" s="32">
        <v>2017</v>
      </c>
      <c r="I31" s="34" t="s">
        <v>140</v>
      </c>
      <c r="J31" s="34" t="s">
        <v>141</v>
      </c>
      <c r="K31" s="32" t="str">
        <f t="shared" si="0"/>
        <v>WFL</v>
      </c>
      <c r="L31" s="32" t="str">
        <f t="shared" si="1"/>
        <v>ESI</v>
      </c>
      <c r="M31" s="32" t="str">
        <f t="shared" si="2"/>
        <v>R2</v>
      </c>
      <c r="N31" s="52">
        <v>9</v>
      </c>
      <c r="O31" s="3" t="s">
        <v>154</v>
      </c>
      <c r="P31" s="33" t="str">
        <f t="shared" si="3"/>
        <v>E:POS_P:P01_Tr1:WFL_Tr2:ESI_DRC_R2_D:21_M:09_Y:2017</v>
      </c>
      <c r="Q31" s="31" t="str">
        <f t="shared" si="4"/>
        <v>T1</v>
      </c>
      <c r="R31" s="53">
        <v>0.55706018518518519</v>
      </c>
      <c r="S31" s="3">
        <v>10</v>
      </c>
      <c r="T31" s="3">
        <v>1.73925</v>
      </c>
      <c r="U31" s="3">
        <v>114.44129834254144</v>
      </c>
      <c r="V31" s="3">
        <v>0.44297400000000003</v>
      </c>
      <c r="W31" s="3">
        <v>45.6</v>
      </c>
      <c r="X31" s="37">
        <f t="shared" si="5"/>
        <v>318.60000000000002</v>
      </c>
      <c r="Y31" s="37" t="s">
        <v>143</v>
      </c>
      <c r="Z31" s="40">
        <v>0.1225</v>
      </c>
      <c r="AA31" s="41">
        <v>0.74</v>
      </c>
      <c r="AB31" s="41">
        <v>9.0649999999999981E-2</v>
      </c>
      <c r="AC31" s="42" t="s">
        <v>144</v>
      </c>
      <c r="AD31" s="43">
        <f t="shared" si="6"/>
        <v>459.00476406782184</v>
      </c>
      <c r="AE31" s="43">
        <f t="shared" si="7"/>
        <v>535.50555807912542</v>
      </c>
      <c r="AF31" s="44">
        <f t="shared" si="8"/>
        <v>0.79832403590495915</v>
      </c>
      <c r="AG31" s="44">
        <f t="shared" si="9"/>
        <v>0.59075978656966965</v>
      </c>
      <c r="AH31" s="44">
        <f t="shared" si="10"/>
        <v>52.529101145333442</v>
      </c>
      <c r="AI31" s="44">
        <f t="shared" si="11"/>
        <v>38.871534847546741</v>
      </c>
      <c r="AJ31" s="44">
        <f t="shared" si="12"/>
        <v>0.23721503908454253</v>
      </c>
      <c r="AK31" s="45">
        <f t="shared" si="13"/>
        <v>0.17553912892256143</v>
      </c>
      <c r="AL31" s="35"/>
      <c r="AM31" s="35"/>
      <c r="AN31" s="35"/>
      <c r="AO31" s="3" t="s">
        <v>145</v>
      </c>
    </row>
    <row r="32" spans="2:41" x14ac:dyDescent="0.2">
      <c r="B32" s="46">
        <v>42999</v>
      </c>
      <c r="C32" s="3" t="s">
        <v>206</v>
      </c>
      <c r="D32" s="3" t="s">
        <v>207</v>
      </c>
      <c r="E32" s="32" t="s">
        <v>137</v>
      </c>
      <c r="F32" s="3" t="s">
        <v>138</v>
      </c>
      <c r="G32" s="33" t="s">
        <v>139</v>
      </c>
      <c r="H32" s="32">
        <v>2017</v>
      </c>
      <c r="I32" s="34" t="s">
        <v>140</v>
      </c>
      <c r="J32" s="34" t="s">
        <v>141</v>
      </c>
      <c r="K32" s="32" t="str">
        <f t="shared" si="0"/>
        <v>WFL</v>
      </c>
      <c r="L32" s="32" t="str">
        <f t="shared" si="1"/>
        <v>ESI</v>
      </c>
      <c r="M32" s="32" t="str">
        <f t="shared" si="2"/>
        <v>R2</v>
      </c>
      <c r="N32" s="52">
        <v>9</v>
      </c>
      <c r="O32" s="3" t="s">
        <v>154</v>
      </c>
      <c r="P32" s="33" t="str">
        <f t="shared" si="3"/>
        <v>E:POS_P:P01_Tr1:WFL_Tr2:ESI_DRC_R2_D:21_M:09_Y:2017</v>
      </c>
      <c r="Q32" s="31" t="str">
        <f t="shared" si="4"/>
        <v>T2</v>
      </c>
      <c r="R32" s="53">
        <v>0.56400462962963005</v>
      </c>
      <c r="S32" s="3">
        <v>20</v>
      </c>
      <c r="T32" s="3">
        <v>1.73925</v>
      </c>
      <c r="U32" s="3">
        <v>105.58011049723758</v>
      </c>
      <c r="V32" s="3">
        <v>0.45569400000000004</v>
      </c>
      <c r="W32" s="3">
        <v>43.2</v>
      </c>
      <c r="X32" s="37">
        <f t="shared" si="5"/>
        <v>316.2</v>
      </c>
      <c r="Y32" s="37" t="s">
        <v>143</v>
      </c>
      <c r="Z32" s="40">
        <v>0.1225</v>
      </c>
      <c r="AA32" s="41">
        <v>0.74</v>
      </c>
      <c r="AB32" s="41">
        <v>9.0649999999999981E-2</v>
      </c>
      <c r="AC32" s="42" t="s">
        <v>144</v>
      </c>
      <c r="AD32" s="43">
        <f t="shared" si="6"/>
        <v>462.4886711954714</v>
      </c>
      <c r="AE32" s="43">
        <f t="shared" si="7"/>
        <v>539.57011639471659</v>
      </c>
      <c r="AF32" s="44">
        <f t="shared" si="8"/>
        <v>0.80438342137672358</v>
      </c>
      <c r="AG32" s="44">
        <f t="shared" si="9"/>
        <v>0.59524373181877543</v>
      </c>
      <c r="AH32" s="44">
        <f t="shared" si="10"/>
        <v>48.829605008538451</v>
      </c>
      <c r="AI32" s="44">
        <f t="shared" si="11"/>
        <v>36.133907706318446</v>
      </c>
      <c r="AJ32" s="44">
        <f t="shared" si="12"/>
        <v>0.245878864620374</v>
      </c>
      <c r="AK32" s="45">
        <f t="shared" si="13"/>
        <v>0.18195035981907673</v>
      </c>
      <c r="AL32" s="35"/>
      <c r="AM32" s="35"/>
      <c r="AN32" s="35"/>
      <c r="AO32" s="3" t="s">
        <v>145</v>
      </c>
    </row>
    <row r="33" spans="1:41" x14ac:dyDescent="0.2">
      <c r="B33" s="46">
        <v>42999</v>
      </c>
      <c r="C33" s="3" t="s">
        <v>208</v>
      </c>
      <c r="D33" s="3" t="s">
        <v>209</v>
      </c>
      <c r="E33" s="32" t="s">
        <v>137</v>
      </c>
      <c r="F33" s="3" t="s">
        <v>138</v>
      </c>
      <c r="G33" s="33" t="s">
        <v>139</v>
      </c>
      <c r="H33" s="32">
        <v>2017</v>
      </c>
      <c r="I33" s="34" t="s">
        <v>140</v>
      </c>
      <c r="J33" s="34" t="s">
        <v>141</v>
      </c>
      <c r="K33" s="32" t="str">
        <f t="shared" si="0"/>
        <v>WFL</v>
      </c>
      <c r="L33" s="32" t="str">
        <f t="shared" si="1"/>
        <v>ESI</v>
      </c>
      <c r="M33" s="32" t="str">
        <f t="shared" si="2"/>
        <v>R2</v>
      </c>
      <c r="N33" s="52">
        <v>9</v>
      </c>
      <c r="O33" s="3" t="s">
        <v>154</v>
      </c>
      <c r="P33" s="33" t="str">
        <f t="shared" si="3"/>
        <v>E:POS_P:P01_Tr1:WFL_Tr2:ESI_DRC_R2_D:21_M:09_Y:2017</v>
      </c>
      <c r="Q33" s="31" t="str">
        <f t="shared" si="4"/>
        <v>T3</v>
      </c>
      <c r="R33" s="53">
        <v>0.57094907407407403</v>
      </c>
      <c r="S33" s="3">
        <v>30</v>
      </c>
      <c r="T33" s="3">
        <v>1.73925</v>
      </c>
      <c r="U33" s="3">
        <v>96.153314917127076</v>
      </c>
      <c r="V33" s="3">
        <v>0.360294</v>
      </c>
      <c r="W33" s="3">
        <v>47.1</v>
      </c>
      <c r="X33" s="37">
        <f t="shared" si="5"/>
        <v>320.10000000000002</v>
      </c>
      <c r="Y33" s="37" t="s">
        <v>143</v>
      </c>
      <c r="Z33" s="40">
        <v>0.1225</v>
      </c>
      <c r="AA33" s="41">
        <v>0.74</v>
      </c>
      <c r="AB33" s="41">
        <v>9.0649999999999981E-2</v>
      </c>
      <c r="AC33" s="42" t="s">
        <v>144</v>
      </c>
      <c r="AD33" s="43">
        <f t="shared" si="6"/>
        <v>456.85385139646371</v>
      </c>
      <c r="AE33" s="43">
        <f t="shared" si="7"/>
        <v>532.99615996254101</v>
      </c>
      <c r="AF33" s="44">
        <f t="shared" si="8"/>
        <v>0.7945830610412995</v>
      </c>
      <c r="AG33" s="44">
        <f t="shared" si="9"/>
        <v>0.58799146517056156</v>
      </c>
      <c r="AH33" s="44">
        <f t="shared" si="10"/>
        <v>43.928012244426547</v>
      </c>
      <c r="AI33" s="44">
        <f t="shared" si="11"/>
        <v>32.506729060875635</v>
      </c>
      <c r="AJ33" s="44">
        <f t="shared" si="12"/>
        <v>0.19203531845754376</v>
      </c>
      <c r="AK33" s="45">
        <f t="shared" si="13"/>
        <v>0.14210613565858238</v>
      </c>
      <c r="AL33" s="35"/>
      <c r="AM33" s="35"/>
      <c r="AN33" s="35"/>
      <c r="AO33" s="3" t="s">
        <v>145</v>
      </c>
    </row>
    <row r="34" spans="1:41" x14ac:dyDescent="0.2">
      <c r="B34" s="46">
        <v>42999</v>
      </c>
      <c r="C34" s="3" t="s">
        <v>210</v>
      </c>
      <c r="D34" s="3" t="s">
        <v>211</v>
      </c>
      <c r="E34" s="32" t="s">
        <v>137</v>
      </c>
      <c r="F34" s="3" t="s">
        <v>138</v>
      </c>
      <c r="G34" s="33" t="s">
        <v>139</v>
      </c>
      <c r="H34" s="32">
        <v>2017</v>
      </c>
      <c r="I34" s="34" t="s">
        <v>140</v>
      </c>
      <c r="J34" s="34" t="s">
        <v>141</v>
      </c>
      <c r="K34" s="32" t="str">
        <f t="shared" si="0"/>
        <v>WFL</v>
      </c>
      <c r="L34" s="32" t="str">
        <f t="shared" si="1"/>
        <v>ESI</v>
      </c>
      <c r="M34" s="32" t="str">
        <f t="shared" si="2"/>
        <v>R3</v>
      </c>
      <c r="N34" s="52">
        <v>4</v>
      </c>
      <c r="O34" s="3" t="s">
        <v>163</v>
      </c>
      <c r="P34" s="33" t="str">
        <f t="shared" si="3"/>
        <v>E:POS_P:P01_Tr1:WFL_Tr2:ESI_DRC_R3_D:21_M:09_Y:2017</v>
      </c>
      <c r="Q34" s="31" t="str">
        <f t="shared" si="4"/>
        <v>T0</v>
      </c>
      <c r="R34" s="53">
        <v>0.55011574074074077</v>
      </c>
      <c r="S34" s="37">
        <v>0</v>
      </c>
      <c r="T34" s="3">
        <v>1.8142499999999999</v>
      </c>
      <c r="U34" s="3">
        <v>115.94958563535913</v>
      </c>
      <c r="V34" s="3">
        <v>0.41117399999999998</v>
      </c>
      <c r="W34" s="3">
        <v>29.1</v>
      </c>
      <c r="X34" s="37">
        <f t="shared" si="5"/>
        <v>302.10000000000002</v>
      </c>
      <c r="Y34" s="37" t="s">
        <v>143</v>
      </c>
      <c r="Z34" s="40">
        <v>0.1225</v>
      </c>
      <c r="AA34" s="41">
        <v>0.74</v>
      </c>
      <c r="AB34" s="41">
        <v>9.0649999999999981E-2</v>
      </c>
      <c r="AC34" s="42" t="s">
        <v>144</v>
      </c>
      <c r="AD34" s="43">
        <f t="shared" si="6"/>
        <v>484.07453767629272</v>
      </c>
      <c r="AE34" s="43">
        <f t="shared" si="7"/>
        <v>564.75362728900814</v>
      </c>
      <c r="AF34" s="44">
        <f t="shared" si="8"/>
        <v>0.87823222997921402</v>
      </c>
      <c r="AG34" s="44">
        <f t="shared" si="9"/>
        <v>0.64989185018461826</v>
      </c>
      <c r="AH34" s="44">
        <f t="shared" si="10"/>
        <v>56.128242060194182</v>
      </c>
      <c r="AI34" s="44">
        <f t="shared" si="11"/>
        <v>41.534899124543685</v>
      </c>
      <c r="AJ34" s="44">
        <f t="shared" si="12"/>
        <v>0.23221200794693062</v>
      </c>
      <c r="AK34" s="45">
        <f t="shared" si="13"/>
        <v>0.17183688588072862</v>
      </c>
      <c r="AL34" s="35">
        <f>SLOPE(AG34:AG37,S34:S37)*60</f>
        <v>-0.10294509576486918</v>
      </c>
      <c r="AM34" s="35">
        <f>SLOPE(AK34:AK37,S34:S37)*60</f>
        <v>-1.80723868041495E-2</v>
      </c>
      <c r="AN34" s="35">
        <f>SLOPE(AI34:AI37,S34:S37)*60</f>
        <v>-6.3648585552119155</v>
      </c>
      <c r="AO34" s="3" t="s">
        <v>145</v>
      </c>
    </row>
    <row r="35" spans="1:41" x14ac:dyDescent="0.2">
      <c r="B35" s="46">
        <v>42999</v>
      </c>
      <c r="C35" s="3" t="s">
        <v>212</v>
      </c>
      <c r="D35" s="3" t="s">
        <v>213</v>
      </c>
      <c r="E35" s="32" t="s">
        <v>137</v>
      </c>
      <c r="F35" s="3" t="s">
        <v>138</v>
      </c>
      <c r="G35" s="33" t="s">
        <v>139</v>
      </c>
      <c r="H35" s="32">
        <v>2017</v>
      </c>
      <c r="I35" s="34" t="s">
        <v>140</v>
      </c>
      <c r="J35" s="34" t="s">
        <v>141</v>
      </c>
      <c r="K35" s="32" t="str">
        <f t="shared" si="0"/>
        <v>WFL</v>
      </c>
      <c r="L35" s="32" t="str">
        <f t="shared" si="1"/>
        <v>ESI</v>
      </c>
      <c r="M35" s="32" t="str">
        <f t="shared" si="2"/>
        <v>R3</v>
      </c>
      <c r="N35" s="52">
        <v>4</v>
      </c>
      <c r="O35" s="3" t="s">
        <v>163</v>
      </c>
      <c r="P35" s="33" t="str">
        <f t="shared" si="3"/>
        <v>E:POS_P:P01_Tr1:WFL_Tr2:ESI_DRC_R3_D:21_M:09_Y:2017</v>
      </c>
      <c r="Q35" s="31" t="str">
        <f t="shared" si="4"/>
        <v>T1</v>
      </c>
      <c r="R35" s="53">
        <v>0.55706018518518519</v>
      </c>
      <c r="S35" s="3">
        <v>10</v>
      </c>
      <c r="T35" s="3">
        <v>1.73925</v>
      </c>
      <c r="U35" s="3">
        <v>103.12914364640885</v>
      </c>
      <c r="V35" s="3">
        <v>0.35393400000000003</v>
      </c>
      <c r="W35" s="3">
        <v>44.4</v>
      </c>
      <c r="X35" s="37">
        <f t="shared" si="5"/>
        <v>317.39999999999998</v>
      </c>
      <c r="Y35" s="37" t="s">
        <v>143</v>
      </c>
      <c r="Z35" s="40">
        <v>0.1225</v>
      </c>
      <c r="AA35" s="41">
        <v>0.74</v>
      </c>
      <c r="AB35" s="41">
        <v>9.0649999999999981E-2</v>
      </c>
      <c r="AC35" s="42" t="s">
        <v>144</v>
      </c>
      <c r="AD35" s="43">
        <f t="shared" si="6"/>
        <v>460.74013179586655</v>
      </c>
      <c r="AE35" s="43">
        <f t="shared" si="7"/>
        <v>537.5301537618443</v>
      </c>
      <c r="AF35" s="44">
        <f t="shared" si="8"/>
        <v>0.80134227422596083</v>
      </c>
      <c r="AG35" s="44">
        <f t="shared" si="9"/>
        <v>0.59299328292721087</v>
      </c>
      <c r="AH35" s="44">
        <f t="shared" si="10"/>
        <v>47.515735235641266</v>
      </c>
      <c r="AI35" s="44">
        <f t="shared" si="11"/>
        <v>35.161644074374536</v>
      </c>
      <c r="AJ35" s="44">
        <f t="shared" si="12"/>
        <v>0.19025019744154462</v>
      </c>
      <c r="AK35" s="45">
        <f t="shared" si="13"/>
        <v>0.140785146106743</v>
      </c>
      <c r="AL35" s="35"/>
      <c r="AM35" s="35"/>
      <c r="AN35" s="35"/>
      <c r="AO35" s="3" t="s">
        <v>145</v>
      </c>
    </row>
    <row r="36" spans="1:41" x14ac:dyDescent="0.2">
      <c r="B36" s="46">
        <v>42999</v>
      </c>
      <c r="C36" s="3" t="s">
        <v>214</v>
      </c>
      <c r="D36" s="3" t="s">
        <v>215</v>
      </c>
      <c r="E36" s="32" t="s">
        <v>137</v>
      </c>
      <c r="F36" s="3" t="s">
        <v>138</v>
      </c>
      <c r="G36" s="33" t="s">
        <v>139</v>
      </c>
      <c r="H36" s="32">
        <v>2017</v>
      </c>
      <c r="I36" s="34" t="s">
        <v>140</v>
      </c>
      <c r="J36" s="34" t="s">
        <v>141</v>
      </c>
      <c r="K36" s="32" t="str">
        <f t="shared" si="0"/>
        <v>WFL</v>
      </c>
      <c r="L36" s="32" t="str">
        <f t="shared" si="1"/>
        <v>ESI</v>
      </c>
      <c r="M36" s="32" t="str">
        <f t="shared" si="2"/>
        <v>R3</v>
      </c>
      <c r="N36" s="52">
        <v>4</v>
      </c>
      <c r="O36" s="3" t="s">
        <v>163</v>
      </c>
      <c r="P36" s="33" t="str">
        <f t="shared" si="3"/>
        <v>E:POS_P:P01_Tr1:WFL_Tr2:ESI_DRC_R3_D:21_M:09_Y:2017</v>
      </c>
      <c r="Q36" s="31" t="str">
        <f t="shared" si="4"/>
        <v>T2</v>
      </c>
      <c r="R36" s="53">
        <v>0.56400462962963005</v>
      </c>
      <c r="S36" s="3">
        <v>20</v>
      </c>
      <c r="T36" s="3">
        <v>1.73925</v>
      </c>
      <c r="U36" s="3">
        <v>114.06422651933703</v>
      </c>
      <c r="V36" s="3">
        <v>0.39845399999999997</v>
      </c>
      <c r="W36" s="3">
        <v>41.9</v>
      </c>
      <c r="X36" s="37">
        <f t="shared" si="5"/>
        <v>314.89999999999998</v>
      </c>
      <c r="Y36" s="37" t="s">
        <v>143</v>
      </c>
      <c r="Z36" s="40">
        <v>0.1225</v>
      </c>
      <c r="AA36" s="41">
        <v>0.74</v>
      </c>
      <c r="AB36" s="41">
        <v>9.0649999999999981E-2</v>
      </c>
      <c r="AC36" s="42" t="s">
        <v>144</v>
      </c>
      <c r="AD36" s="43">
        <f t="shared" si="6"/>
        <v>464.39796072406494</v>
      </c>
      <c r="AE36" s="43">
        <f t="shared" si="7"/>
        <v>541.79762084474248</v>
      </c>
      <c r="AF36" s="44">
        <f t="shared" si="8"/>
        <v>0.80770415318932998</v>
      </c>
      <c r="AG36" s="44">
        <f t="shared" si="9"/>
        <v>0.59770107336010414</v>
      </c>
      <c r="AH36" s="44">
        <f t="shared" si="10"/>
        <v>52.971194187147923</v>
      </c>
      <c r="AI36" s="44">
        <f t="shared" si="11"/>
        <v>39.198683698489454</v>
      </c>
      <c r="AJ36" s="44">
        <f t="shared" si="12"/>
        <v>0.21588142921607101</v>
      </c>
      <c r="AK36" s="45">
        <f t="shared" si="13"/>
        <v>0.15975225761989251</v>
      </c>
      <c r="AL36" s="35"/>
      <c r="AM36" s="35"/>
      <c r="AN36" s="35"/>
      <c r="AO36" s="3" t="s">
        <v>145</v>
      </c>
    </row>
    <row r="37" spans="1:41" x14ac:dyDescent="0.2">
      <c r="B37" s="46">
        <v>42999</v>
      </c>
      <c r="C37" s="3" t="s">
        <v>216</v>
      </c>
      <c r="D37" s="3" t="s">
        <v>217</v>
      </c>
      <c r="E37" s="32" t="s">
        <v>137</v>
      </c>
      <c r="F37" s="3" t="s">
        <v>138</v>
      </c>
      <c r="G37" s="33" t="s">
        <v>139</v>
      </c>
      <c r="H37" s="32">
        <v>2017</v>
      </c>
      <c r="I37" s="34" t="s">
        <v>140</v>
      </c>
      <c r="J37" s="34" t="s">
        <v>141</v>
      </c>
      <c r="K37" s="32" t="str">
        <f t="shared" si="0"/>
        <v>WFL</v>
      </c>
      <c r="L37" s="32" t="str">
        <f t="shared" si="1"/>
        <v>ESI</v>
      </c>
      <c r="M37" s="32" t="str">
        <f t="shared" si="2"/>
        <v>R3</v>
      </c>
      <c r="N37" s="52">
        <v>4</v>
      </c>
      <c r="O37" s="3" t="s">
        <v>163</v>
      </c>
      <c r="P37" s="33" t="str">
        <f t="shared" si="3"/>
        <v>E:POS_P:P01_Tr1:WFL_Tr2:ESI_DRC_R3_D:21_M:09_Y:2017</v>
      </c>
      <c r="Q37" s="31" t="str">
        <f t="shared" si="4"/>
        <v>T3</v>
      </c>
      <c r="R37" s="53">
        <v>0.57094907407407403</v>
      </c>
      <c r="S37" s="3">
        <v>30</v>
      </c>
      <c r="T37" s="3">
        <v>1.73925</v>
      </c>
      <c r="U37" s="3">
        <v>107.84254143646409</v>
      </c>
      <c r="V37" s="3">
        <v>0.39209400000000005</v>
      </c>
      <c r="W37" s="3">
        <v>45.4</v>
      </c>
      <c r="X37" s="37">
        <f t="shared" si="5"/>
        <v>318.39999999999998</v>
      </c>
      <c r="Y37" s="37" t="s">
        <v>143</v>
      </c>
      <c r="Z37" s="40">
        <v>0.1225</v>
      </c>
      <c r="AA37" s="41">
        <v>0.74</v>
      </c>
      <c r="AB37" s="41">
        <v>9.0649999999999981E-2</v>
      </c>
      <c r="AC37" s="42" t="s">
        <v>144</v>
      </c>
      <c r="AD37" s="43">
        <f t="shared" si="6"/>
        <v>459.29308364324135</v>
      </c>
      <c r="AE37" s="43">
        <f t="shared" si="7"/>
        <v>535.84193091711484</v>
      </c>
      <c r="AF37" s="44">
        <f t="shared" si="8"/>
        <v>0.79882549572650752</v>
      </c>
      <c r="AG37" s="44">
        <f t="shared" si="9"/>
        <v>0.5911308668376154</v>
      </c>
      <c r="AH37" s="44">
        <f t="shared" si="10"/>
        <v>49.531333404277618</v>
      </c>
      <c r="AI37" s="44">
        <f t="shared" si="11"/>
        <v>36.653186719165426</v>
      </c>
      <c r="AJ37" s="44">
        <f t="shared" si="12"/>
        <v>0.21010040606101527</v>
      </c>
      <c r="AK37" s="45">
        <f t="shared" si="13"/>
        <v>0.15547430048515129</v>
      </c>
      <c r="AL37" s="35"/>
      <c r="AM37" s="35"/>
      <c r="AN37" s="35"/>
      <c r="AO37" s="3" t="s">
        <v>145</v>
      </c>
    </row>
    <row r="38" spans="1:41" ht="25.5" x14ac:dyDescent="0.2">
      <c r="A38" s="29">
        <v>1</v>
      </c>
      <c r="B38" s="30">
        <v>42999</v>
      </c>
      <c r="C38" s="30" t="s">
        <v>218</v>
      </c>
      <c r="D38" s="31" t="s">
        <v>219</v>
      </c>
      <c r="E38" s="32" t="s">
        <v>137</v>
      </c>
      <c r="F38" s="3" t="s">
        <v>138</v>
      </c>
      <c r="G38" s="33" t="s">
        <v>139</v>
      </c>
      <c r="H38" s="32">
        <v>2017</v>
      </c>
      <c r="I38" s="34" t="s">
        <v>140</v>
      </c>
      <c r="J38" s="34" t="s">
        <v>141</v>
      </c>
      <c r="K38" s="32" t="str">
        <f t="shared" si="0"/>
        <v>WFL</v>
      </c>
      <c r="L38" s="32" t="str">
        <f t="shared" si="1"/>
        <v>LSI</v>
      </c>
      <c r="M38" s="32" t="str">
        <f t="shared" si="2"/>
        <v>R1</v>
      </c>
      <c r="N38" s="28">
        <v>7</v>
      </c>
      <c r="O38" s="3" t="s">
        <v>142</v>
      </c>
      <c r="P38" s="33" t="str">
        <f t="shared" si="3"/>
        <v>E:POS_P:P01_Tr1:WFL_Tr2:LSI_DRC_R1_D:21_M:09_Y:2017</v>
      </c>
      <c r="Q38" s="31" t="str">
        <f t="shared" si="4"/>
        <v>T0</v>
      </c>
      <c r="R38" s="53">
        <v>0.54652777777777783</v>
      </c>
      <c r="S38" s="37">
        <v>0</v>
      </c>
      <c r="T38" s="38">
        <v>1.8142499999999999</v>
      </c>
      <c r="U38" s="38">
        <v>101.62085635359117</v>
      </c>
      <c r="V38" s="39">
        <v>0.44933400000000001</v>
      </c>
      <c r="W38" s="28">
        <v>28.1</v>
      </c>
      <c r="X38" s="37">
        <f t="shared" si="5"/>
        <v>301.10000000000002</v>
      </c>
      <c r="Y38" s="37" t="s">
        <v>143</v>
      </c>
      <c r="Z38" s="40">
        <v>0.12249999999999998</v>
      </c>
      <c r="AA38" s="41">
        <v>0.74</v>
      </c>
      <c r="AB38" s="41">
        <v>9.0649999999999981E-2</v>
      </c>
      <c r="AC38" s="42" t="s">
        <v>144</v>
      </c>
      <c r="AD38" s="43">
        <f t="shared" si="6"/>
        <v>485.68222461643319</v>
      </c>
      <c r="AE38" s="43">
        <f t="shared" si="7"/>
        <v>566.6292620525054</v>
      </c>
      <c r="AF38" s="44">
        <f t="shared" si="8"/>
        <v>0.8811489760103639</v>
      </c>
      <c r="AG38" s="44">
        <f t="shared" si="9"/>
        <v>0.65205024224766928</v>
      </c>
      <c r="AH38" s="44">
        <f t="shared" si="10"/>
        <v>49.35544358123915</v>
      </c>
      <c r="AI38" s="44">
        <f t="shared" si="11"/>
        <v>36.523028250116973</v>
      </c>
      <c r="AJ38" s="44">
        <f t="shared" si="12"/>
        <v>0.25460579283510049</v>
      </c>
      <c r="AK38" s="45">
        <f t="shared" si="13"/>
        <v>0.18840828669797435</v>
      </c>
      <c r="AL38" s="35">
        <f>SLOPE(AG38:AG41,S38:S41)*60</f>
        <v>-8.4384866071754105E-2</v>
      </c>
      <c r="AM38" s="35">
        <f>SLOPE(AK38:AK41,S38:S41)*60</f>
        <v>-3.80605496499044E-2</v>
      </c>
      <c r="AN38" s="35">
        <f>SLOPE(AI38:AI41,S38:S41)*60</f>
        <v>12.970858982739198</v>
      </c>
      <c r="AO38" s="31" t="s">
        <v>145</v>
      </c>
    </row>
    <row r="39" spans="1:41" x14ac:dyDescent="0.2">
      <c r="A39" s="29">
        <v>2</v>
      </c>
      <c r="B39" s="46">
        <v>42999</v>
      </c>
      <c r="C39" s="3" t="s">
        <v>220</v>
      </c>
      <c r="D39" s="3" t="s">
        <v>221</v>
      </c>
      <c r="E39" s="32" t="s">
        <v>137</v>
      </c>
      <c r="F39" s="3" t="s">
        <v>138</v>
      </c>
      <c r="G39" s="33" t="s">
        <v>139</v>
      </c>
      <c r="H39" s="32">
        <v>2017</v>
      </c>
      <c r="I39" s="34" t="s">
        <v>140</v>
      </c>
      <c r="J39" s="34" t="s">
        <v>141</v>
      </c>
      <c r="K39" s="32" t="str">
        <f t="shared" si="0"/>
        <v>WFL</v>
      </c>
      <c r="L39" s="32" t="str">
        <f t="shared" si="1"/>
        <v>LSI</v>
      </c>
      <c r="M39" s="32" t="str">
        <f t="shared" si="2"/>
        <v>R1</v>
      </c>
      <c r="N39" s="3">
        <v>7</v>
      </c>
      <c r="O39" s="3" t="s">
        <v>142</v>
      </c>
      <c r="P39" s="33" t="str">
        <f t="shared" si="3"/>
        <v>E:POS_P:P01_Tr1:WFL_Tr2:LSI_DRC_R1_D:21_M:09_Y:2017</v>
      </c>
      <c r="Q39" s="31" t="str">
        <f t="shared" si="4"/>
        <v>T1</v>
      </c>
      <c r="R39" s="53">
        <v>0.55347222222222225</v>
      </c>
      <c r="S39" s="3">
        <v>10</v>
      </c>
      <c r="T39" s="3">
        <v>1.8142499999999999</v>
      </c>
      <c r="U39" s="3">
        <v>115.94958563535913</v>
      </c>
      <c r="V39" s="3">
        <v>0.46205400000000002</v>
      </c>
      <c r="W39" s="3">
        <v>36.700000000000003</v>
      </c>
      <c r="X39" s="37">
        <f t="shared" si="5"/>
        <v>309.7</v>
      </c>
      <c r="Y39" s="37" t="s">
        <v>143</v>
      </c>
      <c r="Z39" s="40">
        <v>0.12249999999999998</v>
      </c>
      <c r="AA39" s="41">
        <v>0.74</v>
      </c>
      <c r="AB39" s="41">
        <v>9.0649999999999981E-2</v>
      </c>
      <c r="AC39" s="42" t="s">
        <v>144</v>
      </c>
      <c r="AD39" s="43">
        <f t="shared" si="6"/>
        <v>472.19540791736534</v>
      </c>
      <c r="AE39" s="43">
        <f t="shared" si="7"/>
        <v>550.89464257025952</v>
      </c>
      <c r="AF39" s="44">
        <f t="shared" si="8"/>
        <v>0.85668051881408003</v>
      </c>
      <c r="AG39" s="44">
        <f t="shared" si="9"/>
        <v>0.63394358392241923</v>
      </c>
      <c r="AH39" s="44">
        <f t="shared" si="10"/>
        <v>54.750861886937891</v>
      </c>
      <c r="AI39" s="44">
        <f t="shared" si="11"/>
        <v>40.51563779633404</v>
      </c>
      <c r="AJ39" s="44">
        <f t="shared" si="12"/>
        <v>0.25454307317815872</v>
      </c>
      <c r="AK39" s="45">
        <f t="shared" si="13"/>
        <v>0.18836187415183744</v>
      </c>
      <c r="AL39" s="35"/>
      <c r="AM39" s="35"/>
      <c r="AN39" s="35"/>
      <c r="AO39" s="3" t="s">
        <v>145</v>
      </c>
    </row>
    <row r="40" spans="1:41" x14ac:dyDescent="0.2">
      <c r="A40" s="29">
        <v>3</v>
      </c>
      <c r="B40" s="46">
        <v>42999</v>
      </c>
      <c r="C40" s="3" t="s">
        <v>222</v>
      </c>
      <c r="D40" s="3" t="s">
        <v>223</v>
      </c>
      <c r="E40" s="32" t="s">
        <v>137</v>
      </c>
      <c r="F40" s="3" t="s">
        <v>138</v>
      </c>
      <c r="G40" s="33" t="s">
        <v>139</v>
      </c>
      <c r="H40" s="32">
        <v>2017</v>
      </c>
      <c r="I40" s="34" t="s">
        <v>140</v>
      </c>
      <c r="J40" s="34" t="s">
        <v>141</v>
      </c>
      <c r="K40" s="32" t="str">
        <f t="shared" si="0"/>
        <v>WFL</v>
      </c>
      <c r="L40" s="32" t="str">
        <f t="shared" si="1"/>
        <v>LSI</v>
      </c>
      <c r="M40" s="32" t="str">
        <f t="shared" si="2"/>
        <v>R1</v>
      </c>
      <c r="N40" s="3">
        <v>7</v>
      </c>
      <c r="O40" s="3" t="s">
        <v>142</v>
      </c>
      <c r="P40" s="33" t="str">
        <f t="shared" si="3"/>
        <v>E:POS_P:P01_Tr1:WFL_Tr2:LSI_DRC_R1_D:21_M:09_Y:2017</v>
      </c>
      <c r="Q40" s="31" t="str">
        <f t="shared" si="4"/>
        <v>T2</v>
      </c>
      <c r="R40" s="53">
        <v>0.56041666666666701</v>
      </c>
      <c r="S40" s="3">
        <v>20</v>
      </c>
      <c r="T40" s="3">
        <v>1.73925</v>
      </c>
      <c r="U40" s="3">
        <v>124.9993093922652</v>
      </c>
      <c r="V40" s="3">
        <v>0.46205400000000002</v>
      </c>
      <c r="W40" s="3">
        <v>40</v>
      </c>
      <c r="X40" s="37">
        <f t="shared" si="5"/>
        <v>313</v>
      </c>
      <c r="Y40" s="37" t="s">
        <v>143</v>
      </c>
      <c r="Z40" s="40">
        <v>0.12249999999999998</v>
      </c>
      <c r="AA40" s="41">
        <v>0.74</v>
      </c>
      <c r="AB40" s="41">
        <v>9.0649999999999981E-2</v>
      </c>
      <c r="AC40" s="42" t="s">
        <v>144</v>
      </c>
      <c r="AD40" s="43">
        <f t="shared" si="6"/>
        <v>467.21698987861993</v>
      </c>
      <c r="AE40" s="43">
        <f t="shared" si="7"/>
        <v>545.08648819172322</v>
      </c>
      <c r="AF40" s="44">
        <f t="shared" si="8"/>
        <v>0.81260714964638969</v>
      </c>
      <c r="AG40" s="44">
        <f t="shared" si="9"/>
        <v>0.6013292907383283</v>
      </c>
      <c r="AH40" s="44">
        <f t="shared" si="10"/>
        <v>58.401801071160449</v>
      </c>
      <c r="AI40" s="44">
        <f t="shared" si="11"/>
        <v>43.217332792658731</v>
      </c>
      <c r="AJ40" s="44">
        <f t="shared" si="12"/>
        <v>0.25185939221493847</v>
      </c>
      <c r="AK40" s="45">
        <f t="shared" si="13"/>
        <v>0.18637595023905446</v>
      </c>
      <c r="AL40" s="35"/>
      <c r="AM40" s="35"/>
      <c r="AN40" s="35"/>
      <c r="AO40" s="3" t="s">
        <v>145</v>
      </c>
    </row>
    <row r="41" spans="1:41" x14ac:dyDescent="0.2">
      <c r="A41" s="29">
        <v>4</v>
      </c>
      <c r="B41" s="46">
        <v>42999</v>
      </c>
      <c r="C41" s="3" t="s">
        <v>224</v>
      </c>
      <c r="D41" s="3" t="s">
        <v>225</v>
      </c>
      <c r="E41" s="32" t="s">
        <v>137</v>
      </c>
      <c r="F41" s="3" t="s">
        <v>138</v>
      </c>
      <c r="G41" s="33" t="s">
        <v>139</v>
      </c>
      <c r="H41" s="32">
        <v>2017</v>
      </c>
      <c r="I41" s="34" t="s">
        <v>140</v>
      </c>
      <c r="J41" s="34" t="s">
        <v>141</v>
      </c>
      <c r="K41" s="32" t="str">
        <f t="shared" si="0"/>
        <v>WFL</v>
      </c>
      <c r="L41" s="32" t="str">
        <f t="shared" si="1"/>
        <v>LSI</v>
      </c>
      <c r="M41" s="32" t="str">
        <f t="shared" si="2"/>
        <v>R1</v>
      </c>
      <c r="N41" s="3">
        <v>7</v>
      </c>
      <c r="O41" s="3" t="s">
        <v>142</v>
      </c>
      <c r="P41" s="33" t="str">
        <f t="shared" si="3"/>
        <v>E:POS_P:P01_Tr1:WFL_Tr2:LSI_DRC_R1_D:21_M:09_Y:2017</v>
      </c>
      <c r="Q41" s="31" t="str">
        <f t="shared" si="4"/>
        <v>T3</v>
      </c>
      <c r="R41" s="53">
        <v>0.56736111111111098</v>
      </c>
      <c r="S41" s="3">
        <v>30</v>
      </c>
      <c r="T41" s="3">
        <v>1.8142499999999999</v>
      </c>
      <c r="U41" s="3">
        <v>126.13052486187846</v>
      </c>
      <c r="V41" s="3">
        <v>0.42389399999999999</v>
      </c>
      <c r="W41" s="3">
        <v>45.7</v>
      </c>
      <c r="X41" s="37">
        <f t="shared" si="5"/>
        <v>318.7</v>
      </c>
      <c r="Y41" s="37" t="s">
        <v>143</v>
      </c>
      <c r="Z41" s="40">
        <v>0.12249999999999998</v>
      </c>
      <c r="AA41" s="41">
        <v>0.74</v>
      </c>
      <c r="AB41" s="41">
        <v>9.0649999999999981E-2</v>
      </c>
      <c r="AC41" s="42" t="s">
        <v>144</v>
      </c>
      <c r="AD41" s="43">
        <f t="shared" si="6"/>
        <v>458.86073998119878</v>
      </c>
      <c r="AE41" s="43">
        <f t="shared" si="7"/>
        <v>535.33752997806516</v>
      </c>
      <c r="AF41" s="44">
        <f t="shared" si="8"/>
        <v>0.83248809751088981</v>
      </c>
      <c r="AG41" s="44">
        <f t="shared" si="9"/>
        <v>0.61604119215805841</v>
      </c>
      <c r="AH41" s="44">
        <f t="shared" si="10"/>
        <v>57.876345972338541</v>
      </c>
      <c r="AI41" s="44">
        <f t="shared" si="11"/>
        <v>42.828496019530519</v>
      </c>
      <c r="AJ41" s="44">
        <f t="shared" si="12"/>
        <v>0.22692636693252194</v>
      </c>
      <c r="AK41" s="45">
        <f t="shared" si="13"/>
        <v>0.16792551153006624</v>
      </c>
      <c r="AL41" s="35"/>
      <c r="AM41" s="35"/>
      <c r="AN41" s="35"/>
      <c r="AO41" s="3" t="s">
        <v>145</v>
      </c>
    </row>
    <row r="42" spans="1:41" x14ac:dyDescent="0.2">
      <c r="A42" s="29">
        <v>5</v>
      </c>
      <c r="B42" s="46">
        <v>42999</v>
      </c>
      <c r="C42" s="3" t="s">
        <v>226</v>
      </c>
      <c r="D42" s="3" t="s">
        <v>227</v>
      </c>
      <c r="E42" s="32" t="s">
        <v>137</v>
      </c>
      <c r="F42" s="3" t="s">
        <v>138</v>
      </c>
      <c r="G42" s="33" t="s">
        <v>139</v>
      </c>
      <c r="H42" s="32">
        <v>2017</v>
      </c>
      <c r="I42" s="34" t="s">
        <v>140</v>
      </c>
      <c r="J42" s="34" t="s">
        <v>141</v>
      </c>
      <c r="K42" s="32" t="str">
        <f t="shared" si="0"/>
        <v>WFL</v>
      </c>
      <c r="L42" s="32" t="str">
        <f t="shared" si="1"/>
        <v>LSI</v>
      </c>
      <c r="M42" s="32" t="str">
        <f t="shared" si="2"/>
        <v>R2</v>
      </c>
      <c r="N42" s="3">
        <v>1</v>
      </c>
      <c r="O42" s="3" t="s">
        <v>154</v>
      </c>
      <c r="P42" s="33" t="str">
        <f t="shared" si="3"/>
        <v>E:POS_P:P01_Tr1:WFL_Tr2:LSI_DRC_R2_D:21_M:09_Y:2017</v>
      </c>
      <c r="Q42" s="31" t="str">
        <f t="shared" si="4"/>
        <v>T0</v>
      </c>
      <c r="R42" s="53">
        <v>0.54652777777777783</v>
      </c>
      <c r="S42" s="37">
        <v>0</v>
      </c>
      <c r="T42" s="3">
        <v>1.8892500000000001</v>
      </c>
      <c r="U42" s="3">
        <v>102.56353591160222</v>
      </c>
      <c r="V42" s="3">
        <v>0.41117399999999998</v>
      </c>
      <c r="W42" s="3">
        <v>27.8</v>
      </c>
      <c r="X42" s="37">
        <f t="shared" si="5"/>
        <v>300.8</v>
      </c>
      <c r="Y42" s="37" t="s">
        <v>143</v>
      </c>
      <c r="Z42" s="40">
        <v>0.12249999999999998</v>
      </c>
      <c r="AA42" s="41">
        <v>0.74</v>
      </c>
      <c r="AB42" s="41">
        <v>9.0649999999999981E-2</v>
      </c>
      <c r="AC42" s="42" t="s">
        <v>144</v>
      </c>
      <c r="AD42" s="43">
        <f t="shared" si="6"/>
        <v>486.16661513300545</v>
      </c>
      <c r="AE42" s="43">
        <f t="shared" si="7"/>
        <v>567.19438432183972</v>
      </c>
      <c r="AF42" s="44">
        <f t="shared" si="8"/>
        <v>0.91849027764003066</v>
      </c>
      <c r="AG42" s="44">
        <f t="shared" si="9"/>
        <v>0.6796828054536227</v>
      </c>
      <c r="AH42" s="44">
        <f t="shared" si="10"/>
        <v>49.862967090216095</v>
      </c>
      <c r="AI42" s="44">
        <f t="shared" si="11"/>
        <v>36.898595646759908</v>
      </c>
      <c r="AJ42" s="44">
        <f t="shared" si="12"/>
        <v>0.23321558377914811</v>
      </c>
      <c r="AK42" s="45">
        <f t="shared" si="13"/>
        <v>0.17257953199656959</v>
      </c>
      <c r="AL42" s="35">
        <f>SLOPE(AG42:AG45,S42:S45)*60</f>
        <v>-0.12226896702288274</v>
      </c>
      <c r="AM42" s="35">
        <f>SLOPE(AK42:AK45,S42:S45)*60</f>
        <v>-2.2562215407103747E-2</v>
      </c>
      <c r="AN42" s="35">
        <f>SLOPE(AI42:AI45,S42:S45)*60</f>
        <v>12.808050353649143</v>
      </c>
      <c r="AO42" s="3" t="s">
        <v>145</v>
      </c>
    </row>
    <row r="43" spans="1:41" x14ac:dyDescent="0.2">
      <c r="A43" s="29">
        <v>6</v>
      </c>
      <c r="B43" s="46">
        <v>42999</v>
      </c>
      <c r="C43" s="3" t="s">
        <v>228</v>
      </c>
      <c r="D43" s="3" t="s">
        <v>229</v>
      </c>
      <c r="E43" s="32" t="s">
        <v>137</v>
      </c>
      <c r="F43" s="3" t="s">
        <v>138</v>
      </c>
      <c r="G43" s="33" t="s">
        <v>139</v>
      </c>
      <c r="H43" s="32">
        <v>2017</v>
      </c>
      <c r="I43" s="34" t="s">
        <v>140</v>
      </c>
      <c r="J43" s="34" t="s">
        <v>141</v>
      </c>
      <c r="K43" s="32" t="str">
        <f t="shared" si="0"/>
        <v>WFL</v>
      </c>
      <c r="L43" s="32" t="str">
        <f t="shared" si="1"/>
        <v>LSI</v>
      </c>
      <c r="M43" s="32" t="str">
        <f t="shared" si="2"/>
        <v>R2</v>
      </c>
      <c r="N43" s="3">
        <v>1</v>
      </c>
      <c r="O43" s="3" t="s">
        <v>154</v>
      </c>
      <c r="P43" s="33" t="str">
        <f t="shared" si="3"/>
        <v>E:POS_P:P01_Tr1:WFL_Tr2:LSI_DRC_R2_D:21_M:09_Y:2017</v>
      </c>
      <c r="Q43" s="31" t="str">
        <f t="shared" si="4"/>
        <v>T1</v>
      </c>
      <c r="R43" s="53">
        <v>0.55347222222222225</v>
      </c>
      <c r="S43" s="3">
        <v>10</v>
      </c>
      <c r="T43" s="3">
        <v>1.8142499999999999</v>
      </c>
      <c r="U43" s="3">
        <v>114.25276243093923</v>
      </c>
      <c r="V43" s="3">
        <v>0.41753400000000002</v>
      </c>
      <c r="W43" s="3">
        <v>39.299999999999997</v>
      </c>
      <c r="X43" s="37">
        <f t="shared" si="5"/>
        <v>312.3</v>
      </c>
      <c r="Y43" s="37" t="s">
        <v>143</v>
      </c>
      <c r="Z43" s="40">
        <v>0.12249999999999998</v>
      </c>
      <c r="AA43" s="41">
        <v>0.74</v>
      </c>
      <c r="AB43" s="41">
        <v>9.0649999999999981E-2</v>
      </c>
      <c r="AC43" s="42" t="s">
        <v>144</v>
      </c>
      <c r="AD43" s="43">
        <f t="shared" si="6"/>
        <v>468.26422616717269</v>
      </c>
      <c r="AE43" s="43">
        <f t="shared" si="7"/>
        <v>546.30826386170145</v>
      </c>
      <c r="AF43" s="44">
        <f t="shared" si="8"/>
        <v>0.8495483723237931</v>
      </c>
      <c r="AG43" s="44">
        <f t="shared" si="9"/>
        <v>0.62866579551960688</v>
      </c>
      <c r="AH43" s="44">
        <f t="shared" si="10"/>
        <v>53.50048138718558</v>
      </c>
      <c r="AI43" s="44">
        <f t="shared" si="11"/>
        <v>39.590356226517322</v>
      </c>
      <c r="AJ43" s="44">
        <f t="shared" si="12"/>
        <v>0.22810227464323166</v>
      </c>
      <c r="AK43" s="45">
        <f t="shared" si="13"/>
        <v>0.1687956832359914</v>
      </c>
      <c r="AL43" s="35"/>
      <c r="AM43" s="35"/>
      <c r="AN43" s="35"/>
      <c r="AO43" s="3" t="s">
        <v>145</v>
      </c>
    </row>
    <row r="44" spans="1:41" x14ac:dyDescent="0.2">
      <c r="A44" s="29">
        <v>7</v>
      </c>
      <c r="B44" s="46">
        <v>42999</v>
      </c>
      <c r="C44" s="3" t="s">
        <v>230</v>
      </c>
      <c r="D44" s="3" t="s">
        <v>231</v>
      </c>
      <c r="E44" s="32" t="s">
        <v>137</v>
      </c>
      <c r="F44" s="3" t="s">
        <v>138</v>
      </c>
      <c r="G44" s="33" t="s">
        <v>139</v>
      </c>
      <c r="H44" s="32">
        <v>2017</v>
      </c>
      <c r="I44" s="34" t="s">
        <v>140</v>
      </c>
      <c r="J44" s="34" t="s">
        <v>141</v>
      </c>
      <c r="K44" s="32" t="str">
        <f t="shared" si="0"/>
        <v>WFL</v>
      </c>
      <c r="L44" s="32" t="str">
        <f t="shared" si="1"/>
        <v>LSI</v>
      </c>
      <c r="M44" s="32" t="str">
        <f t="shared" si="2"/>
        <v>R2</v>
      </c>
      <c r="N44" s="3">
        <v>1</v>
      </c>
      <c r="O44" s="3" t="s">
        <v>154</v>
      </c>
      <c r="P44" s="33" t="str">
        <f t="shared" si="3"/>
        <v>E:POS_P:P01_Tr1:WFL_Tr2:LSI_DRC_R2_D:21_M:09_Y:2017</v>
      </c>
      <c r="Q44" s="31" t="str">
        <f t="shared" si="4"/>
        <v>T2</v>
      </c>
      <c r="R44" s="53">
        <v>0.56041666666666701</v>
      </c>
      <c r="S44" s="3">
        <v>20</v>
      </c>
      <c r="T44" s="3">
        <v>1.8142499999999999</v>
      </c>
      <c r="U44" s="3">
        <v>128.77002762430939</v>
      </c>
      <c r="V44" s="3">
        <v>0.40481399999999995</v>
      </c>
      <c r="W44" s="3">
        <v>41.4</v>
      </c>
      <c r="X44" s="37">
        <f t="shared" si="5"/>
        <v>314.39999999999998</v>
      </c>
      <c r="Y44" s="37" t="s">
        <v>143</v>
      </c>
      <c r="Z44" s="40">
        <v>0.12249999999999998</v>
      </c>
      <c r="AA44" s="41">
        <v>0.74</v>
      </c>
      <c r="AB44" s="41">
        <v>9.0649999999999981E-2</v>
      </c>
      <c r="AC44" s="42" t="s">
        <v>144</v>
      </c>
      <c r="AD44" s="43">
        <f t="shared" si="6"/>
        <v>465.13650709926219</v>
      </c>
      <c r="AE44" s="43">
        <f t="shared" si="7"/>
        <v>542.65925828247259</v>
      </c>
      <c r="AF44" s="44">
        <f t="shared" si="8"/>
        <v>0.84387390800483641</v>
      </c>
      <c r="AG44" s="44">
        <f t="shared" si="9"/>
        <v>0.62446669192357884</v>
      </c>
      <c r="AH44" s="44">
        <f t="shared" si="10"/>
        <v>59.895640868246772</v>
      </c>
      <c r="AI44" s="44">
        <f t="shared" si="11"/>
        <v>44.322774242502611</v>
      </c>
      <c r="AJ44" s="44">
        <f t="shared" si="12"/>
        <v>0.21967606498236084</v>
      </c>
      <c r="AK44" s="45">
        <f t="shared" si="13"/>
        <v>0.162560288086947</v>
      </c>
      <c r="AL44" s="35"/>
      <c r="AM44" s="35"/>
      <c r="AN44" s="35"/>
      <c r="AO44" s="3" t="s">
        <v>145</v>
      </c>
    </row>
    <row r="45" spans="1:41" x14ac:dyDescent="0.2">
      <c r="A45" s="29">
        <v>8</v>
      </c>
      <c r="B45" s="46">
        <v>42999</v>
      </c>
      <c r="C45" s="3" t="s">
        <v>232</v>
      </c>
      <c r="D45" s="3" t="s">
        <v>233</v>
      </c>
      <c r="E45" s="32" t="s">
        <v>137</v>
      </c>
      <c r="F45" s="3" t="s">
        <v>138</v>
      </c>
      <c r="G45" s="33" t="s">
        <v>139</v>
      </c>
      <c r="H45" s="32">
        <v>2017</v>
      </c>
      <c r="I45" s="34" t="s">
        <v>140</v>
      </c>
      <c r="J45" s="34" t="s">
        <v>141</v>
      </c>
      <c r="K45" s="32" t="str">
        <f t="shared" si="0"/>
        <v>WFL</v>
      </c>
      <c r="L45" s="32" t="str">
        <f t="shared" si="1"/>
        <v>LSI</v>
      </c>
      <c r="M45" s="32" t="str">
        <f t="shared" si="2"/>
        <v>R2</v>
      </c>
      <c r="N45" s="3">
        <v>1</v>
      </c>
      <c r="O45" s="3" t="s">
        <v>154</v>
      </c>
      <c r="P45" s="33" t="str">
        <f t="shared" si="3"/>
        <v>E:POS_P:P01_Tr1:WFL_Tr2:LSI_DRC_R2_D:21_M:09_Y:2017</v>
      </c>
      <c r="Q45" s="31" t="str">
        <f t="shared" si="4"/>
        <v>T3</v>
      </c>
      <c r="R45" s="53">
        <v>0.56736111111111098</v>
      </c>
      <c r="S45" s="3">
        <v>30</v>
      </c>
      <c r="T45" s="3">
        <v>1.8142499999999999</v>
      </c>
      <c r="U45" s="3">
        <v>125.56491712707184</v>
      </c>
      <c r="V45" s="3">
        <v>0.41117399999999998</v>
      </c>
      <c r="W45" s="3">
        <v>47.2</v>
      </c>
      <c r="X45" s="37">
        <f t="shared" si="5"/>
        <v>320.2</v>
      </c>
      <c r="Y45" s="37" t="s">
        <v>143</v>
      </c>
      <c r="Z45" s="40">
        <v>0.12249999999999998</v>
      </c>
      <c r="AA45" s="41">
        <v>0.74</v>
      </c>
      <c r="AB45" s="41">
        <v>9.0649999999999981E-2</v>
      </c>
      <c r="AC45" s="42" t="s">
        <v>144</v>
      </c>
      <c r="AD45" s="43">
        <f t="shared" si="6"/>
        <v>456.71117374143677</v>
      </c>
      <c r="AE45" s="43">
        <f t="shared" si="7"/>
        <v>532.82970269834289</v>
      </c>
      <c r="AF45" s="44">
        <f t="shared" si="8"/>
        <v>0.82858824696040168</v>
      </c>
      <c r="AG45" s="44">
        <f t="shared" si="9"/>
        <v>0.61315530275069718</v>
      </c>
      <c r="AH45" s="44">
        <f t="shared" si="10"/>
        <v>57.34690068185121</v>
      </c>
      <c r="AI45" s="44">
        <f t="shared" si="11"/>
        <v>42.436706504569891</v>
      </c>
      <c r="AJ45" s="44">
        <f t="shared" si="12"/>
        <v>0.21908572017728845</v>
      </c>
      <c r="AK45" s="45">
        <f t="shared" si="13"/>
        <v>0.16212343293119341</v>
      </c>
      <c r="AL45" s="35"/>
      <c r="AM45" s="35"/>
      <c r="AN45" s="35"/>
      <c r="AO45" s="3" t="s">
        <v>145</v>
      </c>
    </row>
    <row r="46" spans="1:41" x14ac:dyDescent="0.2">
      <c r="A46" s="29">
        <v>9</v>
      </c>
      <c r="B46" s="46">
        <v>42999</v>
      </c>
      <c r="C46" s="3" t="s">
        <v>234</v>
      </c>
      <c r="D46" s="3" t="s">
        <v>235</v>
      </c>
      <c r="E46" s="32" t="s">
        <v>137</v>
      </c>
      <c r="F46" s="3" t="s">
        <v>138</v>
      </c>
      <c r="G46" s="33" t="s">
        <v>139</v>
      </c>
      <c r="H46" s="32">
        <v>2017</v>
      </c>
      <c r="I46" s="34" t="s">
        <v>140</v>
      </c>
      <c r="J46" s="34" t="s">
        <v>141</v>
      </c>
      <c r="K46" s="32" t="str">
        <f t="shared" si="0"/>
        <v>WFL</v>
      </c>
      <c r="L46" s="32" t="str">
        <f t="shared" si="1"/>
        <v>LSI</v>
      </c>
      <c r="M46" s="32" t="str">
        <f t="shared" si="2"/>
        <v>R3</v>
      </c>
      <c r="N46" s="3">
        <v>3</v>
      </c>
      <c r="O46" s="3" t="s">
        <v>163</v>
      </c>
      <c r="P46" s="33" t="str">
        <f t="shared" si="3"/>
        <v>E:POS_P:P01_Tr1:WFL_Tr2:LSI_DRC_R3_D:21_M:09_Y:2017</v>
      </c>
      <c r="Q46" s="31" t="str">
        <f t="shared" si="4"/>
        <v>T0</v>
      </c>
      <c r="R46" s="53">
        <v>0.54652777777777783</v>
      </c>
      <c r="S46" s="37">
        <v>0</v>
      </c>
      <c r="T46" s="3">
        <v>1.8142499999999999</v>
      </c>
      <c r="U46" s="3">
        <v>103.8832872928177</v>
      </c>
      <c r="V46" s="3">
        <v>0.41753400000000002</v>
      </c>
      <c r="W46" s="3">
        <v>29</v>
      </c>
      <c r="X46" s="37">
        <f t="shared" si="5"/>
        <v>302</v>
      </c>
      <c r="Y46" s="37" t="s">
        <v>143</v>
      </c>
      <c r="Z46" s="40">
        <v>0.12249999999999998</v>
      </c>
      <c r="AA46" s="41">
        <v>0.74</v>
      </c>
      <c r="AB46" s="41">
        <v>9.0649999999999981E-2</v>
      </c>
      <c r="AC46" s="42" t="s">
        <v>144</v>
      </c>
      <c r="AD46" s="43">
        <f t="shared" si="6"/>
        <v>484.23482725830479</v>
      </c>
      <c r="AE46" s="43">
        <f t="shared" si="7"/>
        <v>564.94063180135561</v>
      </c>
      <c r="AF46" s="44">
        <f t="shared" si="8"/>
        <v>0.87852303535337939</v>
      </c>
      <c r="AG46" s="44">
        <f t="shared" si="9"/>
        <v>0.65010704616150061</v>
      </c>
      <c r="AH46" s="44">
        <f t="shared" si="10"/>
        <v>50.303905677262428</v>
      </c>
      <c r="AI46" s="44">
        <f t="shared" si="11"/>
        <v>37.22489020117419</v>
      </c>
      <c r="AJ46" s="44">
        <f t="shared" si="12"/>
        <v>0.23588192175854722</v>
      </c>
      <c r="AK46" s="45">
        <f t="shared" si="13"/>
        <v>0.17455262210132494</v>
      </c>
      <c r="AL46" s="35">
        <f>SLOPE(AG46:AG49,S46:S49)*60</f>
        <v>-0.12333662202800014</v>
      </c>
      <c r="AM46" s="35">
        <f>SLOPE(AK46:AK49,S46:S49)*60</f>
        <v>-2.5788266582097357E-2</v>
      </c>
      <c r="AN46" s="35">
        <f>SLOPE(AI46:AI49,S46:S49)*60</f>
        <v>-6.3691553375437762</v>
      </c>
      <c r="AO46" s="3" t="s">
        <v>145</v>
      </c>
    </row>
    <row r="47" spans="1:41" x14ac:dyDescent="0.2">
      <c r="A47" s="29">
        <v>10</v>
      </c>
      <c r="B47" s="46">
        <v>42999</v>
      </c>
      <c r="C47" s="3" t="s">
        <v>236</v>
      </c>
      <c r="D47" s="3" t="s">
        <v>237</v>
      </c>
      <c r="E47" s="32" t="s">
        <v>137</v>
      </c>
      <c r="F47" s="3" t="s">
        <v>138</v>
      </c>
      <c r="G47" s="33" t="s">
        <v>139</v>
      </c>
      <c r="H47" s="32">
        <v>2017</v>
      </c>
      <c r="I47" s="34" t="s">
        <v>140</v>
      </c>
      <c r="J47" s="34" t="s">
        <v>141</v>
      </c>
      <c r="K47" s="32" t="str">
        <f t="shared" si="0"/>
        <v>WFL</v>
      </c>
      <c r="L47" s="32" t="str">
        <f t="shared" si="1"/>
        <v>LSI</v>
      </c>
      <c r="M47" s="32" t="str">
        <f t="shared" si="2"/>
        <v>R3</v>
      </c>
      <c r="N47" s="3">
        <v>3</v>
      </c>
      <c r="O47" s="3" t="s">
        <v>163</v>
      </c>
      <c r="P47" s="33" t="str">
        <f t="shared" si="3"/>
        <v>E:POS_P:P01_Tr1:WFL_Tr2:LSI_DRC_R3_D:21_M:09_Y:2017</v>
      </c>
      <c r="Q47" s="31" t="str">
        <f t="shared" si="4"/>
        <v>T1</v>
      </c>
      <c r="R47" s="53">
        <v>0.55347222222222225</v>
      </c>
      <c r="S47" s="3">
        <v>10</v>
      </c>
      <c r="T47" s="3">
        <v>1.8142499999999999</v>
      </c>
      <c r="U47" s="3">
        <v>122.73687845303867</v>
      </c>
      <c r="V47" s="3">
        <v>0.43025400000000003</v>
      </c>
      <c r="W47" s="3">
        <v>39.4</v>
      </c>
      <c r="X47" s="37">
        <f t="shared" si="5"/>
        <v>312.39999999999998</v>
      </c>
      <c r="Y47" s="37" t="s">
        <v>143</v>
      </c>
      <c r="Z47" s="40">
        <v>0.12249999999999998</v>
      </c>
      <c r="AA47" s="41">
        <v>0.74</v>
      </c>
      <c r="AB47" s="41">
        <v>9.0649999999999981E-2</v>
      </c>
      <c r="AC47" s="42" t="s">
        <v>144</v>
      </c>
      <c r="AD47" s="43">
        <f t="shared" si="6"/>
        <v>468.1143336491935</v>
      </c>
      <c r="AE47" s="43">
        <f t="shared" si="7"/>
        <v>546.13338925739242</v>
      </c>
      <c r="AF47" s="44">
        <f t="shared" si="8"/>
        <v>0.84927642982304929</v>
      </c>
      <c r="AG47" s="44">
        <f t="shared" si="9"/>
        <v>0.62846455806905643</v>
      </c>
      <c r="AH47" s="44">
        <f t="shared" si="10"/>
        <v>57.454892071226254</v>
      </c>
      <c r="AI47" s="44">
        <f t="shared" si="11"/>
        <v>42.516620132707423</v>
      </c>
      <c r="AJ47" s="44">
        <f t="shared" si="12"/>
        <v>0.23497607526155015</v>
      </c>
      <c r="AK47" s="45">
        <f t="shared" si="13"/>
        <v>0.17388229569354707</v>
      </c>
      <c r="AL47" s="35"/>
      <c r="AM47" s="35"/>
      <c r="AN47" s="35"/>
      <c r="AO47" s="3" t="s">
        <v>145</v>
      </c>
    </row>
    <row r="48" spans="1:41" x14ac:dyDescent="0.2">
      <c r="A48" s="29">
        <v>11</v>
      </c>
      <c r="B48" s="46">
        <v>42999</v>
      </c>
      <c r="C48" s="3" t="s">
        <v>238</v>
      </c>
      <c r="D48" s="3" t="s">
        <v>239</v>
      </c>
      <c r="E48" s="32" t="s">
        <v>137</v>
      </c>
      <c r="F48" s="3" t="s">
        <v>138</v>
      </c>
      <c r="G48" s="33" t="s">
        <v>139</v>
      </c>
      <c r="H48" s="32">
        <v>2017</v>
      </c>
      <c r="I48" s="34" t="s">
        <v>140</v>
      </c>
      <c r="J48" s="34" t="s">
        <v>141</v>
      </c>
      <c r="K48" s="32" t="str">
        <f t="shared" si="0"/>
        <v>WFL</v>
      </c>
      <c r="L48" s="32" t="str">
        <f t="shared" si="1"/>
        <v>LSI</v>
      </c>
      <c r="M48" s="32" t="str">
        <f t="shared" si="2"/>
        <v>R3</v>
      </c>
      <c r="N48" s="3">
        <v>3</v>
      </c>
      <c r="O48" s="3" t="s">
        <v>163</v>
      </c>
      <c r="P48" s="33" t="str">
        <f t="shared" si="3"/>
        <v>E:POS_P:P01_Tr1:WFL_Tr2:LSI_DRC_R3_D:21_M:09_Y:2017</v>
      </c>
      <c r="Q48" s="31" t="str">
        <f t="shared" si="4"/>
        <v>T2</v>
      </c>
      <c r="R48" s="53">
        <v>0.56041666666666701</v>
      </c>
      <c r="S48" s="3">
        <v>20</v>
      </c>
      <c r="T48" s="3">
        <v>1.73925</v>
      </c>
      <c r="U48" s="3">
        <v>98.604281767955811</v>
      </c>
      <c r="V48" s="3">
        <v>0.41117399999999998</v>
      </c>
      <c r="W48" s="3">
        <v>40.200000000000003</v>
      </c>
      <c r="X48" s="37">
        <f t="shared" si="5"/>
        <v>313.2</v>
      </c>
      <c r="Y48" s="37" t="s">
        <v>143</v>
      </c>
      <c r="Z48" s="40">
        <v>0.12249999999999998</v>
      </c>
      <c r="AA48" s="41">
        <v>0.74</v>
      </c>
      <c r="AB48" s="41">
        <v>9.0649999999999981E-2</v>
      </c>
      <c r="AC48" s="42" t="s">
        <v>144</v>
      </c>
      <c r="AD48" s="43">
        <f t="shared" si="6"/>
        <v>466.91863931037051</v>
      </c>
      <c r="AE48" s="43">
        <f t="shared" si="7"/>
        <v>544.73841252876559</v>
      </c>
      <c r="AF48" s="44">
        <f t="shared" si="8"/>
        <v>0.81208824342056185</v>
      </c>
      <c r="AG48" s="44">
        <f t="shared" si="9"/>
        <v>0.60094530013121572</v>
      </c>
      <c r="AH48" s="44">
        <f t="shared" si="10"/>
        <v>46.0401770732703</v>
      </c>
      <c r="AI48" s="44">
        <f t="shared" si="11"/>
        <v>34.06973103422002</v>
      </c>
      <c r="AJ48" s="44">
        <f t="shared" si="12"/>
        <v>0.22398227203310264</v>
      </c>
      <c r="AK48" s="45">
        <f t="shared" si="13"/>
        <v>0.16574688130449594</v>
      </c>
      <c r="AL48" s="35"/>
      <c r="AM48" s="35"/>
      <c r="AN48" s="35"/>
      <c r="AO48" s="3" t="s">
        <v>145</v>
      </c>
    </row>
    <row r="49" spans="1:41" x14ac:dyDescent="0.2">
      <c r="A49" s="29">
        <v>12</v>
      </c>
      <c r="B49" s="46">
        <v>42999</v>
      </c>
      <c r="C49" s="3" t="s">
        <v>240</v>
      </c>
      <c r="D49" s="3" t="s">
        <v>241</v>
      </c>
      <c r="E49" s="32" t="s">
        <v>137</v>
      </c>
      <c r="F49" s="3" t="s">
        <v>138</v>
      </c>
      <c r="G49" s="33" t="s">
        <v>139</v>
      </c>
      <c r="H49" s="32">
        <v>2017</v>
      </c>
      <c r="I49" s="34" t="s">
        <v>140</v>
      </c>
      <c r="J49" s="34" t="s">
        <v>141</v>
      </c>
      <c r="K49" s="32" t="str">
        <f t="shared" si="0"/>
        <v>WFL</v>
      </c>
      <c r="L49" s="32" t="str">
        <f t="shared" si="1"/>
        <v>LSI</v>
      </c>
      <c r="M49" s="32" t="str">
        <f t="shared" si="2"/>
        <v>R3</v>
      </c>
      <c r="N49" s="3">
        <v>3</v>
      </c>
      <c r="O49" s="3" t="s">
        <v>163</v>
      </c>
      <c r="P49" s="33" t="str">
        <f t="shared" si="3"/>
        <v>E:POS_P:P01_Tr1:WFL_Tr2:LSI_DRC_R3_D:21_M:09_Y:2017</v>
      </c>
      <c r="Q49" s="31" t="str">
        <f t="shared" si="4"/>
        <v>T3</v>
      </c>
      <c r="R49" s="53">
        <v>0.56736111111111098</v>
      </c>
      <c r="S49" s="3">
        <v>30</v>
      </c>
      <c r="T49" s="3">
        <v>1.73925</v>
      </c>
      <c r="U49" s="3">
        <v>107.46546961325967</v>
      </c>
      <c r="V49" s="3">
        <v>0.41117399999999998</v>
      </c>
      <c r="W49" s="3">
        <v>45.6</v>
      </c>
      <c r="X49" s="37">
        <f t="shared" si="5"/>
        <v>318.60000000000002</v>
      </c>
      <c r="Y49" s="37" t="s">
        <v>143</v>
      </c>
      <c r="Z49" s="40">
        <v>0.12249999999999998</v>
      </c>
      <c r="AA49" s="41">
        <v>0.74</v>
      </c>
      <c r="AB49" s="41">
        <v>9.0649999999999981E-2</v>
      </c>
      <c r="AC49" s="42" t="s">
        <v>144</v>
      </c>
      <c r="AD49" s="43">
        <f t="shared" si="6"/>
        <v>459.00476406782184</v>
      </c>
      <c r="AE49" s="43">
        <f t="shared" si="7"/>
        <v>535.50555807912542</v>
      </c>
      <c r="AF49" s="44">
        <f t="shared" si="8"/>
        <v>0.79832403590495915</v>
      </c>
      <c r="AG49" s="44">
        <f t="shared" si="9"/>
        <v>0.59075978656966965</v>
      </c>
      <c r="AH49" s="44">
        <f t="shared" si="10"/>
        <v>49.32716252527193</v>
      </c>
      <c r="AI49" s="44">
        <f t="shared" si="11"/>
        <v>36.502100268701227</v>
      </c>
      <c r="AJ49" s="44">
        <f t="shared" si="12"/>
        <v>0.2201859623376263</v>
      </c>
      <c r="AK49" s="45">
        <f t="shared" si="13"/>
        <v>0.16293761212984345</v>
      </c>
      <c r="AL49" s="35"/>
      <c r="AM49" s="35"/>
      <c r="AN49" s="35"/>
      <c r="AO49" s="3" t="s">
        <v>145</v>
      </c>
    </row>
    <row r="50" spans="1:41" x14ac:dyDescent="0.2">
      <c r="B50" s="46">
        <v>43013</v>
      </c>
      <c r="C50" s="3" t="s">
        <v>242</v>
      </c>
      <c r="D50" s="3" t="s">
        <v>136</v>
      </c>
      <c r="E50" s="32" t="s">
        <v>137</v>
      </c>
      <c r="F50" s="3" t="s">
        <v>138</v>
      </c>
      <c r="G50" s="33" t="s">
        <v>139</v>
      </c>
      <c r="H50" s="32">
        <v>2017</v>
      </c>
      <c r="I50" s="34" t="s">
        <v>243</v>
      </c>
      <c r="J50" s="34" t="s">
        <v>244</v>
      </c>
      <c r="K50" s="32" t="str">
        <f t="shared" si="0"/>
        <v>NWF</v>
      </c>
      <c r="L50" s="32" t="str">
        <f t="shared" si="1"/>
        <v>ESI</v>
      </c>
      <c r="M50" s="32" t="str">
        <f t="shared" si="2"/>
        <v>R1</v>
      </c>
      <c r="N50" s="3">
        <v>8</v>
      </c>
      <c r="O50" s="3" t="s">
        <v>245</v>
      </c>
      <c r="P50" s="33" t="str">
        <f t="shared" si="3"/>
        <v>E:POS_P:P01_Tr1:NWF_Tr2:ESI_DRC_R1_D:05_M:10_Y:2017</v>
      </c>
      <c r="Q50" s="31" t="str">
        <f t="shared" si="4"/>
        <v>T0</v>
      </c>
      <c r="R50" s="53">
        <v>0.57847222222222217</v>
      </c>
      <c r="S50" s="37">
        <v>0</v>
      </c>
      <c r="T50" s="3">
        <v>1.8892500000000001</v>
      </c>
      <c r="U50" s="3">
        <v>98.981353591160229</v>
      </c>
      <c r="V50" s="3">
        <v>0.39845399999999997</v>
      </c>
      <c r="W50" s="3">
        <v>27.8</v>
      </c>
      <c r="X50" s="37">
        <f t="shared" si="5"/>
        <v>300.8</v>
      </c>
      <c r="Y50" s="37" t="s">
        <v>143</v>
      </c>
      <c r="Z50" s="40">
        <v>0.1225</v>
      </c>
      <c r="AA50" s="41">
        <v>0.74</v>
      </c>
      <c r="AB50" s="41">
        <v>9.0649999999999981E-2</v>
      </c>
      <c r="AC50" s="42" t="s">
        <v>144</v>
      </c>
      <c r="AD50" s="43">
        <f t="shared" si="6"/>
        <v>486.16661513300545</v>
      </c>
      <c r="AE50" s="43">
        <f t="shared" si="7"/>
        <v>567.19438432183972</v>
      </c>
      <c r="AF50" s="44">
        <f t="shared" si="8"/>
        <v>0.91849027764003066</v>
      </c>
      <c r="AG50" s="44">
        <f t="shared" si="9"/>
        <v>0.67968280545362258</v>
      </c>
      <c r="AH50" s="44">
        <f t="shared" si="10"/>
        <v>48.121429636697528</v>
      </c>
      <c r="AI50" s="44">
        <f t="shared" si="11"/>
        <v>35.609857931156164</v>
      </c>
      <c r="AJ50" s="44">
        <f t="shared" si="12"/>
        <v>0.2260008712105743</v>
      </c>
      <c r="AK50" s="45">
        <f t="shared" si="13"/>
        <v>0.16724064469582495</v>
      </c>
      <c r="AL50" s="35">
        <f>SLOPE(AG50:AG53,S50:S53)*60</f>
        <v>3.7855366692965055E-2</v>
      </c>
      <c r="AM50" s="35">
        <f>SLOPE(AK50:AK53,S50:S53)*60</f>
        <v>-8.2100515395109416E-2</v>
      </c>
      <c r="AN50" s="35">
        <f>SLOPE(AI50:AI53,S50:S53)*60</f>
        <v>5.0273720423854922</v>
      </c>
      <c r="AO50" s="3" t="s">
        <v>246</v>
      </c>
    </row>
    <row r="51" spans="1:41" x14ac:dyDescent="0.2">
      <c r="B51" s="46">
        <v>43013</v>
      </c>
      <c r="C51" s="3" t="s">
        <v>247</v>
      </c>
      <c r="D51" s="3" t="s">
        <v>147</v>
      </c>
      <c r="E51" s="32" t="s">
        <v>137</v>
      </c>
      <c r="F51" s="3" t="s">
        <v>138</v>
      </c>
      <c r="G51" s="33" t="s">
        <v>139</v>
      </c>
      <c r="H51" s="32">
        <v>2017</v>
      </c>
      <c r="I51" s="34" t="s">
        <v>243</v>
      </c>
      <c r="J51" s="34" t="s">
        <v>244</v>
      </c>
      <c r="K51" s="32" t="str">
        <f t="shared" si="0"/>
        <v>NWF</v>
      </c>
      <c r="L51" s="32" t="str">
        <f t="shared" si="1"/>
        <v>ESI</v>
      </c>
      <c r="M51" s="32" t="str">
        <f t="shared" si="2"/>
        <v>R1</v>
      </c>
      <c r="N51" s="3">
        <v>8</v>
      </c>
      <c r="O51" s="3" t="s">
        <v>245</v>
      </c>
      <c r="P51" s="33" t="str">
        <f t="shared" si="3"/>
        <v>E:POS_P:P01_Tr1:NWF_Tr2:ESI_DRC_R1_D:05_M:10_Y:2017</v>
      </c>
      <c r="Q51" s="31" t="str">
        <f t="shared" si="4"/>
        <v>T1</v>
      </c>
      <c r="R51" s="53">
        <v>0.5854166666666667</v>
      </c>
      <c r="S51" s="3">
        <v>10</v>
      </c>
      <c r="T51" s="3">
        <v>1.8892500000000001</v>
      </c>
      <c r="U51" s="3">
        <v>105.39157458563537</v>
      </c>
      <c r="V51" s="3">
        <v>0.436614</v>
      </c>
      <c r="W51" s="3">
        <v>28.7</v>
      </c>
      <c r="X51" s="37">
        <f t="shared" si="5"/>
        <v>301.7</v>
      </c>
      <c r="Y51" s="37" t="s">
        <v>143</v>
      </c>
      <c r="Z51" s="40">
        <v>0.1225</v>
      </c>
      <c r="AA51" s="41">
        <v>0.74</v>
      </c>
      <c r="AB51" s="41">
        <v>9.0649999999999981E-2</v>
      </c>
      <c r="AC51" s="42" t="s">
        <v>144</v>
      </c>
      <c r="AD51" s="43">
        <f t="shared" si="6"/>
        <v>484.7163335499107</v>
      </c>
      <c r="AE51" s="43">
        <f t="shared" si="7"/>
        <v>565.5023891415625</v>
      </c>
      <c r="AF51" s="44">
        <f t="shared" si="8"/>
        <v>0.91575033315916876</v>
      </c>
      <c r="AG51" s="44">
        <f t="shared" si="9"/>
        <v>0.67765524653778475</v>
      </c>
      <c r="AH51" s="44">
        <f t="shared" si="10"/>
        <v>51.085017620201128</v>
      </c>
      <c r="AI51" s="44">
        <f t="shared" si="11"/>
        <v>37.80291303894883</v>
      </c>
      <c r="AJ51" s="44">
        <f t="shared" si="12"/>
        <v>0.24690626013265418</v>
      </c>
      <c r="AK51" s="45">
        <f t="shared" si="13"/>
        <v>0.18271063249816408</v>
      </c>
      <c r="AL51" s="35"/>
      <c r="AM51" s="35"/>
      <c r="AN51" s="35"/>
      <c r="AO51" s="3" t="s">
        <v>246</v>
      </c>
    </row>
    <row r="52" spans="1:41" x14ac:dyDescent="0.2">
      <c r="B52" s="46">
        <v>43013</v>
      </c>
      <c r="C52" s="3" t="s">
        <v>248</v>
      </c>
      <c r="D52" s="3" t="s">
        <v>149</v>
      </c>
      <c r="E52" s="32" t="s">
        <v>137</v>
      </c>
      <c r="F52" s="3" t="s">
        <v>138</v>
      </c>
      <c r="G52" s="33" t="s">
        <v>139</v>
      </c>
      <c r="H52" s="32">
        <v>2017</v>
      </c>
      <c r="I52" s="34" t="s">
        <v>243</v>
      </c>
      <c r="J52" s="34" t="s">
        <v>244</v>
      </c>
      <c r="K52" s="32" t="str">
        <f t="shared" si="0"/>
        <v>NWF</v>
      </c>
      <c r="L52" s="32" t="str">
        <f t="shared" si="1"/>
        <v>ESI</v>
      </c>
      <c r="M52" s="32" t="str">
        <f t="shared" si="2"/>
        <v>R1</v>
      </c>
      <c r="N52" s="3">
        <v>8</v>
      </c>
      <c r="O52" s="3" t="s">
        <v>245</v>
      </c>
      <c r="P52" s="33" t="str">
        <f t="shared" si="3"/>
        <v>E:POS_P:P01_Tr1:NWF_Tr2:ESI_DRC_R1_D:05_M:10_Y:2017</v>
      </c>
      <c r="Q52" s="31" t="str">
        <f t="shared" si="4"/>
        <v>T2</v>
      </c>
      <c r="R52" s="53">
        <v>0.59236111111111101</v>
      </c>
      <c r="S52" s="3">
        <v>20</v>
      </c>
      <c r="T52" s="3">
        <v>1.8892500000000001</v>
      </c>
      <c r="U52" s="3">
        <v>103.69475138121548</v>
      </c>
      <c r="V52" s="3">
        <v>0.34757399999999999</v>
      </c>
      <c r="W52" s="3">
        <v>29.8</v>
      </c>
      <c r="X52" s="37">
        <f t="shared" si="5"/>
        <v>302.8</v>
      </c>
      <c r="Y52" s="37" t="s">
        <v>143</v>
      </c>
      <c r="Z52" s="40">
        <v>0.1225</v>
      </c>
      <c r="AA52" s="41">
        <v>0.74</v>
      </c>
      <c r="AB52" s="41">
        <v>9.0649999999999981E-2</v>
      </c>
      <c r="AC52" s="42" t="s">
        <v>144</v>
      </c>
      <c r="AD52" s="43">
        <f t="shared" si="6"/>
        <v>482.95547500663156</v>
      </c>
      <c r="AE52" s="43">
        <f t="shared" si="7"/>
        <v>563.44805417440352</v>
      </c>
      <c r="AF52" s="44">
        <f t="shared" si="8"/>
        <v>0.91242363115627867</v>
      </c>
      <c r="AG52" s="44">
        <f t="shared" si="9"/>
        <v>0.67519348705564608</v>
      </c>
      <c r="AH52" s="44">
        <f t="shared" si="10"/>
        <v>50.079947909009491</v>
      </c>
      <c r="AI52" s="44">
        <f t="shared" si="11"/>
        <v>37.059161452667013</v>
      </c>
      <c r="AJ52" s="44">
        <f t="shared" si="12"/>
        <v>0.19583989398161414</v>
      </c>
      <c r="AK52" s="45">
        <f t="shared" si="13"/>
        <v>0.14492152154639443</v>
      </c>
      <c r="AL52" s="35"/>
      <c r="AM52" s="35"/>
      <c r="AN52" s="35"/>
      <c r="AO52" s="3" t="s">
        <v>246</v>
      </c>
    </row>
    <row r="53" spans="1:41" x14ac:dyDescent="0.2">
      <c r="B53" s="46">
        <v>43013</v>
      </c>
      <c r="C53" s="3" t="s">
        <v>249</v>
      </c>
      <c r="D53" s="3" t="s">
        <v>151</v>
      </c>
      <c r="E53" s="32" t="s">
        <v>137</v>
      </c>
      <c r="F53" s="3" t="s">
        <v>138</v>
      </c>
      <c r="G53" s="33" t="s">
        <v>139</v>
      </c>
      <c r="H53" s="32">
        <v>2017</v>
      </c>
      <c r="I53" s="34" t="s">
        <v>243</v>
      </c>
      <c r="J53" s="34" t="s">
        <v>244</v>
      </c>
      <c r="K53" s="32" t="str">
        <f t="shared" si="0"/>
        <v>NWF</v>
      </c>
      <c r="L53" s="32" t="str">
        <f t="shared" si="1"/>
        <v>ESI</v>
      </c>
      <c r="M53" s="32" t="str">
        <f t="shared" si="2"/>
        <v>R1</v>
      </c>
      <c r="N53" s="3">
        <v>8</v>
      </c>
      <c r="O53" s="3" t="s">
        <v>245</v>
      </c>
      <c r="P53" s="33" t="str">
        <f t="shared" si="3"/>
        <v>E:POS_P:P01_Tr1:NWF_Tr2:ESI_DRC_R1_D:05_M:10_Y:2017</v>
      </c>
      <c r="Q53" s="31" t="str">
        <f t="shared" si="4"/>
        <v>T3</v>
      </c>
      <c r="R53" s="53">
        <v>0.59930555555555598</v>
      </c>
      <c r="S53" s="3">
        <v>30</v>
      </c>
      <c r="T53" s="3">
        <v>1.9642500000000003</v>
      </c>
      <c r="U53" s="3">
        <v>108.21961325966852</v>
      </c>
      <c r="V53" s="3">
        <v>0.32213399999999998</v>
      </c>
      <c r="W53" s="3">
        <v>30</v>
      </c>
      <c r="X53" s="37">
        <f t="shared" si="5"/>
        <v>303</v>
      </c>
      <c r="Y53" s="37" t="s">
        <v>143</v>
      </c>
      <c r="Z53" s="40">
        <v>0.1225</v>
      </c>
      <c r="AA53" s="41">
        <v>0.74</v>
      </c>
      <c r="AB53" s="41">
        <v>9.0649999999999981E-2</v>
      </c>
      <c r="AC53" s="42" t="s">
        <v>144</v>
      </c>
      <c r="AD53" s="43">
        <f t="shared" si="6"/>
        <v>482.63669251487801</v>
      </c>
      <c r="AE53" s="43">
        <f t="shared" si="7"/>
        <v>563.07614126735768</v>
      </c>
      <c r="AF53" s="44">
        <f t="shared" si="8"/>
        <v>0.94801912327234927</v>
      </c>
      <c r="AG53" s="44">
        <f t="shared" si="9"/>
        <v>0.70153415122153828</v>
      </c>
      <c r="AH53" s="44">
        <f t="shared" si="10"/>
        <v>52.230756208885651</v>
      </c>
      <c r="AI53" s="44">
        <f t="shared" si="11"/>
        <v>38.650759594575376</v>
      </c>
      <c r="AJ53" s="44">
        <f t="shared" si="12"/>
        <v>0.181385969691019</v>
      </c>
      <c r="AK53" s="45">
        <f t="shared" si="13"/>
        <v>0.13422561757135404</v>
      </c>
      <c r="AL53" s="35"/>
      <c r="AM53" s="35"/>
      <c r="AN53" s="35"/>
      <c r="AO53" s="3" t="s">
        <v>246</v>
      </c>
    </row>
    <row r="54" spans="1:41" x14ac:dyDescent="0.2">
      <c r="B54" s="46">
        <v>43013</v>
      </c>
      <c r="C54" s="3" t="s">
        <v>250</v>
      </c>
      <c r="D54" s="3" t="s">
        <v>153</v>
      </c>
      <c r="E54" s="32" t="s">
        <v>137</v>
      </c>
      <c r="F54" s="3" t="s">
        <v>138</v>
      </c>
      <c r="G54" s="33" t="s">
        <v>139</v>
      </c>
      <c r="H54" s="32">
        <v>2017</v>
      </c>
      <c r="I54" s="34" t="s">
        <v>243</v>
      </c>
      <c r="J54" s="34" t="s">
        <v>244</v>
      </c>
      <c r="K54" s="32" t="str">
        <f t="shared" si="0"/>
        <v>NWF</v>
      </c>
      <c r="L54" s="32" t="str">
        <f t="shared" si="1"/>
        <v>ESI</v>
      </c>
      <c r="M54" s="32" t="str">
        <f t="shared" si="2"/>
        <v>R2</v>
      </c>
      <c r="N54" s="3">
        <v>11</v>
      </c>
      <c r="O54" s="3" t="s">
        <v>251</v>
      </c>
      <c r="P54" s="33" t="str">
        <f t="shared" si="3"/>
        <v>E:POS_P:P01_Tr1:NWF_Tr2:ESI_DRC_R2_D:05_M:10_Y:2017</v>
      </c>
      <c r="Q54" s="31" t="str">
        <f t="shared" si="4"/>
        <v>T0</v>
      </c>
      <c r="R54" s="53">
        <v>0.57847222222222217</v>
      </c>
      <c r="S54" s="37">
        <v>0</v>
      </c>
      <c r="T54" s="3">
        <v>1.8142499999999999</v>
      </c>
      <c r="U54" s="3">
        <v>102.56353591160222</v>
      </c>
      <c r="V54" s="3">
        <v>0.33485399999999998</v>
      </c>
      <c r="W54" s="3">
        <v>28.2</v>
      </c>
      <c r="X54" s="37">
        <f t="shared" si="5"/>
        <v>301.2</v>
      </c>
      <c r="Y54" s="37" t="s">
        <v>143</v>
      </c>
      <c r="Z54" s="40">
        <v>0.1225</v>
      </c>
      <c r="AA54" s="41">
        <v>0.74</v>
      </c>
      <c r="AB54" s="41">
        <v>9.0649999999999981E-2</v>
      </c>
      <c r="AC54" s="42" t="s">
        <v>144</v>
      </c>
      <c r="AD54" s="43">
        <f t="shared" si="6"/>
        <v>485.5209755378753</v>
      </c>
      <c r="AE54" s="43">
        <f t="shared" si="7"/>
        <v>566.44113812752119</v>
      </c>
      <c r="AF54" s="44">
        <f t="shared" si="8"/>
        <v>0.88085642986959023</v>
      </c>
      <c r="AG54" s="44">
        <f t="shared" si="9"/>
        <v>0.65183375810349664</v>
      </c>
      <c r="AH54" s="44">
        <f t="shared" si="10"/>
        <v>49.796748010415016</v>
      </c>
      <c r="AI54" s="44">
        <f t="shared" si="11"/>
        <v>36.849593527707107</v>
      </c>
      <c r="AJ54" s="44">
        <f t="shared" si="12"/>
        <v>0.18967508086655296</v>
      </c>
      <c r="AK54" s="45">
        <f t="shared" si="13"/>
        <v>0.14035955984124918</v>
      </c>
      <c r="AL54" s="35">
        <f>SLOPE(AG54:AG57,S54:S57)*60</f>
        <v>8.3918297587187565E-2</v>
      </c>
      <c r="AM54" s="35">
        <f>SLOPE(AK54:AK57,S54:S57)*60</f>
        <v>2.5890029336620247E-2</v>
      </c>
      <c r="AN54" s="35">
        <f>SLOPE(AI54:AI57,S54:S57)*60</f>
        <v>12.751983546261849</v>
      </c>
      <c r="AO54" s="3" t="s">
        <v>246</v>
      </c>
    </row>
    <row r="55" spans="1:41" x14ac:dyDescent="0.2">
      <c r="B55" s="46">
        <v>43013</v>
      </c>
      <c r="C55" s="3" t="s">
        <v>252</v>
      </c>
      <c r="D55" s="3" t="s">
        <v>156</v>
      </c>
      <c r="E55" s="32" t="s">
        <v>137</v>
      </c>
      <c r="F55" s="3" t="s">
        <v>138</v>
      </c>
      <c r="G55" s="33" t="s">
        <v>139</v>
      </c>
      <c r="H55" s="32">
        <v>2017</v>
      </c>
      <c r="I55" s="34" t="s">
        <v>243</v>
      </c>
      <c r="J55" s="34" t="s">
        <v>244</v>
      </c>
      <c r="K55" s="32" t="str">
        <f t="shared" si="0"/>
        <v>NWF</v>
      </c>
      <c r="L55" s="32" t="str">
        <f t="shared" si="1"/>
        <v>ESI</v>
      </c>
      <c r="M55" s="32" t="str">
        <f t="shared" si="2"/>
        <v>R2</v>
      </c>
      <c r="N55" s="3">
        <v>11</v>
      </c>
      <c r="O55" s="3" t="s">
        <v>251</v>
      </c>
      <c r="P55" s="33" t="str">
        <f t="shared" si="3"/>
        <v>E:POS_P:P01_Tr1:NWF_Tr2:ESI_DRC_R2_D:05_M:10_Y:2017</v>
      </c>
      <c r="Q55" s="31" t="str">
        <f t="shared" si="4"/>
        <v>T1</v>
      </c>
      <c r="R55" s="53">
        <v>0.5854166666666667</v>
      </c>
      <c r="S55" s="3">
        <v>10</v>
      </c>
      <c r="T55" s="3">
        <v>1.8892500000000001</v>
      </c>
      <c r="U55" s="3">
        <v>99.735497237569064</v>
      </c>
      <c r="V55" s="3">
        <v>0.38573400000000002</v>
      </c>
      <c r="W55" s="3">
        <v>31.2</v>
      </c>
      <c r="X55" s="37">
        <f t="shared" si="5"/>
        <v>304.2</v>
      </c>
      <c r="Y55" s="37" t="s">
        <v>143</v>
      </c>
      <c r="Z55" s="40">
        <v>0.1225</v>
      </c>
      <c r="AA55" s="41">
        <v>0.74</v>
      </c>
      <c r="AB55" s="41">
        <v>9.0649999999999981E-2</v>
      </c>
      <c r="AC55" s="42" t="s">
        <v>144</v>
      </c>
      <c r="AD55" s="43">
        <f t="shared" si="6"/>
        <v>480.73280023671282</v>
      </c>
      <c r="AE55" s="43">
        <f t="shared" si="7"/>
        <v>560.85493360949829</v>
      </c>
      <c r="AF55" s="44">
        <f t="shared" si="8"/>
        <v>0.90822444284720971</v>
      </c>
      <c r="AG55" s="44">
        <f t="shared" si="9"/>
        <v>0.67208608770693501</v>
      </c>
      <c r="AH55" s="44">
        <f t="shared" si="10"/>
        <v>47.946124870017513</v>
      </c>
      <c r="AI55" s="44">
        <f t="shared" si="11"/>
        <v>35.480132403812959</v>
      </c>
      <c r="AJ55" s="44">
        <f t="shared" si="12"/>
        <v>0.21634081696092622</v>
      </c>
      <c r="AK55" s="45">
        <f t="shared" si="13"/>
        <v>0.16009220455108536</v>
      </c>
      <c r="AL55" s="35"/>
      <c r="AM55" s="35"/>
      <c r="AN55" s="35"/>
      <c r="AO55" s="3" t="s">
        <v>246</v>
      </c>
    </row>
    <row r="56" spans="1:41" x14ac:dyDescent="0.2">
      <c r="B56" s="46">
        <v>43013</v>
      </c>
      <c r="C56" s="3" t="s">
        <v>253</v>
      </c>
      <c r="D56" s="3" t="s">
        <v>158</v>
      </c>
      <c r="E56" s="32" t="s">
        <v>137</v>
      </c>
      <c r="F56" s="3" t="s">
        <v>138</v>
      </c>
      <c r="G56" s="33" t="s">
        <v>139</v>
      </c>
      <c r="H56" s="32">
        <v>2017</v>
      </c>
      <c r="I56" s="34" t="s">
        <v>243</v>
      </c>
      <c r="J56" s="34" t="s">
        <v>244</v>
      </c>
      <c r="K56" s="32" t="str">
        <f t="shared" si="0"/>
        <v>NWF</v>
      </c>
      <c r="L56" s="32" t="str">
        <f t="shared" si="1"/>
        <v>ESI</v>
      </c>
      <c r="M56" s="32" t="str">
        <f t="shared" si="2"/>
        <v>R2</v>
      </c>
      <c r="N56" s="3">
        <v>11</v>
      </c>
      <c r="O56" s="3" t="s">
        <v>251</v>
      </c>
      <c r="P56" s="33" t="str">
        <f t="shared" si="3"/>
        <v>E:POS_P:P01_Tr1:NWF_Tr2:ESI_DRC_R2_D:05_M:10_Y:2017</v>
      </c>
      <c r="Q56" s="31" t="str">
        <f t="shared" si="4"/>
        <v>T2</v>
      </c>
      <c r="R56" s="53">
        <v>0.59236111111111101</v>
      </c>
      <c r="S56" s="3">
        <v>20</v>
      </c>
      <c r="T56" s="3">
        <v>1.8892500000000001</v>
      </c>
      <c r="U56" s="3">
        <v>111.23618784530387</v>
      </c>
      <c r="V56" s="3">
        <v>0.36665400000000004</v>
      </c>
      <c r="W56" s="3">
        <v>31</v>
      </c>
      <c r="X56" s="37">
        <f t="shared" si="5"/>
        <v>304</v>
      </c>
      <c r="Y56" s="37" t="s">
        <v>143</v>
      </c>
      <c r="Z56" s="40">
        <v>0.1225</v>
      </c>
      <c r="AA56" s="41">
        <v>0.74</v>
      </c>
      <c r="AB56" s="41">
        <v>9.0649999999999981E-2</v>
      </c>
      <c r="AC56" s="42" t="s">
        <v>144</v>
      </c>
      <c r="AD56" s="43">
        <f t="shared" si="6"/>
        <v>481.04907181581586</v>
      </c>
      <c r="AE56" s="43">
        <f t="shared" si="7"/>
        <v>561.22391711845182</v>
      </c>
      <c r="AF56" s="44">
        <f t="shared" si="8"/>
        <v>0.90882195892803019</v>
      </c>
      <c r="AG56" s="44">
        <f t="shared" si="9"/>
        <v>0.67252824960674218</v>
      </c>
      <c r="AH56" s="44">
        <f t="shared" si="10"/>
        <v>53.510064915313166</v>
      </c>
      <c r="AI56" s="44">
        <f t="shared" si="11"/>
        <v>39.597448037331738</v>
      </c>
      <c r="AJ56" s="44">
        <f t="shared" si="12"/>
        <v>0.20577499410714883</v>
      </c>
      <c r="AK56" s="45">
        <f t="shared" si="13"/>
        <v>0.15227349563929013</v>
      </c>
      <c r="AL56" s="35"/>
      <c r="AM56" s="35"/>
      <c r="AN56" s="35"/>
      <c r="AO56" s="3" t="s">
        <v>246</v>
      </c>
    </row>
    <row r="57" spans="1:41" x14ac:dyDescent="0.2">
      <c r="B57" s="46">
        <v>43013</v>
      </c>
      <c r="C57" s="3" t="s">
        <v>254</v>
      </c>
      <c r="D57" s="3" t="s">
        <v>160</v>
      </c>
      <c r="E57" s="32" t="s">
        <v>137</v>
      </c>
      <c r="F57" s="3" t="s">
        <v>138</v>
      </c>
      <c r="G57" s="33" t="s">
        <v>139</v>
      </c>
      <c r="H57" s="32">
        <v>2017</v>
      </c>
      <c r="I57" s="34" t="s">
        <v>243</v>
      </c>
      <c r="J57" s="34" t="s">
        <v>244</v>
      </c>
      <c r="K57" s="32" t="str">
        <f t="shared" si="0"/>
        <v>NWF</v>
      </c>
      <c r="L57" s="32" t="str">
        <f t="shared" si="1"/>
        <v>ESI</v>
      </c>
      <c r="M57" s="32" t="str">
        <f t="shared" si="2"/>
        <v>R2</v>
      </c>
      <c r="N57" s="3">
        <v>11</v>
      </c>
      <c r="O57" s="3" t="s">
        <v>251</v>
      </c>
      <c r="P57" s="33" t="str">
        <f t="shared" si="3"/>
        <v>E:POS_P:P01_Tr1:NWF_Tr2:ESI_DRC_R2_D:05_M:10_Y:2017</v>
      </c>
      <c r="Q57" s="31" t="str">
        <f t="shared" si="4"/>
        <v>T3</v>
      </c>
      <c r="R57" s="53">
        <v>0.59930555555555598</v>
      </c>
      <c r="S57" s="3">
        <v>30</v>
      </c>
      <c r="T57" s="3">
        <v>1.9642500000000003</v>
      </c>
      <c r="U57" s="3">
        <v>119.72030386740332</v>
      </c>
      <c r="V57" s="3">
        <v>0.37937400000000004</v>
      </c>
      <c r="W57" s="3">
        <v>31.4</v>
      </c>
      <c r="X57" s="37">
        <f t="shared" si="5"/>
        <v>304.39999999999998</v>
      </c>
      <c r="Y57" s="37" t="s">
        <v>143</v>
      </c>
      <c r="Z57" s="40">
        <v>0.1225</v>
      </c>
      <c r="AA57" s="41">
        <v>0.74</v>
      </c>
      <c r="AB57" s="41">
        <v>9.0649999999999981E-2</v>
      </c>
      <c r="AC57" s="42" t="s">
        <v>144</v>
      </c>
      <c r="AD57" s="43">
        <f t="shared" si="6"/>
        <v>480.41694425758226</v>
      </c>
      <c r="AE57" s="43">
        <f t="shared" si="7"/>
        <v>560.48643496717932</v>
      </c>
      <c r="AF57" s="44">
        <f t="shared" si="8"/>
        <v>0.94365898275795612</v>
      </c>
      <c r="AG57" s="44">
        <f t="shared" si="9"/>
        <v>0.69830764724088734</v>
      </c>
      <c r="AH57" s="44">
        <f t="shared" si="10"/>
        <v>57.515662549567111</v>
      </c>
      <c r="AI57" s="44">
        <f t="shared" si="11"/>
        <v>42.561590286679653</v>
      </c>
      <c r="AJ57" s="44">
        <f t="shared" si="12"/>
        <v>0.21263398077923873</v>
      </c>
      <c r="AK57" s="45">
        <f t="shared" si="13"/>
        <v>0.15734914577663661</v>
      </c>
      <c r="AL57" s="35"/>
      <c r="AM57" s="35"/>
      <c r="AN57" s="35"/>
      <c r="AO57" s="3" t="s">
        <v>246</v>
      </c>
    </row>
    <row r="58" spans="1:41" x14ac:dyDescent="0.2">
      <c r="B58" s="46">
        <v>43013</v>
      </c>
      <c r="C58" s="3" t="s">
        <v>255</v>
      </c>
      <c r="D58" s="3" t="s">
        <v>162</v>
      </c>
      <c r="E58" s="32" t="s">
        <v>137</v>
      </c>
      <c r="F58" s="3" t="s">
        <v>138</v>
      </c>
      <c r="G58" s="33" t="s">
        <v>139</v>
      </c>
      <c r="H58" s="32">
        <v>2017</v>
      </c>
      <c r="I58" s="34" t="s">
        <v>243</v>
      </c>
      <c r="J58" s="34" t="s">
        <v>244</v>
      </c>
      <c r="K58" s="32" t="str">
        <f t="shared" si="0"/>
        <v>NWF</v>
      </c>
      <c r="L58" s="32" t="str">
        <f t="shared" si="1"/>
        <v>ESI</v>
      </c>
      <c r="M58" s="32" t="str">
        <f t="shared" si="2"/>
        <v>R3</v>
      </c>
      <c r="N58" s="3">
        <v>14</v>
      </c>
      <c r="O58" s="3" t="s">
        <v>154</v>
      </c>
      <c r="P58" s="33" t="str">
        <f t="shared" si="3"/>
        <v>E:POS_P:P01_Tr1:NWF_Tr2:ESI_DRC_R3_D:05_M:10_Y:2017</v>
      </c>
      <c r="Q58" s="31" t="str">
        <f t="shared" si="4"/>
        <v>T0</v>
      </c>
      <c r="R58" s="53">
        <v>0.57847222222222217</v>
      </c>
      <c r="S58" s="37">
        <v>0</v>
      </c>
      <c r="T58" s="3">
        <v>1.8892500000000001</v>
      </c>
      <c r="U58" s="3">
        <v>103.50621546961327</v>
      </c>
      <c r="V58" s="3">
        <v>0.37301400000000001</v>
      </c>
      <c r="W58" s="3">
        <v>28.7</v>
      </c>
      <c r="X58" s="37">
        <f t="shared" si="5"/>
        <v>301.7</v>
      </c>
      <c r="Y58" s="37" t="s">
        <v>143</v>
      </c>
      <c r="Z58" s="40">
        <v>0.1225</v>
      </c>
      <c r="AA58" s="41">
        <v>0.74</v>
      </c>
      <c r="AB58" s="41">
        <v>9.0649999999999981E-2</v>
      </c>
      <c r="AC58" s="42" t="s">
        <v>144</v>
      </c>
      <c r="AD58" s="43">
        <f t="shared" si="6"/>
        <v>484.7163335499107</v>
      </c>
      <c r="AE58" s="43">
        <f t="shared" si="7"/>
        <v>565.5023891415625</v>
      </c>
      <c r="AF58" s="44">
        <f t="shared" si="8"/>
        <v>0.91575033315916876</v>
      </c>
      <c r="AG58" s="44">
        <f t="shared" si="9"/>
        <v>0.67765524653778475</v>
      </c>
      <c r="AH58" s="44">
        <f t="shared" si="10"/>
        <v>50.171153262057992</v>
      </c>
      <c r="AI58" s="44">
        <f t="shared" si="11"/>
        <v>37.126653413922909</v>
      </c>
      <c r="AJ58" s="44">
        <f t="shared" si="12"/>
        <v>0.2109403081832508</v>
      </c>
      <c r="AK58" s="45">
        <f t="shared" si="13"/>
        <v>0.15609582805560554</v>
      </c>
      <c r="AL58" s="35">
        <f>SLOPE(AG58:AG61,S58:S61)*60</f>
        <v>2.2666133536417464E-2</v>
      </c>
      <c r="AM58" s="35">
        <f>SLOPE(AK58:AK61,S58:S61)*60</f>
        <v>-3.8602186481532207E-2</v>
      </c>
      <c r="AN58" s="35">
        <f>SLOPE(AI58:AI61,S58:S61)*60</f>
        <v>1.4615746571991863</v>
      </c>
      <c r="AO58" s="3" t="s">
        <v>246</v>
      </c>
    </row>
    <row r="59" spans="1:41" x14ac:dyDescent="0.2">
      <c r="B59" s="46">
        <v>43013</v>
      </c>
      <c r="C59" s="3" t="s">
        <v>256</v>
      </c>
      <c r="D59" s="3" t="s">
        <v>165</v>
      </c>
      <c r="E59" s="32" t="s">
        <v>137</v>
      </c>
      <c r="F59" s="3" t="s">
        <v>138</v>
      </c>
      <c r="G59" s="33" t="s">
        <v>139</v>
      </c>
      <c r="H59" s="32">
        <v>2017</v>
      </c>
      <c r="I59" s="34" t="s">
        <v>243</v>
      </c>
      <c r="J59" s="34" t="s">
        <v>244</v>
      </c>
      <c r="K59" s="32" t="str">
        <f t="shared" si="0"/>
        <v>NWF</v>
      </c>
      <c r="L59" s="32" t="str">
        <f t="shared" si="1"/>
        <v>ESI</v>
      </c>
      <c r="M59" s="32" t="str">
        <f t="shared" si="2"/>
        <v>R3</v>
      </c>
      <c r="N59" s="3">
        <v>14</v>
      </c>
      <c r="O59" s="3" t="s">
        <v>154</v>
      </c>
      <c r="P59" s="33" t="str">
        <f t="shared" si="3"/>
        <v>E:POS_P:P01_Tr1:NWF_Tr2:ESI_DRC_R3_D:05_M:10_Y:2017</v>
      </c>
      <c r="Q59" s="31" t="str">
        <f t="shared" si="4"/>
        <v>T1</v>
      </c>
      <c r="R59" s="53">
        <v>0.5854166666666667</v>
      </c>
      <c r="S59" s="3">
        <v>10</v>
      </c>
      <c r="T59" s="3">
        <v>1.9642500000000003</v>
      </c>
      <c r="U59" s="3">
        <v>102.37500000000001</v>
      </c>
      <c r="V59" s="3">
        <v>0.34121400000000002</v>
      </c>
      <c r="W59" s="3">
        <v>31.1</v>
      </c>
      <c r="X59" s="37">
        <f t="shared" si="5"/>
        <v>304.10000000000002</v>
      </c>
      <c r="Y59" s="37" t="s">
        <v>143</v>
      </c>
      <c r="Z59" s="40">
        <v>0.1225</v>
      </c>
      <c r="AA59" s="41">
        <v>0.74</v>
      </c>
      <c r="AB59" s="41">
        <v>9.0649999999999981E-2</v>
      </c>
      <c r="AC59" s="42" t="s">
        <v>144</v>
      </c>
      <c r="AD59" s="43">
        <f t="shared" si="6"/>
        <v>480.89088402501818</v>
      </c>
      <c r="AE59" s="43">
        <f t="shared" si="7"/>
        <v>561.03936469585449</v>
      </c>
      <c r="AF59" s="44">
        <f t="shared" si="8"/>
        <v>0.94458991894614208</v>
      </c>
      <c r="AG59" s="44">
        <f t="shared" si="9"/>
        <v>0.698996540020145</v>
      </c>
      <c r="AH59" s="44">
        <f t="shared" si="10"/>
        <v>49.231204252061247</v>
      </c>
      <c r="AI59" s="44">
        <f t="shared" si="11"/>
        <v>36.431091146525311</v>
      </c>
      <c r="AJ59" s="44">
        <f t="shared" si="12"/>
        <v>0.19143448578533132</v>
      </c>
      <c r="AK59" s="45">
        <f t="shared" si="13"/>
        <v>0.14166151948114514</v>
      </c>
      <c r="AL59" s="35"/>
      <c r="AM59" s="35"/>
      <c r="AN59" s="35"/>
      <c r="AO59" s="3" t="s">
        <v>246</v>
      </c>
    </row>
    <row r="60" spans="1:41" x14ac:dyDescent="0.2">
      <c r="B60" s="46">
        <v>43013</v>
      </c>
      <c r="C60" s="3" t="s">
        <v>257</v>
      </c>
      <c r="D60" s="3" t="s">
        <v>167</v>
      </c>
      <c r="E60" s="32" t="s">
        <v>137</v>
      </c>
      <c r="F60" s="3" t="s">
        <v>138</v>
      </c>
      <c r="G60" s="33" t="s">
        <v>139</v>
      </c>
      <c r="H60" s="32">
        <v>2017</v>
      </c>
      <c r="I60" s="34" t="s">
        <v>243</v>
      </c>
      <c r="J60" s="34" t="s">
        <v>244</v>
      </c>
      <c r="K60" s="32" t="str">
        <f t="shared" si="0"/>
        <v>NWF</v>
      </c>
      <c r="L60" s="32" t="str">
        <f t="shared" si="1"/>
        <v>ESI</v>
      </c>
      <c r="M60" s="32" t="str">
        <f t="shared" si="2"/>
        <v>R3</v>
      </c>
      <c r="N60" s="3">
        <v>14</v>
      </c>
      <c r="O60" s="3" t="s">
        <v>154</v>
      </c>
      <c r="P60" s="33" t="str">
        <f t="shared" si="3"/>
        <v>E:POS_P:P01_Tr1:NWF_Tr2:ESI_DRC_R3_D:05_M:10_Y:2017</v>
      </c>
      <c r="Q60" s="31" t="str">
        <f t="shared" si="4"/>
        <v>T2</v>
      </c>
      <c r="R60" s="53">
        <v>0.59236111111111101</v>
      </c>
      <c r="S60" s="3">
        <v>20</v>
      </c>
      <c r="T60" s="3">
        <v>1.8892500000000001</v>
      </c>
      <c r="U60" s="3">
        <v>117.2693370165746</v>
      </c>
      <c r="V60" s="3">
        <v>0.32849399999999995</v>
      </c>
      <c r="W60" s="3">
        <v>30.9</v>
      </c>
      <c r="X60" s="37">
        <f t="shared" si="5"/>
        <v>303.89999999999998</v>
      </c>
      <c r="Y60" s="37" t="s">
        <v>143</v>
      </c>
      <c r="Z60" s="40">
        <v>0.1225</v>
      </c>
      <c r="AA60" s="41">
        <v>0.74</v>
      </c>
      <c r="AB60" s="41">
        <v>9.0649999999999981E-2</v>
      </c>
      <c r="AC60" s="42" t="s">
        <v>144</v>
      </c>
      <c r="AD60" s="43">
        <f t="shared" si="6"/>
        <v>481.20736371177378</v>
      </c>
      <c r="AE60" s="43">
        <f t="shared" si="7"/>
        <v>561.40859099706938</v>
      </c>
      <c r="AF60" s="44">
        <f t="shared" si="8"/>
        <v>0.90912101189246863</v>
      </c>
      <c r="AG60" s="44">
        <f t="shared" si="9"/>
        <v>0.6727495488004267</v>
      </c>
      <c r="AH60" s="44">
        <f t="shared" si="10"/>
        <v>56.430868509973386</v>
      </c>
      <c r="AI60" s="44">
        <f t="shared" si="11"/>
        <v>41.758842697380302</v>
      </c>
      <c r="AJ60" s="44">
        <f t="shared" si="12"/>
        <v>0.18441935369099127</v>
      </c>
      <c r="AK60" s="45">
        <f t="shared" si="13"/>
        <v>0.13647032173133353</v>
      </c>
      <c r="AL60" s="35"/>
      <c r="AM60" s="35"/>
      <c r="AN60" s="35"/>
      <c r="AO60" s="3" t="s">
        <v>246</v>
      </c>
    </row>
    <row r="61" spans="1:41" x14ac:dyDescent="0.2">
      <c r="B61" s="46">
        <v>43013</v>
      </c>
      <c r="C61" s="3" t="s">
        <v>258</v>
      </c>
      <c r="D61" s="3" t="s">
        <v>169</v>
      </c>
      <c r="E61" s="32" t="s">
        <v>137</v>
      </c>
      <c r="F61" s="3" t="s">
        <v>138</v>
      </c>
      <c r="G61" s="33" t="s">
        <v>139</v>
      </c>
      <c r="H61" s="32">
        <v>2017</v>
      </c>
      <c r="I61" s="34" t="s">
        <v>243</v>
      </c>
      <c r="J61" s="34" t="s">
        <v>244</v>
      </c>
      <c r="K61" s="32" t="str">
        <f t="shared" si="0"/>
        <v>NWF</v>
      </c>
      <c r="L61" s="32" t="str">
        <f t="shared" si="1"/>
        <v>ESI</v>
      </c>
      <c r="M61" s="32" t="str">
        <f t="shared" si="2"/>
        <v>R3</v>
      </c>
      <c r="N61" s="3">
        <v>14</v>
      </c>
      <c r="O61" s="3" t="s">
        <v>154</v>
      </c>
      <c r="P61" s="33" t="str">
        <f t="shared" si="3"/>
        <v>E:POS_P:P01_Tr1:NWF_Tr2:ESI_DRC_R3_D:05_M:10_Y:2017</v>
      </c>
      <c r="Q61" s="31" t="str">
        <f t="shared" si="4"/>
        <v>T3</v>
      </c>
      <c r="R61" s="53">
        <v>0.59930555555555598</v>
      </c>
      <c r="S61" s="3">
        <v>30</v>
      </c>
      <c r="T61" s="3">
        <v>1.9642500000000003</v>
      </c>
      <c r="U61" s="3">
        <v>101.62085635359117</v>
      </c>
      <c r="V61" s="3">
        <v>0.32849399999999995</v>
      </c>
      <c r="W61" s="3">
        <v>31.1</v>
      </c>
      <c r="X61" s="37">
        <f t="shared" si="5"/>
        <v>304.10000000000002</v>
      </c>
      <c r="Y61" s="37" t="s">
        <v>143</v>
      </c>
      <c r="Z61" s="40">
        <v>0.1225</v>
      </c>
      <c r="AA61" s="41">
        <v>0.74</v>
      </c>
      <c r="AB61" s="41">
        <v>9.0649999999999981E-2</v>
      </c>
      <c r="AC61" s="42" t="s">
        <v>144</v>
      </c>
      <c r="AD61" s="43">
        <f t="shared" si="6"/>
        <v>480.89088402501818</v>
      </c>
      <c r="AE61" s="43">
        <f t="shared" si="7"/>
        <v>561.03936469585449</v>
      </c>
      <c r="AF61" s="44">
        <f t="shared" si="8"/>
        <v>0.94458991894614208</v>
      </c>
      <c r="AG61" s="44">
        <f t="shared" si="9"/>
        <v>0.698996540020145</v>
      </c>
      <c r="AH61" s="44">
        <f t="shared" si="10"/>
        <v>48.868543447257842</v>
      </c>
      <c r="AI61" s="44">
        <f t="shared" si="11"/>
        <v>36.162722150970794</v>
      </c>
      <c r="AJ61" s="44">
        <f t="shared" si="12"/>
        <v>0.18429806506640001</v>
      </c>
      <c r="AK61" s="45">
        <f t="shared" si="13"/>
        <v>0.13638056814913596</v>
      </c>
      <c r="AL61" s="35"/>
      <c r="AM61" s="35"/>
      <c r="AN61" s="35"/>
      <c r="AO61" s="3" t="s">
        <v>246</v>
      </c>
    </row>
    <row r="62" spans="1:41" x14ac:dyDescent="0.2">
      <c r="B62" s="46">
        <v>43013</v>
      </c>
      <c r="C62" s="3" t="s">
        <v>259</v>
      </c>
      <c r="D62" s="3" t="s">
        <v>171</v>
      </c>
      <c r="E62" s="32" t="s">
        <v>137</v>
      </c>
      <c r="F62" s="3" t="s">
        <v>138</v>
      </c>
      <c r="G62" s="33" t="s">
        <v>139</v>
      </c>
      <c r="H62" s="32">
        <v>2017</v>
      </c>
      <c r="I62" s="34" t="s">
        <v>243</v>
      </c>
      <c r="J62" s="34" t="s">
        <v>244</v>
      </c>
      <c r="K62" s="32" t="str">
        <f t="shared" si="0"/>
        <v>NWF</v>
      </c>
      <c r="L62" s="32" t="str">
        <f t="shared" si="1"/>
        <v>LSI</v>
      </c>
      <c r="M62" s="32" t="str">
        <f t="shared" si="2"/>
        <v>R1</v>
      </c>
      <c r="N62" s="3">
        <v>6</v>
      </c>
      <c r="O62" s="3" t="s">
        <v>245</v>
      </c>
      <c r="P62" s="33" t="str">
        <f t="shared" si="3"/>
        <v>E:POS_P:P01_Tr1:NWF_Tr2:LSI_DRC_R1_D:05_M:10_Y:2017</v>
      </c>
      <c r="Q62" s="31" t="str">
        <f t="shared" si="4"/>
        <v>T0</v>
      </c>
      <c r="R62" s="53">
        <v>0.57459490740740737</v>
      </c>
      <c r="S62" s="37">
        <v>0</v>
      </c>
      <c r="T62" s="3">
        <v>1.8142499999999999</v>
      </c>
      <c r="U62" s="3">
        <v>93.51381215469614</v>
      </c>
      <c r="V62" s="3">
        <v>0.34121400000000002</v>
      </c>
      <c r="W62" s="3">
        <v>30.5</v>
      </c>
      <c r="X62" s="37">
        <f t="shared" si="5"/>
        <v>303.5</v>
      </c>
      <c r="Y62" s="37" t="s">
        <v>143</v>
      </c>
      <c r="Z62" s="40">
        <v>0.1225</v>
      </c>
      <c r="AA62" s="41">
        <v>0.74</v>
      </c>
      <c r="AB62" s="41">
        <v>9.0649999999999981E-2</v>
      </c>
      <c r="AC62" s="42" t="s">
        <v>144</v>
      </c>
      <c r="AD62" s="43">
        <f t="shared" si="6"/>
        <v>481.84157440529827</v>
      </c>
      <c r="AE62" s="43">
        <f t="shared" si="7"/>
        <v>562.14850347284801</v>
      </c>
      <c r="AF62" s="44">
        <f t="shared" si="8"/>
        <v>0.87418107636481235</v>
      </c>
      <c r="AG62" s="44">
        <f t="shared" si="9"/>
        <v>0.64689399650996104</v>
      </c>
      <c r="AH62" s="44">
        <f t="shared" si="10"/>
        <v>45.058842477260107</v>
      </c>
      <c r="AI62" s="44">
        <f t="shared" si="11"/>
        <v>33.343543433172478</v>
      </c>
      <c r="AJ62" s="44">
        <f t="shared" si="12"/>
        <v>0.19181293946398437</v>
      </c>
      <c r="AK62" s="45">
        <f t="shared" si="13"/>
        <v>0.14194157520334841</v>
      </c>
      <c r="AL62" s="35">
        <f>SLOPE(AG62:AG65,S62:S65)*60</f>
        <v>-6.2326325758366389E-3</v>
      </c>
      <c r="AM62" s="35">
        <f>SLOPE(AK62:AK65,S62:S65)*60</f>
        <v>-6.1370512872614476E-2</v>
      </c>
      <c r="AN62" s="35">
        <f>SLOPE(AI62:AI65,S62:S65)*60</f>
        <v>15.725533022727392</v>
      </c>
      <c r="AO62" s="3" t="s">
        <v>246</v>
      </c>
    </row>
    <row r="63" spans="1:41" x14ac:dyDescent="0.2">
      <c r="B63" s="46">
        <v>43013</v>
      </c>
      <c r="C63" s="3" t="s">
        <v>260</v>
      </c>
      <c r="D63" s="3" t="s">
        <v>173</v>
      </c>
      <c r="E63" s="32" t="s">
        <v>137</v>
      </c>
      <c r="F63" s="3" t="s">
        <v>138</v>
      </c>
      <c r="G63" s="33" t="s">
        <v>139</v>
      </c>
      <c r="H63" s="32">
        <v>2017</v>
      </c>
      <c r="I63" s="34" t="s">
        <v>243</v>
      </c>
      <c r="J63" s="34" t="s">
        <v>244</v>
      </c>
      <c r="K63" s="32" t="str">
        <f t="shared" si="0"/>
        <v>NWF</v>
      </c>
      <c r="L63" s="32" t="str">
        <f t="shared" si="1"/>
        <v>LSI</v>
      </c>
      <c r="M63" s="32" t="str">
        <f t="shared" si="2"/>
        <v>R1</v>
      </c>
      <c r="N63" s="3">
        <v>6</v>
      </c>
      <c r="O63" s="3" t="s">
        <v>245</v>
      </c>
      <c r="P63" s="33" t="str">
        <f t="shared" si="3"/>
        <v>E:POS_P:P01_Tr1:NWF_Tr2:LSI_DRC_R1_D:05_M:10_Y:2017</v>
      </c>
      <c r="Q63" s="31" t="str">
        <f t="shared" si="4"/>
        <v>T1</v>
      </c>
      <c r="R63" s="53">
        <v>0.58153935185185179</v>
      </c>
      <c r="S63" s="3">
        <v>10</v>
      </c>
      <c r="T63" s="3">
        <v>1.8142499999999999</v>
      </c>
      <c r="U63" s="3">
        <v>94.645027624309392</v>
      </c>
      <c r="V63" s="3">
        <v>0.34121400000000002</v>
      </c>
      <c r="W63" s="3">
        <v>32.1</v>
      </c>
      <c r="X63" s="37">
        <f t="shared" si="5"/>
        <v>305.10000000000002</v>
      </c>
      <c r="Y63" s="37" t="s">
        <v>143</v>
      </c>
      <c r="Z63" s="40">
        <v>0.1225</v>
      </c>
      <c r="AA63" s="41">
        <v>0.74</v>
      </c>
      <c r="AB63" s="41">
        <v>9.0649999999999981E-2</v>
      </c>
      <c r="AC63" s="42" t="s">
        <v>144</v>
      </c>
      <c r="AD63" s="43">
        <f t="shared" si="6"/>
        <v>479.3147093805573</v>
      </c>
      <c r="AE63" s="43">
        <f t="shared" si="7"/>
        <v>559.20049427731681</v>
      </c>
      <c r="AF63" s="44">
        <f t="shared" si="8"/>
        <v>0.86959671149367601</v>
      </c>
      <c r="AG63" s="44">
        <f t="shared" si="9"/>
        <v>0.6435015665053202</v>
      </c>
      <c r="AH63" s="44">
        <f t="shared" si="10"/>
        <v>45.364753910060671</v>
      </c>
      <c r="AI63" s="44">
        <f t="shared" si="11"/>
        <v>33.569917893444888</v>
      </c>
      <c r="AJ63" s="44">
        <f t="shared" si="12"/>
        <v>0.19080703745434038</v>
      </c>
      <c r="AK63" s="45">
        <f t="shared" si="13"/>
        <v>0.14119720771621186</v>
      </c>
      <c r="AL63" s="35"/>
      <c r="AM63" s="35"/>
      <c r="AN63" s="35"/>
      <c r="AO63" s="3" t="s">
        <v>246</v>
      </c>
    </row>
    <row r="64" spans="1:41" x14ac:dyDescent="0.2">
      <c r="B64" s="46">
        <v>43013</v>
      </c>
      <c r="C64" s="3" t="s">
        <v>261</v>
      </c>
      <c r="D64" s="3" t="s">
        <v>175</v>
      </c>
      <c r="E64" s="32" t="s">
        <v>137</v>
      </c>
      <c r="F64" s="3" t="s">
        <v>138</v>
      </c>
      <c r="G64" s="33" t="s">
        <v>139</v>
      </c>
      <c r="H64" s="32">
        <v>2017</v>
      </c>
      <c r="I64" s="34" t="s">
        <v>243</v>
      </c>
      <c r="J64" s="34" t="s">
        <v>244</v>
      </c>
      <c r="K64" s="32" t="str">
        <f t="shared" si="0"/>
        <v>NWF</v>
      </c>
      <c r="L64" s="32" t="str">
        <f t="shared" si="1"/>
        <v>LSI</v>
      </c>
      <c r="M64" s="32" t="str">
        <f t="shared" si="2"/>
        <v>R1</v>
      </c>
      <c r="N64" s="3">
        <v>6</v>
      </c>
      <c r="O64" s="3" t="s">
        <v>245</v>
      </c>
      <c r="P64" s="33" t="str">
        <f t="shared" si="3"/>
        <v>E:POS_P:P01_Tr1:NWF_Tr2:LSI_DRC_R1_D:05_M:10_Y:2017</v>
      </c>
      <c r="Q64" s="31" t="str">
        <f t="shared" si="4"/>
        <v>T2</v>
      </c>
      <c r="R64" s="53">
        <v>0.58848379629629599</v>
      </c>
      <c r="S64" s="3">
        <v>20</v>
      </c>
      <c r="T64" s="3">
        <v>1.8142499999999999</v>
      </c>
      <c r="U64" s="3">
        <v>106.71132596685084</v>
      </c>
      <c r="V64" s="3">
        <v>0.271254</v>
      </c>
      <c r="W64" s="3">
        <v>31.9</v>
      </c>
      <c r="X64" s="37">
        <f t="shared" si="5"/>
        <v>304.89999999999998</v>
      </c>
      <c r="Y64" s="37" t="s">
        <v>143</v>
      </c>
      <c r="Z64" s="40">
        <v>0.1225</v>
      </c>
      <c r="AA64" s="41">
        <v>0.74</v>
      </c>
      <c r="AB64" s="41">
        <v>9.0649999999999981E-2</v>
      </c>
      <c r="AC64" s="42" t="s">
        <v>144</v>
      </c>
      <c r="AD64" s="43">
        <f t="shared" si="6"/>
        <v>479.62911719254851</v>
      </c>
      <c r="AE64" s="43">
        <f t="shared" si="7"/>
        <v>559.56730339130661</v>
      </c>
      <c r="AF64" s="44">
        <f t="shared" si="8"/>
        <v>0.87016712586658107</v>
      </c>
      <c r="AG64" s="44">
        <f t="shared" si="9"/>
        <v>0.64392367314126986</v>
      </c>
      <c r="AH64" s="44">
        <f t="shared" si="10"/>
        <v>51.181859067926951</v>
      </c>
      <c r="AI64" s="44">
        <f t="shared" si="11"/>
        <v>37.874575710265937</v>
      </c>
      <c r="AJ64" s="44">
        <f t="shared" si="12"/>
        <v>0.15178486931410548</v>
      </c>
      <c r="AK64" s="45">
        <f t="shared" si="13"/>
        <v>0.11232080329243803</v>
      </c>
      <c r="AL64" s="35"/>
      <c r="AM64" s="35"/>
      <c r="AN64" s="35"/>
      <c r="AO64" s="3" t="s">
        <v>246</v>
      </c>
    </row>
    <row r="65" spans="2:41" x14ac:dyDescent="0.2">
      <c r="B65" s="46">
        <v>43013</v>
      </c>
      <c r="C65" s="3" t="s">
        <v>262</v>
      </c>
      <c r="D65" s="3" t="s">
        <v>177</v>
      </c>
      <c r="E65" s="32" t="s">
        <v>137</v>
      </c>
      <c r="F65" s="3" t="s">
        <v>138</v>
      </c>
      <c r="G65" s="33" t="s">
        <v>139</v>
      </c>
      <c r="H65" s="32">
        <v>2017</v>
      </c>
      <c r="I65" s="34" t="s">
        <v>243</v>
      </c>
      <c r="J65" s="34" t="s">
        <v>244</v>
      </c>
      <c r="K65" s="32" t="str">
        <f t="shared" si="0"/>
        <v>NWF</v>
      </c>
      <c r="L65" s="32" t="str">
        <f t="shared" si="1"/>
        <v>LSI</v>
      </c>
      <c r="M65" s="32" t="str">
        <f t="shared" si="2"/>
        <v>R1</v>
      </c>
      <c r="N65" s="3">
        <v>6</v>
      </c>
      <c r="O65" s="3" t="s">
        <v>245</v>
      </c>
      <c r="P65" s="33" t="str">
        <f t="shared" si="3"/>
        <v>E:POS_P:P01_Tr1:NWF_Tr2:LSI_DRC_R1_D:05_M:10_Y:2017</v>
      </c>
      <c r="Q65" s="31" t="str">
        <f t="shared" si="4"/>
        <v>T3</v>
      </c>
      <c r="R65" s="53">
        <v>0.59542824074074097</v>
      </c>
      <c r="S65" s="3">
        <v>30</v>
      </c>
      <c r="T65" s="3">
        <v>1.8142499999999999</v>
      </c>
      <c r="U65" s="3">
        <v>114.62983425414366</v>
      </c>
      <c r="V65" s="3">
        <v>0.283974</v>
      </c>
      <c r="W65" s="3">
        <v>32.200000000000003</v>
      </c>
      <c r="X65" s="37">
        <f t="shared" si="5"/>
        <v>305.2</v>
      </c>
      <c r="Y65" s="37" t="s">
        <v>143</v>
      </c>
      <c r="Z65" s="40">
        <v>0.1225</v>
      </c>
      <c r="AA65" s="41">
        <v>0.74</v>
      </c>
      <c r="AB65" s="41">
        <v>9.0649999999999981E-2</v>
      </c>
      <c r="AC65" s="42" t="s">
        <v>144</v>
      </c>
      <c r="AD65" s="43">
        <f t="shared" si="6"/>
        <v>479.15766000002634</v>
      </c>
      <c r="AE65" s="43">
        <f t="shared" si="7"/>
        <v>559.01727000003075</v>
      </c>
      <c r="AF65" s="44">
        <f t="shared" si="8"/>
        <v>0.86931178465504777</v>
      </c>
      <c r="AG65" s="44">
        <f t="shared" si="9"/>
        <v>0.64329072064473525</v>
      </c>
      <c r="AH65" s="44">
        <f t="shared" si="10"/>
        <v>54.925763147406336</v>
      </c>
      <c r="AI65" s="44">
        <f t="shared" si="11"/>
        <v>40.64506472908068</v>
      </c>
      <c r="AJ65" s="44">
        <f t="shared" si="12"/>
        <v>0.15874637023098873</v>
      </c>
      <c r="AK65" s="45">
        <f t="shared" si="13"/>
        <v>0.11747231397093164</v>
      </c>
      <c r="AL65" s="35"/>
      <c r="AM65" s="35"/>
      <c r="AN65" s="35"/>
      <c r="AO65" s="3" t="s">
        <v>246</v>
      </c>
    </row>
    <row r="66" spans="2:41" x14ac:dyDescent="0.2">
      <c r="B66" s="46">
        <v>43013</v>
      </c>
      <c r="C66" s="3" t="s">
        <v>263</v>
      </c>
      <c r="D66" s="3" t="s">
        <v>179</v>
      </c>
      <c r="E66" s="32" t="s">
        <v>137</v>
      </c>
      <c r="F66" s="3" t="s">
        <v>138</v>
      </c>
      <c r="G66" s="33" t="s">
        <v>139</v>
      </c>
      <c r="H66" s="32">
        <v>2017</v>
      </c>
      <c r="I66" s="34" t="s">
        <v>243</v>
      </c>
      <c r="J66" s="34" t="s">
        <v>244</v>
      </c>
      <c r="K66" s="32" t="str">
        <f t="shared" ref="K66:K129" si="14">LEFT(D66,3)</f>
        <v>NWF</v>
      </c>
      <c r="L66" s="32" t="str">
        <f t="shared" ref="L66:L129" si="15">MID(D66,5,3)</f>
        <v>LSI</v>
      </c>
      <c r="M66" s="32" t="str">
        <f t="shared" ref="M66:M129" si="16">MID(D66,9,2)</f>
        <v>R2</v>
      </c>
      <c r="N66" s="3">
        <v>5</v>
      </c>
      <c r="O66" s="3" t="s">
        <v>251</v>
      </c>
      <c r="P66" s="33" t="str">
        <f t="shared" ref="P66:P129" si="17">"E:"&amp;E66&amp;"_P:"&amp;F66&amp;"_Tr1:"&amp;K66&amp;"_Tr2:"&amp;L66&amp;"_"&amp;G66&amp;"_"&amp;M66&amp;"_D:"&amp;J66&amp;"_M:"&amp;I66&amp;"_Y:"&amp;H66</f>
        <v>E:POS_P:P01_Tr1:NWF_Tr2:LSI_DRC_R2_D:05_M:10_Y:2017</v>
      </c>
      <c r="Q66" s="31" t="str">
        <f t="shared" ref="Q66:Q129" si="18">MID(D66,12,2)</f>
        <v>T0</v>
      </c>
      <c r="R66" s="53">
        <v>0.57459490740740737</v>
      </c>
      <c r="S66" s="37">
        <v>0</v>
      </c>
      <c r="T66" s="3">
        <v>1.8142499999999999</v>
      </c>
      <c r="U66" s="3">
        <v>94.267955801104989</v>
      </c>
      <c r="V66" s="3">
        <v>0.34757399999999999</v>
      </c>
      <c r="W66" s="3">
        <v>28.9</v>
      </c>
      <c r="X66" s="37">
        <f t="shared" ref="X66:X129" si="19">W66+273</f>
        <v>301.89999999999998</v>
      </c>
      <c r="Y66" s="37" t="s">
        <v>143</v>
      </c>
      <c r="Z66" s="40">
        <v>0.1225</v>
      </c>
      <c r="AA66" s="41">
        <v>0.74</v>
      </c>
      <c r="AB66" s="41">
        <v>9.0649999999999981E-2</v>
      </c>
      <c r="AC66" s="42" t="s">
        <v>144</v>
      </c>
      <c r="AD66" s="43">
        <f t="shared" ref="AD66:AD129" si="20">(12/(82.0575*X66))*1000000</f>
        <v>484.39522302751919</v>
      </c>
      <c r="AE66" s="43">
        <f t="shared" ref="AE66:AE129" si="21">(14/(82.0575*X66))*1000000</f>
        <v>565.12776019877231</v>
      </c>
      <c r="AF66" s="44">
        <f t="shared" ref="AF66:AF129" si="22">(T66*AD66)/1000</f>
        <v>0.87881403337767661</v>
      </c>
      <c r="AG66" s="44">
        <f t="shared" ref="AG66:AG129" si="23">AF66*AB66/Z66</f>
        <v>0.65032238469948056</v>
      </c>
      <c r="AH66" s="44">
        <f t="shared" ref="AH66:AH129" si="24">(U66*AD66)/1000</f>
        <v>45.662947474624573</v>
      </c>
      <c r="AI66" s="44">
        <f t="shared" ref="AI66:AI129" si="25">AH66*AB66/Z66</f>
        <v>33.790581131222176</v>
      </c>
      <c r="AJ66" s="44">
        <f t="shared" ref="AJ66:AJ129" si="26">V66*AE66/1000</f>
        <v>0.1964237161233281</v>
      </c>
      <c r="AK66" s="45">
        <f t="shared" ref="AK66:AK129" si="27">AJ66*AB66/Z66</f>
        <v>0.14535354993126276</v>
      </c>
      <c r="AL66" s="35">
        <f>SLOPE(AG66:AG69,S66:S69)*60</f>
        <v>-2.5097853025377016E-2</v>
      </c>
      <c r="AM66" s="35">
        <f>SLOPE(AK66:AK69,S66:S69)*60</f>
        <v>-4.6362823937486648E-2</v>
      </c>
      <c r="AN66" s="35">
        <f>SLOPE(AI66:AI69,S66:S69)*60</f>
        <v>8.8998037605703626</v>
      </c>
      <c r="AO66" s="3" t="s">
        <v>246</v>
      </c>
    </row>
    <row r="67" spans="2:41" x14ac:dyDescent="0.2">
      <c r="B67" s="46">
        <v>43013</v>
      </c>
      <c r="C67" s="3" t="s">
        <v>264</v>
      </c>
      <c r="D67" s="3" t="s">
        <v>181</v>
      </c>
      <c r="E67" s="32" t="s">
        <v>137</v>
      </c>
      <c r="F67" s="3" t="s">
        <v>138</v>
      </c>
      <c r="G67" s="33" t="s">
        <v>139</v>
      </c>
      <c r="H67" s="32">
        <v>2017</v>
      </c>
      <c r="I67" s="34" t="s">
        <v>243</v>
      </c>
      <c r="J67" s="34" t="s">
        <v>244</v>
      </c>
      <c r="K67" s="32" t="str">
        <f t="shared" si="14"/>
        <v>NWF</v>
      </c>
      <c r="L67" s="32" t="str">
        <f t="shared" si="15"/>
        <v>LSI</v>
      </c>
      <c r="M67" s="32" t="str">
        <f t="shared" si="16"/>
        <v>R2</v>
      </c>
      <c r="N67" s="3">
        <v>5</v>
      </c>
      <c r="O67" s="3" t="s">
        <v>251</v>
      </c>
      <c r="P67" s="33" t="str">
        <f t="shared" si="17"/>
        <v>E:POS_P:P01_Tr1:NWF_Tr2:LSI_DRC_R2_D:05_M:10_Y:2017</v>
      </c>
      <c r="Q67" s="31" t="str">
        <f t="shared" si="18"/>
        <v>T1</v>
      </c>
      <c r="R67" s="53">
        <v>0.58153935185185179</v>
      </c>
      <c r="S67" s="3">
        <v>10</v>
      </c>
      <c r="T67" s="3">
        <v>1.8892500000000001</v>
      </c>
      <c r="U67" s="3">
        <v>96.530386740331494</v>
      </c>
      <c r="V67" s="3">
        <v>0.360294</v>
      </c>
      <c r="W67" s="3">
        <v>31.5</v>
      </c>
      <c r="X67" s="37">
        <f t="shared" si="19"/>
        <v>304.5</v>
      </c>
      <c r="Y67" s="37" t="s">
        <v>143</v>
      </c>
      <c r="Z67" s="40">
        <v>0.1225</v>
      </c>
      <c r="AA67" s="41">
        <v>0.74</v>
      </c>
      <c r="AB67" s="41">
        <v>9.0649999999999981E-2</v>
      </c>
      <c r="AC67" s="42" t="s">
        <v>144</v>
      </c>
      <c r="AD67" s="43">
        <f t="shared" si="20"/>
        <v>480.2591718620954</v>
      </c>
      <c r="AE67" s="43">
        <f t="shared" si="21"/>
        <v>560.30236717244463</v>
      </c>
      <c r="AF67" s="44">
        <f t="shared" si="22"/>
        <v>0.90732964044046382</v>
      </c>
      <c r="AG67" s="44">
        <f t="shared" si="23"/>
        <v>0.67142393392594302</v>
      </c>
      <c r="AH67" s="44">
        <f t="shared" si="24"/>
        <v>46.359603595439395</v>
      </c>
      <c r="AI67" s="44">
        <f t="shared" si="25"/>
        <v>34.306106660625147</v>
      </c>
      <c r="AJ67" s="44">
        <f t="shared" si="26"/>
        <v>0.20187358107802877</v>
      </c>
      <c r="AK67" s="45">
        <f t="shared" si="27"/>
        <v>0.14938644999774128</v>
      </c>
      <c r="AL67" s="35"/>
      <c r="AM67" s="35"/>
      <c r="AN67" s="35"/>
      <c r="AO67" s="3" t="s">
        <v>246</v>
      </c>
    </row>
    <row r="68" spans="2:41" x14ac:dyDescent="0.2">
      <c r="B68" s="46">
        <v>43013</v>
      </c>
      <c r="C68" s="3" t="s">
        <v>265</v>
      </c>
      <c r="D68" s="3" t="s">
        <v>183</v>
      </c>
      <c r="E68" s="32" t="s">
        <v>137</v>
      </c>
      <c r="F68" s="3" t="s">
        <v>138</v>
      </c>
      <c r="G68" s="33" t="s">
        <v>139</v>
      </c>
      <c r="H68" s="32">
        <v>2017</v>
      </c>
      <c r="I68" s="34" t="s">
        <v>243</v>
      </c>
      <c r="J68" s="34" t="s">
        <v>244</v>
      </c>
      <c r="K68" s="32" t="str">
        <f t="shared" si="14"/>
        <v>NWF</v>
      </c>
      <c r="L68" s="32" t="str">
        <f t="shared" si="15"/>
        <v>LSI</v>
      </c>
      <c r="M68" s="32" t="str">
        <f t="shared" si="16"/>
        <v>R2</v>
      </c>
      <c r="N68" s="3">
        <v>5</v>
      </c>
      <c r="O68" s="3" t="s">
        <v>251</v>
      </c>
      <c r="P68" s="33" t="str">
        <f t="shared" si="17"/>
        <v>E:POS_P:P01_Tr1:NWF_Tr2:LSI_DRC_R2_D:05_M:10_Y:2017</v>
      </c>
      <c r="Q68" s="31" t="str">
        <f t="shared" si="18"/>
        <v>T2</v>
      </c>
      <c r="R68" s="53">
        <v>0.58848379629629599</v>
      </c>
      <c r="S68" s="3">
        <v>20</v>
      </c>
      <c r="T68" s="3">
        <v>1.8142499999999999</v>
      </c>
      <c r="U68" s="3">
        <v>104.82596685082873</v>
      </c>
      <c r="V68" s="3">
        <v>0.33485399999999998</v>
      </c>
      <c r="W68" s="3">
        <v>31.4</v>
      </c>
      <c r="X68" s="37">
        <f t="shared" si="19"/>
        <v>304.39999999999998</v>
      </c>
      <c r="Y68" s="37" t="s">
        <v>143</v>
      </c>
      <c r="Z68" s="40">
        <v>0.1225</v>
      </c>
      <c r="AA68" s="41">
        <v>0.74</v>
      </c>
      <c r="AB68" s="41">
        <v>9.0649999999999981E-2</v>
      </c>
      <c r="AC68" s="42" t="s">
        <v>144</v>
      </c>
      <c r="AD68" s="43">
        <f t="shared" si="20"/>
        <v>480.41694425758226</v>
      </c>
      <c r="AE68" s="43">
        <f t="shared" si="21"/>
        <v>560.48643496717932</v>
      </c>
      <c r="AF68" s="44">
        <f t="shared" si="22"/>
        <v>0.87159644111931855</v>
      </c>
      <c r="AG68" s="44">
        <f t="shared" si="23"/>
        <v>0.64498136642829562</v>
      </c>
      <c r="AH68" s="44">
        <f t="shared" si="24"/>
        <v>50.360170673321754</v>
      </c>
      <c r="AI68" s="44">
        <f t="shared" si="25"/>
        <v>37.266526298258093</v>
      </c>
      <c r="AJ68" s="44">
        <f t="shared" si="26"/>
        <v>0.18768112469449985</v>
      </c>
      <c r="AK68" s="45">
        <f t="shared" si="27"/>
        <v>0.13888403227392984</v>
      </c>
      <c r="AL68" s="35"/>
      <c r="AM68" s="35"/>
      <c r="AN68" s="35"/>
      <c r="AO68" s="3" t="s">
        <v>246</v>
      </c>
    </row>
    <row r="69" spans="2:41" x14ac:dyDescent="0.2">
      <c r="B69" s="46">
        <v>43013</v>
      </c>
      <c r="C69" s="3" t="s">
        <v>266</v>
      </c>
      <c r="D69" s="3" t="s">
        <v>185</v>
      </c>
      <c r="E69" s="32" t="s">
        <v>137</v>
      </c>
      <c r="F69" s="3" t="s">
        <v>138</v>
      </c>
      <c r="G69" s="33" t="s">
        <v>139</v>
      </c>
      <c r="H69" s="32">
        <v>2017</v>
      </c>
      <c r="I69" s="34" t="s">
        <v>243</v>
      </c>
      <c r="J69" s="34" t="s">
        <v>244</v>
      </c>
      <c r="K69" s="32" t="str">
        <f t="shared" si="14"/>
        <v>NWF</v>
      </c>
      <c r="L69" s="32" t="str">
        <f t="shared" si="15"/>
        <v>LSI</v>
      </c>
      <c r="M69" s="32" t="str">
        <f t="shared" si="16"/>
        <v>R2</v>
      </c>
      <c r="N69" s="3">
        <v>5</v>
      </c>
      <c r="O69" s="3" t="s">
        <v>251</v>
      </c>
      <c r="P69" s="33" t="str">
        <f t="shared" si="17"/>
        <v>E:POS_P:P01_Tr1:NWF_Tr2:LSI_DRC_R2_D:05_M:10_Y:2017</v>
      </c>
      <c r="Q69" s="31" t="str">
        <f t="shared" si="18"/>
        <v>T3</v>
      </c>
      <c r="R69" s="53">
        <v>0.59542824074074097</v>
      </c>
      <c r="S69" s="3">
        <v>30</v>
      </c>
      <c r="T69" s="3">
        <v>1.8142499999999999</v>
      </c>
      <c r="U69" s="3">
        <v>106.14571823204422</v>
      </c>
      <c r="V69" s="3">
        <v>0.29669400000000001</v>
      </c>
      <c r="W69" s="3">
        <v>31.3</v>
      </c>
      <c r="X69" s="37">
        <f t="shared" si="19"/>
        <v>304.3</v>
      </c>
      <c r="Y69" s="37" t="s">
        <v>143</v>
      </c>
      <c r="Z69" s="40">
        <v>0.1225</v>
      </c>
      <c r="AA69" s="41">
        <v>0.74</v>
      </c>
      <c r="AB69" s="41">
        <v>9.0649999999999981E-2</v>
      </c>
      <c r="AC69" s="42" t="s">
        <v>144</v>
      </c>
      <c r="AD69" s="43">
        <f t="shared" si="20"/>
        <v>480.57482034836681</v>
      </c>
      <c r="AE69" s="43">
        <f t="shared" si="21"/>
        <v>560.67062373976137</v>
      </c>
      <c r="AF69" s="44">
        <f t="shared" si="22"/>
        <v>0.87188286781702451</v>
      </c>
      <c r="AG69" s="44">
        <f t="shared" si="23"/>
        <v>0.64519332218459802</v>
      </c>
      <c r="AH69" s="44">
        <f t="shared" si="24"/>
        <v>51.010959470113015</v>
      </c>
      <c r="AI69" s="44">
        <f t="shared" si="25"/>
        <v>37.748110007883618</v>
      </c>
      <c r="AJ69" s="44">
        <f t="shared" si="26"/>
        <v>0.16634761003984477</v>
      </c>
      <c r="AK69" s="45">
        <f t="shared" si="27"/>
        <v>0.1230972314294851</v>
      </c>
      <c r="AL69" s="35"/>
      <c r="AM69" s="35"/>
      <c r="AN69" s="35"/>
      <c r="AO69" s="3" t="s">
        <v>246</v>
      </c>
    </row>
    <row r="70" spans="2:41" x14ac:dyDescent="0.2">
      <c r="B70" s="46">
        <v>43013</v>
      </c>
      <c r="C70" s="3" t="s">
        <v>267</v>
      </c>
      <c r="D70" s="3" t="s">
        <v>187</v>
      </c>
      <c r="E70" s="32" t="s">
        <v>137</v>
      </c>
      <c r="F70" s="3" t="s">
        <v>138</v>
      </c>
      <c r="G70" s="33" t="s">
        <v>139</v>
      </c>
      <c r="H70" s="32">
        <v>2017</v>
      </c>
      <c r="I70" s="34" t="s">
        <v>243</v>
      </c>
      <c r="J70" s="34" t="s">
        <v>244</v>
      </c>
      <c r="K70" s="32" t="str">
        <f t="shared" si="14"/>
        <v>NWF</v>
      </c>
      <c r="L70" s="32" t="str">
        <f t="shared" si="15"/>
        <v>LSI</v>
      </c>
      <c r="M70" s="32" t="str">
        <f t="shared" si="16"/>
        <v>R3</v>
      </c>
      <c r="N70" s="3">
        <v>2</v>
      </c>
      <c r="O70" s="3" t="s">
        <v>154</v>
      </c>
      <c r="P70" s="33" t="str">
        <f t="shared" si="17"/>
        <v>E:POS_P:P01_Tr1:NWF_Tr2:LSI_DRC_R3_D:05_M:10_Y:2017</v>
      </c>
      <c r="Q70" s="31" t="str">
        <f t="shared" si="18"/>
        <v>T0</v>
      </c>
      <c r="R70" s="53">
        <v>0.57459490740740737</v>
      </c>
      <c r="S70" s="37">
        <v>0</v>
      </c>
      <c r="T70" s="3">
        <v>1.8142499999999999</v>
      </c>
      <c r="U70" s="3">
        <v>97.095994475138127</v>
      </c>
      <c r="V70" s="3">
        <v>0.29669400000000001</v>
      </c>
      <c r="W70" s="3">
        <v>29</v>
      </c>
      <c r="X70" s="37">
        <f t="shared" si="19"/>
        <v>302</v>
      </c>
      <c r="Y70" s="37" t="s">
        <v>143</v>
      </c>
      <c r="Z70" s="40">
        <v>0.1225</v>
      </c>
      <c r="AA70" s="41">
        <v>0.74</v>
      </c>
      <c r="AB70" s="41">
        <v>9.0649999999999981E-2</v>
      </c>
      <c r="AC70" s="42" t="s">
        <v>144</v>
      </c>
      <c r="AD70" s="43">
        <f t="shared" si="20"/>
        <v>484.23482725830479</v>
      </c>
      <c r="AE70" s="43">
        <f t="shared" si="21"/>
        <v>564.94063180135561</v>
      </c>
      <c r="AF70" s="44">
        <f t="shared" si="22"/>
        <v>0.87852303535337939</v>
      </c>
      <c r="AG70" s="44">
        <f t="shared" si="23"/>
        <v>0.65010704616150061</v>
      </c>
      <c r="AH70" s="44">
        <f t="shared" si="24"/>
        <v>47.017262112141829</v>
      </c>
      <c r="AI70" s="44">
        <f t="shared" si="25"/>
        <v>34.792773962984946</v>
      </c>
      <c r="AJ70" s="44">
        <f t="shared" si="26"/>
        <v>0.16761449581167143</v>
      </c>
      <c r="AK70" s="45">
        <f t="shared" si="27"/>
        <v>0.12403472690063683</v>
      </c>
      <c r="AL70" s="35">
        <f>SLOPE(AG70:AG73,S70:S73)*60</f>
        <v>3.9022027036825356E-2</v>
      </c>
      <c r="AM70" s="35">
        <f>SLOPE(AK70:AK73,S70:S73)*60</f>
        <v>1.253280857504486E-2</v>
      </c>
      <c r="AN70" s="35">
        <f>SLOPE(AI70:AI73,S70:S73)*60</f>
        <v>-2.8934852515662204</v>
      </c>
      <c r="AO70" s="3" t="s">
        <v>246</v>
      </c>
    </row>
    <row r="71" spans="2:41" x14ac:dyDescent="0.2">
      <c r="B71" s="46">
        <v>43013</v>
      </c>
      <c r="C71" s="3" t="s">
        <v>268</v>
      </c>
      <c r="D71" s="3" t="s">
        <v>189</v>
      </c>
      <c r="E71" s="32" t="s">
        <v>137</v>
      </c>
      <c r="F71" s="3" t="s">
        <v>138</v>
      </c>
      <c r="G71" s="33" t="s">
        <v>139</v>
      </c>
      <c r="H71" s="32">
        <v>2017</v>
      </c>
      <c r="I71" s="34" t="s">
        <v>243</v>
      </c>
      <c r="J71" s="34" t="s">
        <v>244</v>
      </c>
      <c r="K71" s="32" t="str">
        <f t="shared" si="14"/>
        <v>NWF</v>
      </c>
      <c r="L71" s="32" t="str">
        <f t="shared" si="15"/>
        <v>LSI</v>
      </c>
      <c r="M71" s="32" t="str">
        <f t="shared" si="16"/>
        <v>R3</v>
      </c>
      <c r="N71" s="3">
        <v>2</v>
      </c>
      <c r="O71" s="3" t="s">
        <v>154</v>
      </c>
      <c r="P71" s="33" t="str">
        <f t="shared" si="17"/>
        <v>E:POS_P:P01_Tr1:NWF_Tr2:LSI_DRC_R3_D:05_M:10_Y:2017</v>
      </c>
      <c r="Q71" s="31" t="str">
        <f t="shared" si="18"/>
        <v>T1</v>
      </c>
      <c r="R71" s="53">
        <v>0.58153935185185179</v>
      </c>
      <c r="S71" s="3">
        <v>10</v>
      </c>
      <c r="T71" s="3">
        <v>1.8142499999999999</v>
      </c>
      <c r="U71" s="3">
        <v>102.75207182320443</v>
      </c>
      <c r="V71" s="3">
        <v>0.29669400000000001</v>
      </c>
      <c r="W71" s="3">
        <v>31.3</v>
      </c>
      <c r="X71" s="37">
        <f t="shared" si="19"/>
        <v>304.3</v>
      </c>
      <c r="Y71" s="37" t="s">
        <v>143</v>
      </c>
      <c r="Z71" s="40">
        <v>0.1225</v>
      </c>
      <c r="AA71" s="41">
        <v>0.74</v>
      </c>
      <c r="AB71" s="41">
        <v>9.0649999999999981E-2</v>
      </c>
      <c r="AC71" s="42" t="s">
        <v>144</v>
      </c>
      <c r="AD71" s="43">
        <f t="shared" si="20"/>
        <v>480.57482034836681</v>
      </c>
      <c r="AE71" s="43">
        <f t="shared" si="21"/>
        <v>560.67062373976137</v>
      </c>
      <c r="AF71" s="44">
        <f t="shared" si="22"/>
        <v>0.87188286781702451</v>
      </c>
      <c r="AG71" s="44">
        <f t="shared" si="23"/>
        <v>0.64519332218459802</v>
      </c>
      <c r="AH71" s="44">
        <f t="shared" si="24"/>
        <v>49.380058456858954</v>
      </c>
      <c r="AI71" s="44">
        <f t="shared" si="25"/>
        <v>36.541243258075625</v>
      </c>
      <c r="AJ71" s="44">
        <f t="shared" si="26"/>
        <v>0.16634761003984477</v>
      </c>
      <c r="AK71" s="45">
        <f t="shared" si="27"/>
        <v>0.1230972314294851</v>
      </c>
      <c r="AL71" s="35"/>
      <c r="AM71" s="35"/>
      <c r="AN71" s="35"/>
      <c r="AO71" s="3" t="s">
        <v>246</v>
      </c>
    </row>
    <row r="72" spans="2:41" x14ac:dyDescent="0.2">
      <c r="B72" s="46">
        <v>43013</v>
      </c>
      <c r="C72" s="3" t="s">
        <v>269</v>
      </c>
      <c r="D72" s="3" t="s">
        <v>191</v>
      </c>
      <c r="E72" s="32" t="s">
        <v>137</v>
      </c>
      <c r="F72" s="3" t="s">
        <v>138</v>
      </c>
      <c r="G72" s="33" t="s">
        <v>139</v>
      </c>
      <c r="H72" s="32">
        <v>2017</v>
      </c>
      <c r="I72" s="34" t="s">
        <v>243</v>
      </c>
      <c r="J72" s="34" t="s">
        <v>244</v>
      </c>
      <c r="K72" s="32" t="str">
        <f t="shared" si="14"/>
        <v>NWF</v>
      </c>
      <c r="L72" s="32" t="str">
        <f t="shared" si="15"/>
        <v>LSI</v>
      </c>
      <c r="M72" s="32" t="str">
        <f t="shared" si="16"/>
        <v>R3</v>
      </c>
      <c r="N72" s="3">
        <v>2</v>
      </c>
      <c r="O72" s="3" t="s">
        <v>154</v>
      </c>
      <c r="P72" s="33" t="str">
        <f t="shared" si="17"/>
        <v>E:POS_P:P01_Tr1:NWF_Tr2:LSI_DRC_R3_D:05_M:10_Y:2017</v>
      </c>
      <c r="Q72" s="31" t="str">
        <f t="shared" si="18"/>
        <v>T2</v>
      </c>
      <c r="R72" s="53">
        <v>0.58848379629629599</v>
      </c>
      <c r="S72" s="3">
        <v>20</v>
      </c>
      <c r="T72" s="3">
        <v>1.8142499999999999</v>
      </c>
      <c r="U72" s="3">
        <v>97.095994475138127</v>
      </c>
      <c r="V72" s="3">
        <v>0.29669400000000001</v>
      </c>
      <c r="W72" s="3">
        <v>31.1</v>
      </c>
      <c r="X72" s="37">
        <f t="shared" si="19"/>
        <v>304.10000000000002</v>
      </c>
      <c r="Y72" s="37" t="s">
        <v>143</v>
      </c>
      <c r="Z72" s="40">
        <v>0.1225</v>
      </c>
      <c r="AA72" s="41">
        <v>0.74</v>
      </c>
      <c r="AB72" s="41">
        <v>9.0649999999999981E-2</v>
      </c>
      <c r="AC72" s="42" t="s">
        <v>144</v>
      </c>
      <c r="AD72" s="43">
        <f t="shared" si="20"/>
        <v>480.89088402501818</v>
      </c>
      <c r="AE72" s="43">
        <f t="shared" si="21"/>
        <v>561.03936469585449</v>
      </c>
      <c r="AF72" s="44">
        <f t="shared" si="22"/>
        <v>0.87245628634238914</v>
      </c>
      <c r="AG72" s="44">
        <f t="shared" si="23"/>
        <v>0.64561765189336784</v>
      </c>
      <c r="AH72" s="44">
        <f t="shared" si="24"/>
        <v>46.692578618437452</v>
      </c>
      <c r="AI72" s="44">
        <f t="shared" si="25"/>
        <v>34.552508177643709</v>
      </c>
      <c r="AJ72" s="44">
        <f t="shared" si="26"/>
        <v>0.16645701326907186</v>
      </c>
      <c r="AK72" s="45">
        <f t="shared" si="27"/>
        <v>0.12317818981911316</v>
      </c>
      <c r="AL72" s="35"/>
      <c r="AM72" s="35"/>
      <c r="AN72" s="35"/>
      <c r="AO72" s="3" t="s">
        <v>246</v>
      </c>
    </row>
    <row r="73" spans="2:41" x14ac:dyDescent="0.2">
      <c r="B73" s="46">
        <v>43013</v>
      </c>
      <c r="C73" s="3" t="s">
        <v>270</v>
      </c>
      <c r="D73" s="3" t="s">
        <v>193</v>
      </c>
      <c r="E73" s="32" t="s">
        <v>137</v>
      </c>
      <c r="F73" s="3" t="s">
        <v>138</v>
      </c>
      <c r="G73" s="33" t="s">
        <v>139</v>
      </c>
      <c r="H73" s="32">
        <v>2017</v>
      </c>
      <c r="I73" s="34" t="s">
        <v>243</v>
      </c>
      <c r="J73" s="34" t="s">
        <v>244</v>
      </c>
      <c r="K73" s="32" t="str">
        <f t="shared" si="14"/>
        <v>NWF</v>
      </c>
      <c r="L73" s="32" t="str">
        <f t="shared" si="15"/>
        <v>LSI</v>
      </c>
      <c r="M73" s="32" t="str">
        <f t="shared" si="16"/>
        <v>R3</v>
      </c>
      <c r="N73" s="3">
        <v>2</v>
      </c>
      <c r="O73" s="3" t="s">
        <v>154</v>
      </c>
      <c r="P73" s="33" t="str">
        <f t="shared" si="17"/>
        <v>E:POS_P:P01_Tr1:NWF_Tr2:LSI_DRC_R3_D:05_M:10_Y:2017</v>
      </c>
      <c r="Q73" s="31" t="str">
        <f t="shared" si="18"/>
        <v>T3</v>
      </c>
      <c r="R73" s="53">
        <v>0.59542824074074097</v>
      </c>
      <c r="S73" s="3">
        <v>30</v>
      </c>
      <c r="T73" s="3">
        <v>1.8892500000000001</v>
      </c>
      <c r="U73" s="3">
        <v>95.210635359116026</v>
      </c>
      <c r="V73" s="3">
        <v>0.31577400000000005</v>
      </c>
      <c r="W73" s="3">
        <v>31.4</v>
      </c>
      <c r="X73" s="37">
        <f t="shared" si="19"/>
        <v>304.39999999999998</v>
      </c>
      <c r="Y73" s="37" t="s">
        <v>143</v>
      </c>
      <c r="Z73" s="40">
        <v>0.1225</v>
      </c>
      <c r="AA73" s="41">
        <v>0.74</v>
      </c>
      <c r="AB73" s="41">
        <v>9.0649999999999981E-2</v>
      </c>
      <c r="AC73" s="42" t="s">
        <v>144</v>
      </c>
      <c r="AD73" s="43">
        <f t="shared" si="20"/>
        <v>480.41694425758226</v>
      </c>
      <c r="AE73" s="43">
        <f t="shared" si="21"/>
        <v>560.48643496717932</v>
      </c>
      <c r="AF73" s="44">
        <f t="shared" si="22"/>
        <v>0.90762771193863723</v>
      </c>
      <c r="AG73" s="44">
        <f t="shared" si="23"/>
        <v>0.67164450683459143</v>
      </c>
      <c r="AH73" s="44">
        <f t="shared" si="24"/>
        <v>45.740802500049433</v>
      </c>
      <c r="AI73" s="44">
        <f t="shared" si="25"/>
        <v>33.848193850036573</v>
      </c>
      <c r="AJ73" s="44">
        <f t="shared" si="26"/>
        <v>0.17698704351532613</v>
      </c>
      <c r="AK73" s="45">
        <f t="shared" si="27"/>
        <v>0.13097041220134129</v>
      </c>
      <c r="AL73" s="35"/>
      <c r="AM73" s="35"/>
      <c r="AN73" s="35"/>
      <c r="AO73" s="3" t="s">
        <v>246</v>
      </c>
    </row>
    <row r="74" spans="2:41" x14ac:dyDescent="0.2">
      <c r="B74" s="46">
        <v>43013</v>
      </c>
      <c r="C74" s="3" t="s">
        <v>271</v>
      </c>
      <c r="D74" s="3" t="s">
        <v>195</v>
      </c>
      <c r="E74" s="32" t="s">
        <v>137</v>
      </c>
      <c r="F74" s="3" t="s">
        <v>138</v>
      </c>
      <c r="G74" s="33" t="s">
        <v>139</v>
      </c>
      <c r="H74" s="32">
        <v>2017</v>
      </c>
      <c r="I74" s="34" t="s">
        <v>243</v>
      </c>
      <c r="J74" s="34" t="s">
        <v>244</v>
      </c>
      <c r="K74" s="32" t="str">
        <f t="shared" si="14"/>
        <v>WFL</v>
      </c>
      <c r="L74" s="32" t="str">
        <f t="shared" si="15"/>
        <v>ESI</v>
      </c>
      <c r="M74" s="32" t="str">
        <f t="shared" si="16"/>
        <v>R1</v>
      </c>
      <c r="N74" s="3">
        <v>8</v>
      </c>
      <c r="O74" s="3" t="s">
        <v>245</v>
      </c>
      <c r="P74" s="33" t="str">
        <f t="shared" si="17"/>
        <v>E:POS_P:P01_Tr1:WFL_Tr2:ESI_DRC_R1_D:05_M:10_Y:2017</v>
      </c>
      <c r="Q74" s="31" t="str">
        <f t="shared" si="18"/>
        <v>T0</v>
      </c>
      <c r="R74" s="53">
        <v>0.53211805555555558</v>
      </c>
      <c r="S74" s="37">
        <v>0</v>
      </c>
      <c r="T74" s="3">
        <v>1.8892500000000001</v>
      </c>
      <c r="U74" s="3">
        <v>104.2603591160221</v>
      </c>
      <c r="V74" s="3">
        <v>0.34757399999999999</v>
      </c>
      <c r="W74" s="3">
        <v>30.1</v>
      </c>
      <c r="X74" s="37">
        <f t="shared" si="19"/>
        <v>303.10000000000002</v>
      </c>
      <c r="Y74" s="37" t="s">
        <v>143</v>
      </c>
      <c r="Z74" s="40">
        <v>0.1225</v>
      </c>
      <c r="AA74" s="41">
        <v>0.74</v>
      </c>
      <c r="AB74" s="41">
        <v>9.0649999999999981E-2</v>
      </c>
      <c r="AC74" s="42" t="s">
        <v>144</v>
      </c>
      <c r="AD74" s="43">
        <f t="shared" si="20"/>
        <v>482.4774590300496</v>
      </c>
      <c r="AE74" s="43">
        <f t="shared" si="21"/>
        <v>562.89036886839119</v>
      </c>
      <c r="AF74" s="44">
        <f t="shared" si="22"/>
        <v>0.91152053947252121</v>
      </c>
      <c r="AG74" s="44">
        <f t="shared" si="23"/>
        <v>0.67452519920966547</v>
      </c>
      <c r="AH74" s="44">
        <f t="shared" si="24"/>
        <v>50.30327314385881</v>
      </c>
      <c r="AI74" s="44">
        <f t="shared" si="25"/>
        <v>37.224422126455515</v>
      </c>
      <c r="AJ74" s="44">
        <f t="shared" si="26"/>
        <v>0.19564605706906221</v>
      </c>
      <c r="AK74" s="45">
        <f t="shared" si="27"/>
        <v>0.144778082231106</v>
      </c>
      <c r="AL74" s="35">
        <f>SLOPE(AG74:AG77,S74:S77)*60</f>
        <v>-9.1435999919529994E-3</v>
      </c>
      <c r="AM74" s="35">
        <f>SLOPE(AK74:AK77,S74:S77)*60</f>
        <v>-3.9822011328615368E-2</v>
      </c>
      <c r="AN74" s="35">
        <f>SLOPE(AI74:AI77,S74:S77)*60</f>
        <v>3.8640579612574069</v>
      </c>
      <c r="AO74" s="3" t="s">
        <v>272</v>
      </c>
    </row>
    <row r="75" spans="2:41" x14ac:dyDescent="0.2">
      <c r="B75" s="46">
        <v>43013</v>
      </c>
      <c r="C75" s="3" t="s">
        <v>273</v>
      </c>
      <c r="D75" s="3" t="s">
        <v>197</v>
      </c>
      <c r="E75" s="32" t="s">
        <v>137</v>
      </c>
      <c r="F75" s="3" t="s">
        <v>138</v>
      </c>
      <c r="G75" s="33" t="s">
        <v>139</v>
      </c>
      <c r="H75" s="32">
        <v>2017</v>
      </c>
      <c r="I75" s="34" t="s">
        <v>243</v>
      </c>
      <c r="J75" s="34" t="s">
        <v>244</v>
      </c>
      <c r="K75" s="32" t="str">
        <f t="shared" si="14"/>
        <v>WFL</v>
      </c>
      <c r="L75" s="32" t="str">
        <f t="shared" si="15"/>
        <v>ESI</v>
      </c>
      <c r="M75" s="32" t="str">
        <f t="shared" si="16"/>
        <v>R1</v>
      </c>
      <c r="N75" s="3">
        <v>8</v>
      </c>
      <c r="O75" s="3" t="s">
        <v>245</v>
      </c>
      <c r="P75" s="33" t="str">
        <f t="shared" si="17"/>
        <v>E:POS_P:P01_Tr1:WFL_Tr2:ESI_DRC_R1_D:05_M:10_Y:2017</v>
      </c>
      <c r="Q75" s="31" t="str">
        <f t="shared" si="18"/>
        <v>T1</v>
      </c>
      <c r="R75" s="53">
        <v>0.5390625</v>
      </c>
      <c r="S75" s="3">
        <v>10</v>
      </c>
      <c r="T75" s="3">
        <v>1.8892500000000001</v>
      </c>
      <c r="U75" s="3">
        <v>115.00690607734808</v>
      </c>
      <c r="V75" s="3">
        <v>0.34757399999999999</v>
      </c>
      <c r="W75" s="3">
        <v>32.299999999999997</v>
      </c>
      <c r="X75" s="37">
        <f t="shared" si="19"/>
        <v>305.3</v>
      </c>
      <c r="Y75" s="37" t="s">
        <v>143</v>
      </c>
      <c r="Z75" s="40">
        <v>0.1225</v>
      </c>
      <c r="AA75" s="41">
        <v>0.74</v>
      </c>
      <c r="AB75" s="41">
        <v>9.0649999999999981E-2</v>
      </c>
      <c r="AC75" s="42" t="s">
        <v>144</v>
      </c>
      <c r="AD75" s="43">
        <f t="shared" si="20"/>
        <v>479.00071350150029</v>
      </c>
      <c r="AE75" s="43">
        <f t="shared" si="21"/>
        <v>558.83416575175033</v>
      </c>
      <c r="AF75" s="44">
        <f t="shared" si="22"/>
        <v>0.90495209798270948</v>
      </c>
      <c r="AG75" s="44">
        <f t="shared" si="23"/>
        <v>0.66966455250720491</v>
      </c>
      <c r="AH75" s="44">
        <f t="shared" si="24"/>
        <v>55.088390068649758</v>
      </c>
      <c r="AI75" s="44">
        <f t="shared" si="25"/>
        <v>40.765408650800808</v>
      </c>
      <c r="AJ75" s="44">
        <f t="shared" si="26"/>
        <v>0.19423622632699886</v>
      </c>
      <c r="AK75" s="45">
        <f t="shared" si="27"/>
        <v>0.14373480748197912</v>
      </c>
      <c r="AL75" s="35"/>
      <c r="AM75" s="35"/>
      <c r="AN75" s="35"/>
      <c r="AO75" s="3" t="s">
        <v>272</v>
      </c>
    </row>
    <row r="76" spans="2:41" x14ac:dyDescent="0.2">
      <c r="B76" s="46">
        <v>43013</v>
      </c>
      <c r="C76" s="3" t="s">
        <v>274</v>
      </c>
      <c r="D76" s="3" t="s">
        <v>199</v>
      </c>
      <c r="E76" s="32" t="s">
        <v>137</v>
      </c>
      <c r="F76" s="3" t="s">
        <v>138</v>
      </c>
      <c r="G76" s="33" t="s">
        <v>139</v>
      </c>
      <c r="H76" s="32">
        <v>2017</v>
      </c>
      <c r="I76" s="34" t="s">
        <v>243</v>
      </c>
      <c r="J76" s="34" t="s">
        <v>244</v>
      </c>
      <c r="K76" s="32" t="str">
        <f t="shared" si="14"/>
        <v>WFL</v>
      </c>
      <c r="L76" s="32" t="str">
        <f t="shared" si="15"/>
        <v>ESI</v>
      </c>
      <c r="M76" s="32" t="str">
        <f t="shared" si="16"/>
        <v>R1</v>
      </c>
      <c r="N76" s="3">
        <v>8</v>
      </c>
      <c r="O76" s="3" t="s">
        <v>245</v>
      </c>
      <c r="P76" s="33" t="str">
        <f t="shared" si="17"/>
        <v>E:POS_P:P01_Tr1:WFL_Tr2:ESI_DRC_R1_D:05_M:10_Y:2017</v>
      </c>
      <c r="Q76" s="31" t="str">
        <f t="shared" si="18"/>
        <v>T2</v>
      </c>
      <c r="R76" s="53">
        <v>0.54670138888888886</v>
      </c>
      <c r="S76" s="3">
        <v>20</v>
      </c>
      <c r="T76" s="3">
        <v>1.8892500000000001</v>
      </c>
      <c r="U76" s="3">
        <v>113.49861878453039</v>
      </c>
      <c r="V76" s="3">
        <v>0.29033400000000004</v>
      </c>
      <c r="W76" s="3">
        <v>32.6</v>
      </c>
      <c r="X76" s="37">
        <f t="shared" si="19"/>
        <v>305.60000000000002</v>
      </c>
      <c r="Y76" s="37" t="s">
        <v>143</v>
      </c>
      <c r="Z76" s="40">
        <v>0.1225</v>
      </c>
      <c r="AA76" s="41">
        <v>0.74</v>
      </c>
      <c r="AB76" s="41">
        <v>9.0649999999999981E-2</v>
      </c>
      <c r="AC76" s="42" t="s">
        <v>144</v>
      </c>
      <c r="AD76" s="43">
        <f t="shared" si="20"/>
        <v>478.53049028798432</v>
      </c>
      <c r="AE76" s="43">
        <f t="shared" si="21"/>
        <v>558.28557200264845</v>
      </c>
      <c r="AF76" s="44">
        <f t="shared" si="22"/>
        <v>0.90406372877657437</v>
      </c>
      <c r="AG76" s="44">
        <f t="shared" si="23"/>
        <v>0.66900715929466492</v>
      </c>
      <c r="AH76" s="44">
        <f t="shared" si="24"/>
        <v>54.312549693970361</v>
      </c>
      <c r="AI76" s="44">
        <f t="shared" si="25"/>
        <v>40.19128677353806</v>
      </c>
      <c r="AJ76" s="44">
        <f t="shared" si="26"/>
        <v>0.16208928326181696</v>
      </c>
      <c r="AK76" s="45">
        <f t="shared" si="27"/>
        <v>0.11994606961374453</v>
      </c>
      <c r="AL76" s="35"/>
      <c r="AM76" s="35"/>
      <c r="AN76" s="35"/>
      <c r="AO76" s="3" t="s">
        <v>272</v>
      </c>
    </row>
    <row r="77" spans="2:41" x14ac:dyDescent="0.2">
      <c r="B77" s="46">
        <v>43013</v>
      </c>
      <c r="C77" s="3" t="s">
        <v>275</v>
      </c>
      <c r="D77" s="3" t="s">
        <v>201</v>
      </c>
      <c r="E77" s="32" t="s">
        <v>137</v>
      </c>
      <c r="F77" s="3" t="s">
        <v>138</v>
      </c>
      <c r="G77" s="33" t="s">
        <v>139</v>
      </c>
      <c r="H77" s="32">
        <v>2017</v>
      </c>
      <c r="I77" s="34" t="s">
        <v>243</v>
      </c>
      <c r="J77" s="34" t="s">
        <v>244</v>
      </c>
      <c r="K77" s="32" t="str">
        <f t="shared" si="14"/>
        <v>WFL</v>
      </c>
      <c r="L77" s="32" t="str">
        <f t="shared" si="15"/>
        <v>ESI</v>
      </c>
      <c r="M77" s="32" t="str">
        <f t="shared" si="16"/>
        <v>R1</v>
      </c>
      <c r="N77" s="3">
        <v>8</v>
      </c>
      <c r="O77" s="3" t="s">
        <v>245</v>
      </c>
      <c r="P77" s="33" t="str">
        <f t="shared" si="17"/>
        <v>E:POS_P:P01_Tr1:WFL_Tr2:ESI_DRC_R1_D:05_M:10_Y:2017</v>
      </c>
      <c r="Q77" s="31" t="str">
        <f t="shared" si="18"/>
        <v>T3</v>
      </c>
      <c r="R77" s="53">
        <v>0.55295138888888895</v>
      </c>
      <c r="S77" s="3">
        <v>30</v>
      </c>
      <c r="T77" s="3">
        <v>1.8892500000000001</v>
      </c>
      <c r="U77" s="3">
        <v>111.61325966850829</v>
      </c>
      <c r="V77" s="3">
        <v>0.31577400000000005</v>
      </c>
      <c r="W77" s="3">
        <v>32.299999999999997</v>
      </c>
      <c r="X77" s="37">
        <f t="shared" si="19"/>
        <v>305.3</v>
      </c>
      <c r="Y77" s="37" t="s">
        <v>143</v>
      </c>
      <c r="Z77" s="40">
        <v>0.1225</v>
      </c>
      <c r="AA77" s="41">
        <v>0.74</v>
      </c>
      <c r="AB77" s="41">
        <v>9.0649999999999981E-2</v>
      </c>
      <c r="AC77" s="42" t="s">
        <v>144</v>
      </c>
      <c r="AD77" s="43">
        <f t="shared" si="20"/>
        <v>479.00071350150029</v>
      </c>
      <c r="AE77" s="43">
        <f t="shared" si="21"/>
        <v>558.83416575175033</v>
      </c>
      <c r="AF77" s="44">
        <f t="shared" si="22"/>
        <v>0.90495209798270948</v>
      </c>
      <c r="AG77" s="44">
        <f t="shared" si="23"/>
        <v>0.66966455250720491</v>
      </c>
      <c r="AH77" s="44">
        <f t="shared" si="24"/>
        <v>53.462831017443698</v>
      </c>
      <c r="AI77" s="44">
        <f t="shared" si="25"/>
        <v>39.562494952908324</v>
      </c>
      <c r="AJ77" s="44">
        <f t="shared" si="26"/>
        <v>0.17646529985609324</v>
      </c>
      <c r="AK77" s="45">
        <f t="shared" si="27"/>
        <v>0.13058432189350899</v>
      </c>
      <c r="AL77" s="35"/>
      <c r="AM77" s="35"/>
      <c r="AN77" s="35"/>
      <c r="AO77" s="3" t="s">
        <v>272</v>
      </c>
    </row>
    <row r="78" spans="2:41" x14ac:dyDescent="0.2">
      <c r="B78" s="46">
        <v>43013</v>
      </c>
      <c r="C78" s="3" t="s">
        <v>276</v>
      </c>
      <c r="D78" s="3" t="s">
        <v>203</v>
      </c>
      <c r="E78" s="32" t="s">
        <v>137</v>
      </c>
      <c r="F78" s="3" t="s">
        <v>138</v>
      </c>
      <c r="G78" s="33" t="s">
        <v>139</v>
      </c>
      <c r="H78" s="32">
        <v>2017</v>
      </c>
      <c r="I78" s="34" t="s">
        <v>243</v>
      </c>
      <c r="J78" s="34" t="s">
        <v>244</v>
      </c>
      <c r="K78" s="32" t="str">
        <f t="shared" si="14"/>
        <v>WFL</v>
      </c>
      <c r="L78" s="32" t="str">
        <f t="shared" si="15"/>
        <v>ESI</v>
      </c>
      <c r="M78" s="32" t="str">
        <f t="shared" si="16"/>
        <v>R2</v>
      </c>
      <c r="N78" s="3">
        <v>11</v>
      </c>
      <c r="O78" s="3" t="s">
        <v>251</v>
      </c>
      <c r="P78" s="33" t="str">
        <f t="shared" si="17"/>
        <v>E:POS_P:P01_Tr1:WFL_Tr2:ESI_DRC_R2_D:05_M:10_Y:2017</v>
      </c>
      <c r="Q78" s="31" t="str">
        <f t="shared" si="18"/>
        <v>T0</v>
      </c>
      <c r="R78" s="53">
        <v>0.53211805555555558</v>
      </c>
      <c r="S78" s="37">
        <v>0</v>
      </c>
      <c r="T78" s="3">
        <v>1.8892500000000001</v>
      </c>
      <c r="U78" s="3">
        <v>101.43232044198895</v>
      </c>
      <c r="V78" s="3">
        <v>0.39209400000000005</v>
      </c>
      <c r="W78" s="3">
        <v>30.2</v>
      </c>
      <c r="X78" s="37">
        <f t="shared" si="19"/>
        <v>303.2</v>
      </c>
      <c r="Y78" s="37" t="s">
        <v>143</v>
      </c>
      <c r="Z78" s="40">
        <v>0.1225</v>
      </c>
      <c r="AA78" s="41">
        <v>0.74</v>
      </c>
      <c r="AB78" s="41">
        <v>9.0649999999999981E-2</v>
      </c>
      <c r="AC78" s="42" t="s">
        <v>144</v>
      </c>
      <c r="AD78" s="43">
        <f t="shared" si="20"/>
        <v>482.31833058050148</v>
      </c>
      <c r="AE78" s="43">
        <f t="shared" si="21"/>
        <v>562.70471901058499</v>
      </c>
      <c r="AF78" s="44">
        <f t="shared" si="22"/>
        <v>0.91121990604921244</v>
      </c>
      <c r="AG78" s="44">
        <f t="shared" si="23"/>
        <v>0.67430273047641709</v>
      </c>
      <c r="AH78" s="44">
        <f t="shared" si="24"/>
        <v>48.922667462486586</v>
      </c>
      <c r="AI78" s="44">
        <f t="shared" si="25"/>
        <v>36.20277392224007</v>
      </c>
      <c r="AJ78" s="44">
        <f t="shared" si="26"/>
        <v>0.22063314409573637</v>
      </c>
      <c r="AK78" s="45">
        <f t="shared" si="27"/>
        <v>0.1632685266308449</v>
      </c>
      <c r="AL78" s="35">
        <f>SLOPE(AG78:AG81,S78:S81)*60</f>
        <v>7.0602580939648218E-3</v>
      </c>
      <c r="AM78" s="35">
        <f>SLOPE(AK78:AK81,S78:S81)*60</f>
        <v>-7.6287631758288413E-2</v>
      </c>
      <c r="AN78" s="35">
        <f>SLOPE(AI78:AI81,S78:S81)*60</f>
        <v>11.952235629316826</v>
      </c>
      <c r="AO78" s="3" t="s">
        <v>272</v>
      </c>
    </row>
    <row r="79" spans="2:41" x14ac:dyDescent="0.2">
      <c r="B79" s="46">
        <v>43013</v>
      </c>
      <c r="C79" s="3" t="s">
        <v>277</v>
      </c>
      <c r="D79" s="3" t="s">
        <v>205</v>
      </c>
      <c r="E79" s="32" t="s">
        <v>137</v>
      </c>
      <c r="F79" s="3" t="s">
        <v>138</v>
      </c>
      <c r="G79" s="33" t="s">
        <v>139</v>
      </c>
      <c r="H79" s="32">
        <v>2017</v>
      </c>
      <c r="I79" s="34" t="s">
        <v>243</v>
      </c>
      <c r="J79" s="34" t="s">
        <v>244</v>
      </c>
      <c r="K79" s="32" t="str">
        <f t="shared" si="14"/>
        <v>WFL</v>
      </c>
      <c r="L79" s="32" t="str">
        <f t="shared" si="15"/>
        <v>ESI</v>
      </c>
      <c r="M79" s="32" t="str">
        <f t="shared" si="16"/>
        <v>R2</v>
      </c>
      <c r="N79" s="3">
        <v>11</v>
      </c>
      <c r="O79" s="3" t="s">
        <v>251</v>
      </c>
      <c r="P79" s="33" t="str">
        <f t="shared" si="17"/>
        <v>E:POS_P:P01_Tr1:WFL_Tr2:ESI_DRC_R2_D:05_M:10_Y:2017</v>
      </c>
      <c r="Q79" s="31" t="str">
        <f t="shared" si="18"/>
        <v>T1</v>
      </c>
      <c r="R79" s="53">
        <v>0.5390625</v>
      </c>
      <c r="S79" s="3">
        <v>10</v>
      </c>
      <c r="T79" s="3">
        <v>1.8892500000000001</v>
      </c>
      <c r="U79" s="3">
        <v>106.71132596685084</v>
      </c>
      <c r="V79" s="3">
        <v>0.30941400000000002</v>
      </c>
      <c r="W79" s="3">
        <v>32.200000000000003</v>
      </c>
      <c r="X79" s="37">
        <f t="shared" si="19"/>
        <v>305.2</v>
      </c>
      <c r="Y79" s="37" t="s">
        <v>143</v>
      </c>
      <c r="Z79" s="40">
        <v>0.1225</v>
      </c>
      <c r="AA79" s="41">
        <v>0.74</v>
      </c>
      <c r="AB79" s="41">
        <v>9.0649999999999981E-2</v>
      </c>
      <c r="AC79" s="42" t="s">
        <v>144</v>
      </c>
      <c r="AD79" s="43">
        <f t="shared" si="20"/>
        <v>479.15766000002634</v>
      </c>
      <c r="AE79" s="43">
        <f t="shared" si="21"/>
        <v>559.01727000003075</v>
      </c>
      <c r="AF79" s="44">
        <f t="shared" si="22"/>
        <v>0.9052486091550499</v>
      </c>
      <c r="AG79" s="44">
        <f t="shared" si="23"/>
        <v>0.66988397077473683</v>
      </c>
      <c r="AH79" s="44">
        <f t="shared" si="24"/>
        <v>51.131549245776299</v>
      </c>
      <c r="AI79" s="44">
        <f t="shared" si="25"/>
        <v>37.837346441874452</v>
      </c>
      <c r="AJ79" s="44">
        <f t="shared" si="26"/>
        <v>0.17296776957978952</v>
      </c>
      <c r="AK79" s="45">
        <f t="shared" si="27"/>
        <v>0.12799614948904423</v>
      </c>
      <c r="AL79" s="35"/>
      <c r="AM79" s="35"/>
      <c r="AN79" s="35"/>
      <c r="AO79" s="3" t="s">
        <v>272</v>
      </c>
    </row>
    <row r="80" spans="2:41" x14ac:dyDescent="0.2">
      <c r="B80" s="46">
        <v>43013</v>
      </c>
      <c r="C80" s="3" t="s">
        <v>278</v>
      </c>
      <c r="D80" s="3" t="s">
        <v>207</v>
      </c>
      <c r="E80" s="32" t="s">
        <v>137</v>
      </c>
      <c r="F80" s="3" t="s">
        <v>138</v>
      </c>
      <c r="G80" s="33" t="s">
        <v>139</v>
      </c>
      <c r="H80" s="32">
        <v>2017</v>
      </c>
      <c r="I80" s="34" t="s">
        <v>243</v>
      </c>
      <c r="J80" s="34" t="s">
        <v>244</v>
      </c>
      <c r="K80" s="32" t="str">
        <f t="shared" si="14"/>
        <v>WFL</v>
      </c>
      <c r="L80" s="32" t="str">
        <f t="shared" si="15"/>
        <v>ESI</v>
      </c>
      <c r="M80" s="32" t="str">
        <f t="shared" si="16"/>
        <v>R2</v>
      </c>
      <c r="N80" s="3">
        <v>11</v>
      </c>
      <c r="O80" s="3" t="s">
        <v>251</v>
      </c>
      <c r="P80" s="33" t="str">
        <f t="shared" si="17"/>
        <v>E:POS_P:P01_Tr1:WFL_Tr2:ESI_DRC_R2_D:05_M:10_Y:2017</v>
      </c>
      <c r="Q80" s="31" t="str">
        <f t="shared" si="18"/>
        <v>T2</v>
      </c>
      <c r="R80" s="53">
        <v>0.54670138888888886</v>
      </c>
      <c r="S80" s="3">
        <v>20</v>
      </c>
      <c r="T80" s="3">
        <v>1.9642500000000003</v>
      </c>
      <c r="U80" s="3">
        <v>106.33425414364642</v>
      </c>
      <c r="V80" s="3">
        <v>0.29669400000000001</v>
      </c>
      <c r="W80" s="3">
        <v>32.6</v>
      </c>
      <c r="X80" s="37">
        <f t="shared" si="19"/>
        <v>305.60000000000002</v>
      </c>
      <c r="Y80" s="37" t="s">
        <v>143</v>
      </c>
      <c r="Z80" s="40">
        <v>0.1225</v>
      </c>
      <c r="AA80" s="41">
        <v>0.74</v>
      </c>
      <c r="AB80" s="41">
        <v>9.0649999999999981E-2</v>
      </c>
      <c r="AC80" s="42" t="s">
        <v>144</v>
      </c>
      <c r="AD80" s="43">
        <f t="shared" si="20"/>
        <v>478.53049028798432</v>
      </c>
      <c r="AE80" s="43">
        <f t="shared" si="21"/>
        <v>558.28557200264845</v>
      </c>
      <c r="AF80" s="44">
        <f t="shared" si="22"/>
        <v>0.9399535155481733</v>
      </c>
      <c r="AG80" s="44">
        <f t="shared" si="23"/>
        <v>0.69556560150564806</v>
      </c>
      <c r="AH80" s="44">
        <f t="shared" si="24"/>
        <v>50.884182769766255</v>
      </c>
      <c r="AI80" s="44">
        <f t="shared" si="25"/>
        <v>37.654295249627019</v>
      </c>
      <c r="AJ80" s="44">
        <f t="shared" si="26"/>
        <v>0.16563997949975379</v>
      </c>
      <c r="AK80" s="45">
        <f t="shared" si="27"/>
        <v>0.12257358482981778</v>
      </c>
      <c r="AL80" s="35"/>
      <c r="AM80" s="35"/>
      <c r="AN80" s="35"/>
      <c r="AO80" s="3" t="s">
        <v>272</v>
      </c>
    </row>
    <row r="81" spans="2:41" x14ac:dyDescent="0.2">
      <c r="B81" s="46">
        <v>43013</v>
      </c>
      <c r="C81" s="3" t="s">
        <v>279</v>
      </c>
      <c r="D81" s="3" t="s">
        <v>209</v>
      </c>
      <c r="E81" s="32" t="s">
        <v>137</v>
      </c>
      <c r="F81" s="3" t="s">
        <v>138</v>
      </c>
      <c r="G81" s="33" t="s">
        <v>139</v>
      </c>
      <c r="H81" s="32">
        <v>2017</v>
      </c>
      <c r="I81" s="34" t="s">
        <v>243</v>
      </c>
      <c r="J81" s="34" t="s">
        <v>244</v>
      </c>
      <c r="K81" s="32" t="str">
        <f t="shared" si="14"/>
        <v>WFL</v>
      </c>
      <c r="L81" s="32" t="str">
        <f t="shared" si="15"/>
        <v>ESI</v>
      </c>
      <c r="M81" s="32" t="str">
        <f t="shared" si="16"/>
        <v>R2</v>
      </c>
      <c r="N81" s="3">
        <v>11</v>
      </c>
      <c r="O81" s="3" t="s">
        <v>251</v>
      </c>
      <c r="P81" s="33" t="str">
        <f t="shared" si="17"/>
        <v>E:POS_P:P01_Tr1:WFL_Tr2:ESI_DRC_R2_D:05_M:10_Y:2017</v>
      </c>
      <c r="Q81" s="31" t="str">
        <f t="shared" si="18"/>
        <v>T3</v>
      </c>
      <c r="R81" s="53">
        <v>0.55295138888888895</v>
      </c>
      <c r="S81" s="3">
        <v>30</v>
      </c>
      <c r="T81" s="3">
        <v>1.8892500000000001</v>
      </c>
      <c r="U81" s="3">
        <v>121.0400552486188</v>
      </c>
      <c r="V81" s="3">
        <v>0.29669400000000001</v>
      </c>
      <c r="W81" s="3">
        <v>32.299999999999997</v>
      </c>
      <c r="X81" s="37">
        <f t="shared" si="19"/>
        <v>305.3</v>
      </c>
      <c r="Y81" s="37" t="s">
        <v>143</v>
      </c>
      <c r="Z81" s="40">
        <v>0.1225</v>
      </c>
      <c r="AA81" s="41">
        <v>0.74</v>
      </c>
      <c r="AB81" s="41">
        <v>9.0649999999999981E-2</v>
      </c>
      <c r="AC81" s="42" t="s">
        <v>144</v>
      </c>
      <c r="AD81" s="43">
        <f t="shared" si="20"/>
        <v>479.00071350150029</v>
      </c>
      <c r="AE81" s="43">
        <f t="shared" si="21"/>
        <v>558.83416575175033</v>
      </c>
      <c r="AF81" s="44">
        <f t="shared" si="22"/>
        <v>0.90495209798270948</v>
      </c>
      <c r="AG81" s="44">
        <f t="shared" si="23"/>
        <v>0.66966455250720491</v>
      </c>
      <c r="AH81" s="44">
        <f t="shared" si="24"/>
        <v>57.978272826349418</v>
      </c>
      <c r="AI81" s="44">
        <f t="shared" si="25"/>
        <v>42.903921891498563</v>
      </c>
      <c r="AJ81" s="44">
        <f t="shared" si="26"/>
        <v>0.1658027439735498</v>
      </c>
      <c r="AK81" s="45">
        <f t="shared" si="27"/>
        <v>0.12269403054042682</v>
      </c>
      <c r="AL81" s="35"/>
      <c r="AM81" s="35"/>
      <c r="AN81" s="35"/>
      <c r="AO81" s="3" t="s">
        <v>272</v>
      </c>
    </row>
    <row r="82" spans="2:41" x14ac:dyDescent="0.2">
      <c r="B82" s="46">
        <v>43013</v>
      </c>
      <c r="C82" s="3" t="s">
        <v>280</v>
      </c>
      <c r="D82" s="3" t="s">
        <v>211</v>
      </c>
      <c r="E82" s="32" t="s">
        <v>137</v>
      </c>
      <c r="F82" s="3" t="s">
        <v>138</v>
      </c>
      <c r="G82" s="33" t="s">
        <v>139</v>
      </c>
      <c r="H82" s="32">
        <v>2017</v>
      </c>
      <c r="I82" s="34" t="s">
        <v>243</v>
      </c>
      <c r="J82" s="34" t="s">
        <v>244</v>
      </c>
      <c r="K82" s="32" t="str">
        <f t="shared" si="14"/>
        <v>WFL</v>
      </c>
      <c r="L82" s="32" t="str">
        <f t="shared" si="15"/>
        <v>ESI</v>
      </c>
      <c r="M82" s="32" t="str">
        <f t="shared" si="16"/>
        <v>R3</v>
      </c>
      <c r="N82" s="3">
        <v>14</v>
      </c>
      <c r="O82" s="3" t="s">
        <v>154</v>
      </c>
      <c r="P82" s="33" t="str">
        <f t="shared" si="17"/>
        <v>E:POS_P:P01_Tr1:WFL_Tr2:ESI_DRC_R3_D:05_M:10_Y:2017</v>
      </c>
      <c r="Q82" s="31" t="str">
        <f t="shared" si="18"/>
        <v>T0</v>
      </c>
      <c r="R82" s="53">
        <v>0.53211805555555558</v>
      </c>
      <c r="S82" s="37">
        <v>0</v>
      </c>
      <c r="T82" s="3">
        <v>1.9642500000000003</v>
      </c>
      <c r="U82" s="3">
        <v>103.31767955801106</v>
      </c>
      <c r="V82" s="3">
        <v>0.34757399999999999</v>
      </c>
      <c r="W82" s="3">
        <v>29.1</v>
      </c>
      <c r="X82" s="37">
        <f t="shared" si="19"/>
        <v>302.10000000000002</v>
      </c>
      <c r="Y82" s="37" t="s">
        <v>143</v>
      </c>
      <c r="Z82" s="40">
        <v>0.1225</v>
      </c>
      <c r="AA82" s="41">
        <v>0.74</v>
      </c>
      <c r="AB82" s="41">
        <v>9.0649999999999981E-2</v>
      </c>
      <c r="AC82" s="42" t="s">
        <v>144</v>
      </c>
      <c r="AD82" s="43">
        <f t="shared" si="20"/>
        <v>484.07453767629272</v>
      </c>
      <c r="AE82" s="43">
        <f t="shared" si="21"/>
        <v>564.75362728900814</v>
      </c>
      <c r="AF82" s="44">
        <f t="shared" si="22"/>
        <v>0.95084341063065814</v>
      </c>
      <c r="AG82" s="44">
        <f t="shared" si="23"/>
        <v>0.70362412386668682</v>
      </c>
      <c r="AH82" s="44">
        <f t="shared" si="24"/>
        <v>50.013457965831563</v>
      </c>
      <c r="AI82" s="44">
        <f t="shared" si="25"/>
        <v>37.009958894715346</v>
      </c>
      <c r="AJ82" s="44">
        <f t="shared" si="26"/>
        <v>0.19629367725134972</v>
      </c>
      <c r="AK82" s="45">
        <f t="shared" si="27"/>
        <v>0.14525732116599877</v>
      </c>
      <c r="AL82" s="35">
        <f>SLOPE(AG82:AG85,S82:S85)*60</f>
        <v>3.3015741504751797E-2</v>
      </c>
      <c r="AM82" s="35">
        <f>SLOPE(AK82:AK85,S82:S85)*60</f>
        <v>-5.8238629189396832E-2</v>
      </c>
      <c r="AN82" s="35">
        <f>SLOPE(AI82:AI85,S82:S85)*60</f>
        <v>10.479589804672491</v>
      </c>
      <c r="AO82" s="3" t="s">
        <v>272</v>
      </c>
    </row>
    <row r="83" spans="2:41" x14ac:dyDescent="0.2">
      <c r="B83" s="46">
        <v>43013</v>
      </c>
      <c r="C83" s="3" t="s">
        <v>281</v>
      </c>
      <c r="D83" s="3" t="s">
        <v>213</v>
      </c>
      <c r="E83" s="32" t="s">
        <v>137</v>
      </c>
      <c r="F83" s="3" t="s">
        <v>138</v>
      </c>
      <c r="G83" s="33" t="s">
        <v>139</v>
      </c>
      <c r="H83" s="32">
        <v>2017</v>
      </c>
      <c r="I83" s="34" t="s">
        <v>243</v>
      </c>
      <c r="J83" s="34" t="s">
        <v>244</v>
      </c>
      <c r="K83" s="32" t="str">
        <f t="shared" si="14"/>
        <v>WFL</v>
      </c>
      <c r="L83" s="32" t="str">
        <f t="shared" si="15"/>
        <v>ESI</v>
      </c>
      <c r="M83" s="32" t="str">
        <f t="shared" si="16"/>
        <v>R3</v>
      </c>
      <c r="N83" s="3">
        <v>14</v>
      </c>
      <c r="O83" s="3" t="s">
        <v>154</v>
      </c>
      <c r="P83" s="33" t="str">
        <f t="shared" si="17"/>
        <v>E:POS_P:P01_Tr1:WFL_Tr2:ESI_DRC_R3_D:05_M:10_Y:2017</v>
      </c>
      <c r="Q83" s="31" t="str">
        <f t="shared" si="18"/>
        <v>T1</v>
      </c>
      <c r="R83" s="53">
        <v>0.5390625</v>
      </c>
      <c r="S83" s="3">
        <v>10</v>
      </c>
      <c r="T83" s="3">
        <v>2.03925</v>
      </c>
      <c r="U83" s="3">
        <v>107.84254143646409</v>
      </c>
      <c r="V83" s="3">
        <v>0.34757399999999999</v>
      </c>
      <c r="W83" s="3">
        <v>32.200000000000003</v>
      </c>
      <c r="X83" s="37">
        <f t="shared" si="19"/>
        <v>305.2</v>
      </c>
      <c r="Y83" s="37" t="s">
        <v>143</v>
      </c>
      <c r="Z83" s="40">
        <v>0.1225</v>
      </c>
      <c r="AA83" s="41">
        <v>0.74</v>
      </c>
      <c r="AB83" s="41">
        <v>9.0649999999999981E-2</v>
      </c>
      <c r="AC83" s="42" t="s">
        <v>144</v>
      </c>
      <c r="AD83" s="43">
        <f t="shared" si="20"/>
        <v>479.15766000002634</v>
      </c>
      <c r="AE83" s="43">
        <f t="shared" si="21"/>
        <v>559.01727000003075</v>
      </c>
      <c r="AF83" s="44">
        <f t="shared" si="22"/>
        <v>0.97712225815505371</v>
      </c>
      <c r="AG83" s="44">
        <f t="shared" si="23"/>
        <v>0.72307047103473965</v>
      </c>
      <c r="AH83" s="44">
        <f t="shared" si="24"/>
        <v>51.673579803152009</v>
      </c>
      <c r="AI83" s="44">
        <f t="shared" si="25"/>
        <v>38.238449054332484</v>
      </c>
      <c r="AJ83" s="44">
        <f t="shared" si="26"/>
        <v>0.19429986860299067</v>
      </c>
      <c r="AK83" s="45">
        <f t="shared" si="27"/>
        <v>0.14378190276621305</v>
      </c>
      <c r="AL83" s="35"/>
      <c r="AM83" s="35"/>
      <c r="AN83" s="35"/>
      <c r="AO83" s="3" t="s">
        <v>272</v>
      </c>
    </row>
    <row r="84" spans="2:41" x14ac:dyDescent="0.2">
      <c r="B84" s="46">
        <v>43013</v>
      </c>
      <c r="C84" s="3" t="s">
        <v>282</v>
      </c>
      <c r="D84" s="3" t="s">
        <v>215</v>
      </c>
      <c r="E84" s="32" t="s">
        <v>137</v>
      </c>
      <c r="F84" s="3" t="s">
        <v>138</v>
      </c>
      <c r="G84" s="33" t="s">
        <v>139</v>
      </c>
      <c r="H84" s="32">
        <v>2017</v>
      </c>
      <c r="I84" s="34" t="s">
        <v>243</v>
      </c>
      <c r="J84" s="34" t="s">
        <v>244</v>
      </c>
      <c r="K84" s="32" t="str">
        <f t="shared" si="14"/>
        <v>WFL</v>
      </c>
      <c r="L84" s="32" t="str">
        <f t="shared" si="15"/>
        <v>ESI</v>
      </c>
      <c r="M84" s="32" t="str">
        <f t="shared" si="16"/>
        <v>R3</v>
      </c>
      <c r="N84" s="3">
        <v>14</v>
      </c>
      <c r="O84" s="3" t="s">
        <v>154</v>
      </c>
      <c r="P84" s="33" t="str">
        <f t="shared" si="17"/>
        <v>E:POS_P:P01_Tr1:WFL_Tr2:ESI_DRC_R3_D:05_M:10_Y:2017</v>
      </c>
      <c r="Q84" s="31" t="str">
        <f t="shared" si="18"/>
        <v>T2</v>
      </c>
      <c r="R84" s="53">
        <v>0.54670138888888886</v>
      </c>
      <c r="S84" s="3">
        <v>20</v>
      </c>
      <c r="T84" s="3">
        <v>2.03925</v>
      </c>
      <c r="U84" s="3">
        <v>117.83494475138123</v>
      </c>
      <c r="V84" s="3">
        <v>0.29669400000000001</v>
      </c>
      <c r="W84" s="3">
        <v>32.700000000000003</v>
      </c>
      <c r="X84" s="37">
        <f t="shared" si="19"/>
        <v>305.7</v>
      </c>
      <c r="Y84" s="37" t="s">
        <v>143</v>
      </c>
      <c r="Z84" s="40">
        <v>0.1225</v>
      </c>
      <c r="AA84" s="41">
        <v>0.74</v>
      </c>
      <c r="AB84" s="41">
        <v>9.0649999999999981E-2</v>
      </c>
      <c r="AC84" s="42" t="s">
        <v>144</v>
      </c>
      <c r="AD84" s="43">
        <f t="shared" si="20"/>
        <v>478.37395430817151</v>
      </c>
      <c r="AE84" s="43">
        <f t="shared" si="21"/>
        <v>558.10294669286679</v>
      </c>
      <c r="AF84" s="44">
        <f t="shared" si="22"/>
        <v>0.97552408632293874</v>
      </c>
      <c r="AG84" s="44">
        <f t="shared" si="23"/>
        <v>0.72188782387897454</v>
      </c>
      <c r="AH84" s="44">
        <f t="shared" si="24"/>
        <v>56.369168476403161</v>
      </c>
      <c r="AI84" s="44">
        <f t="shared" si="25"/>
        <v>41.713184672538326</v>
      </c>
      <c r="AJ84" s="44">
        <f t="shared" si="26"/>
        <v>0.16558579566609341</v>
      </c>
      <c r="AK84" s="45">
        <f t="shared" si="27"/>
        <v>0.1225334887929091</v>
      </c>
      <c r="AL84" s="35"/>
      <c r="AM84" s="35"/>
      <c r="AN84" s="35"/>
      <c r="AO84" s="3" t="s">
        <v>272</v>
      </c>
    </row>
    <row r="85" spans="2:41" x14ac:dyDescent="0.2">
      <c r="B85" s="46">
        <v>43013</v>
      </c>
      <c r="C85" s="3" t="s">
        <v>283</v>
      </c>
      <c r="D85" s="3" t="s">
        <v>217</v>
      </c>
      <c r="E85" s="32" t="s">
        <v>137</v>
      </c>
      <c r="F85" s="3" t="s">
        <v>138</v>
      </c>
      <c r="G85" s="33" t="s">
        <v>139</v>
      </c>
      <c r="H85" s="32">
        <v>2017</v>
      </c>
      <c r="I85" s="34" t="s">
        <v>243</v>
      </c>
      <c r="J85" s="34" t="s">
        <v>244</v>
      </c>
      <c r="K85" s="32" t="str">
        <f t="shared" si="14"/>
        <v>WFL</v>
      </c>
      <c r="L85" s="32" t="str">
        <f t="shared" si="15"/>
        <v>ESI</v>
      </c>
      <c r="M85" s="32" t="str">
        <f t="shared" si="16"/>
        <v>R3</v>
      </c>
      <c r="N85" s="3">
        <v>14</v>
      </c>
      <c r="O85" s="3" t="s">
        <v>154</v>
      </c>
      <c r="P85" s="33" t="str">
        <f t="shared" si="17"/>
        <v>E:POS_P:P01_Tr1:WFL_Tr2:ESI_DRC_R3_D:05_M:10_Y:2017</v>
      </c>
      <c r="Q85" s="31" t="str">
        <f t="shared" si="18"/>
        <v>T3</v>
      </c>
      <c r="R85" s="53">
        <v>0.55295138888888895</v>
      </c>
      <c r="S85" s="3">
        <v>30</v>
      </c>
      <c r="T85" s="3">
        <v>2.03925</v>
      </c>
      <c r="U85" s="3">
        <v>117.64640883977901</v>
      </c>
      <c r="V85" s="3">
        <v>0.29033400000000004</v>
      </c>
      <c r="W85" s="3">
        <v>32.5</v>
      </c>
      <c r="X85" s="37">
        <f t="shared" si="19"/>
        <v>305.5</v>
      </c>
      <c r="Y85" s="37" t="s">
        <v>143</v>
      </c>
      <c r="Z85" s="40">
        <v>0.1225</v>
      </c>
      <c r="AA85" s="41">
        <v>0.74</v>
      </c>
      <c r="AB85" s="41">
        <v>9.0649999999999981E-2</v>
      </c>
      <c r="AC85" s="42" t="s">
        <v>144</v>
      </c>
      <c r="AD85" s="43">
        <f t="shared" si="20"/>
        <v>478.68712874634383</v>
      </c>
      <c r="AE85" s="43">
        <f t="shared" si="21"/>
        <v>558.4683168707345</v>
      </c>
      <c r="AF85" s="44">
        <f t="shared" si="22"/>
        <v>0.97616272729598164</v>
      </c>
      <c r="AG85" s="44">
        <f t="shared" si="23"/>
        <v>0.72236041819902619</v>
      </c>
      <c r="AH85" s="44">
        <f t="shared" si="24"/>
        <v>56.315821654832298</v>
      </c>
      <c r="AI85" s="44">
        <f t="shared" si="25"/>
        <v>41.673708024575895</v>
      </c>
      <c r="AJ85" s="44">
        <f t="shared" si="26"/>
        <v>0.16214234031034785</v>
      </c>
      <c r="AK85" s="45">
        <f t="shared" si="27"/>
        <v>0.1199853318296574</v>
      </c>
      <c r="AL85" s="35"/>
      <c r="AM85" s="35"/>
      <c r="AN85" s="35"/>
      <c r="AO85" s="3" t="s">
        <v>272</v>
      </c>
    </row>
    <row r="86" spans="2:41" x14ac:dyDescent="0.2">
      <c r="B86" s="46">
        <v>43013</v>
      </c>
      <c r="C86" s="3" t="s">
        <v>284</v>
      </c>
      <c r="D86" s="3" t="s">
        <v>219</v>
      </c>
      <c r="E86" s="32" t="s">
        <v>137</v>
      </c>
      <c r="F86" s="3" t="s">
        <v>138</v>
      </c>
      <c r="G86" s="33" t="s">
        <v>139</v>
      </c>
      <c r="H86" s="32">
        <v>2017</v>
      </c>
      <c r="I86" s="34" t="s">
        <v>243</v>
      </c>
      <c r="J86" s="34" t="s">
        <v>244</v>
      </c>
      <c r="K86" s="32" t="str">
        <f t="shared" si="14"/>
        <v>WFL</v>
      </c>
      <c r="L86" s="32" t="str">
        <f t="shared" si="15"/>
        <v>LSI</v>
      </c>
      <c r="M86" s="32" t="str">
        <f t="shared" si="16"/>
        <v>R1</v>
      </c>
      <c r="N86" s="3">
        <v>6</v>
      </c>
      <c r="O86" s="3" t="s">
        <v>245</v>
      </c>
      <c r="P86" s="33" t="str">
        <f t="shared" si="17"/>
        <v>E:POS_P:P01_Tr1:WFL_Tr2:LSI_DRC_R1_D:05_M:10_Y:2017</v>
      </c>
      <c r="Q86" s="31" t="str">
        <f t="shared" si="18"/>
        <v>T0</v>
      </c>
      <c r="R86" s="53">
        <v>0.52974537037037039</v>
      </c>
      <c r="S86" s="37">
        <v>0</v>
      </c>
      <c r="T86" s="3">
        <v>1.9642500000000003</v>
      </c>
      <c r="U86" s="3">
        <v>118.77762430939228</v>
      </c>
      <c r="V86" s="3">
        <v>0.38573400000000002</v>
      </c>
      <c r="W86" s="3">
        <v>29.6</v>
      </c>
      <c r="X86" s="37">
        <f t="shared" si="19"/>
        <v>302.60000000000002</v>
      </c>
      <c r="Y86" s="37" t="s">
        <v>143</v>
      </c>
      <c r="Z86" s="40">
        <v>0.1225</v>
      </c>
      <c r="AA86" s="41">
        <v>0.74</v>
      </c>
      <c r="AB86" s="41">
        <v>9.0649999999999981E-2</v>
      </c>
      <c r="AC86" s="42" t="s">
        <v>144</v>
      </c>
      <c r="AD86" s="43">
        <f t="shared" si="20"/>
        <v>483.27467888964975</v>
      </c>
      <c r="AE86" s="43">
        <f t="shared" si="21"/>
        <v>563.82045870459137</v>
      </c>
      <c r="AF86" s="44">
        <f t="shared" si="22"/>
        <v>0.94927228800899466</v>
      </c>
      <c r="AG86" s="44">
        <f t="shared" si="23"/>
        <v>0.70246149312665584</v>
      </c>
      <c r="AH86" s="44">
        <f t="shared" si="24"/>
        <v>57.402218247397009</v>
      </c>
      <c r="AI86" s="44">
        <f t="shared" si="25"/>
        <v>42.477641503073777</v>
      </c>
      <c r="AJ86" s="44">
        <f t="shared" si="26"/>
        <v>0.21748472081795686</v>
      </c>
      <c r="AK86" s="45">
        <f t="shared" si="27"/>
        <v>0.16093869340528805</v>
      </c>
      <c r="AL86" s="35">
        <f>SLOPE(AG86:AG89,S86:S89)*60</f>
        <v>-1.785272957148587E-2</v>
      </c>
      <c r="AM86" s="35">
        <f>SLOPE(AK86:AK89,S86:S89)*60</f>
        <v>-3.8620289237918042E-2</v>
      </c>
      <c r="AN86" s="35">
        <f>SLOPE(AI86:AI89,S86:S89)*60</f>
        <v>-9.0988974042615762</v>
      </c>
      <c r="AO86" s="3" t="s">
        <v>272</v>
      </c>
    </row>
    <row r="87" spans="2:41" x14ac:dyDescent="0.2">
      <c r="B87" s="46">
        <v>43013</v>
      </c>
      <c r="C87" s="3" t="s">
        <v>285</v>
      </c>
      <c r="D87" s="3" t="s">
        <v>221</v>
      </c>
      <c r="E87" s="32" t="s">
        <v>137</v>
      </c>
      <c r="F87" s="3" t="s">
        <v>138</v>
      </c>
      <c r="G87" s="33" t="s">
        <v>139</v>
      </c>
      <c r="H87" s="32">
        <v>2017</v>
      </c>
      <c r="I87" s="34" t="s">
        <v>243</v>
      </c>
      <c r="J87" s="34" t="s">
        <v>244</v>
      </c>
      <c r="K87" s="32" t="str">
        <f t="shared" si="14"/>
        <v>WFL</v>
      </c>
      <c r="L87" s="32" t="str">
        <f t="shared" si="15"/>
        <v>LSI</v>
      </c>
      <c r="M87" s="32" t="str">
        <f t="shared" si="16"/>
        <v>R1</v>
      </c>
      <c r="N87" s="3">
        <v>6</v>
      </c>
      <c r="O87" s="3" t="s">
        <v>245</v>
      </c>
      <c r="P87" s="33" t="str">
        <f t="shared" si="17"/>
        <v>E:POS_P:P01_Tr1:WFL_Tr2:LSI_DRC_R1_D:05_M:10_Y:2017</v>
      </c>
      <c r="Q87" s="31" t="str">
        <f t="shared" si="18"/>
        <v>T1</v>
      </c>
      <c r="R87" s="53">
        <v>0.53668981481481481</v>
      </c>
      <c r="S87" s="3">
        <v>10</v>
      </c>
      <c r="T87" s="3">
        <v>1.9642500000000003</v>
      </c>
      <c r="U87" s="3">
        <v>115.00690607734808</v>
      </c>
      <c r="V87" s="3">
        <v>0.33485399999999998</v>
      </c>
      <c r="W87" s="3">
        <v>33.299999999999997</v>
      </c>
      <c r="X87" s="37">
        <f t="shared" si="19"/>
        <v>306.3</v>
      </c>
      <c r="Y87" s="37" t="s">
        <v>143</v>
      </c>
      <c r="Z87" s="40">
        <v>0.1225</v>
      </c>
      <c r="AA87" s="41">
        <v>0.74</v>
      </c>
      <c r="AB87" s="41">
        <v>9.0649999999999981E-2</v>
      </c>
      <c r="AC87" s="42" t="s">
        <v>144</v>
      </c>
      <c r="AD87" s="43">
        <f t="shared" si="20"/>
        <v>477.43688485800857</v>
      </c>
      <c r="AE87" s="43">
        <f t="shared" si="21"/>
        <v>557.00969900100995</v>
      </c>
      <c r="AF87" s="44">
        <f t="shared" si="22"/>
        <v>0.93780540108234345</v>
      </c>
      <c r="AG87" s="44">
        <f t="shared" si="23"/>
        <v>0.69397599680093403</v>
      </c>
      <c r="AH87" s="44">
        <f t="shared" si="24"/>
        <v>54.908538974726639</v>
      </c>
      <c r="AI87" s="44">
        <f t="shared" si="25"/>
        <v>40.632318841297703</v>
      </c>
      <c r="AJ87" s="44">
        <f t="shared" si="26"/>
        <v>0.18651692574928419</v>
      </c>
      <c r="AK87" s="45">
        <f t="shared" si="27"/>
        <v>0.1380225250544703</v>
      </c>
      <c r="AL87" s="35"/>
      <c r="AM87" s="35"/>
      <c r="AN87" s="35"/>
      <c r="AO87" s="3" t="s">
        <v>272</v>
      </c>
    </row>
    <row r="88" spans="2:41" x14ac:dyDescent="0.2">
      <c r="B88" s="46">
        <v>43013</v>
      </c>
      <c r="C88" s="3" t="s">
        <v>286</v>
      </c>
      <c r="D88" s="3" t="s">
        <v>223</v>
      </c>
      <c r="E88" s="32" t="s">
        <v>137</v>
      </c>
      <c r="F88" s="3" t="s">
        <v>138</v>
      </c>
      <c r="G88" s="33" t="s">
        <v>139</v>
      </c>
      <c r="H88" s="32">
        <v>2017</v>
      </c>
      <c r="I88" s="34" t="s">
        <v>243</v>
      </c>
      <c r="J88" s="34" t="s">
        <v>244</v>
      </c>
      <c r="K88" s="32" t="str">
        <f t="shared" si="14"/>
        <v>WFL</v>
      </c>
      <c r="L88" s="32" t="str">
        <f t="shared" si="15"/>
        <v>LSI</v>
      </c>
      <c r="M88" s="32" t="str">
        <f t="shared" si="16"/>
        <v>R1</v>
      </c>
      <c r="N88" s="3">
        <v>6</v>
      </c>
      <c r="O88" s="3" t="s">
        <v>245</v>
      </c>
      <c r="P88" s="33" t="str">
        <f t="shared" si="17"/>
        <v>E:POS_P:P01_Tr1:WFL_Tr2:LSI_DRC_R1_D:05_M:10_Y:2017</v>
      </c>
      <c r="Q88" s="31" t="str">
        <f t="shared" si="18"/>
        <v>T2</v>
      </c>
      <c r="R88" s="53">
        <v>0.54363425925925901</v>
      </c>
      <c r="S88" s="3">
        <v>20</v>
      </c>
      <c r="T88" s="3">
        <v>1.9642500000000003</v>
      </c>
      <c r="U88" s="3">
        <v>111.04765193370166</v>
      </c>
      <c r="V88" s="3">
        <v>0.34757399999999999</v>
      </c>
      <c r="W88" s="3">
        <v>33.700000000000003</v>
      </c>
      <c r="X88" s="37">
        <f t="shared" si="19"/>
        <v>306.7</v>
      </c>
      <c r="Y88" s="37" t="s">
        <v>143</v>
      </c>
      <c r="Z88" s="40">
        <v>0.1225</v>
      </c>
      <c r="AA88" s="41">
        <v>0.74</v>
      </c>
      <c r="AB88" s="41">
        <v>9.0649999999999981E-2</v>
      </c>
      <c r="AC88" s="42" t="s">
        <v>144</v>
      </c>
      <c r="AD88" s="43">
        <f t="shared" si="20"/>
        <v>476.81420877733302</v>
      </c>
      <c r="AE88" s="43">
        <f t="shared" si="21"/>
        <v>556.28324357355518</v>
      </c>
      <c r="AF88" s="44">
        <f t="shared" si="22"/>
        <v>0.93658230959087652</v>
      </c>
      <c r="AG88" s="44">
        <f t="shared" si="23"/>
        <v>0.69307090909724844</v>
      </c>
      <c r="AH88" s="44">
        <f t="shared" si="24"/>
        <v>52.949098293348634</v>
      </c>
      <c r="AI88" s="44">
        <f t="shared" si="25"/>
        <v>39.182332737077978</v>
      </c>
      <c r="AJ88" s="44">
        <f t="shared" si="26"/>
        <v>0.19334959210183486</v>
      </c>
      <c r="AK88" s="45">
        <f t="shared" si="27"/>
        <v>0.14307869815535776</v>
      </c>
      <c r="AL88" s="35"/>
      <c r="AM88" s="35"/>
      <c r="AN88" s="35"/>
      <c r="AO88" s="3" t="s">
        <v>272</v>
      </c>
    </row>
    <row r="89" spans="2:41" x14ac:dyDescent="0.2">
      <c r="B89" s="46">
        <v>43013</v>
      </c>
      <c r="C89" s="3" t="s">
        <v>287</v>
      </c>
      <c r="D89" s="3" t="s">
        <v>225</v>
      </c>
      <c r="E89" s="32" t="s">
        <v>137</v>
      </c>
      <c r="F89" s="3" t="s">
        <v>138</v>
      </c>
      <c r="G89" s="33" t="s">
        <v>139</v>
      </c>
      <c r="H89" s="32">
        <v>2017</v>
      </c>
      <c r="I89" s="34" t="s">
        <v>243</v>
      </c>
      <c r="J89" s="34" t="s">
        <v>244</v>
      </c>
      <c r="K89" s="32" t="str">
        <f t="shared" si="14"/>
        <v>WFL</v>
      </c>
      <c r="L89" s="32" t="str">
        <f t="shared" si="15"/>
        <v>LSI</v>
      </c>
      <c r="M89" s="32" t="str">
        <f t="shared" si="16"/>
        <v>R1</v>
      </c>
      <c r="N89" s="3">
        <v>6</v>
      </c>
      <c r="O89" s="3" t="s">
        <v>245</v>
      </c>
      <c r="P89" s="33" t="str">
        <f t="shared" si="17"/>
        <v>E:POS_P:P01_Tr1:WFL_Tr2:LSI_DRC_R1_D:05_M:10_Y:2017</v>
      </c>
      <c r="Q89" s="31" t="str">
        <f t="shared" si="18"/>
        <v>T3</v>
      </c>
      <c r="R89" s="53">
        <v>0.55057870370370399</v>
      </c>
      <c r="S89" s="3">
        <v>30</v>
      </c>
      <c r="T89" s="3">
        <v>1.9642500000000003</v>
      </c>
      <c r="U89" s="3">
        <v>107.46546961325967</v>
      </c>
      <c r="V89" s="3">
        <v>0.33485399999999998</v>
      </c>
      <c r="W89" s="3">
        <v>33.799999999999997</v>
      </c>
      <c r="X89" s="37">
        <f t="shared" si="19"/>
        <v>306.8</v>
      </c>
      <c r="Y89" s="37" t="s">
        <v>143</v>
      </c>
      <c r="Z89" s="40">
        <v>0.1225</v>
      </c>
      <c r="AA89" s="41">
        <v>0.74</v>
      </c>
      <c r="AB89" s="41">
        <v>9.0649999999999981E-2</v>
      </c>
      <c r="AC89" s="42" t="s">
        <v>144</v>
      </c>
      <c r="AD89" s="43">
        <f t="shared" si="20"/>
        <v>476.65879345504572</v>
      </c>
      <c r="AE89" s="43">
        <f t="shared" si="21"/>
        <v>556.10192569755338</v>
      </c>
      <c r="AF89" s="44">
        <f t="shared" si="22"/>
        <v>0.93627703504407378</v>
      </c>
      <c r="AG89" s="44">
        <f t="shared" si="23"/>
        <v>0.69284500593261444</v>
      </c>
      <c r="AH89" s="44">
        <f t="shared" si="24"/>
        <v>51.224361083936238</v>
      </c>
      <c r="AI89" s="44">
        <f t="shared" si="25"/>
        <v>37.90602720211281</v>
      </c>
      <c r="AJ89" s="44">
        <f t="shared" si="26"/>
        <v>0.18621295422752854</v>
      </c>
      <c r="AK89" s="45">
        <f t="shared" si="27"/>
        <v>0.13779758612837109</v>
      </c>
      <c r="AL89" s="35"/>
      <c r="AM89" s="35"/>
      <c r="AN89" s="35"/>
      <c r="AO89" s="3" t="s">
        <v>272</v>
      </c>
    </row>
    <row r="90" spans="2:41" x14ac:dyDescent="0.2">
      <c r="B90" s="46">
        <v>43013</v>
      </c>
      <c r="C90" s="3" t="s">
        <v>288</v>
      </c>
      <c r="D90" s="3" t="s">
        <v>227</v>
      </c>
      <c r="E90" s="32" t="s">
        <v>137</v>
      </c>
      <c r="F90" s="3" t="s">
        <v>138</v>
      </c>
      <c r="G90" s="33" t="s">
        <v>139</v>
      </c>
      <c r="H90" s="32">
        <v>2017</v>
      </c>
      <c r="I90" s="34" t="s">
        <v>243</v>
      </c>
      <c r="J90" s="34" t="s">
        <v>244</v>
      </c>
      <c r="K90" s="32" t="str">
        <f t="shared" si="14"/>
        <v>WFL</v>
      </c>
      <c r="L90" s="32" t="str">
        <f t="shared" si="15"/>
        <v>LSI</v>
      </c>
      <c r="M90" s="32" t="str">
        <f t="shared" si="16"/>
        <v>R2</v>
      </c>
      <c r="N90" s="3">
        <v>5</v>
      </c>
      <c r="O90" s="3" t="s">
        <v>251</v>
      </c>
      <c r="P90" s="33" t="str">
        <f t="shared" si="17"/>
        <v>E:POS_P:P01_Tr1:WFL_Tr2:LSI_DRC_R2_D:05_M:10_Y:2017</v>
      </c>
      <c r="Q90" s="31" t="str">
        <f t="shared" si="18"/>
        <v>T0</v>
      </c>
      <c r="R90" s="53">
        <v>0.52974537037037039</v>
      </c>
      <c r="S90" s="37">
        <v>0</v>
      </c>
      <c r="T90" s="3">
        <v>1.8892500000000001</v>
      </c>
      <c r="U90" s="3">
        <v>112.17886740331492</v>
      </c>
      <c r="V90" s="3">
        <v>0.32213399999999998</v>
      </c>
      <c r="W90" s="3">
        <v>29.7</v>
      </c>
      <c r="X90" s="37">
        <f t="shared" si="19"/>
        <v>302.7</v>
      </c>
      <c r="Y90" s="37" t="s">
        <v>143</v>
      </c>
      <c r="Z90" s="40">
        <v>0.1225</v>
      </c>
      <c r="AA90" s="41">
        <v>0.74</v>
      </c>
      <c r="AB90" s="41">
        <v>9.0649999999999981E-2</v>
      </c>
      <c r="AC90" s="42" t="s">
        <v>144</v>
      </c>
      <c r="AD90" s="43">
        <f t="shared" si="20"/>
        <v>483.11502422202852</v>
      </c>
      <c r="AE90" s="43">
        <f t="shared" si="21"/>
        <v>563.63419492569994</v>
      </c>
      <c r="AF90" s="44">
        <f t="shared" si="22"/>
        <v>0.91272505951146743</v>
      </c>
      <c r="AG90" s="44">
        <f t="shared" si="23"/>
        <v>0.67541654403848583</v>
      </c>
      <c r="AH90" s="44">
        <f t="shared" si="24"/>
        <v>54.195296242752214</v>
      </c>
      <c r="AI90" s="44">
        <f t="shared" si="25"/>
        <v>40.104519219636629</v>
      </c>
      <c r="AJ90" s="44">
        <f t="shared" si="26"/>
        <v>0.1815657377481954</v>
      </c>
      <c r="AK90" s="45">
        <f t="shared" si="27"/>
        <v>0.13435864593366456</v>
      </c>
      <c r="AL90" s="35">
        <f>SLOPE(AG90:AG93,S90:S93)*60</f>
        <v>-1.3504431922482785E-2</v>
      </c>
      <c r="AM90" s="35">
        <f>SLOPE(AK90:AK93,S90:S93)*60</f>
        <v>-1.1181293432335703E-3</v>
      </c>
      <c r="AN90" s="35">
        <f>SLOPE(AI90:AI93,S90:S93)*60</f>
        <v>-1.8010123328952885</v>
      </c>
      <c r="AO90" s="3" t="s">
        <v>272</v>
      </c>
    </row>
    <row r="91" spans="2:41" x14ac:dyDescent="0.2">
      <c r="B91" s="46">
        <v>43013</v>
      </c>
      <c r="C91" s="3" t="s">
        <v>289</v>
      </c>
      <c r="D91" s="3" t="s">
        <v>229</v>
      </c>
      <c r="E91" s="32" t="s">
        <v>137</v>
      </c>
      <c r="F91" s="3" t="s">
        <v>138</v>
      </c>
      <c r="G91" s="33" t="s">
        <v>139</v>
      </c>
      <c r="H91" s="32">
        <v>2017</v>
      </c>
      <c r="I91" s="34" t="s">
        <v>243</v>
      </c>
      <c r="J91" s="34" t="s">
        <v>244</v>
      </c>
      <c r="K91" s="32" t="str">
        <f t="shared" si="14"/>
        <v>WFL</v>
      </c>
      <c r="L91" s="32" t="str">
        <f t="shared" si="15"/>
        <v>LSI</v>
      </c>
      <c r="M91" s="32" t="str">
        <f t="shared" si="16"/>
        <v>R2</v>
      </c>
      <c r="N91" s="3">
        <v>5</v>
      </c>
      <c r="O91" s="3" t="s">
        <v>251</v>
      </c>
      <c r="P91" s="33" t="str">
        <f t="shared" si="17"/>
        <v>E:POS_P:P01_Tr1:WFL_Tr2:LSI_DRC_R2_D:05_M:10_Y:2017</v>
      </c>
      <c r="Q91" s="31" t="str">
        <f t="shared" si="18"/>
        <v>T1</v>
      </c>
      <c r="R91" s="53">
        <v>0.53668981481481481</v>
      </c>
      <c r="S91" s="3">
        <v>10</v>
      </c>
      <c r="T91" s="3">
        <v>1.8892500000000001</v>
      </c>
      <c r="U91" s="3">
        <v>107.46546961325967</v>
      </c>
      <c r="V91" s="3">
        <v>0.34757399999999999</v>
      </c>
      <c r="W91" s="3">
        <v>32.700000000000003</v>
      </c>
      <c r="X91" s="37">
        <f t="shared" si="19"/>
        <v>305.7</v>
      </c>
      <c r="Y91" s="37" t="s">
        <v>143</v>
      </c>
      <c r="Z91" s="40">
        <v>0.1225</v>
      </c>
      <c r="AA91" s="41">
        <v>0.74</v>
      </c>
      <c r="AB91" s="41">
        <v>9.0649999999999981E-2</v>
      </c>
      <c r="AC91" s="42" t="s">
        <v>144</v>
      </c>
      <c r="AD91" s="43">
        <f t="shared" si="20"/>
        <v>478.37395430817151</v>
      </c>
      <c r="AE91" s="43">
        <f t="shared" si="21"/>
        <v>558.10294669286679</v>
      </c>
      <c r="AF91" s="44">
        <f t="shared" si="22"/>
        <v>0.90376799317671308</v>
      </c>
      <c r="AG91" s="44">
        <f t="shared" si="23"/>
        <v>0.66878831495076752</v>
      </c>
      <c r="AH91" s="44">
        <f t="shared" si="24"/>
        <v>51.408681650479672</v>
      </c>
      <c r="AI91" s="44">
        <f t="shared" si="25"/>
        <v>38.042424421354951</v>
      </c>
      <c r="AJ91" s="44">
        <f t="shared" si="26"/>
        <v>0.19398207359382647</v>
      </c>
      <c r="AK91" s="45">
        <f t="shared" si="27"/>
        <v>0.14354673445943156</v>
      </c>
      <c r="AL91" s="35"/>
      <c r="AM91" s="35"/>
      <c r="AN91" s="35"/>
      <c r="AO91" s="3" t="s">
        <v>272</v>
      </c>
    </row>
    <row r="92" spans="2:41" x14ac:dyDescent="0.2">
      <c r="B92" s="46">
        <v>43013</v>
      </c>
      <c r="C92" s="3" t="s">
        <v>290</v>
      </c>
      <c r="D92" s="3" t="s">
        <v>231</v>
      </c>
      <c r="E92" s="32" t="s">
        <v>137</v>
      </c>
      <c r="F92" s="3" t="s">
        <v>138</v>
      </c>
      <c r="G92" s="33" t="s">
        <v>139</v>
      </c>
      <c r="H92" s="32">
        <v>2017</v>
      </c>
      <c r="I92" s="34" t="s">
        <v>243</v>
      </c>
      <c r="J92" s="34" t="s">
        <v>244</v>
      </c>
      <c r="K92" s="32" t="str">
        <f t="shared" si="14"/>
        <v>WFL</v>
      </c>
      <c r="L92" s="32" t="str">
        <f t="shared" si="15"/>
        <v>LSI</v>
      </c>
      <c r="M92" s="32" t="str">
        <f t="shared" si="16"/>
        <v>R2</v>
      </c>
      <c r="N92" s="3">
        <v>5</v>
      </c>
      <c r="O92" s="3" t="s">
        <v>251</v>
      </c>
      <c r="P92" s="33" t="str">
        <f t="shared" si="17"/>
        <v>E:POS_P:P01_Tr1:WFL_Tr2:LSI_DRC_R2_D:05_M:10_Y:2017</v>
      </c>
      <c r="Q92" s="31" t="str">
        <f t="shared" si="18"/>
        <v>T2</v>
      </c>
      <c r="R92" s="53">
        <v>0.54363425925925901</v>
      </c>
      <c r="S92" s="3">
        <v>20</v>
      </c>
      <c r="T92" s="3">
        <v>1.8892500000000001</v>
      </c>
      <c r="U92" s="3">
        <v>111.23618784530387</v>
      </c>
      <c r="V92" s="3">
        <v>0.33485399999999998</v>
      </c>
      <c r="W92" s="3">
        <v>33</v>
      </c>
      <c r="X92" s="37">
        <f t="shared" si="19"/>
        <v>306</v>
      </c>
      <c r="Y92" s="37" t="s">
        <v>143</v>
      </c>
      <c r="Z92" s="40">
        <v>0.1225</v>
      </c>
      <c r="AA92" s="41">
        <v>0.74</v>
      </c>
      <c r="AB92" s="41">
        <v>9.0649999999999981E-2</v>
      </c>
      <c r="AC92" s="42" t="s">
        <v>144</v>
      </c>
      <c r="AD92" s="43">
        <f t="shared" si="20"/>
        <v>477.90496023532035</v>
      </c>
      <c r="AE92" s="43">
        <f t="shared" si="21"/>
        <v>557.55578694120709</v>
      </c>
      <c r="AF92" s="44">
        <f t="shared" si="22"/>
        <v>0.90288194612457906</v>
      </c>
      <c r="AG92" s="44">
        <f t="shared" si="23"/>
        <v>0.66813264013218843</v>
      </c>
      <c r="AH92" s="44">
        <f t="shared" si="24"/>
        <v>53.160325928938576</v>
      </c>
      <c r="AI92" s="44">
        <f t="shared" si="25"/>
        <v>39.338641187414538</v>
      </c>
      <c r="AJ92" s="44">
        <f t="shared" si="26"/>
        <v>0.18669978548041094</v>
      </c>
      <c r="AK92" s="45">
        <f t="shared" si="27"/>
        <v>0.13815784125550407</v>
      </c>
      <c r="AL92" s="35"/>
      <c r="AM92" s="35"/>
      <c r="AN92" s="35"/>
      <c r="AO92" s="3" t="s">
        <v>272</v>
      </c>
    </row>
    <row r="93" spans="2:41" x14ac:dyDescent="0.2">
      <c r="B93" s="46">
        <v>43013</v>
      </c>
      <c r="C93" s="3" t="s">
        <v>291</v>
      </c>
      <c r="D93" s="3" t="s">
        <v>233</v>
      </c>
      <c r="E93" s="32" t="s">
        <v>137</v>
      </c>
      <c r="F93" s="3" t="s">
        <v>138</v>
      </c>
      <c r="G93" s="33" t="s">
        <v>139</v>
      </c>
      <c r="H93" s="32">
        <v>2017</v>
      </c>
      <c r="I93" s="34" t="s">
        <v>243</v>
      </c>
      <c r="J93" s="34" t="s">
        <v>244</v>
      </c>
      <c r="K93" s="32" t="str">
        <f t="shared" si="14"/>
        <v>WFL</v>
      </c>
      <c r="L93" s="32" t="str">
        <f t="shared" si="15"/>
        <v>LSI</v>
      </c>
      <c r="M93" s="32" t="str">
        <f t="shared" si="16"/>
        <v>R2</v>
      </c>
      <c r="N93" s="3">
        <v>5</v>
      </c>
      <c r="O93" s="3" t="s">
        <v>251</v>
      </c>
      <c r="P93" s="33" t="str">
        <f t="shared" si="17"/>
        <v>E:POS_P:P01_Tr1:WFL_Tr2:LSI_DRC_R2_D:05_M:10_Y:2017</v>
      </c>
      <c r="Q93" s="31" t="str">
        <f t="shared" si="18"/>
        <v>T3</v>
      </c>
      <c r="R93" s="53">
        <v>0.55057870370370399</v>
      </c>
      <c r="S93" s="3">
        <v>30</v>
      </c>
      <c r="T93" s="3">
        <v>1.8892500000000001</v>
      </c>
      <c r="U93" s="3">
        <v>109.35082872928179</v>
      </c>
      <c r="V93" s="3">
        <v>0.32849399999999995</v>
      </c>
      <c r="W93" s="3">
        <v>33</v>
      </c>
      <c r="X93" s="37">
        <f t="shared" si="19"/>
        <v>306</v>
      </c>
      <c r="Y93" s="37" t="s">
        <v>143</v>
      </c>
      <c r="Z93" s="40">
        <v>0.1225</v>
      </c>
      <c r="AA93" s="41">
        <v>0.74</v>
      </c>
      <c r="AB93" s="41">
        <v>9.0649999999999981E-2</v>
      </c>
      <c r="AC93" s="42" t="s">
        <v>144</v>
      </c>
      <c r="AD93" s="43">
        <f t="shared" si="20"/>
        <v>477.90496023532035</v>
      </c>
      <c r="AE93" s="43">
        <f t="shared" si="21"/>
        <v>557.55578694120709</v>
      </c>
      <c r="AF93" s="44">
        <f t="shared" si="22"/>
        <v>0.90288194612457906</v>
      </c>
      <c r="AG93" s="44">
        <f t="shared" si="23"/>
        <v>0.66813264013218843</v>
      </c>
      <c r="AH93" s="44">
        <f t="shared" si="24"/>
        <v>52.259303455566737</v>
      </c>
      <c r="AI93" s="44">
        <f t="shared" si="25"/>
        <v>38.671884557119384</v>
      </c>
      <c r="AJ93" s="44">
        <f t="shared" si="26"/>
        <v>0.18315373067546487</v>
      </c>
      <c r="AK93" s="45">
        <f t="shared" si="27"/>
        <v>0.13553376069984396</v>
      </c>
      <c r="AL93" s="35"/>
      <c r="AM93" s="35"/>
      <c r="AN93" s="35"/>
      <c r="AO93" s="3" t="s">
        <v>272</v>
      </c>
    </row>
    <row r="94" spans="2:41" x14ac:dyDescent="0.2">
      <c r="B94" s="46">
        <v>43013</v>
      </c>
      <c r="C94" s="3" t="s">
        <v>292</v>
      </c>
      <c r="D94" s="3" t="s">
        <v>235</v>
      </c>
      <c r="E94" s="32" t="s">
        <v>137</v>
      </c>
      <c r="F94" s="3" t="s">
        <v>138</v>
      </c>
      <c r="G94" s="33" t="s">
        <v>139</v>
      </c>
      <c r="H94" s="32">
        <v>2017</v>
      </c>
      <c r="I94" s="34" t="s">
        <v>243</v>
      </c>
      <c r="J94" s="34" t="s">
        <v>244</v>
      </c>
      <c r="K94" s="32" t="str">
        <f t="shared" si="14"/>
        <v>WFL</v>
      </c>
      <c r="L94" s="32" t="str">
        <f t="shared" si="15"/>
        <v>LSI</v>
      </c>
      <c r="M94" s="32" t="str">
        <f t="shared" si="16"/>
        <v>R3</v>
      </c>
      <c r="N94" s="3">
        <v>2</v>
      </c>
      <c r="O94" s="3" t="s">
        <v>154</v>
      </c>
      <c r="P94" s="33" t="str">
        <f t="shared" si="17"/>
        <v>E:POS_P:P01_Tr1:WFL_Tr2:LSI_DRC_R3_D:05_M:10_Y:2017</v>
      </c>
      <c r="Q94" s="31" t="str">
        <f t="shared" si="18"/>
        <v>T0</v>
      </c>
      <c r="R94" s="53">
        <v>0.52974537037037039</v>
      </c>
      <c r="S94" s="37">
        <v>0</v>
      </c>
      <c r="T94" s="3">
        <v>1.8892500000000001</v>
      </c>
      <c r="U94" s="3">
        <v>95.964779005524875</v>
      </c>
      <c r="V94" s="3">
        <v>0.34121400000000002</v>
      </c>
      <c r="W94" s="3">
        <v>29.5</v>
      </c>
      <c r="X94" s="37">
        <f t="shared" si="19"/>
        <v>302.5</v>
      </c>
      <c r="Y94" s="37" t="s">
        <v>143</v>
      </c>
      <c r="Z94" s="40">
        <v>0.1225</v>
      </c>
      <c r="AA94" s="41">
        <v>0.74</v>
      </c>
      <c r="AB94" s="41">
        <v>9.0649999999999981E-2</v>
      </c>
      <c r="AC94" s="42" t="s">
        <v>144</v>
      </c>
      <c r="AD94" s="43">
        <f t="shared" si="20"/>
        <v>483.43443911407616</v>
      </c>
      <c r="AE94" s="43">
        <f t="shared" si="21"/>
        <v>564.0068456330888</v>
      </c>
      <c r="AF94" s="44">
        <f t="shared" si="22"/>
        <v>0.91332851409626847</v>
      </c>
      <c r="AG94" s="44">
        <f t="shared" si="23"/>
        <v>0.67586310043123854</v>
      </c>
      <c r="AH94" s="44">
        <f t="shared" si="24"/>
        <v>46.392679113242188</v>
      </c>
      <c r="AI94" s="44">
        <f t="shared" si="25"/>
        <v>34.33058254379921</v>
      </c>
      <c r="AJ94" s="44">
        <f t="shared" si="26"/>
        <v>0.19244703182584877</v>
      </c>
      <c r="AK94" s="45">
        <f t="shared" si="27"/>
        <v>0.14241080355112806</v>
      </c>
      <c r="AL94" s="35">
        <f>SLOPE(AG94:AG97,S94:S97)*60</f>
        <v>-1.5485109223976123E-2</v>
      </c>
      <c r="AM94" s="35">
        <f>SLOPE(AK94:AK97,S94:S97)*60</f>
        <v>6.7521001928695173E-2</v>
      </c>
      <c r="AN94" s="35">
        <f>SLOPE(AI94:AI97,S94:S97)*60</f>
        <v>7.3645031132660606</v>
      </c>
      <c r="AO94" s="3" t="s">
        <v>272</v>
      </c>
    </row>
    <row r="95" spans="2:41" x14ac:dyDescent="0.2">
      <c r="B95" s="46">
        <v>43013</v>
      </c>
      <c r="C95" s="3" t="s">
        <v>293</v>
      </c>
      <c r="D95" s="3" t="s">
        <v>237</v>
      </c>
      <c r="E95" s="32" t="s">
        <v>137</v>
      </c>
      <c r="F95" s="3" t="s">
        <v>138</v>
      </c>
      <c r="G95" s="33" t="s">
        <v>139</v>
      </c>
      <c r="H95" s="32">
        <v>2017</v>
      </c>
      <c r="I95" s="34" t="s">
        <v>243</v>
      </c>
      <c r="J95" s="34" t="s">
        <v>244</v>
      </c>
      <c r="K95" s="32" t="str">
        <f t="shared" si="14"/>
        <v>WFL</v>
      </c>
      <c r="L95" s="32" t="str">
        <f t="shared" si="15"/>
        <v>LSI</v>
      </c>
      <c r="M95" s="32" t="str">
        <f t="shared" si="16"/>
        <v>R3</v>
      </c>
      <c r="N95" s="3">
        <v>2</v>
      </c>
      <c r="O95" s="3" t="s">
        <v>154</v>
      </c>
      <c r="P95" s="33" t="str">
        <f t="shared" si="17"/>
        <v>E:POS_P:P01_Tr1:WFL_Tr2:LSI_DRC_R3_D:05_M:10_Y:2017</v>
      </c>
      <c r="Q95" s="31" t="str">
        <f t="shared" si="18"/>
        <v>T1</v>
      </c>
      <c r="R95" s="53">
        <v>0.53668981481481481</v>
      </c>
      <c r="S95" s="3">
        <v>10</v>
      </c>
      <c r="T95" s="3">
        <v>1.8892500000000001</v>
      </c>
      <c r="U95" s="3">
        <v>104.63743093922652</v>
      </c>
      <c r="V95" s="3">
        <v>0.34121400000000002</v>
      </c>
      <c r="W95" s="3">
        <v>33.1</v>
      </c>
      <c r="X95" s="37">
        <f t="shared" si="19"/>
        <v>306.10000000000002</v>
      </c>
      <c r="Y95" s="37" t="s">
        <v>143</v>
      </c>
      <c r="Z95" s="40">
        <v>0.1225</v>
      </c>
      <c r="AA95" s="41">
        <v>0.74</v>
      </c>
      <c r="AB95" s="41">
        <v>9.0649999999999981E-2</v>
      </c>
      <c r="AC95" s="42" t="s">
        <v>144</v>
      </c>
      <c r="AD95" s="43">
        <f t="shared" si="20"/>
        <v>477.74883316565837</v>
      </c>
      <c r="AE95" s="43">
        <f t="shared" si="21"/>
        <v>557.37363869326805</v>
      </c>
      <c r="AF95" s="44">
        <f t="shared" si="22"/>
        <v>0.90258698305822005</v>
      </c>
      <c r="AG95" s="44">
        <f t="shared" si="23"/>
        <v>0.66791436746308275</v>
      </c>
      <c r="AH95" s="44">
        <f t="shared" si="24"/>
        <v>49.990410536667632</v>
      </c>
      <c r="AI95" s="44">
        <f t="shared" si="25"/>
        <v>36.992903797134041</v>
      </c>
      <c r="AJ95" s="44">
        <f t="shared" si="26"/>
        <v>0.19018368875308478</v>
      </c>
      <c r="AK95" s="45">
        <f t="shared" si="27"/>
        <v>0.14073592967728271</v>
      </c>
      <c r="AL95" s="35"/>
      <c r="AM95" s="35"/>
      <c r="AN95" s="35"/>
      <c r="AO95" s="3" t="s">
        <v>272</v>
      </c>
    </row>
    <row r="96" spans="2:41" x14ac:dyDescent="0.2">
      <c r="B96" s="46">
        <v>43013</v>
      </c>
      <c r="C96" s="3" t="s">
        <v>294</v>
      </c>
      <c r="D96" s="3" t="s">
        <v>239</v>
      </c>
      <c r="E96" s="32" t="s">
        <v>137</v>
      </c>
      <c r="F96" s="3" t="s">
        <v>138</v>
      </c>
      <c r="G96" s="33" t="s">
        <v>139</v>
      </c>
      <c r="H96" s="32">
        <v>2017</v>
      </c>
      <c r="I96" s="34" t="s">
        <v>243</v>
      </c>
      <c r="J96" s="34" t="s">
        <v>244</v>
      </c>
      <c r="K96" s="32" t="str">
        <f t="shared" si="14"/>
        <v>WFL</v>
      </c>
      <c r="L96" s="32" t="str">
        <f t="shared" si="15"/>
        <v>LSI</v>
      </c>
      <c r="M96" s="32" t="str">
        <f t="shared" si="16"/>
        <v>R3</v>
      </c>
      <c r="N96" s="3">
        <v>2</v>
      </c>
      <c r="O96" s="3" t="s">
        <v>154</v>
      </c>
      <c r="P96" s="33" t="str">
        <f t="shared" si="17"/>
        <v>E:POS_P:P01_Tr1:WFL_Tr2:LSI_DRC_R3_D:05_M:10_Y:2017</v>
      </c>
      <c r="Q96" s="31" t="str">
        <f t="shared" si="18"/>
        <v>T2</v>
      </c>
      <c r="R96" s="53">
        <v>0.54363425925925901</v>
      </c>
      <c r="S96" s="3">
        <v>20</v>
      </c>
      <c r="T96" s="3">
        <v>1.8892500000000001</v>
      </c>
      <c r="U96" s="3">
        <v>108.0310773480663</v>
      </c>
      <c r="V96" s="3">
        <v>0.30305400000000005</v>
      </c>
      <c r="W96" s="3">
        <v>33.4</v>
      </c>
      <c r="X96" s="37">
        <f t="shared" si="19"/>
        <v>306.39999999999998</v>
      </c>
      <c r="Y96" s="37" t="s">
        <v>143</v>
      </c>
      <c r="Z96" s="40">
        <v>0.1225</v>
      </c>
      <c r="AA96" s="41">
        <v>0.74</v>
      </c>
      <c r="AB96" s="41">
        <v>9.0649999999999981E-2</v>
      </c>
      <c r="AC96" s="42" t="s">
        <v>144</v>
      </c>
      <c r="AD96" s="43">
        <f t="shared" si="20"/>
        <v>477.28106342039183</v>
      </c>
      <c r="AE96" s="43">
        <f t="shared" si="21"/>
        <v>556.82790732379055</v>
      </c>
      <c r="AF96" s="44">
        <f t="shared" si="22"/>
        <v>0.9017032490669753</v>
      </c>
      <c r="AG96" s="44">
        <f t="shared" si="23"/>
        <v>0.66726040430956157</v>
      </c>
      <c r="AH96" s="44">
        <f t="shared" si="24"/>
        <v>51.56118747913569</v>
      </c>
      <c r="AI96" s="44">
        <f t="shared" si="25"/>
        <v>38.155278734560405</v>
      </c>
      <c r="AJ96" s="44">
        <f t="shared" si="26"/>
        <v>0.16874892462610405</v>
      </c>
      <c r="AK96" s="45">
        <f t="shared" si="27"/>
        <v>0.12487420422331698</v>
      </c>
      <c r="AL96" s="35"/>
      <c r="AM96" s="35"/>
      <c r="AN96" s="35"/>
      <c r="AO96" s="3" t="s">
        <v>272</v>
      </c>
    </row>
    <row r="97" spans="2:41" x14ac:dyDescent="0.2">
      <c r="B97" s="46">
        <v>43013</v>
      </c>
      <c r="C97" s="3" t="s">
        <v>295</v>
      </c>
      <c r="D97" s="3" t="s">
        <v>241</v>
      </c>
      <c r="E97" s="32" t="s">
        <v>137</v>
      </c>
      <c r="F97" s="3" t="s">
        <v>138</v>
      </c>
      <c r="G97" s="33" t="s">
        <v>139</v>
      </c>
      <c r="H97" s="32">
        <v>2017</v>
      </c>
      <c r="I97" s="34" t="s">
        <v>243</v>
      </c>
      <c r="J97" s="34" t="s">
        <v>244</v>
      </c>
      <c r="K97" s="32" t="str">
        <f t="shared" si="14"/>
        <v>WFL</v>
      </c>
      <c r="L97" s="32" t="str">
        <f t="shared" si="15"/>
        <v>LSI</v>
      </c>
      <c r="M97" s="32" t="str">
        <f t="shared" si="16"/>
        <v>R3</v>
      </c>
      <c r="N97" s="3">
        <v>2</v>
      </c>
      <c r="O97" s="3" t="s">
        <v>154</v>
      </c>
      <c r="P97" s="33" t="str">
        <f t="shared" si="17"/>
        <v>E:POS_P:P01_Tr1:WFL_Tr2:LSI_DRC_R3_D:05_M:10_Y:2017</v>
      </c>
      <c r="Q97" s="31" t="str">
        <f t="shared" si="18"/>
        <v>T3</v>
      </c>
      <c r="R97" s="53">
        <v>0.55057870370370399</v>
      </c>
      <c r="S97" s="3">
        <v>30</v>
      </c>
      <c r="T97" s="3">
        <v>1.8892500000000001</v>
      </c>
      <c r="U97" s="3">
        <v>107.65400552486189</v>
      </c>
      <c r="V97" s="3">
        <v>0.44933400000000001</v>
      </c>
      <c r="W97" s="3">
        <v>33.299999999999997</v>
      </c>
      <c r="X97" s="37">
        <f t="shared" si="19"/>
        <v>306.3</v>
      </c>
      <c r="Y97" s="37" t="s">
        <v>143</v>
      </c>
      <c r="Z97" s="40">
        <v>0.1225</v>
      </c>
      <c r="AA97" s="41">
        <v>0.74</v>
      </c>
      <c r="AB97" s="41">
        <v>9.0649999999999981E-2</v>
      </c>
      <c r="AC97" s="42" t="s">
        <v>144</v>
      </c>
      <c r="AD97" s="43">
        <f t="shared" si="20"/>
        <v>477.43688485800857</v>
      </c>
      <c r="AE97" s="43">
        <f t="shared" si="21"/>
        <v>557.00969900100995</v>
      </c>
      <c r="AF97" s="44">
        <f t="shared" si="22"/>
        <v>0.90199763471799266</v>
      </c>
      <c r="AG97" s="44">
        <f t="shared" si="23"/>
        <v>0.66747824969131442</v>
      </c>
      <c r="AH97" s="44">
        <f t="shared" si="24"/>
        <v>51.397993040276901</v>
      </c>
      <c r="AI97" s="44">
        <f t="shared" si="25"/>
        <v>38.0345148498049</v>
      </c>
      <c r="AJ97" s="44">
        <f t="shared" si="26"/>
        <v>0.25028339609091982</v>
      </c>
      <c r="AK97" s="45">
        <f t="shared" si="27"/>
        <v>0.18520971310728063</v>
      </c>
      <c r="AL97" s="35"/>
      <c r="AM97" s="35"/>
      <c r="AN97" s="35"/>
      <c r="AO97" s="3" t="s">
        <v>272</v>
      </c>
    </row>
    <row r="98" spans="2:41" x14ac:dyDescent="0.2">
      <c r="B98" s="46">
        <v>43014</v>
      </c>
      <c r="C98" s="3" t="s">
        <v>296</v>
      </c>
      <c r="D98" s="3" t="s">
        <v>297</v>
      </c>
      <c r="E98" s="32" t="s">
        <v>137</v>
      </c>
      <c r="F98" s="3" t="s">
        <v>138</v>
      </c>
      <c r="G98" s="33" t="s">
        <v>139</v>
      </c>
      <c r="H98" s="32">
        <v>2017</v>
      </c>
      <c r="I98" s="34" t="s">
        <v>243</v>
      </c>
      <c r="J98" s="34" t="s">
        <v>298</v>
      </c>
      <c r="K98" s="32" t="str">
        <f t="shared" si="14"/>
        <v>NWF</v>
      </c>
      <c r="L98" s="32" t="str">
        <f t="shared" si="15"/>
        <v>ESI</v>
      </c>
      <c r="M98" s="32" t="str">
        <f t="shared" si="16"/>
        <v>R1</v>
      </c>
      <c r="N98" s="3">
        <v>11</v>
      </c>
      <c r="O98" s="3" t="s">
        <v>245</v>
      </c>
      <c r="P98" s="33" t="str">
        <f t="shared" si="17"/>
        <v>E:POS_P:P01_Tr1:NWF_Tr2:ESI_DRC_R1_D:06_M:10_Y:2017</v>
      </c>
      <c r="Q98" s="31" t="str">
        <f t="shared" si="18"/>
        <v>T0</v>
      </c>
      <c r="R98" s="53">
        <v>0.57106481481481486</v>
      </c>
      <c r="S98" s="37">
        <v>0</v>
      </c>
      <c r="T98" s="3">
        <v>1.73925</v>
      </c>
      <c r="U98" s="3">
        <v>98.981353591160229</v>
      </c>
      <c r="V98" s="3">
        <v>0.34757399999999999</v>
      </c>
      <c r="W98" s="3">
        <v>29.9</v>
      </c>
      <c r="X98" s="37">
        <f t="shared" si="19"/>
        <v>302.89999999999998</v>
      </c>
      <c r="Y98" s="37" t="s">
        <v>143</v>
      </c>
      <c r="Z98" s="40">
        <v>0.1225</v>
      </c>
      <c r="AA98" s="41">
        <v>0.74</v>
      </c>
      <c r="AB98" s="41">
        <v>9.0649999999999981E-2</v>
      </c>
      <c r="AC98" s="42" t="s">
        <v>144</v>
      </c>
      <c r="AD98" s="43">
        <f t="shared" si="20"/>
        <v>482.79603113901635</v>
      </c>
      <c r="AE98" s="43">
        <f t="shared" si="21"/>
        <v>563.26203632885245</v>
      </c>
      <c r="AF98" s="44">
        <f t="shared" si="22"/>
        <v>0.83970299715853414</v>
      </c>
      <c r="AG98" s="44">
        <f t="shared" si="23"/>
        <v>0.62138021789731512</v>
      </c>
      <c r="AH98" s="44">
        <f t="shared" si="24"/>
        <v>47.787804670579781</v>
      </c>
      <c r="AI98" s="44">
        <f t="shared" si="25"/>
        <v>35.36297545622903</v>
      </c>
      <c r="AJ98" s="44">
        <f t="shared" si="26"/>
        <v>0.19577523901496457</v>
      </c>
      <c r="AK98" s="45">
        <f t="shared" si="27"/>
        <v>0.14487367687107375</v>
      </c>
      <c r="AL98" s="35">
        <f>SLOPE(AG98:AG101,S98:S101)*60</f>
        <v>-3.0367952985126442E-2</v>
      </c>
      <c r="AM98" s="35">
        <f>SLOPE(AK98:AK101,S98:S101)*60</f>
        <v>-1.4372696330247892E-2</v>
      </c>
      <c r="AN98" s="35">
        <f>SLOPE(AI98:AI101,S98:S101)*60</f>
        <v>4.8438678377975535</v>
      </c>
      <c r="AO98" s="3" t="s">
        <v>299</v>
      </c>
    </row>
    <row r="99" spans="2:41" x14ac:dyDescent="0.2">
      <c r="B99" s="46">
        <v>43014</v>
      </c>
      <c r="C99" s="3" t="s">
        <v>300</v>
      </c>
      <c r="D99" s="3" t="s">
        <v>301</v>
      </c>
      <c r="E99" s="32" t="s">
        <v>137</v>
      </c>
      <c r="F99" s="3" t="s">
        <v>138</v>
      </c>
      <c r="G99" s="33" t="s">
        <v>139</v>
      </c>
      <c r="H99" s="32">
        <v>2017</v>
      </c>
      <c r="I99" s="34" t="s">
        <v>243</v>
      </c>
      <c r="J99" s="34" t="s">
        <v>298</v>
      </c>
      <c r="K99" s="32" t="str">
        <f t="shared" si="14"/>
        <v>NWF</v>
      </c>
      <c r="L99" s="32" t="str">
        <f t="shared" si="15"/>
        <v>ESI</v>
      </c>
      <c r="M99" s="32" t="str">
        <f t="shared" si="16"/>
        <v>R1</v>
      </c>
      <c r="N99" s="3">
        <v>11</v>
      </c>
      <c r="O99" s="3" t="s">
        <v>245</v>
      </c>
      <c r="P99" s="33" t="str">
        <f t="shared" si="17"/>
        <v>E:POS_P:P01_Tr1:NWF_Tr2:ESI_DRC_R1_D:06_M:10_Y:2017</v>
      </c>
      <c r="Q99" s="31" t="str">
        <f t="shared" si="18"/>
        <v>T1</v>
      </c>
      <c r="R99" s="53">
        <v>0.57800925925925928</v>
      </c>
      <c r="S99" s="3">
        <v>10</v>
      </c>
      <c r="T99" s="3">
        <v>1.8142499999999999</v>
      </c>
      <c r="U99" s="3">
        <v>115.00690607734808</v>
      </c>
      <c r="V99" s="3">
        <v>0.34121400000000002</v>
      </c>
      <c r="W99" s="3">
        <v>33.1</v>
      </c>
      <c r="X99" s="37">
        <f t="shared" si="19"/>
        <v>306.10000000000002</v>
      </c>
      <c r="Y99" s="37" t="s">
        <v>143</v>
      </c>
      <c r="Z99" s="40">
        <v>0.1225</v>
      </c>
      <c r="AA99" s="41">
        <v>0.74</v>
      </c>
      <c r="AB99" s="41">
        <v>9.0649999999999981E-2</v>
      </c>
      <c r="AC99" s="42" t="s">
        <v>144</v>
      </c>
      <c r="AD99" s="43">
        <f t="shared" si="20"/>
        <v>477.74883316565837</v>
      </c>
      <c r="AE99" s="43">
        <f t="shared" si="21"/>
        <v>557.37363869326805</v>
      </c>
      <c r="AF99" s="44">
        <f t="shared" si="22"/>
        <v>0.8667558205707957</v>
      </c>
      <c r="AG99" s="44">
        <f t="shared" si="23"/>
        <v>0.64139930722238869</v>
      </c>
      <c r="AH99" s="44">
        <f t="shared" si="24"/>
        <v>54.944415184445504</v>
      </c>
      <c r="AI99" s="44">
        <f t="shared" si="25"/>
        <v>40.658867236489662</v>
      </c>
      <c r="AJ99" s="44">
        <f t="shared" si="26"/>
        <v>0.19018368875308478</v>
      </c>
      <c r="AK99" s="45">
        <f t="shared" si="27"/>
        <v>0.14073592967728271</v>
      </c>
      <c r="AL99" s="35"/>
      <c r="AM99" s="35"/>
      <c r="AN99" s="35"/>
      <c r="AO99" s="3" t="s">
        <v>299</v>
      </c>
    </row>
    <row r="100" spans="2:41" x14ac:dyDescent="0.2">
      <c r="B100" s="46">
        <v>43014</v>
      </c>
      <c r="C100" s="3" t="s">
        <v>302</v>
      </c>
      <c r="D100" s="3" t="s">
        <v>303</v>
      </c>
      <c r="E100" s="32" t="s">
        <v>137</v>
      </c>
      <c r="F100" s="3" t="s">
        <v>138</v>
      </c>
      <c r="G100" s="33" t="s">
        <v>139</v>
      </c>
      <c r="H100" s="32">
        <v>2017</v>
      </c>
      <c r="I100" s="34" t="s">
        <v>243</v>
      </c>
      <c r="J100" s="34" t="s">
        <v>298</v>
      </c>
      <c r="K100" s="32" t="str">
        <f t="shared" si="14"/>
        <v>NWF</v>
      </c>
      <c r="L100" s="32" t="str">
        <f t="shared" si="15"/>
        <v>ESI</v>
      </c>
      <c r="M100" s="32" t="str">
        <f t="shared" si="16"/>
        <v>R1</v>
      </c>
      <c r="N100" s="3">
        <v>11</v>
      </c>
      <c r="O100" s="3" t="s">
        <v>245</v>
      </c>
      <c r="P100" s="33" t="str">
        <f t="shared" si="17"/>
        <v>E:POS_P:P01_Tr1:NWF_Tr2:ESI_DRC_R1_D:06_M:10_Y:2017</v>
      </c>
      <c r="Q100" s="31" t="str">
        <f t="shared" si="18"/>
        <v>T2</v>
      </c>
      <c r="R100" s="53">
        <v>0.58495370370370403</v>
      </c>
      <c r="S100" s="3">
        <v>20</v>
      </c>
      <c r="T100" s="3">
        <v>1.73925</v>
      </c>
      <c r="U100" s="3">
        <v>123.67955801104974</v>
      </c>
      <c r="V100" s="3">
        <v>0.31577400000000005</v>
      </c>
      <c r="W100" s="3">
        <v>33.299999999999997</v>
      </c>
      <c r="X100" s="37">
        <f t="shared" si="19"/>
        <v>306.3</v>
      </c>
      <c r="Y100" s="37" t="s">
        <v>143</v>
      </c>
      <c r="Z100" s="40">
        <v>0.1225</v>
      </c>
      <c r="AA100" s="41">
        <v>0.74</v>
      </c>
      <c r="AB100" s="41">
        <v>9.0649999999999981E-2</v>
      </c>
      <c r="AC100" s="42" t="s">
        <v>144</v>
      </c>
      <c r="AD100" s="43">
        <f t="shared" si="20"/>
        <v>477.43688485800857</v>
      </c>
      <c r="AE100" s="43">
        <f t="shared" si="21"/>
        <v>557.00969900100995</v>
      </c>
      <c r="AF100" s="44">
        <f t="shared" si="22"/>
        <v>0.83038210198929141</v>
      </c>
      <c r="AG100" s="44">
        <f t="shared" si="23"/>
        <v>0.61448275547207543</v>
      </c>
      <c r="AH100" s="44">
        <f t="shared" si="24"/>
        <v>59.049182897410944</v>
      </c>
      <c r="AI100" s="44">
        <f t="shared" si="25"/>
        <v>43.696395344084088</v>
      </c>
      <c r="AJ100" s="44">
        <f t="shared" si="26"/>
        <v>0.17588918069234494</v>
      </c>
      <c r="AK100" s="45">
        <f t="shared" si="27"/>
        <v>0.13015799371233522</v>
      </c>
      <c r="AL100" s="35"/>
      <c r="AM100" s="35"/>
      <c r="AN100" s="35"/>
      <c r="AO100" s="3" t="s">
        <v>299</v>
      </c>
    </row>
    <row r="101" spans="2:41" x14ac:dyDescent="0.2">
      <c r="B101" s="46">
        <v>43014</v>
      </c>
      <c r="C101" s="3" t="s">
        <v>304</v>
      </c>
      <c r="D101" s="3" t="s">
        <v>305</v>
      </c>
      <c r="E101" s="32" t="s">
        <v>137</v>
      </c>
      <c r="F101" s="3" t="s">
        <v>138</v>
      </c>
      <c r="G101" s="33" t="s">
        <v>139</v>
      </c>
      <c r="H101" s="32">
        <v>2017</v>
      </c>
      <c r="I101" s="34" t="s">
        <v>243</v>
      </c>
      <c r="J101" s="34" t="s">
        <v>298</v>
      </c>
      <c r="K101" s="32" t="str">
        <f t="shared" si="14"/>
        <v>NWF</v>
      </c>
      <c r="L101" s="32" t="str">
        <f t="shared" si="15"/>
        <v>ESI</v>
      </c>
      <c r="M101" s="32" t="str">
        <f t="shared" si="16"/>
        <v>R1</v>
      </c>
      <c r="N101" s="3">
        <v>8</v>
      </c>
      <c r="O101" s="3" t="s">
        <v>245</v>
      </c>
      <c r="P101" s="33" t="str">
        <f t="shared" si="17"/>
        <v>E:POS_P:P01_Tr1:NWF_Tr2:ESI_DRC_R1_D:06_M:10_Y:2017</v>
      </c>
      <c r="Q101" s="31" t="str">
        <f t="shared" si="18"/>
        <v>T3</v>
      </c>
      <c r="R101" s="53">
        <v>0.59189814814814801</v>
      </c>
      <c r="S101" s="3">
        <v>30</v>
      </c>
      <c r="T101" s="3">
        <v>1.73925</v>
      </c>
      <c r="U101" s="3">
        <v>105.01450276243095</v>
      </c>
      <c r="V101" s="3">
        <v>0.34121400000000002</v>
      </c>
      <c r="W101" s="3">
        <v>33.799999999999997</v>
      </c>
      <c r="X101" s="37">
        <f t="shared" si="19"/>
        <v>306.8</v>
      </c>
      <c r="Y101" s="37" t="s">
        <v>143</v>
      </c>
      <c r="Z101" s="40">
        <v>0.1225</v>
      </c>
      <c r="AA101" s="41">
        <v>0.74</v>
      </c>
      <c r="AB101" s="41">
        <v>9.0649999999999981E-2</v>
      </c>
      <c r="AC101" s="42" t="s">
        <v>144</v>
      </c>
      <c r="AD101" s="43">
        <f t="shared" si="20"/>
        <v>476.65879345504572</v>
      </c>
      <c r="AE101" s="43">
        <f t="shared" si="21"/>
        <v>556.10192569755338</v>
      </c>
      <c r="AF101" s="44">
        <f t="shared" si="22"/>
        <v>0.82902880651668831</v>
      </c>
      <c r="AG101" s="44">
        <f t="shared" si="23"/>
        <v>0.6134813168223493</v>
      </c>
      <c r="AH101" s="44">
        <f t="shared" si="24"/>
        <v>50.0560861820219</v>
      </c>
      <c r="AI101" s="44">
        <f t="shared" si="25"/>
        <v>37.041503774696196</v>
      </c>
      <c r="AJ101" s="44">
        <f t="shared" si="26"/>
        <v>0.189749762474965</v>
      </c>
      <c r="AK101" s="45">
        <f t="shared" si="27"/>
        <v>0.14041482423147408</v>
      </c>
      <c r="AL101" s="35"/>
      <c r="AM101" s="35"/>
      <c r="AN101" s="35"/>
      <c r="AO101" s="3" t="s">
        <v>299</v>
      </c>
    </row>
    <row r="102" spans="2:41" x14ac:dyDescent="0.2">
      <c r="B102" s="46">
        <v>43014</v>
      </c>
      <c r="C102" s="3" t="s">
        <v>306</v>
      </c>
      <c r="D102" s="3" t="s">
        <v>307</v>
      </c>
      <c r="E102" s="32" t="s">
        <v>137</v>
      </c>
      <c r="F102" s="3" t="s">
        <v>138</v>
      </c>
      <c r="G102" s="33" t="s">
        <v>139</v>
      </c>
      <c r="H102" s="32">
        <v>2017</v>
      </c>
      <c r="I102" s="34" t="s">
        <v>243</v>
      </c>
      <c r="J102" s="34" t="s">
        <v>298</v>
      </c>
      <c r="K102" s="32" t="str">
        <f t="shared" si="14"/>
        <v>NWF</v>
      </c>
      <c r="L102" s="32" t="str">
        <f t="shared" si="15"/>
        <v>ESI</v>
      </c>
      <c r="M102" s="32" t="str">
        <f t="shared" si="16"/>
        <v>R2</v>
      </c>
      <c r="N102" s="3">
        <v>8</v>
      </c>
      <c r="O102" s="3" t="s">
        <v>154</v>
      </c>
      <c r="P102" s="33" t="str">
        <f t="shared" si="17"/>
        <v>E:POS_P:P01_Tr1:NWF_Tr2:ESI_DRC_R2_D:06_M:10_Y:2017</v>
      </c>
      <c r="Q102" s="31" t="str">
        <f t="shared" si="18"/>
        <v>T0</v>
      </c>
      <c r="R102" s="53">
        <v>0.57106481481481486</v>
      </c>
      <c r="S102" s="37">
        <v>0</v>
      </c>
      <c r="T102" s="3">
        <v>1.8142499999999999</v>
      </c>
      <c r="U102" s="3">
        <v>108.0310773480663</v>
      </c>
      <c r="V102" s="3">
        <v>0.32849399999999995</v>
      </c>
      <c r="W102" s="3">
        <v>30.2</v>
      </c>
      <c r="X102" s="37">
        <f t="shared" si="19"/>
        <v>303.2</v>
      </c>
      <c r="Y102" s="37" t="s">
        <v>143</v>
      </c>
      <c r="Z102" s="40">
        <v>0.1225</v>
      </c>
      <c r="AA102" s="41">
        <v>0.74</v>
      </c>
      <c r="AB102" s="41">
        <v>9.0649999999999981E-2</v>
      </c>
      <c r="AC102" s="42" t="s">
        <v>144</v>
      </c>
      <c r="AD102" s="43">
        <f t="shared" si="20"/>
        <v>482.31833058050148</v>
      </c>
      <c r="AE102" s="43">
        <f t="shared" si="21"/>
        <v>562.70471901058499</v>
      </c>
      <c r="AF102" s="44">
        <f t="shared" si="22"/>
        <v>0.87504603125567471</v>
      </c>
      <c r="AG102" s="44">
        <f t="shared" si="23"/>
        <v>0.64753406312919914</v>
      </c>
      <c r="AH102" s="44">
        <f t="shared" si="24"/>
        <v>52.105368877332367</v>
      </c>
      <c r="AI102" s="44">
        <f t="shared" si="25"/>
        <v>38.557972969225943</v>
      </c>
      <c r="AJ102" s="44">
        <f t="shared" si="26"/>
        <v>0.18484512396666306</v>
      </c>
      <c r="AK102" s="45">
        <f t="shared" si="27"/>
        <v>0.13678539173533064</v>
      </c>
      <c r="AL102" s="35">
        <f>SLOPE(AG102:AG105,S102:S105)*60</f>
        <v>-6.32130105506514E-2</v>
      </c>
      <c r="AM102" s="35">
        <f>SLOPE(AK102:AK105,S102:S105)*60</f>
        <v>-1.9011582843702277E-2</v>
      </c>
      <c r="AN102" s="35">
        <f>SLOPE(AI102:AI105,S102:S105)*60</f>
        <v>-4.6796606008747501</v>
      </c>
      <c r="AO102" s="3" t="s">
        <v>299</v>
      </c>
    </row>
    <row r="103" spans="2:41" x14ac:dyDescent="0.2">
      <c r="B103" s="46">
        <v>43014</v>
      </c>
      <c r="C103" s="3" t="s">
        <v>308</v>
      </c>
      <c r="D103" s="3" t="s">
        <v>309</v>
      </c>
      <c r="E103" s="32" t="s">
        <v>137</v>
      </c>
      <c r="F103" s="3" t="s">
        <v>138</v>
      </c>
      <c r="G103" s="33" t="s">
        <v>139</v>
      </c>
      <c r="H103" s="32">
        <v>2017</v>
      </c>
      <c r="I103" s="34" t="s">
        <v>243</v>
      </c>
      <c r="J103" s="34" t="s">
        <v>298</v>
      </c>
      <c r="K103" s="32" t="str">
        <f t="shared" si="14"/>
        <v>NWF</v>
      </c>
      <c r="L103" s="32" t="str">
        <f t="shared" si="15"/>
        <v>ESI</v>
      </c>
      <c r="M103" s="32" t="str">
        <f t="shared" si="16"/>
        <v>R2</v>
      </c>
      <c r="N103" s="3">
        <v>8</v>
      </c>
      <c r="O103" s="3" t="s">
        <v>154</v>
      </c>
      <c r="P103" s="33" t="str">
        <f t="shared" si="17"/>
        <v>E:POS_P:P01_Tr1:NWF_Tr2:ESI_DRC_R2_D:06_M:10_Y:2017</v>
      </c>
      <c r="Q103" s="31" t="str">
        <f t="shared" si="18"/>
        <v>T1</v>
      </c>
      <c r="R103" s="53">
        <v>0.57800925925925928</v>
      </c>
      <c r="S103" s="3">
        <v>10</v>
      </c>
      <c r="T103" s="3">
        <v>1.73925</v>
      </c>
      <c r="U103" s="3">
        <v>108.59668508287294</v>
      </c>
      <c r="V103" s="3">
        <v>0.34757399999999999</v>
      </c>
      <c r="W103" s="3">
        <v>33.5</v>
      </c>
      <c r="X103" s="37">
        <f t="shared" si="19"/>
        <v>306.5</v>
      </c>
      <c r="Y103" s="37" t="s">
        <v>143</v>
      </c>
      <c r="Z103" s="40">
        <v>0.1225</v>
      </c>
      <c r="AA103" s="41">
        <v>0.74</v>
      </c>
      <c r="AB103" s="41">
        <v>9.0649999999999981E-2</v>
      </c>
      <c r="AC103" s="42" t="s">
        <v>144</v>
      </c>
      <c r="AD103" s="43">
        <f t="shared" si="20"/>
        <v>477.12534366071134</v>
      </c>
      <c r="AE103" s="43">
        <f t="shared" si="21"/>
        <v>556.64623427082984</v>
      </c>
      <c r="AF103" s="44">
        <f t="shared" si="22"/>
        <v>0.82984025396189209</v>
      </c>
      <c r="AG103" s="44">
        <f t="shared" si="23"/>
        <v>0.61408178793180013</v>
      </c>
      <c r="AH103" s="44">
        <f t="shared" si="24"/>
        <v>51.814230690579798</v>
      </c>
      <c r="AI103" s="44">
        <f t="shared" si="25"/>
        <v>38.342530711029042</v>
      </c>
      <c r="AJ103" s="44">
        <f t="shared" si="26"/>
        <v>0.19347575823044941</v>
      </c>
      <c r="AK103" s="45">
        <f t="shared" si="27"/>
        <v>0.14317206109053252</v>
      </c>
      <c r="AL103" s="35"/>
      <c r="AM103" s="35"/>
      <c r="AN103" s="35"/>
      <c r="AO103" s="3" t="s">
        <v>299</v>
      </c>
    </row>
    <row r="104" spans="2:41" x14ac:dyDescent="0.2">
      <c r="B104" s="46">
        <v>43014</v>
      </c>
      <c r="C104" s="3" t="s">
        <v>310</v>
      </c>
      <c r="D104" s="3" t="s">
        <v>311</v>
      </c>
      <c r="E104" s="32" t="s">
        <v>137</v>
      </c>
      <c r="F104" s="3" t="s">
        <v>138</v>
      </c>
      <c r="G104" s="33" t="s">
        <v>139</v>
      </c>
      <c r="H104" s="32">
        <v>2017</v>
      </c>
      <c r="I104" s="34" t="s">
        <v>243</v>
      </c>
      <c r="J104" s="34" t="s">
        <v>298</v>
      </c>
      <c r="K104" s="32" t="str">
        <f t="shared" si="14"/>
        <v>NWF</v>
      </c>
      <c r="L104" s="32" t="str">
        <f t="shared" si="15"/>
        <v>ESI</v>
      </c>
      <c r="M104" s="32" t="str">
        <f t="shared" si="16"/>
        <v>R2</v>
      </c>
      <c r="N104" s="3">
        <v>8</v>
      </c>
      <c r="O104" s="3" t="s">
        <v>154</v>
      </c>
      <c r="P104" s="33" t="str">
        <f t="shared" si="17"/>
        <v>E:POS_P:P01_Tr1:NWF_Tr2:ESI_DRC_R2_D:06_M:10_Y:2017</v>
      </c>
      <c r="Q104" s="31" t="str">
        <f t="shared" si="18"/>
        <v>T2</v>
      </c>
      <c r="R104" s="53">
        <v>0.58495370370370403</v>
      </c>
      <c r="S104" s="3">
        <v>20</v>
      </c>
      <c r="T104" s="3">
        <v>1.73925</v>
      </c>
      <c r="U104" s="3">
        <v>107.84254143646409</v>
      </c>
      <c r="V104" s="3">
        <v>0.30305400000000005</v>
      </c>
      <c r="W104" s="3">
        <v>33.9</v>
      </c>
      <c r="X104" s="37">
        <f t="shared" si="19"/>
        <v>306.89999999999998</v>
      </c>
      <c r="Y104" s="37" t="s">
        <v>143</v>
      </c>
      <c r="Z104" s="40">
        <v>0.1225</v>
      </c>
      <c r="AA104" s="41">
        <v>0.74</v>
      </c>
      <c r="AB104" s="41">
        <v>9.0649999999999981E-2</v>
      </c>
      <c r="AC104" s="42" t="s">
        <v>144</v>
      </c>
      <c r="AD104" s="43">
        <f t="shared" si="20"/>
        <v>476.50347941351595</v>
      </c>
      <c r="AE104" s="43">
        <f t="shared" si="21"/>
        <v>555.92072598243533</v>
      </c>
      <c r="AF104" s="44">
        <f t="shared" si="22"/>
        <v>0.82875867656995761</v>
      </c>
      <c r="AG104" s="44">
        <f t="shared" si="23"/>
        <v>0.61328142066176849</v>
      </c>
      <c r="AH104" s="44">
        <f t="shared" si="24"/>
        <v>51.387346223271408</v>
      </c>
      <c r="AI104" s="44">
        <f t="shared" si="25"/>
        <v>38.026636205220832</v>
      </c>
      <c r="AJ104" s="44">
        <f t="shared" si="26"/>
        <v>0.16847399969188098</v>
      </c>
      <c r="AK104" s="45">
        <f t="shared" si="27"/>
        <v>0.12467075977199191</v>
      </c>
      <c r="AL104" s="35"/>
      <c r="AM104" s="35"/>
      <c r="AN104" s="35"/>
      <c r="AO104" s="3" t="s">
        <v>299</v>
      </c>
    </row>
    <row r="105" spans="2:41" x14ac:dyDescent="0.2">
      <c r="B105" s="46">
        <v>43014</v>
      </c>
      <c r="C105" s="3" t="s">
        <v>312</v>
      </c>
      <c r="D105" s="3" t="s">
        <v>313</v>
      </c>
      <c r="E105" s="32" t="s">
        <v>137</v>
      </c>
      <c r="F105" s="3" t="s">
        <v>138</v>
      </c>
      <c r="G105" s="33" t="s">
        <v>139</v>
      </c>
      <c r="H105" s="32">
        <v>2017</v>
      </c>
      <c r="I105" s="34" t="s">
        <v>243</v>
      </c>
      <c r="J105" s="34" t="s">
        <v>298</v>
      </c>
      <c r="K105" s="32" t="str">
        <f t="shared" si="14"/>
        <v>NWF</v>
      </c>
      <c r="L105" s="32" t="str">
        <f t="shared" si="15"/>
        <v>ESI</v>
      </c>
      <c r="M105" s="32" t="str">
        <f t="shared" si="16"/>
        <v>R2</v>
      </c>
      <c r="N105" s="3">
        <v>14</v>
      </c>
      <c r="O105" s="3" t="s">
        <v>154</v>
      </c>
      <c r="P105" s="33" t="str">
        <f t="shared" si="17"/>
        <v>E:POS_P:P01_Tr1:NWF_Tr2:ESI_DRC_R2_D:06_M:10_Y:2017</v>
      </c>
      <c r="Q105" s="31" t="str">
        <f t="shared" si="18"/>
        <v>T3</v>
      </c>
      <c r="R105" s="53">
        <v>0.59189814814814801</v>
      </c>
      <c r="S105" s="3">
        <v>30</v>
      </c>
      <c r="T105" s="3">
        <v>1.73925</v>
      </c>
      <c r="U105" s="3">
        <v>102.37500000000001</v>
      </c>
      <c r="V105" s="3">
        <v>0.32213399999999998</v>
      </c>
      <c r="W105" s="3">
        <v>34.200000000000003</v>
      </c>
      <c r="X105" s="37">
        <f t="shared" si="19"/>
        <v>307.2</v>
      </c>
      <c r="Y105" s="37" t="s">
        <v>143</v>
      </c>
      <c r="Z105" s="40">
        <v>0.1225</v>
      </c>
      <c r="AA105" s="41">
        <v>0.74</v>
      </c>
      <c r="AB105" s="41">
        <v>9.0649999999999981E-2</v>
      </c>
      <c r="AC105" s="42" t="s">
        <v>144</v>
      </c>
      <c r="AD105" s="43">
        <f t="shared" si="20"/>
        <v>476.03814398440113</v>
      </c>
      <c r="AE105" s="43">
        <f t="shared" si="21"/>
        <v>555.37783464846802</v>
      </c>
      <c r="AF105" s="44">
        <f t="shared" si="22"/>
        <v>0.82794934192486958</v>
      </c>
      <c r="AG105" s="44">
        <f t="shared" si="23"/>
        <v>0.61268251302440335</v>
      </c>
      <c r="AH105" s="44">
        <f t="shared" si="24"/>
        <v>48.734404990403071</v>
      </c>
      <c r="AI105" s="44">
        <f t="shared" si="25"/>
        <v>36.063459692898263</v>
      </c>
      <c r="AJ105" s="44">
        <f t="shared" si="26"/>
        <v>0.17890608338664959</v>
      </c>
      <c r="AK105" s="45">
        <f t="shared" si="27"/>
        <v>0.13239050170612068</v>
      </c>
      <c r="AL105" s="35"/>
      <c r="AM105" s="35"/>
      <c r="AN105" s="35"/>
      <c r="AO105" s="3" t="s">
        <v>299</v>
      </c>
    </row>
    <row r="106" spans="2:41" x14ac:dyDescent="0.2">
      <c r="B106" s="46">
        <v>43014</v>
      </c>
      <c r="C106" s="3" t="s">
        <v>314</v>
      </c>
      <c r="D106" s="3" t="s">
        <v>315</v>
      </c>
      <c r="E106" s="32" t="s">
        <v>137</v>
      </c>
      <c r="F106" s="3" t="s">
        <v>138</v>
      </c>
      <c r="G106" s="33" t="s">
        <v>139</v>
      </c>
      <c r="H106" s="32">
        <v>2017</v>
      </c>
      <c r="I106" s="34" t="s">
        <v>243</v>
      </c>
      <c r="J106" s="34" t="s">
        <v>298</v>
      </c>
      <c r="K106" s="32" t="str">
        <f t="shared" si="14"/>
        <v>NWF</v>
      </c>
      <c r="L106" s="32" t="str">
        <f t="shared" si="15"/>
        <v>ESI</v>
      </c>
      <c r="M106" s="32" t="str">
        <f t="shared" si="16"/>
        <v>R3</v>
      </c>
      <c r="N106" s="3">
        <v>14</v>
      </c>
      <c r="O106" s="3" t="s">
        <v>251</v>
      </c>
      <c r="P106" s="33" t="str">
        <f t="shared" si="17"/>
        <v>E:POS_P:P01_Tr1:NWF_Tr2:ESI_DRC_R3_D:06_M:10_Y:2017</v>
      </c>
      <c r="Q106" s="31" t="str">
        <f t="shared" si="18"/>
        <v>T0</v>
      </c>
      <c r="R106" s="53">
        <v>0.57106481481481486</v>
      </c>
      <c r="S106" s="37">
        <v>0</v>
      </c>
      <c r="T106" s="3">
        <v>1.8142499999999999</v>
      </c>
      <c r="U106" s="3">
        <v>100.1125690607735</v>
      </c>
      <c r="V106" s="3">
        <v>0.32213399999999998</v>
      </c>
      <c r="W106" s="3">
        <v>28.5</v>
      </c>
      <c r="X106" s="37">
        <f t="shared" si="19"/>
        <v>301.5</v>
      </c>
      <c r="Y106" s="37" t="s">
        <v>143</v>
      </c>
      <c r="Z106" s="40">
        <v>0.1225</v>
      </c>
      <c r="AA106" s="41">
        <v>0.74</v>
      </c>
      <c r="AB106" s="41">
        <v>9.0649999999999981E-2</v>
      </c>
      <c r="AC106" s="42" t="s">
        <v>144</v>
      </c>
      <c r="AD106" s="43">
        <f t="shared" si="20"/>
        <v>485.03787008957892</v>
      </c>
      <c r="AE106" s="43">
        <f t="shared" si="21"/>
        <v>565.8775151045088</v>
      </c>
      <c r="AF106" s="44">
        <f t="shared" si="22"/>
        <v>0.87997995581001853</v>
      </c>
      <c r="AG106" s="44">
        <f t="shared" si="23"/>
        <v>0.65118516729941356</v>
      </c>
      <c r="AH106" s="44">
        <f t="shared" si="24"/>
        <v>48.558387266433449</v>
      </c>
      <c r="AI106" s="44">
        <f t="shared" si="25"/>
        <v>35.933206577160746</v>
      </c>
      <c r="AJ106" s="44">
        <f t="shared" si="26"/>
        <v>0.18228838745067583</v>
      </c>
      <c r="AK106" s="45">
        <f t="shared" si="27"/>
        <v>0.13489340671350009</v>
      </c>
      <c r="AL106" s="35">
        <f>SLOPE(AG106:AG109,S106:S109)*60</f>
        <v>2.8213223322920599E-2</v>
      </c>
      <c r="AM106" s="35">
        <f>SLOPE(AK106:AK109,S106:S109)*60</f>
        <v>2.1112018262953287E-2</v>
      </c>
      <c r="AN106" s="35">
        <f>SLOPE(AI106:AI109,S106:S109)*60</f>
        <v>11.709689417256774</v>
      </c>
      <c r="AO106" s="3" t="s">
        <v>299</v>
      </c>
    </row>
    <row r="107" spans="2:41" x14ac:dyDescent="0.2">
      <c r="B107" s="46">
        <v>43014</v>
      </c>
      <c r="C107" s="3" t="s">
        <v>316</v>
      </c>
      <c r="D107" s="3" t="s">
        <v>317</v>
      </c>
      <c r="E107" s="32" t="s">
        <v>137</v>
      </c>
      <c r="F107" s="3" t="s">
        <v>138</v>
      </c>
      <c r="G107" s="33" t="s">
        <v>139</v>
      </c>
      <c r="H107" s="32">
        <v>2017</v>
      </c>
      <c r="I107" s="34" t="s">
        <v>243</v>
      </c>
      <c r="J107" s="34" t="s">
        <v>298</v>
      </c>
      <c r="K107" s="32" t="str">
        <f t="shared" si="14"/>
        <v>NWF</v>
      </c>
      <c r="L107" s="32" t="str">
        <f t="shared" si="15"/>
        <v>ESI</v>
      </c>
      <c r="M107" s="32" t="str">
        <f t="shared" si="16"/>
        <v>R3</v>
      </c>
      <c r="N107" s="3">
        <v>14</v>
      </c>
      <c r="O107" s="3" t="s">
        <v>251</v>
      </c>
      <c r="P107" s="33" t="str">
        <f t="shared" si="17"/>
        <v>E:POS_P:P01_Tr1:NWF_Tr2:ESI_DRC_R3_D:06_M:10_Y:2017</v>
      </c>
      <c r="Q107" s="31" t="str">
        <f t="shared" si="18"/>
        <v>T1</v>
      </c>
      <c r="R107" s="53">
        <v>0.57800925925925928</v>
      </c>
      <c r="S107" s="3">
        <v>10</v>
      </c>
      <c r="T107" s="3">
        <v>1.73925</v>
      </c>
      <c r="U107" s="3">
        <v>96.530386740331494</v>
      </c>
      <c r="V107" s="3">
        <v>0.32213399999999998</v>
      </c>
      <c r="W107" s="3">
        <v>33</v>
      </c>
      <c r="X107" s="37">
        <f t="shared" si="19"/>
        <v>306</v>
      </c>
      <c r="Y107" s="37" t="s">
        <v>143</v>
      </c>
      <c r="Z107" s="40">
        <v>0.1225</v>
      </c>
      <c r="AA107" s="41">
        <v>0.74</v>
      </c>
      <c r="AB107" s="41">
        <v>9.0649999999999981E-2</v>
      </c>
      <c r="AC107" s="42" t="s">
        <v>144</v>
      </c>
      <c r="AD107" s="43">
        <f t="shared" si="20"/>
        <v>477.90496023532035</v>
      </c>
      <c r="AE107" s="43">
        <f t="shared" si="21"/>
        <v>557.55578694120709</v>
      </c>
      <c r="AF107" s="44">
        <f t="shared" si="22"/>
        <v>0.83119620208928091</v>
      </c>
      <c r="AG107" s="44">
        <f t="shared" si="23"/>
        <v>0.61508518954606772</v>
      </c>
      <c r="AH107" s="44">
        <f t="shared" si="24"/>
        <v>46.132350636638215</v>
      </c>
      <c r="AI107" s="44">
        <f t="shared" si="25"/>
        <v>34.137939471112269</v>
      </c>
      <c r="AJ107" s="44">
        <f t="shared" si="26"/>
        <v>0.17960767587051879</v>
      </c>
      <c r="AK107" s="45">
        <f t="shared" si="27"/>
        <v>0.13290968014418389</v>
      </c>
      <c r="AL107" s="35"/>
      <c r="AM107" s="35"/>
      <c r="AN107" s="35"/>
      <c r="AO107" s="3" t="s">
        <v>299</v>
      </c>
    </row>
    <row r="108" spans="2:41" x14ac:dyDescent="0.2">
      <c r="B108" s="46">
        <v>43014</v>
      </c>
      <c r="C108" s="3" t="s">
        <v>318</v>
      </c>
      <c r="D108" s="3" t="s">
        <v>319</v>
      </c>
      <c r="E108" s="32" t="s">
        <v>137</v>
      </c>
      <c r="F108" s="3" t="s">
        <v>138</v>
      </c>
      <c r="G108" s="33" t="s">
        <v>139</v>
      </c>
      <c r="H108" s="32">
        <v>2017</v>
      </c>
      <c r="I108" s="34" t="s">
        <v>243</v>
      </c>
      <c r="J108" s="34" t="s">
        <v>298</v>
      </c>
      <c r="K108" s="32" t="str">
        <f t="shared" si="14"/>
        <v>NWF</v>
      </c>
      <c r="L108" s="32" t="str">
        <f t="shared" si="15"/>
        <v>ESI</v>
      </c>
      <c r="M108" s="32" t="str">
        <f t="shared" si="16"/>
        <v>R3</v>
      </c>
      <c r="N108" s="3">
        <v>14</v>
      </c>
      <c r="O108" s="3" t="s">
        <v>251</v>
      </c>
      <c r="P108" s="33" t="str">
        <f t="shared" si="17"/>
        <v>E:POS_P:P01_Tr1:NWF_Tr2:ESI_DRC_R3_D:06_M:10_Y:2017</v>
      </c>
      <c r="Q108" s="31" t="str">
        <f t="shared" si="18"/>
        <v>T2</v>
      </c>
      <c r="R108" s="53">
        <v>0.58495370370370403</v>
      </c>
      <c r="S108" s="3">
        <v>20</v>
      </c>
      <c r="T108" s="3">
        <v>1.9642500000000003</v>
      </c>
      <c r="U108" s="3">
        <v>125.75345303867404</v>
      </c>
      <c r="V108" s="3">
        <v>0.32849399999999995</v>
      </c>
      <c r="W108" s="3">
        <v>33.299999999999997</v>
      </c>
      <c r="X108" s="37">
        <f t="shared" si="19"/>
        <v>306.3</v>
      </c>
      <c r="Y108" s="37" t="s">
        <v>143</v>
      </c>
      <c r="Z108" s="40">
        <v>0.1225</v>
      </c>
      <c r="AA108" s="41">
        <v>0.74</v>
      </c>
      <c r="AB108" s="41">
        <v>9.0649999999999981E-2</v>
      </c>
      <c r="AC108" s="42" t="s">
        <v>144</v>
      </c>
      <c r="AD108" s="43">
        <f t="shared" si="20"/>
        <v>477.43688485800857</v>
      </c>
      <c r="AE108" s="43">
        <f t="shared" si="21"/>
        <v>557.00969900100995</v>
      </c>
      <c r="AF108" s="44">
        <f t="shared" si="22"/>
        <v>0.93780540108234345</v>
      </c>
      <c r="AG108" s="44">
        <f t="shared" si="23"/>
        <v>0.69397599680093403</v>
      </c>
      <c r="AH108" s="44">
        <f t="shared" si="24"/>
        <v>60.039336878922406</v>
      </c>
      <c r="AI108" s="44">
        <f t="shared" si="25"/>
        <v>44.429109290402572</v>
      </c>
      <c r="AJ108" s="44">
        <f t="shared" si="26"/>
        <v>0.18297434406363774</v>
      </c>
      <c r="AK108" s="45">
        <f t="shared" si="27"/>
        <v>0.13540101460709192</v>
      </c>
      <c r="AL108" s="35"/>
      <c r="AM108" s="35"/>
      <c r="AN108" s="35"/>
      <c r="AO108" s="3" t="s">
        <v>299</v>
      </c>
    </row>
    <row r="109" spans="2:41" x14ac:dyDescent="0.2">
      <c r="B109" s="46">
        <v>43014</v>
      </c>
      <c r="C109" s="3" t="s">
        <v>320</v>
      </c>
      <c r="D109" s="3" t="s">
        <v>321</v>
      </c>
      <c r="E109" s="32" t="s">
        <v>137</v>
      </c>
      <c r="F109" s="3" t="s">
        <v>138</v>
      </c>
      <c r="G109" s="33" t="s">
        <v>139</v>
      </c>
      <c r="H109" s="32">
        <v>2017</v>
      </c>
      <c r="I109" s="34" t="s">
        <v>243</v>
      </c>
      <c r="J109" s="34" t="s">
        <v>298</v>
      </c>
      <c r="K109" s="32" t="str">
        <f t="shared" si="14"/>
        <v>NWF</v>
      </c>
      <c r="L109" s="32" t="str">
        <f t="shared" si="15"/>
        <v>ESI</v>
      </c>
      <c r="M109" s="32" t="str">
        <f t="shared" si="16"/>
        <v>R3</v>
      </c>
      <c r="N109" s="3">
        <v>14</v>
      </c>
      <c r="O109" s="3" t="s">
        <v>251</v>
      </c>
      <c r="P109" s="33" t="str">
        <f t="shared" si="17"/>
        <v>E:POS_P:P01_Tr1:NWF_Tr2:ESI_DRC_R3_D:06_M:10_Y:2017</v>
      </c>
      <c r="Q109" s="31" t="str">
        <f t="shared" si="18"/>
        <v>T3</v>
      </c>
      <c r="R109" s="53">
        <v>0.59189814814814801</v>
      </c>
      <c r="S109" s="3">
        <v>30</v>
      </c>
      <c r="T109" s="3">
        <v>1.8142499999999999</v>
      </c>
      <c r="U109" s="3">
        <v>110.48204419889503</v>
      </c>
      <c r="V109" s="3">
        <v>0.35393400000000003</v>
      </c>
      <c r="W109" s="3">
        <v>33.5</v>
      </c>
      <c r="X109" s="37">
        <f t="shared" si="19"/>
        <v>306.5</v>
      </c>
      <c r="Y109" s="37" t="s">
        <v>143</v>
      </c>
      <c r="Z109" s="40">
        <v>0.1225</v>
      </c>
      <c r="AA109" s="41">
        <v>0.74</v>
      </c>
      <c r="AB109" s="41">
        <v>9.0649999999999981E-2</v>
      </c>
      <c r="AC109" s="42" t="s">
        <v>144</v>
      </c>
      <c r="AD109" s="43">
        <f t="shared" si="20"/>
        <v>477.12534366071134</v>
      </c>
      <c r="AE109" s="43">
        <f t="shared" si="21"/>
        <v>556.64623427082984</v>
      </c>
      <c r="AF109" s="44">
        <f t="shared" si="22"/>
        <v>0.86562465473644545</v>
      </c>
      <c r="AG109" s="44">
        <f t="shared" si="23"/>
        <v>0.64056224450496957</v>
      </c>
      <c r="AH109" s="44">
        <f t="shared" si="24"/>
        <v>52.713783306735692</v>
      </c>
      <c r="AI109" s="44">
        <f t="shared" si="25"/>
        <v>39.008199646984409</v>
      </c>
      <c r="AJ109" s="44">
        <f t="shared" si="26"/>
        <v>0.1970160282804119</v>
      </c>
      <c r="AK109" s="45">
        <f t="shared" si="27"/>
        <v>0.14579186092750479</v>
      </c>
      <c r="AL109" s="35"/>
      <c r="AM109" s="35"/>
      <c r="AN109" s="35"/>
      <c r="AO109" s="3" t="s">
        <v>299</v>
      </c>
    </row>
    <row r="110" spans="2:41" x14ac:dyDescent="0.2">
      <c r="B110" s="46">
        <v>43014</v>
      </c>
      <c r="C110" s="3" t="s">
        <v>322</v>
      </c>
      <c r="D110" s="3" t="s">
        <v>323</v>
      </c>
      <c r="E110" s="32" t="s">
        <v>137</v>
      </c>
      <c r="F110" s="3" t="s">
        <v>138</v>
      </c>
      <c r="G110" s="33" t="s">
        <v>139</v>
      </c>
      <c r="H110" s="32">
        <v>2017</v>
      </c>
      <c r="I110" s="34" t="s">
        <v>243</v>
      </c>
      <c r="J110" s="34" t="s">
        <v>298</v>
      </c>
      <c r="K110" s="32" t="str">
        <f t="shared" si="14"/>
        <v>NWF</v>
      </c>
      <c r="L110" s="32" t="str">
        <f t="shared" si="15"/>
        <v>LSI</v>
      </c>
      <c r="M110" s="32" t="str">
        <f t="shared" si="16"/>
        <v>R1</v>
      </c>
      <c r="N110" s="3">
        <v>5</v>
      </c>
      <c r="O110" s="3" t="s">
        <v>245</v>
      </c>
      <c r="P110" s="33" t="str">
        <f t="shared" si="17"/>
        <v>E:POS_P:P01_Tr1:NWF_Tr2:LSI_DRC_R1_D:06_M:10_Y:2017</v>
      </c>
      <c r="Q110" s="31" t="str">
        <f t="shared" si="18"/>
        <v>T0</v>
      </c>
      <c r="R110" s="53">
        <v>0.56759259259259254</v>
      </c>
      <c r="S110" s="37">
        <v>0</v>
      </c>
      <c r="T110" s="3">
        <v>1.73925</v>
      </c>
      <c r="U110" s="3">
        <v>113.12154696132598</v>
      </c>
      <c r="V110" s="3">
        <v>0.41117399999999998</v>
      </c>
      <c r="W110" s="3">
        <v>30.7</v>
      </c>
      <c r="X110" s="37">
        <f t="shared" si="19"/>
        <v>303.7</v>
      </c>
      <c r="Y110" s="37" t="s">
        <v>143</v>
      </c>
      <c r="Z110" s="40">
        <v>0.1225</v>
      </c>
      <c r="AA110" s="41">
        <v>0.74</v>
      </c>
      <c r="AB110" s="41">
        <v>9.0649999999999981E-2</v>
      </c>
      <c r="AC110" s="42" t="s">
        <v>144</v>
      </c>
      <c r="AD110" s="43">
        <f t="shared" si="20"/>
        <v>481.52426023051709</v>
      </c>
      <c r="AE110" s="43">
        <f t="shared" si="21"/>
        <v>561.77830360226994</v>
      </c>
      <c r="AF110" s="44">
        <f t="shared" si="22"/>
        <v>0.83749106960592679</v>
      </c>
      <c r="AG110" s="44">
        <f t="shared" si="23"/>
        <v>0.61974339150838575</v>
      </c>
      <c r="AH110" s="44">
        <f t="shared" si="24"/>
        <v>54.470769216684189</v>
      </c>
      <c r="AI110" s="44">
        <f t="shared" si="25"/>
        <v>40.308369220346293</v>
      </c>
      <c r="AJ110" s="44">
        <f t="shared" si="26"/>
        <v>0.23098863220535973</v>
      </c>
      <c r="AK110" s="45">
        <f t="shared" si="27"/>
        <v>0.17093158783196619</v>
      </c>
      <c r="AL110" s="35">
        <f>SLOPE(AG110:AG113,S110:S113)*60</f>
        <v>-3.436635744054934E-2</v>
      </c>
      <c r="AM110" s="35">
        <f>SLOPE(AK110:AK113,S110:S113)*60</f>
        <v>-5.5038317331173071E-2</v>
      </c>
      <c r="AN110" s="35">
        <f>SLOPE(AI110:AI113,S110:S113)*60</f>
        <v>3.7086043384769125</v>
      </c>
      <c r="AO110" s="3" t="s">
        <v>299</v>
      </c>
    </row>
    <row r="111" spans="2:41" x14ac:dyDescent="0.2">
      <c r="B111" s="46">
        <v>43014</v>
      </c>
      <c r="C111" s="3" t="s">
        <v>324</v>
      </c>
      <c r="D111" s="3" t="s">
        <v>325</v>
      </c>
      <c r="E111" s="32" t="s">
        <v>137</v>
      </c>
      <c r="F111" s="3" t="s">
        <v>138</v>
      </c>
      <c r="G111" s="33" t="s">
        <v>139</v>
      </c>
      <c r="H111" s="32">
        <v>2017</v>
      </c>
      <c r="I111" s="34" t="s">
        <v>243</v>
      </c>
      <c r="J111" s="34" t="s">
        <v>298</v>
      </c>
      <c r="K111" s="32" t="str">
        <f t="shared" si="14"/>
        <v>NWF</v>
      </c>
      <c r="L111" s="32" t="str">
        <f t="shared" si="15"/>
        <v>LSI</v>
      </c>
      <c r="M111" s="32" t="str">
        <f t="shared" si="16"/>
        <v>R1</v>
      </c>
      <c r="N111" s="3">
        <v>5</v>
      </c>
      <c r="O111" s="3" t="s">
        <v>245</v>
      </c>
      <c r="P111" s="33" t="str">
        <f t="shared" si="17"/>
        <v>E:POS_P:P01_Tr1:NWF_Tr2:LSI_DRC_R1_D:06_M:10_Y:2017</v>
      </c>
      <c r="Q111" s="31" t="str">
        <f t="shared" si="18"/>
        <v>T1</v>
      </c>
      <c r="R111" s="53">
        <v>0.57453703703703707</v>
      </c>
      <c r="S111" s="3">
        <v>10</v>
      </c>
      <c r="T111" s="3">
        <v>1.8142499999999999</v>
      </c>
      <c r="U111" s="3">
        <v>119.34323204419891</v>
      </c>
      <c r="V111" s="3">
        <v>0.34757399999999999</v>
      </c>
      <c r="W111" s="3">
        <v>34.799999999999997</v>
      </c>
      <c r="X111" s="37">
        <f t="shared" si="19"/>
        <v>307.8</v>
      </c>
      <c r="Y111" s="37" t="s">
        <v>143</v>
      </c>
      <c r="Z111" s="40">
        <v>0.1225</v>
      </c>
      <c r="AA111" s="41">
        <v>0.74</v>
      </c>
      <c r="AB111" s="41">
        <v>9.0649999999999981E-2</v>
      </c>
      <c r="AC111" s="42" t="s">
        <v>144</v>
      </c>
      <c r="AD111" s="43">
        <f t="shared" si="20"/>
        <v>475.11019438599101</v>
      </c>
      <c r="AE111" s="43">
        <f t="shared" si="21"/>
        <v>554.29522678365618</v>
      </c>
      <c r="AF111" s="44">
        <f t="shared" si="22"/>
        <v>0.86196867016478418</v>
      </c>
      <c r="AG111" s="44">
        <f t="shared" si="23"/>
        <v>0.6378568159219401</v>
      </c>
      <c r="AH111" s="44">
        <f t="shared" si="24"/>
        <v>56.70118617517177</v>
      </c>
      <c r="AI111" s="44">
        <f t="shared" si="25"/>
        <v>41.958877769627108</v>
      </c>
      <c r="AJ111" s="44">
        <f t="shared" si="26"/>
        <v>0.19265860915410252</v>
      </c>
      <c r="AK111" s="45">
        <f t="shared" si="27"/>
        <v>0.14256737077403583</v>
      </c>
      <c r="AL111" s="35"/>
      <c r="AM111" s="35"/>
      <c r="AN111" s="35"/>
      <c r="AO111" s="3" t="s">
        <v>299</v>
      </c>
    </row>
    <row r="112" spans="2:41" x14ac:dyDescent="0.2">
      <c r="B112" s="46">
        <v>43014</v>
      </c>
      <c r="C112" s="3" t="s">
        <v>326</v>
      </c>
      <c r="D112" s="3" t="s">
        <v>327</v>
      </c>
      <c r="E112" s="32" t="s">
        <v>137</v>
      </c>
      <c r="F112" s="3" t="s">
        <v>138</v>
      </c>
      <c r="G112" s="33" t="s">
        <v>139</v>
      </c>
      <c r="H112" s="32">
        <v>2017</v>
      </c>
      <c r="I112" s="34" t="s">
        <v>243</v>
      </c>
      <c r="J112" s="34" t="s">
        <v>298</v>
      </c>
      <c r="K112" s="32" t="str">
        <f t="shared" si="14"/>
        <v>NWF</v>
      </c>
      <c r="L112" s="32" t="str">
        <f t="shared" si="15"/>
        <v>LSI</v>
      </c>
      <c r="M112" s="32" t="str">
        <f t="shared" si="16"/>
        <v>R1</v>
      </c>
      <c r="N112" s="3">
        <v>5</v>
      </c>
      <c r="O112" s="3" t="s">
        <v>245</v>
      </c>
      <c r="P112" s="33" t="str">
        <f t="shared" si="17"/>
        <v>E:POS_P:P01_Tr1:NWF_Tr2:LSI_DRC_R1_D:06_M:10_Y:2017</v>
      </c>
      <c r="Q112" s="31" t="str">
        <f t="shared" si="18"/>
        <v>T2</v>
      </c>
      <c r="R112" s="53">
        <v>0.58148148148148204</v>
      </c>
      <c r="S112" s="3">
        <v>20</v>
      </c>
      <c r="T112" s="3">
        <v>1.73925</v>
      </c>
      <c r="U112" s="3">
        <v>103.12914364640885</v>
      </c>
      <c r="V112" s="3">
        <v>0.33485399999999998</v>
      </c>
      <c r="W112" s="3">
        <v>35.5</v>
      </c>
      <c r="X112" s="37">
        <f t="shared" si="19"/>
        <v>308.5</v>
      </c>
      <c r="Y112" s="37" t="s">
        <v>143</v>
      </c>
      <c r="Z112" s="40">
        <v>0.1225</v>
      </c>
      <c r="AA112" s="41">
        <v>0.74</v>
      </c>
      <c r="AB112" s="41">
        <v>9.0649999999999981E-2</v>
      </c>
      <c r="AC112" s="42" t="s">
        <v>144</v>
      </c>
      <c r="AD112" s="43">
        <f t="shared" si="20"/>
        <v>474.03214856404549</v>
      </c>
      <c r="AE112" s="43">
        <f t="shared" si="21"/>
        <v>553.03750665805308</v>
      </c>
      <c r="AF112" s="44">
        <f t="shared" si="22"/>
        <v>0.82446041439001616</v>
      </c>
      <c r="AG112" s="44">
        <f t="shared" si="23"/>
        <v>0.61010070664861182</v>
      </c>
      <c r="AH112" s="44">
        <f t="shared" si="24"/>
        <v>48.886529542277266</v>
      </c>
      <c r="AI112" s="44">
        <f t="shared" si="25"/>
        <v>36.176031861285168</v>
      </c>
      <c r="AJ112" s="44">
        <f t="shared" si="26"/>
        <v>0.18518682125447569</v>
      </c>
      <c r="AK112" s="45">
        <f t="shared" si="27"/>
        <v>0.13703824772831197</v>
      </c>
      <c r="AL112" s="35"/>
      <c r="AM112" s="35"/>
      <c r="AN112" s="35"/>
      <c r="AO112" s="3" t="s">
        <v>299</v>
      </c>
    </row>
    <row r="113" spans="2:41" x14ac:dyDescent="0.2">
      <c r="B113" s="46">
        <v>43014</v>
      </c>
      <c r="C113" s="3" t="s">
        <v>328</v>
      </c>
      <c r="D113" s="3" t="s">
        <v>329</v>
      </c>
      <c r="E113" s="32" t="s">
        <v>137</v>
      </c>
      <c r="F113" s="3" t="s">
        <v>138</v>
      </c>
      <c r="G113" s="33" t="s">
        <v>139</v>
      </c>
      <c r="H113" s="32">
        <v>2017</v>
      </c>
      <c r="I113" s="34" t="s">
        <v>243</v>
      </c>
      <c r="J113" s="34" t="s">
        <v>298</v>
      </c>
      <c r="K113" s="32" t="str">
        <f t="shared" si="14"/>
        <v>NWF</v>
      </c>
      <c r="L113" s="32" t="str">
        <f t="shared" si="15"/>
        <v>LSI</v>
      </c>
      <c r="M113" s="32" t="str">
        <f t="shared" si="16"/>
        <v>R1</v>
      </c>
      <c r="N113" s="3">
        <v>5</v>
      </c>
      <c r="O113" s="3" t="s">
        <v>245</v>
      </c>
      <c r="P113" s="33" t="str">
        <f t="shared" si="17"/>
        <v>E:POS_P:P01_Tr1:NWF_Tr2:LSI_DRC_R1_D:06_M:10_Y:2017</v>
      </c>
      <c r="Q113" s="31" t="str">
        <f t="shared" si="18"/>
        <v>T3</v>
      </c>
      <c r="R113" s="53">
        <v>0.58842592592592602</v>
      </c>
      <c r="S113" s="3">
        <v>30</v>
      </c>
      <c r="T113" s="3">
        <v>1.73925</v>
      </c>
      <c r="U113" s="3">
        <v>126.31906077348067</v>
      </c>
      <c r="V113" s="3">
        <v>0.34757399999999999</v>
      </c>
      <c r="W113" s="3">
        <v>35.6</v>
      </c>
      <c r="X113" s="37">
        <f t="shared" si="19"/>
        <v>308.60000000000002</v>
      </c>
      <c r="Y113" s="37" t="s">
        <v>143</v>
      </c>
      <c r="Z113" s="40">
        <v>0.1225</v>
      </c>
      <c r="AA113" s="41">
        <v>0.74</v>
      </c>
      <c r="AB113" s="41">
        <v>9.0649999999999981E-2</v>
      </c>
      <c r="AC113" s="42" t="s">
        <v>144</v>
      </c>
      <c r="AD113" s="43">
        <f t="shared" si="20"/>
        <v>473.87854125731695</v>
      </c>
      <c r="AE113" s="43">
        <f t="shared" si="21"/>
        <v>552.85829813353644</v>
      </c>
      <c r="AF113" s="44">
        <f t="shared" si="22"/>
        <v>0.82419325288178846</v>
      </c>
      <c r="AG113" s="44">
        <f t="shared" si="23"/>
        <v>0.60990300713252332</v>
      </c>
      <c r="AH113" s="44">
        <f t="shared" si="24"/>
        <v>59.859892252331392</v>
      </c>
      <c r="AI113" s="44">
        <f t="shared" si="25"/>
        <v>44.296320266725225</v>
      </c>
      <c r="AJ113" s="44">
        <f t="shared" si="26"/>
        <v>0.19215917011546579</v>
      </c>
      <c r="AK113" s="45">
        <f t="shared" si="27"/>
        <v>0.14219778588544466</v>
      </c>
      <c r="AL113" s="35"/>
      <c r="AM113" s="35"/>
      <c r="AN113" s="35"/>
      <c r="AO113" s="3" t="s">
        <v>299</v>
      </c>
    </row>
    <row r="114" spans="2:41" x14ac:dyDescent="0.2">
      <c r="B114" s="46">
        <v>43014</v>
      </c>
      <c r="C114" s="3" t="s">
        <v>330</v>
      </c>
      <c r="D114" s="3" t="s">
        <v>331</v>
      </c>
      <c r="E114" s="32" t="s">
        <v>137</v>
      </c>
      <c r="F114" s="3" t="s">
        <v>138</v>
      </c>
      <c r="G114" s="33" t="s">
        <v>139</v>
      </c>
      <c r="H114" s="32">
        <v>2017</v>
      </c>
      <c r="I114" s="34" t="s">
        <v>243</v>
      </c>
      <c r="J114" s="34" t="s">
        <v>298</v>
      </c>
      <c r="K114" s="32" t="str">
        <f t="shared" si="14"/>
        <v>NWF</v>
      </c>
      <c r="L114" s="32" t="str">
        <f t="shared" si="15"/>
        <v>LSI</v>
      </c>
      <c r="M114" s="32" t="str">
        <f t="shared" si="16"/>
        <v>R2</v>
      </c>
      <c r="N114" s="3">
        <v>6</v>
      </c>
      <c r="O114" s="3" t="s">
        <v>154</v>
      </c>
      <c r="P114" s="33" t="str">
        <f t="shared" si="17"/>
        <v>E:POS_P:P01_Tr1:NWF_Tr2:LSI_DRC_R2_D:06_M:10_Y:2017</v>
      </c>
      <c r="Q114" s="31" t="str">
        <f t="shared" si="18"/>
        <v>T0</v>
      </c>
      <c r="R114" s="53">
        <v>0.56759259259259254</v>
      </c>
      <c r="S114" s="37">
        <v>0</v>
      </c>
      <c r="T114" s="3">
        <v>1.73925</v>
      </c>
      <c r="U114" s="3">
        <v>103.69475138121548</v>
      </c>
      <c r="V114" s="3">
        <v>0.34757399999999999</v>
      </c>
      <c r="W114" s="3">
        <v>30.8</v>
      </c>
      <c r="X114" s="37">
        <f t="shared" si="19"/>
        <v>303.8</v>
      </c>
      <c r="Y114" s="37" t="s">
        <v>143</v>
      </c>
      <c r="Z114" s="40">
        <v>0.1225</v>
      </c>
      <c r="AA114" s="41">
        <v>0.74</v>
      </c>
      <c r="AB114" s="41">
        <v>9.0649999999999981E-2</v>
      </c>
      <c r="AC114" s="42" t="s">
        <v>144</v>
      </c>
      <c r="AD114" s="43">
        <f t="shared" si="20"/>
        <v>481.36575981569467</v>
      </c>
      <c r="AE114" s="43">
        <f t="shared" si="21"/>
        <v>561.59338645164382</v>
      </c>
      <c r="AF114" s="44">
        <f t="shared" si="22"/>
        <v>0.83721539775944687</v>
      </c>
      <c r="AG114" s="44">
        <f t="shared" si="23"/>
        <v>0.61953939434199057</v>
      </c>
      <c r="AH114" s="44">
        <f t="shared" si="24"/>
        <v>49.915102787518343</v>
      </c>
      <c r="AI114" s="44">
        <f t="shared" si="25"/>
        <v>36.937176062763569</v>
      </c>
      <c r="AJ114" s="44">
        <f t="shared" si="26"/>
        <v>0.19519525970254364</v>
      </c>
      <c r="AK114" s="45">
        <f t="shared" si="27"/>
        <v>0.14444449217988226</v>
      </c>
      <c r="AL114" s="35">
        <f>SLOPE(AG114:AG117,S114:S117)*60</f>
        <v>4.3086176672592916E-2</v>
      </c>
      <c r="AM114" s="35">
        <f>SLOPE(AK114:AK117,S114:S117)*60</f>
        <v>2.9664340790957276E-2</v>
      </c>
      <c r="AN114" s="35">
        <f>SLOPE(AI114:AI117,S114:S117)*60</f>
        <v>3.8323803118080235</v>
      </c>
      <c r="AO114" s="3" t="s">
        <v>299</v>
      </c>
    </row>
    <row r="115" spans="2:41" x14ac:dyDescent="0.2">
      <c r="B115" s="46">
        <v>43014</v>
      </c>
      <c r="C115" s="3" t="s">
        <v>332</v>
      </c>
      <c r="D115" s="3" t="s">
        <v>333</v>
      </c>
      <c r="E115" s="32" t="s">
        <v>137</v>
      </c>
      <c r="F115" s="3" t="s">
        <v>138</v>
      </c>
      <c r="G115" s="33" t="s">
        <v>139</v>
      </c>
      <c r="H115" s="32">
        <v>2017</v>
      </c>
      <c r="I115" s="34" t="s">
        <v>243</v>
      </c>
      <c r="J115" s="34" t="s">
        <v>298</v>
      </c>
      <c r="K115" s="32" t="str">
        <f t="shared" si="14"/>
        <v>NWF</v>
      </c>
      <c r="L115" s="32" t="str">
        <f t="shared" si="15"/>
        <v>LSI</v>
      </c>
      <c r="M115" s="32" t="str">
        <f t="shared" si="16"/>
        <v>R2</v>
      </c>
      <c r="N115" s="3">
        <v>6</v>
      </c>
      <c r="O115" s="3" t="s">
        <v>154</v>
      </c>
      <c r="P115" s="33" t="str">
        <f t="shared" si="17"/>
        <v>E:POS_P:P01_Tr1:NWF_Tr2:LSI_DRC_R2_D:06_M:10_Y:2017</v>
      </c>
      <c r="Q115" s="31" t="str">
        <f t="shared" si="18"/>
        <v>T1</v>
      </c>
      <c r="R115" s="53">
        <v>0.57453703703703707</v>
      </c>
      <c r="S115" s="3">
        <v>10</v>
      </c>
      <c r="T115" s="3">
        <v>1.73925</v>
      </c>
      <c r="U115" s="3">
        <v>117.4578729281768</v>
      </c>
      <c r="V115" s="3">
        <v>0.31577400000000005</v>
      </c>
      <c r="W115" s="3">
        <v>35</v>
      </c>
      <c r="X115" s="37">
        <f t="shared" si="19"/>
        <v>308</v>
      </c>
      <c r="Y115" s="37" t="s">
        <v>143</v>
      </c>
      <c r="Z115" s="40">
        <v>0.1225</v>
      </c>
      <c r="AA115" s="41">
        <v>0.74</v>
      </c>
      <c r="AB115" s="41">
        <v>9.0649999999999981E-2</v>
      </c>
      <c r="AC115" s="42" t="s">
        <v>144</v>
      </c>
      <c r="AD115" s="43">
        <f t="shared" si="20"/>
        <v>474.80168127275334</v>
      </c>
      <c r="AE115" s="43">
        <f t="shared" si="21"/>
        <v>553.93529481821224</v>
      </c>
      <c r="AF115" s="44">
        <f t="shared" si="22"/>
        <v>0.82579882415363626</v>
      </c>
      <c r="AG115" s="44">
        <f t="shared" si="23"/>
        <v>0.61109112987369074</v>
      </c>
      <c r="AH115" s="44">
        <f t="shared" si="24"/>
        <v>55.769195545019763</v>
      </c>
      <c r="AI115" s="44">
        <f t="shared" si="25"/>
        <v>41.269204703314614</v>
      </c>
      <c r="AJ115" s="44">
        <f t="shared" si="26"/>
        <v>0.17491836378592618</v>
      </c>
      <c r="AK115" s="45">
        <f t="shared" si="27"/>
        <v>0.12943958920158535</v>
      </c>
      <c r="AL115" s="35"/>
      <c r="AM115" s="35"/>
      <c r="AN115" s="35"/>
      <c r="AO115" s="3" t="s">
        <v>299</v>
      </c>
    </row>
    <row r="116" spans="2:41" x14ac:dyDescent="0.2">
      <c r="B116" s="46">
        <v>43014</v>
      </c>
      <c r="C116" s="3" t="s">
        <v>334</v>
      </c>
      <c r="D116" s="3" t="s">
        <v>335</v>
      </c>
      <c r="E116" s="32" t="s">
        <v>137</v>
      </c>
      <c r="F116" s="3" t="s">
        <v>138</v>
      </c>
      <c r="G116" s="33" t="s">
        <v>139</v>
      </c>
      <c r="H116" s="32">
        <v>2017</v>
      </c>
      <c r="I116" s="34" t="s">
        <v>243</v>
      </c>
      <c r="J116" s="34" t="s">
        <v>298</v>
      </c>
      <c r="K116" s="32" t="str">
        <f t="shared" si="14"/>
        <v>NWF</v>
      </c>
      <c r="L116" s="32" t="str">
        <f t="shared" si="15"/>
        <v>LSI</v>
      </c>
      <c r="M116" s="32" t="str">
        <f t="shared" si="16"/>
        <v>R2</v>
      </c>
      <c r="N116" s="3">
        <v>6</v>
      </c>
      <c r="O116" s="3" t="s">
        <v>154</v>
      </c>
      <c r="P116" s="33" t="str">
        <f t="shared" si="17"/>
        <v>E:POS_P:P01_Tr1:NWF_Tr2:LSI_DRC_R2_D:06_M:10_Y:2017</v>
      </c>
      <c r="Q116" s="31" t="str">
        <f t="shared" si="18"/>
        <v>T2</v>
      </c>
      <c r="R116" s="53">
        <v>0.58148148148148204</v>
      </c>
      <c r="S116" s="3">
        <v>20</v>
      </c>
      <c r="T116" s="3">
        <v>1.8142499999999999</v>
      </c>
      <c r="U116" s="3">
        <v>113.12154696132598</v>
      </c>
      <c r="V116" s="3">
        <v>0.34121400000000002</v>
      </c>
      <c r="W116" s="3">
        <v>35.700000000000003</v>
      </c>
      <c r="X116" s="37">
        <f t="shared" si="19"/>
        <v>308.7</v>
      </c>
      <c r="Y116" s="37" t="s">
        <v>143</v>
      </c>
      <c r="Z116" s="40">
        <v>0.1225</v>
      </c>
      <c r="AA116" s="41">
        <v>0.74</v>
      </c>
      <c r="AB116" s="41">
        <v>9.0649999999999981E-2</v>
      </c>
      <c r="AC116" s="42" t="s">
        <v>144</v>
      </c>
      <c r="AD116" s="43">
        <f t="shared" si="20"/>
        <v>473.72503346941386</v>
      </c>
      <c r="AE116" s="43">
        <f t="shared" si="21"/>
        <v>552.67920571431614</v>
      </c>
      <c r="AF116" s="44">
        <f t="shared" si="22"/>
        <v>0.85945564197188395</v>
      </c>
      <c r="AG116" s="44">
        <f t="shared" si="23"/>
        <v>0.63599717505919395</v>
      </c>
      <c r="AH116" s="44">
        <f t="shared" si="24"/>
        <v>53.588508620366021</v>
      </c>
      <c r="AI116" s="44">
        <f t="shared" si="25"/>
        <v>39.655496379070847</v>
      </c>
      <c r="AJ116" s="44">
        <f t="shared" si="26"/>
        <v>0.18858188249860466</v>
      </c>
      <c r="AK116" s="45">
        <f t="shared" si="27"/>
        <v>0.13955059304896741</v>
      </c>
      <c r="AL116" s="35"/>
      <c r="AM116" s="35"/>
      <c r="AN116" s="35"/>
      <c r="AO116" s="3" t="s">
        <v>299</v>
      </c>
    </row>
    <row r="117" spans="2:41" x14ac:dyDescent="0.2">
      <c r="B117" s="46">
        <v>43014</v>
      </c>
      <c r="C117" s="3" t="s">
        <v>336</v>
      </c>
      <c r="D117" s="3" t="s">
        <v>337</v>
      </c>
      <c r="E117" s="32" t="s">
        <v>137</v>
      </c>
      <c r="F117" s="3" t="s">
        <v>138</v>
      </c>
      <c r="G117" s="33" t="s">
        <v>139</v>
      </c>
      <c r="H117" s="32">
        <v>2017</v>
      </c>
      <c r="I117" s="34" t="s">
        <v>243</v>
      </c>
      <c r="J117" s="34" t="s">
        <v>298</v>
      </c>
      <c r="K117" s="32" t="str">
        <f t="shared" si="14"/>
        <v>NWF</v>
      </c>
      <c r="L117" s="32" t="str">
        <f t="shared" si="15"/>
        <v>LSI</v>
      </c>
      <c r="M117" s="32" t="str">
        <f t="shared" si="16"/>
        <v>R2</v>
      </c>
      <c r="N117" s="3">
        <v>6</v>
      </c>
      <c r="O117" s="3" t="s">
        <v>154</v>
      </c>
      <c r="P117" s="33" t="str">
        <f t="shared" si="17"/>
        <v>E:POS_P:P01_Tr1:NWF_Tr2:LSI_DRC_R2_D:06_M:10_Y:2017</v>
      </c>
      <c r="Q117" s="31" t="str">
        <f t="shared" si="18"/>
        <v>T3</v>
      </c>
      <c r="R117" s="53">
        <v>0.58842592592592602</v>
      </c>
      <c r="S117" s="3">
        <v>30</v>
      </c>
      <c r="T117" s="3">
        <v>1.8142499999999999</v>
      </c>
      <c r="U117" s="3">
        <v>113.12154696132598</v>
      </c>
      <c r="V117" s="3">
        <v>0.38573400000000002</v>
      </c>
      <c r="W117" s="3">
        <v>36.1</v>
      </c>
      <c r="X117" s="37">
        <f t="shared" si="19"/>
        <v>309.10000000000002</v>
      </c>
      <c r="Y117" s="37" t="s">
        <v>143</v>
      </c>
      <c r="Z117" s="40">
        <v>0.1225</v>
      </c>
      <c r="AA117" s="41">
        <v>0.74</v>
      </c>
      <c r="AB117" s="41">
        <v>9.0649999999999981E-2</v>
      </c>
      <c r="AC117" s="42" t="s">
        <v>144</v>
      </c>
      <c r="AD117" s="43">
        <f t="shared" si="20"/>
        <v>473.11199557427381</v>
      </c>
      <c r="AE117" s="43">
        <f t="shared" si="21"/>
        <v>551.96399483665277</v>
      </c>
      <c r="AF117" s="44">
        <f t="shared" si="22"/>
        <v>0.85834343797062629</v>
      </c>
      <c r="AG117" s="44">
        <f t="shared" si="23"/>
        <v>0.63517414409826334</v>
      </c>
      <c r="AH117" s="44">
        <f t="shared" si="24"/>
        <v>53.519160825321862</v>
      </c>
      <c r="AI117" s="44">
        <f t="shared" si="25"/>
        <v>39.604179010738171</v>
      </c>
      <c r="AJ117" s="44">
        <f t="shared" si="26"/>
        <v>0.21291127958432143</v>
      </c>
      <c r="AK117" s="45">
        <f t="shared" si="27"/>
        <v>0.15755434689239783</v>
      </c>
      <c r="AL117" s="35"/>
      <c r="AM117" s="35"/>
      <c r="AN117" s="35"/>
      <c r="AO117" s="3" t="s">
        <v>299</v>
      </c>
    </row>
    <row r="118" spans="2:41" x14ac:dyDescent="0.2">
      <c r="B118" s="46">
        <v>43014</v>
      </c>
      <c r="C118" s="3" t="s">
        <v>338</v>
      </c>
      <c r="D118" s="3" t="s">
        <v>339</v>
      </c>
      <c r="E118" s="32" t="s">
        <v>137</v>
      </c>
      <c r="F118" s="3" t="s">
        <v>138</v>
      </c>
      <c r="G118" s="33" t="s">
        <v>139</v>
      </c>
      <c r="H118" s="32">
        <v>2017</v>
      </c>
      <c r="I118" s="34" t="s">
        <v>243</v>
      </c>
      <c r="J118" s="34" t="s">
        <v>298</v>
      </c>
      <c r="K118" s="32" t="str">
        <f t="shared" si="14"/>
        <v>NWF</v>
      </c>
      <c r="L118" s="32" t="str">
        <f t="shared" si="15"/>
        <v>LSI</v>
      </c>
      <c r="M118" s="32" t="str">
        <f t="shared" si="16"/>
        <v>R3</v>
      </c>
      <c r="N118" s="3">
        <v>2</v>
      </c>
      <c r="O118" s="3" t="s">
        <v>251</v>
      </c>
      <c r="P118" s="33" t="str">
        <f t="shared" si="17"/>
        <v>E:POS_P:P01_Tr1:NWF_Tr2:LSI_DRC_R3_D:06_M:10_Y:2017</v>
      </c>
      <c r="Q118" s="31" t="str">
        <f t="shared" si="18"/>
        <v>T0</v>
      </c>
      <c r="R118" s="53">
        <v>0.56759259259259254</v>
      </c>
      <c r="S118" s="37">
        <v>0</v>
      </c>
      <c r="T118" s="3">
        <v>1.73925</v>
      </c>
      <c r="U118" s="3">
        <v>90.685773480662988</v>
      </c>
      <c r="V118" s="3">
        <v>0.30941400000000002</v>
      </c>
      <c r="W118" s="3">
        <v>29.3</v>
      </c>
      <c r="X118" s="37">
        <f t="shared" si="19"/>
        <v>302.3</v>
      </c>
      <c r="Y118" s="37" t="s">
        <v>143</v>
      </c>
      <c r="Z118" s="40">
        <v>0.1225</v>
      </c>
      <c r="AA118" s="41">
        <v>0.74</v>
      </c>
      <c r="AB118" s="41">
        <v>9.0649999999999981E-2</v>
      </c>
      <c r="AC118" s="42" t="s">
        <v>144</v>
      </c>
      <c r="AD118" s="43">
        <f t="shared" si="20"/>
        <v>483.75427665235873</v>
      </c>
      <c r="AE118" s="43">
        <f t="shared" si="21"/>
        <v>564.37998942775175</v>
      </c>
      <c r="AF118" s="44">
        <f t="shared" si="22"/>
        <v>0.84136962566761486</v>
      </c>
      <c r="AG118" s="44">
        <f t="shared" si="23"/>
        <v>0.62261352299403494</v>
      </c>
      <c r="AH118" s="44">
        <f t="shared" si="24"/>
        <v>43.869630752797775</v>
      </c>
      <c r="AI118" s="44">
        <f t="shared" si="25"/>
        <v>32.463526757070348</v>
      </c>
      <c r="AJ118" s="44">
        <f t="shared" si="26"/>
        <v>0.17462707004879841</v>
      </c>
      <c r="AK118" s="45">
        <f t="shared" si="27"/>
        <v>0.12922403183611081</v>
      </c>
      <c r="AL118" s="35">
        <f>SLOPE(AG118:AG121,S118:S121)*60</f>
        <v>2.6442405469026851E-2</v>
      </c>
      <c r="AM118" s="35">
        <f>SLOPE(AK118:AK121,S118:S121)*60</f>
        <v>1.8673009612059479E-3</v>
      </c>
      <c r="AN118" s="35">
        <f>SLOPE(AI118:AI121,S118:S121)*60</f>
        <v>10.648596980943312</v>
      </c>
      <c r="AO118" s="3" t="s">
        <v>299</v>
      </c>
    </row>
    <row r="119" spans="2:41" x14ac:dyDescent="0.2">
      <c r="B119" s="46">
        <v>43014</v>
      </c>
      <c r="C119" s="3" t="s">
        <v>340</v>
      </c>
      <c r="D119" s="3" t="s">
        <v>341</v>
      </c>
      <c r="E119" s="32" t="s">
        <v>137</v>
      </c>
      <c r="F119" s="3" t="s">
        <v>138</v>
      </c>
      <c r="G119" s="33" t="s">
        <v>139</v>
      </c>
      <c r="H119" s="32">
        <v>2017</v>
      </c>
      <c r="I119" s="34" t="s">
        <v>243</v>
      </c>
      <c r="J119" s="34" t="s">
        <v>298</v>
      </c>
      <c r="K119" s="32" t="str">
        <f t="shared" si="14"/>
        <v>NWF</v>
      </c>
      <c r="L119" s="32" t="str">
        <f t="shared" si="15"/>
        <v>LSI</v>
      </c>
      <c r="M119" s="32" t="str">
        <f t="shared" si="16"/>
        <v>R3</v>
      </c>
      <c r="N119" s="3">
        <v>2</v>
      </c>
      <c r="O119" s="3" t="s">
        <v>251</v>
      </c>
      <c r="P119" s="33" t="str">
        <f t="shared" si="17"/>
        <v>E:POS_P:P01_Tr1:NWF_Tr2:LSI_DRC_R3_D:06_M:10_Y:2017</v>
      </c>
      <c r="Q119" s="31" t="str">
        <f t="shared" si="18"/>
        <v>T1</v>
      </c>
      <c r="R119" s="53">
        <v>0.57453703703703707</v>
      </c>
      <c r="S119" s="3">
        <v>10</v>
      </c>
      <c r="T119" s="3">
        <v>1.8142499999999999</v>
      </c>
      <c r="U119" s="3">
        <v>93.51381215469614</v>
      </c>
      <c r="V119" s="3">
        <v>0.38573400000000002</v>
      </c>
      <c r="W119" s="3">
        <v>33.9</v>
      </c>
      <c r="X119" s="37">
        <f t="shared" si="19"/>
        <v>306.89999999999998</v>
      </c>
      <c r="Y119" s="37" t="s">
        <v>143</v>
      </c>
      <c r="Z119" s="40">
        <v>0.1225</v>
      </c>
      <c r="AA119" s="41">
        <v>0.74</v>
      </c>
      <c r="AB119" s="41">
        <v>9.0649999999999981E-2</v>
      </c>
      <c r="AC119" s="42" t="s">
        <v>144</v>
      </c>
      <c r="AD119" s="43">
        <f t="shared" si="20"/>
        <v>476.50347941351595</v>
      </c>
      <c r="AE119" s="43">
        <f t="shared" si="21"/>
        <v>555.92072598243533</v>
      </c>
      <c r="AF119" s="44">
        <f t="shared" si="22"/>
        <v>0.86449643752597127</v>
      </c>
      <c r="AG119" s="44">
        <f t="shared" si="23"/>
        <v>0.63972736376921868</v>
      </c>
      <c r="AH119" s="44">
        <f t="shared" si="24"/>
        <v>44.559656864934652</v>
      </c>
      <c r="AI119" s="44">
        <f t="shared" si="25"/>
        <v>32.974146080051632</v>
      </c>
      <c r="AJ119" s="44">
        <f t="shared" si="26"/>
        <v>0.21443752531610871</v>
      </c>
      <c r="AK119" s="45">
        <f t="shared" si="27"/>
        <v>0.15868376873392043</v>
      </c>
      <c r="AL119" s="35"/>
      <c r="AM119" s="35"/>
      <c r="AN119" s="35"/>
      <c r="AO119" s="3" t="s">
        <v>299</v>
      </c>
    </row>
    <row r="120" spans="2:41" x14ac:dyDescent="0.2">
      <c r="B120" s="46">
        <v>43014</v>
      </c>
      <c r="C120" s="3" t="s">
        <v>342</v>
      </c>
      <c r="D120" s="3" t="s">
        <v>343</v>
      </c>
      <c r="E120" s="32" t="s">
        <v>137</v>
      </c>
      <c r="F120" s="3" t="s">
        <v>138</v>
      </c>
      <c r="G120" s="33" t="s">
        <v>139</v>
      </c>
      <c r="H120" s="32">
        <v>2017</v>
      </c>
      <c r="I120" s="34" t="s">
        <v>243</v>
      </c>
      <c r="J120" s="34" t="s">
        <v>298</v>
      </c>
      <c r="K120" s="32" t="str">
        <f t="shared" si="14"/>
        <v>NWF</v>
      </c>
      <c r="L120" s="32" t="str">
        <f t="shared" si="15"/>
        <v>LSI</v>
      </c>
      <c r="M120" s="32" t="str">
        <f t="shared" si="16"/>
        <v>R3</v>
      </c>
      <c r="N120" s="3">
        <v>2</v>
      </c>
      <c r="O120" s="3" t="s">
        <v>251</v>
      </c>
      <c r="P120" s="33" t="str">
        <f t="shared" si="17"/>
        <v>E:POS_P:P01_Tr1:NWF_Tr2:LSI_DRC_R3_D:06_M:10_Y:2017</v>
      </c>
      <c r="Q120" s="31" t="str">
        <f t="shared" si="18"/>
        <v>T2</v>
      </c>
      <c r="R120" s="53">
        <v>0.58148148148148204</v>
      </c>
      <c r="S120" s="3">
        <v>20</v>
      </c>
      <c r="T120" s="3">
        <v>1.8142499999999999</v>
      </c>
      <c r="U120" s="3">
        <v>122.54834254143647</v>
      </c>
      <c r="V120" s="3">
        <v>0.35393400000000003</v>
      </c>
      <c r="W120" s="3">
        <v>34.1</v>
      </c>
      <c r="X120" s="37">
        <f t="shared" si="19"/>
        <v>307.10000000000002</v>
      </c>
      <c r="Y120" s="37" t="s">
        <v>143</v>
      </c>
      <c r="Z120" s="40">
        <v>0.1225</v>
      </c>
      <c r="AA120" s="41">
        <v>0.74</v>
      </c>
      <c r="AB120" s="41">
        <v>9.0649999999999981E-2</v>
      </c>
      <c r="AC120" s="42" t="s">
        <v>144</v>
      </c>
      <c r="AD120" s="43">
        <f t="shared" si="20"/>
        <v>476.19315477697171</v>
      </c>
      <c r="AE120" s="43">
        <f t="shared" si="21"/>
        <v>555.55868057313376</v>
      </c>
      <c r="AF120" s="44">
        <f t="shared" si="22"/>
        <v>0.8639334310541209</v>
      </c>
      <c r="AG120" s="44">
        <f t="shared" si="23"/>
        <v>0.63931073898004931</v>
      </c>
      <c r="AH120" s="44">
        <f t="shared" si="24"/>
        <v>58.356681847495601</v>
      </c>
      <c r="AI120" s="44">
        <f t="shared" si="25"/>
        <v>43.183944567146739</v>
      </c>
      <c r="AJ120" s="44">
        <f t="shared" si="26"/>
        <v>0.19663110604997155</v>
      </c>
      <c r="AK120" s="45">
        <f t="shared" si="27"/>
        <v>0.14550701847697892</v>
      </c>
      <c r="AL120" s="35"/>
      <c r="AM120" s="35"/>
      <c r="AN120" s="35"/>
      <c r="AO120" s="3" t="s">
        <v>299</v>
      </c>
    </row>
    <row r="121" spans="2:41" x14ac:dyDescent="0.2">
      <c r="B121" s="46">
        <v>43014</v>
      </c>
      <c r="C121" s="3" t="s">
        <v>344</v>
      </c>
      <c r="D121" s="3" t="s">
        <v>345</v>
      </c>
      <c r="E121" s="32" t="s">
        <v>137</v>
      </c>
      <c r="F121" s="3" t="s">
        <v>138</v>
      </c>
      <c r="G121" s="33" t="s">
        <v>139</v>
      </c>
      <c r="H121" s="32">
        <v>2017</v>
      </c>
      <c r="I121" s="34" t="s">
        <v>243</v>
      </c>
      <c r="J121" s="34" t="s">
        <v>298</v>
      </c>
      <c r="K121" s="32" t="str">
        <f t="shared" si="14"/>
        <v>NWF</v>
      </c>
      <c r="L121" s="32" t="str">
        <f t="shared" si="15"/>
        <v>LSI</v>
      </c>
      <c r="M121" s="32" t="str">
        <f t="shared" si="16"/>
        <v>R3</v>
      </c>
      <c r="N121" s="3">
        <v>2</v>
      </c>
      <c r="O121" s="3" t="s">
        <v>251</v>
      </c>
      <c r="P121" s="33" t="str">
        <f t="shared" si="17"/>
        <v>E:POS_P:P01_Tr1:NWF_Tr2:LSI_DRC_R3_D:06_M:10_Y:2017</v>
      </c>
      <c r="Q121" s="31" t="str">
        <f t="shared" si="18"/>
        <v>T3</v>
      </c>
      <c r="R121" s="53">
        <v>0.58842592592592602</v>
      </c>
      <c r="S121" s="3">
        <v>30</v>
      </c>
      <c r="T121" s="3">
        <v>1.8142499999999999</v>
      </c>
      <c r="U121" s="3">
        <v>99.546961325966862</v>
      </c>
      <c r="V121" s="3">
        <v>0.32849399999999995</v>
      </c>
      <c r="W121" s="3">
        <v>35</v>
      </c>
      <c r="X121" s="37">
        <f t="shared" si="19"/>
        <v>308</v>
      </c>
      <c r="Y121" s="37" t="s">
        <v>143</v>
      </c>
      <c r="Z121" s="40">
        <v>0.1225</v>
      </c>
      <c r="AA121" s="41">
        <v>0.74</v>
      </c>
      <c r="AB121" s="41">
        <v>9.0649999999999981E-2</v>
      </c>
      <c r="AC121" s="42" t="s">
        <v>144</v>
      </c>
      <c r="AD121" s="43">
        <f t="shared" si="20"/>
        <v>474.80168127275334</v>
      </c>
      <c r="AE121" s="43">
        <f t="shared" si="21"/>
        <v>553.93529481821224</v>
      </c>
      <c r="AF121" s="44">
        <f t="shared" si="22"/>
        <v>0.86140895024909281</v>
      </c>
      <c r="AG121" s="44">
        <f t="shared" si="23"/>
        <v>0.63744262318432854</v>
      </c>
      <c r="AH121" s="44">
        <f t="shared" si="24"/>
        <v>47.26506460316282</v>
      </c>
      <c r="AI121" s="44">
        <f t="shared" si="25"/>
        <v>34.976147806340485</v>
      </c>
      <c r="AJ121" s="44">
        <f t="shared" si="26"/>
        <v>0.18196442073601377</v>
      </c>
      <c r="AK121" s="45">
        <f t="shared" si="27"/>
        <v>0.13465367134465017</v>
      </c>
      <c r="AL121" s="35"/>
      <c r="AM121" s="35"/>
      <c r="AN121" s="35"/>
      <c r="AO121" s="3" t="s">
        <v>299</v>
      </c>
    </row>
    <row r="122" spans="2:41" x14ac:dyDescent="0.2">
      <c r="B122" s="46">
        <v>43014</v>
      </c>
      <c r="C122" s="3" t="s">
        <v>346</v>
      </c>
      <c r="D122" s="3" t="s">
        <v>347</v>
      </c>
      <c r="E122" s="32" t="s">
        <v>137</v>
      </c>
      <c r="F122" s="3" t="s">
        <v>138</v>
      </c>
      <c r="G122" s="33" t="s">
        <v>139</v>
      </c>
      <c r="H122" s="32">
        <v>2017</v>
      </c>
      <c r="I122" s="34" t="s">
        <v>243</v>
      </c>
      <c r="J122" s="34" t="s">
        <v>298</v>
      </c>
      <c r="K122" s="32" t="str">
        <f t="shared" si="14"/>
        <v>WFL</v>
      </c>
      <c r="L122" s="32" t="str">
        <f t="shared" si="15"/>
        <v>ESI</v>
      </c>
      <c r="M122" s="32" t="str">
        <f t="shared" si="16"/>
        <v>R1</v>
      </c>
      <c r="N122" s="3">
        <v>11</v>
      </c>
      <c r="O122" s="3" t="s">
        <v>245</v>
      </c>
      <c r="P122" s="33" t="str">
        <f t="shared" si="17"/>
        <v>E:POS_P:P01_Tr1:WFL_Tr2:ESI_DRC_R1_D:06_M:10_Y:2017</v>
      </c>
      <c r="Q122" s="31" t="str">
        <f t="shared" si="18"/>
        <v>T0</v>
      </c>
      <c r="R122" s="53">
        <v>0.53576388888888882</v>
      </c>
      <c r="S122" s="37">
        <v>0</v>
      </c>
      <c r="T122" s="3">
        <v>1.73925</v>
      </c>
      <c r="U122" s="3">
        <v>114.44129834254144</v>
      </c>
      <c r="V122" s="3">
        <v>0.38573400000000002</v>
      </c>
      <c r="W122" s="3">
        <v>29.7</v>
      </c>
      <c r="X122" s="37">
        <f t="shared" si="19"/>
        <v>302.7</v>
      </c>
      <c r="Y122" s="37" t="s">
        <v>143</v>
      </c>
      <c r="Z122" s="40">
        <v>0.1225</v>
      </c>
      <c r="AA122" s="41">
        <v>0.74</v>
      </c>
      <c r="AB122" s="41">
        <v>9.0649999999999981E-2</v>
      </c>
      <c r="AC122" s="42" t="s">
        <v>144</v>
      </c>
      <c r="AD122" s="43">
        <f t="shared" si="20"/>
        <v>483.11502422202852</v>
      </c>
      <c r="AE122" s="43">
        <f t="shared" si="21"/>
        <v>563.63419492569994</v>
      </c>
      <c r="AF122" s="44">
        <f t="shared" si="22"/>
        <v>0.84025780587816312</v>
      </c>
      <c r="AG122" s="44">
        <f t="shared" si="23"/>
        <v>0.62179077634984059</v>
      </c>
      <c r="AH122" s="44">
        <f t="shared" si="24"/>
        <v>55.288310620757301</v>
      </c>
      <c r="AI122" s="44">
        <f t="shared" si="25"/>
        <v>40.913349859360395</v>
      </c>
      <c r="AJ122" s="44">
        <f t="shared" si="26"/>
        <v>0.21741287254546995</v>
      </c>
      <c r="AK122" s="45">
        <f t="shared" si="27"/>
        <v>0.16088552568364772</v>
      </c>
      <c r="AL122" s="35">
        <f>SLOPE(AG122:AG125,S122:S125)*60</f>
        <v>0.19588669539598677</v>
      </c>
      <c r="AM122" s="35">
        <f>SLOPE(AK122:AK125,S122:S125)*60</f>
        <v>-1.7099276959162593E-2</v>
      </c>
      <c r="AN122" s="35">
        <f>SLOPE(AI122:AI125,S122:S125)*60</f>
        <v>-2.3417929453596202</v>
      </c>
      <c r="AO122" s="3" t="s">
        <v>348</v>
      </c>
    </row>
    <row r="123" spans="2:41" x14ac:dyDescent="0.2">
      <c r="B123" s="46">
        <v>43014</v>
      </c>
      <c r="C123" s="3" t="s">
        <v>349</v>
      </c>
      <c r="D123" s="3" t="s">
        <v>350</v>
      </c>
      <c r="E123" s="32" t="s">
        <v>137</v>
      </c>
      <c r="F123" s="3" t="s">
        <v>138</v>
      </c>
      <c r="G123" s="33" t="s">
        <v>139</v>
      </c>
      <c r="H123" s="32">
        <v>2017</v>
      </c>
      <c r="I123" s="34" t="s">
        <v>243</v>
      </c>
      <c r="J123" s="34" t="s">
        <v>298</v>
      </c>
      <c r="K123" s="32" t="str">
        <f t="shared" si="14"/>
        <v>WFL</v>
      </c>
      <c r="L123" s="32" t="str">
        <f t="shared" si="15"/>
        <v>ESI</v>
      </c>
      <c r="M123" s="32" t="str">
        <f t="shared" si="16"/>
        <v>R1</v>
      </c>
      <c r="N123" s="3">
        <v>11</v>
      </c>
      <c r="O123" s="3" t="s">
        <v>245</v>
      </c>
      <c r="P123" s="33" t="str">
        <f t="shared" si="17"/>
        <v>E:POS_P:P01_Tr1:WFL_Tr2:ESI_DRC_R1_D:06_M:10_Y:2017</v>
      </c>
      <c r="Q123" s="31" t="str">
        <f t="shared" si="18"/>
        <v>T1</v>
      </c>
      <c r="R123" s="53">
        <v>0.54270833333333335</v>
      </c>
      <c r="S123" s="3">
        <v>10</v>
      </c>
      <c r="T123" s="3">
        <v>1.8892500000000001</v>
      </c>
      <c r="U123" s="3">
        <v>115.57251381215471</v>
      </c>
      <c r="V123" s="3">
        <v>0.39209400000000005</v>
      </c>
      <c r="W123" s="3">
        <v>31.9</v>
      </c>
      <c r="X123" s="37">
        <f t="shared" si="19"/>
        <v>304.89999999999998</v>
      </c>
      <c r="Y123" s="37" t="s">
        <v>143</v>
      </c>
      <c r="Z123" s="40">
        <v>0.1225</v>
      </c>
      <c r="AA123" s="41">
        <v>0.74</v>
      </c>
      <c r="AB123" s="41">
        <v>9.0649999999999981E-2</v>
      </c>
      <c r="AC123" s="42" t="s">
        <v>144</v>
      </c>
      <c r="AD123" s="43">
        <f t="shared" si="20"/>
        <v>479.62911719254851</v>
      </c>
      <c r="AE123" s="43">
        <f t="shared" si="21"/>
        <v>559.56730339130661</v>
      </c>
      <c r="AF123" s="44">
        <f t="shared" si="22"/>
        <v>0.9061393096560223</v>
      </c>
      <c r="AG123" s="44">
        <f t="shared" si="23"/>
        <v>0.67054308914545646</v>
      </c>
      <c r="AH123" s="44">
        <f t="shared" si="24"/>
        <v>55.431942771447389</v>
      </c>
      <c r="AI123" s="44">
        <f t="shared" si="25"/>
        <v>41.019637650871061</v>
      </c>
      <c r="AJ123" s="44">
        <f t="shared" si="26"/>
        <v>0.21940298225591101</v>
      </c>
      <c r="AK123" s="45">
        <f t="shared" si="27"/>
        <v>0.16235820686937411</v>
      </c>
      <c r="AL123" s="35"/>
      <c r="AM123" s="35"/>
      <c r="AN123" s="35"/>
      <c r="AO123" s="3" t="s">
        <v>348</v>
      </c>
    </row>
    <row r="124" spans="2:41" x14ac:dyDescent="0.2">
      <c r="B124" s="46">
        <v>43014</v>
      </c>
      <c r="C124" s="3" t="s">
        <v>351</v>
      </c>
      <c r="D124" s="3" t="s">
        <v>352</v>
      </c>
      <c r="E124" s="32" t="s">
        <v>137</v>
      </c>
      <c r="F124" s="3" t="s">
        <v>138</v>
      </c>
      <c r="G124" s="33" t="s">
        <v>139</v>
      </c>
      <c r="H124" s="32">
        <v>2017</v>
      </c>
      <c r="I124" s="34" t="s">
        <v>243</v>
      </c>
      <c r="J124" s="34" t="s">
        <v>298</v>
      </c>
      <c r="K124" s="32" t="str">
        <f t="shared" si="14"/>
        <v>WFL</v>
      </c>
      <c r="L124" s="32" t="str">
        <f t="shared" si="15"/>
        <v>ESI</v>
      </c>
      <c r="M124" s="32" t="str">
        <f t="shared" si="16"/>
        <v>R1</v>
      </c>
      <c r="N124" s="3">
        <v>11</v>
      </c>
      <c r="O124" s="3" t="s">
        <v>245</v>
      </c>
      <c r="P124" s="33" t="str">
        <f t="shared" si="17"/>
        <v>E:POS_P:P01_Tr1:WFL_Tr2:ESI_DRC_R1_D:06_M:10_Y:2017</v>
      </c>
      <c r="Q124" s="31" t="str">
        <f t="shared" si="18"/>
        <v>T2</v>
      </c>
      <c r="R124" s="53">
        <v>0.54965277777777799</v>
      </c>
      <c r="S124" s="3">
        <v>20</v>
      </c>
      <c r="T124" s="3">
        <v>1.9642500000000003</v>
      </c>
      <c r="U124" s="3">
        <v>113.12154696132598</v>
      </c>
      <c r="V124" s="3">
        <v>0.37301400000000001</v>
      </c>
      <c r="W124" s="3">
        <v>32.4</v>
      </c>
      <c r="X124" s="37">
        <f t="shared" si="19"/>
        <v>305.39999999999998</v>
      </c>
      <c r="Y124" s="37" t="s">
        <v>143</v>
      </c>
      <c r="Z124" s="40">
        <v>0.1225</v>
      </c>
      <c r="AA124" s="41">
        <v>0.74</v>
      </c>
      <c r="AB124" s="41">
        <v>9.0649999999999981E-2</v>
      </c>
      <c r="AC124" s="42" t="s">
        <v>144</v>
      </c>
      <c r="AD124" s="43">
        <f t="shared" si="20"/>
        <v>478.84386978391632</v>
      </c>
      <c r="AE124" s="43">
        <f t="shared" si="21"/>
        <v>558.65118141456912</v>
      </c>
      <c r="AF124" s="44">
        <f t="shared" si="22"/>
        <v>0.94056907122305777</v>
      </c>
      <c r="AG124" s="44">
        <f t="shared" si="23"/>
        <v>0.69602111270506262</v>
      </c>
      <c r="AH124" s="44">
        <f t="shared" si="24"/>
        <v>54.167559302904351</v>
      </c>
      <c r="AI124" s="44">
        <f t="shared" si="25"/>
        <v>40.083993884149216</v>
      </c>
      <c r="AJ124" s="44">
        <f t="shared" si="26"/>
        <v>0.20838471178417411</v>
      </c>
      <c r="AK124" s="45">
        <f t="shared" si="27"/>
        <v>0.15420468672028881</v>
      </c>
      <c r="AL124" s="35"/>
      <c r="AM124" s="35"/>
      <c r="AN124" s="35"/>
      <c r="AO124" s="3" t="s">
        <v>348</v>
      </c>
    </row>
    <row r="125" spans="2:41" x14ac:dyDescent="0.2">
      <c r="B125" s="46">
        <v>43014</v>
      </c>
      <c r="C125" s="3" t="s">
        <v>353</v>
      </c>
      <c r="D125" s="3" t="s">
        <v>354</v>
      </c>
      <c r="E125" s="32" t="s">
        <v>137</v>
      </c>
      <c r="F125" s="3" t="s">
        <v>138</v>
      </c>
      <c r="G125" s="33" t="s">
        <v>139</v>
      </c>
      <c r="H125" s="32">
        <v>2017</v>
      </c>
      <c r="I125" s="34" t="s">
        <v>243</v>
      </c>
      <c r="J125" s="34" t="s">
        <v>298</v>
      </c>
      <c r="K125" s="32" t="str">
        <f t="shared" si="14"/>
        <v>WFL</v>
      </c>
      <c r="L125" s="32" t="str">
        <f t="shared" si="15"/>
        <v>ESI</v>
      </c>
      <c r="M125" s="32" t="str">
        <f t="shared" si="16"/>
        <v>R1</v>
      </c>
      <c r="N125" s="3">
        <v>11</v>
      </c>
      <c r="O125" s="3" t="s">
        <v>245</v>
      </c>
      <c r="P125" s="33" t="str">
        <f t="shared" si="17"/>
        <v>E:POS_P:P01_Tr1:WFL_Tr2:ESI_DRC_R1_D:06_M:10_Y:2017</v>
      </c>
      <c r="Q125" s="31" t="str">
        <f t="shared" si="18"/>
        <v>T3</v>
      </c>
      <c r="R125" s="53">
        <v>0.55659722222222197</v>
      </c>
      <c r="S125" s="3">
        <v>30</v>
      </c>
      <c r="T125" s="3">
        <v>2.03925</v>
      </c>
      <c r="U125" s="3">
        <v>112.74447513812156</v>
      </c>
      <c r="V125" s="3">
        <v>0.37301400000000001</v>
      </c>
      <c r="W125" s="3">
        <v>32.6</v>
      </c>
      <c r="X125" s="37">
        <f t="shared" si="19"/>
        <v>305.60000000000002</v>
      </c>
      <c r="Y125" s="37" t="s">
        <v>143</v>
      </c>
      <c r="Z125" s="40">
        <v>0.1225</v>
      </c>
      <c r="AA125" s="41">
        <v>0.74</v>
      </c>
      <c r="AB125" s="41">
        <v>9.0649999999999981E-2</v>
      </c>
      <c r="AC125" s="42" t="s">
        <v>144</v>
      </c>
      <c r="AD125" s="43">
        <f t="shared" si="20"/>
        <v>478.53049028798432</v>
      </c>
      <c r="AE125" s="43">
        <f t="shared" si="21"/>
        <v>558.28557200264845</v>
      </c>
      <c r="AF125" s="44">
        <f t="shared" si="22"/>
        <v>0.97584330231977212</v>
      </c>
      <c r="AG125" s="44">
        <f t="shared" si="23"/>
        <v>0.72212404371663119</v>
      </c>
      <c r="AH125" s="44">
        <f t="shared" si="24"/>
        <v>53.951668965106762</v>
      </c>
      <c r="AI125" s="44">
        <f t="shared" si="25"/>
        <v>39.924235034178999</v>
      </c>
      <c r="AJ125" s="44">
        <f t="shared" si="26"/>
        <v>0.2082483343549959</v>
      </c>
      <c r="AK125" s="45">
        <f t="shared" si="27"/>
        <v>0.15410376742269694</v>
      </c>
      <c r="AL125" s="35"/>
      <c r="AM125" s="35"/>
      <c r="AN125" s="35"/>
      <c r="AO125" s="3" t="s">
        <v>348</v>
      </c>
    </row>
    <row r="126" spans="2:41" x14ac:dyDescent="0.2">
      <c r="B126" s="46">
        <v>43014</v>
      </c>
      <c r="C126" s="3" t="s">
        <v>355</v>
      </c>
      <c r="D126" s="3" t="s">
        <v>356</v>
      </c>
      <c r="E126" s="32" t="s">
        <v>137</v>
      </c>
      <c r="F126" s="3" t="s">
        <v>138</v>
      </c>
      <c r="G126" s="33" t="s">
        <v>139</v>
      </c>
      <c r="H126" s="32">
        <v>2017</v>
      </c>
      <c r="I126" s="34" t="s">
        <v>243</v>
      </c>
      <c r="J126" s="34" t="s">
        <v>298</v>
      </c>
      <c r="K126" s="32" t="str">
        <f t="shared" si="14"/>
        <v>WFL</v>
      </c>
      <c r="L126" s="32" t="str">
        <f t="shared" si="15"/>
        <v>ESI</v>
      </c>
      <c r="M126" s="32" t="str">
        <f t="shared" si="16"/>
        <v>R2</v>
      </c>
      <c r="N126" s="3">
        <v>8</v>
      </c>
      <c r="O126" s="3" t="s">
        <v>154</v>
      </c>
      <c r="P126" s="33" t="str">
        <f t="shared" si="17"/>
        <v>E:POS_P:P01_Tr1:WFL_Tr2:ESI_DRC_R2_D:06_M:10_Y:2017</v>
      </c>
      <c r="Q126" s="31" t="str">
        <f t="shared" si="18"/>
        <v>T0</v>
      </c>
      <c r="R126" s="53">
        <v>0.53576388888888882</v>
      </c>
      <c r="S126" s="37">
        <v>0</v>
      </c>
      <c r="T126" s="3">
        <v>1.73925</v>
      </c>
      <c r="U126" s="3">
        <v>92.759668508287305</v>
      </c>
      <c r="V126" s="3">
        <v>0.436614</v>
      </c>
      <c r="W126" s="3">
        <v>29.4</v>
      </c>
      <c r="X126" s="37">
        <f t="shared" si="19"/>
        <v>302.39999999999998</v>
      </c>
      <c r="Y126" s="37" t="s">
        <v>143</v>
      </c>
      <c r="Z126" s="40">
        <v>0.1225</v>
      </c>
      <c r="AA126" s="41">
        <v>0.74</v>
      </c>
      <c r="AB126" s="41">
        <v>9.0649999999999981E-2</v>
      </c>
      <c r="AC126" s="42" t="s">
        <v>144</v>
      </c>
      <c r="AD126" s="43">
        <f t="shared" si="20"/>
        <v>483.59430500002662</v>
      </c>
      <c r="AE126" s="43">
        <f t="shared" si="21"/>
        <v>564.19335583336442</v>
      </c>
      <c r="AF126" s="44">
        <f t="shared" si="22"/>
        <v>0.84109139497129626</v>
      </c>
      <c r="AG126" s="44">
        <f t="shared" si="23"/>
        <v>0.62240763227875906</v>
      </c>
      <c r="AH126" s="44">
        <f t="shared" si="24"/>
        <v>44.858047424298057</v>
      </c>
      <c r="AI126" s="44">
        <f t="shared" si="25"/>
        <v>33.19495509398056</v>
      </c>
      <c r="AJ126" s="44">
        <f t="shared" si="26"/>
        <v>0.2463347178638286</v>
      </c>
      <c r="AK126" s="45">
        <f t="shared" si="27"/>
        <v>0.18228769121923313</v>
      </c>
      <c r="AL126" s="35">
        <f>SLOPE(AG126:AG129,S126:S129)*60</f>
        <v>0.11169561717588139</v>
      </c>
      <c r="AM126" s="35">
        <f>SLOPE(AK126:AK129,S126:S129)*60</f>
        <v>-3.27735268642904E-2</v>
      </c>
      <c r="AN126" s="35">
        <f>SLOPE(AI126:AI129,S126:S129)*60</f>
        <v>10.353501082292372</v>
      </c>
      <c r="AO126" s="3" t="s">
        <v>348</v>
      </c>
    </row>
    <row r="127" spans="2:41" x14ac:dyDescent="0.2">
      <c r="B127" s="46">
        <v>43014</v>
      </c>
      <c r="C127" s="3" t="s">
        <v>357</v>
      </c>
      <c r="D127" s="3" t="s">
        <v>358</v>
      </c>
      <c r="E127" s="32" t="s">
        <v>137</v>
      </c>
      <c r="F127" s="3" t="s">
        <v>138</v>
      </c>
      <c r="G127" s="33" t="s">
        <v>139</v>
      </c>
      <c r="H127" s="32">
        <v>2017</v>
      </c>
      <c r="I127" s="34" t="s">
        <v>243</v>
      </c>
      <c r="J127" s="34" t="s">
        <v>298</v>
      </c>
      <c r="K127" s="32" t="str">
        <f t="shared" si="14"/>
        <v>WFL</v>
      </c>
      <c r="L127" s="32" t="str">
        <f t="shared" si="15"/>
        <v>ESI</v>
      </c>
      <c r="M127" s="32" t="str">
        <f t="shared" si="16"/>
        <v>R2</v>
      </c>
      <c r="N127" s="3">
        <v>8</v>
      </c>
      <c r="O127" s="3" t="s">
        <v>154</v>
      </c>
      <c r="P127" s="33" t="str">
        <f t="shared" si="17"/>
        <v>E:POS_P:P01_Tr1:WFL_Tr2:ESI_DRC_R2_D:06_M:10_Y:2017</v>
      </c>
      <c r="Q127" s="31" t="str">
        <f t="shared" si="18"/>
        <v>T1</v>
      </c>
      <c r="R127" s="53">
        <v>0.54270833333333335</v>
      </c>
      <c r="S127" s="3">
        <v>10</v>
      </c>
      <c r="T127" s="3">
        <v>1.9642500000000003</v>
      </c>
      <c r="U127" s="3">
        <v>131.97513812154696</v>
      </c>
      <c r="V127" s="3">
        <v>0.39209400000000005</v>
      </c>
      <c r="W127" s="3">
        <v>32.9</v>
      </c>
      <c r="X127" s="37">
        <f t="shared" si="19"/>
        <v>305.89999999999998</v>
      </c>
      <c r="Y127" s="37" t="s">
        <v>143</v>
      </c>
      <c r="Z127" s="40">
        <v>0.1225</v>
      </c>
      <c r="AA127" s="41">
        <v>0.74</v>
      </c>
      <c r="AB127" s="41">
        <v>9.0649999999999981E-2</v>
      </c>
      <c r="AC127" s="42" t="s">
        <v>144</v>
      </c>
      <c r="AD127" s="43">
        <f t="shared" si="20"/>
        <v>478.0611893821773</v>
      </c>
      <c r="AE127" s="43">
        <f t="shared" si="21"/>
        <v>557.73805427920695</v>
      </c>
      <c r="AF127" s="44">
        <f t="shared" si="22"/>
        <v>0.93903169124394181</v>
      </c>
      <c r="AG127" s="44">
        <f t="shared" si="23"/>
        <v>0.69488345152051678</v>
      </c>
      <c r="AH127" s="44">
        <f t="shared" si="24"/>
        <v>63.092191499263869</v>
      </c>
      <c r="AI127" s="44">
        <f t="shared" si="25"/>
        <v>46.688221709455256</v>
      </c>
      <c r="AJ127" s="44">
        <f t="shared" si="26"/>
        <v>0.2186857446545514</v>
      </c>
      <c r="AK127" s="45">
        <f t="shared" si="27"/>
        <v>0.16182745104436799</v>
      </c>
      <c r="AL127" s="35"/>
      <c r="AM127" s="35"/>
      <c r="AN127" s="35"/>
      <c r="AO127" s="3" t="s">
        <v>348</v>
      </c>
    </row>
    <row r="128" spans="2:41" x14ac:dyDescent="0.2">
      <c r="B128" s="46">
        <v>43014</v>
      </c>
      <c r="C128" s="3" t="s">
        <v>359</v>
      </c>
      <c r="D128" s="3" t="s">
        <v>360</v>
      </c>
      <c r="E128" s="32" t="s">
        <v>137</v>
      </c>
      <c r="F128" s="3" t="s">
        <v>138</v>
      </c>
      <c r="G128" s="33" t="s">
        <v>139</v>
      </c>
      <c r="H128" s="32">
        <v>2017</v>
      </c>
      <c r="I128" s="34" t="s">
        <v>243</v>
      </c>
      <c r="J128" s="34" t="s">
        <v>298</v>
      </c>
      <c r="K128" s="32" t="str">
        <f t="shared" si="14"/>
        <v>WFL</v>
      </c>
      <c r="L128" s="32" t="str">
        <f t="shared" si="15"/>
        <v>ESI</v>
      </c>
      <c r="M128" s="32" t="str">
        <f t="shared" si="16"/>
        <v>R2</v>
      </c>
      <c r="N128" s="3">
        <v>8</v>
      </c>
      <c r="O128" s="3" t="s">
        <v>154</v>
      </c>
      <c r="P128" s="33" t="str">
        <f t="shared" si="17"/>
        <v>E:POS_P:P01_Tr1:WFL_Tr2:ESI_DRC_R2_D:06_M:10_Y:2017</v>
      </c>
      <c r="Q128" s="31" t="str">
        <f t="shared" si="18"/>
        <v>T2</v>
      </c>
      <c r="R128" s="53">
        <v>0.54965277777777799</v>
      </c>
      <c r="S128" s="3">
        <v>20</v>
      </c>
      <c r="T128" s="3">
        <v>1.8892500000000001</v>
      </c>
      <c r="U128" s="3">
        <v>117.4578729281768</v>
      </c>
      <c r="V128" s="3">
        <v>0.41117399999999998</v>
      </c>
      <c r="W128" s="3">
        <v>33.200000000000003</v>
      </c>
      <c r="X128" s="37">
        <f t="shared" si="19"/>
        <v>306.2</v>
      </c>
      <c r="Y128" s="37" t="s">
        <v>143</v>
      </c>
      <c r="Z128" s="40">
        <v>0.1225</v>
      </c>
      <c r="AA128" s="41">
        <v>0.74</v>
      </c>
      <c r="AB128" s="41">
        <v>9.0649999999999981E-2</v>
      </c>
      <c r="AC128" s="42" t="s">
        <v>144</v>
      </c>
      <c r="AD128" s="43">
        <f t="shared" si="20"/>
        <v>477.59280807318106</v>
      </c>
      <c r="AE128" s="43">
        <f t="shared" si="21"/>
        <v>557.19160941871132</v>
      </c>
      <c r="AF128" s="44">
        <f t="shared" si="22"/>
        <v>0.90229221265225734</v>
      </c>
      <c r="AG128" s="44">
        <f t="shared" si="23"/>
        <v>0.66769623736267025</v>
      </c>
      <c r="AH128" s="44">
        <f t="shared" si="24"/>
        <v>56.097035362070834</v>
      </c>
      <c r="AI128" s="44">
        <f t="shared" si="25"/>
        <v>41.511806167932413</v>
      </c>
      <c r="AJ128" s="44">
        <f t="shared" si="26"/>
        <v>0.22910270281112921</v>
      </c>
      <c r="AK128" s="45">
        <f t="shared" si="27"/>
        <v>0.16953600008023556</v>
      </c>
      <c r="AL128" s="35"/>
      <c r="AM128" s="35"/>
      <c r="AN128" s="35"/>
      <c r="AO128" s="3" t="s">
        <v>348</v>
      </c>
    </row>
    <row r="129" spans="2:41" x14ac:dyDescent="0.2">
      <c r="B129" s="46">
        <v>43014</v>
      </c>
      <c r="C129" s="3" t="s">
        <v>361</v>
      </c>
      <c r="D129" s="3" t="s">
        <v>362</v>
      </c>
      <c r="E129" s="32" t="s">
        <v>137</v>
      </c>
      <c r="F129" s="3" t="s">
        <v>138</v>
      </c>
      <c r="G129" s="33" t="s">
        <v>139</v>
      </c>
      <c r="H129" s="32">
        <v>2017</v>
      </c>
      <c r="I129" s="34" t="s">
        <v>243</v>
      </c>
      <c r="J129" s="34" t="s">
        <v>298</v>
      </c>
      <c r="K129" s="32" t="str">
        <f t="shared" si="14"/>
        <v>WFL</v>
      </c>
      <c r="L129" s="32" t="str">
        <f t="shared" si="15"/>
        <v>ESI</v>
      </c>
      <c r="M129" s="32" t="str">
        <f t="shared" si="16"/>
        <v>R2</v>
      </c>
      <c r="N129" s="3">
        <v>8</v>
      </c>
      <c r="O129" s="3" t="s">
        <v>154</v>
      </c>
      <c r="P129" s="33" t="str">
        <f t="shared" si="17"/>
        <v>E:POS_P:P01_Tr1:WFL_Tr2:ESI_DRC_R2_D:06_M:10_Y:2017</v>
      </c>
      <c r="Q129" s="31" t="str">
        <f t="shared" si="18"/>
        <v>T3</v>
      </c>
      <c r="R129" s="53">
        <v>0.55659722222222197</v>
      </c>
      <c r="S129" s="3">
        <v>30</v>
      </c>
      <c r="T129" s="3">
        <v>1.9642500000000003</v>
      </c>
      <c r="U129" s="3">
        <v>115.19544198895029</v>
      </c>
      <c r="V129" s="3">
        <v>0.39209400000000005</v>
      </c>
      <c r="W129" s="3">
        <v>33.5</v>
      </c>
      <c r="X129" s="37">
        <f t="shared" si="19"/>
        <v>306.5</v>
      </c>
      <c r="Y129" s="37" t="s">
        <v>143</v>
      </c>
      <c r="Z129" s="40">
        <v>0.1225</v>
      </c>
      <c r="AA129" s="41">
        <v>0.74</v>
      </c>
      <c r="AB129" s="41">
        <v>9.0649999999999981E-2</v>
      </c>
      <c r="AC129" s="42" t="s">
        <v>144</v>
      </c>
      <c r="AD129" s="43">
        <f t="shared" si="20"/>
        <v>477.12534366071134</v>
      </c>
      <c r="AE129" s="43">
        <f t="shared" si="21"/>
        <v>556.64623427082984</v>
      </c>
      <c r="AF129" s="44">
        <f t="shared" si="22"/>
        <v>0.9371934562855524</v>
      </c>
      <c r="AG129" s="44">
        <f t="shared" si="23"/>
        <v>0.69352315765130867</v>
      </c>
      <c r="AH129" s="44">
        <f t="shared" si="24"/>
        <v>54.962664847125446</v>
      </c>
      <c r="AI129" s="44">
        <f t="shared" si="25"/>
        <v>40.672371986872825</v>
      </c>
      <c r="AJ129" s="44">
        <f t="shared" si="26"/>
        <v>0.21825764858018679</v>
      </c>
      <c r="AK129" s="45">
        <f t="shared" si="27"/>
        <v>0.16151065994933816</v>
      </c>
      <c r="AL129" s="35"/>
      <c r="AM129" s="35"/>
      <c r="AN129" s="35"/>
      <c r="AO129" s="3" t="s">
        <v>348</v>
      </c>
    </row>
    <row r="130" spans="2:41" x14ac:dyDescent="0.2">
      <c r="B130" s="46">
        <v>43014</v>
      </c>
      <c r="C130" s="3" t="s">
        <v>363</v>
      </c>
      <c r="D130" s="3" t="s">
        <v>364</v>
      </c>
      <c r="E130" s="32" t="s">
        <v>137</v>
      </c>
      <c r="F130" s="3" t="s">
        <v>138</v>
      </c>
      <c r="G130" s="33" t="s">
        <v>139</v>
      </c>
      <c r="H130" s="32">
        <v>2017</v>
      </c>
      <c r="I130" s="34" t="s">
        <v>243</v>
      </c>
      <c r="J130" s="34" t="s">
        <v>298</v>
      </c>
      <c r="K130" s="32" t="str">
        <f t="shared" ref="K130:K193" si="28">LEFT(D130,3)</f>
        <v>WFL</v>
      </c>
      <c r="L130" s="32" t="str">
        <f t="shared" ref="L130:L193" si="29">MID(D130,5,3)</f>
        <v>ESI</v>
      </c>
      <c r="M130" s="32" t="str">
        <f t="shared" ref="M130:M193" si="30">MID(D130,9,2)</f>
        <v>R3</v>
      </c>
      <c r="N130" s="3">
        <v>14</v>
      </c>
      <c r="O130" s="3" t="s">
        <v>251</v>
      </c>
      <c r="P130" s="33" t="str">
        <f t="shared" ref="P130:P193" si="31">"E:"&amp;E130&amp;"_P:"&amp;F130&amp;"_Tr1:"&amp;K130&amp;"_Tr2:"&amp;L130&amp;"_"&amp;G130&amp;"_"&amp;M130&amp;"_D:"&amp;J130&amp;"_M:"&amp;I130&amp;"_Y:"&amp;H130</f>
        <v>E:POS_P:P01_Tr1:WFL_Tr2:ESI_DRC_R3_D:06_M:10_Y:2017</v>
      </c>
      <c r="Q130" s="31" t="str">
        <f t="shared" ref="Q130:Q193" si="32">MID(D130,12,2)</f>
        <v>T0</v>
      </c>
      <c r="R130" s="53">
        <v>0.53576388888888882</v>
      </c>
      <c r="S130" s="37">
        <v>0</v>
      </c>
      <c r="T130" s="3">
        <v>1.8892500000000001</v>
      </c>
      <c r="U130" s="3">
        <v>86.16091160220995</v>
      </c>
      <c r="V130" s="3">
        <v>0.37937400000000004</v>
      </c>
      <c r="W130" s="3">
        <v>27.9</v>
      </c>
      <c r="X130" s="37">
        <f t="shared" ref="X130:X193" si="33">W130+273</f>
        <v>300.89999999999998</v>
      </c>
      <c r="Y130" s="37" t="s">
        <v>143</v>
      </c>
      <c r="Z130" s="40">
        <v>0.1225</v>
      </c>
      <c r="AA130" s="41">
        <v>0.74</v>
      </c>
      <c r="AB130" s="41">
        <v>9.0649999999999981E-2</v>
      </c>
      <c r="AC130" s="42" t="s">
        <v>144</v>
      </c>
      <c r="AD130" s="43">
        <f t="shared" ref="AD130:AD193" si="34">(12/(82.0575*X130))*1000000</f>
        <v>486.00504430710555</v>
      </c>
      <c r="AE130" s="43">
        <f t="shared" ref="AE130:AE193" si="35">(14/(82.0575*X130))*1000000</f>
        <v>567.00588502495646</v>
      </c>
      <c r="AF130" s="44">
        <f t="shared" ref="AF130:AF193" si="36">(T130*AD130)/1000</f>
        <v>0.91818502995719919</v>
      </c>
      <c r="AG130" s="44">
        <f t="shared" ref="AG130:AG193" si="37">AF130*AB130/Z130</f>
        <v>0.6794569221683272</v>
      </c>
      <c r="AH130" s="44">
        <f t="shared" ref="AH130:AH193" si="38">(U130*AD130)/1000</f>
        <v>41.874637660772649</v>
      </c>
      <c r="AI130" s="44">
        <f t="shared" ref="AI130:AI193" si="39">AH130*AB130/Z130</f>
        <v>30.987231868971755</v>
      </c>
      <c r="AJ130" s="44">
        <f t="shared" ref="AJ130:AJ193" si="40">V130*AE130/1000</f>
        <v>0.21510729062545786</v>
      </c>
      <c r="AK130" s="45">
        <f t="shared" ref="AK130:AK193" si="41">AJ130*AB130/Z130</f>
        <v>0.15917939506283879</v>
      </c>
      <c r="AL130" s="35">
        <f>SLOPE(AG130:AG133,S130:S133)*60</f>
        <v>3.0409469945171488E-2</v>
      </c>
      <c r="AM130" s="35">
        <f>SLOPE(AK130:AK133,S130:S133)*60</f>
        <v>8.5211476759506858E-3</v>
      </c>
      <c r="AN130" s="35">
        <f>SLOPE(AI130:AI133,S130:S133)*60</f>
        <v>21.905021942637294</v>
      </c>
      <c r="AO130" s="3" t="s">
        <v>348</v>
      </c>
    </row>
    <row r="131" spans="2:41" x14ac:dyDescent="0.2">
      <c r="B131" s="46">
        <v>43014</v>
      </c>
      <c r="C131" s="3" t="s">
        <v>365</v>
      </c>
      <c r="D131" s="3" t="s">
        <v>366</v>
      </c>
      <c r="E131" s="32" t="s">
        <v>137</v>
      </c>
      <c r="F131" s="3" t="s">
        <v>138</v>
      </c>
      <c r="G131" s="33" t="s">
        <v>139</v>
      </c>
      <c r="H131" s="32">
        <v>2017</v>
      </c>
      <c r="I131" s="34" t="s">
        <v>243</v>
      </c>
      <c r="J131" s="34" t="s">
        <v>298</v>
      </c>
      <c r="K131" s="32" t="str">
        <f t="shared" si="28"/>
        <v>WFL</v>
      </c>
      <c r="L131" s="32" t="str">
        <f t="shared" si="29"/>
        <v>ESI</v>
      </c>
      <c r="M131" s="32" t="str">
        <f t="shared" si="30"/>
        <v>R3</v>
      </c>
      <c r="N131" s="3">
        <v>14</v>
      </c>
      <c r="O131" s="3" t="s">
        <v>251</v>
      </c>
      <c r="P131" s="33" t="str">
        <f t="shared" si="31"/>
        <v>E:POS_P:P01_Tr1:WFL_Tr2:ESI_DRC_R3_D:06_M:10_Y:2017</v>
      </c>
      <c r="Q131" s="31" t="str">
        <f t="shared" si="32"/>
        <v>T1</v>
      </c>
      <c r="R131" s="53">
        <v>0.54270833333333335</v>
      </c>
      <c r="S131" s="3">
        <v>10</v>
      </c>
      <c r="T131" s="3">
        <v>1.8892500000000001</v>
      </c>
      <c r="U131" s="3">
        <v>113.12154696132598</v>
      </c>
      <c r="V131" s="3">
        <v>0.40481399999999995</v>
      </c>
      <c r="W131" s="3">
        <v>30.4</v>
      </c>
      <c r="X131" s="37">
        <f t="shared" si="33"/>
        <v>303.39999999999998</v>
      </c>
      <c r="Y131" s="37" t="s">
        <v>143</v>
      </c>
      <c r="Z131" s="40">
        <v>0.1225</v>
      </c>
      <c r="AA131" s="41">
        <v>0.74</v>
      </c>
      <c r="AB131" s="41">
        <v>9.0649999999999981E-2</v>
      </c>
      <c r="AC131" s="42" t="s">
        <v>144</v>
      </c>
      <c r="AD131" s="43">
        <f t="shared" si="34"/>
        <v>482.0003883718129</v>
      </c>
      <c r="AE131" s="43">
        <f t="shared" si="35"/>
        <v>562.33378643378171</v>
      </c>
      <c r="AF131" s="44">
        <f t="shared" si="36"/>
        <v>0.9106192337314476</v>
      </c>
      <c r="AG131" s="44">
        <f t="shared" si="37"/>
        <v>0.67385823296127112</v>
      </c>
      <c r="AH131" s="44">
        <f t="shared" si="38"/>
        <v>54.524629568579385</v>
      </c>
      <c r="AI131" s="44">
        <f t="shared" si="39"/>
        <v>40.348225880748736</v>
      </c>
      <c r="AJ131" s="44">
        <f t="shared" si="40"/>
        <v>0.22764058942140489</v>
      </c>
      <c r="AK131" s="45">
        <f t="shared" si="41"/>
        <v>0.1684540361718396</v>
      </c>
      <c r="AL131" s="35"/>
      <c r="AM131" s="35"/>
      <c r="AN131" s="35"/>
      <c r="AO131" s="3" t="s">
        <v>348</v>
      </c>
    </row>
    <row r="132" spans="2:41" x14ac:dyDescent="0.2">
      <c r="B132" s="46">
        <v>43014</v>
      </c>
      <c r="C132" s="3" t="s">
        <v>367</v>
      </c>
      <c r="D132" s="3" t="s">
        <v>368</v>
      </c>
      <c r="E132" s="32" t="s">
        <v>137</v>
      </c>
      <c r="F132" s="3" t="s">
        <v>138</v>
      </c>
      <c r="G132" s="33" t="s">
        <v>139</v>
      </c>
      <c r="H132" s="32">
        <v>2017</v>
      </c>
      <c r="I132" s="34" t="s">
        <v>243</v>
      </c>
      <c r="J132" s="34" t="s">
        <v>298</v>
      </c>
      <c r="K132" s="32" t="str">
        <f t="shared" si="28"/>
        <v>WFL</v>
      </c>
      <c r="L132" s="32" t="str">
        <f t="shared" si="29"/>
        <v>ESI</v>
      </c>
      <c r="M132" s="32" t="str">
        <f t="shared" si="30"/>
        <v>R3</v>
      </c>
      <c r="N132" s="3">
        <v>14</v>
      </c>
      <c r="O132" s="3" t="s">
        <v>251</v>
      </c>
      <c r="P132" s="33" t="str">
        <f t="shared" si="31"/>
        <v>E:POS_P:P01_Tr1:WFL_Tr2:ESI_DRC_R3_D:06_M:10_Y:2017</v>
      </c>
      <c r="Q132" s="31" t="str">
        <f t="shared" si="32"/>
        <v>T2</v>
      </c>
      <c r="R132" s="53">
        <v>0.54965277777777799</v>
      </c>
      <c r="S132" s="3">
        <v>20</v>
      </c>
      <c r="T132" s="3">
        <v>1.8892500000000001</v>
      </c>
      <c r="U132" s="3">
        <v>111.23618784530387</v>
      </c>
      <c r="V132" s="3">
        <v>0.41753400000000002</v>
      </c>
      <c r="W132" s="3">
        <v>31.5</v>
      </c>
      <c r="X132" s="37">
        <f t="shared" si="33"/>
        <v>304.5</v>
      </c>
      <c r="Y132" s="37" t="s">
        <v>143</v>
      </c>
      <c r="Z132" s="40">
        <v>0.1225</v>
      </c>
      <c r="AA132" s="41">
        <v>0.74</v>
      </c>
      <c r="AB132" s="41">
        <v>9.0649999999999981E-2</v>
      </c>
      <c r="AC132" s="42" t="s">
        <v>144</v>
      </c>
      <c r="AD132" s="43">
        <f t="shared" si="34"/>
        <v>480.2591718620954</v>
      </c>
      <c r="AE132" s="43">
        <f t="shared" si="35"/>
        <v>560.30236717244463</v>
      </c>
      <c r="AF132" s="44">
        <f t="shared" si="36"/>
        <v>0.90732964044046382</v>
      </c>
      <c r="AG132" s="44">
        <f t="shared" si="37"/>
        <v>0.67142393392594302</v>
      </c>
      <c r="AH132" s="44">
        <f t="shared" si="38"/>
        <v>53.422199455682126</v>
      </c>
      <c r="AI132" s="44">
        <f t="shared" si="39"/>
        <v>39.532427597204766</v>
      </c>
      <c r="AJ132" s="44">
        <f t="shared" si="40"/>
        <v>0.23394528857497951</v>
      </c>
      <c r="AK132" s="45">
        <f t="shared" si="41"/>
        <v>0.1731195135454848</v>
      </c>
      <c r="AL132" s="35"/>
      <c r="AM132" s="35"/>
      <c r="AN132" s="35"/>
      <c r="AO132" s="3" t="s">
        <v>348</v>
      </c>
    </row>
    <row r="133" spans="2:41" x14ac:dyDescent="0.2">
      <c r="B133" s="46">
        <v>43014</v>
      </c>
      <c r="C133" s="3" t="s">
        <v>369</v>
      </c>
      <c r="D133" s="3" t="s">
        <v>370</v>
      </c>
      <c r="E133" s="32" t="s">
        <v>137</v>
      </c>
      <c r="F133" s="3" t="s">
        <v>138</v>
      </c>
      <c r="G133" s="33" t="s">
        <v>139</v>
      </c>
      <c r="H133" s="32">
        <v>2017</v>
      </c>
      <c r="I133" s="34" t="s">
        <v>243</v>
      </c>
      <c r="J133" s="34" t="s">
        <v>298</v>
      </c>
      <c r="K133" s="32" t="str">
        <f t="shared" si="28"/>
        <v>WFL</v>
      </c>
      <c r="L133" s="32" t="str">
        <f t="shared" si="29"/>
        <v>ESI</v>
      </c>
      <c r="M133" s="32" t="str">
        <f t="shared" si="30"/>
        <v>R3</v>
      </c>
      <c r="N133" s="3">
        <v>14</v>
      </c>
      <c r="O133" s="3" t="s">
        <v>251</v>
      </c>
      <c r="P133" s="33" t="str">
        <f t="shared" si="31"/>
        <v>E:POS_P:P01_Tr1:WFL_Tr2:ESI_DRC_R3_D:06_M:10_Y:2017</v>
      </c>
      <c r="Q133" s="31" t="str">
        <f t="shared" si="32"/>
        <v>T3</v>
      </c>
      <c r="R133" s="53">
        <v>0.55659722222222197</v>
      </c>
      <c r="S133" s="3">
        <v>30</v>
      </c>
      <c r="T133" s="3">
        <v>1.9642500000000003</v>
      </c>
      <c r="U133" s="3">
        <v>122.35980662983427</v>
      </c>
      <c r="V133" s="3">
        <v>0.39209400000000005</v>
      </c>
      <c r="W133" s="3">
        <v>31.9</v>
      </c>
      <c r="X133" s="37">
        <f t="shared" si="33"/>
        <v>304.89999999999998</v>
      </c>
      <c r="Y133" s="37" t="s">
        <v>143</v>
      </c>
      <c r="Z133" s="40">
        <v>0.1225</v>
      </c>
      <c r="AA133" s="41">
        <v>0.74</v>
      </c>
      <c r="AB133" s="41">
        <v>9.0649999999999981E-2</v>
      </c>
      <c r="AC133" s="42" t="s">
        <v>144</v>
      </c>
      <c r="AD133" s="43">
        <f t="shared" si="34"/>
        <v>479.62911719254851</v>
      </c>
      <c r="AE133" s="43">
        <f t="shared" si="35"/>
        <v>559.56730339130661</v>
      </c>
      <c r="AF133" s="44">
        <f t="shared" si="36"/>
        <v>0.94211149344546352</v>
      </c>
      <c r="AG133" s="44">
        <f t="shared" si="37"/>
        <v>0.69716250514964295</v>
      </c>
      <c r="AH133" s="44">
        <f t="shared" si="38"/>
        <v>58.68732603371835</v>
      </c>
      <c r="AI133" s="44">
        <f t="shared" si="39"/>
        <v>43.428621264951573</v>
      </c>
      <c r="AJ133" s="44">
        <f t="shared" si="40"/>
        <v>0.21940298225591101</v>
      </c>
      <c r="AK133" s="45">
        <f t="shared" si="41"/>
        <v>0.16235820686937411</v>
      </c>
      <c r="AL133" s="35"/>
      <c r="AM133" s="35"/>
      <c r="AN133" s="35"/>
      <c r="AO133" s="3" t="s">
        <v>348</v>
      </c>
    </row>
    <row r="134" spans="2:41" x14ac:dyDescent="0.2">
      <c r="B134" s="46">
        <v>43014</v>
      </c>
      <c r="C134" s="3" t="s">
        <v>371</v>
      </c>
      <c r="D134" s="3" t="s">
        <v>372</v>
      </c>
      <c r="E134" s="32" t="s">
        <v>137</v>
      </c>
      <c r="F134" s="3" t="s">
        <v>138</v>
      </c>
      <c r="G134" s="33" t="s">
        <v>139</v>
      </c>
      <c r="H134" s="32">
        <v>2017</v>
      </c>
      <c r="I134" s="34" t="s">
        <v>243</v>
      </c>
      <c r="J134" s="34" t="s">
        <v>298</v>
      </c>
      <c r="K134" s="32" t="str">
        <f t="shared" si="28"/>
        <v>WFL</v>
      </c>
      <c r="L134" s="32" t="str">
        <f t="shared" si="29"/>
        <v>LSI</v>
      </c>
      <c r="M134" s="32" t="str">
        <f t="shared" si="30"/>
        <v>R1</v>
      </c>
      <c r="N134" s="3">
        <v>5</v>
      </c>
      <c r="O134" s="3" t="s">
        <v>245</v>
      </c>
      <c r="P134" s="33" t="str">
        <f t="shared" si="31"/>
        <v>E:POS_P:P01_Tr1:WFL_Tr2:LSI_DRC_R1_D:06_M:10_Y:2017</v>
      </c>
      <c r="Q134" s="31" t="str">
        <f t="shared" si="32"/>
        <v>T0</v>
      </c>
      <c r="R134" s="53">
        <v>0.53269675925925919</v>
      </c>
      <c r="S134" s="37">
        <v>0</v>
      </c>
      <c r="T134" s="3">
        <v>1.8142499999999999</v>
      </c>
      <c r="U134" s="3">
        <v>88.988950276243102</v>
      </c>
      <c r="V134" s="3">
        <v>0.38573400000000002</v>
      </c>
      <c r="W134" s="3">
        <v>29</v>
      </c>
      <c r="X134" s="37">
        <f t="shared" si="33"/>
        <v>302</v>
      </c>
      <c r="Y134" s="37" t="s">
        <v>143</v>
      </c>
      <c r="Z134" s="40">
        <v>0.1225</v>
      </c>
      <c r="AA134" s="41">
        <v>0.74</v>
      </c>
      <c r="AB134" s="41">
        <v>9.0649999999999981E-2</v>
      </c>
      <c r="AC134" s="42" t="s">
        <v>144</v>
      </c>
      <c r="AD134" s="43">
        <f t="shared" si="34"/>
        <v>484.23482725830479</v>
      </c>
      <c r="AE134" s="43">
        <f t="shared" si="35"/>
        <v>564.94063180135561</v>
      </c>
      <c r="AF134" s="44">
        <f t="shared" si="36"/>
        <v>0.87852303535337939</v>
      </c>
      <c r="AG134" s="44">
        <f t="shared" si="37"/>
        <v>0.65010704616150061</v>
      </c>
      <c r="AH134" s="44">
        <f t="shared" si="38"/>
        <v>43.091548964914452</v>
      </c>
      <c r="AI134" s="44">
        <f t="shared" si="39"/>
        <v>31.887746234036687</v>
      </c>
      <c r="AJ134" s="44">
        <f t="shared" si="40"/>
        <v>0.21791680966726412</v>
      </c>
      <c r="AK134" s="45">
        <f t="shared" si="41"/>
        <v>0.16125843915377544</v>
      </c>
      <c r="AL134" s="35">
        <f>SLOPE(AG134:AG137,S134:S137)*60</f>
        <v>1.8777651740009137E-2</v>
      </c>
      <c r="AM134" s="35">
        <f>SLOPE(AK134:AK137,S134:S137)*60</f>
        <v>-2.693038322857394E-2</v>
      </c>
      <c r="AN134" s="35">
        <f>SLOPE(AI134:AI137,S134:S137)*60</f>
        <v>24.48777939035946</v>
      </c>
      <c r="AO134" s="3" t="s">
        <v>348</v>
      </c>
    </row>
    <row r="135" spans="2:41" x14ac:dyDescent="0.2">
      <c r="B135" s="46">
        <v>43014</v>
      </c>
      <c r="C135" s="3" t="s">
        <v>373</v>
      </c>
      <c r="D135" s="3" t="s">
        <v>374</v>
      </c>
      <c r="E135" s="32" t="s">
        <v>137</v>
      </c>
      <c r="F135" s="3" t="s">
        <v>138</v>
      </c>
      <c r="G135" s="33" t="s">
        <v>139</v>
      </c>
      <c r="H135" s="32">
        <v>2017</v>
      </c>
      <c r="I135" s="34" t="s">
        <v>243</v>
      </c>
      <c r="J135" s="34" t="s">
        <v>298</v>
      </c>
      <c r="K135" s="32" t="str">
        <f t="shared" si="28"/>
        <v>WFL</v>
      </c>
      <c r="L135" s="32" t="str">
        <f t="shared" si="29"/>
        <v>LSI</v>
      </c>
      <c r="M135" s="32" t="str">
        <f t="shared" si="30"/>
        <v>R1</v>
      </c>
      <c r="N135" s="3">
        <v>5</v>
      </c>
      <c r="O135" s="3" t="s">
        <v>245</v>
      </c>
      <c r="P135" s="33" t="str">
        <f t="shared" si="31"/>
        <v>E:POS_P:P01_Tr1:WFL_Tr2:LSI_DRC_R1_D:06_M:10_Y:2017</v>
      </c>
      <c r="Q135" s="31" t="str">
        <f t="shared" si="32"/>
        <v>T1</v>
      </c>
      <c r="R135" s="53">
        <v>0.53964120370370372</v>
      </c>
      <c r="S135" s="3">
        <v>10</v>
      </c>
      <c r="T135" s="3">
        <v>1.73925</v>
      </c>
      <c r="U135" s="3">
        <v>114.44129834254144</v>
      </c>
      <c r="V135" s="3">
        <v>0.37937400000000004</v>
      </c>
      <c r="W135" s="3">
        <v>31.8</v>
      </c>
      <c r="X135" s="37">
        <f t="shared" si="33"/>
        <v>304.8</v>
      </c>
      <c r="Y135" s="37" t="s">
        <v>143</v>
      </c>
      <c r="Z135" s="40">
        <v>0.1225</v>
      </c>
      <c r="AA135" s="41">
        <v>0.74</v>
      </c>
      <c r="AB135" s="41">
        <v>9.0649999999999981E-2</v>
      </c>
      <c r="AC135" s="42" t="s">
        <v>144</v>
      </c>
      <c r="AD135" s="43">
        <f t="shared" si="34"/>
        <v>479.78647582679793</v>
      </c>
      <c r="AE135" s="43">
        <f t="shared" si="35"/>
        <v>559.75088846459755</v>
      </c>
      <c r="AF135" s="44">
        <f t="shared" si="36"/>
        <v>0.83446862808175826</v>
      </c>
      <c r="AG135" s="44">
        <f t="shared" si="37"/>
        <v>0.61750678478050103</v>
      </c>
      <c r="AH135" s="44">
        <f t="shared" si="38"/>
        <v>54.907387220811131</v>
      </c>
      <c r="AI135" s="44">
        <f t="shared" si="39"/>
        <v>40.631466543400229</v>
      </c>
      <c r="AJ135" s="44">
        <f t="shared" si="40"/>
        <v>0.21235493356036828</v>
      </c>
      <c r="AK135" s="45">
        <f t="shared" si="41"/>
        <v>0.15714265083467249</v>
      </c>
      <c r="AL135" s="35"/>
      <c r="AM135" s="35"/>
      <c r="AN135" s="35"/>
      <c r="AO135" s="3" t="s">
        <v>348</v>
      </c>
    </row>
    <row r="136" spans="2:41" x14ac:dyDescent="0.2">
      <c r="B136" s="46">
        <v>43014</v>
      </c>
      <c r="C136" s="3" t="s">
        <v>375</v>
      </c>
      <c r="D136" s="3" t="s">
        <v>376</v>
      </c>
      <c r="E136" s="32" t="s">
        <v>137</v>
      </c>
      <c r="F136" s="3" t="s">
        <v>138</v>
      </c>
      <c r="G136" s="33" t="s">
        <v>139</v>
      </c>
      <c r="H136" s="32">
        <v>2017</v>
      </c>
      <c r="I136" s="34" t="s">
        <v>243</v>
      </c>
      <c r="J136" s="34" t="s">
        <v>298</v>
      </c>
      <c r="K136" s="32" t="str">
        <f t="shared" si="28"/>
        <v>WFL</v>
      </c>
      <c r="L136" s="32" t="str">
        <f t="shared" si="29"/>
        <v>LSI</v>
      </c>
      <c r="M136" s="32" t="str">
        <f t="shared" si="30"/>
        <v>R1</v>
      </c>
      <c r="N136" s="3">
        <v>5</v>
      </c>
      <c r="O136" s="3" t="s">
        <v>245</v>
      </c>
      <c r="P136" s="33" t="str">
        <f t="shared" si="31"/>
        <v>E:POS_P:P01_Tr1:WFL_Tr2:LSI_DRC_R1_D:06_M:10_Y:2017</v>
      </c>
      <c r="Q136" s="31" t="str">
        <f t="shared" si="32"/>
        <v>T2</v>
      </c>
      <c r="R136" s="53">
        <v>0.54658564814814803</v>
      </c>
      <c r="S136" s="3">
        <v>20</v>
      </c>
      <c r="T136" s="3">
        <v>1.8892500000000001</v>
      </c>
      <c r="U136" s="3">
        <v>103.69475138121548</v>
      </c>
      <c r="V136" s="3">
        <v>0.39845399999999997</v>
      </c>
      <c r="W136" s="3">
        <v>32.200000000000003</v>
      </c>
      <c r="X136" s="37">
        <f t="shared" si="33"/>
        <v>305.2</v>
      </c>
      <c r="Y136" s="37" t="s">
        <v>143</v>
      </c>
      <c r="Z136" s="40">
        <v>0.1225</v>
      </c>
      <c r="AA136" s="41">
        <v>0.74</v>
      </c>
      <c r="AB136" s="41">
        <v>9.0649999999999981E-2</v>
      </c>
      <c r="AC136" s="42" t="s">
        <v>144</v>
      </c>
      <c r="AD136" s="43">
        <f t="shared" si="34"/>
        <v>479.15766000002634</v>
      </c>
      <c r="AE136" s="43">
        <f t="shared" si="35"/>
        <v>559.01727000003075</v>
      </c>
      <c r="AF136" s="44">
        <f t="shared" si="36"/>
        <v>0.9052486091550499</v>
      </c>
      <c r="AG136" s="44">
        <f t="shared" si="37"/>
        <v>0.66988397077473683</v>
      </c>
      <c r="AH136" s="44">
        <f t="shared" si="38"/>
        <v>49.686134426107714</v>
      </c>
      <c r="AI136" s="44">
        <f t="shared" si="39"/>
        <v>36.767739475319701</v>
      </c>
      <c r="AJ136" s="44">
        <f t="shared" si="40"/>
        <v>0.22274266730059225</v>
      </c>
      <c r="AK136" s="45">
        <f t="shared" si="41"/>
        <v>0.16482957380243823</v>
      </c>
      <c r="AL136" s="35"/>
      <c r="AM136" s="35"/>
      <c r="AN136" s="35"/>
      <c r="AO136" s="3" t="s">
        <v>348</v>
      </c>
    </row>
    <row r="137" spans="2:41" x14ac:dyDescent="0.2">
      <c r="B137" s="46">
        <v>43014</v>
      </c>
      <c r="C137" s="3" t="s">
        <v>377</v>
      </c>
      <c r="D137" s="3" t="s">
        <v>378</v>
      </c>
      <c r="E137" s="32" t="s">
        <v>137</v>
      </c>
      <c r="F137" s="3" t="s">
        <v>138</v>
      </c>
      <c r="G137" s="33" t="s">
        <v>139</v>
      </c>
      <c r="H137" s="32">
        <v>2017</v>
      </c>
      <c r="I137" s="34" t="s">
        <v>243</v>
      </c>
      <c r="J137" s="34" t="s">
        <v>298</v>
      </c>
      <c r="K137" s="32" t="str">
        <f t="shared" si="28"/>
        <v>WFL</v>
      </c>
      <c r="L137" s="32" t="str">
        <f t="shared" si="29"/>
        <v>LSI</v>
      </c>
      <c r="M137" s="32" t="str">
        <f t="shared" si="30"/>
        <v>R1</v>
      </c>
      <c r="N137" s="3">
        <v>5</v>
      </c>
      <c r="O137" s="3" t="s">
        <v>245</v>
      </c>
      <c r="P137" s="33" t="str">
        <f t="shared" si="31"/>
        <v>E:POS_P:P01_Tr1:WFL_Tr2:LSI_DRC_R1_D:06_M:10_Y:2017</v>
      </c>
      <c r="Q137" s="31" t="str">
        <f t="shared" si="32"/>
        <v>T3</v>
      </c>
      <c r="R137" s="53">
        <v>0.553530092592593</v>
      </c>
      <c r="S137" s="3">
        <v>30</v>
      </c>
      <c r="T137" s="3">
        <v>1.8142499999999999</v>
      </c>
      <c r="U137" s="3">
        <v>131.97513812154696</v>
      </c>
      <c r="V137" s="3">
        <v>0.34757399999999999</v>
      </c>
      <c r="W137" s="3">
        <v>32.299999999999997</v>
      </c>
      <c r="X137" s="37">
        <f t="shared" si="33"/>
        <v>305.3</v>
      </c>
      <c r="Y137" s="37" t="s">
        <v>143</v>
      </c>
      <c r="Z137" s="40">
        <v>0.1225</v>
      </c>
      <c r="AA137" s="41">
        <v>0.74</v>
      </c>
      <c r="AB137" s="41">
        <v>9.0649999999999981E-2</v>
      </c>
      <c r="AC137" s="42" t="s">
        <v>144</v>
      </c>
      <c r="AD137" s="43">
        <f t="shared" si="34"/>
        <v>479.00071350150029</v>
      </c>
      <c r="AE137" s="43">
        <f t="shared" si="35"/>
        <v>558.83416575175033</v>
      </c>
      <c r="AF137" s="44">
        <f t="shared" si="36"/>
        <v>0.86902704447009682</v>
      </c>
      <c r="AG137" s="44">
        <f t="shared" si="37"/>
        <v>0.64308001290787153</v>
      </c>
      <c r="AH137" s="44">
        <f t="shared" si="38"/>
        <v>63.216185324680048</v>
      </c>
      <c r="AI137" s="44">
        <f t="shared" si="39"/>
        <v>46.779977140263227</v>
      </c>
      <c r="AJ137" s="44">
        <f t="shared" si="40"/>
        <v>0.19423622632699886</v>
      </c>
      <c r="AK137" s="45">
        <f t="shared" si="41"/>
        <v>0.14373480748197912</v>
      </c>
      <c r="AL137" s="35"/>
      <c r="AM137" s="35"/>
      <c r="AN137" s="35"/>
      <c r="AO137" s="3" t="s">
        <v>348</v>
      </c>
    </row>
    <row r="138" spans="2:41" x14ac:dyDescent="0.2">
      <c r="B138" s="46">
        <v>43014</v>
      </c>
      <c r="C138" s="3" t="s">
        <v>379</v>
      </c>
      <c r="D138" s="3" t="s">
        <v>380</v>
      </c>
      <c r="E138" s="32" t="s">
        <v>137</v>
      </c>
      <c r="F138" s="3" t="s">
        <v>138</v>
      </c>
      <c r="G138" s="33" t="s">
        <v>139</v>
      </c>
      <c r="H138" s="32">
        <v>2017</v>
      </c>
      <c r="I138" s="34" t="s">
        <v>243</v>
      </c>
      <c r="J138" s="34" t="s">
        <v>298</v>
      </c>
      <c r="K138" s="32" t="str">
        <f t="shared" si="28"/>
        <v>WFL</v>
      </c>
      <c r="L138" s="32" t="str">
        <f t="shared" si="29"/>
        <v>LSI</v>
      </c>
      <c r="M138" s="32" t="str">
        <f t="shared" si="30"/>
        <v>R2</v>
      </c>
      <c r="N138" s="3">
        <v>6</v>
      </c>
      <c r="O138" s="3" t="s">
        <v>154</v>
      </c>
      <c r="P138" s="33" t="str">
        <f t="shared" si="31"/>
        <v>E:POS_P:P01_Tr1:WFL_Tr2:LSI_DRC_R2_D:06_M:10_Y:2017</v>
      </c>
      <c r="Q138" s="31" t="str">
        <f t="shared" si="32"/>
        <v>T0</v>
      </c>
      <c r="R138" s="53">
        <v>0.53269675925925919</v>
      </c>
      <c r="S138" s="37">
        <v>0</v>
      </c>
      <c r="T138" s="3">
        <v>2.1142500000000002</v>
      </c>
      <c r="U138" s="3">
        <v>100.67817679558013</v>
      </c>
      <c r="V138" s="3">
        <v>0.38573400000000002</v>
      </c>
      <c r="W138" s="3">
        <v>29.3</v>
      </c>
      <c r="X138" s="37">
        <f t="shared" si="33"/>
        <v>302.3</v>
      </c>
      <c r="Y138" s="37" t="s">
        <v>143</v>
      </c>
      <c r="Z138" s="40">
        <v>0.1225</v>
      </c>
      <c r="AA138" s="41">
        <v>0.74</v>
      </c>
      <c r="AB138" s="41">
        <v>9.0649999999999981E-2</v>
      </c>
      <c r="AC138" s="42" t="s">
        <v>144</v>
      </c>
      <c r="AD138" s="43">
        <f t="shared" si="34"/>
        <v>483.75427665235873</v>
      </c>
      <c r="AE138" s="43">
        <f t="shared" si="35"/>
        <v>564.37998942775175</v>
      </c>
      <c r="AF138" s="44">
        <f t="shared" si="36"/>
        <v>1.0227774794122495</v>
      </c>
      <c r="AG138" s="44">
        <f t="shared" si="37"/>
        <v>0.7568553347650645</v>
      </c>
      <c r="AH138" s="44">
        <f t="shared" si="38"/>
        <v>48.703498590424154</v>
      </c>
      <c r="AI138" s="44">
        <f t="shared" si="39"/>
        <v>36.040588956913872</v>
      </c>
      <c r="AJ138" s="44">
        <f t="shared" si="40"/>
        <v>0.21770055084192441</v>
      </c>
      <c r="AK138" s="45">
        <f t="shared" si="41"/>
        <v>0.16109840762302402</v>
      </c>
      <c r="AL138" s="35">
        <f>SLOPE(AG138:AG141,S138:S141)*60</f>
        <v>-0.16232098584637858</v>
      </c>
      <c r="AM138" s="35">
        <f>SLOPE(AK138:AK141,S138:S141)*60</f>
        <v>-3.0860018224209206E-2</v>
      </c>
      <c r="AN138" s="35">
        <f>SLOPE(AI138:AI141,S138:S141)*60</f>
        <v>18.11993617155893</v>
      </c>
      <c r="AO138" s="3" t="s">
        <v>348</v>
      </c>
    </row>
    <row r="139" spans="2:41" x14ac:dyDescent="0.2">
      <c r="B139" s="46">
        <v>43014</v>
      </c>
      <c r="C139" s="3" t="s">
        <v>381</v>
      </c>
      <c r="D139" s="3" t="s">
        <v>382</v>
      </c>
      <c r="E139" s="32" t="s">
        <v>137</v>
      </c>
      <c r="F139" s="3" t="s">
        <v>138</v>
      </c>
      <c r="G139" s="33" t="s">
        <v>139</v>
      </c>
      <c r="H139" s="32">
        <v>2017</v>
      </c>
      <c r="I139" s="34" t="s">
        <v>243</v>
      </c>
      <c r="J139" s="34" t="s">
        <v>298</v>
      </c>
      <c r="K139" s="32" t="str">
        <f t="shared" si="28"/>
        <v>WFL</v>
      </c>
      <c r="L139" s="32" t="str">
        <f t="shared" si="29"/>
        <v>LSI</v>
      </c>
      <c r="M139" s="32" t="str">
        <f t="shared" si="30"/>
        <v>R2</v>
      </c>
      <c r="N139" s="3">
        <v>6</v>
      </c>
      <c r="O139" s="3" t="s">
        <v>154</v>
      </c>
      <c r="P139" s="33" t="str">
        <f t="shared" si="31"/>
        <v>E:POS_P:P01_Tr1:WFL_Tr2:LSI_DRC_R2_D:06_M:10_Y:2017</v>
      </c>
      <c r="Q139" s="31" t="str">
        <f t="shared" si="32"/>
        <v>T1</v>
      </c>
      <c r="R139" s="53">
        <v>0.53964120370370372</v>
      </c>
      <c r="S139" s="3">
        <v>10</v>
      </c>
      <c r="T139" s="3">
        <v>1.8892500000000001</v>
      </c>
      <c r="U139" s="3">
        <v>124.24516574585637</v>
      </c>
      <c r="V139" s="3">
        <v>0.37937400000000004</v>
      </c>
      <c r="W139" s="3">
        <v>32.299999999999997</v>
      </c>
      <c r="X139" s="37">
        <f t="shared" si="33"/>
        <v>305.3</v>
      </c>
      <c r="Y139" s="37" t="s">
        <v>143</v>
      </c>
      <c r="Z139" s="40">
        <v>0.1225</v>
      </c>
      <c r="AA139" s="41">
        <v>0.74</v>
      </c>
      <c r="AB139" s="41">
        <v>9.0649999999999981E-2</v>
      </c>
      <c r="AC139" s="42" t="s">
        <v>144</v>
      </c>
      <c r="AD139" s="43">
        <f t="shared" si="34"/>
        <v>479.00071350150029</v>
      </c>
      <c r="AE139" s="43">
        <f t="shared" si="35"/>
        <v>558.83416575175033</v>
      </c>
      <c r="AF139" s="44">
        <f t="shared" si="36"/>
        <v>0.90495209798270948</v>
      </c>
      <c r="AG139" s="44">
        <f t="shared" si="37"/>
        <v>0.66966455250720491</v>
      </c>
      <c r="AH139" s="44">
        <f t="shared" si="38"/>
        <v>59.513523041377361</v>
      </c>
      <c r="AI139" s="44">
        <f t="shared" si="39"/>
        <v>44.040007050619238</v>
      </c>
      <c r="AJ139" s="44">
        <f t="shared" si="40"/>
        <v>0.21200715279790455</v>
      </c>
      <c r="AK139" s="45">
        <f t="shared" si="41"/>
        <v>0.15688529307044935</v>
      </c>
      <c r="AL139" s="35"/>
      <c r="AM139" s="35"/>
      <c r="AN139" s="35"/>
      <c r="AO139" s="3" t="s">
        <v>348</v>
      </c>
    </row>
    <row r="140" spans="2:41" x14ac:dyDescent="0.2">
      <c r="B140" s="46">
        <v>43014</v>
      </c>
      <c r="C140" s="3" t="s">
        <v>383</v>
      </c>
      <c r="D140" s="3" t="s">
        <v>384</v>
      </c>
      <c r="E140" s="32" t="s">
        <v>137</v>
      </c>
      <c r="F140" s="3" t="s">
        <v>138</v>
      </c>
      <c r="G140" s="33" t="s">
        <v>139</v>
      </c>
      <c r="H140" s="32">
        <v>2017</v>
      </c>
      <c r="I140" s="34" t="s">
        <v>243</v>
      </c>
      <c r="J140" s="34" t="s">
        <v>298</v>
      </c>
      <c r="K140" s="32" t="str">
        <f t="shared" si="28"/>
        <v>WFL</v>
      </c>
      <c r="L140" s="32" t="str">
        <f t="shared" si="29"/>
        <v>LSI</v>
      </c>
      <c r="M140" s="32" t="str">
        <f t="shared" si="30"/>
        <v>R2</v>
      </c>
      <c r="N140" s="3">
        <v>6</v>
      </c>
      <c r="O140" s="3" t="s">
        <v>154</v>
      </c>
      <c r="P140" s="33" t="str">
        <f t="shared" si="31"/>
        <v>E:POS_P:P01_Tr1:WFL_Tr2:LSI_DRC_R2_D:06_M:10_Y:2017</v>
      </c>
      <c r="Q140" s="31" t="str">
        <f t="shared" si="32"/>
        <v>T2</v>
      </c>
      <c r="R140" s="53">
        <v>0.54658564814814803</v>
      </c>
      <c r="S140" s="3">
        <v>20</v>
      </c>
      <c r="T140" s="3">
        <v>1.8892500000000001</v>
      </c>
      <c r="U140" s="3">
        <v>121.41712707182322</v>
      </c>
      <c r="V140" s="3">
        <v>0.36665400000000004</v>
      </c>
      <c r="W140" s="3">
        <v>33.1</v>
      </c>
      <c r="X140" s="37">
        <f t="shared" si="33"/>
        <v>306.10000000000002</v>
      </c>
      <c r="Y140" s="37" t="s">
        <v>143</v>
      </c>
      <c r="Z140" s="40">
        <v>0.1225</v>
      </c>
      <c r="AA140" s="41">
        <v>0.74</v>
      </c>
      <c r="AB140" s="41">
        <v>9.0649999999999981E-2</v>
      </c>
      <c r="AC140" s="42" t="s">
        <v>144</v>
      </c>
      <c r="AD140" s="43">
        <f t="shared" si="34"/>
        <v>477.74883316565837</v>
      </c>
      <c r="AE140" s="43">
        <f t="shared" si="35"/>
        <v>557.37363869326805</v>
      </c>
      <c r="AF140" s="44">
        <f t="shared" si="36"/>
        <v>0.90258698305822005</v>
      </c>
      <c r="AG140" s="44">
        <f t="shared" si="37"/>
        <v>0.66791436746308275</v>
      </c>
      <c r="AH140" s="44">
        <f t="shared" si="38"/>
        <v>58.006890784890011</v>
      </c>
      <c r="AI140" s="44">
        <f t="shared" si="39"/>
        <v>42.925099180818599</v>
      </c>
      <c r="AJ140" s="44">
        <f t="shared" si="40"/>
        <v>0.20436327412144151</v>
      </c>
      <c r="AK140" s="45">
        <f t="shared" si="41"/>
        <v>0.15122882284986669</v>
      </c>
      <c r="AL140" s="35"/>
      <c r="AM140" s="35"/>
      <c r="AN140" s="35"/>
      <c r="AO140" s="3" t="s">
        <v>348</v>
      </c>
    </row>
    <row r="141" spans="2:41" x14ac:dyDescent="0.2">
      <c r="B141" s="46">
        <v>43014</v>
      </c>
      <c r="C141" s="3" t="s">
        <v>385</v>
      </c>
      <c r="D141" s="3" t="s">
        <v>386</v>
      </c>
      <c r="E141" s="32" t="s">
        <v>137</v>
      </c>
      <c r="F141" s="3" t="s">
        <v>138</v>
      </c>
      <c r="G141" s="33" t="s">
        <v>139</v>
      </c>
      <c r="H141" s="32">
        <v>2017</v>
      </c>
      <c r="I141" s="34" t="s">
        <v>243</v>
      </c>
      <c r="J141" s="34" t="s">
        <v>298</v>
      </c>
      <c r="K141" s="32" t="str">
        <f t="shared" si="28"/>
        <v>WFL</v>
      </c>
      <c r="L141" s="32" t="str">
        <f t="shared" si="29"/>
        <v>LSI</v>
      </c>
      <c r="M141" s="32" t="str">
        <f t="shared" si="30"/>
        <v>R2</v>
      </c>
      <c r="N141" s="3">
        <v>6</v>
      </c>
      <c r="O141" s="3" t="s">
        <v>154</v>
      </c>
      <c r="P141" s="33" t="str">
        <f t="shared" si="31"/>
        <v>E:POS_P:P01_Tr1:WFL_Tr2:LSI_DRC_R2_D:06_M:10_Y:2017</v>
      </c>
      <c r="Q141" s="31" t="str">
        <f t="shared" si="32"/>
        <v>T3</v>
      </c>
      <c r="R141" s="53">
        <v>0.553530092592593</v>
      </c>
      <c r="S141" s="3">
        <v>30</v>
      </c>
      <c r="T141" s="3">
        <v>1.8892500000000001</v>
      </c>
      <c r="U141" s="3">
        <v>131.59806629834256</v>
      </c>
      <c r="V141" s="3">
        <v>0.35393400000000003</v>
      </c>
      <c r="W141" s="3">
        <v>33.4</v>
      </c>
      <c r="X141" s="37">
        <f t="shared" si="33"/>
        <v>306.39999999999998</v>
      </c>
      <c r="Y141" s="37" t="s">
        <v>143</v>
      </c>
      <c r="Z141" s="40">
        <v>0.1225</v>
      </c>
      <c r="AA141" s="41">
        <v>0.74</v>
      </c>
      <c r="AB141" s="41">
        <v>9.0649999999999981E-2</v>
      </c>
      <c r="AC141" s="42" t="s">
        <v>144</v>
      </c>
      <c r="AD141" s="43">
        <f t="shared" si="34"/>
        <v>477.28106342039183</v>
      </c>
      <c r="AE141" s="43">
        <f t="shared" si="35"/>
        <v>556.82790732379055</v>
      </c>
      <c r="AF141" s="44">
        <f t="shared" si="36"/>
        <v>0.9017032490669753</v>
      </c>
      <c r="AG141" s="44">
        <f t="shared" si="37"/>
        <v>0.66726040430956157</v>
      </c>
      <c r="AH141" s="44">
        <f t="shared" si="38"/>
        <v>62.809265026940167</v>
      </c>
      <c r="AI141" s="44">
        <f t="shared" si="39"/>
        <v>46.478856119935713</v>
      </c>
      <c r="AJ141" s="44">
        <f t="shared" si="40"/>
        <v>0.19708032855073851</v>
      </c>
      <c r="AK141" s="45">
        <f t="shared" si="41"/>
        <v>0.14583944312754646</v>
      </c>
      <c r="AL141" s="35"/>
      <c r="AM141" s="35"/>
      <c r="AN141" s="35"/>
      <c r="AO141" s="3" t="s">
        <v>348</v>
      </c>
    </row>
    <row r="142" spans="2:41" x14ac:dyDescent="0.2">
      <c r="B142" s="46">
        <v>43014</v>
      </c>
      <c r="C142" s="3" t="s">
        <v>387</v>
      </c>
      <c r="D142" s="3" t="s">
        <v>388</v>
      </c>
      <c r="E142" s="32" t="s">
        <v>137</v>
      </c>
      <c r="F142" s="3" t="s">
        <v>138</v>
      </c>
      <c r="G142" s="33" t="s">
        <v>139</v>
      </c>
      <c r="H142" s="32">
        <v>2017</v>
      </c>
      <c r="I142" s="34" t="s">
        <v>243</v>
      </c>
      <c r="J142" s="34" t="s">
        <v>298</v>
      </c>
      <c r="K142" s="32" t="str">
        <f t="shared" si="28"/>
        <v>WFL</v>
      </c>
      <c r="L142" s="32" t="str">
        <f t="shared" si="29"/>
        <v>LSI</v>
      </c>
      <c r="M142" s="32" t="str">
        <f t="shared" si="30"/>
        <v>R3</v>
      </c>
      <c r="N142" s="3">
        <v>2</v>
      </c>
      <c r="O142" s="3" t="s">
        <v>251</v>
      </c>
      <c r="P142" s="33" t="str">
        <f t="shared" si="31"/>
        <v>E:POS_P:P01_Tr1:WFL_Tr2:LSI_DRC_R3_D:06_M:10_Y:2017</v>
      </c>
      <c r="Q142" s="31" t="str">
        <f t="shared" si="32"/>
        <v>T0</v>
      </c>
      <c r="R142" s="53">
        <v>0.53269675925925919</v>
      </c>
      <c r="S142" s="37">
        <v>0</v>
      </c>
      <c r="T142" s="3">
        <v>1.8142499999999999</v>
      </c>
      <c r="U142" s="3">
        <v>122.54834254143647</v>
      </c>
      <c r="V142" s="3">
        <v>0.37937400000000004</v>
      </c>
      <c r="W142" s="3">
        <v>28.2</v>
      </c>
      <c r="X142" s="37">
        <f t="shared" si="33"/>
        <v>301.2</v>
      </c>
      <c r="Y142" s="37" t="s">
        <v>143</v>
      </c>
      <c r="Z142" s="40">
        <v>0.1225</v>
      </c>
      <c r="AA142" s="41">
        <v>0.74</v>
      </c>
      <c r="AB142" s="41">
        <v>9.0649999999999981E-2</v>
      </c>
      <c r="AC142" s="42" t="s">
        <v>144</v>
      </c>
      <c r="AD142" s="43">
        <f t="shared" si="34"/>
        <v>485.5209755378753</v>
      </c>
      <c r="AE142" s="43">
        <f t="shared" si="35"/>
        <v>566.44113812752119</v>
      </c>
      <c r="AF142" s="44">
        <f t="shared" si="36"/>
        <v>0.88085642986959023</v>
      </c>
      <c r="AG142" s="44">
        <f t="shared" si="37"/>
        <v>0.65183375810349664</v>
      </c>
      <c r="AH142" s="44">
        <f t="shared" si="38"/>
        <v>59.499790821267936</v>
      </c>
      <c r="AI142" s="44">
        <f t="shared" si="39"/>
        <v>44.029845207738262</v>
      </c>
      <c r="AJ142" s="44">
        <f t="shared" si="40"/>
        <v>0.21489304033599024</v>
      </c>
      <c r="AK142" s="45">
        <f t="shared" si="41"/>
        <v>0.15902084984863277</v>
      </c>
      <c r="AL142" s="35">
        <f>SLOPE(AG142:AG145,S142:S145)*60</f>
        <v>-1.8158653256015733E-2</v>
      </c>
      <c r="AM142" s="35">
        <f>SLOPE(AK142:AK145,S142:S145)*60</f>
        <v>-1.7005817071812084E-2</v>
      </c>
      <c r="AN142" s="35">
        <f>SLOPE(AI142:AI145,S142:S145)*60</f>
        <v>-0.83496540881453141</v>
      </c>
      <c r="AO142" s="3" t="s">
        <v>348</v>
      </c>
    </row>
    <row r="143" spans="2:41" x14ac:dyDescent="0.2">
      <c r="B143" s="46">
        <v>43014</v>
      </c>
      <c r="C143" s="3" t="s">
        <v>389</v>
      </c>
      <c r="D143" s="3" t="s">
        <v>390</v>
      </c>
      <c r="E143" s="32" t="s">
        <v>137</v>
      </c>
      <c r="F143" s="3" t="s">
        <v>138</v>
      </c>
      <c r="G143" s="33" t="s">
        <v>139</v>
      </c>
      <c r="H143" s="32">
        <v>2017</v>
      </c>
      <c r="I143" s="34" t="s">
        <v>243</v>
      </c>
      <c r="J143" s="34" t="s">
        <v>298</v>
      </c>
      <c r="K143" s="32" t="str">
        <f t="shared" si="28"/>
        <v>WFL</v>
      </c>
      <c r="L143" s="32" t="str">
        <f t="shared" si="29"/>
        <v>LSI</v>
      </c>
      <c r="M143" s="32" t="str">
        <f t="shared" si="30"/>
        <v>R3</v>
      </c>
      <c r="N143" s="3">
        <v>2</v>
      </c>
      <c r="O143" s="3" t="s">
        <v>251</v>
      </c>
      <c r="P143" s="33" t="str">
        <f t="shared" si="31"/>
        <v>E:POS_P:P01_Tr1:WFL_Tr2:LSI_DRC_R3_D:06_M:10_Y:2017</v>
      </c>
      <c r="Q143" s="31" t="str">
        <f t="shared" si="32"/>
        <v>T1</v>
      </c>
      <c r="R143" s="53">
        <v>0.53964120370370372</v>
      </c>
      <c r="S143" s="3">
        <v>10</v>
      </c>
      <c r="T143" s="3">
        <v>1.8142499999999999</v>
      </c>
      <c r="U143" s="3">
        <v>133.10635359116023</v>
      </c>
      <c r="V143" s="3">
        <v>0.34121400000000002</v>
      </c>
      <c r="W143" s="3">
        <v>31.5</v>
      </c>
      <c r="X143" s="37">
        <f t="shared" si="33"/>
        <v>304.5</v>
      </c>
      <c r="Y143" s="37" t="s">
        <v>143</v>
      </c>
      <c r="Z143" s="40">
        <v>0.1225</v>
      </c>
      <c r="AA143" s="41">
        <v>0.74</v>
      </c>
      <c r="AB143" s="41">
        <v>9.0649999999999981E-2</v>
      </c>
      <c r="AC143" s="42" t="s">
        <v>144</v>
      </c>
      <c r="AD143" s="43">
        <f t="shared" si="34"/>
        <v>480.2591718620954</v>
      </c>
      <c r="AE143" s="43">
        <f t="shared" si="35"/>
        <v>560.30236717244463</v>
      </c>
      <c r="AF143" s="44">
        <f t="shared" si="36"/>
        <v>0.8713102025508066</v>
      </c>
      <c r="AG143" s="44">
        <f t="shared" si="37"/>
        <v>0.64476954988759672</v>
      </c>
      <c r="AH143" s="44">
        <f t="shared" si="38"/>
        <v>63.925547145273853</v>
      </c>
      <c r="AI143" s="44">
        <f t="shared" si="39"/>
        <v>47.304904887502644</v>
      </c>
      <c r="AJ143" s="44">
        <f t="shared" si="40"/>
        <v>0.19118301191237852</v>
      </c>
      <c r="AK143" s="45">
        <f t="shared" si="41"/>
        <v>0.14147542881516009</v>
      </c>
      <c r="AL143" s="35"/>
      <c r="AM143" s="35"/>
      <c r="AN143" s="35"/>
      <c r="AO143" s="3" t="s">
        <v>348</v>
      </c>
    </row>
    <row r="144" spans="2:41" x14ac:dyDescent="0.2">
      <c r="B144" s="46">
        <v>43014</v>
      </c>
      <c r="C144" s="3" t="s">
        <v>391</v>
      </c>
      <c r="D144" s="3" t="s">
        <v>392</v>
      </c>
      <c r="E144" s="32" t="s">
        <v>137</v>
      </c>
      <c r="F144" s="3" t="s">
        <v>138</v>
      </c>
      <c r="G144" s="33" t="s">
        <v>139</v>
      </c>
      <c r="H144" s="32">
        <v>2017</v>
      </c>
      <c r="I144" s="34" t="s">
        <v>243</v>
      </c>
      <c r="J144" s="34" t="s">
        <v>298</v>
      </c>
      <c r="K144" s="32" t="str">
        <f t="shared" si="28"/>
        <v>WFL</v>
      </c>
      <c r="L144" s="32" t="str">
        <f t="shared" si="29"/>
        <v>LSI</v>
      </c>
      <c r="M144" s="32" t="str">
        <f t="shared" si="30"/>
        <v>R3</v>
      </c>
      <c r="N144" s="3">
        <v>2</v>
      </c>
      <c r="O144" s="3" t="s">
        <v>251</v>
      </c>
      <c r="P144" s="33" t="str">
        <f t="shared" si="31"/>
        <v>E:POS_P:P01_Tr1:WFL_Tr2:LSI_DRC_R3_D:06_M:10_Y:2017</v>
      </c>
      <c r="Q144" s="31" t="str">
        <f t="shared" si="32"/>
        <v>T2</v>
      </c>
      <c r="R144" s="53">
        <v>0.54658564814814803</v>
      </c>
      <c r="S144" s="3">
        <v>20</v>
      </c>
      <c r="T144" s="3">
        <v>1.8142499999999999</v>
      </c>
      <c r="U144" s="3">
        <v>122.54834254143647</v>
      </c>
      <c r="V144" s="3">
        <v>0.36665400000000004</v>
      </c>
      <c r="W144" s="3">
        <v>32.200000000000003</v>
      </c>
      <c r="X144" s="37">
        <f t="shared" si="33"/>
        <v>305.2</v>
      </c>
      <c r="Y144" s="37" t="s">
        <v>143</v>
      </c>
      <c r="Z144" s="40">
        <v>0.1225</v>
      </c>
      <c r="AA144" s="41">
        <v>0.74</v>
      </c>
      <c r="AB144" s="41">
        <v>9.0649999999999981E-2</v>
      </c>
      <c r="AC144" s="42" t="s">
        <v>144</v>
      </c>
      <c r="AD144" s="43">
        <f t="shared" si="34"/>
        <v>479.15766000002634</v>
      </c>
      <c r="AE144" s="43">
        <f t="shared" si="35"/>
        <v>559.01727000003075</v>
      </c>
      <c r="AF144" s="44">
        <f t="shared" si="36"/>
        <v>0.86931178465504777</v>
      </c>
      <c r="AG144" s="44">
        <f t="shared" si="37"/>
        <v>0.64329072064473525</v>
      </c>
      <c r="AH144" s="44">
        <f t="shared" si="38"/>
        <v>58.71997704903638</v>
      </c>
      <c r="AI144" s="44">
        <f t="shared" si="39"/>
        <v>43.452783016286915</v>
      </c>
      <c r="AJ144" s="44">
        <f t="shared" si="40"/>
        <v>0.20496591811459128</v>
      </c>
      <c r="AK144" s="45">
        <f t="shared" si="41"/>
        <v>0.15167477940479751</v>
      </c>
      <c r="AL144" s="35"/>
      <c r="AM144" s="35"/>
      <c r="AN144" s="35"/>
      <c r="AO144" s="3" t="s">
        <v>348</v>
      </c>
    </row>
    <row r="145" spans="2:41" x14ac:dyDescent="0.2">
      <c r="B145" s="46">
        <v>43014</v>
      </c>
      <c r="C145" s="3" t="s">
        <v>393</v>
      </c>
      <c r="D145" s="3" t="s">
        <v>394</v>
      </c>
      <c r="E145" s="32" t="s">
        <v>137</v>
      </c>
      <c r="F145" s="3" t="s">
        <v>138</v>
      </c>
      <c r="G145" s="33" t="s">
        <v>139</v>
      </c>
      <c r="H145" s="32">
        <v>2017</v>
      </c>
      <c r="I145" s="34" t="s">
        <v>243</v>
      </c>
      <c r="J145" s="34" t="s">
        <v>298</v>
      </c>
      <c r="K145" s="32" t="str">
        <f t="shared" si="28"/>
        <v>WFL</v>
      </c>
      <c r="L145" s="32" t="str">
        <f t="shared" si="29"/>
        <v>LSI</v>
      </c>
      <c r="M145" s="32" t="str">
        <f t="shared" si="30"/>
        <v>R3</v>
      </c>
      <c r="N145" s="3">
        <v>2</v>
      </c>
      <c r="O145" s="3" t="s">
        <v>251</v>
      </c>
      <c r="P145" s="33" t="str">
        <f t="shared" si="31"/>
        <v>E:POS_P:P01_Tr1:WFL_Tr2:LSI_DRC_R3_D:06_M:10_Y:2017</v>
      </c>
      <c r="Q145" s="31" t="str">
        <f t="shared" si="32"/>
        <v>T3</v>
      </c>
      <c r="R145" s="53">
        <v>0.553530092592593</v>
      </c>
      <c r="S145" s="3">
        <v>30</v>
      </c>
      <c r="T145" s="3">
        <v>1.8142499999999999</v>
      </c>
      <c r="U145" s="3">
        <v>126.69613259668509</v>
      </c>
      <c r="V145" s="3">
        <v>0.35393400000000003</v>
      </c>
      <c r="W145" s="3">
        <v>32.700000000000003</v>
      </c>
      <c r="X145" s="37">
        <f t="shared" si="33"/>
        <v>305.7</v>
      </c>
      <c r="Y145" s="37" t="s">
        <v>143</v>
      </c>
      <c r="Z145" s="40">
        <v>0.1225</v>
      </c>
      <c r="AA145" s="41">
        <v>0.74</v>
      </c>
      <c r="AB145" s="41">
        <v>9.0649999999999981E-2</v>
      </c>
      <c r="AC145" s="42" t="s">
        <v>144</v>
      </c>
      <c r="AD145" s="43">
        <f t="shared" si="34"/>
        <v>478.37395430817151</v>
      </c>
      <c r="AE145" s="43">
        <f t="shared" si="35"/>
        <v>558.10294669286679</v>
      </c>
      <c r="AF145" s="44">
        <f t="shared" si="36"/>
        <v>0.86788994660360019</v>
      </c>
      <c r="AG145" s="44">
        <f t="shared" si="37"/>
        <v>0.64223856048666395</v>
      </c>
      <c r="AH145" s="44">
        <f t="shared" si="38"/>
        <v>60.608129945828672</v>
      </c>
      <c r="AI145" s="44">
        <f t="shared" si="39"/>
        <v>44.85001615991321</v>
      </c>
      <c r="AJ145" s="44">
        <f t="shared" si="40"/>
        <v>0.19753160833479314</v>
      </c>
      <c r="AK145" s="45">
        <f t="shared" si="41"/>
        <v>0.14617339016774691</v>
      </c>
      <c r="AL145" s="35"/>
      <c r="AM145" s="35"/>
      <c r="AN145" s="35"/>
      <c r="AO145" s="3" t="s">
        <v>348</v>
      </c>
    </row>
    <row r="146" spans="2:41" x14ac:dyDescent="0.2">
      <c r="B146" s="46">
        <v>43028</v>
      </c>
      <c r="C146" s="3" t="s">
        <v>395</v>
      </c>
      <c r="D146" s="3" t="s">
        <v>297</v>
      </c>
      <c r="E146" s="32" t="s">
        <v>137</v>
      </c>
      <c r="F146" s="3" t="s">
        <v>138</v>
      </c>
      <c r="G146" s="33" t="s">
        <v>139</v>
      </c>
      <c r="H146" s="32">
        <v>2017</v>
      </c>
      <c r="I146" s="34" t="s">
        <v>243</v>
      </c>
      <c r="J146" s="34" t="s">
        <v>396</v>
      </c>
      <c r="K146" s="32" t="str">
        <f t="shared" si="28"/>
        <v>NWF</v>
      </c>
      <c r="L146" s="32" t="str">
        <f t="shared" si="29"/>
        <v>ESI</v>
      </c>
      <c r="M146" s="32" t="str">
        <f t="shared" si="30"/>
        <v>R1</v>
      </c>
      <c r="N146" s="3">
        <v>14</v>
      </c>
      <c r="O146" s="3" t="s">
        <v>397</v>
      </c>
      <c r="P146" s="33" t="str">
        <f t="shared" si="31"/>
        <v>E:POS_P:P01_Tr1:NWF_Tr2:ESI_DRC_R1_D:20_M:10_Y:2017</v>
      </c>
      <c r="Q146" s="31" t="str">
        <f t="shared" si="32"/>
        <v>T0</v>
      </c>
      <c r="R146" s="53">
        <v>0.49444444444444446</v>
      </c>
      <c r="S146" s="37">
        <v>0</v>
      </c>
      <c r="T146" s="3">
        <v>2.2642500000000001</v>
      </c>
      <c r="U146" s="3">
        <v>110.48204419889503</v>
      </c>
      <c r="V146" s="3">
        <v>0.32849399999999995</v>
      </c>
      <c r="W146" s="3">
        <v>21.3</v>
      </c>
      <c r="X146" s="37">
        <f t="shared" si="33"/>
        <v>294.3</v>
      </c>
      <c r="Y146" s="37" t="s">
        <v>143</v>
      </c>
      <c r="Z146" s="40">
        <v>0.1225</v>
      </c>
      <c r="AA146" s="41">
        <v>0.74</v>
      </c>
      <c r="AB146" s="41">
        <v>9.0649999999999981E-2</v>
      </c>
      <c r="AC146" s="42" t="s">
        <v>144</v>
      </c>
      <c r="AD146" s="43">
        <f t="shared" si="34"/>
        <v>496.9042400000273</v>
      </c>
      <c r="AE146" s="43">
        <f t="shared" si="35"/>
        <v>579.72161333336521</v>
      </c>
      <c r="AF146" s="44">
        <f t="shared" si="36"/>
        <v>1.1251154254200619</v>
      </c>
      <c r="AG146" s="44">
        <f t="shared" si="37"/>
        <v>0.83258541481084569</v>
      </c>
      <c r="AH146" s="44">
        <f t="shared" si="38"/>
        <v>54.898996206301362</v>
      </c>
      <c r="AI146" s="44">
        <f t="shared" si="39"/>
        <v>40.625257192663</v>
      </c>
      <c r="AJ146" s="44">
        <f t="shared" si="40"/>
        <v>0.19043507165033047</v>
      </c>
      <c r="AK146" s="45">
        <f t="shared" si="41"/>
        <v>0.14092195302124452</v>
      </c>
      <c r="AL146" s="35">
        <f>SLOPE(AG146:AG149,S146:S149)*60</f>
        <v>-2.4859977272357558E-2</v>
      </c>
      <c r="AM146" s="35">
        <f>SLOPE(AK146:AK149,S146:S149)*60</f>
        <v>5.0814813304632164E-3</v>
      </c>
      <c r="AN146" s="35">
        <f>SLOPE(AI146:AI149,S146:S149)*60</f>
        <v>-1.1878302168359156</v>
      </c>
      <c r="AO146" s="3" t="s">
        <v>398</v>
      </c>
    </row>
    <row r="147" spans="2:41" x14ac:dyDescent="0.2">
      <c r="B147" s="46">
        <v>43028</v>
      </c>
      <c r="C147" s="3" t="s">
        <v>399</v>
      </c>
      <c r="D147" s="3" t="s">
        <v>301</v>
      </c>
      <c r="E147" s="32" t="s">
        <v>137</v>
      </c>
      <c r="F147" s="3" t="s">
        <v>138</v>
      </c>
      <c r="G147" s="33" t="s">
        <v>139</v>
      </c>
      <c r="H147" s="32">
        <v>2017</v>
      </c>
      <c r="I147" s="34" t="s">
        <v>243</v>
      </c>
      <c r="J147" s="34" t="s">
        <v>396</v>
      </c>
      <c r="K147" s="32" t="str">
        <f t="shared" si="28"/>
        <v>NWF</v>
      </c>
      <c r="L147" s="32" t="str">
        <f t="shared" si="29"/>
        <v>ESI</v>
      </c>
      <c r="M147" s="32" t="str">
        <f t="shared" si="30"/>
        <v>R1</v>
      </c>
      <c r="N147" s="3">
        <v>14</v>
      </c>
      <c r="O147" s="3" t="s">
        <v>397</v>
      </c>
      <c r="P147" s="33" t="str">
        <f t="shared" si="31"/>
        <v>E:POS_P:P01_Tr1:NWF_Tr2:ESI_DRC_R1_D:20_M:10_Y:2017</v>
      </c>
      <c r="Q147" s="31" t="str">
        <f t="shared" si="32"/>
        <v>T1</v>
      </c>
      <c r="R147" s="53">
        <v>0.50138888888888888</v>
      </c>
      <c r="S147" s="3">
        <v>10</v>
      </c>
      <c r="T147" s="3">
        <v>2.2642500000000001</v>
      </c>
      <c r="U147" s="3">
        <v>115.76104972375693</v>
      </c>
      <c r="V147" s="3">
        <v>0.34121400000000002</v>
      </c>
      <c r="W147" s="3">
        <v>24.8</v>
      </c>
      <c r="X147" s="37">
        <f t="shared" si="33"/>
        <v>297.8</v>
      </c>
      <c r="Y147" s="37" t="s">
        <v>143</v>
      </c>
      <c r="Z147" s="40">
        <v>0.1225</v>
      </c>
      <c r="AA147" s="41">
        <v>0.74</v>
      </c>
      <c r="AB147" s="41">
        <v>9.0649999999999981E-2</v>
      </c>
      <c r="AC147" s="42" t="s">
        <v>144</v>
      </c>
      <c r="AD147" s="43">
        <f t="shared" si="34"/>
        <v>491.06419688384165</v>
      </c>
      <c r="AE147" s="43">
        <f t="shared" si="35"/>
        <v>572.90822969781516</v>
      </c>
      <c r="AF147" s="44">
        <f t="shared" si="36"/>
        <v>1.1118921077942385</v>
      </c>
      <c r="AG147" s="44">
        <f t="shared" si="37"/>
        <v>0.82280015976773635</v>
      </c>
      <c r="AH147" s="44">
        <f t="shared" si="38"/>
        <v>56.846106913027157</v>
      </c>
      <c r="AI147" s="44">
        <f t="shared" si="39"/>
        <v>42.066119115640092</v>
      </c>
      <c r="AJ147" s="44">
        <f t="shared" si="40"/>
        <v>0.19548430868811031</v>
      </c>
      <c r="AK147" s="45">
        <f t="shared" si="41"/>
        <v>0.14465838842920159</v>
      </c>
      <c r="AL147" s="35"/>
      <c r="AM147" s="35"/>
      <c r="AN147" s="35"/>
      <c r="AO147" s="3" t="s">
        <v>398</v>
      </c>
    </row>
    <row r="148" spans="2:41" x14ac:dyDescent="0.2">
      <c r="B148" s="46">
        <v>43028</v>
      </c>
      <c r="C148" s="3" t="s">
        <v>400</v>
      </c>
      <c r="D148" s="3" t="s">
        <v>303</v>
      </c>
      <c r="E148" s="32" t="s">
        <v>137</v>
      </c>
      <c r="F148" s="3" t="s">
        <v>138</v>
      </c>
      <c r="G148" s="33" t="s">
        <v>139</v>
      </c>
      <c r="H148" s="32">
        <v>2017</v>
      </c>
      <c r="I148" s="34" t="s">
        <v>243</v>
      </c>
      <c r="J148" s="34" t="s">
        <v>396</v>
      </c>
      <c r="K148" s="32" t="str">
        <f t="shared" si="28"/>
        <v>NWF</v>
      </c>
      <c r="L148" s="32" t="str">
        <f t="shared" si="29"/>
        <v>ESI</v>
      </c>
      <c r="M148" s="32" t="str">
        <f t="shared" si="30"/>
        <v>R1</v>
      </c>
      <c r="N148" s="3">
        <v>14</v>
      </c>
      <c r="O148" s="3" t="s">
        <v>397</v>
      </c>
      <c r="P148" s="33" t="str">
        <f t="shared" si="31"/>
        <v>E:POS_P:P01_Tr1:NWF_Tr2:ESI_DRC_R1_D:20_M:10_Y:2017</v>
      </c>
      <c r="Q148" s="31" t="str">
        <f t="shared" si="32"/>
        <v>T2</v>
      </c>
      <c r="R148" s="53">
        <v>0.50833333333333297</v>
      </c>
      <c r="S148" s="3">
        <v>20</v>
      </c>
      <c r="T148" s="3">
        <v>2.1892499999999999</v>
      </c>
      <c r="U148" s="3">
        <v>100.3011049723757</v>
      </c>
      <c r="V148" s="3">
        <v>0.34757399999999999</v>
      </c>
      <c r="W148" s="3">
        <v>23.8</v>
      </c>
      <c r="X148" s="37">
        <f t="shared" si="33"/>
        <v>296.8</v>
      </c>
      <c r="Y148" s="37" t="s">
        <v>143</v>
      </c>
      <c r="Z148" s="40">
        <v>0.1225</v>
      </c>
      <c r="AA148" s="41">
        <v>0.74</v>
      </c>
      <c r="AB148" s="41">
        <v>9.0649999999999981E-2</v>
      </c>
      <c r="AC148" s="42" t="s">
        <v>144</v>
      </c>
      <c r="AD148" s="43">
        <f t="shared" si="34"/>
        <v>492.71872584908368</v>
      </c>
      <c r="AE148" s="43">
        <f t="shared" si="35"/>
        <v>574.83851349059762</v>
      </c>
      <c r="AF148" s="44">
        <f t="shared" si="36"/>
        <v>1.0786844705651064</v>
      </c>
      <c r="AG148" s="44">
        <f t="shared" si="37"/>
        <v>0.79822650821817864</v>
      </c>
      <c r="AH148" s="44">
        <f t="shared" si="38"/>
        <v>49.420232643244148</v>
      </c>
      <c r="AI148" s="44">
        <f t="shared" si="39"/>
        <v>36.570972156000657</v>
      </c>
      <c r="AJ148" s="44">
        <f t="shared" si="40"/>
        <v>0.19979892148798098</v>
      </c>
      <c r="AK148" s="45">
        <f t="shared" si="41"/>
        <v>0.1478512019011059</v>
      </c>
      <c r="AL148" s="35"/>
      <c r="AM148" s="35"/>
      <c r="AN148" s="35"/>
      <c r="AO148" s="3" t="s">
        <v>398</v>
      </c>
    </row>
    <row r="149" spans="2:41" x14ac:dyDescent="0.2">
      <c r="B149" s="46">
        <v>43028</v>
      </c>
      <c r="C149" s="3" t="s">
        <v>401</v>
      </c>
      <c r="D149" s="3" t="s">
        <v>305</v>
      </c>
      <c r="E149" s="32" t="s">
        <v>137</v>
      </c>
      <c r="F149" s="3" t="s">
        <v>138</v>
      </c>
      <c r="G149" s="33" t="s">
        <v>139</v>
      </c>
      <c r="H149" s="32">
        <v>2017</v>
      </c>
      <c r="I149" s="34" t="s">
        <v>243</v>
      </c>
      <c r="J149" s="34" t="s">
        <v>396</v>
      </c>
      <c r="K149" s="32" t="str">
        <f t="shared" si="28"/>
        <v>NWF</v>
      </c>
      <c r="L149" s="32" t="str">
        <f t="shared" si="29"/>
        <v>ESI</v>
      </c>
      <c r="M149" s="32" t="str">
        <f t="shared" si="30"/>
        <v>R1</v>
      </c>
      <c r="N149" s="3">
        <v>14</v>
      </c>
      <c r="O149" s="3" t="s">
        <v>397</v>
      </c>
      <c r="P149" s="33" t="str">
        <f t="shared" si="31"/>
        <v>E:POS_P:P01_Tr1:NWF_Tr2:ESI_DRC_R1_D:20_M:10_Y:2017</v>
      </c>
      <c r="Q149" s="31" t="str">
        <f t="shared" si="32"/>
        <v>T3</v>
      </c>
      <c r="R149" s="53">
        <v>0.51527777777777795</v>
      </c>
      <c r="S149" s="3">
        <v>30</v>
      </c>
      <c r="T149" s="3">
        <v>2.2642500000000001</v>
      </c>
      <c r="U149" s="3">
        <v>114.44129834254144</v>
      </c>
      <c r="V149" s="3">
        <v>0.33485399999999998</v>
      </c>
      <c r="W149" s="3">
        <v>23.3</v>
      </c>
      <c r="X149" s="37">
        <f t="shared" si="33"/>
        <v>296.3</v>
      </c>
      <c r="Y149" s="37" t="s">
        <v>143</v>
      </c>
      <c r="Z149" s="40">
        <v>0.1225</v>
      </c>
      <c r="AA149" s="41">
        <v>0.74</v>
      </c>
      <c r="AB149" s="41">
        <v>9.0649999999999981E-2</v>
      </c>
      <c r="AC149" s="42" t="s">
        <v>144</v>
      </c>
      <c r="AD149" s="43">
        <f t="shared" si="34"/>
        <v>493.55017830579823</v>
      </c>
      <c r="AE149" s="43">
        <f t="shared" si="35"/>
        <v>575.80854135676464</v>
      </c>
      <c r="AF149" s="44">
        <f t="shared" si="36"/>
        <v>1.1175209912289037</v>
      </c>
      <c r="AG149" s="44">
        <f t="shared" si="37"/>
        <v>0.82696553350938851</v>
      </c>
      <c r="AH149" s="44">
        <f t="shared" si="38"/>
        <v>56.482523202508382</v>
      </c>
      <c r="AI149" s="44">
        <f t="shared" si="39"/>
        <v>41.797067169856192</v>
      </c>
      <c r="AJ149" s="44">
        <f t="shared" si="40"/>
        <v>0.19281179330747808</v>
      </c>
      <c r="AK149" s="45">
        <f t="shared" si="41"/>
        <v>0.14268072704753376</v>
      </c>
      <c r="AL149" s="35"/>
      <c r="AM149" s="35"/>
      <c r="AN149" s="35"/>
      <c r="AO149" s="3" t="s">
        <v>398</v>
      </c>
    </row>
    <row r="150" spans="2:41" x14ac:dyDescent="0.2">
      <c r="B150" s="46">
        <v>43028</v>
      </c>
      <c r="C150" s="3" t="s">
        <v>402</v>
      </c>
      <c r="D150" s="3" t="s">
        <v>307</v>
      </c>
      <c r="E150" s="32" t="s">
        <v>137</v>
      </c>
      <c r="F150" s="3" t="s">
        <v>138</v>
      </c>
      <c r="G150" s="33" t="s">
        <v>139</v>
      </c>
      <c r="H150" s="32">
        <v>2017</v>
      </c>
      <c r="I150" s="34" t="s">
        <v>243</v>
      </c>
      <c r="J150" s="34" t="s">
        <v>396</v>
      </c>
      <c r="K150" s="32" t="str">
        <f t="shared" si="28"/>
        <v>NWF</v>
      </c>
      <c r="L150" s="32" t="str">
        <f t="shared" si="29"/>
        <v>ESI</v>
      </c>
      <c r="M150" s="32" t="str">
        <f t="shared" si="30"/>
        <v>R2</v>
      </c>
      <c r="N150" s="3">
        <v>8</v>
      </c>
      <c r="O150" s="3" t="s">
        <v>251</v>
      </c>
      <c r="P150" s="33" t="str">
        <f t="shared" si="31"/>
        <v>E:POS_P:P01_Tr1:NWF_Tr2:ESI_DRC_R2_D:20_M:10_Y:2017</v>
      </c>
      <c r="Q150" s="31" t="str">
        <f t="shared" si="32"/>
        <v>T0</v>
      </c>
      <c r="R150" s="53">
        <v>0.49444444444444446</v>
      </c>
      <c r="S150" s="37">
        <v>0</v>
      </c>
      <c r="T150" s="3">
        <v>2.2642500000000001</v>
      </c>
      <c r="U150" s="3">
        <v>98.038674033149178</v>
      </c>
      <c r="V150" s="3">
        <v>0.30941400000000002</v>
      </c>
      <c r="W150" s="3">
        <v>22.2</v>
      </c>
      <c r="X150" s="37">
        <f t="shared" si="33"/>
        <v>295.2</v>
      </c>
      <c r="Y150" s="37" t="s">
        <v>143</v>
      </c>
      <c r="Z150" s="40">
        <v>0.1225</v>
      </c>
      <c r="AA150" s="41">
        <v>0.74</v>
      </c>
      <c r="AB150" s="41">
        <v>9.0649999999999981E-2</v>
      </c>
      <c r="AC150" s="42" t="s">
        <v>144</v>
      </c>
      <c r="AD150" s="43">
        <f t="shared" si="34"/>
        <v>495.38928804880771</v>
      </c>
      <c r="AE150" s="43">
        <f t="shared" si="35"/>
        <v>577.95416939027564</v>
      </c>
      <c r="AF150" s="44">
        <f t="shared" si="36"/>
        <v>1.1216851954645128</v>
      </c>
      <c r="AG150" s="44">
        <f t="shared" si="37"/>
        <v>0.83004704464373935</v>
      </c>
      <c r="AH150" s="44">
        <f t="shared" si="38"/>
        <v>48.567308930530906</v>
      </c>
      <c r="AI150" s="44">
        <f t="shared" si="39"/>
        <v>35.939808608592863</v>
      </c>
      <c r="AJ150" s="44">
        <f t="shared" si="40"/>
        <v>0.17882711136772275</v>
      </c>
      <c r="AK150" s="45">
        <f t="shared" si="41"/>
        <v>0.13233206241211481</v>
      </c>
      <c r="AL150" s="35">
        <f>SLOPE(AG150:AG153,S150:S153)*60</f>
        <v>-3.0225097118985821E-2</v>
      </c>
      <c r="AM150" s="35">
        <f>SLOPE(AK150:AK153,S150:S153)*60</f>
        <v>1.0331413057472259E-3</v>
      </c>
      <c r="AN150" s="35">
        <f>SLOPE(AI150:AI153,S150:S153)*60</f>
        <v>5.7682236450010169</v>
      </c>
      <c r="AO150" s="3" t="s">
        <v>398</v>
      </c>
    </row>
    <row r="151" spans="2:41" x14ac:dyDescent="0.2">
      <c r="B151" s="46">
        <v>43028</v>
      </c>
      <c r="C151" s="3" t="s">
        <v>403</v>
      </c>
      <c r="D151" s="3" t="s">
        <v>309</v>
      </c>
      <c r="E151" s="32" t="s">
        <v>137</v>
      </c>
      <c r="F151" s="3" t="s">
        <v>138</v>
      </c>
      <c r="G151" s="33" t="s">
        <v>139</v>
      </c>
      <c r="H151" s="32">
        <v>2017</v>
      </c>
      <c r="I151" s="34" t="s">
        <v>243</v>
      </c>
      <c r="J151" s="34" t="s">
        <v>396</v>
      </c>
      <c r="K151" s="32" t="str">
        <f t="shared" si="28"/>
        <v>NWF</v>
      </c>
      <c r="L151" s="32" t="str">
        <f t="shared" si="29"/>
        <v>ESI</v>
      </c>
      <c r="M151" s="32" t="str">
        <f t="shared" si="30"/>
        <v>R2</v>
      </c>
      <c r="N151" s="3">
        <v>8</v>
      </c>
      <c r="O151" s="3" t="s">
        <v>251</v>
      </c>
      <c r="P151" s="33" t="str">
        <f t="shared" si="31"/>
        <v>E:POS_P:P01_Tr1:NWF_Tr2:ESI_DRC_R2_D:20_M:10_Y:2017</v>
      </c>
      <c r="Q151" s="31" t="str">
        <f t="shared" si="32"/>
        <v>T1</v>
      </c>
      <c r="R151" s="53">
        <v>0.50138888888888888</v>
      </c>
      <c r="S151" s="3">
        <v>10</v>
      </c>
      <c r="T151" s="3">
        <v>2.2642500000000001</v>
      </c>
      <c r="U151" s="3">
        <v>98.604281767955811</v>
      </c>
      <c r="V151" s="3">
        <v>0.37937400000000004</v>
      </c>
      <c r="W151" s="3">
        <v>25.2</v>
      </c>
      <c r="X151" s="37">
        <f t="shared" si="33"/>
        <v>298.2</v>
      </c>
      <c r="Y151" s="37" t="s">
        <v>143</v>
      </c>
      <c r="Z151" s="40">
        <v>0.1225</v>
      </c>
      <c r="AA151" s="41">
        <v>0.74</v>
      </c>
      <c r="AB151" s="41">
        <v>9.0649999999999981E-2</v>
      </c>
      <c r="AC151" s="42" t="s">
        <v>144</v>
      </c>
      <c r="AD151" s="43">
        <f t="shared" si="34"/>
        <v>490.40549239439315</v>
      </c>
      <c r="AE151" s="43">
        <f t="shared" si="35"/>
        <v>572.13974112679205</v>
      </c>
      <c r="AF151" s="44">
        <f t="shared" si="36"/>
        <v>1.1104006361540049</v>
      </c>
      <c r="AG151" s="44">
        <f t="shared" si="37"/>
        <v>0.82169647075396346</v>
      </c>
      <c r="AH151" s="44">
        <f t="shared" si="38"/>
        <v>48.356081352609849</v>
      </c>
      <c r="AI151" s="44">
        <f t="shared" si="39"/>
        <v>35.783500200931279</v>
      </c>
      <c r="AJ151" s="44">
        <f t="shared" si="40"/>
        <v>0.21705494215023563</v>
      </c>
      <c r="AK151" s="45">
        <f t="shared" si="41"/>
        <v>0.16062065719117433</v>
      </c>
      <c r="AL151" s="35"/>
      <c r="AM151" s="35"/>
      <c r="AN151" s="35"/>
      <c r="AO151" s="3" t="s">
        <v>398</v>
      </c>
    </row>
    <row r="152" spans="2:41" x14ac:dyDescent="0.2">
      <c r="B152" s="46">
        <v>43028</v>
      </c>
      <c r="C152" s="3" t="s">
        <v>404</v>
      </c>
      <c r="D152" s="3" t="s">
        <v>311</v>
      </c>
      <c r="E152" s="32" t="s">
        <v>137</v>
      </c>
      <c r="F152" s="3" t="s">
        <v>138</v>
      </c>
      <c r="G152" s="33" t="s">
        <v>139</v>
      </c>
      <c r="H152" s="32">
        <v>2017</v>
      </c>
      <c r="I152" s="34" t="s">
        <v>243</v>
      </c>
      <c r="J152" s="34" t="s">
        <v>396</v>
      </c>
      <c r="K152" s="32" t="str">
        <f t="shared" si="28"/>
        <v>NWF</v>
      </c>
      <c r="L152" s="32" t="str">
        <f t="shared" si="29"/>
        <v>ESI</v>
      </c>
      <c r="M152" s="32" t="str">
        <f t="shared" si="30"/>
        <v>R2</v>
      </c>
      <c r="N152" s="3">
        <v>8</v>
      </c>
      <c r="O152" s="3" t="s">
        <v>251</v>
      </c>
      <c r="P152" s="33" t="str">
        <f t="shared" si="31"/>
        <v>E:POS_P:P01_Tr1:NWF_Tr2:ESI_DRC_R2_D:20_M:10_Y:2017</v>
      </c>
      <c r="Q152" s="31" t="str">
        <f t="shared" si="32"/>
        <v>T2</v>
      </c>
      <c r="R152" s="53">
        <v>0.50833333333333297</v>
      </c>
      <c r="S152" s="3">
        <v>20</v>
      </c>
      <c r="T152" s="3">
        <v>2.1892499999999999</v>
      </c>
      <c r="U152" s="3">
        <v>114.81837016574586</v>
      </c>
      <c r="V152" s="3">
        <v>0.33485399999999998</v>
      </c>
      <c r="W152" s="3">
        <v>24.8</v>
      </c>
      <c r="X152" s="37">
        <f t="shared" si="33"/>
        <v>297.8</v>
      </c>
      <c r="Y152" s="37" t="s">
        <v>143</v>
      </c>
      <c r="Z152" s="40">
        <v>0.1225</v>
      </c>
      <c r="AA152" s="41">
        <v>0.74</v>
      </c>
      <c r="AB152" s="41">
        <v>9.0649999999999981E-2</v>
      </c>
      <c r="AC152" s="42" t="s">
        <v>144</v>
      </c>
      <c r="AD152" s="43">
        <f t="shared" si="34"/>
        <v>491.06419688384165</v>
      </c>
      <c r="AE152" s="43">
        <f t="shared" si="35"/>
        <v>572.90822969781516</v>
      </c>
      <c r="AF152" s="44">
        <f t="shared" si="36"/>
        <v>1.0750622930279503</v>
      </c>
      <c r="AG152" s="44">
        <f t="shared" si="37"/>
        <v>0.795546096840683</v>
      </c>
      <c r="AH152" s="44">
        <f t="shared" si="38"/>
        <v>56.383190732953636</v>
      </c>
      <c r="AI152" s="44">
        <f t="shared" si="39"/>
        <v>41.723561142385684</v>
      </c>
      <c r="AJ152" s="44">
        <f t="shared" si="40"/>
        <v>0.19184061234723221</v>
      </c>
      <c r="AK152" s="45">
        <f t="shared" si="41"/>
        <v>0.14196205313695179</v>
      </c>
      <c r="AL152" s="35"/>
      <c r="AM152" s="35"/>
      <c r="AN152" s="35"/>
      <c r="AO152" s="3" t="s">
        <v>398</v>
      </c>
    </row>
    <row r="153" spans="2:41" x14ac:dyDescent="0.2">
      <c r="B153" s="46">
        <v>43028</v>
      </c>
      <c r="C153" s="3" t="s">
        <v>405</v>
      </c>
      <c r="D153" s="3" t="s">
        <v>313</v>
      </c>
      <c r="E153" s="32" t="s">
        <v>137</v>
      </c>
      <c r="F153" s="3" t="s">
        <v>138</v>
      </c>
      <c r="G153" s="33" t="s">
        <v>139</v>
      </c>
      <c r="H153" s="32">
        <v>2017</v>
      </c>
      <c r="I153" s="34" t="s">
        <v>243</v>
      </c>
      <c r="J153" s="34" t="s">
        <v>396</v>
      </c>
      <c r="K153" s="32" t="str">
        <f t="shared" si="28"/>
        <v>NWF</v>
      </c>
      <c r="L153" s="32" t="str">
        <f t="shared" si="29"/>
        <v>ESI</v>
      </c>
      <c r="M153" s="32" t="str">
        <f t="shared" si="30"/>
        <v>R2</v>
      </c>
      <c r="N153" s="3">
        <v>8</v>
      </c>
      <c r="O153" s="3" t="s">
        <v>251</v>
      </c>
      <c r="P153" s="33" t="str">
        <f t="shared" si="31"/>
        <v>E:POS_P:P01_Tr1:NWF_Tr2:ESI_DRC_R2_D:20_M:10_Y:2017</v>
      </c>
      <c r="Q153" s="31" t="str">
        <f t="shared" si="32"/>
        <v>T3</v>
      </c>
      <c r="R153" s="53">
        <v>0.51527777777777795</v>
      </c>
      <c r="S153" s="3">
        <v>30</v>
      </c>
      <c r="T153" s="3">
        <v>2.2642500000000001</v>
      </c>
      <c r="U153" s="3">
        <v>102.37500000000001</v>
      </c>
      <c r="V153" s="3">
        <v>0.32849399999999995</v>
      </c>
      <c r="W153" s="3">
        <v>25.1</v>
      </c>
      <c r="X153" s="37">
        <f t="shared" si="33"/>
        <v>298.10000000000002</v>
      </c>
      <c r="Y153" s="37" t="s">
        <v>143</v>
      </c>
      <c r="Z153" s="40">
        <v>0.1225</v>
      </c>
      <c r="AA153" s="41">
        <v>0.74</v>
      </c>
      <c r="AB153" s="41">
        <v>9.0649999999999981E-2</v>
      </c>
      <c r="AC153" s="42" t="s">
        <v>144</v>
      </c>
      <c r="AD153" s="43">
        <f t="shared" si="34"/>
        <v>490.5700027910367</v>
      </c>
      <c r="AE153" s="43">
        <f t="shared" si="35"/>
        <v>572.33166992287613</v>
      </c>
      <c r="AF153" s="44">
        <f t="shared" si="36"/>
        <v>1.1107731288196048</v>
      </c>
      <c r="AG153" s="44">
        <f t="shared" si="37"/>
        <v>0.82197211532650738</v>
      </c>
      <c r="AH153" s="44">
        <f t="shared" si="38"/>
        <v>50.222104035732386</v>
      </c>
      <c r="AI153" s="44">
        <f t="shared" si="39"/>
        <v>37.164356986441959</v>
      </c>
      <c r="AJ153" s="44">
        <f t="shared" si="40"/>
        <v>0.18800751957964526</v>
      </c>
      <c r="AK153" s="45">
        <f t="shared" si="41"/>
        <v>0.13912556448893745</v>
      </c>
      <c r="AL153" s="35"/>
      <c r="AM153" s="35"/>
      <c r="AN153" s="35"/>
      <c r="AO153" s="3" t="s">
        <v>398</v>
      </c>
    </row>
    <row r="154" spans="2:41" x14ac:dyDescent="0.2">
      <c r="B154" s="46">
        <v>43028</v>
      </c>
      <c r="C154" s="3" t="s">
        <v>406</v>
      </c>
      <c r="D154" s="3" t="s">
        <v>315</v>
      </c>
      <c r="E154" s="32" t="s">
        <v>137</v>
      </c>
      <c r="F154" s="3" t="s">
        <v>138</v>
      </c>
      <c r="G154" s="33" t="s">
        <v>139</v>
      </c>
      <c r="H154" s="32">
        <v>2017</v>
      </c>
      <c r="I154" s="34" t="s">
        <v>243</v>
      </c>
      <c r="J154" s="34" t="s">
        <v>396</v>
      </c>
      <c r="K154" s="32" t="str">
        <f t="shared" si="28"/>
        <v>NWF</v>
      </c>
      <c r="L154" s="32" t="str">
        <f t="shared" si="29"/>
        <v>ESI</v>
      </c>
      <c r="M154" s="32" t="str">
        <f t="shared" si="30"/>
        <v>R3</v>
      </c>
      <c r="N154" s="3">
        <v>6</v>
      </c>
      <c r="O154" s="3" t="s">
        <v>154</v>
      </c>
      <c r="P154" s="33" t="str">
        <f t="shared" si="31"/>
        <v>E:POS_P:P01_Tr1:NWF_Tr2:ESI_DRC_R3_D:20_M:10_Y:2017</v>
      </c>
      <c r="Q154" s="31" t="str">
        <f t="shared" si="32"/>
        <v>T0</v>
      </c>
      <c r="R154" s="53">
        <v>0.49444444444444446</v>
      </c>
      <c r="S154" s="37">
        <v>0</v>
      </c>
      <c r="T154" s="3">
        <v>2.3392500000000003</v>
      </c>
      <c r="U154" s="3">
        <v>114.25276243093923</v>
      </c>
      <c r="V154" s="3">
        <v>0.30305400000000005</v>
      </c>
      <c r="W154" s="3">
        <v>20.6</v>
      </c>
      <c r="X154" s="37">
        <f t="shared" si="33"/>
        <v>293.60000000000002</v>
      </c>
      <c r="Y154" s="37" t="s">
        <v>143</v>
      </c>
      <c r="Z154" s="40">
        <v>0.1225</v>
      </c>
      <c r="AA154" s="41">
        <v>0.74</v>
      </c>
      <c r="AB154" s="41">
        <v>9.0649999999999981E-2</v>
      </c>
      <c r="AC154" s="42" t="s">
        <v>144</v>
      </c>
      <c r="AD154" s="43">
        <f t="shared" si="34"/>
        <v>498.08895719348783</v>
      </c>
      <c r="AE154" s="43">
        <f t="shared" si="35"/>
        <v>581.10378339240253</v>
      </c>
      <c r="AF154" s="44">
        <f t="shared" si="36"/>
        <v>1.1651545931148664</v>
      </c>
      <c r="AG154" s="44">
        <f t="shared" si="37"/>
        <v>0.86221439890500096</v>
      </c>
      <c r="AH154" s="44">
        <f t="shared" si="38"/>
        <v>56.908039295701826</v>
      </c>
      <c r="AI154" s="44">
        <f t="shared" si="39"/>
        <v>42.111949078819343</v>
      </c>
      <c r="AJ154" s="44">
        <f t="shared" si="40"/>
        <v>0.1761058259722012</v>
      </c>
      <c r="AK154" s="45">
        <f t="shared" si="41"/>
        <v>0.13031831121942888</v>
      </c>
      <c r="AL154" s="35">
        <f>SLOPE(AG154:AG157,S154:S157)*60</f>
        <v>-6.8609728120182317E-2</v>
      </c>
      <c r="AM154" s="35">
        <f>SLOPE(AK154:AK157,S154:S157)*60</f>
        <v>6.1868011022632043E-2</v>
      </c>
      <c r="AN154" s="35">
        <f>SLOPE(AI154:AI157,S154:S157)*60</f>
        <v>-2.3089673741313987</v>
      </c>
      <c r="AO154" s="3" t="s">
        <v>398</v>
      </c>
    </row>
    <row r="155" spans="2:41" x14ac:dyDescent="0.2">
      <c r="B155" s="46">
        <v>43028</v>
      </c>
      <c r="C155" s="3" t="s">
        <v>407</v>
      </c>
      <c r="D155" s="3" t="s">
        <v>317</v>
      </c>
      <c r="E155" s="32" t="s">
        <v>137</v>
      </c>
      <c r="F155" s="3" t="s">
        <v>138</v>
      </c>
      <c r="G155" s="33" t="s">
        <v>139</v>
      </c>
      <c r="H155" s="32">
        <v>2017</v>
      </c>
      <c r="I155" s="34" t="s">
        <v>243</v>
      </c>
      <c r="J155" s="34" t="s">
        <v>396</v>
      </c>
      <c r="K155" s="32" t="str">
        <f t="shared" si="28"/>
        <v>NWF</v>
      </c>
      <c r="L155" s="32" t="str">
        <f t="shared" si="29"/>
        <v>ESI</v>
      </c>
      <c r="M155" s="32" t="str">
        <f t="shared" si="30"/>
        <v>R3</v>
      </c>
      <c r="N155" s="3">
        <v>6</v>
      </c>
      <c r="O155" s="3" t="s">
        <v>154</v>
      </c>
      <c r="P155" s="33" t="str">
        <f t="shared" si="31"/>
        <v>E:POS_P:P01_Tr1:NWF_Tr2:ESI_DRC_R3_D:20_M:10_Y:2017</v>
      </c>
      <c r="Q155" s="31" t="str">
        <f t="shared" si="32"/>
        <v>T1</v>
      </c>
      <c r="R155" s="53">
        <v>0.50138888888888888</v>
      </c>
      <c r="S155" s="3">
        <v>10</v>
      </c>
      <c r="T155" s="3">
        <v>2.3392500000000003</v>
      </c>
      <c r="U155" s="3">
        <v>106.71132596685084</v>
      </c>
      <c r="V155" s="3">
        <v>0.34757399999999999</v>
      </c>
      <c r="W155" s="3">
        <v>24.3</v>
      </c>
      <c r="X155" s="37">
        <f t="shared" si="33"/>
        <v>297.3</v>
      </c>
      <c r="Y155" s="37" t="s">
        <v>143</v>
      </c>
      <c r="Z155" s="40">
        <v>0.1225</v>
      </c>
      <c r="AA155" s="41">
        <v>0.74</v>
      </c>
      <c r="AB155" s="41">
        <v>9.0649999999999981E-2</v>
      </c>
      <c r="AC155" s="42" t="s">
        <v>144</v>
      </c>
      <c r="AD155" s="43">
        <f t="shared" si="34"/>
        <v>491.89007007066272</v>
      </c>
      <c r="AE155" s="43">
        <f t="shared" si="35"/>
        <v>573.87174841577314</v>
      </c>
      <c r="AF155" s="44">
        <f t="shared" si="36"/>
        <v>1.150653846412798</v>
      </c>
      <c r="AG155" s="44">
        <f t="shared" si="37"/>
        <v>0.85148384634547025</v>
      </c>
      <c r="AH155" s="44">
        <f t="shared" si="38"/>
        <v>52.49024160716759</v>
      </c>
      <c r="AI155" s="44">
        <f t="shared" si="39"/>
        <v>38.842778789304006</v>
      </c>
      <c r="AJ155" s="44">
        <f t="shared" si="40"/>
        <v>0.19946289908386394</v>
      </c>
      <c r="AK155" s="45">
        <f t="shared" si="41"/>
        <v>0.1476025453220593</v>
      </c>
      <c r="AL155" s="35"/>
      <c r="AM155" s="35"/>
      <c r="AN155" s="35"/>
      <c r="AO155" s="3" t="s">
        <v>398</v>
      </c>
    </row>
    <row r="156" spans="2:41" x14ac:dyDescent="0.2">
      <c r="B156" s="46">
        <v>43028</v>
      </c>
      <c r="C156" s="3" t="s">
        <v>408</v>
      </c>
      <c r="D156" s="3" t="s">
        <v>319</v>
      </c>
      <c r="E156" s="32" t="s">
        <v>137</v>
      </c>
      <c r="F156" s="3" t="s">
        <v>138</v>
      </c>
      <c r="G156" s="33" t="s">
        <v>139</v>
      </c>
      <c r="H156" s="32">
        <v>2017</v>
      </c>
      <c r="I156" s="34" t="s">
        <v>243</v>
      </c>
      <c r="J156" s="34" t="s">
        <v>396</v>
      </c>
      <c r="K156" s="32" t="str">
        <f t="shared" si="28"/>
        <v>NWF</v>
      </c>
      <c r="L156" s="32" t="str">
        <f t="shared" si="29"/>
        <v>ESI</v>
      </c>
      <c r="M156" s="32" t="str">
        <f t="shared" si="30"/>
        <v>R3</v>
      </c>
      <c r="N156" s="3">
        <v>6</v>
      </c>
      <c r="O156" s="3" t="s">
        <v>154</v>
      </c>
      <c r="P156" s="33" t="str">
        <f t="shared" si="31"/>
        <v>E:POS_P:P01_Tr1:NWF_Tr2:ESI_DRC_R3_D:20_M:10_Y:2017</v>
      </c>
      <c r="Q156" s="31" t="str">
        <f t="shared" si="32"/>
        <v>T2</v>
      </c>
      <c r="R156" s="53">
        <v>0.50833333333333297</v>
      </c>
      <c r="S156" s="3">
        <v>20</v>
      </c>
      <c r="T156" s="3">
        <v>2.3392500000000003</v>
      </c>
      <c r="U156" s="3">
        <v>116.89226519337016</v>
      </c>
      <c r="V156" s="3">
        <v>0.37301400000000001</v>
      </c>
      <c r="W156" s="3">
        <v>24.1</v>
      </c>
      <c r="X156" s="37">
        <f t="shared" si="33"/>
        <v>297.10000000000002</v>
      </c>
      <c r="Y156" s="37" t="s">
        <v>143</v>
      </c>
      <c r="Z156" s="40">
        <v>0.1225</v>
      </c>
      <c r="AA156" s="41">
        <v>0.74</v>
      </c>
      <c r="AB156" s="41">
        <v>9.0649999999999981E-2</v>
      </c>
      <c r="AC156" s="42" t="s">
        <v>144</v>
      </c>
      <c r="AD156" s="43">
        <f t="shared" si="34"/>
        <v>492.22119768430844</v>
      </c>
      <c r="AE156" s="43">
        <f t="shared" si="35"/>
        <v>574.25806396502639</v>
      </c>
      <c r="AF156" s="44">
        <f t="shared" si="36"/>
        <v>1.1514284366830185</v>
      </c>
      <c r="AG156" s="44">
        <f t="shared" si="37"/>
        <v>0.85205704314543351</v>
      </c>
      <c r="AH156" s="44">
        <f t="shared" si="38"/>
        <v>57.536850773512455</v>
      </c>
      <c r="AI156" s="44">
        <f t="shared" si="39"/>
        <v>42.57726957239921</v>
      </c>
      <c r="AJ156" s="44">
        <f t="shared" si="40"/>
        <v>0.21420629747185038</v>
      </c>
      <c r="AK156" s="45">
        <f t="shared" si="41"/>
        <v>0.15851266012916923</v>
      </c>
      <c r="AL156" s="35"/>
      <c r="AM156" s="35"/>
      <c r="AN156" s="35"/>
      <c r="AO156" s="3" t="s">
        <v>398</v>
      </c>
    </row>
    <row r="157" spans="2:41" x14ac:dyDescent="0.2">
      <c r="B157" s="46">
        <v>43028</v>
      </c>
      <c r="C157" s="3" t="s">
        <v>409</v>
      </c>
      <c r="D157" s="3" t="s">
        <v>321</v>
      </c>
      <c r="E157" s="32" t="s">
        <v>137</v>
      </c>
      <c r="F157" s="3" t="s">
        <v>138</v>
      </c>
      <c r="G157" s="33" t="s">
        <v>139</v>
      </c>
      <c r="H157" s="32">
        <v>2017</v>
      </c>
      <c r="I157" s="34" t="s">
        <v>243</v>
      </c>
      <c r="J157" s="34" t="s">
        <v>396</v>
      </c>
      <c r="K157" s="32" t="str">
        <f t="shared" si="28"/>
        <v>NWF</v>
      </c>
      <c r="L157" s="32" t="str">
        <f t="shared" si="29"/>
        <v>ESI</v>
      </c>
      <c r="M157" s="32" t="str">
        <f t="shared" si="30"/>
        <v>R3</v>
      </c>
      <c r="N157" s="3">
        <v>6</v>
      </c>
      <c r="O157" s="3" t="s">
        <v>154</v>
      </c>
      <c r="P157" s="33" t="str">
        <f t="shared" si="31"/>
        <v>E:POS_P:P01_Tr1:NWF_Tr2:ESI_DRC_R3_D:20_M:10_Y:2017</v>
      </c>
      <c r="Q157" s="31" t="str">
        <f t="shared" si="32"/>
        <v>T3</v>
      </c>
      <c r="R157" s="53">
        <v>0.51527777777777795</v>
      </c>
      <c r="S157" s="3">
        <v>30</v>
      </c>
      <c r="T157" s="3">
        <v>2.2642500000000001</v>
      </c>
      <c r="U157" s="3">
        <v>108.78522099447515</v>
      </c>
      <c r="V157" s="3">
        <v>0.37937400000000004</v>
      </c>
      <c r="W157" s="3">
        <v>24.4</v>
      </c>
      <c r="X157" s="37">
        <f t="shared" si="33"/>
        <v>297.39999999999998</v>
      </c>
      <c r="Y157" s="37" t="s">
        <v>143</v>
      </c>
      <c r="Z157" s="40">
        <v>0.1225</v>
      </c>
      <c r="AA157" s="41">
        <v>0.74</v>
      </c>
      <c r="AB157" s="41">
        <v>9.0649999999999981E-2</v>
      </c>
      <c r="AC157" s="42" t="s">
        <v>144</v>
      </c>
      <c r="AD157" s="43">
        <f t="shared" si="34"/>
        <v>491.72467327507752</v>
      </c>
      <c r="AE157" s="43">
        <f t="shared" si="35"/>
        <v>573.6787854875904</v>
      </c>
      <c r="AF157" s="44">
        <f t="shared" si="36"/>
        <v>1.1133875914630944</v>
      </c>
      <c r="AG157" s="44">
        <f t="shared" si="37"/>
        <v>0.8239068176826897</v>
      </c>
      <c r="AH157" s="44">
        <f t="shared" si="38"/>
        <v>53.492377250665399</v>
      </c>
      <c r="AI157" s="44">
        <f t="shared" si="39"/>
        <v>39.584359165492387</v>
      </c>
      <c r="AJ157" s="44">
        <f t="shared" si="40"/>
        <v>0.21763881556556916</v>
      </c>
      <c r="AK157" s="45">
        <f t="shared" si="41"/>
        <v>0.16105272351852115</v>
      </c>
      <c r="AL157" s="35"/>
      <c r="AM157" s="35"/>
      <c r="AN157" s="35"/>
      <c r="AO157" s="3" t="s">
        <v>398</v>
      </c>
    </row>
    <row r="158" spans="2:41" x14ac:dyDescent="0.2">
      <c r="B158" s="46">
        <v>43028</v>
      </c>
      <c r="C158" s="3" t="s">
        <v>410</v>
      </c>
      <c r="D158" s="3" t="s">
        <v>323</v>
      </c>
      <c r="E158" s="32" t="s">
        <v>137</v>
      </c>
      <c r="F158" s="3" t="s">
        <v>138</v>
      </c>
      <c r="G158" s="33" t="s">
        <v>139</v>
      </c>
      <c r="H158" s="32">
        <v>2017</v>
      </c>
      <c r="I158" s="34" t="s">
        <v>243</v>
      </c>
      <c r="J158" s="34" t="s">
        <v>396</v>
      </c>
      <c r="K158" s="32" t="str">
        <f t="shared" si="28"/>
        <v>NWF</v>
      </c>
      <c r="L158" s="32" t="str">
        <f t="shared" si="29"/>
        <v>LSI</v>
      </c>
      <c r="M158" s="32" t="str">
        <f t="shared" si="30"/>
        <v>R1</v>
      </c>
      <c r="N158" s="3">
        <v>14</v>
      </c>
      <c r="O158" s="3" t="s">
        <v>397</v>
      </c>
      <c r="P158" s="33" t="str">
        <f t="shared" si="31"/>
        <v>E:POS_P:P01_Tr1:NWF_Tr2:LSI_DRC_R1_D:20_M:10_Y:2017</v>
      </c>
      <c r="Q158" s="31" t="str">
        <f t="shared" si="32"/>
        <v>T0</v>
      </c>
      <c r="R158" s="53">
        <v>0.49027777777777781</v>
      </c>
      <c r="S158" s="37">
        <v>0</v>
      </c>
      <c r="T158" s="3">
        <v>2.2642500000000001</v>
      </c>
      <c r="U158" s="3">
        <v>104.44889502762432</v>
      </c>
      <c r="V158" s="3">
        <v>0.34757399999999999</v>
      </c>
      <c r="W158" s="3">
        <v>22.1</v>
      </c>
      <c r="X158" s="37">
        <f t="shared" si="33"/>
        <v>295.10000000000002</v>
      </c>
      <c r="Y158" s="37" t="s">
        <v>143</v>
      </c>
      <c r="Z158" s="40">
        <v>0.1225</v>
      </c>
      <c r="AA158" s="41">
        <v>0.74</v>
      </c>
      <c r="AB158" s="41">
        <v>9.0649999999999981E-2</v>
      </c>
      <c r="AC158" s="42" t="s">
        <v>144</v>
      </c>
      <c r="AD158" s="43">
        <f t="shared" si="34"/>
        <v>495.55715971537796</v>
      </c>
      <c r="AE158" s="43">
        <f t="shared" si="35"/>
        <v>578.15001966794091</v>
      </c>
      <c r="AF158" s="44">
        <f t="shared" si="36"/>
        <v>1.1220652988855444</v>
      </c>
      <c r="AG158" s="44">
        <f t="shared" si="37"/>
        <v>0.83032832117530275</v>
      </c>
      <c r="AH158" s="44">
        <f t="shared" si="38"/>
        <v>51.760397755299174</v>
      </c>
      <c r="AI158" s="44">
        <f t="shared" si="39"/>
        <v>38.302694338921384</v>
      </c>
      <c r="AJ158" s="44">
        <f t="shared" si="40"/>
        <v>0.2009499149360649</v>
      </c>
      <c r="AK158" s="45">
        <f t="shared" si="41"/>
        <v>0.148702937052688</v>
      </c>
      <c r="AL158" s="35">
        <f>SLOPE(AG158:AG161,S158:S161)*60</f>
        <v>-0.13111176815957656</v>
      </c>
      <c r="AM158" s="35">
        <f>SLOPE(AK158:AK161,S158:S161)*60</f>
        <v>-4.822761008454203E-2</v>
      </c>
      <c r="AN158" s="35">
        <f>SLOPE(AI158:AI161,S158:S161)*60</f>
        <v>5.2927862430976527</v>
      </c>
      <c r="AO158" s="3" t="s">
        <v>398</v>
      </c>
    </row>
    <row r="159" spans="2:41" x14ac:dyDescent="0.2">
      <c r="B159" s="46">
        <v>43028</v>
      </c>
      <c r="C159" s="3" t="s">
        <v>411</v>
      </c>
      <c r="D159" s="3" t="s">
        <v>325</v>
      </c>
      <c r="E159" s="32" t="s">
        <v>137</v>
      </c>
      <c r="F159" s="3" t="s">
        <v>138</v>
      </c>
      <c r="G159" s="33" t="s">
        <v>139</v>
      </c>
      <c r="H159" s="32">
        <v>2017</v>
      </c>
      <c r="I159" s="34" t="s">
        <v>243</v>
      </c>
      <c r="J159" s="34" t="s">
        <v>396</v>
      </c>
      <c r="K159" s="32" t="str">
        <f t="shared" si="28"/>
        <v>NWF</v>
      </c>
      <c r="L159" s="32" t="str">
        <f t="shared" si="29"/>
        <v>LSI</v>
      </c>
      <c r="M159" s="32" t="str">
        <f t="shared" si="30"/>
        <v>R1</v>
      </c>
      <c r="N159" s="3">
        <v>14</v>
      </c>
      <c r="O159" s="3" t="s">
        <v>397</v>
      </c>
      <c r="P159" s="33" t="str">
        <f t="shared" si="31"/>
        <v>E:POS_P:P01_Tr1:NWF_Tr2:LSI_DRC_R1_D:20_M:10_Y:2017</v>
      </c>
      <c r="Q159" s="31" t="str">
        <f t="shared" si="32"/>
        <v>T1</v>
      </c>
      <c r="R159" s="53">
        <v>0.49722222222222223</v>
      </c>
      <c r="S159" s="3">
        <v>10</v>
      </c>
      <c r="T159" s="3">
        <v>2.2642500000000001</v>
      </c>
      <c r="U159" s="3">
        <v>103.50621546961327</v>
      </c>
      <c r="V159" s="3">
        <v>0.33485399999999998</v>
      </c>
      <c r="W159" s="3">
        <v>25.2</v>
      </c>
      <c r="X159" s="37">
        <f t="shared" si="33"/>
        <v>298.2</v>
      </c>
      <c r="Y159" s="37" t="s">
        <v>143</v>
      </c>
      <c r="Z159" s="40">
        <v>0.1225</v>
      </c>
      <c r="AA159" s="41">
        <v>0.74</v>
      </c>
      <c r="AB159" s="41">
        <v>9.0649999999999981E-2</v>
      </c>
      <c r="AC159" s="42" t="s">
        <v>144</v>
      </c>
      <c r="AD159" s="43">
        <f t="shared" si="34"/>
        <v>490.40549239439315</v>
      </c>
      <c r="AE159" s="43">
        <f t="shared" si="35"/>
        <v>572.13974112679205</v>
      </c>
      <c r="AF159" s="44">
        <f t="shared" si="36"/>
        <v>1.1104006361540049</v>
      </c>
      <c r="AG159" s="44">
        <f t="shared" si="37"/>
        <v>0.82169647075396346</v>
      </c>
      <c r="AH159" s="44">
        <f t="shared" si="38"/>
        <v>50.760016563255846</v>
      </c>
      <c r="AI159" s="44">
        <f t="shared" si="39"/>
        <v>37.562412256809317</v>
      </c>
      <c r="AJ159" s="44">
        <f t="shared" si="40"/>
        <v>0.19158328087527082</v>
      </c>
      <c r="AK159" s="45">
        <f t="shared" si="41"/>
        <v>0.14177162784770039</v>
      </c>
      <c r="AL159" s="35"/>
      <c r="AM159" s="35"/>
      <c r="AN159" s="35"/>
      <c r="AO159" s="3" t="s">
        <v>398</v>
      </c>
    </row>
    <row r="160" spans="2:41" x14ac:dyDescent="0.2">
      <c r="B160" s="46">
        <v>43028</v>
      </c>
      <c r="C160" s="3" t="s">
        <v>412</v>
      </c>
      <c r="D160" s="3" t="s">
        <v>327</v>
      </c>
      <c r="E160" s="32" t="s">
        <v>137</v>
      </c>
      <c r="F160" s="3" t="s">
        <v>138</v>
      </c>
      <c r="G160" s="33" t="s">
        <v>139</v>
      </c>
      <c r="H160" s="32">
        <v>2017</v>
      </c>
      <c r="I160" s="34" t="s">
        <v>243</v>
      </c>
      <c r="J160" s="34" t="s">
        <v>396</v>
      </c>
      <c r="K160" s="32" t="str">
        <f t="shared" si="28"/>
        <v>NWF</v>
      </c>
      <c r="L160" s="32" t="str">
        <f t="shared" si="29"/>
        <v>LSI</v>
      </c>
      <c r="M160" s="32" t="str">
        <f t="shared" si="30"/>
        <v>R1</v>
      </c>
      <c r="N160" s="3">
        <v>14</v>
      </c>
      <c r="O160" s="3" t="s">
        <v>397</v>
      </c>
      <c r="P160" s="33" t="str">
        <f t="shared" si="31"/>
        <v>E:POS_P:P01_Tr1:NWF_Tr2:LSI_DRC_R1_D:20_M:10_Y:2017</v>
      </c>
      <c r="Q160" s="31" t="str">
        <f t="shared" si="32"/>
        <v>T2</v>
      </c>
      <c r="R160" s="53">
        <v>0.50416666666666698</v>
      </c>
      <c r="S160" s="3">
        <v>20</v>
      </c>
      <c r="T160" s="3">
        <v>2.1892499999999999</v>
      </c>
      <c r="U160" s="3">
        <v>115.57251381215471</v>
      </c>
      <c r="V160" s="3">
        <v>0.30941400000000002</v>
      </c>
      <c r="W160" s="3">
        <v>25.7</v>
      </c>
      <c r="X160" s="37">
        <f t="shared" si="33"/>
        <v>298.7</v>
      </c>
      <c r="Y160" s="37" t="s">
        <v>143</v>
      </c>
      <c r="Z160" s="40">
        <v>0.1225</v>
      </c>
      <c r="AA160" s="41">
        <v>0.74</v>
      </c>
      <c r="AB160" s="41">
        <v>9.0649999999999981E-2</v>
      </c>
      <c r="AC160" s="42" t="s">
        <v>144</v>
      </c>
      <c r="AD160" s="43">
        <f t="shared" si="34"/>
        <v>489.58459267495158</v>
      </c>
      <c r="AE160" s="43">
        <f t="shared" si="35"/>
        <v>571.18202478744354</v>
      </c>
      <c r="AF160" s="44">
        <f t="shared" si="36"/>
        <v>1.0718230695136377</v>
      </c>
      <c r="AG160" s="44">
        <f t="shared" si="37"/>
        <v>0.79314907144009172</v>
      </c>
      <c r="AH160" s="44">
        <f t="shared" si="38"/>
        <v>56.582522099143979</v>
      </c>
      <c r="AI160" s="44">
        <f t="shared" si="39"/>
        <v>41.871066353366537</v>
      </c>
      <c r="AJ160" s="44">
        <f t="shared" si="40"/>
        <v>0.17673171501758209</v>
      </c>
      <c r="AK160" s="45">
        <f t="shared" si="41"/>
        <v>0.1307814691130107</v>
      </c>
      <c r="AL160" s="35"/>
      <c r="AM160" s="35"/>
      <c r="AN160" s="35"/>
      <c r="AO160" s="3" t="s">
        <v>398</v>
      </c>
    </row>
    <row r="161" spans="2:41" x14ac:dyDescent="0.2">
      <c r="B161" s="46">
        <v>43028</v>
      </c>
      <c r="C161" s="3" t="s">
        <v>413</v>
      </c>
      <c r="D161" s="3" t="s">
        <v>329</v>
      </c>
      <c r="E161" s="32" t="s">
        <v>137</v>
      </c>
      <c r="F161" s="3" t="s">
        <v>138</v>
      </c>
      <c r="G161" s="33" t="s">
        <v>139</v>
      </c>
      <c r="H161" s="32">
        <v>2017</v>
      </c>
      <c r="I161" s="34" t="s">
        <v>243</v>
      </c>
      <c r="J161" s="34" t="s">
        <v>396</v>
      </c>
      <c r="K161" s="32" t="str">
        <f t="shared" si="28"/>
        <v>NWF</v>
      </c>
      <c r="L161" s="32" t="str">
        <f t="shared" si="29"/>
        <v>LSI</v>
      </c>
      <c r="M161" s="32" t="str">
        <f t="shared" si="30"/>
        <v>R1</v>
      </c>
      <c r="N161" s="3">
        <v>14</v>
      </c>
      <c r="O161" s="3" t="s">
        <v>397</v>
      </c>
      <c r="P161" s="33" t="str">
        <f t="shared" si="31"/>
        <v>E:POS_P:P01_Tr1:NWF_Tr2:LSI_DRC_R1_D:20_M:10_Y:2017</v>
      </c>
      <c r="Q161" s="31" t="str">
        <f t="shared" si="32"/>
        <v>T3</v>
      </c>
      <c r="R161" s="53">
        <v>0.51111111111111096</v>
      </c>
      <c r="S161" s="3">
        <v>30</v>
      </c>
      <c r="T161" s="3">
        <v>2.1142500000000002</v>
      </c>
      <c r="U161" s="3">
        <v>109.7279005524862</v>
      </c>
      <c r="V161" s="3">
        <v>0.29669400000000001</v>
      </c>
      <c r="W161" s="3">
        <v>25.3</v>
      </c>
      <c r="X161" s="37">
        <f t="shared" si="33"/>
        <v>298.3</v>
      </c>
      <c r="Y161" s="37" t="s">
        <v>143</v>
      </c>
      <c r="Z161" s="40">
        <v>0.1225</v>
      </c>
      <c r="AA161" s="41">
        <v>0.74</v>
      </c>
      <c r="AB161" s="41">
        <v>9.0649999999999981E-2</v>
      </c>
      <c r="AC161" s="42" t="s">
        <v>144</v>
      </c>
      <c r="AD161" s="43">
        <f t="shared" si="34"/>
        <v>490.24109229637287</v>
      </c>
      <c r="AE161" s="43">
        <f t="shared" si="35"/>
        <v>571.94794101243508</v>
      </c>
      <c r="AF161" s="44">
        <f t="shared" si="36"/>
        <v>1.0364922293876064</v>
      </c>
      <c r="AG161" s="44">
        <f t="shared" si="37"/>
        <v>0.76700424974682857</v>
      </c>
      <c r="AH161" s="44">
        <f t="shared" si="38"/>
        <v>53.793125822238608</v>
      </c>
      <c r="AI161" s="44">
        <f t="shared" si="39"/>
        <v>39.806913108456563</v>
      </c>
      <c r="AJ161" s="44">
        <f t="shared" si="40"/>
        <v>0.16969352241074342</v>
      </c>
      <c r="AK161" s="45">
        <f t="shared" si="41"/>
        <v>0.1255732065839501</v>
      </c>
      <c r="AL161" s="35"/>
      <c r="AM161" s="35"/>
      <c r="AN161" s="35"/>
      <c r="AO161" s="3" t="s">
        <v>398</v>
      </c>
    </row>
    <row r="162" spans="2:41" x14ac:dyDescent="0.2">
      <c r="B162" s="46">
        <v>43028</v>
      </c>
      <c r="C162" s="3" t="s">
        <v>414</v>
      </c>
      <c r="D162" s="3" t="s">
        <v>331</v>
      </c>
      <c r="E162" s="32" t="s">
        <v>137</v>
      </c>
      <c r="F162" s="3" t="s">
        <v>138</v>
      </c>
      <c r="G162" s="33" t="s">
        <v>139</v>
      </c>
      <c r="H162" s="32">
        <v>2017</v>
      </c>
      <c r="I162" s="34" t="s">
        <v>243</v>
      </c>
      <c r="J162" s="34" t="s">
        <v>396</v>
      </c>
      <c r="K162" s="32" t="str">
        <f t="shared" si="28"/>
        <v>NWF</v>
      </c>
      <c r="L162" s="32" t="str">
        <f t="shared" si="29"/>
        <v>LSI</v>
      </c>
      <c r="M162" s="32" t="str">
        <f t="shared" si="30"/>
        <v>R2</v>
      </c>
      <c r="N162" s="3">
        <v>8</v>
      </c>
      <c r="O162" s="3" t="s">
        <v>251</v>
      </c>
      <c r="P162" s="33" t="str">
        <f t="shared" si="31"/>
        <v>E:POS_P:P01_Tr1:NWF_Tr2:LSI_DRC_R2_D:20_M:10_Y:2017</v>
      </c>
      <c r="Q162" s="31" t="str">
        <f t="shared" si="32"/>
        <v>T0</v>
      </c>
      <c r="R162" s="53">
        <v>0.49027777777777781</v>
      </c>
      <c r="S162" s="37">
        <v>0</v>
      </c>
      <c r="T162" s="3">
        <v>2.1892499999999999</v>
      </c>
      <c r="U162" s="3">
        <v>95.02209944751381</v>
      </c>
      <c r="V162" s="3">
        <v>0.29033400000000004</v>
      </c>
      <c r="W162" s="3">
        <v>21</v>
      </c>
      <c r="X162" s="37">
        <f t="shared" si="33"/>
        <v>294</v>
      </c>
      <c r="Y162" s="37" t="s">
        <v>143</v>
      </c>
      <c r="Z162" s="40">
        <v>0.1225</v>
      </c>
      <c r="AA162" s="41">
        <v>0.74</v>
      </c>
      <c r="AB162" s="41">
        <v>9.0649999999999981E-2</v>
      </c>
      <c r="AC162" s="42" t="s">
        <v>144</v>
      </c>
      <c r="AD162" s="43">
        <f t="shared" si="34"/>
        <v>497.41128514288448</v>
      </c>
      <c r="AE162" s="43">
        <f t="shared" si="35"/>
        <v>580.31316600003186</v>
      </c>
      <c r="AF162" s="44">
        <f t="shared" si="36"/>
        <v>1.0889576559990599</v>
      </c>
      <c r="AG162" s="44">
        <f t="shared" si="37"/>
        <v>0.8058286654393042</v>
      </c>
      <c r="AH162" s="44">
        <f t="shared" si="38"/>
        <v>47.26506460316282</v>
      </c>
      <c r="AI162" s="44">
        <f t="shared" si="39"/>
        <v>34.976147806340485</v>
      </c>
      <c r="AJ162" s="44">
        <f t="shared" si="40"/>
        <v>0.16848464273745328</v>
      </c>
      <c r="AK162" s="45">
        <f t="shared" si="41"/>
        <v>0.12467863562571541</v>
      </c>
      <c r="AL162" s="35">
        <f>SLOPE(AG162:AG165,S162:S165)*60</f>
        <v>-1.9671787621249059E-2</v>
      </c>
      <c r="AM162" s="35">
        <f>SLOPE(AK162:AK165,S162:S165)*60</f>
        <v>-6.2770920640873836E-3</v>
      </c>
      <c r="AN162" s="35">
        <f>SLOPE(AI162:AI165,S162:S165)*60</f>
        <v>24.870818115573268</v>
      </c>
      <c r="AO162" s="3" t="s">
        <v>398</v>
      </c>
    </row>
    <row r="163" spans="2:41" x14ac:dyDescent="0.2">
      <c r="B163" s="46">
        <v>43028</v>
      </c>
      <c r="C163" s="3" t="s">
        <v>415</v>
      </c>
      <c r="D163" s="3" t="s">
        <v>333</v>
      </c>
      <c r="E163" s="32" t="s">
        <v>137</v>
      </c>
      <c r="F163" s="3" t="s">
        <v>138</v>
      </c>
      <c r="G163" s="33" t="s">
        <v>139</v>
      </c>
      <c r="H163" s="32">
        <v>2017</v>
      </c>
      <c r="I163" s="34" t="s">
        <v>243</v>
      </c>
      <c r="J163" s="34" t="s">
        <v>396</v>
      </c>
      <c r="K163" s="32" t="str">
        <f t="shared" si="28"/>
        <v>NWF</v>
      </c>
      <c r="L163" s="32" t="str">
        <f t="shared" si="29"/>
        <v>LSI</v>
      </c>
      <c r="M163" s="32" t="str">
        <f t="shared" si="30"/>
        <v>R2</v>
      </c>
      <c r="N163" s="3">
        <v>8</v>
      </c>
      <c r="O163" s="3" t="s">
        <v>251</v>
      </c>
      <c r="P163" s="33" t="str">
        <f t="shared" si="31"/>
        <v>E:POS_P:P01_Tr1:NWF_Tr2:LSI_DRC_R2_D:20_M:10_Y:2017</v>
      </c>
      <c r="Q163" s="31" t="str">
        <f t="shared" si="32"/>
        <v>T1</v>
      </c>
      <c r="R163" s="53">
        <v>0.49722222222222223</v>
      </c>
      <c r="S163" s="3">
        <v>10</v>
      </c>
      <c r="T163" s="3">
        <v>2.2642500000000001</v>
      </c>
      <c r="U163" s="3">
        <v>114.44129834254144</v>
      </c>
      <c r="V163" s="3">
        <v>0.29669400000000001</v>
      </c>
      <c r="W163" s="3">
        <v>24.1</v>
      </c>
      <c r="X163" s="37">
        <f t="shared" si="33"/>
        <v>297.10000000000002</v>
      </c>
      <c r="Y163" s="37" t="s">
        <v>143</v>
      </c>
      <c r="Z163" s="40">
        <v>0.1225</v>
      </c>
      <c r="AA163" s="41">
        <v>0.74</v>
      </c>
      <c r="AB163" s="41">
        <v>9.0649999999999981E-2</v>
      </c>
      <c r="AC163" s="42" t="s">
        <v>144</v>
      </c>
      <c r="AD163" s="43">
        <f t="shared" si="34"/>
        <v>492.22119768430844</v>
      </c>
      <c r="AE163" s="43">
        <f t="shared" si="35"/>
        <v>574.25806396502639</v>
      </c>
      <c r="AF163" s="44">
        <f t="shared" si="36"/>
        <v>1.1145118468566955</v>
      </c>
      <c r="AG163" s="44">
        <f t="shared" si="37"/>
        <v>0.82473876667395452</v>
      </c>
      <c r="AH163" s="44">
        <f t="shared" si="38"/>
        <v>56.330432934713009</v>
      </c>
      <c r="AI163" s="44">
        <f t="shared" si="39"/>
        <v>41.684520371687618</v>
      </c>
      <c r="AJ163" s="44">
        <f t="shared" si="40"/>
        <v>0.17037892203003954</v>
      </c>
      <c r="AK163" s="45">
        <f t="shared" si="41"/>
        <v>0.12608040230222925</v>
      </c>
      <c r="AL163" s="35"/>
      <c r="AM163" s="35"/>
      <c r="AN163" s="35"/>
      <c r="AO163" s="3" t="s">
        <v>398</v>
      </c>
    </row>
    <row r="164" spans="2:41" x14ac:dyDescent="0.2">
      <c r="B164" s="46">
        <v>43028</v>
      </c>
      <c r="C164" s="3" t="s">
        <v>416</v>
      </c>
      <c r="D164" s="3" t="s">
        <v>335</v>
      </c>
      <c r="E164" s="32" t="s">
        <v>137</v>
      </c>
      <c r="F164" s="3" t="s">
        <v>138</v>
      </c>
      <c r="G164" s="33" t="s">
        <v>139</v>
      </c>
      <c r="H164" s="32">
        <v>2017</v>
      </c>
      <c r="I164" s="34" t="s">
        <v>243</v>
      </c>
      <c r="J164" s="34" t="s">
        <v>396</v>
      </c>
      <c r="K164" s="32" t="str">
        <f t="shared" si="28"/>
        <v>NWF</v>
      </c>
      <c r="L164" s="32" t="str">
        <f t="shared" si="29"/>
        <v>LSI</v>
      </c>
      <c r="M164" s="32" t="str">
        <f t="shared" si="30"/>
        <v>R2</v>
      </c>
      <c r="N164" s="3">
        <v>8</v>
      </c>
      <c r="O164" s="3" t="s">
        <v>251</v>
      </c>
      <c r="P164" s="33" t="str">
        <f t="shared" si="31"/>
        <v>E:POS_P:P01_Tr1:NWF_Tr2:LSI_DRC_R2_D:20_M:10_Y:2017</v>
      </c>
      <c r="Q164" s="31" t="str">
        <f t="shared" si="32"/>
        <v>T2</v>
      </c>
      <c r="R164" s="53">
        <v>0.50416666666666698</v>
      </c>
      <c r="S164" s="3">
        <v>20</v>
      </c>
      <c r="T164" s="3">
        <v>2.2642500000000001</v>
      </c>
      <c r="U164" s="3">
        <v>114.25276243093923</v>
      </c>
      <c r="V164" s="3">
        <v>0.283974</v>
      </c>
      <c r="W164" s="3">
        <v>24.8</v>
      </c>
      <c r="X164" s="37">
        <f t="shared" si="33"/>
        <v>297.8</v>
      </c>
      <c r="Y164" s="37" t="s">
        <v>143</v>
      </c>
      <c r="Z164" s="40">
        <v>0.1225</v>
      </c>
      <c r="AA164" s="41">
        <v>0.74</v>
      </c>
      <c r="AB164" s="41">
        <v>9.0649999999999981E-2</v>
      </c>
      <c r="AC164" s="42" t="s">
        <v>144</v>
      </c>
      <c r="AD164" s="43">
        <f t="shared" si="34"/>
        <v>491.06419688384165</v>
      </c>
      <c r="AE164" s="43">
        <f t="shared" si="35"/>
        <v>572.90822969781516</v>
      </c>
      <c r="AF164" s="44">
        <f t="shared" si="36"/>
        <v>1.1118921077942385</v>
      </c>
      <c r="AG164" s="44">
        <f t="shared" si="37"/>
        <v>0.82280015976773635</v>
      </c>
      <c r="AH164" s="44">
        <f t="shared" si="38"/>
        <v>56.105441024909524</v>
      </c>
      <c r="AI164" s="44">
        <f t="shared" si="39"/>
        <v>41.51802635843304</v>
      </c>
      <c r="AJ164" s="44">
        <f t="shared" si="40"/>
        <v>0.16269104162020737</v>
      </c>
      <c r="AK164" s="45">
        <f t="shared" si="41"/>
        <v>0.12039137079895343</v>
      </c>
      <c r="AL164" s="35"/>
      <c r="AM164" s="35"/>
      <c r="AN164" s="35"/>
      <c r="AO164" s="3" t="s">
        <v>398</v>
      </c>
    </row>
    <row r="165" spans="2:41" x14ac:dyDescent="0.2">
      <c r="B165" s="46">
        <v>43028</v>
      </c>
      <c r="C165" s="3" t="s">
        <v>417</v>
      </c>
      <c r="D165" s="3" t="s">
        <v>337</v>
      </c>
      <c r="E165" s="32" t="s">
        <v>137</v>
      </c>
      <c r="F165" s="3" t="s">
        <v>138</v>
      </c>
      <c r="G165" s="33" t="s">
        <v>139</v>
      </c>
      <c r="H165" s="32">
        <v>2017</v>
      </c>
      <c r="I165" s="34" t="s">
        <v>243</v>
      </c>
      <c r="J165" s="34" t="s">
        <v>396</v>
      </c>
      <c r="K165" s="32" t="str">
        <f t="shared" si="28"/>
        <v>NWF</v>
      </c>
      <c r="L165" s="32" t="str">
        <f t="shared" si="29"/>
        <v>LSI</v>
      </c>
      <c r="M165" s="32" t="str">
        <f t="shared" si="30"/>
        <v>R2</v>
      </c>
      <c r="N165" s="3">
        <v>8</v>
      </c>
      <c r="O165" s="3" t="s">
        <v>251</v>
      </c>
      <c r="P165" s="33" t="str">
        <f t="shared" si="31"/>
        <v>E:POS_P:P01_Tr1:NWF_Tr2:LSI_DRC_R2_D:20_M:10_Y:2017</v>
      </c>
      <c r="Q165" s="31" t="str">
        <f t="shared" si="32"/>
        <v>T3</v>
      </c>
      <c r="R165" s="53">
        <v>0.51111111111111096</v>
      </c>
      <c r="S165" s="3">
        <v>30</v>
      </c>
      <c r="T165" s="3">
        <v>2.1892499999999999</v>
      </c>
      <c r="U165" s="3">
        <v>134.4261049723757</v>
      </c>
      <c r="V165" s="3">
        <v>0.29033400000000004</v>
      </c>
      <c r="W165" s="3">
        <v>24.8</v>
      </c>
      <c r="X165" s="37">
        <f t="shared" si="33"/>
        <v>297.8</v>
      </c>
      <c r="Y165" s="37" t="s">
        <v>143</v>
      </c>
      <c r="Z165" s="40">
        <v>0.1225</v>
      </c>
      <c r="AA165" s="41">
        <v>0.74</v>
      </c>
      <c r="AB165" s="41">
        <v>9.0649999999999981E-2</v>
      </c>
      <c r="AC165" s="42" t="s">
        <v>144</v>
      </c>
      <c r="AD165" s="43">
        <f t="shared" si="34"/>
        <v>491.06419688384165</v>
      </c>
      <c r="AE165" s="43">
        <f t="shared" si="35"/>
        <v>572.90822969781516</v>
      </c>
      <c r="AF165" s="44">
        <f t="shared" si="36"/>
        <v>1.0750622930279503</v>
      </c>
      <c r="AG165" s="44">
        <f t="shared" si="37"/>
        <v>0.795546096840683</v>
      </c>
      <c r="AH165" s="44">
        <f t="shared" si="38"/>
        <v>66.011847278482662</v>
      </c>
      <c r="AI165" s="44">
        <f t="shared" si="39"/>
        <v>48.848766986077159</v>
      </c>
      <c r="AJ165" s="44">
        <f t="shared" si="40"/>
        <v>0.1663347379610855</v>
      </c>
      <c r="AK165" s="45">
        <f t="shared" si="41"/>
        <v>0.12308770609120324</v>
      </c>
      <c r="AL165" s="35"/>
      <c r="AM165" s="35"/>
      <c r="AN165" s="35"/>
      <c r="AO165" s="3" t="s">
        <v>398</v>
      </c>
    </row>
    <row r="166" spans="2:41" x14ac:dyDescent="0.2">
      <c r="B166" s="46">
        <v>43028</v>
      </c>
      <c r="C166" s="3" t="s">
        <v>418</v>
      </c>
      <c r="D166" s="3" t="s">
        <v>339</v>
      </c>
      <c r="E166" s="32" t="s">
        <v>137</v>
      </c>
      <c r="F166" s="3" t="s">
        <v>138</v>
      </c>
      <c r="G166" s="33" t="s">
        <v>139</v>
      </c>
      <c r="H166" s="32">
        <v>2017</v>
      </c>
      <c r="I166" s="34" t="s">
        <v>243</v>
      </c>
      <c r="J166" s="34" t="s">
        <v>396</v>
      </c>
      <c r="K166" s="32" t="str">
        <f t="shared" si="28"/>
        <v>NWF</v>
      </c>
      <c r="L166" s="32" t="str">
        <f t="shared" si="29"/>
        <v>LSI</v>
      </c>
      <c r="M166" s="32" t="str">
        <f t="shared" si="30"/>
        <v>R3</v>
      </c>
      <c r="N166" s="3">
        <v>6</v>
      </c>
      <c r="O166" s="3" t="s">
        <v>154</v>
      </c>
      <c r="P166" s="33" t="str">
        <f t="shared" si="31"/>
        <v>E:POS_P:P01_Tr1:NWF_Tr2:LSI_DRC_R3_D:20_M:10_Y:2017</v>
      </c>
      <c r="Q166" s="31" t="str">
        <f t="shared" si="32"/>
        <v>T0</v>
      </c>
      <c r="R166" s="53">
        <v>0.49027777777777781</v>
      </c>
      <c r="S166" s="37">
        <v>0</v>
      </c>
      <c r="T166" s="3">
        <v>2.2642500000000001</v>
      </c>
      <c r="U166" s="3">
        <v>107.65400552486189</v>
      </c>
      <c r="V166" s="3">
        <v>0.283974</v>
      </c>
      <c r="W166" s="3">
        <v>20.8</v>
      </c>
      <c r="X166" s="37">
        <f t="shared" si="33"/>
        <v>293.8</v>
      </c>
      <c r="Y166" s="37" t="s">
        <v>143</v>
      </c>
      <c r="Z166" s="40">
        <v>0.1225</v>
      </c>
      <c r="AA166" s="41">
        <v>0.74</v>
      </c>
      <c r="AB166" s="41">
        <v>9.0649999999999981E-2</v>
      </c>
      <c r="AC166" s="42" t="s">
        <v>144</v>
      </c>
      <c r="AD166" s="43">
        <f t="shared" si="34"/>
        <v>497.74989051057872</v>
      </c>
      <c r="AE166" s="43">
        <f t="shared" si="35"/>
        <v>580.70820559567528</v>
      </c>
      <c r="AF166" s="44">
        <f t="shared" si="36"/>
        <v>1.1270301895885779</v>
      </c>
      <c r="AG166" s="44">
        <f t="shared" si="37"/>
        <v>0.83400234029554754</v>
      </c>
      <c r="AH166" s="44">
        <f t="shared" si="38"/>
        <v>53.584769463025246</v>
      </c>
      <c r="AI166" s="44">
        <f t="shared" si="39"/>
        <v>39.652729402638677</v>
      </c>
      <c r="AJ166" s="44">
        <f t="shared" si="40"/>
        <v>0.16490603197582629</v>
      </c>
      <c r="AK166" s="45">
        <f t="shared" si="41"/>
        <v>0.12203046366211143</v>
      </c>
      <c r="AL166" s="35">
        <f>SLOPE(AG166:AG169,S166:S169)*60</f>
        <v>-2.0994197563347392E-2</v>
      </c>
      <c r="AM166" s="35">
        <f>SLOPE(AK166:AK169,S166:S169)*60</f>
        <v>6.6240718742293404E-3</v>
      </c>
      <c r="AN166" s="35">
        <f>SLOPE(AI166:AI169,S166:S169)*60</f>
        <v>22.885177954979699</v>
      </c>
      <c r="AO166" s="3" t="s">
        <v>398</v>
      </c>
    </row>
    <row r="167" spans="2:41" x14ac:dyDescent="0.2">
      <c r="B167" s="46">
        <v>43028</v>
      </c>
      <c r="C167" s="3" t="s">
        <v>419</v>
      </c>
      <c r="D167" s="3" t="s">
        <v>341</v>
      </c>
      <c r="E167" s="32" t="s">
        <v>137</v>
      </c>
      <c r="F167" s="3" t="s">
        <v>138</v>
      </c>
      <c r="G167" s="33" t="s">
        <v>139</v>
      </c>
      <c r="H167" s="32">
        <v>2017</v>
      </c>
      <c r="I167" s="34" t="s">
        <v>243</v>
      </c>
      <c r="J167" s="34" t="s">
        <v>396</v>
      </c>
      <c r="K167" s="32" t="str">
        <f t="shared" si="28"/>
        <v>NWF</v>
      </c>
      <c r="L167" s="32" t="str">
        <f t="shared" si="29"/>
        <v>LSI</v>
      </c>
      <c r="M167" s="32" t="str">
        <f t="shared" si="30"/>
        <v>R3</v>
      </c>
      <c r="N167" s="3">
        <v>6</v>
      </c>
      <c r="O167" s="3" t="s">
        <v>154</v>
      </c>
      <c r="P167" s="33" t="str">
        <f t="shared" si="31"/>
        <v>E:POS_P:P01_Tr1:NWF_Tr2:LSI_DRC_R3_D:20_M:10_Y:2017</v>
      </c>
      <c r="Q167" s="31" t="str">
        <f t="shared" si="32"/>
        <v>T1</v>
      </c>
      <c r="R167" s="53">
        <v>0.49722222222222223</v>
      </c>
      <c r="S167" s="3">
        <v>10</v>
      </c>
      <c r="T167" s="3">
        <v>2.2642500000000001</v>
      </c>
      <c r="U167" s="3">
        <v>107.08839779005525</v>
      </c>
      <c r="V167" s="3">
        <v>0.30941400000000002</v>
      </c>
      <c r="W167" s="3">
        <v>24.3</v>
      </c>
      <c r="X167" s="37">
        <f t="shared" si="33"/>
        <v>297.3</v>
      </c>
      <c r="Y167" s="37" t="s">
        <v>143</v>
      </c>
      <c r="Z167" s="40">
        <v>0.1225</v>
      </c>
      <c r="AA167" s="41">
        <v>0.74</v>
      </c>
      <c r="AB167" s="41">
        <v>9.0649999999999981E-2</v>
      </c>
      <c r="AC167" s="42" t="s">
        <v>144</v>
      </c>
      <c r="AD167" s="43">
        <f t="shared" si="34"/>
        <v>491.89007007066272</v>
      </c>
      <c r="AE167" s="43">
        <f t="shared" si="35"/>
        <v>573.87174841577314</v>
      </c>
      <c r="AF167" s="44">
        <f t="shared" si="36"/>
        <v>1.1137620911574981</v>
      </c>
      <c r="AG167" s="44">
        <f t="shared" si="37"/>
        <v>0.82418394745654844</v>
      </c>
      <c r="AH167" s="44">
        <f t="shared" si="38"/>
        <v>52.675719492705284</v>
      </c>
      <c r="AI167" s="44">
        <f t="shared" si="39"/>
        <v>38.980032424601902</v>
      </c>
      <c r="AJ167" s="44">
        <f t="shared" si="40"/>
        <v>0.17756395316431803</v>
      </c>
      <c r="AK167" s="45">
        <f t="shared" si="41"/>
        <v>0.13139732534159532</v>
      </c>
      <c r="AL167" s="35"/>
      <c r="AM167" s="35"/>
      <c r="AN167" s="35"/>
      <c r="AO167" s="3" t="s">
        <v>398</v>
      </c>
    </row>
    <row r="168" spans="2:41" x14ac:dyDescent="0.2">
      <c r="B168" s="46">
        <v>43028</v>
      </c>
      <c r="C168" s="3" t="s">
        <v>420</v>
      </c>
      <c r="D168" s="3" t="s">
        <v>343</v>
      </c>
      <c r="E168" s="32" t="s">
        <v>137</v>
      </c>
      <c r="F168" s="3" t="s">
        <v>138</v>
      </c>
      <c r="G168" s="33" t="s">
        <v>139</v>
      </c>
      <c r="H168" s="32">
        <v>2017</v>
      </c>
      <c r="I168" s="34" t="s">
        <v>243</v>
      </c>
      <c r="J168" s="34" t="s">
        <v>396</v>
      </c>
      <c r="K168" s="32" t="str">
        <f t="shared" si="28"/>
        <v>NWF</v>
      </c>
      <c r="L168" s="32" t="str">
        <f t="shared" si="29"/>
        <v>LSI</v>
      </c>
      <c r="M168" s="32" t="str">
        <f t="shared" si="30"/>
        <v>R3</v>
      </c>
      <c r="N168" s="3">
        <v>6</v>
      </c>
      <c r="O168" s="3" t="s">
        <v>154</v>
      </c>
      <c r="P168" s="33" t="str">
        <f t="shared" si="31"/>
        <v>E:POS_P:P01_Tr1:NWF_Tr2:LSI_DRC_R3_D:20_M:10_Y:2017</v>
      </c>
      <c r="Q168" s="31" t="str">
        <f t="shared" si="32"/>
        <v>T2</v>
      </c>
      <c r="R168" s="53">
        <v>0.50416666666666698</v>
      </c>
      <c r="S168" s="3">
        <v>20</v>
      </c>
      <c r="T168" s="3">
        <v>2.2642500000000001</v>
      </c>
      <c r="U168" s="3">
        <v>123.3024861878453</v>
      </c>
      <c r="V168" s="3">
        <v>0.29033400000000004</v>
      </c>
      <c r="W168" s="3">
        <v>24.8</v>
      </c>
      <c r="X168" s="37">
        <f t="shared" si="33"/>
        <v>297.8</v>
      </c>
      <c r="Y168" s="37" t="s">
        <v>143</v>
      </c>
      <c r="Z168" s="40">
        <v>0.1225</v>
      </c>
      <c r="AA168" s="41">
        <v>0.74</v>
      </c>
      <c r="AB168" s="41">
        <v>9.0649999999999981E-2</v>
      </c>
      <c r="AC168" s="42" t="s">
        <v>144</v>
      </c>
      <c r="AD168" s="43">
        <f t="shared" si="34"/>
        <v>491.06419688384165</v>
      </c>
      <c r="AE168" s="43">
        <f t="shared" si="35"/>
        <v>572.90822969781516</v>
      </c>
      <c r="AF168" s="44">
        <f t="shared" si="36"/>
        <v>1.1118921077942385</v>
      </c>
      <c r="AG168" s="44">
        <f t="shared" si="37"/>
        <v>0.82280015976773635</v>
      </c>
      <c r="AH168" s="44">
        <f t="shared" si="38"/>
        <v>60.549436353615228</v>
      </c>
      <c r="AI168" s="44">
        <f t="shared" si="39"/>
        <v>44.806582901675256</v>
      </c>
      <c r="AJ168" s="44">
        <f t="shared" si="40"/>
        <v>0.1663347379610855</v>
      </c>
      <c r="AK168" s="45">
        <f t="shared" si="41"/>
        <v>0.12308770609120324</v>
      </c>
      <c r="AL168" s="35"/>
      <c r="AM168" s="35"/>
      <c r="AN168" s="35"/>
      <c r="AO168" s="3" t="s">
        <v>398</v>
      </c>
    </row>
    <row r="169" spans="2:41" x14ac:dyDescent="0.2">
      <c r="B169" s="46">
        <v>43028</v>
      </c>
      <c r="C169" s="3" t="s">
        <v>421</v>
      </c>
      <c r="D169" s="3" t="s">
        <v>345</v>
      </c>
      <c r="E169" s="32" t="s">
        <v>137</v>
      </c>
      <c r="F169" s="3" t="s">
        <v>138</v>
      </c>
      <c r="G169" s="33" t="s">
        <v>139</v>
      </c>
      <c r="H169" s="32">
        <v>2017</v>
      </c>
      <c r="I169" s="34" t="s">
        <v>243</v>
      </c>
      <c r="J169" s="34" t="s">
        <v>396</v>
      </c>
      <c r="K169" s="32" t="str">
        <f t="shared" si="28"/>
        <v>NWF</v>
      </c>
      <c r="L169" s="32" t="str">
        <f t="shared" si="29"/>
        <v>LSI</v>
      </c>
      <c r="M169" s="32" t="str">
        <f t="shared" si="30"/>
        <v>R3</v>
      </c>
      <c r="N169" s="3">
        <v>6</v>
      </c>
      <c r="O169" s="3" t="s">
        <v>154</v>
      </c>
      <c r="P169" s="33" t="str">
        <f t="shared" si="31"/>
        <v>E:POS_P:P01_Tr1:NWF_Tr2:LSI_DRC_R3_D:20_M:10_Y:2017</v>
      </c>
      <c r="Q169" s="31" t="str">
        <f t="shared" si="32"/>
        <v>T3</v>
      </c>
      <c r="R169" s="53">
        <v>0.51111111111111096</v>
      </c>
      <c r="S169" s="3">
        <v>30</v>
      </c>
      <c r="T169" s="3">
        <v>2.2642500000000001</v>
      </c>
      <c r="U169" s="3">
        <v>138.76243093922653</v>
      </c>
      <c r="V169" s="3">
        <v>0.30305400000000005</v>
      </c>
      <c r="W169" s="3">
        <v>24.8</v>
      </c>
      <c r="X169" s="37">
        <f t="shared" si="33"/>
        <v>297.8</v>
      </c>
      <c r="Y169" s="37" t="s">
        <v>143</v>
      </c>
      <c r="Z169" s="40">
        <v>0.1225</v>
      </c>
      <c r="AA169" s="41">
        <v>0.74</v>
      </c>
      <c r="AB169" s="41">
        <v>9.0649999999999981E-2</v>
      </c>
      <c r="AC169" s="42" t="s">
        <v>144</v>
      </c>
      <c r="AD169" s="43">
        <f t="shared" si="34"/>
        <v>491.06419688384165</v>
      </c>
      <c r="AE169" s="43">
        <f t="shared" si="35"/>
        <v>572.90822969781516</v>
      </c>
      <c r="AF169" s="44">
        <f t="shared" si="36"/>
        <v>1.1118921077942385</v>
      </c>
      <c r="AG169" s="44">
        <f t="shared" si="37"/>
        <v>0.82280015976773635</v>
      </c>
      <c r="AH169" s="44">
        <f t="shared" si="38"/>
        <v>68.141261706820814</v>
      </c>
      <c r="AI169" s="44">
        <f t="shared" si="39"/>
        <v>50.424533663047391</v>
      </c>
      <c r="AJ169" s="44">
        <f t="shared" si="40"/>
        <v>0.17362213064284171</v>
      </c>
      <c r="AK169" s="45">
        <f t="shared" si="41"/>
        <v>0.12848037667570286</v>
      </c>
      <c r="AL169" s="35"/>
      <c r="AM169" s="35"/>
      <c r="AN169" s="35"/>
      <c r="AO169" s="3" t="s">
        <v>398</v>
      </c>
    </row>
    <row r="170" spans="2:41" x14ac:dyDescent="0.2">
      <c r="B170" s="46">
        <v>43028</v>
      </c>
      <c r="C170" s="3" t="s">
        <v>422</v>
      </c>
      <c r="D170" s="3" t="s">
        <v>347</v>
      </c>
      <c r="E170" s="32" t="s">
        <v>137</v>
      </c>
      <c r="F170" s="3" t="s">
        <v>138</v>
      </c>
      <c r="G170" s="33" t="s">
        <v>139</v>
      </c>
      <c r="H170" s="32">
        <v>2017</v>
      </c>
      <c r="I170" s="34" t="s">
        <v>243</v>
      </c>
      <c r="J170" s="34" t="s">
        <v>396</v>
      </c>
      <c r="K170" s="32" t="str">
        <f t="shared" si="28"/>
        <v>WFL</v>
      </c>
      <c r="L170" s="32" t="str">
        <f t="shared" si="29"/>
        <v>ESI</v>
      </c>
      <c r="M170" s="32" t="str">
        <f t="shared" si="30"/>
        <v>R1</v>
      </c>
      <c r="N170" s="3">
        <v>14</v>
      </c>
      <c r="O170" s="3" t="s">
        <v>397</v>
      </c>
      <c r="P170" s="33" t="str">
        <f t="shared" si="31"/>
        <v>E:POS_P:P01_Tr1:WFL_Tr2:ESI_DRC_R1_D:20_M:10_Y:2017</v>
      </c>
      <c r="Q170" s="31" t="str">
        <f t="shared" si="32"/>
        <v>T0</v>
      </c>
      <c r="R170" s="53">
        <v>0.54541666666666666</v>
      </c>
      <c r="S170" s="37">
        <v>0</v>
      </c>
      <c r="T170" s="3">
        <v>2.03925</v>
      </c>
      <c r="U170" s="3">
        <v>120.09737569060773</v>
      </c>
      <c r="V170" s="3">
        <v>0.283974</v>
      </c>
      <c r="W170" s="3">
        <v>22.8</v>
      </c>
      <c r="X170" s="37">
        <f t="shared" si="33"/>
        <v>295.8</v>
      </c>
      <c r="Y170" s="37" t="s">
        <v>143</v>
      </c>
      <c r="Z170" s="40">
        <v>0.1225</v>
      </c>
      <c r="AA170" s="41">
        <v>0.74</v>
      </c>
      <c r="AB170" s="41">
        <v>9.0649999999999981E-2</v>
      </c>
      <c r="AC170" s="42" t="s">
        <v>144</v>
      </c>
      <c r="AD170" s="43">
        <f t="shared" si="34"/>
        <v>494.38444162274516</v>
      </c>
      <c r="AE170" s="43">
        <f t="shared" si="35"/>
        <v>576.78184855986933</v>
      </c>
      <c r="AF170" s="44">
        <f t="shared" si="36"/>
        <v>1.0081734725791831</v>
      </c>
      <c r="AG170" s="44">
        <f t="shared" si="37"/>
        <v>0.74604836970859534</v>
      </c>
      <c r="AH170" s="44">
        <f t="shared" si="38"/>
        <v>59.374274021158158</v>
      </c>
      <c r="AI170" s="44">
        <f t="shared" si="39"/>
        <v>43.936962775657022</v>
      </c>
      <c r="AJ170" s="44">
        <f t="shared" si="40"/>
        <v>0.16379104866294034</v>
      </c>
      <c r="AK170" s="45">
        <f t="shared" si="41"/>
        <v>0.12120537601057582</v>
      </c>
      <c r="AL170" s="35">
        <f>SLOPE(AG170:AG173,S170:S173)*60</f>
        <v>1.3916268581707731</v>
      </c>
      <c r="AM170" s="35">
        <f>SLOPE(AK170:AK173,S170:S173)*60</f>
        <v>3.4723377406325875E-2</v>
      </c>
      <c r="AN170" s="35">
        <f>SLOPE(AI170:AI173,S170:S173)*60</f>
        <v>-10.627626303872082</v>
      </c>
      <c r="AO170" s="3" t="s">
        <v>272</v>
      </c>
    </row>
    <row r="171" spans="2:41" x14ac:dyDescent="0.2">
      <c r="B171" s="46">
        <v>43028</v>
      </c>
      <c r="C171" s="3" t="s">
        <v>423</v>
      </c>
      <c r="D171" s="3" t="s">
        <v>350</v>
      </c>
      <c r="E171" s="32" t="s">
        <v>137</v>
      </c>
      <c r="F171" s="3" t="s">
        <v>138</v>
      </c>
      <c r="G171" s="33" t="s">
        <v>139</v>
      </c>
      <c r="H171" s="32">
        <v>2017</v>
      </c>
      <c r="I171" s="34" t="s">
        <v>243</v>
      </c>
      <c r="J171" s="34" t="s">
        <v>396</v>
      </c>
      <c r="K171" s="32" t="str">
        <f t="shared" si="28"/>
        <v>WFL</v>
      </c>
      <c r="L171" s="32" t="str">
        <f t="shared" si="29"/>
        <v>ESI</v>
      </c>
      <c r="M171" s="32" t="str">
        <f t="shared" si="30"/>
        <v>R1</v>
      </c>
      <c r="N171" s="3">
        <v>14</v>
      </c>
      <c r="O171" s="3" t="s">
        <v>397</v>
      </c>
      <c r="P171" s="33" t="str">
        <f t="shared" si="31"/>
        <v>E:POS_P:P01_Tr1:WFL_Tr2:ESI_DRC_R1_D:20_M:10_Y:2017</v>
      </c>
      <c r="Q171" s="31" t="str">
        <f t="shared" si="32"/>
        <v>T1</v>
      </c>
      <c r="R171" s="53">
        <v>0.55236111111111108</v>
      </c>
      <c r="S171" s="3">
        <v>10</v>
      </c>
      <c r="T171" s="3">
        <v>3.0892499999999998</v>
      </c>
      <c r="U171" s="3">
        <v>115.38397790055249</v>
      </c>
      <c r="V171" s="3">
        <v>0.29033400000000004</v>
      </c>
      <c r="W171" s="3">
        <v>25.4</v>
      </c>
      <c r="X171" s="37">
        <f t="shared" si="33"/>
        <v>298.39999999999998</v>
      </c>
      <c r="Y171" s="37" t="s">
        <v>143</v>
      </c>
      <c r="Z171" s="40">
        <v>0.1225</v>
      </c>
      <c r="AA171" s="41">
        <v>0.74</v>
      </c>
      <c r="AB171" s="41">
        <v>9.0649999999999981E-2</v>
      </c>
      <c r="AC171" s="42" t="s">
        <v>144</v>
      </c>
      <c r="AD171" s="43">
        <f t="shared" si="34"/>
        <v>490.07680238608594</v>
      </c>
      <c r="AE171" s="43">
        <f t="shared" si="35"/>
        <v>571.75626945043359</v>
      </c>
      <c r="AF171" s="44">
        <f t="shared" si="36"/>
        <v>1.5139697617712158</v>
      </c>
      <c r="AG171" s="44">
        <f t="shared" si="37"/>
        <v>1.1203376237106994</v>
      </c>
      <c r="AH171" s="44">
        <f t="shared" si="38"/>
        <v>56.547010936089571</v>
      </c>
      <c r="AI171" s="44">
        <f t="shared" si="39"/>
        <v>41.844788092706274</v>
      </c>
      <c r="AJ171" s="44">
        <f t="shared" si="40"/>
        <v>0.16600028473462219</v>
      </c>
      <c r="AK171" s="45">
        <f t="shared" si="41"/>
        <v>0.12284021070362039</v>
      </c>
      <c r="AL171" s="35"/>
      <c r="AM171" s="35"/>
      <c r="AN171" s="35"/>
      <c r="AO171" s="3" t="s">
        <v>272</v>
      </c>
    </row>
    <row r="172" spans="2:41" x14ac:dyDescent="0.2">
      <c r="B172" s="46">
        <v>43028</v>
      </c>
      <c r="C172" s="3" t="s">
        <v>424</v>
      </c>
      <c r="D172" s="3" t="s">
        <v>352</v>
      </c>
      <c r="E172" s="32" t="s">
        <v>137</v>
      </c>
      <c r="F172" s="3" t="s">
        <v>138</v>
      </c>
      <c r="G172" s="33" t="s">
        <v>139</v>
      </c>
      <c r="H172" s="32">
        <v>2017</v>
      </c>
      <c r="I172" s="34" t="s">
        <v>243</v>
      </c>
      <c r="J172" s="34" t="s">
        <v>396</v>
      </c>
      <c r="K172" s="32" t="str">
        <f t="shared" si="28"/>
        <v>WFL</v>
      </c>
      <c r="L172" s="32" t="str">
        <f t="shared" si="29"/>
        <v>ESI</v>
      </c>
      <c r="M172" s="32" t="str">
        <f t="shared" si="30"/>
        <v>R1</v>
      </c>
      <c r="N172" s="3">
        <v>14</v>
      </c>
      <c r="O172" s="3" t="s">
        <v>397</v>
      </c>
      <c r="P172" s="33" t="str">
        <f t="shared" si="31"/>
        <v>E:POS_P:P01_Tr1:WFL_Tr2:ESI_DRC_R1_D:20_M:10_Y:2017</v>
      </c>
      <c r="Q172" s="31" t="str">
        <f t="shared" si="32"/>
        <v>T2</v>
      </c>
      <c r="R172" s="54">
        <v>0.55999999999999994</v>
      </c>
      <c r="S172" s="3">
        <v>21</v>
      </c>
      <c r="T172" s="3">
        <v>3.3892500000000001</v>
      </c>
      <c r="U172" s="3">
        <v>97.66160220994476</v>
      </c>
      <c r="V172" s="3">
        <v>0.34757399999999999</v>
      </c>
      <c r="W172" s="3">
        <v>26.1</v>
      </c>
      <c r="X172" s="37">
        <f t="shared" si="33"/>
        <v>299.10000000000002</v>
      </c>
      <c r="Y172" s="37" t="s">
        <v>143</v>
      </c>
      <c r="Z172" s="40">
        <v>0.1225</v>
      </c>
      <c r="AA172" s="41">
        <v>0.74</v>
      </c>
      <c r="AB172" s="41">
        <v>9.0649999999999981E-2</v>
      </c>
      <c r="AC172" s="42" t="s">
        <v>144</v>
      </c>
      <c r="AD172" s="43">
        <f t="shared" si="34"/>
        <v>488.92984898698774</v>
      </c>
      <c r="AE172" s="43">
        <f t="shared" si="35"/>
        <v>570.41815715148562</v>
      </c>
      <c r="AF172" s="44">
        <f t="shared" si="36"/>
        <v>1.6571054906791483</v>
      </c>
      <c r="AG172" s="44">
        <f t="shared" si="37"/>
        <v>1.2262580631025695</v>
      </c>
      <c r="AH172" s="44">
        <f t="shared" si="38"/>
        <v>47.749672420335564</v>
      </c>
      <c r="AI172" s="44">
        <f t="shared" si="39"/>
        <v>35.334757591048309</v>
      </c>
      <c r="AJ172" s="44">
        <f t="shared" si="40"/>
        <v>0.19826252055377044</v>
      </c>
      <c r="AK172" s="45">
        <f t="shared" si="41"/>
        <v>0.14671426520979011</v>
      </c>
      <c r="AL172" s="35"/>
      <c r="AM172" s="35"/>
      <c r="AN172" s="35"/>
      <c r="AO172" s="3" t="s">
        <v>272</v>
      </c>
    </row>
    <row r="173" spans="2:41" x14ac:dyDescent="0.2">
      <c r="B173" s="46">
        <v>43028</v>
      </c>
      <c r="C173" s="3" t="s">
        <v>425</v>
      </c>
      <c r="D173" s="3" t="s">
        <v>354</v>
      </c>
      <c r="E173" s="32" t="s">
        <v>137</v>
      </c>
      <c r="F173" s="3" t="s">
        <v>138</v>
      </c>
      <c r="G173" s="33" t="s">
        <v>139</v>
      </c>
      <c r="H173" s="32">
        <v>2017</v>
      </c>
      <c r="I173" s="34" t="s">
        <v>243</v>
      </c>
      <c r="J173" s="34" t="s">
        <v>396</v>
      </c>
      <c r="K173" s="32" t="str">
        <f t="shared" si="28"/>
        <v>WFL</v>
      </c>
      <c r="L173" s="32" t="str">
        <f t="shared" si="29"/>
        <v>ESI</v>
      </c>
      <c r="M173" s="32" t="str">
        <f t="shared" si="30"/>
        <v>R1</v>
      </c>
      <c r="N173" s="3">
        <v>14</v>
      </c>
      <c r="O173" s="3" t="s">
        <v>397</v>
      </c>
      <c r="P173" s="33" t="str">
        <f t="shared" si="31"/>
        <v>E:POS_P:P01_Tr1:WFL_Tr2:ESI_DRC_R1_D:20_M:10_Y:2017</v>
      </c>
      <c r="Q173" s="31" t="str">
        <f t="shared" si="32"/>
        <v>T3</v>
      </c>
      <c r="R173" s="53">
        <v>0.56625000000000003</v>
      </c>
      <c r="S173" s="3">
        <v>29</v>
      </c>
      <c r="T173" s="3">
        <v>4.0642500000000004</v>
      </c>
      <c r="U173" s="3">
        <v>112.55593922651936</v>
      </c>
      <c r="V173" s="3">
        <v>0.30941400000000002</v>
      </c>
      <c r="W173" s="3">
        <v>25.7</v>
      </c>
      <c r="X173" s="37">
        <f t="shared" si="33"/>
        <v>298.7</v>
      </c>
      <c r="Y173" s="37" t="s">
        <v>143</v>
      </c>
      <c r="Z173" s="40">
        <v>0.1225</v>
      </c>
      <c r="AA173" s="41">
        <v>0.74</v>
      </c>
      <c r="AB173" s="41">
        <v>9.0649999999999981E-2</v>
      </c>
      <c r="AC173" s="42" t="s">
        <v>144</v>
      </c>
      <c r="AD173" s="43">
        <f t="shared" si="34"/>
        <v>489.58459267495158</v>
      </c>
      <c r="AE173" s="43">
        <f t="shared" si="35"/>
        <v>571.18202478744354</v>
      </c>
      <c r="AF173" s="44">
        <f t="shared" si="36"/>
        <v>1.9897941807791721</v>
      </c>
      <c r="AG173" s="44">
        <f t="shared" si="37"/>
        <v>1.4724476937765871</v>
      </c>
      <c r="AH173" s="44">
        <f t="shared" si="38"/>
        <v>55.105653659362083</v>
      </c>
      <c r="AI173" s="44">
        <f t="shared" si="39"/>
        <v>40.778183707927937</v>
      </c>
      <c r="AJ173" s="44">
        <f t="shared" si="40"/>
        <v>0.17673171501758209</v>
      </c>
      <c r="AK173" s="45">
        <f t="shared" si="41"/>
        <v>0.1307814691130107</v>
      </c>
      <c r="AL173" s="35"/>
      <c r="AM173" s="35"/>
      <c r="AN173" s="35"/>
      <c r="AO173" s="3" t="s">
        <v>272</v>
      </c>
    </row>
    <row r="174" spans="2:41" x14ac:dyDescent="0.2">
      <c r="B174" s="46">
        <v>43028</v>
      </c>
      <c r="C174" s="3" t="s">
        <v>426</v>
      </c>
      <c r="D174" s="3" t="s">
        <v>356</v>
      </c>
      <c r="E174" s="32" t="s">
        <v>137</v>
      </c>
      <c r="F174" s="3" t="s">
        <v>138</v>
      </c>
      <c r="G174" s="33" t="s">
        <v>139</v>
      </c>
      <c r="H174" s="32">
        <v>2017</v>
      </c>
      <c r="I174" s="34" t="s">
        <v>243</v>
      </c>
      <c r="J174" s="34" t="s">
        <v>396</v>
      </c>
      <c r="K174" s="32" t="str">
        <f t="shared" si="28"/>
        <v>WFL</v>
      </c>
      <c r="L174" s="32" t="str">
        <f t="shared" si="29"/>
        <v>ESI</v>
      </c>
      <c r="M174" s="32" t="str">
        <f t="shared" si="30"/>
        <v>R2</v>
      </c>
      <c r="N174" s="3">
        <v>8</v>
      </c>
      <c r="O174" s="3" t="s">
        <v>251</v>
      </c>
      <c r="P174" s="33" t="str">
        <f t="shared" si="31"/>
        <v>E:POS_P:P01_Tr1:WFL_Tr2:ESI_DRC_R2_D:20_M:10_Y:2017</v>
      </c>
      <c r="Q174" s="31" t="str">
        <f t="shared" si="32"/>
        <v>T0</v>
      </c>
      <c r="R174" s="53">
        <v>0.54541666666666666</v>
      </c>
      <c r="S174" s="37">
        <v>0</v>
      </c>
      <c r="T174" s="3">
        <v>2.1142500000000002</v>
      </c>
      <c r="U174" s="3">
        <v>94.267955801104989</v>
      </c>
      <c r="V174" s="3">
        <v>0.37937400000000004</v>
      </c>
      <c r="W174" s="3">
        <v>24.1</v>
      </c>
      <c r="X174" s="37">
        <f t="shared" si="33"/>
        <v>297.10000000000002</v>
      </c>
      <c r="Y174" s="37" t="s">
        <v>143</v>
      </c>
      <c r="Z174" s="40">
        <v>0.1225</v>
      </c>
      <c r="AA174" s="41">
        <v>0.74</v>
      </c>
      <c r="AB174" s="41">
        <v>9.0649999999999981E-2</v>
      </c>
      <c r="AC174" s="42" t="s">
        <v>144</v>
      </c>
      <c r="AD174" s="43">
        <f t="shared" si="34"/>
        <v>492.22119768430844</v>
      </c>
      <c r="AE174" s="43">
        <f t="shared" si="35"/>
        <v>574.25806396502639</v>
      </c>
      <c r="AF174" s="44">
        <f t="shared" si="36"/>
        <v>1.0406786672040491</v>
      </c>
      <c r="AG174" s="44">
        <f t="shared" si="37"/>
        <v>0.77010221373099619</v>
      </c>
      <c r="AH174" s="44">
        <f t="shared" si="38"/>
        <v>46.400686107671348</v>
      </c>
      <c r="AI174" s="44">
        <f t="shared" si="39"/>
        <v>34.336507719676788</v>
      </c>
      <c r="AJ174" s="44">
        <f t="shared" si="40"/>
        <v>0.21785857875866796</v>
      </c>
      <c r="AK174" s="45">
        <f t="shared" si="41"/>
        <v>0.16121534828141426</v>
      </c>
      <c r="AL174" s="35">
        <f>SLOPE(AG174:AG177,S174:S177)*60</f>
        <v>1.0528034150234471</v>
      </c>
      <c r="AM174" s="35">
        <f>SLOPE(AK174:AK177,S174:S177)*60</f>
        <v>-6.3687489765807154E-2</v>
      </c>
      <c r="AN174" s="35">
        <f>SLOPE(AI174:AI177,S174:S177)*60</f>
        <v>9.4663157114433307</v>
      </c>
      <c r="AO174" s="3" t="s">
        <v>272</v>
      </c>
    </row>
    <row r="175" spans="2:41" x14ac:dyDescent="0.2">
      <c r="B175" s="46">
        <v>43028</v>
      </c>
      <c r="C175" s="3" t="s">
        <v>427</v>
      </c>
      <c r="D175" s="3" t="s">
        <v>358</v>
      </c>
      <c r="E175" s="32" t="s">
        <v>137</v>
      </c>
      <c r="F175" s="3" t="s">
        <v>138</v>
      </c>
      <c r="G175" s="33" t="s">
        <v>139</v>
      </c>
      <c r="H175" s="32">
        <v>2017</v>
      </c>
      <c r="I175" s="34" t="s">
        <v>243</v>
      </c>
      <c r="J175" s="34" t="s">
        <v>396</v>
      </c>
      <c r="K175" s="32" t="str">
        <f t="shared" si="28"/>
        <v>WFL</v>
      </c>
      <c r="L175" s="32" t="str">
        <f t="shared" si="29"/>
        <v>ESI</v>
      </c>
      <c r="M175" s="32" t="str">
        <f t="shared" si="30"/>
        <v>R2</v>
      </c>
      <c r="N175" s="3">
        <v>8</v>
      </c>
      <c r="O175" s="3" t="s">
        <v>251</v>
      </c>
      <c r="P175" s="33" t="str">
        <f t="shared" si="31"/>
        <v>E:POS_P:P01_Tr1:WFL_Tr2:ESI_DRC_R2_D:20_M:10_Y:2017</v>
      </c>
      <c r="Q175" s="31" t="str">
        <f t="shared" si="32"/>
        <v>T1</v>
      </c>
      <c r="R175" s="53">
        <v>0.55236111111111108</v>
      </c>
      <c r="S175" s="3">
        <v>10</v>
      </c>
      <c r="T175" s="3">
        <v>2.5642499999999999</v>
      </c>
      <c r="U175" s="3">
        <v>92.005524861878456</v>
      </c>
      <c r="V175" s="3">
        <v>0.29669400000000001</v>
      </c>
      <c r="W175" s="3">
        <v>26.6</v>
      </c>
      <c r="X175" s="37">
        <f t="shared" si="33"/>
        <v>299.60000000000002</v>
      </c>
      <c r="Y175" s="37" t="s">
        <v>143</v>
      </c>
      <c r="Z175" s="40">
        <v>0.1225</v>
      </c>
      <c r="AA175" s="41">
        <v>0.74</v>
      </c>
      <c r="AB175" s="41">
        <v>9.0649999999999981E-2</v>
      </c>
      <c r="AC175" s="42" t="s">
        <v>144</v>
      </c>
      <c r="AD175" s="43">
        <f t="shared" si="34"/>
        <v>488.11387794395199</v>
      </c>
      <c r="AE175" s="43">
        <f t="shared" si="35"/>
        <v>569.46619093461072</v>
      </c>
      <c r="AF175" s="44">
        <f t="shared" si="36"/>
        <v>1.2516460115177788</v>
      </c>
      <c r="AG175" s="44">
        <f t="shared" si="37"/>
        <v>0.92621804852315615</v>
      </c>
      <c r="AH175" s="44">
        <f t="shared" si="38"/>
        <v>44.909173532600178</v>
      </c>
      <c r="AI175" s="44">
        <f t="shared" si="39"/>
        <v>33.23278841412413</v>
      </c>
      <c r="AJ175" s="44">
        <f t="shared" si="40"/>
        <v>0.1689572020531534</v>
      </c>
      <c r="AK175" s="45">
        <f t="shared" si="41"/>
        <v>0.12502832951933349</v>
      </c>
      <c r="AL175" s="35"/>
      <c r="AM175" s="35"/>
      <c r="AN175" s="35"/>
      <c r="AO175" s="3" t="s">
        <v>272</v>
      </c>
    </row>
    <row r="176" spans="2:41" x14ac:dyDescent="0.2">
      <c r="B176" s="46">
        <v>43028</v>
      </c>
      <c r="C176" s="3" t="s">
        <v>428</v>
      </c>
      <c r="D176" s="3" t="s">
        <v>360</v>
      </c>
      <c r="E176" s="32" t="s">
        <v>137</v>
      </c>
      <c r="F176" s="3" t="s">
        <v>138</v>
      </c>
      <c r="G176" s="33" t="s">
        <v>139</v>
      </c>
      <c r="H176" s="32">
        <v>2017</v>
      </c>
      <c r="I176" s="34" t="s">
        <v>243</v>
      </c>
      <c r="J176" s="34" t="s">
        <v>396</v>
      </c>
      <c r="K176" s="32" t="str">
        <f t="shared" si="28"/>
        <v>WFL</v>
      </c>
      <c r="L176" s="32" t="str">
        <f t="shared" si="29"/>
        <v>ESI</v>
      </c>
      <c r="M176" s="32" t="str">
        <f t="shared" si="30"/>
        <v>R2</v>
      </c>
      <c r="N176" s="3">
        <v>8</v>
      </c>
      <c r="O176" s="3" t="s">
        <v>251</v>
      </c>
      <c r="P176" s="33" t="str">
        <f t="shared" si="31"/>
        <v>E:POS_P:P01_Tr1:WFL_Tr2:ESI_DRC_R2_D:20_M:10_Y:2017</v>
      </c>
      <c r="Q176" s="31" t="str">
        <f t="shared" si="32"/>
        <v>T2</v>
      </c>
      <c r="R176" s="54">
        <v>0.55999999999999994</v>
      </c>
      <c r="S176" s="3">
        <v>21</v>
      </c>
      <c r="T176" s="3">
        <v>2.9392500000000004</v>
      </c>
      <c r="U176" s="3">
        <v>106.71132596685084</v>
      </c>
      <c r="V176" s="3">
        <v>0.30941400000000002</v>
      </c>
      <c r="W176" s="3">
        <v>27.2</v>
      </c>
      <c r="X176" s="37">
        <f t="shared" si="33"/>
        <v>300.2</v>
      </c>
      <c r="Y176" s="37" t="s">
        <v>143</v>
      </c>
      <c r="Z176" s="40">
        <v>0.1225</v>
      </c>
      <c r="AA176" s="41">
        <v>0.74</v>
      </c>
      <c r="AB176" s="41">
        <v>9.0649999999999981E-2</v>
      </c>
      <c r="AC176" s="42" t="s">
        <v>144</v>
      </c>
      <c r="AD176" s="43">
        <f t="shared" si="34"/>
        <v>487.1383005729781</v>
      </c>
      <c r="AE176" s="43">
        <f t="shared" si="35"/>
        <v>568.32801733514111</v>
      </c>
      <c r="AF176" s="44">
        <f t="shared" si="36"/>
        <v>1.4318212499591261</v>
      </c>
      <c r="AG176" s="44">
        <f t="shared" si="37"/>
        <v>1.0595477249697531</v>
      </c>
      <c r="AH176" s="44">
        <f t="shared" si="38"/>
        <v>51.983173983380823</v>
      </c>
      <c r="AI176" s="44">
        <f t="shared" si="39"/>
        <v>38.467548747701798</v>
      </c>
      <c r="AJ176" s="44">
        <f t="shared" si="40"/>
        <v>0.17584864515573537</v>
      </c>
      <c r="AK176" s="45">
        <f t="shared" si="41"/>
        <v>0.13012799741524414</v>
      </c>
      <c r="AL176" s="35"/>
      <c r="AM176" s="35"/>
      <c r="AN176" s="35"/>
      <c r="AO176" s="3" t="s">
        <v>272</v>
      </c>
    </row>
    <row r="177" spans="2:41" x14ac:dyDescent="0.2">
      <c r="B177" s="46">
        <v>43028</v>
      </c>
      <c r="C177" s="3" t="s">
        <v>429</v>
      </c>
      <c r="D177" s="3" t="s">
        <v>362</v>
      </c>
      <c r="E177" s="32" t="s">
        <v>137</v>
      </c>
      <c r="F177" s="3" t="s">
        <v>138</v>
      </c>
      <c r="G177" s="33" t="s">
        <v>139</v>
      </c>
      <c r="H177" s="32">
        <v>2017</v>
      </c>
      <c r="I177" s="34" t="s">
        <v>243</v>
      </c>
      <c r="J177" s="34" t="s">
        <v>396</v>
      </c>
      <c r="K177" s="32" t="str">
        <f t="shared" si="28"/>
        <v>WFL</v>
      </c>
      <c r="L177" s="32" t="str">
        <f t="shared" si="29"/>
        <v>ESI</v>
      </c>
      <c r="M177" s="32" t="str">
        <f t="shared" si="30"/>
        <v>R2</v>
      </c>
      <c r="N177" s="3">
        <v>8</v>
      </c>
      <c r="O177" s="3" t="s">
        <v>251</v>
      </c>
      <c r="P177" s="33" t="str">
        <f t="shared" si="31"/>
        <v>E:POS_P:P01_Tr1:WFL_Tr2:ESI_DRC_R2_D:20_M:10_Y:2017</v>
      </c>
      <c r="Q177" s="31" t="str">
        <f t="shared" si="32"/>
        <v>T3</v>
      </c>
      <c r="R177" s="53">
        <v>0.56625000000000003</v>
      </c>
      <c r="S177" s="3">
        <v>29</v>
      </c>
      <c r="T177" s="3">
        <v>3.6142500000000002</v>
      </c>
      <c r="U177" s="3">
        <v>104.07182320441989</v>
      </c>
      <c r="V177" s="3">
        <v>0.29669400000000001</v>
      </c>
      <c r="W177" s="3">
        <v>26.5</v>
      </c>
      <c r="X177" s="37">
        <f t="shared" si="33"/>
        <v>299.5</v>
      </c>
      <c r="Y177" s="37" t="s">
        <v>143</v>
      </c>
      <c r="Z177" s="40">
        <v>0.1225</v>
      </c>
      <c r="AA177" s="41">
        <v>0.74</v>
      </c>
      <c r="AB177" s="41">
        <v>9.0649999999999981E-2</v>
      </c>
      <c r="AC177" s="42" t="s">
        <v>144</v>
      </c>
      <c r="AD177" s="43">
        <f t="shared" si="34"/>
        <v>488.27685419702181</v>
      </c>
      <c r="AE177" s="43">
        <f t="shared" si="35"/>
        <v>569.65632989652545</v>
      </c>
      <c r="AF177" s="44">
        <f t="shared" si="36"/>
        <v>1.764754620281586</v>
      </c>
      <c r="AG177" s="44">
        <f t="shared" si="37"/>
        <v>1.3059184190083735</v>
      </c>
      <c r="AH177" s="44">
        <f t="shared" si="38"/>
        <v>50.815862444802761</v>
      </c>
      <c r="AI177" s="44">
        <f t="shared" si="39"/>
        <v>37.603738209154031</v>
      </c>
      <c r="AJ177" s="44">
        <f t="shared" si="40"/>
        <v>0.16901361514231975</v>
      </c>
      <c r="AK177" s="45">
        <f t="shared" si="41"/>
        <v>0.1250700752053166</v>
      </c>
      <c r="AL177" s="35"/>
      <c r="AM177" s="35"/>
      <c r="AN177" s="35"/>
      <c r="AO177" s="3" t="s">
        <v>272</v>
      </c>
    </row>
    <row r="178" spans="2:41" x14ac:dyDescent="0.2">
      <c r="B178" s="46">
        <v>43028</v>
      </c>
      <c r="C178" s="3" t="s">
        <v>430</v>
      </c>
      <c r="D178" s="3" t="s">
        <v>364</v>
      </c>
      <c r="E178" s="32" t="s">
        <v>137</v>
      </c>
      <c r="F178" s="3" t="s">
        <v>138</v>
      </c>
      <c r="G178" s="33" t="s">
        <v>139</v>
      </c>
      <c r="H178" s="32">
        <v>2017</v>
      </c>
      <c r="I178" s="34" t="s">
        <v>243</v>
      </c>
      <c r="J178" s="34" t="s">
        <v>396</v>
      </c>
      <c r="K178" s="32" t="str">
        <f t="shared" si="28"/>
        <v>WFL</v>
      </c>
      <c r="L178" s="32" t="str">
        <f t="shared" si="29"/>
        <v>ESI</v>
      </c>
      <c r="M178" s="32" t="str">
        <f t="shared" si="30"/>
        <v>R3</v>
      </c>
      <c r="N178" s="3">
        <v>6</v>
      </c>
      <c r="O178" s="3" t="s">
        <v>154</v>
      </c>
      <c r="P178" s="33" t="str">
        <f t="shared" si="31"/>
        <v>E:POS_P:P01_Tr1:WFL_Tr2:ESI_DRC_R3_D:20_M:10_Y:2017</v>
      </c>
      <c r="Q178" s="31" t="str">
        <f t="shared" si="32"/>
        <v>T0</v>
      </c>
      <c r="R178" s="53">
        <v>0.54541666666666666</v>
      </c>
      <c r="S178" s="37">
        <v>0</v>
      </c>
      <c r="T178" s="3">
        <v>2.2642500000000001</v>
      </c>
      <c r="U178" s="3">
        <v>98.415745856353595</v>
      </c>
      <c r="V178" s="3">
        <v>0.34757399999999999</v>
      </c>
      <c r="W178" s="3">
        <v>22.6</v>
      </c>
      <c r="X178" s="37">
        <f t="shared" si="33"/>
        <v>295.60000000000002</v>
      </c>
      <c r="Y178" s="37" t="s">
        <v>143</v>
      </c>
      <c r="Z178" s="40">
        <v>0.1225</v>
      </c>
      <c r="AA178" s="41">
        <v>0.74</v>
      </c>
      <c r="AB178" s="41">
        <v>9.0649999999999981E-2</v>
      </c>
      <c r="AC178" s="42" t="s">
        <v>144</v>
      </c>
      <c r="AD178" s="43">
        <f t="shared" si="34"/>
        <v>494.71893718541281</v>
      </c>
      <c r="AE178" s="43">
        <f t="shared" si="35"/>
        <v>577.17209338298164</v>
      </c>
      <c r="AF178" s="44">
        <f t="shared" si="36"/>
        <v>1.1201673535220709</v>
      </c>
      <c r="AG178" s="44">
        <f t="shared" si="37"/>
        <v>0.82892384160633226</v>
      </c>
      <c r="AH178" s="44">
        <f t="shared" si="38"/>
        <v>48.688133192364951</v>
      </c>
      <c r="AI178" s="44">
        <f t="shared" si="39"/>
        <v>36.029218562350053</v>
      </c>
      <c r="AJ178" s="44">
        <f t="shared" si="40"/>
        <v>0.20061001318549646</v>
      </c>
      <c r="AK178" s="45">
        <f t="shared" si="41"/>
        <v>0.14845140975726737</v>
      </c>
      <c r="AL178" s="35">
        <f>SLOPE(AG178:AG181,S178:S181)*60</f>
        <v>0.70650717931276874</v>
      </c>
      <c r="AM178" s="35">
        <f>SLOPE(AK178:AK181,S178:S181)*60</f>
        <v>-1.5174445426882356E-2</v>
      </c>
      <c r="AN178" s="35">
        <f>SLOPE(AI178:AI181,S178:S181)*60</f>
        <v>2.8336291187786324</v>
      </c>
      <c r="AO178" s="3" t="s">
        <v>272</v>
      </c>
    </row>
    <row r="179" spans="2:41" x14ac:dyDescent="0.2">
      <c r="B179" s="46">
        <v>43028</v>
      </c>
      <c r="C179" s="3" t="s">
        <v>431</v>
      </c>
      <c r="D179" s="3" t="s">
        <v>366</v>
      </c>
      <c r="E179" s="32" t="s">
        <v>137</v>
      </c>
      <c r="F179" s="3" t="s">
        <v>138</v>
      </c>
      <c r="G179" s="33" t="s">
        <v>139</v>
      </c>
      <c r="H179" s="32">
        <v>2017</v>
      </c>
      <c r="I179" s="34" t="s">
        <v>243</v>
      </c>
      <c r="J179" s="34" t="s">
        <v>396</v>
      </c>
      <c r="K179" s="32" t="str">
        <f t="shared" si="28"/>
        <v>WFL</v>
      </c>
      <c r="L179" s="32" t="str">
        <f t="shared" si="29"/>
        <v>ESI</v>
      </c>
      <c r="M179" s="32" t="str">
        <f t="shared" si="30"/>
        <v>R3</v>
      </c>
      <c r="N179" s="3">
        <v>6</v>
      </c>
      <c r="O179" s="3" t="s">
        <v>154</v>
      </c>
      <c r="P179" s="33" t="str">
        <f t="shared" si="31"/>
        <v>E:POS_P:P01_Tr1:WFL_Tr2:ESI_DRC_R3_D:20_M:10_Y:2017</v>
      </c>
      <c r="Q179" s="31" t="str">
        <f t="shared" si="32"/>
        <v>T1</v>
      </c>
      <c r="R179" s="53">
        <v>0.55236111111111108</v>
      </c>
      <c r="S179" s="3">
        <v>10</v>
      </c>
      <c r="T179" s="3">
        <v>2.78925</v>
      </c>
      <c r="U179" s="3">
        <v>105.20303867403315</v>
      </c>
      <c r="V179" s="3">
        <v>0.35393400000000003</v>
      </c>
      <c r="W179" s="3">
        <v>25.5</v>
      </c>
      <c r="X179" s="37">
        <f t="shared" si="33"/>
        <v>298.5</v>
      </c>
      <c r="Y179" s="37" t="s">
        <v>143</v>
      </c>
      <c r="Z179" s="40">
        <v>0.1225</v>
      </c>
      <c r="AA179" s="41">
        <v>0.74</v>
      </c>
      <c r="AB179" s="41">
        <v>9.0649999999999981E-2</v>
      </c>
      <c r="AC179" s="42" t="s">
        <v>144</v>
      </c>
      <c r="AD179" s="43">
        <f t="shared" si="34"/>
        <v>489.91262255279082</v>
      </c>
      <c r="AE179" s="43">
        <f t="shared" si="35"/>
        <v>571.5647263115892</v>
      </c>
      <c r="AF179" s="44">
        <f t="shared" si="36"/>
        <v>1.3664887824553718</v>
      </c>
      <c r="AG179" s="44">
        <f t="shared" si="37"/>
        <v>1.011201699016975</v>
      </c>
      <c r="AH179" s="44">
        <f t="shared" si="38"/>
        <v>51.540296577318259</v>
      </c>
      <c r="AI179" s="44">
        <f t="shared" si="39"/>
        <v>38.139819467215503</v>
      </c>
      <c r="AJ179" s="44">
        <f t="shared" si="40"/>
        <v>0.20229618984236603</v>
      </c>
      <c r="AK179" s="45">
        <f t="shared" si="41"/>
        <v>0.14969918048335082</v>
      </c>
      <c r="AL179" s="35"/>
      <c r="AM179" s="35"/>
      <c r="AN179" s="35"/>
      <c r="AO179" s="3" t="s">
        <v>272</v>
      </c>
    </row>
    <row r="180" spans="2:41" x14ac:dyDescent="0.2">
      <c r="B180" s="46">
        <v>43028</v>
      </c>
      <c r="C180" s="3" t="s">
        <v>432</v>
      </c>
      <c r="D180" s="3" t="s">
        <v>368</v>
      </c>
      <c r="E180" s="32" t="s">
        <v>137</v>
      </c>
      <c r="F180" s="3" t="s">
        <v>138</v>
      </c>
      <c r="G180" s="33" t="s">
        <v>139</v>
      </c>
      <c r="H180" s="32">
        <v>2017</v>
      </c>
      <c r="I180" s="34" t="s">
        <v>243</v>
      </c>
      <c r="J180" s="34" t="s">
        <v>396</v>
      </c>
      <c r="K180" s="32" t="str">
        <f t="shared" si="28"/>
        <v>WFL</v>
      </c>
      <c r="L180" s="32" t="str">
        <f t="shared" si="29"/>
        <v>ESI</v>
      </c>
      <c r="M180" s="32" t="str">
        <f t="shared" si="30"/>
        <v>R3</v>
      </c>
      <c r="N180" s="3">
        <v>6</v>
      </c>
      <c r="O180" s="3" t="s">
        <v>154</v>
      </c>
      <c r="P180" s="33" t="str">
        <f t="shared" si="31"/>
        <v>E:POS_P:P01_Tr1:WFL_Tr2:ESI_DRC_R3_D:20_M:10_Y:2017</v>
      </c>
      <c r="Q180" s="31" t="str">
        <f t="shared" si="32"/>
        <v>T2</v>
      </c>
      <c r="R180" s="54">
        <v>0.55999999999999994</v>
      </c>
      <c r="S180" s="3">
        <v>21</v>
      </c>
      <c r="T180" s="3">
        <v>2.9392500000000004</v>
      </c>
      <c r="U180" s="3">
        <v>106.71132596685084</v>
      </c>
      <c r="V180" s="3">
        <v>0.31577400000000005</v>
      </c>
      <c r="W180" s="3">
        <v>26.5</v>
      </c>
      <c r="X180" s="37">
        <f t="shared" si="33"/>
        <v>299.5</v>
      </c>
      <c r="Y180" s="37" t="s">
        <v>143</v>
      </c>
      <c r="Z180" s="40">
        <v>0.1225</v>
      </c>
      <c r="AA180" s="41">
        <v>0.74</v>
      </c>
      <c r="AB180" s="41">
        <v>9.0649999999999981E-2</v>
      </c>
      <c r="AC180" s="42" t="s">
        <v>144</v>
      </c>
      <c r="AD180" s="43">
        <f t="shared" si="34"/>
        <v>488.27685419702181</v>
      </c>
      <c r="AE180" s="43">
        <f t="shared" si="35"/>
        <v>569.65632989652545</v>
      </c>
      <c r="AF180" s="44">
        <f t="shared" si="36"/>
        <v>1.4351677436985966</v>
      </c>
      <c r="AG180" s="44">
        <f t="shared" si="37"/>
        <v>1.0620241303369611</v>
      </c>
      <c r="AH180" s="44">
        <f t="shared" si="38"/>
        <v>52.10467055028689</v>
      </c>
      <c r="AI180" s="44">
        <f t="shared" si="39"/>
        <v>38.55745620721229</v>
      </c>
      <c r="AJ180" s="44">
        <f t="shared" si="40"/>
        <v>0.17988265791674546</v>
      </c>
      <c r="AK180" s="45">
        <f t="shared" si="41"/>
        <v>0.13311316685839161</v>
      </c>
      <c r="AL180" s="35"/>
      <c r="AM180" s="35"/>
      <c r="AN180" s="35"/>
      <c r="AO180" s="3" t="s">
        <v>272</v>
      </c>
    </row>
    <row r="181" spans="2:41" x14ac:dyDescent="0.2">
      <c r="B181" s="46">
        <v>43028</v>
      </c>
      <c r="C181" s="3" t="s">
        <v>433</v>
      </c>
      <c r="D181" s="3" t="s">
        <v>370</v>
      </c>
      <c r="E181" s="32" t="s">
        <v>137</v>
      </c>
      <c r="F181" s="3" t="s">
        <v>138</v>
      </c>
      <c r="G181" s="33" t="s">
        <v>139</v>
      </c>
      <c r="H181" s="32">
        <v>2017</v>
      </c>
      <c r="I181" s="34" t="s">
        <v>243</v>
      </c>
      <c r="J181" s="34" t="s">
        <v>396</v>
      </c>
      <c r="K181" s="32" t="str">
        <f t="shared" si="28"/>
        <v>WFL</v>
      </c>
      <c r="L181" s="32" t="str">
        <f t="shared" si="29"/>
        <v>ESI</v>
      </c>
      <c r="M181" s="32" t="str">
        <f t="shared" si="30"/>
        <v>R3</v>
      </c>
      <c r="N181" s="3">
        <v>6</v>
      </c>
      <c r="O181" s="3" t="s">
        <v>154</v>
      </c>
      <c r="P181" s="33" t="str">
        <f t="shared" si="31"/>
        <v>E:POS_P:P01_Tr1:WFL_Tr2:ESI_DRC_R3_D:20_M:10_Y:2017</v>
      </c>
      <c r="Q181" s="31" t="str">
        <f t="shared" si="32"/>
        <v>T3</v>
      </c>
      <c r="R181" s="53">
        <v>0.56625000000000003</v>
      </c>
      <c r="S181" s="3">
        <v>29</v>
      </c>
      <c r="T181" s="3">
        <v>3.3142500000000004</v>
      </c>
      <c r="U181" s="3">
        <v>103.12914364640885</v>
      </c>
      <c r="V181" s="3">
        <v>0.34757399999999999</v>
      </c>
      <c r="W181" s="3">
        <v>26</v>
      </c>
      <c r="X181" s="37">
        <f t="shared" si="33"/>
        <v>299</v>
      </c>
      <c r="Y181" s="37" t="s">
        <v>143</v>
      </c>
      <c r="Z181" s="40">
        <v>0.1225</v>
      </c>
      <c r="AA181" s="41">
        <v>0.74</v>
      </c>
      <c r="AB181" s="41">
        <v>9.0649999999999981E-2</v>
      </c>
      <c r="AC181" s="42" t="s">
        <v>144</v>
      </c>
      <c r="AD181" s="43">
        <f t="shared" si="34"/>
        <v>489.09337067561216</v>
      </c>
      <c r="AE181" s="43">
        <f t="shared" si="35"/>
        <v>570.60893245488091</v>
      </c>
      <c r="AF181" s="44">
        <f t="shared" si="36"/>
        <v>1.6209777037616477</v>
      </c>
      <c r="AG181" s="44">
        <f t="shared" si="37"/>
        <v>1.1995235007836191</v>
      </c>
      <c r="AH181" s="44">
        <f t="shared" si="38"/>
        <v>50.439780480911494</v>
      </c>
      <c r="AI181" s="44">
        <f t="shared" si="39"/>
        <v>37.325437555874494</v>
      </c>
      <c r="AJ181" s="44">
        <f t="shared" si="40"/>
        <v>0.19832882908907276</v>
      </c>
      <c r="AK181" s="45">
        <f t="shared" si="41"/>
        <v>0.14676333352591381</v>
      </c>
      <c r="AL181" s="35"/>
      <c r="AM181" s="35"/>
      <c r="AN181" s="35"/>
      <c r="AO181" s="3" t="s">
        <v>272</v>
      </c>
    </row>
    <row r="182" spans="2:41" x14ac:dyDescent="0.2">
      <c r="B182" s="46">
        <v>43028</v>
      </c>
      <c r="C182" s="3" t="s">
        <v>434</v>
      </c>
      <c r="D182" s="3" t="s">
        <v>372</v>
      </c>
      <c r="E182" s="32" t="s">
        <v>137</v>
      </c>
      <c r="F182" s="3" t="s">
        <v>138</v>
      </c>
      <c r="G182" s="33" t="s">
        <v>139</v>
      </c>
      <c r="H182" s="32">
        <v>2017</v>
      </c>
      <c r="I182" s="34" t="s">
        <v>243</v>
      </c>
      <c r="J182" s="34" t="s">
        <v>396</v>
      </c>
      <c r="K182" s="32" t="str">
        <f t="shared" si="28"/>
        <v>WFL</v>
      </c>
      <c r="L182" s="32" t="str">
        <f t="shared" si="29"/>
        <v>LSI</v>
      </c>
      <c r="M182" s="32" t="str">
        <f t="shared" si="30"/>
        <v>R1</v>
      </c>
      <c r="N182" s="3">
        <v>14</v>
      </c>
      <c r="O182" s="3" t="s">
        <v>397</v>
      </c>
      <c r="P182" s="33" t="str">
        <f t="shared" si="31"/>
        <v>E:POS_P:P01_Tr1:WFL_Tr2:LSI_DRC_R1_D:20_M:10_Y:2017</v>
      </c>
      <c r="Q182" s="31" t="str">
        <f t="shared" si="32"/>
        <v>T0</v>
      </c>
      <c r="R182" s="53">
        <v>0.54248842592592594</v>
      </c>
      <c r="S182" s="37">
        <v>0</v>
      </c>
      <c r="T182" s="3">
        <v>2.1892499999999999</v>
      </c>
      <c r="U182" s="3">
        <v>101.43232044198895</v>
      </c>
      <c r="V182" s="3">
        <v>0.31577400000000005</v>
      </c>
      <c r="W182" s="3">
        <v>23.8</v>
      </c>
      <c r="X182" s="37">
        <f t="shared" si="33"/>
        <v>296.8</v>
      </c>
      <c r="Y182" s="37" t="s">
        <v>143</v>
      </c>
      <c r="Z182" s="40">
        <v>0.1225</v>
      </c>
      <c r="AA182" s="41">
        <v>0.74</v>
      </c>
      <c r="AB182" s="41">
        <v>9.0649999999999981E-2</v>
      </c>
      <c r="AC182" s="42" t="s">
        <v>144</v>
      </c>
      <c r="AD182" s="43">
        <f t="shared" si="34"/>
        <v>492.71872584908368</v>
      </c>
      <c r="AE182" s="43">
        <f t="shared" si="35"/>
        <v>574.83851349059762</v>
      </c>
      <c r="AF182" s="44">
        <f t="shared" si="36"/>
        <v>1.0786844705651064</v>
      </c>
      <c r="AG182" s="44">
        <f t="shared" si="37"/>
        <v>0.79822650821817864</v>
      </c>
      <c r="AH182" s="44">
        <f t="shared" si="38"/>
        <v>49.977603688092756</v>
      </c>
      <c r="AI182" s="44">
        <f t="shared" si="39"/>
        <v>36.983426729188629</v>
      </c>
      <c r="AJ182" s="44">
        <f t="shared" si="40"/>
        <v>0.18151905675898</v>
      </c>
      <c r="AK182" s="45">
        <f t="shared" si="41"/>
        <v>0.13432410200164518</v>
      </c>
      <c r="AL182" s="35">
        <f>SLOPE(AG182:AG185,S182:S185)*60</f>
        <v>4.86685946995443E-2</v>
      </c>
      <c r="AM182" s="35">
        <f>SLOPE(AK182:AK185,S182:S185)*60</f>
        <v>3.4132894334516023E-2</v>
      </c>
      <c r="AN182" s="35">
        <f>SLOPE(AI182:AI185,S182:S185)*60</f>
        <v>-0.99463231526491569</v>
      </c>
      <c r="AO182" s="3" t="s">
        <v>272</v>
      </c>
    </row>
    <row r="183" spans="2:41" x14ac:dyDescent="0.2">
      <c r="B183" s="46">
        <v>43028</v>
      </c>
      <c r="C183" s="3" t="s">
        <v>435</v>
      </c>
      <c r="D183" s="3" t="s">
        <v>374</v>
      </c>
      <c r="E183" s="32" t="s">
        <v>137</v>
      </c>
      <c r="F183" s="3" t="s">
        <v>138</v>
      </c>
      <c r="G183" s="33" t="s">
        <v>139</v>
      </c>
      <c r="H183" s="32">
        <v>2017</v>
      </c>
      <c r="I183" s="34" t="s">
        <v>243</v>
      </c>
      <c r="J183" s="34" t="s">
        <v>396</v>
      </c>
      <c r="K183" s="32" t="str">
        <f t="shared" si="28"/>
        <v>WFL</v>
      </c>
      <c r="L183" s="32" t="str">
        <f t="shared" si="29"/>
        <v>LSI</v>
      </c>
      <c r="M183" s="32" t="str">
        <f t="shared" si="30"/>
        <v>R1</v>
      </c>
      <c r="N183" s="3">
        <v>14</v>
      </c>
      <c r="O183" s="3" t="s">
        <v>397</v>
      </c>
      <c r="P183" s="33" t="str">
        <f t="shared" si="31"/>
        <v>E:POS_P:P01_Tr1:WFL_Tr2:LSI_DRC_R1_D:20_M:10_Y:2017</v>
      </c>
      <c r="Q183" s="31" t="str">
        <f t="shared" si="32"/>
        <v>T1</v>
      </c>
      <c r="R183" s="53">
        <v>0.54943287037037036</v>
      </c>
      <c r="S183" s="3">
        <v>10</v>
      </c>
      <c r="T183" s="3">
        <v>2.1892499999999999</v>
      </c>
      <c r="U183" s="3">
        <v>94.267955801104989</v>
      </c>
      <c r="V183" s="3">
        <v>0.42389399999999999</v>
      </c>
      <c r="W183" s="3">
        <v>26.1</v>
      </c>
      <c r="X183" s="37">
        <f t="shared" si="33"/>
        <v>299.10000000000002</v>
      </c>
      <c r="Y183" s="37" t="s">
        <v>143</v>
      </c>
      <c r="Z183" s="40">
        <v>0.1225</v>
      </c>
      <c r="AA183" s="41">
        <v>0.74</v>
      </c>
      <c r="AB183" s="41">
        <v>9.0649999999999981E-2</v>
      </c>
      <c r="AC183" s="42" t="s">
        <v>144</v>
      </c>
      <c r="AD183" s="43">
        <f t="shared" si="34"/>
        <v>488.92984898698774</v>
      </c>
      <c r="AE183" s="43">
        <f t="shared" si="35"/>
        <v>570.41815715148562</v>
      </c>
      <c r="AF183" s="44">
        <f t="shared" si="36"/>
        <v>1.0703896718947628</v>
      </c>
      <c r="AG183" s="44">
        <f t="shared" si="37"/>
        <v>0.79208835720212434</v>
      </c>
      <c r="AH183" s="44">
        <f t="shared" si="38"/>
        <v>46.090417394146293</v>
      </c>
      <c r="AI183" s="44">
        <f t="shared" si="39"/>
        <v>34.106908871668253</v>
      </c>
      <c r="AJ183" s="44">
        <f t="shared" si="40"/>
        <v>0.24179683430757182</v>
      </c>
      <c r="AK183" s="45">
        <f t="shared" si="41"/>
        <v>0.17892965738760314</v>
      </c>
      <c r="AL183" s="35"/>
      <c r="AM183" s="35"/>
      <c r="AN183" s="35"/>
      <c r="AO183" s="3" t="s">
        <v>272</v>
      </c>
    </row>
    <row r="184" spans="2:41" x14ac:dyDescent="0.2">
      <c r="B184" s="46">
        <v>43028</v>
      </c>
      <c r="C184" s="3" t="s">
        <v>436</v>
      </c>
      <c r="D184" s="3" t="s">
        <v>376</v>
      </c>
      <c r="E184" s="32" t="s">
        <v>137</v>
      </c>
      <c r="F184" s="3" t="s">
        <v>138</v>
      </c>
      <c r="G184" s="33" t="s">
        <v>139</v>
      </c>
      <c r="H184" s="32">
        <v>2017</v>
      </c>
      <c r="I184" s="34" t="s">
        <v>243</v>
      </c>
      <c r="J184" s="34" t="s">
        <v>396</v>
      </c>
      <c r="K184" s="32" t="str">
        <f t="shared" si="28"/>
        <v>WFL</v>
      </c>
      <c r="L184" s="32" t="str">
        <f t="shared" si="29"/>
        <v>LSI</v>
      </c>
      <c r="M184" s="32" t="str">
        <f t="shared" si="30"/>
        <v>R1</v>
      </c>
      <c r="N184" s="3">
        <v>14</v>
      </c>
      <c r="O184" s="3" t="s">
        <v>397</v>
      </c>
      <c r="P184" s="33" t="str">
        <f t="shared" si="31"/>
        <v>E:POS_P:P01_Tr1:WFL_Tr2:LSI_DRC_R1_D:20_M:10_Y:2017</v>
      </c>
      <c r="Q184" s="31" t="str">
        <f t="shared" si="32"/>
        <v>T2</v>
      </c>
      <c r="R184" s="53">
        <v>0.556377314814815</v>
      </c>
      <c r="S184" s="3">
        <v>20</v>
      </c>
      <c r="T184" s="3">
        <v>2.2642500000000001</v>
      </c>
      <c r="U184" s="3">
        <v>97.095994475138127</v>
      </c>
      <c r="V184" s="3">
        <v>0.360294</v>
      </c>
      <c r="W184" s="3">
        <v>27</v>
      </c>
      <c r="X184" s="37">
        <f t="shared" si="33"/>
        <v>300</v>
      </c>
      <c r="Y184" s="37" t="s">
        <v>143</v>
      </c>
      <c r="Z184" s="40">
        <v>0.1225</v>
      </c>
      <c r="AA184" s="41">
        <v>0.74</v>
      </c>
      <c r="AB184" s="41">
        <v>9.0649999999999981E-2</v>
      </c>
      <c r="AC184" s="42" t="s">
        <v>144</v>
      </c>
      <c r="AD184" s="43">
        <f t="shared" si="34"/>
        <v>487.46305944002677</v>
      </c>
      <c r="AE184" s="43">
        <f t="shared" si="35"/>
        <v>568.70690268003125</v>
      </c>
      <c r="AF184" s="44">
        <f t="shared" si="36"/>
        <v>1.1037382323370808</v>
      </c>
      <c r="AG184" s="44">
        <f t="shared" si="37"/>
        <v>0.81676629192943961</v>
      </c>
      <c r="AH184" s="44">
        <f t="shared" si="38"/>
        <v>47.330710526222774</v>
      </c>
      <c r="AI184" s="44">
        <f t="shared" si="39"/>
        <v>35.02472578940484</v>
      </c>
      <c r="AJ184" s="44">
        <f t="shared" si="40"/>
        <v>0.20490168479419918</v>
      </c>
      <c r="AK184" s="45">
        <f t="shared" si="41"/>
        <v>0.15162724674770736</v>
      </c>
      <c r="AL184" s="35"/>
      <c r="AM184" s="35"/>
      <c r="AN184" s="35"/>
      <c r="AO184" s="3" t="s">
        <v>272</v>
      </c>
    </row>
    <row r="185" spans="2:41" x14ac:dyDescent="0.2">
      <c r="B185" s="46">
        <v>43028</v>
      </c>
      <c r="C185" s="3" t="s">
        <v>437</v>
      </c>
      <c r="D185" s="3" t="s">
        <v>378</v>
      </c>
      <c r="E185" s="32" t="s">
        <v>137</v>
      </c>
      <c r="F185" s="3" t="s">
        <v>138</v>
      </c>
      <c r="G185" s="33" t="s">
        <v>139</v>
      </c>
      <c r="H185" s="32">
        <v>2017</v>
      </c>
      <c r="I185" s="34" t="s">
        <v>243</v>
      </c>
      <c r="J185" s="34" t="s">
        <v>396</v>
      </c>
      <c r="K185" s="32" t="str">
        <f t="shared" si="28"/>
        <v>WFL</v>
      </c>
      <c r="L185" s="32" t="str">
        <f t="shared" si="29"/>
        <v>LSI</v>
      </c>
      <c r="M185" s="32" t="str">
        <f t="shared" si="30"/>
        <v>R1</v>
      </c>
      <c r="N185" s="3">
        <v>14</v>
      </c>
      <c r="O185" s="3" t="s">
        <v>397</v>
      </c>
      <c r="P185" s="33" t="str">
        <f t="shared" si="31"/>
        <v>E:POS_P:P01_Tr1:WFL_Tr2:LSI_DRC_R1_D:20_M:10_Y:2017</v>
      </c>
      <c r="Q185" s="31" t="str">
        <f t="shared" si="32"/>
        <v>T3</v>
      </c>
      <c r="R185" s="53">
        <v>0.56332175925925898</v>
      </c>
      <c r="S185" s="3">
        <v>30</v>
      </c>
      <c r="T185" s="3">
        <v>2.2642500000000001</v>
      </c>
      <c r="U185" s="3">
        <v>100.1125690607735</v>
      </c>
      <c r="V185" s="3">
        <v>0.38573400000000002</v>
      </c>
      <c r="W185" s="3">
        <v>26.9</v>
      </c>
      <c r="X185" s="37">
        <f t="shared" si="33"/>
        <v>299.89999999999998</v>
      </c>
      <c r="Y185" s="37" t="s">
        <v>143</v>
      </c>
      <c r="Z185" s="40">
        <v>0.1225</v>
      </c>
      <c r="AA185" s="41">
        <v>0.74</v>
      </c>
      <c r="AB185" s="41">
        <v>9.0649999999999981E-2</v>
      </c>
      <c r="AC185" s="42" t="s">
        <v>144</v>
      </c>
      <c r="AD185" s="43">
        <f t="shared" si="34"/>
        <v>487.62560130712922</v>
      </c>
      <c r="AE185" s="43">
        <f t="shared" si="35"/>
        <v>568.89653485831741</v>
      </c>
      <c r="AF185" s="44">
        <f t="shared" si="36"/>
        <v>1.1041062677596674</v>
      </c>
      <c r="AG185" s="44">
        <f t="shared" si="37"/>
        <v>0.81703863814215372</v>
      </c>
      <c r="AH185" s="44">
        <f t="shared" si="38"/>
        <v>48.817451686661173</v>
      </c>
      <c r="AI185" s="44">
        <f t="shared" si="39"/>
        <v>36.124914248129258</v>
      </c>
      <c r="AJ185" s="44">
        <f t="shared" si="40"/>
        <v>0.2194427359770382</v>
      </c>
      <c r="AK185" s="45">
        <f t="shared" si="41"/>
        <v>0.16238762462300824</v>
      </c>
      <c r="AL185" s="35"/>
      <c r="AM185" s="35"/>
      <c r="AN185" s="35"/>
      <c r="AO185" s="3" t="s">
        <v>272</v>
      </c>
    </row>
    <row r="186" spans="2:41" x14ac:dyDescent="0.2">
      <c r="B186" s="46">
        <v>43028</v>
      </c>
      <c r="C186" s="3" t="s">
        <v>438</v>
      </c>
      <c r="D186" s="3" t="s">
        <v>380</v>
      </c>
      <c r="E186" s="32" t="s">
        <v>137</v>
      </c>
      <c r="F186" s="3" t="s">
        <v>138</v>
      </c>
      <c r="G186" s="33" t="s">
        <v>139</v>
      </c>
      <c r="H186" s="32">
        <v>2017</v>
      </c>
      <c r="I186" s="34" t="s">
        <v>243</v>
      </c>
      <c r="J186" s="34" t="s">
        <v>396</v>
      </c>
      <c r="K186" s="32" t="str">
        <f t="shared" si="28"/>
        <v>WFL</v>
      </c>
      <c r="L186" s="32" t="str">
        <f t="shared" si="29"/>
        <v>LSI</v>
      </c>
      <c r="M186" s="32" t="str">
        <f t="shared" si="30"/>
        <v>R2</v>
      </c>
      <c r="N186" s="3">
        <v>8</v>
      </c>
      <c r="O186" s="3" t="s">
        <v>251</v>
      </c>
      <c r="P186" s="33" t="str">
        <f t="shared" si="31"/>
        <v>E:POS_P:P01_Tr1:WFL_Tr2:LSI_DRC_R2_D:20_M:10_Y:2017</v>
      </c>
      <c r="Q186" s="31" t="str">
        <f t="shared" si="32"/>
        <v>T0</v>
      </c>
      <c r="R186" s="53">
        <v>0.54248842592592594</v>
      </c>
      <c r="S186" s="37">
        <v>0</v>
      </c>
      <c r="T186" s="3">
        <v>2.1892499999999999</v>
      </c>
      <c r="U186" s="3">
        <v>110.85911602209946</v>
      </c>
      <c r="V186" s="3">
        <v>0.32213399999999998</v>
      </c>
      <c r="W186" s="3">
        <v>23.3</v>
      </c>
      <c r="X186" s="37">
        <f t="shared" si="33"/>
        <v>296.3</v>
      </c>
      <c r="Y186" s="37" t="s">
        <v>143</v>
      </c>
      <c r="Z186" s="40">
        <v>0.1225</v>
      </c>
      <c r="AA186" s="41">
        <v>0.74</v>
      </c>
      <c r="AB186" s="41">
        <v>9.0649999999999981E-2</v>
      </c>
      <c r="AC186" s="42" t="s">
        <v>144</v>
      </c>
      <c r="AD186" s="43">
        <f t="shared" si="34"/>
        <v>493.55017830579823</v>
      </c>
      <c r="AE186" s="43">
        <f t="shared" si="35"/>
        <v>575.80854135676464</v>
      </c>
      <c r="AF186" s="44">
        <f t="shared" si="36"/>
        <v>1.0805047278559687</v>
      </c>
      <c r="AG186" s="44">
        <f t="shared" si="37"/>
        <v>0.79957349861341664</v>
      </c>
      <c r="AH186" s="44">
        <f t="shared" si="38"/>
        <v>54.714536479530359</v>
      </c>
      <c r="AI186" s="44">
        <f t="shared" si="39"/>
        <v>40.488756994852459</v>
      </c>
      <c r="AJ186" s="44">
        <f t="shared" si="40"/>
        <v>0.18548750866142</v>
      </c>
      <c r="AK186" s="45">
        <f t="shared" si="41"/>
        <v>0.13726075640945076</v>
      </c>
      <c r="AL186" s="35">
        <f>SLOPE(AG186:AG189,S186:S189)*60</f>
        <v>4.9923835331827489E-2</v>
      </c>
      <c r="AM186" s="35">
        <f>SLOPE(AK186:AK189,S186:S189)*60</f>
        <v>-2.030865367107387E-2</v>
      </c>
      <c r="AN186" s="35">
        <f>SLOPE(AI186:AI189,S186:S189)*60</f>
        <v>-1.1788256907164594</v>
      </c>
      <c r="AO186" s="3" t="s">
        <v>272</v>
      </c>
    </row>
    <row r="187" spans="2:41" x14ac:dyDescent="0.2">
      <c r="B187" s="46">
        <v>43028</v>
      </c>
      <c r="C187" s="3" t="s">
        <v>439</v>
      </c>
      <c r="D187" s="3" t="s">
        <v>382</v>
      </c>
      <c r="E187" s="32" t="s">
        <v>137</v>
      </c>
      <c r="F187" s="3" t="s">
        <v>138</v>
      </c>
      <c r="G187" s="33" t="s">
        <v>139</v>
      </c>
      <c r="H187" s="32">
        <v>2017</v>
      </c>
      <c r="I187" s="34" t="s">
        <v>243</v>
      </c>
      <c r="J187" s="34" t="s">
        <v>396</v>
      </c>
      <c r="K187" s="32" t="str">
        <f t="shared" si="28"/>
        <v>WFL</v>
      </c>
      <c r="L187" s="32" t="str">
        <f t="shared" si="29"/>
        <v>LSI</v>
      </c>
      <c r="M187" s="32" t="str">
        <f t="shared" si="30"/>
        <v>R2</v>
      </c>
      <c r="N187" s="3">
        <v>8</v>
      </c>
      <c r="O187" s="3" t="s">
        <v>251</v>
      </c>
      <c r="P187" s="33" t="str">
        <f t="shared" si="31"/>
        <v>E:POS_P:P01_Tr1:WFL_Tr2:LSI_DRC_R2_D:20_M:10_Y:2017</v>
      </c>
      <c r="Q187" s="31" t="str">
        <f t="shared" si="32"/>
        <v>T1</v>
      </c>
      <c r="R187" s="53">
        <v>0.54943287037037036</v>
      </c>
      <c r="S187" s="3">
        <v>10</v>
      </c>
      <c r="T187" s="3">
        <v>2.1142500000000002</v>
      </c>
      <c r="U187" s="3">
        <v>108.78522099447515</v>
      </c>
      <c r="V187" s="3">
        <v>0.29669400000000001</v>
      </c>
      <c r="W187" s="3">
        <v>25.4</v>
      </c>
      <c r="X187" s="37">
        <f t="shared" si="33"/>
        <v>298.39999999999998</v>
      </c>
      <c r="Y187" s="37" t="s">
        <v>143</v>
      </c>
      <c r="Z187" s="40">
        <v>0.1225</v>
      </c>
      <c r="AA187" s="41">
        <v>0.74</v>
      </c>
      <c r="AB187" s="41">
        <v>9.0649999999999981E-2</v>
      </c>
      <c r="AC187" s="42" t="s">
        <v>144</v>
      </c>
      <c r="AD187" s="43">
        <f t="shared" si="34"/>
        <v>490.07680238608594</v>
      </c>
      <c r="AE187" s="43">
        <f t="shared" si="35"/>
        <v>571.75626945043359</v>
      </c>
      <c r="AF187" s="44">
        <f t="shared" si="36"/>
        <v>1.0361448794447823</v>
      </c>
      <c r="AG187" s="44">
        <f t="shared" si="37"/>
        <v>0.76674721078913866</v>
      </c>
      <c r="AH187" s="44">
        <f t="shared" si="38"/>
        <v>53.313113251836093</v>
      </c>
      <c r="AI187" s="44">
        <f t="shared" si="39"/>
        <v>39.451703806358701</v>
      </c>
      <c r="AJ187" s="44">
        <f t="shared" si="40"/>
        <v>0.16963665460832694</v>
      </c>
      <c r="AK187" s="45">
        <f t="shared" si="41"/>
        <v>0.1255311244101619</v>
      </c>
      <c r="AL187" s="35"/>
      <c r="AM187" s="35"/>
      <c r="AN187" s="35"/>
      <c r="AO187" s="3" t="s">
        <v>272</v>
      </c>
    </row>
    <row r="188" spans="2:41" x14ac:dyDescent="0.2">
      <c r="B188" s="46">
        <v>43028</v>
      </c>
      <c r="C188" s="3" t="s">
        <v>440</v>
      </c>
      <c r="D188" s="3" t="s">
        <v>384</v>
      </c>
      <c r="E188" s="32" t="s">
        <v>137</v>
      </c>
      <c r="F188" s="3" t="s">
        <v>138</v>
      </c>
      <c r="G188" s="33" t="s">
        <v>139</v>
      </c>
      <c r="H188" s="32">
        <v>2017</v>
      </c>
      <c r="I188" s="34" t="s">
        <v>243</v>
      </c>
      <c r="J188" s="34" t="s">
        <v>396</v>
      </c>
      <c r="K188" s="32" t="str">
        <f t="shared" si="28"/>
        <v>WFL</v>
      </c>
      <c r="L188" s="32" t="str">
        <f t="shared" si="29"/>
        <v>LSI</v>
      </c>
      <c r="M188" s="32" t="str">
        <f t="shared" si="30"/>
        <v>R2</v>
      </c>
      <c r="N188" s="3">
        <v>8</v>
      </c>
      <c r="O188" s="3" t="s">
        <v>251</v>
      </c>
      <c r="P188" s="33" t="str">
        <f t="shared" si="31"/>
        <v>E:POS_P:P01_Tr1:WFL_Tr2:LSI_DRC_R2_D:20_M:10_Y:2017</v>
      </c>
      <c r="Q188" s="31" t="str">
        <f t="shared" si="32"/>
        <v>T2</v>
      </c>
      <c r="R188" s="53">
        <v>0.556377314814815</v>
      </c>
      <c r="S188" s="3">
        <v>20</v>
      </c>
      <c r="T188" s="3">
        <v>2.1892499999999999</v>
      </c>
      <c r="U188" s="3">
        <v>110.85911602209946</v>
      </c>
      <c r="V188" s="3">
        <v>0.30305400000000005</v>
      </c>
      <c r="W188" s="3">
        <v>26.2</v>
      </c>
      <c r="X188" s="37">
        <f t="shared" si="33"/>
        <v>299.2</v>
      </c>
      <c r="Y188" s="37" t="s">
        <v>143</v>
      </c>
      <c r="Z188" s="40">
        <v>0.1225</v>
      </c>
      <c r="AA188" s="41">
        <v>0.74</v>
      </c>
      <c r="AB188" s="41">
        <v>9.0649999999999981E-2</v>
      </c>
      <c r="AC188" s="42" t="s">
        <v>144</v>
      </c>
      <c r="AD188" s="43">
        <f t="shared" si="34"/>
        <v>488.766436604305</v>
      </c>
      <c r="AE188" s="43">
        <f t="shared" si="35"/>
        <v>570.22750937168917</v>
      </c>
      <c r="AF188" s="44">
        <f t="shared" si="36"/>
        <v>1.0700319213359746</v>
      </c>
      <c r="AG188" s="44">
        <f t="shared" si="37"/>
        <v>0.79182362178862109</v>
      </c>
      <c r="AH188" s="44">
        <f t="shared" si="38"/>
        <v>54.184215103224766</v>
      </c>
      <c r="AI188" s="44">
        <f t="shared" si="39"/>
        <v>40.096319176386324</v>
      </c>
      <c r="AJ188" s="44">
        <f t="shared" si="40"/>
        <v>0.17280972762512792</v>
      </c>
      <c r="AK188" s="45">
        <f t="shared" si="41"/>
        <v>0.12787919844259463</v>
      </c>
      <c r="AL188" s="35"/>
      <c r="AM188" s="35"/>
      <c r="AN188" s="35"/>
      <c r="AO188" s="3" t="s">
        <v>272</v>
      </c>
    </row>
    <row r="189" spans="2:41" x14ac:dyDescent="0.2">
      <c r="B189" s="46">
        <v>43028</v>
      </c>
      <c r="C189" s="3" t="s">
        <v>441</v>
      </c>
      <c r="D189" s="3" t="s">
        <v>386</v>
      </c>
      <c r="E189" s="32" t="s">
        <v>137</v>
      </c>
      <c r="F189" s="3" t="s">
        <v>138</v>
      </c>
      <c r="G189" s="33" t="s">
        <v>139</v>
      </c>
      <c r="H189" s="32">
        <v>2017</v>
      </c>
      <c r="I189" s="34" t="s">
        <v>243</v>
      </c>
      <c r="J189" s="34" t="s">
        <v>396</v>
      </c>
      <c r="K189" s="32" t="str">
        <f t="shared" si="28"/>
        <v>WFL</v>
      </c>
      <c r="L189" s="32" t="str">
        <f t="shared" si="29"/>
        <v>LSI</v>
      </c>
      <c r="M189" s="32" t="str">
        <f t="shared" si="30"/>
        <v>R2</v>
      </c>
      <c r="N189" s="3">
        <v>8</v>
      </c>
      <c r="O189" s="3" t="s">
        <v>251</v>
      </c>
      <c r="P189" s="33" t="str">
        <f t="shared" si="31"/>
        <v>E:POS_P:P01_Tr1:WFL_Tr2:LSI_DRC_R2_D:20_M:10_Y:2017</v>
      </c>
      <c r="Q189" s="31" t="str">
        <f t="shared" si="32"/>
        <v>T3</v>
      </c>
      <c r="R189" s="53">
        <v>0.56332175925925898</v>
      </c>
      <c r="S189" s="3">
        <v>30</v>
      </c>
      <c r="T189" s="3">
        <v>2.2642500000000001</v>
      </c>
      <c r="U189" s="3">
        <v>109.53936464088399</v>
      </c>
      <c r="V189" s="3">
        <v>0.29669400000000001</v>
      </c>
      <c r="W189" s="3">
        <v>26.2</v>
      </c>
      <c r="X189" s="37">
        <f t="shared" si="33"/>
        <v>299.2</v>
      </c>
      <c r="Y189" s="37" t="s">
        <v>143</v>
      </c>
      <c r="Z189" s="40">
        <v>0.1225</v>
      </c>
      <c r="AA189" s="41">
        <v>0.74</v>
      </c>
      <c r="AB189" s="41">
        <v>9.0649999999999981E-2</v>
      </c>
      <c r="AC189" s="42" t="s">
        <v>144</v>
      </c>
      <c r="AD189" s="43">
        <f t="shared" si="34"/>
        <v>488.766436604305</v>
      </c>
      <c r="AE189" s="43">
        <f t="shared" si="35"/>
        <v>570.22750937168917</v>
      </c>
      <c r="AF189" s="44">
        <f t="shared" si="36"/>
        <v>1.1066894040812976</v>
      </c>
      <c r="AG189" s="44">
        <f t="shared" si="37"/>
        <v>0.81895015902016</v>
      </c>
      <c r="AH189" s="44">
        <f t="shared" si="38"/>
        <v>53.53916492342448</v>
      </c>
      <c r="AI189" s="44">
        <f t="shared" si="39"/>
        <v>39.618982043334107</v>
      </c>
      <c r="AJ189" s="44">
        <f t="shared" si="40"/>
        <v>0.16918308066552395</v>
      </c>
      <c r="AK189" s="45">
        <f t="shared" si="41"/>
        <v>0.1251954796924877</v>
      </c>
      <c r="AL189" s="35"/>
      <c r="AM189" s="35"/>
      <c r="AN189" s="35"/>
      <c r="AO189" s="3" t="s">
        <v>272</v>
      </c>
    </row>
    <row r="190" spans="2:41" x14ac:dyDescent="0.2">
      <c r="B190" s="46">
        <v>43028</v>
      </c>
      <c r="C190" s="3" t="s">
        <v>442</v>
      </c>
      <c r="D190" s="3" t="s">
        <v>388</v>
      </c>
      <c r="E190" s="32" t="s">
        <v>137</v>
      </c>
      <c r="F190" s="3" t="s">
        <v>138</v>
      </c>
      <c r="G190" s="33" t="s">
        <v>139</v>
      </c>
      <c r="H190" s="32">
        <v>2017</v>
      </c>
      <c r="I190" s="34" t="s">
        <v>243</v>
      </c>
      <c r="J190" s="34" t="s">
        <v>396</v>
      </c>
      <c r="K190" s="32" t="str">
        <f t="shared" si="28"/>
        <v>WFL</v>
      </c>
      <c r="L190" s="32" t="str">
        <f t="shared" si="29"/>
        <v>LSI</v>
      </c>
      <c r="M190" s="32" t="str">
        <f t="shared" si="30"/>
        <v>R3</v>
      </c>
      <c r="N190" s="3">
        <v>6</v>
      </c>
      <c r="O190" s="3" t="s">
        <v>154</v>
      </c>
      <c r="P190" s="33" t="str">
        <f t="shared" si="31"/>
        <v>E:POS_P:P01_Tr1:WFL_Tr2:LSI_DRC_R3_D:20_M:10_Y:2017</v>
      </c>
      <c r="Q190" s="31" t="str">
        <f t="shared" si="32"/>
        <v>T0</v>
      </c>
      <c r="R190" s="53">
        <v>0.54248842592592594</v>
      </c>
      <c r="S190" s="37">
        <v>0</v>
      </c>
      <c r="T190" s="3">
        <v>2.1892499999999999</v>
      </c>
      <c r="U190" s="3">
        <v>110.85911602209946</v>
      </c>
      <c r="V190" s="3">
        <v>0.29033400000000004</v>
      </c>
      <c r="W190" s="3">
        <v>22.8</v>
      </c>
      <c r="X190" s="37">
        <f t="shared" si="33"/>
        <v>295.8</v>
      </c>
      <c r="Y190" s="37" t="s">
        <v>143</v>
      </c>
      <c r="Z190" s="40">
        <v>0.1225</v>
      </c>
      <c r="AA190" s="41">
        <v>0.74</v>
      </c>
      <c r="AB190" s="41">
        <v>9.0649999999999981E-2</v>
      </c>
      <c r="AC190" s="42" t="s">
        <v>144</v>
      </c>
      <c r="AD190" s="43">
        <f t="shared" si="34"/>
        <v>494.38444162274516</v>
      </c>
      <c r="AE190" s="43">
        <f t="shared" si="35"/>
        <v>576.78184855986933</v>
      </c>
      <c r="AF190" s="44">
        <f t="shared" si="36"/>
        <v>1.0823311388225947</v>
      </c>
      <c r="AG190" s="44">
        <f t="shared" si="37"/>
        <v>0.80092504272872</v>
      </c>
      <c r="AH190" s="44">
        <f t="shared" si="38"/>
        <v>54.807022173376758</v>
      </c>
      <c r="AI190" s="44">
        <f t="shared" si="39"/>
        <v>40.557196408298793</v>
      </c>
      <c r="AJ190" s="44">
        <f t="shared" si="40"/>
        <v>0.16745938121978113</v>
      </c>
      <c r="AK190" s="45">
        <f t="shared" si="41"/>
        <v>0.12391994210263801</v>
      </c>
      <c r="AL190" s="35">
        <f>SLOPE(AG190:AG193,S190:S193)*60</f>
        <v>9.2658297000497103E-2</v>
      </c>
      <c r="AM190" s="35">
        <f>SLOPE(AK190:AK193,S190:S193)*60</f>
        <v>1.7638623074809026E-2</v>
      </c>
      <c r="AN190" s="35">
        <f>SLOPE(AI190:AI193,S190:S193)*60</f>
        <v>-4.8959712596805192</v>
      </c>
      <c r="AO190" s="3" t="s">
        <v>272</v>
      </c>
    </row>
    <row r="191" spans="2:41" x14ac:dyDescent="0.2">
      <c r="B191" s="46">
        <v>43028</v>
      </c>
      <c r="C191" s="3" t="s">
        <v>443</v>
      </c>
      <c r="D191" s="3" t="s">
        <v>390</v>
      </c>
      <c r="E191" s="32" t="s">
        <v>137</v>
      </c>
      <c r="F191" s="3" t="s">
        <v>138</v>
      </c>
      <c r="G191" s="33" t="s">
        <v>139</v>
      </c>
      <c r="H191" s="32">
        <v>2017</v>
      </c>
      <c r="I191" s="34" t="s">
        <v>243</v>
      </c>
      <c r="J191" s="34" t="s">
        <v>396</v>
      </c>
      <c r="K191" s="32" t="str">
        <f t="shared" si="28"/>
        <v>WFL</v>
      </c>
      <c r="L191" s="32" t="str">
        <f t="shared" si="29"/>
        <v>LSI</v>
      </c>
      <c r="M191" s="32" t="str">
        <f t="shared" si="30"/>
        <v>R3</v>
      </c>
      <c r="N191" s="3">
        <v>6</v>
      </c>
      <c r="O191" s="3" t="s">
        <v>154</v>
      </c>
      <c r="P191" s="33" t="str">
        <f t="shared" si="31"/>
        <v>E:POS_P:P01_Tr1:WFL_Tr2:LSI_DRC_R3_D:20_M:10_Y:2017</v>
      </c>
      <c r="Q191" s="31" t="str">
        <f t="shared" si="32"/>
        <v>T1</v>
      </c>
      <c r="R191" s="53">
        <v>0.54943287037037036</v>
      </c>
      <c r="S191" s="3">
        <v>10</v>
      </c>
      <c r="T191" s="3">
        <v>2.2642500000000001</v>
      </c>
      <c r="U191" s="3">
        <v>104.63743093922652</v>
      </c>
      <c r="V191" s="3">
        <v>0.29669400000000001</v>
      </c>
      <c r="W191" s="3">
        <v>25.8</v>
      </c>
      <c r="X191" s="37">
        <f t="shared" si="33"/>
        <v>298.8</v>
      </c>
      <c r="Y191" s="37" t="s">
        <v>143</v>
      </c>
      <c r="Z191" s="40">
        <v>0.1225</v>
      </c>
      <c r="AA191" s="41">
        <v>0.74</v>
      </c>
      <c r="AB191" s="41">
        <v>9.0649999999999981E-2</v>
      </c>
      <c r="AC191" s="42" t="s">
        <v>144</v>
      </c>
      <c r="AD191" s="43">
        <f t="shared" si="34"/>
        <v>489.42074240966537</v>
      </c>
      <c r="AE191" s="43">
        <f t="shared" si="35"/>
        <v>570.99086614460964</v>
      </c>
      <c r="AF191" s="44">
        <f t="shared" si="36"/>
        <v>1.1081709160010849</v>
      </c>
      <c r="AG191" s="44">
        <f t="shared" si="37"/>
        <v>0.82004647784080265</v>
      </c>
      <c r="AH191" s="44">
        <f t="shared" si="38"/>
        <v>51.211729134116332</v>
      </c>
      <c r="AI191" s="44">
        <f t="shared" si="39"/>
        <v>37.896679559246081</v>
      </c>
      <c r="AJ191" s="44">
        <f t="shared" si="40"/>
        <v>0.16940956403990881</v>
      </c>
      <c r="AK191" s="45">
        <f t="shared" si="41"/>
        <v>0.12536307738953251</v>
      </c>
      <c r="AL191" s="35"/>
      <c r="AM191" s="35"/>
      <c r="AN191" s="35"/>
      <c r="AO191" s="3" t="s">
        <v>272</v>
      </c>
    </row>
    <row r="192" spans="2:41" x14ac:dyDescent="0.2">
      <c r="B192" s="46">
        <v>43028</v>
      </c>
      <c r="C192" s="3" t="s">
        <v>444</v>
      </c>
      <c r="D192" s="3" t="s">
        <v>392</v>
      </c>
      <c r="E192" s="32" t="s">
        <v>137</v>
      </c>
      <c r="F192" s="3" t="s">
        <v>138</v>
      </c>
      <c r="G192" s="33" t="s">
        <v>139</v>
      </c>
      <c r="H192" s="32">
        <v>2017</v>
      </c>
      <c r="I192" s="34" t="s">
        <v>243</v>
      </c>
      <c r="J192" s="34" t="s">
        <v>396</v>
      </c>
      <c r="K192" s="32" t="str">
        <f t="shared" si="28"/>
        <v>WFL</v>
      </c>
      <c r="L192" s="32" t="str">
        <f t="shared" si="29"/>
        <v>LSI</v>
      </c>
      <c r="M192" s="32" t="str">
        <f t="shared" si="30"/>
        <v>R3</v>
      </c>
      <c r="N192" s="3">
        <v>6</v>
      </c>
      <c r="O192" s="3" t="s">
        <v>154</v>
      </c>
      <c r="P192" s="33" t="str">
        <f t="shared" si="31"/>
        <v>E:POS_P:P01_Tr1:WFL_Tr2:LSI_DRC_R3_D:20_M:10_Y:2017</v>
      </c>
      <c r="Q192" s="31" t="str">
        <f t="shared" si="32"/>
        <v>T2</v>
      </c>
      <c r="R192" s="53">
        <v>0.556377314814815</v>
      </c>
      <c r="S192" s="3">
        <v>20</v>
      </c>
      <c r="T192" s="3">
        <v>2.3392500000000003</v>
      </c>
      <c r="U192" s="3">
        <v>108.40814917127072</v>
      </c>
      <c r="V192" s="3">
        <v>0.30305400000000005</v>
      </c>
      <c r="W192" s="3">
        <v>26.9</v>
      </c>
      <c r="X192" s="37">
        <f t="shared" si="33"/>
        <v>299.89999999999998</v>
      </c>
      <c r="Y192" s="37" t="s">
        <v>143</v>
      </c>
      <c r="Z192" s="40">
        <v>0.1225</v>
      </c>
      <c r="AA192" s="41">
        <v>0.74</v>
      </c>
      <c r="AB192" s="41">
        <v>9.0649999999999981E-2</v>
      </c>
      <c r="AC192" s="42" t="s">
        <v>144</v>
      </c>
      <c r="AD192" s="43">
        <f t="shared" si="34"/>
        <v>487.62560130712922</v>
      </c>
      <c r="AE192" s="43">
        <f t="shared" si="35"/>
        <v>568.89653485831741</v>
      </c>
      <c r="AF192" s="44">
        <f t="shared" si="36"/>
        <v>1.1406781878577021</v>
      </c>
      <c r="AG192" s="44">
        <f t="shared" si="37"/>
        <v>0.84410185901469947</v>
      </c>
      <c r="AH192" s="44">
        <f t="shared" si="38"/>
        <v>52.862588926233848</v>
      </c>
      <c r="AI192" s="44">
        <f t="shared" si="39"/>
        <v>39.11831580541304</v>
      </c>
      <c r="AJ192" s="44">
        <f t="shared" si="40"/>
        <v>0.17240637047495255</v>
      </c>
      <c r="AK192" s="45">
        <f t="shared" si="41"/>
        <v>0.12758071415146488</v>
      </c>
      <c r="AL192" s="35"/>
      <c r="AM192" s="35"/>
      <c r="AN192" s="35"/>
      <c r="AO192" s="3" t="s">
        <v>272</v>
      </c>
    </row>
    <row r="193" spans="2:41" x14ac:dyDescent="0.2">
      <c r="B193" s="46">
        <v>43028</v>
      </c>
      <c r="C193" s="3" t="s">
        <v>445</v>
      </c>
      <c r="D193" s="3" t="s">
        <v>394</v>
      </c>
      <c r="E193" s="32" t="s">
        <v>137</v>
      </c>
      <c r="F193" s="3" t="s">
        <v>138</v>
      </c>
      <c r="G193" s="33" t="s">
        <v>139</v>
      </c>
      <c r="H193" s="32">
        <v>2017</v>
      </c>
      <c r="I193" s="34" t="s">
        <v>243</v>
      </c>
      <c r="J193" s="34" t="s">
        <v>396</v>
      </c>
      <c r="K193" s="32" t="str">
        <f t="shared" si="28"/>
        <v>WFL</v>
      </c>
      <c r="L193" s="32" t="str">
        <f t="shared" si="29"/>
        <v>LSI</v>
      </c>
      <c r="M193" s="32" t="str">
        <f t="shared" si="30"/>
        <v>R3</v>
      </c>
      <c r="N193" s="3">
        <v>6</v>
      </c>
      <c r="O193" s="3" t="s">
        <v>154</v>
      </c>
      <c r="P193" s="33" t="str">
        <f t="shared" si="31"/>
        <v>E:POS_P:P01_Tr1:WFL_Tr2:LSI_DRC_R3_D:20_M:10_Y:2017</v>
      </c>
      <c r="Q193" s="31" t="str">
        <f t="shared" si="32"/>
        <v>T3</v>
      </c>
      <c r="R193" s="53">
        <v>0.56332175925925898</v>
      </c>
      <c r="S193" s="3">
        <v>30</v>
      </c>
      <c r="T193" s="3">
        <v>2.3392500000000003</v>
      </c>
      <c r="U193" s="3">
        <v>103.69475138121548</v>
      </c>
      <c r="V193" s="3">
        <v>0.31577400000000005</v>
      </c>
      <c r="W193" s="3">
        <v>26.8</v>
      </c>
      <c r="X193" s="37">
        <f t="shared" si="33"/>
        <v>299.8</v>
      </c>
      <c r="Y193" s="37" t="s">
        <v>143</v>
      </c>
      <c r="Z193" s="40">
        <v>0.1225</v>
      </c>
      <c r="AA193" s="41">
        <v>0.74</v>
      </c>
      <c r="AB193" s="41">
        <v>9.0649999999999981E-2</v>
      </c>
      <c r="AC193" s="42" t="s">
        <v>144</v>
      </c>
      <c r="AD193" s="43">
        <f t="shared" si="34"/>
        <v>487.78825160776529</v>
      </c>
      <c r="AE193" s="43">
        <f t="shared" si="35"/>
        <v>569.08629354239292</v>
      </c>
      <c r="AF193" s="44">
        <f t="shared" si="36"/>
        <v>1.1410586675734651</v>
      </c>
      <c r="AG193" s="44">
        <f t="shared" si="37"/>
        <v>0.8443834140043639</v>
      </c>
      <c r="AH193" s="44">
        <f t="shared" si="38"/>
        <v>50.581081477145005</v>
      </c>
      <c r="AI193" s="44">
        <f t="shared" si="39"/>
        <v>37.430000293087296</v>
      </c>
      <c r="AJ193" s="44">
        <f t="shared" si="40"/>
        <v>0.17970265525705562</v>
      </c>
      <c r="AK193" s="45">
        <f t="shared" si="41"/>
        <v>0.13297996489022113</v>
      </c>
      <c r="AL193" s="35"/>
      <c r="AM193" s="35"/>
      <c r="AN193" s="35"/>
      <c r="AO193" s="3" t="s">
        <v>272</v>
      </c>
    </row>
    <row r="194" spans="2:41" x14ac:dyDescent="0.2">
      <c r="B194" s="46">
        <v>43041</v>
      </c>
      <c r="C194" s="3" t="s">
        <v>446</v>
      </c>
      <c r="D194" s="3" t="s">
        <v>136</v>
      </c>
      <c r="E194" s="32" t="s">
        <v>137</v>
      </c>
      <c r="F194" s="3" t="s">
        <v>138</v>
      </c>
      <c r="G194" s="33" t="s">
        <v>139</v>
      </c>
      <c r="H194" s="32">
        <v>2017</v>
      </c>
      <c r="I194" s="34" t="s">
        <v>447</v>
      </c>
      <c r="J194" s="34" t="s">
        <v>448</v>
      </c>
      <c r="K194" s="32" t="str">
        <f t="shared" ref="K194:K257" si="42">LEFT(D194,3)</f>
        <v>NWF</v>
      </c>
      <c r="L194" s="32" t="str">
        <f t="shared" ref="L194:L257" si="43">MID(D194,5,3)</f>
        <v>ESI</v>
      </c>
      <c r="M194" s="32" t="str">
        <f t="shared" ref="M194:M257" si="44">MID(D194,9,2)</f>
        <v>R1</v>
      </c>
      <c r="N194" s="3">
        <v>5</v>
      </c>
      <c r="O194" s="3" t="s">
        <v>449</v>
      </c>
      <c r="P194" s="33" t="str">
        <f t="shared" ref="P194:P257" si="45">"E:"&amp;E194&amp;"_P:"&amp;F194&amp;"_Tr1:"&amp;K194&amp;"_Tr2:"&amp;L194&amp;"_"&amp;G194&amp;"_"&amp;M194&amp;"_D:"&amp;J194&amp;"_M:"&amp;I194&amp;"_Y:"&amp;H194</f>
        <v>E:POS_P:P01_Tr1:NWF_Tr2:ESI_DRC_R1_D:02_M:11_Y:2017</v>
      </c>
      <c r="Q194" s="31" t="str">
        <f t="shared" ref="Q194:Q257" si="46">MID(D194,12,2)</f>
        <v>T0</v>
      </c>
      <c r="R194" s="53">
        <v>0.53431712962962963</v>
      </c>
      <c r="S194" s="37">
        <v>0</v>
      </c>
      <c r="T194" s="3">
        <v>2.1142500000000002</v>
      </c>
      <c r="U194" s="3">
        <v>99.169889502762445</v>
      </c>
      <c r="V194" s="3">
        <v>0.245814</v>
      </c>
      <c r="W194" s="3">
        <v>22.5</v>
      </c>
      <c r="X194" s="37">
        <f t="shared" ref="X194:X257" si="47">W194+273</f>
        <v>295.5</v>
      </c>
      <c r="Y194" s="37" t="s">
        <v>143</v>
      </c>
      <c r="Z194" s="40">
        <v>0.1225</v>
      </c>
      <c r="AA194" s="41">
        <v>0.74</v>
      </c>
      <c r="AB194" s="41">
        <v>9.0649999999999981E-2</v>
      </c>
      <c r="AC194" s="42" t="s">
        <v>144</v>
      </c>
      <c r="AD194" s="43">
        <f t="shared" ref="AD194:AD257" si="48">(12/(82.0575*X194))*1000000</f>
        <v>494.88635476144844</v>
      </c>
      <c r="AE194" s="43">
        <f t="shared" ref="AE194:AE257" si="49">(14/(82.0575*X194))*1000000</f>
        <v>577.36741388835662</v>
      </c>
      <c r="AF194" s="44">
        <f t="shared" ref="AF194:AF257" si="50">(T194*AD194)/1000</f>
        <v>1.0463134755543924</v>
      </c>
      <c r="AG194" s="44">
        <f t="shared" ref="AG194:AG257" si="51">AF194*AB194/Z194</f>
        <v>0.77427197191025021</v>
      </c>
      <c r="AH194" s="44">
        <f t="shared" ref="AH194:AH257" si="52">(U194*AD194)/1000</f>
        <v>49.077825118117737</v>
      </c>
      <c r="AI194" s="44">
        <f t="shared" ref="AI194:AI257" si="53">AH194*AB194/Z194</f>
        <v>36.317590587407118</v>
      </c>
      <c r="AJ194" s="44">
        <f t="shared" ref="AJ194:AJ257" si="54">V194*AE194/1000</f>
        <v>0.1419249934775525</v>
      </c>
      <c r="AK194" s="45">
        <f t="shared" ref="AK194:AK257" si="55">AJ194*AB194/Z194</f>
        <v>0.10502449517338883</v>
      </c>
      <c r="AL194" s="35">
        <f>SLOPE(AG194:AG197,S194:S197)*60</f>
        <v>-5.1275347265435055E-2</v>
      </c>
      <c r="AM194" s="35">
        <f>SLOPE(AK194:AK197,S194:S197)*60</f>
        <v>1.2775076334879893E-2</v>
      </c>
      <c r="AN194" s="35">
        <f>SLOPE(AI194:AI197,S194:S197)*60</f>
        <v>4.0045849920943812</v>
      </c>
      <c r="AO194" s="3" t="s">
        <v>450</v>
      </c>
    </row>
    <row r="195" spans="2:41" x14ac:dyDescent="0.2">
      <c r="B195" s="46">
        <v>43041</v>
      </c>
      <c r="C195" s="3" t="s">
        <v>451</v>
      </c>
      <c r="D195" s="3" t="s">
        <v>147</v>
      </c>
      <c r="E195" s="32" t="s">
        <v>137</v>
      </c>
      <c r="F195" s="3" t="s">
        <v>138</v>
      </c>
      <c r="G195" s="33" t="s">
        <v>139</v>
      </c>
      <c r="H195" s="32">
        <v>2017</v>
      </c>
      <c r="I195" s="34" t="s">
        <v>447</v>
      </c>
      <c r="J195" s="34" t="s">
        <v>448</v>
      </c>
      <c r="K195" s="32" t="str">
        <f t="shared" si="42"/>
        <v>NWF</v>
      </c>
      <c r="L195" s="32" t="str">
        <f t="shared" si="43"/>
        <v>ESI</v>
      </c>
      <c r="M195" s="32" t="str">
        <f t="shared" si="44"/>
        <v>R1</v>
      </c>
      <c r="N195" s="3">
        <v>5</v>
      </c>
      <c r="O195" s="3" t="s">
        <v>449</v>
      </c>
      <c r="P195" s="33" t="str">
        <f t="shared" si="45"/>
        <v>E:POS_P:P01_Tr1:NWF_Tr2:ESI_DRC_R1_D:02_M:11_Y:2017</v>
      </c>
      <c r="Q195" s="31" t="str">
        <f t="shared" si="46"/>
        <v>T1</v>
      </c>
      <c r="R195" s="53">
        <v>0.54126157407407405</v>
      </c>
      <c r="S195" s="3">
        <v>10</v>
      </c>
      <c r="T195" s="3">
        <v>1.9642500000000003</v>
      </c>
      <c r="U195" s="3">
        <v>110.48204419889503</v>
      </c>
      <c r="V195" s="3">
        <v>0.271254</v>
      </c>
      <c r="W195" s="3">
        <v>23.9</v>
      </c>
      <c r="X195" s="37">
        <f t="shared" si="47"/>
        <v>296.89999999999998</v>
      </c>
      <c r="Y195" s="37" t="s">
        <v>143</v>
      </c>
      <c r="Z195" s="40">
        <v>0.1225</v>
      </c>
      <c r="AA195" s="41">
        <v>0.74</v>
      </c>
      <c r="AB195" s="41">
        <v>9.0649999999999981E-2</v>
      </c>
      <c r="AC195" s="42" t="s">
        <v>144</v>
      </c>
      <c r="AD195" s="43">
        <f t="shared" si="48"/>
        <v>492.55277141127669</v>
      </c>
      <c r="AE195" s="43">
        <f t="shared" si="49"/>
        <v>574.64489997982275</v>
      </c>
      <c r="AF195" s="44">
        <f t="shared" si="50"/>
        <v>0.96749678124460037</v>
      </c>
      <c r="AG195" s="44">
        <f t="shared" si="51"/>
        <v>0.71594761812100416</v>
      </c>
      <c r="AH195" s="44">
        <f t="shared" si="52"/>
        <v>54.418237061348911</v>
      </c>
      <c r="AI195" s="44">
        <f t="shared" si="53"/>
        <v>40.269495425398183</v>
      </c>
      <c r="AJ195" s="44">
        <f t="shared" si="54"/>
        <v>0.15587472769912686</v>
      </c>
      <c r="AK195" s="45">
        <f t="shared" si="55"/>
        <v>0.11534729849735385</v>
      </c>
      <c r="AL195" s="35"/>
      <c r="AM195" s="35"/>
      <c r="AN195" s="35"/>
      <c r="AO195" s="3" t="s">
        <v>450</v>
      </c>
    </row>
    <row r="196" spans="2:41" x14ac:dyDescent="0.2">
      <c r="B196" s="46">
        <v>43041</v>
      </c>
      <c r="C196" s="3" t="s">
        <v>452</v>
      </c>
      <c r="D196" s="3" t="s">
        <v>149</v>
      </c>
      <c r="E196" s="32" t="s">
        <v>137</v>
      </c>
      <c r="F196" s="3" t="s">
        <v>138</v>
      </c>
      <c r="G196" s="33" t="s">
        <v>139</v>
      </c>
      <c r="H196" s="32">
        <v>2017</v>
      </c>
      <c r="I196" s="34" t="s">
        <v>447</v>
      </c>
      <c r="J196" s="34" t="s">
        <v>448</v>
      </c>
      <c r="K196" s="32" t="str">
        <f t="shared" si="42"/>
        <v>NWF</v>
      </c>
      <c r="L196" s="32" t="str">
        <f t="shared" si="43"/>
        <v>ESI</v>
      </c>
      <c r="M196" s="32" t="str">
        <f t="shared" si="44"/>
        <v>R1</v>
      </c>
      <c r="N196" s="3">
        <v>5</v>
      </c>
      <c r="O196" s="3" t="s">
        <v>449</v>
      </c>
      <c r="P196" s="33" t="str">
        <f t="shared" si="45"/>
        <v>E:POS_P:P01_Tr1:NWF_Tr2:ESI_DRC_R1_D:02_M:11_Y:2017</v>
      </c>
      <c r="Q196" s="31" t="str">
        <f t="shared" si="46"/>
        <v>T2</v>
      </c>
      <c r="R196" s="53">
        <v>0.54820601851851802</v>
      </c>
      <c r="S196" s="3">
        <v>20</v>
      </c>
      <c r="T196" s="3">
        <v>1.9642500000000003</v>
      </c>
      <c r="U196" s="3">
        <v>118.9661602209945</v>
      </c>
      <c r="V196" s="3">
        <v>0.26489400000000002</v>
      </c>
      <c r="W196" s="3">
        <v>23.6</v>
      </c>
      <c r="X196" s="37">
        <f t="shared" si="47"/>
        <v>296.60000000000002</v>
      </c>
      <c r="Y196" s="37" t="s">
        <v>143</v>
      </c>
      <c r="Z196" s="40">
        <v>0.1225</v>
      </c>
      <c r="AA196" s="41">
        <v>0.74</v>
      </c>
      <c r="AB196" s="41">
        <v>9.0649999999999981E-2</v>
      </c>
      <c r="AC196" s="42" t="s">
        <v>144</v>
      </c>
      <c r="AD196" s="43">
        <f t="shared" si="48"/>
        <v>493.05097043832774</v>
      </c>
      <c r="AE196" s="43">
        <f t="shared" si="49"/>
        <v>575.22613217804906</v>
      </c>
      <c r="AF196" s="44">
        <f t="shared" si="50"/>
        <v>0.96847536868348538</v>
      </c>
      <c r="AG196" s="44">
        <f t="shared" si="51"/>
        <v>0.71667177282577899</v>
      </c>
      <c r="AH196" s="44">
        <f t="shared" si="52"/>
        <v>58.65638074628292</v>
      </c>
      <c r="AI196" s="44">
        <f t="shared" si="53"/>
        <v>43.405721752249349</v>
      </c>
      <c r="AJ196" s="44">
        <f t="shared" si="54"/>
        <v>0.15237395105717216</v>
      </c>
      <c r="AK196" s="45">
        <f t="shared" si="55"/>
        <v>0.11275672378230739</v>
      </c>
      <c r="AL196" s="35"/>
      <c r="AM196" s="35"/>
      <c r="AN196" s="35"/>
      <c r="AO196" s="3" t="s">
        <v>450</v>
      </c>
    </row>
    <row r="197" spans="2:41" x14ac:dyDescent="0.2">
      <c r="B197" s="46">
        <v>43041</v>
      </c>
      <c r="C197" s="3" t="s">
        <v>453</v>
      </c>
      <c r="D197" s="3" t="s">
        <v>151</v>
      </c>
      <c r="E197" s="32" t="s">
        <v>137</v>
      </c>
      <c r="F197" s="3" t="s">
        <v>138</v>
      </c>
      <c r="G197" s="33" t="s">
        <v>139</v>
      </c>
      <c r="H197" s="32">
        <v>2017</v>
      </c>
      <c r="I197" s="34" t="s">
        <v>447</v>
      </c>
      <c r="J197" s="34" t="s">
        <v>448</v>
      </c>
      <c r="K197" s="32" t="str">
        <f t="shared" si="42"/>
        <v>NWF</v>
      </c>
      <c r="L197" s="32" t="str">
        <f t="shared" si="43"/>
        <v>ESI</v>
      </c>
      <c r="M197" s="32" t="str">
        <f t="shared" si="44"/>
        <v>R1</v>
      </c>
      <c r="N197" s="3">
        <v>5</v>
      </c>
      <c r="O197" s="3" t="s">
        <v>449</v>
      </c>
      <c r="P197" s="33" t="str">
        <f t="shared" si="45"/>
        <v>E:POS_P:P01_Tr1:NWF_Tr2:ESI_DRC_R1_D:02_M:11_Y:2017</v>
      </c>
      <c r="Q197" s="31" t="str">
        <f t="shared" si="46"/>
        <v>T3</v>
      </c>
      <c r="R197" s="53">
        <v>0.555150462962963</v>
      </c>
      <c r="S197" s="3">
        <v>30</v>
      </c>
      <c r="T197" s="3">
        <v>2.03925</v>
      </c>
      <c r="U197" s="3">
        <v>102.56353591160222</v>
      </c>
      <c r="V197" s="3">
        <v>0.26489400000000002</v>
      </c>
      <c r="W197" s="3">
        <v>23</v>
      </c>
      <c r="X197" s="37">
        <f t="shared" si="47"/>
        <v>296</v>
      </c>
      <c r="Y197" s="37" t="s">
        <v>143</v>
      </c>
      <c r="Z197" s="40">
        <v>0.1225</v>
      </c>
      <c r="AA197" s="41">
        <v>0.74</v>
      </c>
      <c r="AB197" s="41">
        <v>9.0649999999999981E-2</v>
      </c>
      <c r="AC197" s="42" t="s">
        <v>144</v>
      </c>
      <c r="AD197" s="43">
        <f t="shared" si="48"/>
        <v>494.0503980811082</v>
      </c>
      <c r="AE197" s="43">
        <f t="shared" si="49"/>
        <v>576.39213109462628</v>
      </c>
      <c r="AF197" s="44">
        <f t="shared" si="50"/>
        <v>1.0074922742868999</v>
      </c>
      <c r="AG197" s="44">
        <f t="shared" si="51"/>
        <v>0.74554428297230579</v>
      </c>
      <c r="AH197" s="44">
        <f t="shared" si="52"/>
        <v>50.671555745733109</v>
      </c>
      <c r="AI197" s="44">
        <f t="shared" si="53"/>
        <v>37.496951251842496</v>
      </c>
      <c r="AJ197" s="44">
        <f t="shared" si="54"/>
        <v>0.15268281717417995</v>
      </c>
      <c r="AK197" s="45">
        <f t="shared" si="55"/>
        <v>0.11298528470889314</v>
      </c>
      <c r="AL197" s="35"/>
      <c r="AM197" s="35"/>
      <c r="AN197" s="35"/>
      <c r="AO197" s="3" t="s">
        <v>450</v>
      </c>
    </row>
    <row r="198" spans="2:41" x14ac:dyDescent="0.2">
      <c r="B198" s="46">
        <v>43041</v>
      </c>
      <c r="C198" s="3" t="s">
        <v>454</v>
      </c>
      <c r="D198" s="3" t="s">
        <v>153</v>
      </c>
      <c r="E198" s="32" t="s">
        <v>137</v>
      </c>
      <c r="F198" s="3" t="s">
        <v>138</v>
      </c>
      <c r="G198" s="33" t="s">
        <v>139</v>
      </c>
      <c r="H198" s="32">
        <v>2017</v>
      </c>
      <c r="I198" s="34" t="s">
        <v>447</v>
      </c>
      <c r="J198" s="34" t="s">
        <v>448</v>
      </c>
      <c r="K198" s="32" t="str">
        <f t="shared" si="42"/>
        <v>NWF</v>
      </c>
      <c r="L198" s="32" t="str">
        <f t="shared" si="43"/>
        <v>ESI</v>
      </c>
      <c r="M198" s="32" t="str">
        <f t="shared" si="44"/>
        <v>R2</v>
      </c>
      <c r="N198" s="3">
        <v>2</v>
      </c>
      <c r="O198" s="3" t="s">
        <v>251</v>
      </c>
      <c r="P198" s="33" t="str">
        <f t="shared" si="45"/>
        <v>E:POS_P:P01_Tr1:NWF_Tr2:ESI_DRC_R2_D:02_M:11_Y:2017</v>
      </c>
      <c r="Q198" s="31" t="str">
        <f t="shared" si="46"/>
        <v>T0</v>
      </c>
      <c r="R198" s="53">
        <v>0.53431712962962963</v>
      </c>
      <c r="S198" s="37">
        <v>0</v>
      </c>
      <c r="T198" s="3">
        <v>2.03925</v>
      </c>
      <c r="U198" s="3">
        <v>98.604281767955811</v>
      </c>
      <c r="V198" s="3">
        <v>0.27761400000000003</v>
      </c>
      <c r="W198" s="3">
        <v>21.4</v>
      </c>
      <c r="X198" s="37">
        <f t="shared" si="47"/>
        <v>294.39999999999998</v>
      </c>
      <c r="Y198" s="37" t="s">
        <v>143</v>
      </c>
      <c r="Z198" s="40">
        <v>0.1225</v>
      </c>
      <c r="AA198" s="41">
        <v>0.74</v>
      </c>
      <c r="AB198" s="41">
        <v>9.0649999999999981E-2</v>
      </c>
      <c r="AC198" s="42" t="s">
        <v>144</v>
      </c>
      <c r="AD198" s="43">
        <f t="shared" si="48"/>
        <v>496.73545459241859</v>
      </c>
      <c r="AE198" s="43">
        <f t="shared" si="49"/>
        <v>579.52469702448843</v>
      </c>
      <c r="AF198" s="44">
        <f t="shared" si="50"/>
        <v>1.0129677757775897</v>
      </c>
      <c r="AG198" s="44">
        <f t="shared" si="51"/>
        <v>0.74959615407541624</v>
      </c>
      <c r="AH198" s="44">
        <f t="shared" si="52"/>
        <v>48.980242728764459</v>
      </c>
      <c r="AI198" s="44">
        <f t="shared" si="53"/>
        <v>36.245379619285693</v>
      </c>
      <c r="AJ198" s="44">
        <f t="shared" si="54"/>
        <v>0.16088416923975635</v>
      </c>
      <c r="AK198" s="45">
        <f t="shared" si="55"/>
        <v>0.11905428523741966</v>
      </c>
      <c r="AL198" s="35">
        <f>SLOPE(AG198:AG201,S198:S201)*60</f>
        <v>8.0849551679512029E-3</v>
      </c>
      <c r="AM198" s="35">
        <f>SLOPE(AK198:AK201,S198:S201)*60</f>
        <v>-3.7102426650327348E-2</v>
      </c>
      <c r="AN198" s="35">
        <f>SLOPE(AI198:AI201,S198:S201)*60</f>
        <v>1.8685381452854259</v>
      </c>
      <c r="AO198" s="3" t="s">
        <v>450</v>
      </c>
    </row>
    <row r="199" spans="2:41" x14ac:dyDescent="0.2">
      <c r="B199" s="46">
        <v>43041</v>
      </c>
      <c r="C199" s="3" t="s">
        <v>455</v>
      </c>
      <c r="D199" s="3" t="s">
        <v>156</v>
      </c>
      <c r="E199" s="32" t="s">
        <v>137</v>
      </c>
      <c r="F199" s="3" t="s">
        <v>138</v>
      </c>
      <c r="G199" s="33" t="s">
        <v>139</v>
      </c>
      <c r="H199" s="32">
        <v>2017</v>
      </c>
      <c r="I199" s="34" t="s">
        <v>447</v>
      </c>
      <c r="J199" s="34" t="s">
        <v>448</v>
      </c>
      <c r="K199" s="32" t="str">
        <f t="shared" si="42"/>
        <v>NWF</v>
      </c>
      <c r="L199" s="32" t="str">
        <f t="shared" si="43"/>
        <v>ESI</v>
      </c>
      <c r="M199" s="32" t="str">
        <f t="shared" si="44"/>
        <v>R2</v>
      </c>
      <c r="N199" s="3">
        <v>2</v>
      </c>
      <c r="O199" s="3" t="s">
        <v>251</v>
      </c>
      <c r="P199" s="33" t="str">
        <f t="shared" si="45"/>
        <v>E:POS_P:P01_Tr1:NWF_Tr2:ESI_DRC_R2_D:02_M:11_Y:2017</v>
      </c>
      <c r="Q199" s="31" t="str">
        <f t="shared" si="46"/>
        <v>T1</v>
      </c>
      <c r="R199" s="53">
        <v>0.54126157407407405</v>
      </c>
      <c r="S199" s="3">
        <v>10</v>
      </c>
      <c r="T199" s="3">
        <v>1.9642500000000003</v>
      </c>
      <c r="U199" s="3">
        <v>103.31767955801106</v>
      </c>
      <c r="V199" s="3">
        <v>0.27761400000000003</v>
      </c>
      <c r="W199" s="3">
        <v>23.3</v>
      </c>
      <c r="X199" s="37">
        <f t="shared" si="47"/>
        <v>296.3</v>
      </c>
      <c r="Y199" s="37" t="s">
        <v>143</v>
      </c>
      <c r="Z199" s="40">
        <v>0.1225</v>
      </c>
      <c r="AA199" s="41">
        <v>0.74</v>
      </c>
      <c r="AB199" s="41">
        <v>9.0649999999999981E-2</v>
      </c>
      <c r="AC199" s="42" t="s">
        <v>144</v>
      </c>
      <c r="AD199" s="43">
        <f t="shared" si="48"/>
        <v>493.55017830579823</v>
      </c>
      <c r="AE199" s="43">
        <f t="shared" si="49"/>
        <v>575.80854135676464</v>
      </c>
      <c r="AF199" s="44">
        <f t="shared" si="50"/>
        <v>0.96945593773716432</v>
      </c>
      <c r="AG199" s="44">
        <f t="shared" si="51"/>
        <v>0.71739739392550139</v>
      </c>
      <c r="AH199" s="44">
        <f t="shared" si="52"/>
        <v>50.992459167997687</v>
      </c>
      <c r="AI199" s="44">
        <f t="shared" si="53"/>
        <v>37.734419784318277</v>
      </c>
      <c r="AJ199" s="44">
        <f t="shared" si="54"/>
        <v>0.15985251240021689</v>
      </c>
      <c r="AK199" s="45">
        <f t="shared" si="55"/>
        <v>0.11829085917616047</v>
      </c>
      <c r="AL199" s="35"/>
      <c r="AM199" s="35"/>
      <c r="AN199" s="35"/>
      <c r="AO199" s="3" t="s">
        <v>450</v>
      </c>
    </row>
    <row r="200" spans="2:41" x14ac:dyDescent="0.2">
      <c r="B200" s="46">
        <v>43041</v>
      </c>
      <c r="C200" s="3" t="s">
        <v>456</v>
      </c>
      <c r="D200" s="3" t="s">
        <v>158</v>
      </c>
      <c r="E200" s="32" t="s">
        <v>137</v>
      </c>
      <c r="F200" s="3" t="s">
        <v>138</v>
      </c>
      <c r="G200" s="33" t="s">
        <v>139</v>
      </c>
      <c r="H200" s="32">
        <v>2017</v>
      </c>
      <c r="I200" s="34" t="s">
        <v>447</v>
      </c>
      <c r="J200" s="34" t="s">
        <v>448</v>
      </c>
      <c r="K200" s="32" t="str">
        <f t="shared" si="42"/>
        <v>NWF</v>
      </c>
      <c r="L200" s="32" t="str">
        <f t="shared" si="43"/>
        <v>ESI</v>
      </c>
      <c r="M200" s="32" t="str">
        <f t="shared" si="44"/>
        <v>R2</v>
      </c>
      <c r="N200" s="3">
        <v>2</v>
      </c>
      <c r="O200" s="3" t="s">
        <v>251</v>
      </c>
      <c r="P200" s="33" t="str">
        <f t="shared" si="45"/>
        <v>E:POS_P:P01_Tr1:NWF_Tr2:ESI_DRC_R2_D:02_M:11_Y:2017</v>
      </c>
      <c r="Q200" s="31" t="str">
        <f t="shared" si="46"/>
        <v>T2</v>
      </c>
      <c r="R200" s="53">
        <v>0.54820601851851802</v>
      </c>
      <c r="S200" s="3">
        <v>20</v>
      </c>
      <c r="T200" s="3">
        <v>2.03925</v>
      </c>
      <c r="U200" s="3">
        <v>98.415745856353595</v>
      </c>
      <c r="V200" s="3">
        <v>0.25217400000000001</v>
      </c>
      <c r="W200" s="3">
        <v>23.1</v>
      </c>
      <c r="X200" s="37">
        <f t="shared" si="47"/>
        <v>296.10000000000002</v>
      </c>
      <c r="Y200" s="37" t="s">
        <v>143</v>
      </c>
      <c r="Z200" s="40">
        <v>0.1225</v>
      </c>
      <c r="AA200" s="41">
        <v>0.74</v>
      </c>
      <c r="AB200" s="41">
        <v>9.0649999999999981E-2</v>
      </c>
      <c r="AC200" s="42" t="s">
        <v>144</v>
      </c>
      <c r="AD200" s="43">
        <f t="shared" si="48"/>
        <v>493.8835455319421</v>
      </c>
      <c r="AE200" s="43">
        <f t="shared" si="49"/>
        <v>576.19746978726573</v>
      </c>
      <c r="AF200" s="44">
        <f t="shared" si="50"/>
        <v>1.0071520202260129</v>
      </c>
      <c r="AG200" s="44">
        <f t="shared" si="51"/>
        <v>0.74529249496724936</v>
      </c>
      <c r="AH200" s="44">
        <f t="shared" si="52"/>
        <v>48.605917499706457</v>
      </c>
      <c r="AI200" s="44">
        <f t="shared" si="53"/>
        <v>35.968378949782775</v>
      </c>
      <c r="AJ200" s="44">
        <f t="shared" si="54"/>
        <v>0.14530202074613396</v>
      </c>
      <c r="AK200" s="45">
        <f t="shared" si="55"/>
        <v>0.10752349535213912</v>
      </c>
      <c r="AL200" s="35"/>
      <c r="AM200" s="35"/>
      <c r="AN200" s="35"/>
      <c r="AO200" s="3" t="s">
        <v>450</v>
      </c>
    </row>
    <row r="201" spans="2:41" x14ac:dyDescent="0.2">
      <c r="B201" s="46">
        <v>43041</v>
      </c>
      <c r="C201" s="3" t="s">
        <v>457</v>
      </c>
      <c r="D201" s="3" t="s">
        <v>160</v>
      </c>
      <c r="E201" s="32" t="s">
        <v>137</v>
      </c>
      <c r="F201" s="3" t="s">
        <v>138</v>
      </c>
      <c r="G201" s="33" t="s">
        <v>139</v>
      </c>
      <c r="H201" s="32">
        <v>2017</v>
      </c>
      <c r="I201" s="34" t="s">
        <v>447</v>
      </c>
      <c r="J201" s="34" t="s">
        <v>448</v>
      </c>
      <c r="K201" s="32" t="str">
        <f t="shared" si="42"/>
        <v>NWF</v>
      </c>
      <c r="L201" s="32" t="str">
        <f t="shared" si="43"/>
        <v>ESI</v>
      </c>
      <c r="M201" s="32" t="str">
        <f t="shared" si="44"/>
        <v>R2</v>
      </c>
      <c r="N201" s="3">
        <v>2</v>
      </c>
      <c r="O201" s="3" t="s">
        <v>251</v>
      </c>
      <c r="P201" s="33" t="str">
        <f t="shared" si="45"/>
        <v>E:POS_P:P01_Tr1:NWF_Tr2:ESI_DRC_R2_D:02_M:11_Y:2017</v>
      </c>
      <c r="Q201" s="31" t="str">
        <f t="shared" si="46"/>
        <v>T3</v>
      </c>
      <c r="R201" s="53">
        <v>0.555150462962963</v>
      </c>
      <c r="S201" s="3">
        <v>30</v>
      </c>
      <c r="T201" s="3">
        <v>2.03925</v>
      </c>
      <c r="U201" s="3">
        <v>103.69475138121548</v>
      </c>
      <c r="V201" s="3">
        <v>0.239454</v>
      </c>
      <c r="W201" s="3">
        <v>23.3</v>
      </c>
      <c r="X201" s="37">
        <f t="shared" si="47"/>
        <v>296.3</v>
      </c>
      <c r="Y201" s="37" t="s">
        <v>143</v>
      </c>
      <c r="Z201" s="40">
        <v>0.1225</v>
      </c>
      <c r="AA201" s="41">
        <v>0.74</v>
      </c>
      <c r="AB201" s="41">
        <v>9.0649999999999981E-2</v>
      </c>
      <c r="AC201" s="42" t="s">
        <v>144</v>
      </c>
      <c r="AD201" s="43">
        <f t="shared" si="48"/>
        <v>493.55017830579823</v>
      </c>
      <c r="AE201" s="43">
        <f t="shared" si="49"/>
        <v>575.80854135676464</v>
      </c>
      <c r="AF201" s="44">
        <f t="shared" si="50"/>
        <v>1.0064722011100991</v>
      </c>
      <c r="AG201" s="44">
        <f t="shared" si="51"/>
        <v>0.74478942882147314</v>
      </c>
      <c r="AH201" s="44">
        <f t="shared" si="52"/>
        <v>51.178563033574321</v>
      </c>
      <c r="AI201" s="44">
        <f t="shared" si="53"/>
        <v>37.872136644844986</v>
      </c>
      <c r="AJ201" s="44">
        <f t="shared" si="54"/>
        <v>0.13787965846204273</v>
      </c>
      <c r="AK201" s="45">
        <f t="shared" si="55"/>
        <v>0.10203094726191159</v>
      </c>
      <c r="AL201" s="35"/>
      <c r="AM201" s="35"/>
      <c r="AN201" s="35"/>
      <c r="AO201" s="3" t="s">
        <v>450</v>
      </c>
    </row>
    <row r="202" spans="2:41" x14ac:dyDescent="0.2">
      <c r="B202" s="46">
        <v>43041</v>
      </c>
      <c r="C202" s="3" t="s">
        <v>458</v>
      </c>
      <c r="D202" s="3" t="s">
        <v>162</v>
      </c>
      <c r="E202" s="32" t="s">
        <v>137</v>
      </c>
      <c r="F202" s="3" t="s">
        <v>138</v>
      </c>
      <c r="G202" s="33" t="s">
        <v>139</v>
      </c>
      <c r="H202" s="32">
        <v>2017</v>
      </c>
      <c r="I202" s="34" t="s">
        <v>447</v>
      </c>
      <c r="J202" s="34" t="s">
        <v>448</v>
      </c>
      <c r="K202" s="32" t="str">
        <f t="shared" si="42"/>
        <v>NWF</v>
      </c>
      <c r="L202" s="32" t="str">
        <f t="shared" si="43"/>
        <v>ESI</v>
      </c>
      <c r="M202" s="32" t="str">
        <f t="shared" si="44"/>
        <v>R3</v>
      </c>
      <c r="N202" s="3">
        <v>14</v>
      </c>
      <c r="O202" s="3" t="s">
        <v>154</v>
      </c>
      <c r="P202" s="33" t="str">
        <f t="shared" si="45"/>
        <v>E:POS_P:P01_Tr1:NWF_Tr2:ESI_DRC_R3_D:02_M:11_Y:2017</v>
      </c>
      <c r="Q202" s="31" t="str">
        <f t="shared" si="46"/>
        <v>T0</v>
      </c>
      <c r="R202" s="53">
        <v>0.53431712962962963</v>
      </c>
      <c r="S202" s="37">
        <v>0</v>
      </c>
      <c r="T202" s="3">
        <v>2.03925</v>
      </c>
      <c r="U202" s="3">
        <v>103.69475138121548</v>
      </c>
      <c r="V202" s="3">
        <v>0.245814</v>
      </c>
      <c r="W202" s="3">
        <v>23.1</v>
      </c>
      <c r="X202" s="37">
        <f t="shared" si="47"/>
        <v>296.10000000000002</v>
      </c>
      <c r="Y202" s="37" t="s">
        <v>143</v>
      </c>
      <c r="Z202" s="40">
        <v>0.1225</v>
      </c>
      <c r="AA202" s="41">
        <v>0.74</v>
      </c>
      <c r="AB202" s="41">
        <v>9.0649999999999981E-2</v>
      </c>
      <c r="AC202" s="42" t="s">
        <v>144</v>
      </c>
      <c r="AD202" s="43">
        <f t="shared" si="48"/>
        <v>493.8835455319421</v>
      </c>
      <c r="AE202" s="43">
        <f t="shared" si="49"/>
        <v>576.19746978726573</v>
      </c>
      <c r="AF202" s="44">
        <f t="shared" si="50"/>
        <v>1.0071520202260129</v>
      </c>
      <c r="AG202" s="44">
        <f t="shared" si="51"/>
        <v>0.74529249496724936</v>
      </c>
      <c r="AH202" s="44">
        <f t="shared" si="52"/>
        <v>51.213131465207951</v>
      </c>
      <c r="AI202" s="44">
        <f t="shared" si="53"/>
        <v>37.897717284253879</v>
      </c>
      <c r="AJ202" s="44">
        <f t="shared" si="54"/>
        <v>0.14163740483828696</v>
      </c>
      <c r="AK202" s="45">
        <f t="shared" si="55"/>
        <v>0.10481167958033234</v>
      </c>
      <c r="AL202" s="35">
        <f>SLOPE(AG202:AG205,S202:S205)*60</f>
        <v>3.0280401073799638E-2</v>
      </c>
      <c r="AM202" s="35">
        <f>SLOPE(AK202:AK205,S202:S205)*60</f>
        <v>2.0752876851580809E-2</v>
      </c>
      <c r="AN202" s="35">
        <f>SLOPE(AI202:AI205,S202:S205)*60</f>
        <v>-2.7296188157943351</v>
      </c>
      <c r="AO202" s="3" t="s">
        <v>450</v>
      </c>
    </row>
    <row r="203" spans="2:41" x14ac:dyDescent="0.2">
      <c r="B203" s="46">
        <v>43041</v>
      </c>
      <c r="C203" s="3" t="s">
        <v>459</v>
      </c>
      <c r="D203" s="3" t="s">
        <v>165</v>
      </c>
      <c r="E203" s="32" t="s">
        <v>137</v>
      </c>
      <c r="F203" s="3" t="s">
        <v>138</v>
      </c>
      <c r="G203" s="33" t="s">
        <v>139</v>
      </c>
      <c r="H203" s="32">
        <v>2017</v>
      </c>
      <c r="I203" s="34" t="s">
        <v>447</v>
      </c>
      <c r="J203" s="34" t="s">
        <v>448</v>
      </c>
      <c r="K203" s="32" t="str">
        <f t="shared" si="42"/>
        <v>NWF</v>
      </c>
      <c r="L203" s="32" t="str">
        <f t="shared" si="43"/>
        <v>ESI</v>
      </c>
      <c r="M203" s="32" t="str">
        <f t="shared" si="44"/>
        <v>R3</v>
      </c>
      <c r="N203" s="3">
        <v>14</v>
      </c>
      <c r="O203" s="3" t="s">
        <v>154</v>
      </c>
      <c r="P203" s="33" t="str">
        <f t="shared" si="45"/>
        <v>E:POS_P:P01_Tr1:NWF_Tr2:ESI_DRC_R3_D:02_M:11_Y:2017</v>
      </c>
      <c r="Q203" s="31" t="str">
        <f t="shared" si="46"/>
        <v>T1</v>
      </c>
      <c r="R203" s="53">
        <v>0.54126157407407405</v>
      </c>
      <c r="S203" s="3">
        <v>10</v>
      </c>
      <c r="T203" s="3">
        <v>1.9642500000000003</v>
      </c>
      <c r="U203" s="3">
        <v>103.8832872928177</v>
      </c>
      <c r="V203" s="3">
        <v>0.239454</v>
      </c>
      <c r="W203" s="3">
        <v>23.6</v>
      </c>
      <c r="X203" s="37">
        <f t="shared" si="47"/>
        <v>296.60000000000002</v>
      </c>
      <c r="Y203" s="37" t="s">
        <v>143</v>
      </c>
      <c r="Z203" s="40">
        <v>0.1225</v>
      </c>
      <c r="AA203" s="41">
        <v>0.74</v>
      </c>
      <c r="AB203" s="41">
        <v>9.0649999999999981E-2</v>
      </c>
      <c r="AC203" s="42" t="s">
        <v>144</v>
      </c>
      <c r="AD203" s="43">
        <f t="shared" si="48"/>
        <v>493.05097043832774</v>
      </c>
      <c r="AE203" s="43">
        <f t="shared" si="49"/>
        <v>575.22613217804906</v>
      </c>
      <c r="AF203" s="44">
        <f t="shared" si="50"/>
        <v>0.96847536868348538</v>
      </c>
      <c r="AG203" s="44">
        <f t="shared" si="51"/>
        <v>0.71667177282577899</v>
      </c>
      <c r="AH203" s="44">
        <f t="shared" si="52"/>
        <v>51.219755612047365</v>
      </c>
      <c r="AI203" s="44">
        <f t="shared" si="53"/>
        <v>37.902619152915037</v>
      </c>
      <c r="AJ203" s="44">
        <f t="shared" si="54"/>
        <v>0.13774019825456255</v>
      </c>
      <c r="AK203" s="45">
        <f t="shared" si="55"/>
        <v>0.10192774670837627</v>
      </c>
      <c r="AL203" s="35"/>
      <c r="AM203" s="35"/>
      <c r="AN203" s="35"/>
      <c r="AO203" s="3" t="s">
        <v>450</v>
      </c>
    </row>
    <row r="204" spans="2:41" x14ac:dyDescent="0.2">
      <c r="B204" s="46">
        <v>43041</v>
      </c>
      <c r="C204" s="3" t="s">
        <v>460</v>
      </c>
      <c r="D204" s="3" t="s">
        <v>167</v>
      </c>
      <c r="E204" s="32" t="s">
        <v>137</v>
      </c>
      <c r="F204" s="3" t="s">
        <v>138</v>
      </c>
      <c r="G204" s="33" t="s">
        <v>139</v>
      </c>
      <c r="H204" s="32">
        <v>2017</v>
      </c>
      <c r="I204" s="34" t="s">
        <v>447</v>
      </c>
      <c r="J204" s="34" t="s">
        <v>448</v>
      </c>
      <c r="K204" s="32" t="str">
        <f t="shared" si="42"/>
        <v>NWF</v>
      </c>
      <c r="L204" s="32" t="str">
        <f t="shared" si="43"/>
        <v>ESI</v>
      </c>
      <c r="M204" s="32" t="str">
        <f t="shared" si="44"/>
        <v>R3</v>
      </c>
      <c r="N204" s="3">
        <v>14</v>
      </c>
      <c r="O204" s="3" t="s">
        <v>154</v>
      </c>
      <c r="P204" s="33" t="str">
        <f t="shared" si="45"/>
        <v>E:POS_P:P01_Tr1:NWF_Tr2:ESI_DRC_R3_D:02_M:11_Y:2017</v>
      </c>
      <c r="Q204" s="31" t="str">
        <f t="shared" si="46"/>
        <v>T2</v>
      </c>
      <c r="R204" s="53">
        <v>0.54820601851851802</v>
      </c>
      <c r="S204" s="3">
        <v>20</v>
      </c>
      <c r="T204" s="3">
        <v>2.1142500000000002</v>
      </c>
      <c r="U204" s="3">
        <v>103.8832872928177</v>
      </c>
      <c r="V204" s="3">
        <v>0.26489400000000002</v>
      </c>
      <c r="W204" s="3">
        <v>23.5</v>
      </c>
      <c r="X204" s="37">
        <f t="shared" si="47"/>
        <v>296.5</v>
      </c>
      <c r="Y204" s="37" t="s">
        <v>143</v>
      </c>
      <c r="Z204" s="40">
        <v>0.1225</v>
      </c>
      <c r="AA204" s="41">
        <v>0.74</v>
      </c>
      <c r="AB204" s="41">
        <v>9.0649999999999981E-2</v>
      </c>
      <c r="AC204" s="42" t="s">
        <v>144</v>
      </c>
      <c r="AD204" s="43">
        <f t="shared" si="48"/>
        <v>493.21726081621597</v>
      </c>
      <c r="AE204" s="43">
        <f t="shared" si="49"/>
        <v>575.4201376189186</v>
      </c>
      <c r="AF204" s="44">
        <f t="shared" si="50"/>
        <v>1.0427845936806848</v>
      </c>
      <c r="AG204" s="44">
        <f t="shared" si="51"/>
        <v>0.77166059932370656</v>
      </c>
      <c r="AH204" s="44">
        <f t="shared" si="52"/>
        <v>51.237030403147564</v>
      </c>
      <c r="AI204" s="44">
        <f t="shared" si="53"/>
        <v>37.915402498329193</v>
      </c>
      <c r="AJ204" s="44">
        <f t="shared" si="54"/>
        <v>0.15242534193442583</v>
      </c>
      <c r="AK204" s="45">
        <f t="shared" si="55"/>
        <v>0.1127947530314751</v>
      </c>
      <c r="AL204" s="35"/>
      <c r="AM204" s="35"/>
      <c r="AN204" s="35"/>
      <c r="AO204" s="3" t="s">
        <v>450</v>
      </c>
    </row>
    <row r="205" spans="2:41" x14ac:dyDescent="0.2">
      <c r="B205" s="46">
        <v>43041</v>
      </c>
      <c r="C205" s="3" t="s">
        <v>461</v>
      </c>
      <c r="D205" s="3" t="s">
        <v>169</v>
      </c>
      <c r="E205" s="32" t="s">
        <v>137</v>
      </c>
      <c r="F205" s="3" t="s">
        <v>138</v>
      </c>
      <c r="G205" s="33" t="s">
        <v>139</v>
      </c>
      <c r="H205" s="32">
        <v>2017</v>
      </c>
      <c r="I205" s="34" t="s">
        <v>447</v>
      </c>
      <c r="J205" s="34" t="s">
        <v>448</v>
      </c>
      <c r="K205" s="32" t="str">
        <f t="shared" si="42"/>
        <v>NWF</v>
      </c>
      <c r="L205" s="32" t="str">
        <f t="shared" si="43"/>
        <v>ESI</v>
      </c>
      <c r="M205" s="32" t="str">
        <f t="shared" si="44"/>
        <v>R3</v>
      </c>
      <c r="N205" s="3">
        <v>14</v>
      </c>
      <c r="O205" s="3" t="s">
        <v>154</v>
      </c>
      <c r="P205" s="33" t="str">
        <f t="shared" si="45"/>
        <v>E:POS_P:P01_Tr1:NWF_Tr2:ESI_DRC_R3_D:02_M:11_Y:2017</v>
      </c>
      <c r="Q205" s="31" t="str">
        <f t="shared" si="46"/>
        <v>T3</v>
      </c>
      <c r="R205" s="53">
        <v>0.555150462962963</v>
      </c>
      <c r="S205" s="3">
        <v>30</v>
      </c>
      <c r="T205" s="3">
        <v>2.03925</v>
      </c>
      <c r="U205" s="3">
        <v>99.735497237569064</v>
      </c>
      <c r="V205" s="3">
        <v>0.26489400000000002</v>
      </c>
      <c r="W205" s="3">
        <v>23.7</v>
      </c>
      <c r="X205" s="37">
        <f t="shared" si="47"/>
        <v>296.7</v>
      </c>
      <c r="Y205" s="37" t="s">
        <v>143</v>
      </c>
      <c r="Z205" s="40">
        <v>0.1225</v>
      </c>
      <c r="AA205" s="41">
        <v>0.74</v>
      </c>
      <c r="AB205" s="41">
        <v>9.0649999999999981E-2</v>
      </c>
      <c r="AC205" s="42" t="s">
        <v>144</v>
      </c>
      <c r="AD205" s="43">
        <f t="shared" si="48"/>
        <v>492.88479215371768</v>
      </c>
      <c r="AE205" s="43">
        <f t="shared" si="49"/>
        <v>575.03225751267064</v>
      </c>
      <c r="AF205" s="44">
        <f t="shared" si="50"/>
        <v>1.0051153123994687</v>
      </c>
      <c r="AG205" s="44">
        <f t="shared" si="51"/>
        <v>0.74378533117560663</v>
      </c>
      <c r="AH205" s="44">
        <f t="shared" si="52"/>
        <v>49.158109826286911</v>
      </c>
      <c r="AI205" s="44">
        <f t="shared" si="53"/>
        <v>36.377001271452308</v>
      </c>
      <c r="AJ205" s="44">
        <f t="shared" si="54"/>
        <v>0.15232259482156138</v>
      </c>
      <c r="AK205" s="45">
        <f t="shared" si="55"/>
        <v>0.11271872016795541</v>
      </c>
      <c r="AL205" s="35"/>
      <c r="AM205" s="35"/>
      <c r="AN205" s="35"/>
      <c r="AO205" s="3" t="s">
        <v>450</v>
      </c>
    </row>
    <row r="206" spans="2:41" x14ac:dyDescent="0.2">
      <c r="B206" s="46">
        <v>43041</v>
      </c>
      <c r="C206" s="3" t="s">
        <v>462</v>
      </c>
      <c r="D206" s="3" t="s">
        <v>171</v>
      </c>
      <c r="E206" s="32" t="s">
        <v>137</v>
      </c>
      <c r="F206" s="3" t="s">
        <v>138</v>
      </c>
      <c r="G206" s="33" t="s">
        <v>139</v>
      </c>
      <c r="H206" s="32">
        <v>2017</v>
      </c>
      <c r="I206" s="34" t="s">
        <v>447</v>
      </c>
      <c r="J206" s="34" t="s">
        <v>448</v>
      </c>
      <c r="K206" s="32" t="str">
        <f t="shared" si="42"/>
        <v>NWF</v>
      </c>
      <c r="L206" s="32" t="str">
        <f t="shared" si="43"/>
        <v>LSI</v>
      </c>
      <c r="M206" s="32" t="str">
        <f t="shared" si="44"/>
        <v>R1</v>
      </c>
      <c r="N206" s="3">
        <v>11</v>
      </c>
      <c r="O206" s="3" t="s">
        <v>449</v>
      </c>
      <c r="P206" s="33" t="str">
        <f t="shared" si="45"/>
        <v>E:POS_P:P01_Tr1:NWF_Tr2:LSI_DRC_R1_D:02_M:11_Y:2017</v>
      </c>
      <c r="Q206" s="31" t="str">
        <f t="shared" si="46"/>
        <v>T0</v>
      </c>
      <c r="R206" s="53">
        <v>0.53715277777777781</v>
      </c>
      <c r="S206" s="37">
        <v>0</v>
      </c>
      <c r="T206" s="3">
        <v>2.03925</v>
      </c>
      <c r="U206" s="3">
        <v>92.194060773480672</v>
      </c>
      <c r="V206" s="3">
        <v>0.271254</v>
      </c>
      <c r="W206" s="3">
        <v>24.7</v>
      </c>
      <c r="X206" s="37">
        <f t="shared" si="47"/>
        <v>297.7</v>
      </c>
      <c r="Y206" s="37" t="s">
        <v>143</v>
      </c>
      <c r="Z206" s="40">
        <v>0.1225</v>
      </c>
      <c r="AA206" s="41">
        <v>0.74</v>
      </c>
      <c r="AB206" s="41">
        <v>9.0649999999999981E-2</v>
      </c>
      <c r="AC206" s="42" t="s">
        <v>144</v>
      </c>
      <c r="AD206" s="43">
        <f t="shared" si="48"/>
        <v>491.22914958685942</v>
      </c>
      <c r="AE206" s="43">
        <f t="shared" si="49"/>
        <v>573.10067451800262</v>
      </c>
      <c r="AF206" s="44">
        <f t="shared" si="50"/>
        <v>1.0017390432950031</v>
      </c>
      <c r="AG206" s="44">
        <f t="shared" si="51"/>
        <v>0.74128689203830211</v>
      </c>
      <c r="AH206" s="44">
        <f t="shared" si="52"/>
        <v>45.288410070716147</v>
      </c>
      <c r="AI206" s="44">
        <f t="shared" si="53"/>
        <v>33.513423452329938</v>
      </c>
      <c r="AJ206" s="44">
        <f t="shared" si="54"/>
        <v>0.15545585036570628</v>
      </c>
      <c r="AK206" s="45">
        <f t="shared" si="55"/>
        <v>0.11503732927062263</v>
      </c>
      <c r="AL206" s="35">
        <f>SLOPE(AG206:AG209,S206:S209)*60</f>
        <v>4.4904163182570664E-2</v>
      </c>
      <c r="AM206" s="35">
        <f>SLOPE(AK206:AK209,S206:S209)*60</f>
        <v>1.2283620384243544E-2</v>
      </c>
      <c r="AN206" s="35">
        <f>SLOPE(AI206:AI209,S206:S209)*60</f>
        <v>8.7964835343711449</v>
      </c>
      <c r="AO206" s="3" t="s">
        <v>450</v>
      </c>
    </row>
    <row r="207" spans="2:41" x14ac:dyDescent="0.2">
      <c r="B207" s="46">
        <v>43041</v>
      </c>
      <c r="C207" s="3" t="s">
        <v>463</v>
      </c>
      <c r="D207" s="3" t="s">
        <v>173</v>
      </c>
      <c r="E207" s="32" t="s">
        <v>137</v>
      </c>
      <c r="F207" s="3" t="s">
        <v>138</v>
      </c>
      <c r="G207" s="33" t="s">
        <v>139</v>
      </c>
      <c r="H207" s="32">
        <v>2017</v>
      </c>
      <c r="I207" s="34" t="s">
        <v>447</v>
      </c>
      <c r="J207" s="34" t="s">
        <v>448</v>
      </c>
      <c r="K207" s="32" t="str">
        <f t="shared" si="42"/>
        <v>NWF</v>
      </c>
      <c r="L207" s="32" t="str">
        <f t="shared" si="43"/>
        <v>LSI</v>
      </c>
      <c r="M207" s="32" t="str">
        <f t="shared" si="44"/>
        <v>R1</v>
      </c>
      <c r="N207" s="3">
        <v>11</v>
      </c>
      <c r="O207" s="3" t="s">
        <v>449</v>
      </c>
      <c r="P207" s="33" t="str">
        <f t="shared" si="45"/>
        <v>E:POS_P:P01_Tr1:NWF_Tr2:LSI_DRC_R1_D:02_M:11_Y:2017</v>
      </c>
      <c r="Q207" s="31" t="str">
        <f t="shared" si="46"/>
        <v>T1</v>
      </c>
      <c r="R207" s="53">
        <v>0.54409722222222223</v>
      </c>
      <c r="S207" s="3">
        <v>10</v>
      </c>
      <c r="T207" s="3">
        <v>1.9642500000000003</v>
      </c>
      <c r="U207" s="3">
        <v>100.3011049723757</v>
      </c>
      <c r="V207" s="3">
        <v>0.30305400000000005</v>
      </c>
      <c r="W207" s="3">
        <v>25.6</v>
      </c>
      <c r="X207" s="37">
        <f t="shared" si="47"/>
        <v>298.60000000000002</v>
      </c>
      <c r="Y207" s="37" t="s">
        <v>143</v>
      </c>
      <c r="Z207" s="40">
        <v>0.1225</v>
      </c>
      <c r="AA207" s="41">
        <v>0.74</v>
      </c>
      <c r="AB207" s="41">
        <v>9.0649999999999981E-2</v>
      </c>
      <c r="AC207" s="42" t="s">
        <v>144</v>
      </c>
      <c r="AD207" s="43">
        <f t="shared" si="48"/>
        <v>489.74855268589425</v>
      </c>
      <c r="AE207" s="43">
        <f t="shared" si="49"/>
        <v>571.37331146687666</v>
      </c>
      <c r="AF207" s="44">
        <f t="shared" si="50"/>
        <v>0.96198859461326791</v>
      </c>
      <c r="AG207" s="44">
        <f t="shared" si="51"/>
        <v>0.71187156001381813</v>
      </c>
      <c r="AH207" s="44">
        <f t="shared" si="52"/>
        <v>49.122320993016949</v>
      </c>
      <c r="AI207" s="44">
        <f t="shared" si="53"/>
        <v>36.350517534832534</v>
      </c>
      <c r="AJ207" s="44">
        <f t="shared" si="54"/>
        <v>0.17315696753328286</v>
      </c>
      <c r="AK207" s="45">
        <f t="shared" si="55"/>
        <v>0.1281361559746293</v>
      </c>
      <c r="AL207" s="35"/>
      <c r="AM207" s="35"/>
      <c r="AN207" s="35"/>
      <c r="AO207" s="3" t="s">
        <v>450</v>
      </c>
    </row>
    <row r="208" spans="2:41" x14ac:dyDescent="0.2">
      <c r="B208" s="46">
        <v>43041</v>
      </c>
      <c r="C208" s="3" t="s">
        <v>464</v>
      </c>
      <c r="D208" s="3" t="s">
        <v>175</v>
      </c>
      <c r="E208" s="32" t="s">
        <v>137</v>
      </c>
      <c r="F208" s="3" t="s">
        <v>138</v>
      </c>
      <c r="G208" s="33" t="s">
        <v>139</v>
      </c>
      <c r="H208" s="32">
        <v>2017</v>
      </c>
      <c r="I208" s="34" t="s">
        <v>447</v>
      </c>
      <c r="J208" s="34" t="s">
        <v>448</v>
      </c>
      <c r="K208" s="32" t="str">
        <f t="shared" si="42"/>
        <v>NWF</v>
      </c>
      <c r="L208" s="32" t="str">
        <f t="shared" si="43"/>
        <v>LSI</v>
      </c>
      <c r="M208" s="32" t="str">
        <f t="shared" si="44"/>
        <v>R1</v>
      </c>
      <c r="N208" s="3">
        <v>11</v>
      </c>
      <c r="O208" s="3" t="s">
        <v>449</v>
      </c>
      <c r="P208" s="33" t="str">
        <f t="shared" si="45"/>
        <v>E:POS_P:P01_Tr1:NWF_Tr2:LSI_DRC_R1_D:02_M:11_Y:2017</v>
      </c>
      <c r="Q208" s="31" t="str">
        <f t="shared" si="46"/>
        <v>T2</v>
      </c>
      <c r="R208" s="53">
        <v>0.55104166666666698</v>
      </c>
      <c r="S208" s="3">
        <v>20</v>
      </c>
      <c r="T208" s="3">
        <v>1.9642500000000003</v>
      </c>
      <c r="U208" s="3">
        <v>96.907458563535926</v>
      </c>
      <c r="V208" s="3">
        <v>0.27761400000000003</v>
      </c>
      <c r="W208" s="3">
        <v>25.6</v>
      </c>
      <c r="X208" s="37">
        <f t="shared" si="47"/>
        <v>298.60000000000002</v>
      </c>
      <c r="Y208" s="37" t="s">
        <v>143</v>
      </c>
      <c r="Z208" s="40">
        <v>0.1225</v>
      </c>
      <c r="AA208" s="41">
        <v>0.74</v>
      </c>
      <c r="AB208" s="41">
        <v>9.0649999999999981E-2</v>
      </c>
      <c r="AC208" s="42" t="s">
        <v>144</v>
      </c>
      <c r="AD208" s="43">
        <f t="shared" si="48"/>
        <v>489.74855268589425</v>
      </c>
      <c r="AE208" s="43">
        <f t="shared" si="49"/>
        <v>571.37331146687666</v>
      </c>
      <c r="AF208" s="44">
        <f t="shared" si="50"/>
        <v>0.96198859461326791</v>
      </c>
      <c r="AG208" s="44">
        <f t="shared" si="51"/>
        <v>0.71187156001381813</v>
      </c>
      <c r="AH208" s="44">
        <f t="shared" si="52"/>
        <v>47.460287575959995</v>
      </c>
      <c r="AI208" s="44">
        <f t="shared" si="53"/>
        <v>35.120612806210389</v>
      </c>
      <c r="AJ208" s="44">
        <f t="shared" si="54"/>
        <v>0.1586212304895655</v>
      </c>
      <c r="AK208" s="45">
        <f t="shared" si="55"/>
        <v>0.11737971056227844</v>
      </c>
      <c r="AL208" s="35"/>
      <c r="AM208" s="35"/>
      <c r="AN208" s="35"/>
      <c r="AO208" s="3" t="s">
        <v>450</v>
      </c>
    </row>
    <row r="209" spans="2:41" x14ac:dyDescent="0.2">
      <c r="B209" s="46">
        <v>43041</v>
      </c>
      <c r="C209" s="3" t="s">
        <v>465</v>
      </c>
      <c r="D209" s="3" t="s">
        <v>177</v>
      </c>
      <c r="E209" s="32" t="s">
        <v>137</v>
      </c>
      <c r="F209" s="3" t="s">
        <v>138</v>
      </c>
      <c r="G209" s="33" t="s">
        <v>139</v>
      </c>
      <c r="H209" s="32">
        <v>2017</v>
      </c>
      <c r="I209" s="34" t="s">
        <v>447</v>
      </c>
      <c r="J209" s="34" t="s">
        <v>448</v>
      </c>
      <c r="K209" s="32" t="str">
        <f t="shared" si="42"/>
        <v>NWF</v>
      </c>
      <c r="L209" s="32" t="str">
        <f t="shared" si="43"/>
        <v>LSI</v>
      </c>
      <c r="M209" s="32" t="str">
        <f t="shared" si="44"/>
        <v>R1</v>
      </c>
      <c r="N209" s="3">
        <v>11</v>
      </c>
      <c r="O209" s="3" t="s">
        <v>449</v>
      </c>
      <c r="P209" s="33" t="str">
        <f t="shared" si="45"/>
        <v>E:POS_P:P01_Tr1:NWF_Tr2:LSI_DRC_R1_D:02_M:11_Y:2017</v>
      </c>
      <c r="Q209" s="31" t="str">
        <f t="shared" si="46"/>
        <v>T3</v>
      </c>
      <c r="R209" s="53">
        <v>0.55798611111111096</v>
      </c>
      <c r="S209" s="3">
        <v>30</v>
      </c>
      <c r="T209" s="3">
        <v>2.1142500000000002</v>
      </c>
      <c r="U209" s="3">
        <v>107.08839779005525</v>
      </c>
      <c r="V209" s="3">
        <v>0.29669400000000001</v>
      </c>
      <c r="W209" s="3">
        <v>25.6</v>
      </c>
      <c r="X209" s="37">
        <f t="shared" si="47"/>
        <v>298.60000000000002</v>
      </c>
      <c r="Y209" s="37" t="s">
        <v>143</v>
      </c>
      <c r="Z209" s="40">
        <v>0.1225</v>
      </c>
      <c r="AA209" s="41">
        <v>0.74</v>
      </c>
      <c r="AB209" s="41">
        <v>9.0649999999999981E-2</v>
      </c>
      <c r="AC209" s="42" t="s">
        <v>144</v>
      </c>
      <c r="AD209" s="43">
        <f t="shared" si="48"/>
        <v>489.74855268589425</v>
      </c>
      <c r="AE209" s="43">
        <f t="shared" si="49"/>
        <v>571.37331146687666</v>
      </c>
      <c r="AF209" s="44">
        <f t="shared" si="50"/>
        <v>1.0354508775161522</v>
      </c>
      <c r="AG209" s="44">
        <f t="shared" si="51"/>
        <v>0.76623364936195248</v>
      </c>
      <c r="AH209" s="44">
        <f t="shared" si="52"/>
        <v>52.446387827130877</v>
      </c>
      <c r="AI209" s="44">
        <f t="shared" si="53"/>
        <v>38.810326992076845</v>
      </c>
      <c r="AJ209" s="44">
        <f t="shared" si="54"/>
        <v>0.16952303327235349</v>
      </c>
      <c r="AK209" s="45">
        <f t="shared" si="55"/>
        <v>0.12544704462154155</v>
      </c>
      <c r="AL209" s="35"/>
      <c r="AM209" s="35"/>
      <c r="AN209" s="35"/>
      <c r="AO209" s="3" t="s">
        <v>450</v>
      </c>
    </row>
    <row r="210" spans="2:41" x14ac:dyDescent="0.2">
      <c r="B210" s="46">
        <v>43041</v>
      </c>
      <c r="C210" s="3" t="s">
        <v>466</v>
      </c>
      <c r="D210" s="3" t="s">
        <v>179</v>
      </c>
      <c r="E210" s="32" t="s">
        <v>137</v>
      </c>
      <c r="F210" s="3" t="s">
        <v>138</v>
      </c>
      <c r="G210" s="33" t="s">
        <v>139</v>
      </c>
      <c r="H210" s="32">
        <v>2017</v>
      </c>
      <c r="I210" s="34" t="s">
        <v>447</v>
      </c>
      <c r="J210" s="34" t="s">
        <v>448</v>
      </c>
      <c r="K210" s="32" t="str">
        <f t="shared" si="42"/>
        <v>NWF</v>
      </c>
      <c r="L210" s="32" t="str">
        <f t="shared" si="43"/>
        <v>LSI</v>
      </c>
      <c r="M210" s="32" t="str">
        <f t="shared" si="44"/>
        <v>R2</v>
      </c>
      <c r="N210" s="3">
        <v>8</v>
      </c>
      <c r="O210" s="3" t="s">
        <v>251</v>
      </c>
      <c r="P210" s="33" t="str">
        <f t="shared" si="45"/>
        <v>E:POS_P:P01_Tr1:NWF_Tr2:LSI_DRC_R2_D:02_M:11_Y:2017</v>
      </c>
      <c r="Q210" s="31" t="str">
        <f t="shared" si="46"/>
        <v>T0</v>
      </c>
      <c r="R210" s="53">
        <v>0.53715277777777781</v>
      </c>
      <c r="S210" s="37">
        <v>0</v>
      </c>
      <c r="T210" s="3">
        <v>1.9642500000000003</v>
      </c>
      <c r="U210" s="3">
        <v>99.169889502762445</v>
      </c>
      <c r="V210" s="3">
        <v>0.27761400000000003</v>
      </c>
      <c r="W210" s="3">
        <v>23</v>
      </c>
      <c r="X210" s="37">
        <f t="shared" si="47"/>
        <v>296</v>
      </c>
      <c r="Y210" s="37" t="s">
        <v>143</v>
      </c>
      <c r="Z210" s="40">
        <v>0.1225</v>
      </c>
      <c r="AA210" s="41">
        <v>0.74</v>
      </c>
      <c r="AB210" s="41">
        <v>9.0649999999999981E-2</v>
      </c>
      <c r="AC210" s="42" t="s">
        <v>144</v>
      </c>
      <c r="AD210" s="43">
        <f t="shared" si="48"/>
        <v>494.0503980811082</v>
      </c>
      <c r="AE210" s="43">
        <f t="shared" si="49"/>
        <v>576.39213109462628</v>
      </c>
      <c r="AF210" s="44">
        <f t="shared" si="50"/>
        <v>0.97043849443081698</v>
      </c>
      <c r="AG210" s="44">
        <f t="shared" si="51"/>
        <v>0.71812448587880451</v>
      </c>
      <c r="AH210" s="44">
        <f t="shared" si="52"/>
        <v>48.994923386499302</v>
      </c>
      <c r="AI210" s="44">
        <f t="shared" si="53"/>
        <v>36.256243306009473</v>
      </c>
      <c r="AJ210" s="44">
        <f t="shared" si="54"/>
        <v>0.16001452508170361</v>
      </c>
      <c r="AK210" s="45">
        <f t="shared" si="55"/>
        <v>0.11841074856046065</v>
      </c>
      <c r="AL210" s="35">
        <f>SLOPE(AG210:AG213,S210:S213)*60</f>
        <v>5.8953079640572989E-2</v>
      </c>
      <c r="AM210" s="35">
        <f>SLOPE(AK210:AK213,S210:S213)*60</f>
        <v>3.2925319500376964E-2</v>
      </c>
      <c r="AN210" s="35">
        <f>SLOPE(AI210:AI213,S210:S213)*60</f>
        <v>10.782824261046311</v>
      </c>
      <c r="AO210" s="3" t="s">
        <v>450</v>
      </c>
    </row>
    <row r="211" spans="2:41" x14ac:dyDescent="0.2">
      <c r="B211" s="46">
        <v>43041</v>
      </c>
      <c r="C211" s="3" t="s">
        <v>467</v>
      </c>
      <c r="D211" s="3" t="s">
        <v>181</v>
      </c>
      <c r="E211" s="32" t="s">
        <v>137</v>
      </c>
      <c r="F211" s="3" t="s">
        <v>138</v>
      </c>
      <c r="G211" s="33" t="s">
        <v>139</v>
      </c>
      <c r="H211" s="32">
        <v>2017</v>
      </c>
      <c r="I211" s="34" t="s">
        <v>447</v>
      </c>
      <c r="J211" s="34" t="s">
        <v>448</v>
      </c>
      <c r="K211" s="32" t="str">
        <f t="shared" si="42"/>
        <v>NWF</v>
      </c>
      <c r="L211" s="32" t="str">
        <f t="shared" si="43"/>
        <v>LSI</v>
      </c>
      <c r="M211" s="32" t="str">
        <f t="shared" si="44"/>
        <v>R2</v>
      </c>
      <c r="N211" s="3">
        <v>8</v>
      </c>
      <c r="O211" s="3" t="s">
        <v>251</v>
      </c>
      <c r="P211" s="33" t="str">
        <f t="shared" si="45"/>
        <v>E:POS_P:P01_Tr1:NWF_Tr2:LSI_DRC_R2_D:02_M:11_Y:2017</v>
      </c>
      <c r="Q211" s="31" t="str">
        <f t="shared" si="46"/>
        <v>T1</v>
      </c>
      <c r="R211" s="53">
        <v>0.54409722222222223</v>
      </c>
      <c r="S211" s="3">
        <v>10</v>
      </c>
      <c r="T211" s="3">
        <v>1.9642500000000003</v>
      </c>
      <c r="U211" s="3">
        <v>115.19544198895029</v>
      </c>
      <c r="V211" s="3">
        <v>0.271254</v>
      </c>
      <c r="W211" s="3">
        <v>24.6</v>
      </c>
      <c r="X211" s="37">
        <f t="shared" si="47"/>
        <v>297.60000000000002</v>
      </c>
      <c r="Y211" s="37" t="s">
        <v>143</v>
      </c>
      <c r="Z211" s="40">
        <v>0.1225</v>
      </c>
      <c r="AA211" s="41">
        <v>0.74</v>
      </c>
      <c r="AB211" s="41">
        <v>9.0649999999999981E-2</v>
      </c>
      <c r="AC211" s="42" t="s">
        <v>144</v>
      </c>
      <c r="AD211" s="43">
        <f t="shared" si="48"/>
        <v>491.39421314518825</v>
      </c>
      <c r="AE211" s="43">
        <f t="shared" si="49"/>
        <v>573.29324866938634</v>
      </c>
      <c r="AF211" s="44">
        <f t="shared" si="50"/>
        <v>0.9652210831704362</v>
      </c>
      <c r="AG211" s="44">
        <f t="shared" si="51"/>
        <v>0.71426360154612267</v>
      </c>
      <c r="AH211" s="44">
        <f t="shared" si="52"/>
        <v>56.606373574072407</v>
      </c>
      <c r="AI211" s="44">
        <f t="shared" si="53"/>
        <v>41.888716444813575</v>
      </c>
      <c r="AJ211" s="44">
        <f t="shared" si="54"/>
        <v>0.15550808687456572</v>
      </c>
      <c r="AK211" s="45">
        <f t="shared" si="55"/>
        <v>0.11507598428717861</v>
      </c>
      <c r="AL211" s="35"/>
      <c r="AM211" s="35"/>
      <c r="AN211" s="35"/>
      <c r="AO211" s="3" t="s">
        <v>450</v>
      </c>
    </row>
    <row r="212" spans="2:41" x14ac:dyDescent="0.2">
      <c r="B212" s="46">
        <v>43041</v>
      </c>
      <c r="C212" s="3" t="s">
        <v>468</v>
      </c>
      <c r="D212" s="3" t="s">
        <v>183</v>
      </c>
      <c r="E212" s="32" t="s">
        <v>137</v>
      </c>
      <c r="F212" s="3" t="s">
        <v>138</v>
      </c>
      <c r="G212" s="33" t="s">
        <v>139</v>
      </c>
      <c r="H212" s="32">
        <v>2017</v>
      </c>
      <c r="I212" s="34" t="s">
        <v>447</v>
      </c>
      <c r="J212" s="34" t="s">
        <v>448</v>
      </c>
      <c r="K212" s="32" t="str">
        <f t="shared" si="42"/>
        <v>NWF</v>
      </c>
      <c r="L212" s="32" t="str">
        <f t="shared" si="43"/>
        <v>LSI</v>
      </c>
      <c r="M212" s="32" t="str">
        <f t="shared" si="44"/>
        <v>R2</v>
      </c>
      <c r="N212" s="3">
        <v>8</v>
      </c>
      <c r="O212" s="3" t="s">
        <v>251</v>
      </c>
      <c r="P212" s="33" t="str">
        <f t="shared" si="45"/>
        <v>E:POS_P:P01_Tr1:NWF_Tr2:LSI_DRC_R2_D:02_M:11_Y:2017</v>
      </c>
      <c r="Q212" s="31" t="str">
        <f t="shared" si="46"/>
        <v>T2</v>
      </c>
      <c r="R212" s="53">
        <v>0.55104166666666698</v>
      </c>
      <c r="S212" s="3">
        <v>20</v>
      </c>
      <c r="T212" s="3">
        <v>2.03925</v>
      </c>
      <c r="U212" s="3">
        <v>124.24516574585637</v>
      </c>
      <c r="V212" s="3">
        <v>0.29033400000000004</v>
      </c>
      <c r="W212" s="3">
        <v>24.3</v>
      </c>
      <c r="X212" s="37">
        <f t="shared" si="47"/>
        <v>297.3</v>
      </c>
      <c r="Y212" s="37" t="s">
        <v>143</v>
      </c>
      <c r="Z212" s="40">
        <v>0.1225</v>
      </c>
      <c r="AA212" s="41">
        <v>0.74</v>
      </c>
      <c r="AB212" s="41">
        <v>9.0649999999999981E-2</v>
      </c>
      <c r="AC212" s="42" t="s">
        <v>144</v>
      </c>
      <c r="AD212" s="43">
        <f t="shared" si="48"/>
        <v>491.89007007066272</v>
      </c>
      <c r="AE212" s="43">
        <f t="shared" si="49"/>
        <v>573.87174841577314</v>
      </c>
      <c r="AF212" s="44">
        <f t="shared" si="50"/>
        <v>1.003086825391599</v>
      </c>
      <c r="AG212" s="44">
        <f t="shared" si="51"/>
        <v>0.74228425078978311</v>
      </c>
      <c r="AH212" s="44">
        <f t="shared" si="52"/>
        <v>61.114963284670388</v>
      </c>
      <c r="AI212" s="44">
        <f t="shared" si="53"/>
        <v>45.225072830656082</v>
      </c>
      <c r="AJ212" s="44">
        <f t="shared" si="54"/>
        <v>0.16661448020454508</v>
      </c>
      <c r="AK212" s="45">
        <f t="shared" si="55"/>
        <v>0.12329471535136334</v>
      </c>
      <c r="AL212" s="35"/>
      <c r="AM212" s="35"/>
      <c r="AN212" s="35"/>
      <c r="AO212" s="3" t="s">
        <v>450</v>
      </c>
    </row>
    <row r="213" spans="2:41" x14ac:dyDescent="0.2">
      <c r="B213" s="46">
        <v>43041</v>
      </c>
      <c r="C213" s="3" t="s">
        <v>469</v>
      </c>
      <c r="D213" s="3" t="s">
        <v>185</v>
      </c>
      <c r="E213" s="32" t="s">
        <v>137</v>
      </c>
      <c r="F213" s="3" t="s">
        <v>138</v>
      </c>
      <c r="G213" s="33" t="s">
        <v>139</v>
      </c>
      <c r="H213" s="32">
        <v>2017</v>
      </c>
      <c r="I213" s="34" t="s">
        <v>447</v>
      </c>
      <c r="J213" s="34" t="s">
        <v>448</v>
      </c>
      <c r="K213" s="32" t="str">
        <f t="shared" si="42"/>
        <v>NWF</v>
      </c>
      <c r="L213" s="32" t="str">
        <f t="shared" si="43"/>
        <v>LSI</v>
      </c>
      <c r="M213" s="32" t="str">
        <f t="shared" si="44"/>
        <v>R2</v>
      </c>
      <c r="N213" s="3">
        <v>8</v>
      </c>
      <c r="O213" s="3" t="s">
        <v>251</v>
      </c>
      <c r="P213" s="33" t="str">
        <f t="shared" si="45"/>
        <v>E:POS_P:P01_Tr1:NWF_Tr2:LSI_DRC_R2_D:02_M:11_Y:2017</v>
      </c>
      <c r="Q213" s="31" t="str">
        <f t="shared" si="46"/>
        <v>T3</v>
      </c>
      <c r="R213" s="53">
        <v>0.55798611111111096</v>
      </c>
      <c r="S213" s="3">
        <v>30</v>
      </c>
      <c r="T213" s="3">
        <v>2.03925</v>
      </c>
      <c r="U213" s="3">
        <v>113.12154696132598</v>
      </c>
      <c r="V213" s="3">
        <v>0.31577400000000005</v>
      </c>
      <c r="W213" s="3">
        <v>24.6</v>
      </c>
      <c r="X213" s="37">
        <f t="shared" si="47"/>
        <v>297.60000000000002</v>
      </c>
      <c r="Y213" s="37" t="s">
        <v>143</v>
      </c>
      <c r="Z213" s="40">
        <v>0.1225</v>
      </c>
      <c r="AA213" s="41">
        <v>0.74</v>
      </c>
      <c r="AB213" s="41">
        <v>9.0649999999999981E-2</v>
      </c>
      <c r="AC213" s="42" t="s">
        <v>144</v>
      </c>
      <c r="AD213" s="43">
        <f t="shared" si="48"/>
        <v>491.39421314518825</v>
      </c>
      <c r="AE213" s="43">
        <f t="shared" si="49"/>
        <v>573.29324866938634</v>
      </c>
      <c r="AF213" s="44">
        <f t="shared" si="50"/>
        <v>1.0020756491563252</v>
      </c>
      <c r="AG213" s="44">
        <f t="shared" si="51"/>
        <v>0.74153598037568047</v>
      </c>
      <c r="AH213" s="44">
        <f t="shared" si="52"/>
        <v>55.587273558827242</v>
      </c>
      <c r="AI213" s="44">
        <f t="shared" si="53"/>
        <v>41.134582433532145</v>
      </c>
      <c r="AJ213" s="44">
        <f t="shared" si="54"/>
        <v>0.18103110230532685</v>
      </c>
      <c r="AK213" s="45">
        <f t="shared" si="55"/>
        <v>0.13396301570594182</v>
      </c>
      <c r="AL213" s="35"/>
      <c r="AM213" s="35"/>
      <c r="AN213" s="35"/>
      <c r="AO213" s="3" t="s">
        <v>450</v>
      </c>
    </row>
    <row r="214" spans="2:41" x14ac:dyDescent="0.2">
      <c r="B214" s="46">
        <v>43041</v>
      </c>
      <c r="C214" s="3" t="s">
        <v>470</v>
      </c>
      <c r="D214" s="3" t="s">
        <v>187</v>
      </c>
      <c r="E214" s="32" t="s">
        <v>137</v>
      </c>
      <c r="F214" s="3" t="s">
        <v>138</v>
      </c>
      <c r="G214" s="33" t="s">
        <v>139</v>
      </c>
      <c r="H214" s="32">
        <v>2017</v>
      </c>
      <c r="I214" s="34" t="s">
        <v>447</v>
      </c>
      <c r="J214" s="34" t="s">
        <v>448</v>
      </c>
      <c r="K214" s="32" t="str">
        <f t="shared" si="42"/>
        <v>NWF</v>
      </c>
      <c r="L214" s="32" t="str">
        <f t="shared" si="43"/>
        <v>LSI</v>
      </c>
      <c r="M214" s="32" t="str">
        <f t="shared" si="44"/>
        <v>R3</v>
      </c>
      <c r="N214" s="3">
        <v>6</v>
      </c>
      <c r="O214" s="3" t="s">
        <v>154</v>
      </c>
      <c r="P214" s="33" t="str">
        <f t="shared" si="45"/>
        <v>E:POS_P:P01_Tr1:NWF_Tr2:LSI_DRC_R3_D:02_M:11_Y:2017</v>
      </c>
      <c r="Q214" s="31" t="str">
        <f t="shared" si="46"/>
        <v>T0</v>
      </c>
      <c r="R214" s="53">
        <v>0.53715277777777781</v>
      </c>
      <c r="S214" s="37">
        <v>0</v>
      </c>
      <c r="T214" s="3">
        <v>2.03925</v>
      </c>
      <c r="U214" s="3">
        <v>116.32665745856355</v>
      </c>
      <c r="V214" s="3">
        <v>0.29669400000000001</v>
      </c>
      <c r="W214" s="3">
        <v>23.9</v>
      </c>
      <c r="X214" s="37">
        <f t="shared" si="47"/>
        <v>296.89999999999998</v>
      </c>
      <c r="Y214" s="37" t="s">
        <v>143</v>
      </c>
      <c r="Z214" s="40">
        <v>0.1225</v>
      </c>
      <c r="AA214" s="41">
        <v>0.74</v>
      </c>
      <c r="AB214" s="41">
        <v>9.0649999999999981E-2</v>
      </c>
      <c r="AC214" s="42" t="s">
        <v>144</v>
      </c>
      <c r="AD214" s="43">
        <f t="shared" si="48"/>
        <v>492.55277141127669</v>
      </c>
      <c r="AE214" s="43">
        <f t="shared" si="49"/>
        <v>574.64489997982275</v>
      </c>
      <c r="AF214" s="44">
        <f t="shared" si="50"/>
        <v>1.0044382391004461</v>
      </c>
      <c r="AG214" s="44">
        <f t="shared" si="51"/>
        <v>0.74328429693432996</v>
      </c>
      <c r="AH214" s="44">
        <f t="shared" si="52"/>
        <v>57.297017520225737</v>
      </c>
      <c r="AI214" s="44">
        <f t="shared" si="53"/>
        <v>42.399792964967034</v>
      </c>
      <c r="AJ214" s="44">
        <f t="shared" si="54"/>
        <v>0.17049369395461356</v>
      </c>
      <c r="AK214" s="45">
        <f t="shared" si="55"/>
        <v>0.12616533352641401</v>
      </c>
      <c r="AL214" s="35">
        <f>SLOPE(AG214:AG217,S214:S217)*60</f>
        <v>-0.10215801314982929</v>
      </c>
      <c r="AM214" s="35">
        <f>SLOPE(AK214:AK217,S214:S217)*60</f>
        <v>-3.4656892113150213E-2</v>
      </c>
      <c r="AN214" s="35">
        <f>SLOPE(AI214:AI217,S214:S217)*60</f>
        <v>-2.4503022888050436</v>
      </c>
      <c r="AO214" s="3" t="s">
        <v>450</v>
      </c>
    </row>
    <row r="215" spans="2:41" x14ac:dyDescent="0.2">
      <c r="B215" s="46">
        <v>43041</v>
      </c>
      <c r="C215" s="3" t="s">
        <v>471</v>
      </c>
      <c r="D215" s="3" t="s">
        <v>189</v>
      </c>
      <c r="E215" s="32" t="s">
        <v>137</v>
      </c>
      <c r="F215" s="3" t="s">
        <v>138</v>
      </c>
      <c r="G215" s="33" t="s">
        <v>139</v>
      </c>
      <c r="H215" s="32">
        <v>2017</v>
      </c>
      <c r="I215" s="34" t="s">
        <v>447</v>
      </c>
      <c r="J215" s="34" t="s">
        <v>448</v>
      </c>
      <c r="K215" s="32" t="str">
        <f t="shared" si="42"/>
        <v>NWF</v>
      </c>
      <c r="L215" s="32" t="str">
        <f t="shared" si="43"/>
        <v>LSI</v>
      </c>
      <c r="M215" s="32" t="str">
        <f t="shared" si="44"/>
        <v>R3</v>
      </c>
      <c r="N215" s="3">
        <v>6</v>
      </c>
      <c r="O215" s="3" t="s">
        <v>154</v>
      </c>
      <c r="P215" s="33" t="str">
        <f t="shared" si="45"/>
        <v>E:POS_P:P01_Tr1:NWF_Tr2:LSI_DRC_R3_D:02_M:11_Y:2017</v>
      </c>
      <c r="Q215" s="31" t="str">
        <f t="shared" si="46"/>
        <v>T1</v>
      </c>
      <c r="R215" s="53">
        <v>0.54409722222222223</v>
      </c>
      <c r="S215" s="3">
        <v>10</v>
      </c>
      <c r="T215" s="3">
        <v>1.8892500000000001</v>
      </c>
      <c r="U215" s="3">
        <v>120.28591160220995</v>
      </c>
      <c r="V215" s="3">
        <v>0.26489400000000002</v>
      </c>
      <c r="W215" s="3">
        <v>25</v>
      </c>
      <c r="X215" s="37">
        <f t="shared" si="47"/>
        <v>298</v>
      </c>
      <c r="Y215" s="37" t="s">
        <v>143</v>
      </c>
      <c r="Z215" s="40">
        <v>0.1225</v>
      </c>
      <c r="AA215" s="41">
        <v>0.74</v>
      </c>
      <c r="AB215" s="41">
        <v>9.0649999999999981E-2</v>
      </c>
      <c r="AC215" s="42" t="s">
        <v>144</v>
      </c>
      <c r="AD215" s="43">
        <f t="shared" si="48"/>
        <v>490.73462359734242</v>
      </c>
      <c r="AE215" s="43">
        <f t="shared" si="49"/>
        <v>572.5237275302328</v>
      </c>
      <c r="AF215" s="44">
        <f t="shared" si="50"/>
        <v>0.92712038763127924</v>
      </c>
      <c r="AG215" s="44">
        <f t="shared" si="51"/>
        <v>0.68606908684714651</v>
      </c>
      <c r="AH215" s="44">
        <f t="shared" si="52"/>
        <v>59.028461554173703</v>
      </c>
      <c r="AI215" s="44">
        <f t="shared" si="53"/>
        <v>43.681061550088529</v>
      </c>
      <c r="AJ215" s="44">
        <f t="shared" si="54"/>
        <v>0.1516581002803935</v>
      </c>
      <c r="AK215" s="45">
        <f t="shared" si="55"/>
        <v>0.11222699420749117</v>
      </c>
      <c r="AL215" s="35"/>
      <c r="AM215" s="35"/>
      <c r="AN215" s="35"/>
      <c r="AO215" s="3" t="s">
        <v>450</v>
      </c>
    </row>
    <row r="216" spans="2:41" x14ac:dyDescent="0.2">
      <c r="B216" s="46">
        <v>43041</v>
      </c>
      <c r="C216" s="3" t="s">
        <v>472</v>
      </c>
      <c r="D216" s="3" t="s">
        <v>191</v>
      </c>
      <c r="E216" s="32" t="s">
        <v>137</v>
      </c>
      <c r="F216" s="3" t="s">
        <v>138</v>
      </c>
      <c r="G216" s="33" t="s">
        <v>139</v>
      </c>
      <c r="H216" s="32">
        <v>2017</v>
      </c>
      <c r="I216" s="34" t="s">
        <v>447</v>
      </c>
      <c r="J216" s="34" t="s">
        <v>448</v>
      </c>
      <c r="K216" s="32" t="str">
        <f t="shared" si="42"/>
        <v>NWF</v>
      </c>
      <c r="L216" s="32" t="str">
        <f t="shared" si="43"/>
        <v>LSI</v>
      </c>
      <c r="M216" s="32" t="str">
        <f t="shared" si="44"/>
        <v>R3</v>
      </c>
      <c r="N216" s="3">
        <v>6</v>
      </c>
      <c r="O216" s="3" t="s">
        <v>154</v>
      </c>
      <c r="P216" s="33" t="str">
        <f t="shared" si="45"/>
        <v>E:POS_P:P01_Tr1:NWF_Tr2:LSI_DRC_R3_D:02_M:11_Y:2017</v>
      </c>
      <c r="Q216" s="31" t="str">
        <f t="shared" si="46"/>
        <v>T2</v>
      </c>
      <c r="R216" s="53">
        <v>0.55104166666666698</v>
      </c>
      <c r="S216" s="3">
        <v>20</v>
      </c>
      <c r="T216" s="3">
        <v>1.8892500000000001</v>
      </c>
      <c r="U216" s="3">
        <v>110.10497237569062</v>
      </c>
      <c r="V216" s="3">
        <v>0.26489400000000002</v>
      </c>
      <c r="W216" s="3">
        <v>24.7</v>
      </c>
      <c r="X216" s="37">
        <f t="shared" si="47"/>
        <v>297.7</v>
      </c>
      <c r="Y216" s="37" t="s">
        <v>143</v>
      </c>
      <c r="Z216" s="40">
        <v>0.1225</v>
      </c>
      <c r="AA216" s="41">
        <v>0.74</v>
      </c>
      <c r="AB216" s="41">
        <v>9.0649999999999981E-2</v>
      </c>
      <c r="AC216" s="42" t="s">
        <v>144</v>
      </c>
      <c r="AD216" s="43">
        <f t="shared" si="48"/>
        <v>491.22914958685942</v>
      </c>
      <c r="AE216" s="43">
        <f t="shared" si="49"/>
        <v>573.10067451800262</v>
      </c>
      <c r="AF216" s="44">
        <f t="shared" si="50"/>
        <v>0.92805467085697424</v>
      </c>
      <c r="AG216" s="44">
        <f t="shared" si="51"/>
        <v>0.68676045643416073</v>
      </c>
      <c r="AH216" s="44">
        <f t="shared" si="52"/>
        <v>54.086771945395149</v>
      </c>
      <c r="AI216" s="44">
        <f t="shared" si="53"/>
        <v>40.024211239592404</v>
      </c>
      <c r="AJ216" s="44">
        <f t="shared" si="54"/>
        <v>0.15181093007577182</v>
      </c>
      <c r="AK216" s="45">
        <f t="shared" si="55"/>
        <v>0.11234008825607113</v>
      </c>
      <c r="AL216" s="35"/>
      <c r="AM216" s="35"/>
      <c r="AN216" s="35"/>
      <c r="AO216" s="3" t="s">
        <v>450</v>
      </c>
    </row>
    <row r="217" spans="2:41" x14ac:dyDescent="0.2">
      <c r="B217" s="46">
        <v>43041</v>
      </c>
      <c r="C217" s="3" t="s">
        <v>473</v>
      </c>
      <c r="D217" s="3" t="s">
        <v>193</v>
      </c>
      <c r="E217" s="32" t="s">
        <v>137</v>
      </c>
      <c r="F217" s="3" t="s">
        <v>138</v>
      </c>
      <c r="G217" s="33" t="s">
        <v>139</v>
      </c>
      <c r="H217" s="32">
        <v>2017</v>
      </c>
      <c r="I217" s="34" t="s">
        <v>447</v>
      </c>
      <c r="J217" s="34" t="s">
        <v>448</v>
      </c>
      <c r="K217" s="32" t="str">
        <f t="shared" si="42"/>
        <v>NWF</v>
      </c>
      <c r="L217" s="32" t="str">
        <f t="shared" si="43"/>
        <v>LSI</v>
      </c>
      <c r="M217" s="32" t="str">
        <f t="shared" si="44"/>
        <v>R3</v>
      </c>
      <c r="N217" s="3">
        <v>6</v>
      </c>
      <c r="O217" s="3" t="s">
        <v>154</v>
      </c>
      <c r="P217" s="33" t="str">
        <f t="shared" si="45"/>
        <v>E:POS_P:P01_Tr1:NWF_Tr2:LSI_DRC_R3_D:02_M:11_Y:2017</v>
      </c>
      <c r="Q217" s="31" t="str">
        <f t="shared" si="46"/>
        <v>T3</v>
      </c>
      <c r="R217" s="53">
        <v>0.55798611111111096</v>
      </c>
      <c r="S217" s="3">
        <v>30</v>
      </c>
      <c r="T217" s="3">
        <v>1.8892500000000001</v>
      </c>
      <c r="U217" s="3">
        <v>116.32665745856355</v>
      </c>
      <c r="V217" s="3">
        <v>0.25217400000000001</v>
      </c>
      <c r="W217" s="3">
        <v>24.9</v>
      </c>
      <c r="X217" s="37">
        <f t="shared" si="47"/>
        <v>297.89999999999998</v>
      </c>
      <c r="Y217" s="37" t="s">
        <v>143</v>
      </c>
      <c r="Z217" s="40">
        <v>0.1225</v>
      </c>
      <c r="AA217" s="41">
        <v>0.74</v>
      </c>
      <c r="AB217" s="41">
        <v>9.0649999999999981E-2</v>
      </c>
      <c r="AC217" s="42" t="s">
        <v>144</v>
      </c>
      <c r="AD217" s="43">
        <f t="shared" si="48"/>
        <v>490.89935492449825</v>
      </c>
      <c r="AE217" s="43">
        <f t="shared" si="49"/>
        <v>572.71591407858125</v>
      </c>
      <c r="AF217" s="44">
        <f t="shared" si="50"/>
        <v>0.92743160629110832</v>
      </c>
      <c r="AG217" s="44">
        <f t="shared" si="51"/>
        <v>0.68629938865542006</v>
      </c>
      <c r="AH217" s="44">
        <f t="shared" si="52"/>
        <v>57.104681106931913</v>
      </c>
      <c r="AI217" s="44">
        <f t="shared" si="53"/>
        <v>42.257464019129607</v>
      </c>
      <c r="AJ217" s="44">
        <f t="shared" si="54"/>
        <v>0.14442406291685217</v>
      </c>
      <c r="AK217" s="45">
        <f t="shared" si="55"/>
        <v>0.10687380655847058</v>
      </c>
      <c r="AL217" s="35"/>
      <c r="AM217" s="35"/>
      <c r="AN217" s="35"/>
      <c r="AO217" s="3" t="s">
        <v>450</v>
      </c>
    </row>
    <row r="218" spans="2:41" x14ac:dyDescent="0.2">
      <c r="B218" s="46">
        <v>43041</v>
      </c>
      <c r="C218" s="3" t="s">
        <v>474</v>
      </c>
      <c r="D218" s="3" t="s">
        <v>195</v>
      </c>
      <c r="E218" s="32" t="s">
        <v>137</v>
      </c>
      <c r="F218" s="3" t="s">
        <v>138</v>
      </c>
      <c r="G218" s="33" t="s">
        <v>139</v>
      </c>
      <c r="H218" s="32">
        <v>2017</v>
      </c>
      <c r="I218" s="34" t="s">
        <v>447</v>
      </c>
      <c r="J218" s="34" t="s">
        <v>448</v>
      </c>
      <c r="K218" s="32" t="str">
        <f t="shared" si="42"/>
        <v>WFL</v>
      </c>
      <c r="L218" s="32" t="str">
        <f t="shared" si="43"/>
        <v>ESI</v>
      </c>
      <c r="M218" s="32" t="str">
        <f t="shared" si="44"/>
        <v>R1</v>
      </c>
      <c r="N218" s="3">
        <v>5</v>
      </c>
      <c r="O218" s="3" t="s">
        <v>449</v>
      </c>
      <c r="P218" s="33" t="str">
        <f t="shared" si="45"/>
        <v>E:POS_P:P01_Tr1:WFL_Tr2:ESI_DRC_R1_D:02_M:11_Y:2017</v>
      </c>
      <c r="Q218" s="31" t="str">
        <f t="shared" si="46"/>
        <v>T0</v>
      </c>
      <c r="R218" s="53">
        <v>0.49704861111111115</v>
      </c>
      <c r="S218" s="37">
        <v>0</v>
      </c>
      <c r="T218" s="48">
        <v>2.8642500000000002</v>
      </c>
      <c r="U218" s="3">
        <v>97.473066298342559</v>
      </c>
      <c r="V218" s="3">
        <v>0.34757399999999999</v>
      </c>
      <c r="W218" s="3">
        <v>21.1</v>
      </c>
      <c r="X218" s="37">
        <f t="shared" si="47"/>
        <v>294.10000000000002</v>
      </c>
      <c r="Y218" s="37" t="s">
        <v>143</v>
      </c>
      <c r="Z218" s="40">
        <v>0.1225</v>
      </c>
      <c r="AA218" s="41">
        <v>0.74</v>
      </c>
      <c r="AB218" s="41">
        <v>9.0649999999999981E-2</v>
      </c>
      <c r="AC218" s="42" t="s">
        <v>144</v>
      </c>
      <c r="AD218" s="43">
        <f t="shared" si="48"/>
        <v>497.24215515813671</v>
      </c>
      <c r="AE218" s="43">
        <f t="shared" si="49"/>
        <v>580.11584768449291</v>
      </c>
      <c r="AF218" s="59">
        <f t="shared" si="50"/>
        <v>1.4242258429116932</v>
      </c>
      <c r="AG218" s="44">
        <f t="shared" si="51"/>
        <v>1.0539271237546526</v>
      </c>
      <c r="AH218" s="44">
        <f t="shared" si="52"/>
        <v>48.467717556059796</v>
      </c>
      <c r="AI218" s="44">
        <f t="shared" si="53"/>
        <v>35.866110991484241</v>
      </c>
      <c r="AJ218" s="44">
        <f t="shared" si="54"/>
        <v>0.20163318564308993</v>
      </c>
      <c r="AK218" s="45">
        <f t="shared" si="55"/>
        <v>0.14920855737588651</v>
      </c>
      <c r="AL218" s="60">
        <f>SLOPE(AG218:AG221,S218:S221)*60</f>
        <v>9.9649388522561484</v>
      </c>
      <c r="AM218" s="35">
        <f>SLOPE(AK218:AK221,S218:S221)*60</f>
        <v>-8.815294760446854E-2</v>
      </c>
      <c r="AN218" s="35">
        <f>SLOPE(AI218:AI221,S218:S221)*60</f>
        <v>8.7928677518714746</v>
      </c>
      <c r="AO218" s="3" t="s">
        <v>475</v>
      </c>
    </row>
    <row r="219" spans="2:41" x14ac:dyDescent="0.2">
      <c r="B219" s="46">
        <v>43041</v>
      </c>
      <c r="C219" s="3" t="s">
        <v>476</v>
      </c>
      <c r="D219" s="3" t="s">
        <v>197</v>
      </c>
      <c r="E219" s="32" t="s">
        <v>137</v>
      </c>
      <c r="F219" s="3" t="s">
        <v>138</v>
      </c>
      <c r="G219" s="33" t="s">
        <v>139</v>
      </c>
      <c r="H219" s="32">
        <v>2017</v>
      </c>
      <c r="I219" s="34" t="s">
        <v>447</v>
      </c>
      <c r="J219" s="34" t="s">
        <v>448</v>
      </c>
      <c r="K219" s="32" t="str">
        <f t="shared" si="42"/>
        <v>WFL</v>
      </c>
      <c r="L219" s="32" t="str">
        <f t="shared" si="43"/>
        <v>ESI</v>
      </c>
      <c r="M219" s="32" t="str">
        <f t="shared" si="44"/>
        <v>R1</v>
      </c>
      <c r="N219" s="3">
        <v>5</v>
      </c>
      <c r="O219" s="3" t="s">
        <v>449</v>
      </c>
      <c r="P219" s="33" t="str">
        <f t="shared" si="45"/>
        <v>E:POS_P:P01_Tr1:WFL_Tr2:ESI_DRC_R1_D:02_M:11_Y:2017</v>
      </c>
      <c r="Q219" s="31" t="str">
        <f t="shared" si="46"/>
        <v>T1</v>
      </c>
      <c r="R219" s="53">
        <v>0.50399305555555551</v>
      </c>
      <c r="S219" s="3">
        <v>10</v>
      </c>
      <c r="T219" s="48">
        <v>17.189249999999998</v>
      </c>
      <c r="U219" s="3">
        <v>97.095994475138127</v>
      </c>
      <c r="V219" s="3">
        <v>0.33485399999999998</v>
      </c>
      <c r="W219" s="3">
        <v>22.8</v>
      </c>
      <c r="X219" s="37">
        <f t="shared" si="47"/>
        <v>295.8</v>
      </c>
      <c r="Y219" s="37" t="s">
        <v>143</v>
      </c>
      <c r="Z219" s="40">
        <v>0.1225</v>
      </c>
      <c r="AA219" s="41">
        <v>0.74</v>
      </c>
      <c r="AB219" s="41">
        <v>9.0649999999999981E-2</v>
      </c>
      <c r="AC219" s="42" t="s">
        <v>144</v>
      </c>
      <c r="AD219" s="43">
        <f t="shared" si="48"/>
        <v>494.38444162274516</v>
      </c>
      <c r="AE219" s="43">
        <f t="shared" si="49"/>
        <v>576.78184855986933</v>
      </c>
      <c r="AF219" s="59">
        <f t="shared" si="50"/>
        <v>8.49809776316377</v>
      </c>
      <c r="AG219" s="44">
        <f t="shared" si="51"/>
        <v>6.2885923447411889</v>
      </c>
      <c r="AH219" s="44">
        <f t="shared" si="52"/>
        <v>48.002749012396315</v>
      </c>
      <c r="AI219" s="44">
        <f t="shared" si="53"/>
        <v>35.522034269173268</v>
      </c>
      <c r="AJ219" s="44">
        <f t="shared" si="54"/>
        <v>0.19313770911766648</v>
      </c>
      <c r="AK219" s="45">
        <f t="shared" si="55"/>
        <v>0.14292190474707317</v>
      </c>
      <c r="AL219" s="35"/>
      <c r="AM219" s="35"/>
      <c r="AN219" s="35"/>
      <c r="AO219" s="3" t="s">
        <v>475</v>
      </c>
    </row>
    <row r="220" spans="2:41" x14ac:dyDescent="0.2">
      <c r="B220" s="46">
        <v>43041</v>
      </c>
      <c r="C220" s="3" t="s">
        <v>477</v>
      </c>
      <c r="D220" s="3" t="s">
        <v>199</v>
      </c>
      <c r="E220" s="32" t="s">
        <v>137</v>
      </c>
      <c r="F220" s="3" t="s">
        <v>138</v>
      </c>
      <c r="G220" s="33" t="s">
        <v>139</v>
      </c>
      <c r="H220" s="32">
        <v>2017</v>
      </c>
      <c r="I220" s="34" t="s">
        <v>447</v>
      </c>
      <c r="J220" s="34" t="s">
        <v>448</v>
      </c>
      <c r="K220" s="32" t="str">
        <f t="shared" si="42"/>
        <v>WFL</v>
      </c>
      <c r="L220" s="32" t="str">
        <f t="shared" si="43"/>
        <v>ESI</v>
      </c>
      <c r="M220" s="32" t="str">
        <f t="shared" si="44"/>
        <v>R1</v>
      </c>
      <c r="N220" s="3">
        <v>5</v>
      </c>
      <c r="O220" s="3" t="s">
        <v>449</v>
      </c>
      <c r="P220" s="33" t="str">
        <f t="shared" si="45"/>
        <v>E:POS_P:P01_Tr1:WFL_Tr2:ESI_DRC_R1_D:02_M:11_Y:2017</v>
      </c>
      <c r="Q220" s="31" t="str">
        <f t="shared" si="46"/>
        <v>T2</v>
      </c>
      <c r="R220" s="53">
        <v>0.51093750000000004</v>
      </c>
      <c r="S220" s="3">
        <v>20</v>
      </c>
      <c r="T220" s="3">
        <v>17.71425</v>
      </c>
      <c r="U220" s="3">
        <v>97.473066298342559</v>
      </c>
      <c r="V220" s="3">
        <v>0.283974</v>
      </c>
      <c r="W220" s="3">
        <v>22.9</v>
      </c>
      <c r="X220" s="37">
        <f t="shared" si="47"/>
        <v>295.89999999999998</v>
      </c>
      <c r="Y220" s="37" t="s">
        <v>143</v>
      </c>
      <c r="Z220" s="40">
        <v>0.1225</v>
      </c>
      <c r="AA220" s="41">
        <v>0.74</v>
      </c>
      <c r="AB220" s="41">
        <v>9.0649999999999981E-2</v>
      </c>
      <c r="AC220" s="42" t="s">
        <v>144</v>
      </c>
      <c r="AD220" s="43">
        <f t="shared" si="48"/>
        <v>494.2173634065835</v>
      </c>
      <c r="AE220" s="43">
        <f t="shared" si="49"/>
        <v>576.58692397434731</v>
      </c>
      <c r="AF220" s="44">
        <f t="shared" si="50"/>
        <v>8.7546899297250711</v>
      </c>
      <c r="AG220" s="44">
        <f t="shared" si="51"/>
        <v>6.478470547996551</v>
      </c>
      <c r="AH220" s="44">
        <f t="shared" si="52"/>
        <v>48.17288182912197</v>
      </c>
      <c r="AI220" s="44">
        <f t="shared" si="53"/>
        <v>35.647932553550248</v>
      </c>
      <c r="AJ220" s="44">
        <f t="shared" si="54"/>
        <v>0.16373569514869132</v>
      </c>
      <c r="AK220" s="45">
        <f t="shared" si="55"/>
        <v>0.12116441441003156</v>
      </c>
      <c r="AL220" s="35"/>
      <c r="AM220" s="35"/>
      <c r="AN220" s="35"/>
      <c r="AO220" s="3" t="s">
        <v>478</v>
      </c>
    </row>
    <row r="221" spans="2:41" x14ac:dyDescent="0.2">
      <c r="B221" s="46">
        <v>43041</v>
      </c>
      <c r="C221" s="3" t="s">
        <v>479</v>
      </c>
      <c r="D221" s="3" t="s">
        <v>201</v>
      </c>
      <c r="E221" s="32" t="s">
        <v>137</v>
      </c>
      <c r="F221" s="3" t="s">
        <v>138</v>
      </c>
      <c r="G221" s="33" t="s">
        <v>139</v>
      </c>
      <c r="H221" s="32">
        <v>2017</v>
      </c>
      <c r="I221" s="34" t="s">
        <v>447</v>
      </c>
      <c r="J221" s="34" t="s">
        <v>448</v>
      </c>
      <c r="K221" s="32" t="str">
        <f t="shared" si="42"/>
        <v>WFL</v>
      </c>
      <c r="L221" s="32" t="str">
        <f t="shared" si="43"/>
        <v>ESI</v>
      </c>
      <c r="M221" s="32" t="str">
        <f t="shared" si="44"/>
        <v>R1</v>
      </c>
      <c r="N221" s="3">
        <v>5</v>
      </c>
      <c r="O221" s="3" t="s">
        <v>449</v>
      </c>
      <c r="P221" s="33" t="str">
        <f t="shared" si="45"/>
        <v>E:POS_P:P01_Tr1:WFL_Tr2:ESI_DRC_R1_D:02_M:11_Y:2017</v>
      </c>
      <c r="Q221" s="31" t="str">
        <f t="shared" si="46"/>
        <v>T3</v>
      </c>
      <c r="R221" s="53">
        <v>0.51788194444444402</v>
      </c>
      <c r="S221" s="3">
        <v>30</v>
      </c>
      <c r="T221" s="3">
        <v>17.864249999999998</v>
      </c>
      <c r="U221" s="3">
        <v>111.42472375690609</v>
      </c>
      <c r="V221" s="3">
        <v>0.25217400000000001</v>
      </c>
      <c r="W221" s="3">
        <v>23.2</v>
      </c>
      <c r="X221" s="37">
        <f t="shared" si="47"/>
        <v>296.2</v>
      </c>
      <c r="Y221" s="37" t="s">
        <v>143</v>
      </c>
      <c r="Z221" s="40">
        <v>0.1225</v>
      </c>
      <c r="AA221" s="41">
        <v>0.74</v>
      </c>
      <c r="AB221" s="41">
        <v>9.0649999999999981E-2</v>
      </c>
      <c r="AC221" s="42" t="s">
        <v>144</v>
      </c>
      <c r="AD221" s="43">
        <f t="shared" si="48"/>
        <v>493.71680564486178</v>
      </c>
      <c r="AE221" s="43">
        <f t="shared" si="49"/>
        <v>576.00293991900537</v>
      </c>
      <c r="AF221" s="44">
        <f t="shared" si="50"/>
        <v>8.8198804452412212</v>
      </c>
      <c r="AG221" s="44">
        <f t="shared" si="51"/>
        <v>6.5267115294785025</v>
      </c>
      <c r="AH221" s="44">
        <f t="shared" si="52"/>
        <v>55.01225868312082</v>
      </c>
      <c r="AI221" s="44">
        <f t="shared" si="53"/>
        <v>40.7090714255094</v>
      </c>
      <c r="AJ221" s="44">
        <f t="shared" si="54"/>
        <v>0.14525296537113527</v>
      </c>
      <c r="AK221" s="45">
        <f t="shared" si="55"/>
        <v>0.10748719437464008</v>
      </c>
      <c r="AL221" s="35"/>
      <c r="AM221" s="35"/>
      <c r="AN221" s="35"/>
      <c r="AO221" s="3" t="s">
        <v>478</v>
      </c>
    </row>
    <row r="222" spans="2:41" x14ac:dyDescent="0.2">
      <c r="B222" s="46">
        <v>43041</v>
      </c>
      <c r="C222" s="3" t="s">
        <v>480</v>
      </c>
      <c r="D222" s="3" t="s">
        <v>203</v>
      </c>
      <c r="E222" s="32" t="s">
        <v>137</v>
      </c>
      <c r="F222" s="3" t="s">
        <v>138</v>
      </c>
      <c r="G222" s="33" t="s">
        <v>139</v>
      </c>
      <c r="H222" s="32">
        <v>2017</v>
      </c>
      <c r="I222" s="34" t="s">
        <v>447</v>
      </c>
      <c r="J222" s="34" t="s">
        <v>448</v>
      </c>
      <c r="K222" s="32" t="str">
        <f t="shared" si="42"/>
        <v>WFL</v>
      </c>
      <c r="L222" s="32" t="str">
        <f t="shared" si="43"/>
        <v>ESI</v>
      </c>
      <c r="M222" s="32" t="str">
        <f t="shared" si="44"/>
        <v>R2</v>
      </c>
      <c r="N222" s="3">
        <v>2</v>
      </c>
      <c r="O222" s="3" t="s">
        <v>251</v>
      </c>
      <c r="P222" s="33" t="str">
        <f t="shared" si="45"/>
        <v>E:POS_P:P01_Tr1:WFL_Tr2:ESI_DRC_R2_D:02_M:11_Y:2017</v>
      </c>
      <c r="Q222" s="31" t="str">
        <f t="shared" si="46"/>
        <v>T0</v>
      </c>
      <c r="R222" s="53">
        <v>0.49704861111111115</v>
      </c>
      <c r="S222" s="37">
        <v>0</v>
      </c>
      <c r="T222" s="3">
        <v>2.8642500000000002</v>
      </c>
      <c r="U222" s="3">
        <v>103.69475138121548</v>
      </c>
      <c r="V222" s="3">
        <v>0.271254</v>
      </c>
      <c r="W222" s="3">
        <v>19.5</v>
      </c>
      <c r="X222" s="37">
        <f t="shared" si="47"/>
        <v>292.5</v>
      </c>
      <c r="Y222" s="37" t="s">
        <v>143</v>
      </c>
      <c r="Z222" s="40">
        <v>0.1225</v>
      </c>
      <c r="AA222" s="41">
        <v>0.74</v>
      </c>
      <c r="AB222" s="41">
        <v>9.0649999999999981E-2</v>
      </c>
      <c r="AC222" s="42" t="s">
        <v>144</v>
      </c>
      <c r="AD222" s="43">
        <f t="shared" si="48"/>
        <v>499.96211224618128</v>
      </c>
      <c r="AE222" s="43">
        <f t="shared" si="49"/>
        <v>583.28913095387816</v>
      </c>
      <c r="AF222" s="44">
        <f t="shared" si="50"/>
        <v>1.4320164800011248</v>
      </c>
      <c r="AG222" s="44">
        <f t="shared" si="51"/>
        <v>1.0596921952008322</v>
      </c>
      <c r="AH222" s="44">
        <f t="shared" si="52"/>
        <v>51.843446929395121</v>
      </c>
      <c r="AI222" s="44">
        <f t="shared" si="53"/>
        <v>38.364150727752381</v>
      </c>
      <c r="AJ222" s="44">
        <f t="shared" si="54"/>
        <v>0.15821950992776326</v>
      </c>
      <c r="AK222" s="45">
        <f t="shared" si="55"/>
        <v>0.11708243734654479</v>
      </c>
      <c r="AL222" s="35">
        <f>SLOPE(AG222:AG225,S222:S225)*60</f>
        <v>0.11602794647180464</v>
      </c>
      <c r="AM222" s="35">
        <f>SLOPE(AK222:AK225,S222:S225)*60</f>
        <v>9.6540757592582377E-3</v>
      </c>
      <c r="AN222" s="35">
        <f>SLOPE(AI222:AI225,S222:S225)*60</f>
        <v>-1.7880231294169675</v>
      </c>
      <c r="AO222" s="3" t="s">
        <v>478</v>
      </c>
    </row>
    <row r="223" spans="2:41" x14ac:dyDescent="0.2">
      <c r="B223" s="46">
        <v>43041</v>
      </c>
      <c r="C223" s="3" t="s">
        <v>481</v>
      </c>
      <c r="D223" s="3" t="s">
        <v>205</v>
      </c>
      <c r="E223" s="32" t="s">
        <v>137</v>
      </c>
      <c r="F223" s="3" t="s">
        <v>138</v>
      </c>
      <c r="G223" s="33" t="s">
        <v>139</v>
      </c>
      <c r="H223" s="32">
        <v>2017</v>
      </c>
      <c r="I223" s="34" t="s">
        <v>447</v>
      </c>
      <c r="J223" s="34" t="s">
        <v>448</v>
      </c>
      <c r="K223" s="32" t="str">
        <f t="shared" si="42"/>
        <v>WFL</v>
      </c>
      <c r="L223" s="32" t="str">
        <f t="shared" si="43"/>
        <v>ESI</v>
      </c>
      <c r="M223" s="32" t="str">
        <f t="shared" si="44"/>
        <v>R2</v>
      </c>
      <c r="N223" s="3">
        <v>2</v>
      </c>
      <c r="O223" s="3" t="s">
        <v>251</v>
      </c>
      <c r="P223" s="33" t="str">
        <f t="shared" si="45"/>
        <v>E:POS_P:P01_Tr1:WFL_Tr2:ESI_DRC_R2_D:02_M:11_Y:2017</v>
      </c>
      <c r="Q223" s="31" t="str">
        <f t="shared" si="46"/>
        <v>T1</v>
      </c>
      <c r="R223" s="53">
        <v>0.50399305555555551</v>
      </c>
      <c r="S223" s="3">
        <v>10</v>
      </c>
      <c r="T223" s="3">
        <v>2.7142499999999998</v>
      </c>
      <c r="U223" s="3">
        <v>103.69475138121548</v>
      </c>
      <c r="V223" s="3">
        <v>0.26489400000000002</v>
      </c>
      <c r="W223" s="3">
        <v>21.1</v>
      </c>
      <c r="X223" s="37">
        <f t="shared" si="47"/>
        <v>294.10000000000002</v>
      </c>
      <c r="Y223" s="37" t="s">
        <v>143</v>
      </c>
      <c r="Z223" s="40">
        <v>0.1225</v>
      </c>
      <c r="AA223" s="41">
        <v>0.74</v>
      </c>
      <c r="AB223" s="41">
        <v>9.0649999999999981E-2</v>
      </c>
      <c r="AC223" s="42" t="s">
        <v>144</v>
      </c>
      <c r="AD223" s="43">
        <f t="shared" si="48"/>
        <v>497.24215515813671</v>
      </c>
      <c r="AE223" s="43">
        <f t="shared" si="49"/>
        <v>580.11584768449291</v>
      </c>
      <c r="AF223" s="44">
        <f t="shared" si="50"/>
        <v>1.3496395196379725</v>
      </c>
      <c r="AG223" s="44">
        <f t="shared" si="51"/>
        <v>0.99873324453209944</v>
      </c>
      <c r="AH223" s="44">
        <f t="shared" si="52"/>
        <v>51.56140165538276</v>
      </c>
      <c r="AI223" s="44">
        <f t="shared" si="53"/>
        <v>38.155437224983238</v>
      </c>
      <c r="AJ223" s="44">
        <f t="shared" si="54"/>
        <v>0.15366920735653608</v>
      </c>
      <c r="AK223" s="45">
        <f t="shared" si="55"/>
        <v>0.11371521344383667</v>
      </c>
      <c r="AL223" s="35"/>
      <c r="AM223" s="35"/>
      <c r="AN223" s="35"/>
      <c r="AO223" s="3" t="s">
        <v>478</v>
      </c>
    </row>
    <row r="224" spans="2:41" x14ac:dyDescent="0.2">
      <c r="B224" s="46">
        <v>43041</v>
      </c>
      <c r="C224" s="3" t="s">
        <v>482</v>
      </c>
      <c r="D224" s="3" t="s">
        <v>207</v>
      </c>
      <c r="E224" s="32" t="s">
        <v>137</v>
      </c>
      <c r="F224" s="3" t="s">
        <v>138</v>
      </c>
      <c r="G224" s="33" t="s">
        <v>139</v>
      </c>
      <c r="H224" s="32">
        <v>2017</v>
      </c>
      <c r="I224" s="34" t="s">
        <v>447</v>
      </c>
      <c r="J224" s="34" t="s">
        <v>448</v>
      </c>
      <c r="K224" s="32" t="str">
        <f t="shared" si="42"/>
        <v>WFL</v>
      </c>
      <c r="L224" s="32" t="str">
        <f t="shared" si="43"/>
        <v>ESI</v>
      </c>
      <c r="M224" s="32" t="str">
        <f t="shared" si="44"/>
        <v>R2</v>
      </c>
      <c r="N224" s="3">
        <v>2</v>
      </c>
      <c r="O224" s="3" t="s">
        <v>251</v>
      </c>
      <c r="P224" s="33" t="str">
        <f t="shared" si="45"/>
        <v>E:POS_P:P01_Tr1:WFL_Tr2:ESI_DRC_R2_D:02_M:11_Y:2017</v>
      </c>
      <c r="Q224" s="31" t="str">
        <f t="shared" si="46"/>
        <v>T2</v>
      </c>
      <c r="R224" s="53">
        <v>0.51093750000000004</v>
      </c>
      <c r="S224" s="3">
        <v>20</v>
      </c>
      <c r="T224" s="3">
        <v>2.8642500000000002</v>
      </c>
      <c r="U224" s="3">
        <v>106.71132596685084</v>
      </c>
      <c r="V224" s="3">
        <v>0.271254</v>
      </c>
      <c r="W224" s="3">
        <v>21.4</v>
      </c>
      <c r="X224" s="37">
        <f t="shared" si="47"/>
        <v>294.39999999999998</v>
      </c>
      <c r="Y224" s="37" t="s">
        <v>143</v>
      </c>
      <c r="Z224" s="40">
        <v>0.1225</v>
      </c>
      <c r="AA224" s="41">
        <v>0.74</v>
      </c>
      <c r="AB224" s="41">
        <v>9.0649999999999981E-2</v>
      </c>
      <c r="AC224" s="42" t="s">
        <v>144</v>
      </c>
      <c r="AD224" s="43">
        <f t="shared" si="48"/>
        <v>496.73545459241859</v>
      </c>
      <c r="AE224" s="43">
        <f t="shared" si="49"/>
        <v>579.52469702448843</v>
      </c>
      <c r="AF224" s="44">
        <f t="shared" si="50"/>
        <v>1.4227745258163349</v>
      </c>
      <c r="AG224" s="44">
        <f t="shared" si="51"/>
        <v>1.0528531491040878</v>
      </c>
      <c r="AH224" s="44">
        <f t="shared" si="52"/>
        <v>53.007299014303413</v>
      </c>
      <c r="AI224" s="44">
        <f t="shared" si="53"/>
        <v>39.22540127058452</v>
      </c>
      <c r="AJ224" s="44">
        <f t="shared" si="54"/>
        <v>0.15719839216668058</v>
      </c>
      <c r="AK224" s="45">
        <f t="shared" si="55"/>
        <v>0.11632681020334361</v>
      </c>
      <c r="AL224" s="35"/>
      <c r="AM224" s="35"/>
      <c r="AN224" s="35"/>
      <c r="AO224" s="3" t="s">
        <v>478</v>
      </c>
    </row>
    <row r="225" spans="2:41" x14ac:dyDescent="0.2">
      <c r="B225" s="46">
        <v>43041</v>
      </c>
      <c r="C225" s="3" t="s">
        <v>483</v>
      </c>
      <c r="D225" s="3" t="s">
        <v>209</v>
      </c>
      <c r="E225" s="32" t="s">
        <v>137</v>
      </c>
      <c r="F225" s="3" t="s">
        <v>138</v>
      </c>
      <c r="G225" s="33" t="s">
        <v>139</v>
      </c>
      <c r="H225" s="32">
        <v>2017</v>
      </c>
      <c r="I225" s="34" t="s">
        <v>447</v>
      </c>
      <c r="J225" s="34" t="s">
        <v>448</v>
      </c>
      <c r="K225" s="32" t="str">
        <f t="shared" si="42"/>
        <v>WFL</v>
      </c>
      <c r="L225" s="32" t="str">
        <f t="shared" si="43"/>
        <v>ESI</v>
      </c>
      <c r="M225" s="32" t="str">
        <f t="shared" si="44"/>
        <v>R2</v>
      </c>
      <c r="N225" s="3">
        <v>2</v>
      </c>
      <c r="O225" s="3" t="s">
        <v>251</v>
      </c>
      <c r="P225" s="33" t="str">
        <f t="shared" si="45"/>
        <v>E:POS_P:P01_Tr1:WFL_Tr2:ESI_DRC_R2_D:02_M:11_Y:2017</v>
      </c>
      <c r="Q225" s="31" t="str">
        <f t="shared" si="46"/>
        <v>T3</v>
      </c>
      <c r="R225" s="53">
        <v>0.51788194444444402</v>
      </c>
      <c r="S225" s="3">
        <v>30</v>
      </c>
      <c r="T225" s="3">
        <v>3.0142500000000001</v>
      </c>
      <c r="U225" s="3">
        <v>100.86671270718232</v>
      </c>
      <c r="V225" s="3">
        <v>0.283974</v>
      </c>
      <c r="W225" s="3">
        <v>21.9</v>
      </c>
      <c r="X225" s="37">
        <f t="shared" si="47"/>
        <v>294.89999999999998</v>
      </c>
      <c r="Y225" s="37" t="s">
        <v>143</v>
      </c>
      <c r="Z225" s="40">
        <v>0.1225</v>
      </c>
      <c r="AA225" s="41">
        <v>0.74</v>
      </c>
      <c r="AB225" s="41">
        <v>9.0649999999999981E-2</v>
      </c>
      <c r="AC225" s="42" t="s">
        <v>144</v>
      </c>
      <c r="AD225" s="43">
        <f t="shared" si="48"/>
        <v>495.89324459819613</v>
      </c>
      <c r="AE225" s="43">
        <f t="shared" si="49"/>
        <v>578.54211869789549</v>
      </c>
      <c r="AF225" s="44">
        <f t="shared" si="50"/>
        <v>1.4947462125301128</v>
      </c>
      <c r="AG225" s="44">
        <f t="shared" si="51"/>
        <v>1.1061121972722832</v>
      </c>
      <c r="AH225" s="44">
        <f t="shared" si="52"/>
        <v>50.019121436318741</v>
      </c>
      <c r="AI225" s="44">
        <f t="shared" si="53"/>
        <v>37.014149862875861</v>
      </c>
      <c r="AJ225" s="44">
        <f t="shared" si="54"/>
        <v>0.16429091961511616</v>
      </c>
      <c r="AK225" s="45">
        <f t="shared" si="55"/>
        <v>0.12157528051518594</v>
      </c>
      <c r="AL225" s="35"/>
      <c r="AM225" s="35"/>
      <c r="AN225" s="35"/>
      <c r="AO225" s="3" t="s">
        <v>478</v>
      </c>
    </row>
    <row r="226" spans="2:41" x14ac:dyDescent="0.2">
      <c r="B226" s="46">
        <v>43041</v>
      </c>
      <c r="C226" s="3" t="s">
        <v>484</v>
      </c>
      <c r="D226" s="3" t="s">
        <v>211</v>
      </c>
      <c r="E226" s="32" t="s">
        <v>137</v>
      </c>
      <c r="F226" s="3" t="s">
        <v>138</v>
      </c>
      <c r="G226" s="33" t="s">
        <v>139</v>
      </c>
      <c r="H226" s="32">
        <v>2017</v>
      </c>
      <c r="I226" s="34" t="s">
        <v>447</v>
      </c>
      <c r="J226" s="34" t="s">
        <v>448</v>
      </c>
      <c r="K226" s="32" t="str">
        <f t="shared" si="42"/>
        <v>WFL</v>
      </c>
      <c r="L226" s="32" t="str">
        <f t="shared" si="43"/>
        <v>ESI</v>
      </c>
      <c r="M226" s="32" t="str">
        <f t="shared" si="44"/>
        <v>R3</v>
      </c>
      <c r="N226" s="3">
        <v>14</v>
      </c>
      <c r="O226" s="3" t="s">
        <v>154</v>
      </c>
      <c r="P226" s="33" t="str">
        <f t="shared" si="45"/>
        <v>E:POS_P:P01_Tr1:WFL_Tr2:ESI_DRC_R3_D:02_M:11_Y:2017</v>
      </c>
      <c r="Q226" s="31" t="str">
        <f t="shared" si="46"/>
        <v>T0</v>
      </c>
      <c r="R226" s="53">
        <v>0.49704861111111115</v>
      </c>
      <c r="S226" s="37">
        <v>0</v>
      </c>
      <c r="T226" s="3">
        <v>2.4892500000000002</v>
      </c>
      <c r="U226" s="3">
        <v>103.69475138121548</v>
      </c>
      <c r="V226" s="3">
        <v>0.34121400000000002</v>
      </c>
      <c r="W226" s="3">
        <v>21.3</v>
      </c>
      <c r="X226" s="37">
        <f t="shared" si="47"/>
        <v>294.3</v>
      </c>
      <c r="Y226" s="37" t="s">
        <v>143</v>
      </c>
      <c r="Z226" s="40">
        <v>0.1225</v>
      </c>
      <c r="AA226" s="41">
        <v>0.74</v>
      </c>
      <c r="AB226" s="41">
        <v>9.0649999999999981E-2</v>
      </c>
      <c r="AC226" s="42" t="s">
        <v>144</v>
      </c>
      <c r="AD226" s="43">
        <f t="shared" si="48"/>
        <v>496.9042400000273</v>
      </c>
      <c r="AE226" s="43">
        <f t="shared" si="49"/>
        <v>579.72161333336521</v>
      </c>
      <c r="AF226" s="44">
        <f t="shared" si="50"/>
        <v>1.2369188794200681</v>
      </c>
      <c r="AG226" s="44">
        <f t="shared" si="51"/>
        <v>0.91531997077085014</v>
      </c>
      <c r="AH226" s="44">
        <f t="shared" si="52"/>
        <v>51.526361627074657</v>
      </c>
      <c r="AI226" s="44">
        <f t="shared" si="53"/>
        <v>38.12950760403524</v>
      </c>
      <c r="AJ226" s="44">
        <f t="shared" si="54"/>
        <v>0.19780913057193089</v>
      </c>
      <c r="AK226" s="45">
        <f t="shared" si="55"/>
        <v>0.14637875662322883</v>
      </c>
      <c r="AL226" s="35">
        <f>SLOPE(AG226:AG229,S226:S229)*60</f>
        <v>0.15063587656709015</v>
      </c>
      <c r="AM226" s="35">
        <f>SLOPE(AK226:AK229,S226:S229)*60</f>
        <v>-3.951744229521742E-2</v>
      </c>
      <c r="AN226" s="35">
        <f>SLOPE(AI226:AI229,S226:S229)*60</f>
        <v>-7.9072878436017922</v>
      </c>
      <c r="AO226" s="3" t="s">
        <v>478</v>
      </c>
    </row>
    <row r="227" spans="2:41" x14ac:dyDescent="0.2">
      <c r="B227" s="46">
        <v>43041</v>
      </c>
      <c r="C227" s="3" t="s">
        <v>485</v>
      </c>
      <c r="D227" s="3" t="s">
        <v>213</v>
      </c>
      <c r="E227" s="32" t="s">
        <v>137</v>
      </c>
      <c r="F227" s="3" t="s">
        <v>138</v>
      </c>
      <c r="G227" s="33" t="s">
        <v>139</v>
      </c>
      <c r="H227" s="32">
        <v>2017</v>
      </c>
      <c r="I227" s="34" t="s">
        <v>447</v>
      </c>
      <c r="J227" s="34" t="s">
        <v>448</v>
      </c>
      <c r="K227" s="32" t="str">
        <f t="shared" si="42"/>
        <v>WFL</v>
      </c>
      <c r="L227" s="32" t="str">
        <f t="shared" si="43"/>
        <v>ESI</v>
      </c>
      <c r="M227" s="32" t="str">
        <f t="shared" si="44"/>
        <v>R3</v>
      </c>
      <c r="N227" s="3">
        <v>14</v>
      </c>
      <c r="O227" s="3" t="s">
        <v>154</v>
      </c>
      <c r="P227" s="33" t="str">
        <f t="shared" si="45"/>
        <v>E:POS_P:P01_Tr1:WFL_Tr2:ESI_DRC_R3_D:02_M:11_Y:2017</v>
      </c>
      <c r="Q227" s="31" t="str">
        <f t="shared" si="46"/>
        <v>T1</v>
      </c>
      <c r="R227" s="53">
        <v>0.50399305555555551</v>
      </c>
      <c r="S227" s="3">
        <v>10</v>
      </c>
      <c r="T227" s="3">
        <v>2.5642499999999999</v>
      </c>
      <c r="U227" s="3">
        <v>104.44889502762432</v>
      </c>
      <c r="V227" s="3">
        <v>0.32213399999999998</v>
      </c>
      <c r="W227" s="3">
        <v>23.2</v>
      </c>
      <c r="X227" s="37">
        <f t="shared" si="47"/>
        <v>296.2</v>
      </c>
      <c r="Y227" s="37" t="s">
        <v>143</v>
      </c>
      <c r="Z227" s="40">
        <v>0.1225</v>
      </c>
      <c r="AA227" s="41">
        <v>0.74</v>
      </c>
      <c r="AB227" s="41">
        <v>9.0649999999999981E-2</v>
      </c>
      <c r="AC227" s="42" t="s">
        <v>144</v>
      </c>
      <c r="AD227" s="43">
        <f t="shared" si="48"/>
        <v>493.71680564486178</v>
      </c>
      <c r="AE227" s="43">
        <f t="shared" si="49"/>
        <v>576.00293991900537</v>
      </c>
      <c r="AF227" s="44">
        <f t="shared" si="50"/>
        <v>1.2660133188748368</v>
      </c>
      <c r="AG227" s="44">
        <f t="shared" si="51"/>
        <v>0.93684985596737913</v>
      </c>
      <c r="AH227" s="44">
        <f t="shared" si="52"/>
        <v>51.56817480617417</v>
      </c>
      <c r="AI227" s="44">
        <f t="shared" si="53"/>
        <v>38.160449356568876</v>
      </c>
      <c r="AJ227" s="44">
        <f t="shared" si="54"/>
        <v>0.18555013104786885</v>
      </c>
      <c r="AK227" s="45">
        <f t="shared" si="55"/>
        <v>0.13730709697542293</v>
      </c>
      <c r="AL227" s="35"/>
      <c r="AM227" s="35"/>
      <c r="AN227" s="35"/>
      <c r="AO227" s="3" t="s">
        <v>478</v>
      </c>
    </row>
    <row r="228" spans="2:41" x14ac:dyDescent="0.2">
      <c r="B228" s="46">
        <v>43041</v>
      </c>
      <c r="C228" s="3" t="s">
        <v>486</v>
      </c>
      <c r="D228" s="3" t="s">
        <v>215</v>
      </c>
      <c r="E228" s="32" t="s">
        <v>137</v>
      </c>
      <c r="F228" s="3" t="s">
        <v>138</v>
      </c>
      <c r="G228" s="33" t="s">
        <v>139</v>
      </c>
      <c r="H228" s="32">
        <v>2017</v>
      </c>
      <c r="I228" s="34" t="s">
        <v>447</v>
      </c>
      <c r="J228" s="34" t="s">
        <v>448</v>
      </c>
      <c r="K228" s="32" t="str">
        <f t="shared" si="42"/>
        <v>WFL</v>
      </c>
      <c r="L228" s="32" t="str">
        <f t="shared" si="43"/>
        <v>ESI</v>
      </c>
      <c r="M228" s="32" t="str">
        <f t="shared" si="44"/>
        <v>R3</v>
      </c>
      <c r="N228" s="3">
        <v>14</v>
      </c>
      <c r="O228" s="3" t="s">
        <v>154</v>
      </c>
      <c r="P228" s="33" t="str">
        <f t="shared" si="45"/>
        <v>E:POS_P:P01_Tr1:WFL_Tr2:ESI_DRC_R3_D:02_M:11_Y:2017</v>
      </c>
      <c r="Q228" s="31" t="str">
        <f t="shared" si="46"/>
        <v>T2</v>
      </c>
      <c r="R228" s="53">
        <v>0.51093750000000004</v>
      </c>
      <c r="S228" s="3">
        <v>20</v>
      </c>
      <c r="T228" s="3">
        <v>2.6392500000000001</v>
      </c>
      <c r="U228" s="3">
        <v>103.69475138121548</v>
      </c>
      <c r="V228" s="3">
        <v>0.29033400000000004</v>
      </c>
      <c r="W228" s="3">
        <v>23.3</v>
      </c>
      <c r="X228" s="37">
        <f t="shared" si="47"/>
        <v>296.3</v>
      </c>
      <c r="Y228" s="37" t="s">
        <v>143</v>
      </c>
      <c r="Z228" s="40">
        <v>0.1225</v>
      </c>
      <c r="AA228" s="41">
        <v>0.74</v>
      </c>
      <c r="AB228" s="41">
        <v>9.0649999999999981E-2</v>
      </c>
      <c r="AC228" s="42" t="s">
        <v>144</v>
      </c>
      <c r="AD228" s="43">
        <f t="shared" si="48"/>
        <v>493.55017830579823</v>
      </c>
      <c r="AE228" s="43">
        <f t="shared" si="49"/>
        <v>575.80854135676464</v>
      </c>
      <c r="AF228" s="44">
        <f t="shared" si="50"/>
        <v>1.3026023080935778</v>
      </c>
      <c r="AG228" s="44">
        <f t="shared" si="51"/>
        <v>0.96392570798924737</v>
      </c>
      <c r="AH228" s="44">
        <f t="shared" si="52"/>
        <v>51.178563033574321</v>
      </c>
      <c r="AI228" s="44">
        <f t="shared" si="53"/>
        <v>37.872136644844986</v>
      </c>
      <c r="AJ228" s="44">
        <f t="shared" si="54"/>
        <v>0.16717679704627492</v>
      </c>
      <c r="AK228" s="45">
        <f t="shared" si="55"/>
        <v>0.12371082981424342</v>
      </c>
      <c r="AL228" s="35"/>
      <c r="AM228" s="35"/>
      <c r="AN228" s="35"/>
      <c r="AO228" s="3" t="s">
        <v>478</v>
      </c>
    </row>
    <row r="229" spans="2:41" x14ac:dyDescent="0.2">
      <c r="B229" s="46">
        <v>43041</v>
      </c>
      <c r="C229" s="3" t="s">
        <v>487</v>
      </c>
      <c r="D229" s="3" t="s">
        <v>217</v>
      </c>
      <c r="E229" s="32" t="s">
        <v>137</v>
      </c>
      <c r="F229" s="3" t="s">
        <v>138</v>
      </c>
      <c r="G229" s="33" t="s">
        <v>139</v>
      </c>
      <c r="H229" s="32">
        <v>2017</v>
      </c>
      <c r="I229" s="34" t="s">
        <v>447</v>
      </c>
      <c r="J229" s="34" t="s">
        <v>448</v>
      </c>
      <c r="K229" s="32" t="str">
        <f t="shared" si="42"/>
        <v>WFL</v>
      </c>
      <c r="L229" s="32" t="str">
        <f t="shared" si="43"/>
        <v>ESI</v>
      </c>
      <c r="M229" s="32" t="str">
        <f t="shared" si="44"/>
        <v>R3</v>
      </c>
      <c r="N229" s="3">
        <v>14</v>
      </c>
      <c r="O229" s="3" t="s">
        <v>154</v>
      </c>
      <c r="P229" s="33" t="str">
        <f t="shared" si="45"/>
        <v>E:POS_P:P01_Tr1:WFL_Tr2:ESI_DRC_R3_D:02_M:11_Y:2017</v>
      </c>
      <c r="Q229" s="31" t="str">
        <f t="shared" si="46"/>
        <v>T3</v>
      </c>
      <c r="R229" s="53">
        <v>0.51788194444444402</v>
      </c>
      <c r="S229" s="3">
        <v>30</v>
      </c>
      <c r="T229" s="3">
        <v>2.7142499999999998</v>
      </c>
      <c r="U229" s="3">
        <v>92.759668508287305</v>
      </c>
      <c r="V229" s="3">
        <v>0.30305400000000005</v>
      </c>
      <c r="W229" s="3">
        <v>23.7</v>
      </c>
      <c r="X229" s="37">
        <f t="shared" si="47"/>
        <v>296.7</v>
      </c>
      <c r="Y229" s="37" t="s">
        <v>143</v>
      </c>
      <c r="Z229" s="40">
        <v>0.1225</v>
      </c>
      <c r="AA229" s="41">
        <v>0.74</v>
      </c>
      <c r="AB229" s="41">
        <v>9.0649999999999981E-2</v>
      </c>
      <c r="AC229" s="42" t="s">
        <v>144</v>
      </c>
      <c r="AD229" s="43">
        <f t="shared" si="48"/>
        <v>492.88479215371768</v>
      </c>
      <c r="AE229" s="43">
        <f t="shared" si="49"/>
        <v>575.03225751267064</v>
      </c>
      <c r="AF229" s="44">
        <f t="shared" si="50"/>
        <v>1.3378125471032281</v>
      </c>
      <c r="AG229" s="44">
        <f t="shared" si="51"/>
        <v>0.98998128485638859</v>
      </c>
      <c r="AH229" s="44">
        <f t="shared" si="52"/>
        <v>45.719829932954944</v>
      </c>
      <c r="AI229" s="44">
        <f t="shared" si="53"/>
        <v>33.832674150386651</v>
      </c>
      <c r="AJ229" s="44">
        <f t="shared" si="54"/>
        <v>0.17426582576824493</v>
      </c>
      <c r="AK229" s="45">
        <f t="shared" si="55"/>
        <v>0.12895671106850121</v>
      </c>
      <c r="AL229" s="35"/>
      <c r="AM229" s="35"/>
      <c r="AN229" s="35"/>
      <c r="AO229" s="3" t="s">
        <v>478</v>
      </c>
    </row>
    <row r="230" spans="2:41" x14ac:dyDescent="0.2">
      <c r="B230" s="46">
        <v>43041</v>
      </c>
      <c r="C230" s="3" t="s">
        <v>488</v>
      </c>
      <c r="D230" s="3" t="s">
        <v>219</v>
      </c>
      <c r="E230" s="32" t="s">
        <v>137</v>
      </c>
      <c r="F230" s="3" t="s">
        <v>138</v>
      </c>
      <c r="G230" s="33" t="s">
        <v>139</v>
      </c>
      <c r="H230" s="32">
        <v>2017</v>
      </c>
      <c r="I230" s="34" t="s">
        <v>447</v>
      </c>
      <c r="J230" s="34" t="s">
        <v>448</v>
      </c>
      <c r="K230" s="32" t="str">
        <f t="shared" si="42"/>
        <v>WFL</v>
      </c>
      <c r="L230" s="32" t="str">
        <f t="shared" si="43"/>
        <v>LSI</v>
      </c>
      <c r="M230" s="32" t="str">
        <f t="shared" si="44"/>
        <v>R1</v>
      </c>
      <c r="N230" s="3">
        <v>11</v>
      </c>
      <c r="O230" s="3" t="s">
        <v>449</v>
      </c>
      <c r="P230" s="33" t="str">
        <f t="shared" si="45"/>
        <v>E:POS_P:P01_Tr1:WFL_Tr2:LSI_DRC_R1_D:02_M:11_Y:2017</v>
      </c>
      <c r="Q230" s="31" t="str">
        <f t="shared" si="46"/>
        <v>T0</v>
      </c>
      <c r="R230" s="53">
        <v>0.49456018518518513</v>
      </c>
      <c r="S230" s="37">
        <v>0</v>
      </c>
      <c r="T230" s="3">
        <v>2.4892500000000002</v>
      </c>
      <c r="U230" s="3">
        <v>101.05524861878453</v>
      </c>
      <c r="V230" s="3">
        <v>0.30941400000000002</v>
      </c>
      <c r="W230" s="3">
        <v>22.5</v>
      </c>
      <c r="X230" s="37">
        <f t="shared" si="47"/>
        <v>295.5</v>
      </c>
      <c r="Y230" s="37" t="s">
        <v>143</v>
      </c>
      <c r="Z230" s="40">
        <v>0.1225</v>
      </c>
      <c r="AA230" s="41">
        <v>0.74</v>
      </c>
      <c r="AB230" s="41">
        <v>9.0649999999999981E-2</v>
      </c>
      <c r="AC230" s="42" t="s">
        <v>144</v>
      </c>
      <c r="AD230" s="43">
        <f t="shared" si="48"/>
        <v>494.88635476144844</v>
      </c>
      <c r="AE230" s="43">
        <f t="shared" si="49"/>
        <v>577.36741388835662</v>
      </c>
      <c r="AF230" s="44">
        <f t="shared" si="50"/>
        <v>1.2318958585899356</v>
      </c>
      <c r="AG230" s="44">
        <f t="shared" si="51"/>
        <v>0.91160293535655212</v>
      </c>
      <c r="AH230" s="44">
        <f t="shared" si="52"/>
        <v>50.010863618462174</v>
      </c>
      <c r="AI230" s="44">
        <f t="shared" si="53"/>
        <v>37.008039077662005</v>
      </c>
      <c r="AJ230" s="44">
        <f t="shared" si="54"/>
        <v>0.17864556100085199</v>
      </c>
      <c r="AK230" s="45">
        <f t="shared" si="55"/>
        <v>0.13219771514063045</v>
      </c>
      <c r="AL230" s="35">
        <f>SLOPE(AG230:AG233,S230:S233)*60</f>
        <v>0.23240331192379196</v>
      </c>
      <c r="AM230" s="35">
        <f>SLOPE(AK230:AK233,S230:S233)*60</f>
        <v>-1.1570015092932878E-2</v>
      </c>
      <c r="AN230" s="35">
        <f>SLOPE(AI230:AI233,S230:S233)*60</f>
        <v>8.0286090625192426</v>
      </c>
      <c r="AO230" s="3" t="s">
        <v>478</v>
      </c>
    </row>
    <row r="231" spans="2:41" x14ac:dyDescent="0.2">
      <c r="B231" s="46">
        <v>43041</v>
      </c>
      <c r="C231" s="3" t="s">
        <v>489</v>
      </c>
      <c r="D231" s="3" t="s">
        <v>221</v>
      </c>
      <c r="E231" s="32" t="s">
        <v>137</v>
      </c>
      <c r="F231" s="3" t="s">
        <v>138</v>
      </c>
      <c r="G231" s="33" t="s">
        <v>139</v>
      </c>
      <c r="H231" s="32">
        <v>2017</v>
      </c>
      <c r="I231" s="34" t="s">
        <v>447</v>
      </c>
      <c r="J231" s="34" t="s">
        <v>448</v>
      </c>
      <c r="K231" s="32" t="str">
        <f t="shared" si="42"/>
        <v>WFL</v>
      </c>
      <c r="L231" s="32" t="str">
        <f t="shared" si="43"/>
        <v>LSI</v>
      </c>
      <c r="M231" s="32" t="str">
        <f t="shared" si="44"/>
        <v>R1</v>
      </c>
      <c r="N231" s="3">
        <v>11</v>
      </c>
      <c r="O231" s="3" t="s">
        <v>449</v>
      </c>
      <c r="P231" s="33" t="str">
        <f t="shared" si="45"/>
        <v>E:POS_P:P01_Tr1:WFL_Tr2:LSI_DRC_R1_D:02_M:11_Y:2017</v>
      </c>
      <c r="Q231" s="31" t="str">
        <f t="shared" si="46"/>
        <v>T1</v>
      </c>
      <c r="R231" s="53">
        <v>0.50150462962962961</v>
      </c>
      <c r="S231" s="3">
        <v>10</v>
      </c>
      <c r="T231" s="3">
        <v>2.8642500000000002</v>
      </c>
      <c r="U231" s="3">
        <v>106.52279005524863</v>
      </c>
      <c r="V231" s="3">
        <v>0.29669400000000001</v>
      </c>
      <c r="W231" s="3">
        <v>24.4</v>
      </c>
      <c r="X231" s="37">
        <f t="shared" si="47"/>
        <v>297.39999999999998</v>
      </c>
      <c r="Y231" s="37" t="s">
        <v>143</v>
      </c>
      <c r="Z231" s="40">
        <v>0.1225</v>
      </c>
      <c r="AA231" s="41">
        <v>0.74</v>
      </c>
      <c r="AB231" s="41">
        <v>9.0649999999999981E-2</v>
      </c>
      <c r="AC231" s="42" t="s">
        <v>144</v>
      </c>
      <c r="AD231" s="43">
        <f t="shared" si="48"/>
        <v>491.72467327507752</v>
      </c>
      <c r="AE231" s="43">
        <f t="shared" si="49"/>
        <v>573.6787854875904</v>
      </c>
      <c r="AF231" s="44">
        <f t="shared" si="50"/>
        <v>1.4084223954281407</v>
      </c>
      <c r="AG231" s="44">
        <f t="shared" si="51"/>
        <v>1.042232572616824</v>
      </c>
      <c r="AH231" s="44">
        <f t="shared" si="52"/>
        <v>52.37988413626681</v>
      </c>
      <c r="AI231" s="44">
        <f t="shared" si="53"/>
        <v>38.761114260837431</v>
      </c>
      <c r="AJ231" s="44">
        <f t="shared" si="54"/>
        <v>0.17020705358145513</v>
      </c>
      <c r="AK231" s="45">
        <f t="shared" si="55"/>
        <v>0.12595321965027678</v>
      </c>
      <c r="AL231" s="35"/>
      <c r="AM231" s="35"/>
      <c r="AN231" s="35"/>
      <c r="AO231" s="3" t="s">
        <v>478</v>
      </c>
    </row>
    <row r="232" spans="2:41" x14ac:dyDescent="0.2">
      <c r="B232" s="46">
        <v>43041</v>
      </c>
      <c r="C232" s="3" t="s">
        <v>490</v>
      </c>
      <c r="D232" s="3" t="s">
        <v>223</v>
      </c>
      <c r="E232" s="32" t="s">
        <v>137</v>
      </c>
      <c r="F232" s="3" t="s">
        <v>138</v>
      </c>
      <c r="G232" s="33" t="s">
        <v>139</v>
      </c>
      <c r="H232" s="32">
        <v>2017</v>
      </c>
      <c r="I232" s="34" t="s">
        <v>447</v>
      </c>
      <c r="J232" s="34" t="s">
        <v>448</v>
      </c>
      <c r="K232" s="32" t="str">
        <f t="shared" si="42"/>
        <v>WFL</v>
      </c>
      <c r="L232" s="32" t="str">
        <f t="shared" si="43"/>
        <v>LSI</v>
      </c>
      <c r="M232" s="32" t="str">
        <f t="shared" si="44"/>
        <v>R1</v>
      </c>
      <c r="N232" s="3">
        <v>11</v>
      </c>
      <c r="O232" s="3" t="s">
        <v>449</v>
      </c>
      <c r="P232" s="33" t="str">
        <f t="shared" si="45"/>
        <v>E:POS_P:P01_Tr1:WFL_Tr2:LSI_DRC_R1_D:02_M:11_Y:2017</v>
      </c>
      <c r="Q232" s="31" t="str">
        <f t="shared" si="46"/>
        <v>T2</v>
      </c>
      <c r="R232" s="53">
        <v>0.50844907407407403</v>
      </c>
      <c r="S232" s="3">
        <v>20</v>
      </c>
      <c r="T232" s="3">
        <v>2.8642500000000002</v>
      </c>
      <c r="U232" s="3">
        <v>109.53936464088399</v>
      </c>
      <c r="V232" s="3">
        <v>0.29669400000000001</v>
      </c>
      <c r="W232" s="3">
        <v>24.5</v>
      </c>
      <c r="X232" s="37">
        <f t="shared" si="47"/>
        <v>297.5</v>
      </c>
      <c r="Y232" s="37" t="s">
        <v>143</v>
      </c>
      <c r="Z232" s="40">
        <v>0.1225</v>
      </c>
      <c r="AA232" s="41">
        <v>0.74</v>
      </c>
      <c r="AB232" s="41">
        <v>9.0649999999999981E-2</v>
      </c>
      <c r="AC232" s="42" t="s">
        <v>144</v>
      </c>
      <c r="AD232" s="43">
        <f t="shared" si="48"/>
        <v>491.55938767061525</v>
      </c>
      <c r="AE232" s="43">
        <f t="shared" si="49"/>
        <v>573.48595228238446</v>
      </c>
      <c r="AF232" s="44">
        <f t="shared" si="50"/>
        <v>1.4079489761355599</v>
      </c>
      <c r="AG232" s="44">
        <f t="shared" si="51"/>
        <v>1.0418822423403142</v>
      </c>
      <c r="AH232" s="44">
        <f t="shared" si="52"/>
        <v>53.845103008701173</v>
      </c>
      <c r="AI232" s="44">
        <f t="shared" si="53"/>
        <v>39.845376226438859</v>
      </c>
      <c r="AJ232" s="44">
        <f t="shared" si="54"/>
        <v>0.1701498411264698</v>
      </c>
      <c r="AK232" s="45">
        <f t="shared" si="55"/>
        <v>0.12591088243358764</v>
      </c>
      <c r="AL232" s="35"/>
      <c r="AM232" s="35"/>
      <c r="AN232" s="35"/>
      <c r="AO232" s="3" t="s">
        <v>478</v>
      </c>
    </row>
    <row r="233" spans="2:41" x14ac:dyDescent="0.2">
      <c r="B233" s="46">
        <v>43041</v>
      </c>
      <c r="C233" s="3" t="s">
        <v>491</v>
      </c>
      <c r="D233" s="3" t="s">
        <v>225</v>
      </c>
      <c r="E233" s="32" t="s">
        <v>137</v>
      </c>
      <c r="F233" s="3" t="s">
        <v>138</v>
      </c>
      <c r="G233" s="33" t="s">
        <v>139</v>
      </c>
      <c r="H233" s="32">
        <v>2017</v>
      </c>
      <c r="I233" s="34" t="s">
        <v>447</v>
      </c>
      <c r="J233" s="34" t="s">
        <v>448</v>
      </c>
      <c r="K233" s="32" t="str">
        <f t="shared" si="42"/>
        <v>WFL</v>
      </c>
      <c r="L233" s="32" t="str">
        <f t="shared" si="43"/>
        <v>LSI</v>
      </c>
      <c r="M233" s="32" t="str">
        <f t="shared" si="44"/>
        <v>R1</v>
      </c>
      <c r="N233" s="3">
        <v>11</v>
      </c>
      <c r="O233" s="3" t="s">
        <v>449</v>
      </c>
      <c r="P233" s="33" t="str">
        <f t="shared" si="45"/>
        <v>E:POS_P:P01_Tr1:WFL_Tr2:LSI_DRC_R1_D:02_M:11_Y:2017</v>
      </c>
      <c r="Q233" s="31" t="str">
        <f t="shared" si="46"/>
        <v>T3</v>
      </c>
      <c r="R233" s="53">
        <v>0.515393518518519</v>
      </c>
      <c r="S233" s="3">
        <v>30</v>
      </c>
      <c r="T233" s="3">
        <v>2.8642500000000002</v>
      </c>
      <c r="U233" s="3">
        <v>113.12154696132598</v>
      </c>
      <c r="V233" s="3">
        <v>0.29669400000000001</v>
      </c>
      <c r="W233" s="3">
        <v>24.8</v>
      </c>
      <c r="X233" s="37">
        <f t="shared" si="47"/>
        <v>297.8</v>
      </c>
      <c r="Y233" s="37" t="s">
        <v>143</v>
      </c>
      <c r="Z233" s="40">
        <v>0.1225</v>
      </c>
      <c r="AA233" s="41">
        <v>0.74</v>
      </c>
      <c r="AB233" s="41">
        <v>9.0649999999999981E-2</v>
      </c>
      <c r="AC233" s="42" t="s">
        <v>144</v>
      </c>
      <c r="AD233" s="43">
        <f t="shared" si="48"/>
        <v>491.06419688384165</v>
      </c>
      <c r="AE233" s="43">
        <f t="shared" si="49"/>
        <v>572.90822969781516</v>
      </c>
      <c r="AF233" s="44">
        <f t="shared" si="50"/>
        <v>1.4065306259245436</v>
      </c>
      <c r="AG233" s="44">
        <f t="shared" si="51"/>
        <v>1.040832663184162</v>
      </c>
      <c r="AH233" s="44">
        <f t="shared" si="52"/>
        <v>55.549941608821321</v>
      </c>
      <c r="AI233" s="44">
        <f t="shared" si="53"/>
        <v>41.106956790527775</v>
      </c>
      <c r="AJ233" s="44">
        <f t="shared" si="54"/>
        <v>0.16997843430196358</v>
      </c>
      <c r="AK233" s="45">
        <f t="shared" si="55"/>
        <v>0.125784041383453</v>
      </c>
      <c r="AL233" s="35"/>
      <c r="AM233" s="35"/>
      <c r="AN233" s="35"/>
      <c r="AO233" s="3" t="s">
        <v>478</v>
      </c>
    </row>
    <row r="234" spans="2:41" x14ac:dyDescent="0.2">
      <c r="B234" s="46">
        <v>43041</v>
      </c>
      <c r="C234" s="3" t="s">
        <v>492</v>
      </c>
      <c r="D234" s="3" t="s">
        <v>227</v>
      </c>
      <c r="E234" s="32" t="s">
        <v>137</v>
      </c>
      <c r="F234" s="3" t="s">
        <v>138</v>
      </c>
      <c r="G234" s="33" t="s">
        <v>139</v>
      </c>
      <c r="H234" s="32">
        <v>2017</v>
      </c>
      <c r="I234" s="34" t="s">
        <v>447</v>
      </c>
      <c r="J234" s="34" t="s">
        <v>448</v>
      </c>
      <c r="K234" s="32" t="str">
        <f t="shared" si="42"/>
        <v>WFL</v>
      </c>
      <c r="L234" s="32" t="str">
        <f t="shared" si="43"/>
        <v>LSI</v>
      </c>
      <c r="M234" s="32" t="str">
        <f t="shared" si="44"/>
        <v>R2</v>
      </c>
      <c r="N234" s="3">
        <v>8</v>
      </c>
      <c r="O234" s="3" t="s">
        <v>251</v>
      </c>
      <c r="P234" s="33" t="str">
        <f t="shared" si="45"/>
        <v>E:POS_P:P01_Tr1:WFL_Tr2:LSI_DRC_R2_D:02_M:11_Y:2017</v>
      </c>
      <c r="Q234" s="31" t="str">
        <f t="shared" si="46"/>
        <v>T0</v>
      </c>
      <c r="R234" s="53">
        <v>0.49456018518518513</v>
      </c>
      <c r="S234" s="37">
        <v>0</v>
      </c>
      <c r="T234" s="3">
        <v>2.3392500000000003</v>
      </c>
      <c r="U234" s="3">
        <v>100.48964088397791</v>
      </c>
      <c r="V234" s="3">
        <v>0.33485399999999998</v>
      </c>
      <c r="W234" s="3">
        <v>21</v>
      </c>
      <c r="X234" s="37">
        <f t="shared" si="47"/>
        <v>294</v>
      </c>
      <c r="Y234" s="37" t="s">
        <v>143</v>
      </c>
      <c r="Z234" s="40">
        <v>0.1225</v>
      </c>
      <c r="AA234" s="41">
        <v>0.74</v>
      </c>
      <c r="AB234" s="41">
        <v>9.0649999999999981E-2</v>
      </c>
      <c r="AC234" s="42" t="s">
        <v>144</v>
      </c>
      <c r="AD234" s="43">
        <f t="shared" si="48"/>
        <v>497.41128514288448</v>
      </c>
      <c r="AE234" s="43">
        <f t="shared" si="49"/>
        <v>580.31316600003186</v>
      </c>
      <c r="AF234" s="44">
        <f t="shared" si="50"/>
        <v>1.1635693487704928</v>
      </c>
      <c r="AG234" s="44">
        <f t="shared" si="51"/>
        <v>0.86104131809016449</v>
      </c>
      <c r="AH234" s="44">
        <f t="shared" si="52"/>
        <v>49.984681415646399</v>
      </c>
      <c r="AI234" s="44">
        <f t="shared" si="53"/>
        <v>36.988664247578328</v>
      </c>
      <c r="AJ234" s="44">
        <f t="shared" si="54"/>
        <v>0.19432018488777464</v>
      </c>
      <c r="AK234" s="45">
        <f t="shared" si="55"/>
        <v>0.14379693681695321</v>
      </c>
      <c r="AL234" s="35">
        <f>SLOPE(AG234:AG237,S234:S237)*60</f>
        <v>2.123534968828036E-2</v>
      </c>
      <c r="AM234" s="35">
        <f>SLOPE(AK234:AK237,S234:S237)*60</f>
        <v>-2.4718612039958024E-2</v>
      </c>
      <c r="AN234" s="35">
        <f>SLOPE(AI234:AI237,S234:S237)*60</f>
        <v>1.52266395862994</v>
      </c>
      <c r="AO234" s="3" t="s">
        <v>478</v>
      </c>
    </row>
    <row r="235" spans="2:41" x14ac:dyDescent="0.2">
      <c r="B235" s="46">
        <v>43041</v>
      </c>
      <c r="C235" s="3" t="s">
        <v>493</v>
      </c>
      <c r="D235" s="3" t="s">
        <v>229</v>
      </c>
      <c r="E235" s="32" t="s">
        <v>137</v>
      </c>
      <c r="F235" s="3" t="s">
        <v>138</v>
      </c>
      <c r="G235" s="33" t="s">
        <v>139</v>
      </c>
      <c r="H235" s="32">
        <v>2017</v>
      </c>
      <c r="I235" s="34" t="s">
        <v>447</v>
      </c>
      <c r="J235" s="34" t="s">
        <v>448</v>
      </c>
      <c r="K235" s="32" t="str">
        <f t="shared" si="42"/>
        <v>WFL</v>
      </c>
      <c r="L235" s="32" t="str">
        <f t="shared" si="43"/>
        <v>LSI</v>
      </c>
      <c r="M235" s="32" t="str">
        <f t="shared" si="44"/>
        <v>R2</v>
      </c>
      <c r="N235" s="3">
        <v>8</v>
      </c>
      <c r="O235" s="3" t="s">
        <v>251</v>
      </c>
      <c r="P235" s="33" t="str">
        <f t="shared" si="45"/>
        <v>E:POS_P:P01_Tr1:WFL_Tr2:LSI_DRC_R2_D:02_M:11_Y:2017</v>
      </c>
      <c r="Q235" s="31" t="str">
        <f t="shared" si="46"/>
        <v>T1</v>
      </c>
      <c r="R235" s="53">
        <v>0.50150462962962961</v>
      </c>
      <c r="S235" s="3">
        <v>10</v>
      </c>
      <c r="T235" s="3">
        <v>2.2642500000000001</v>
      </c>
      <c r="U235" s="3">
        <v>97.473066298342559</v>
      </c>
      <c r="V235" s="3">
        <v>0.30305400000000005</v>
      </c>
      <c r="W235" s="3">
        <v>22.8</v>
      </c>
      <c r="X235" s="37">
        <f t="shared" si="47"/>
        <v>295.8</v>
      </c>
      <c r="Y235" s="37" t="s">
        <v>143</v>
      </c>
      <c r="Z235" s="40">
        <v>0.1225</v>
      </c>
      <c r="AA235" s="41">
        <v>0.74</v>
      </c>
      <c r="AB235" s="41">
        <v>9.0649999999999981E-2</v>
      </c>
      <c r="AC235" s="42" t="s">
        <v>144</v>
      </c>
      <c r="AD235" s="43">
        <f t="shared" si="48"/>
        <v>494.38444162274516</v>
      </c>
      <c r="AE235" s="43">
        <f t="shared" si="49"/>
        <v>576.78184855986933</v>
      </c>
      <c r="AF235" s="44">
        <f t="shared" si="50"/>
        <v>1.1194099719443009</v>
      </c>
      <c r="AG235" s="44">
        <f t="shared" si="51"/>
        <v>0.82836337923878256</v>
      </c>
      <c r="AH235" s="44">
        <f t="shared" si="52"/>
        <v>48.189167455162902</v>
      </c>
      <c r="AI235" s="44">
        <f t="shared" si="53"/>
        <v>35.659983916820536</v>
      </c>
      <c r="AJ235" s="44">
        <f t="shared" si="54"/>
        <v>0.17479604633346266</v>
      </c>
      <c r="AK235" s="45">
        <f t="shared" si="55"/>
        <v>0.12934907428676234</v>
      </c>
      <c r="AL235" s="35"/>
      <c r="AM235" s="35"/>
      <c r="AN235" s="35"/>
      <c r="AO235" s="3" t="s">
        <v>478</v>
      </c>
    </row>
    <row r="236" spans="2:41" x14ac:dyDescent="0.2">
      <c r="B236" s="46">
        <v>43041</v>
      </c>
      <c r="C236" s="3" t="s">
        <v>494</v>
      </c>
      <c r="D236" s="3" t="s">
        <v>231</v>
      </c>
      <c r="E236" s="32" t="s">
        <v>137</v>
      </c>
      <c r="F236" s="3" t="s">
        <v>138</v>
      </c>
      <c r="G236" s="33" t="s">
        <v>139</v>
      </c>
      <c r="H236" s="32">
        <v>2017</v>
      </c>
      <c r="I236" s="34" t="s">
        <v>447</v>
      </c>
      <c r="J236" s="34" t="s">
        <v>448</v>
      </c>
      <c r="K236" s="32" t="str">
        <f t="shared" si="42"/>
        <v>WFL</v>
      </c>
      <c r="L236" s="32" t="str">
        <f t="shared" si="43"/>
        <v>LSI</v>
      </c>
      <c r="M236" s="32" t="str">
        <f t="shared" si="44"/>
        <v>R2</v>
      </c>
      <c r="N236" s="3">
        <v>8</v>
      </c>
      <c r="O236" s="3" t="s">
        <v>251</v>
      </c>
      <c r="P236" s="33" t="str">
        <f t="shared" si="45"/>
        <v>E:POS_P:P01_Tr1:WFL_Tr2:LSI_DRC_R2_D:02_M:11_Y:2017</v>
      </c>
      <c r="Q236" s="31" t="str">
        <f t="shared" si="46"/>
        <v>T2</v>
      </c>
      <c r="R236" s="53">
        <v>0.50844907407407403</v>
      </c>
      <c r="S236" s="3">
        <v>20</v>
      </c>
      <c r="T236" s="3">
        <v>2.41425</v>
      </c>
      <c r="U236" s="3">
        <v>94.267955801104989</v>
      </c>
      <c r="V236" s="3">
        <v>0.30941400000000002</v>
      </c>
      <c r="W236" s="3">
        <v>22.9</v>
      </c>
      <c r="X236" s="37">
        <f t="shared" si="47"/>
        <v>295.89999999999998</v>
      </c>
      <c r="Y236" s="37" t="s">
        <v>143</v>
      </c>
      <c r="Z236" s="40">
        <v>0.1225</v>
      </c>
      <c r="AA236" s="41">
        <v>0.74</v>
      </c>
      <c r="AB236" s="41">
        <v>9.0649999999999981E-2</v>
      </c>
      <c r="AC236" s="42" t="s">
        <v>144</v>
      </c>
      <c r="AD236" s="43">
        <f t="shared" si="48"/>
        <v>494.2173634065835</v>
      </c>
      <c r="AE236" s="43">
        <f t="shared" si="49"/>
        <v>576.58692397434731</v>
      </c>
      <c r="AF236" s="44">
        <f t="shared" si="50"/>
        <v>1.1931642696043443</v>
      </c>
      <c r="AG236" s="44">
        <f t="shared" si="51"/>
        <v>0.88294155950721465</v>
      </c>
      <c r="AH236" s="44">
        <f t="shared" si="52"/>
        <v>46.588860569750452</v>
      </c>
      <c r="AI236" s="44">
        <f t="shared" si="53"/>
        <v>34.475756821615327</v>
      </c>
      <c r="AJ236" s="44">
        <f t="shared" si="54"/>
        <v>0.1784040664945987</v>
      </c>
      <c r="AK236" s="45">
        <f t="shared" si="55"/>
        <v>0.13201900920600299</v>
      </c>
      <c r="AL236" s="35"/>
      <c r="AM236" s="35"/>
      <c r="AN236" s="35"/>
      <c r="AO236" s="3" t="s">
        <v>478</v>
      </c>
    </row>
    <row r="237" spans="2:41" x14ac:dyDescent="0.2">
      <c r="B237" s="46">
        <v>43041</v>
      </c>
      <c r="C237" s="3" t="s">
        <v>495</v>
      </c>
      <c r="D237" s="3" t="s">
        <v>233</v>
      </c>
      <c r="E237" s="32" t="s">
        <v>137</v>
      </c>
      <c r="F237" s="3" t="s">
        <v>138</v>
      </c>
      <c r="G237" s="33" t="s">
        <v>139</v>
      </c>
      <c r="H237" s="32">
        <v>2017</v>
      </c>
      <c r="I237" s="34" t="s">
        <v>447</v>
      </c>
      <c r="J237" s="34" t="s">
        <v>448</v>
      </c>
      <c r="K237" s="32" t="str">
        <f t="shared" si="42"/>
        <v>WFL</v>
      </c>
      <c r="L237" s="32" t="str">
        <f t="shared" si="43"/>
        <v>LSI</v>
      </c>
      <c r="M237" s="32" t="str">
        <f t="shared" si="44"/>
        <v>R2</v>
      </c>
      <c r="N237" s="3">
        <v>8</v>
      </c>
      <c r="O237" s="3" t="s">
        <v>251</v>
      </c>
      <c r="P237" s="33" t="str">
        <f t="shared" si="45"/>
        <v>E:POS_P:P01_Tr1:WFL_Tr2:LSI_DRC_R2_D:02_M:11_Y:2017</v>
      </c>
      <c r="Q237" s="31" t="str">
        <f t="shared" si="46"/>
        <v>T3</v>
      </c>
      <c r="R237" s="53">
        <v>0.515393518518519</v>
      </c>
      <c r="S237" s="3">
        <v>30</v>
      </c>
      <c r="T237" s="3">
        <v>2.3392500000000003</v>
      </c>
      <c r="U237" s="3">
        <v>104.63743093922652</v>
      </c>
      <c r="V237" s="3">
        <v>0.30305400000000005</v>
      </c>
      <c r="W237" s="3">
        <v>23.2</v>
      </c>
      <c r="X237" s="37">
        <f t="shared" si="47"/>
        <v>296.2</v>
      </c>
      <c r="Y237" s="37" t="s">
        <v>143</v>
      </c>
      <c r="Z237" s="40">
        <v>0.1225</v>
      </c>
      <c r="AA237" s="41">
        <v>0.74</v>
      </c>
      <c r="AB237" s="41">
        <v>9.0649999999999981E-2</v>
      </c>
      <c r="AC237" s="42" t="s">
        <v>144</v>
      </c>
      <c r="AD237" s="43">
        <f t="shared" si="48"/>
        <v>493.71680564486178</v>
      </c>
      <c r="AE237" s="43">
        <f t="shared" si="49"/>
        <v>576.00293991900537</v>
      </c>
      <c r="AF237" s="44">
        <f t="shared" si="50"/>
        <v>1.1549270376047429</v>
      </c>
      <c r="AG237" s="44">
        <f t="shared" si="51"/>
        <v>0.85464600782750955</v>
      </c>
      <c r="AH237" s="44">
        <f t="shared" si="52"/>
        <v>51.661258154199743</v>
      </c>
      <c r="AI237" s="44">
        <f t="shared" si="53"/>
        <v>38.229331034107808</v>
      </c>
      <c r="AJ237" s="44">
        <f t="shared" si="54"/>
        <v>0.17455999495421429</v>
      </c>
      <c r="AK237" s="45">
        <f t="shared" si="55"/>
        <v>0.12917439626611854</v>
      </c>
      <c r="AL237" s="35"/>
      <c r="AM237" s="35"/>
      <c r="AN237" s="35"/>
      <c r="AO237" s="3" t="s">
        <v>478</v>
      </c>
    </row>
    <row r="238" spans="2:41" x14ac:dyDescent="0.2">
      <c r="B238" s="46">
        <v>43041</v>
      </c>
      <c r="C238" s="3" t="s">
        <v>496</v>
      </c>
      <c r="D238" s="3" t="s">
        <v>235</v>
      </c>
      <c r="E238" s="32" t="s">
        <v>137</v>
      </c>
      <c r="F238" s="3" t="s">
        <v>138</v>
      </c>
      <c r="G238" s="33" t="s">
        <v>139</v>
      </c>
      <c r="H238" s="32">
        <v>2017</v>
      </c>
      <c r="I238" s="34" t="s">
        <v>447</v>
      </c>
      <c r="J238" s="34" t="s">
        <v>448</v>
      </c>
      <c r="K238" s="32" t="str">
        <f t="shared" si="42"/>
        <v>WFL</v>
      </c>
      <c r="L238" s="32" t="str">
        <f t="shared" si="43"/>
        <v>LSI</v>
      </c>
      <c r="M238" s="32" t="str">
        <f t="shared" si="44"/>
        <v>R3</v>
      </c>
      <c r="N238" s="3">
        <v>6</v>
      </c>
      <c r="O238" s="3" t="s">
        <v>154</v>
      </c>
      <c r="P238" s="33" t="str">
        <f t="shared" si="45"/>
        <v>E:POS_P:P01_Tr1:WFL_Tr2:LSI_DRC_R3_D:02_M:11_Y:2017</v>
      </c>
      <c r="Q238" s="31" t="str">
        <f t="shared" si="46"/>
        <v>T0</v>
      </c>
      <c r="R238" s="53">
        <v>0.49456018518518513</v>
      </c>
      <c r="S238" s="37">
        <v>0</v>
      </c>
      <c r="T238" s="3">
        <v>2.4892500000000002</v>
      </c>
      <c r="U238" s="3">
        <v>93.136740331491723</v>
      </c>
      <c r="V238" s="3">
        <v>0.30941400000000002</v>
      </c>
      <c r="W238" s="3">
        <v>20.8</v>
      </c>
      <c r="X238" s="37">
        <f t="shared" si="47"/>
        <v>293.8</v>
      </c>
      <c r="Y238" s="37" t="s">
        <v>143</v>
      </c>
      <c r="Z238" s="40">
        <v>0.1225</v>
      </c>
      <c r="AA238" s="41">
        <v>0.74</v>
      </c>
      <c r="AB238" s="41">
        <v>9.0649999999999981E-2</v>
      </c>
      <c r="AC238" s="42" t="s">
        <v>144</v>
      </c>
      <c r="AD238" s="43">
        <f t="shared" si="48"/>
        <v>497.74989051057872</v>
      </c>
      <c r="AE238" s="43">
        <f t="shared" si="49"/>
        <v>580.70820559567528</v>
      </c>
      <c r="AF238" s="44">
        <f t="shared" si="50"/>
        <v>1.2390239149534581</v>
      </c>
      <c r="AG238" s="44">
        <f t="shared" si="51"/>
        <v>0.91687769706555877</v>
      </c>
      <c r="AH238" s="44">
        <f t="shared" si="52"/>
        <v>46.35880230251221</v>
      </c>
      <c r="AI238" s="44">
        <f t="shared" si="53"/>
        <v>34.305513703859027</v>
      </c>
      <c r="AJ238" s="44">
        <f t="shared" si="54"/>
        <v>0.17967924872618027</v>
      </c>
      <c r="AK238" s="45">
        <f t="shared" si="55"/>
        <v>0.13296264405737337</v>
      </c>
      <c r="AL238" s="35">
        <f>SLOPE(AG238:AG241,S238:S241)*60</f>
        <v>6.9308355825559359E-2</v>
      </c>
      <c r="AM238" s="35">
        <f>SLOPE(AK238:AK241,S238:S241)*60</f>
        <v>-1.9302856024766724E-3</v>
      </c>
      <c r="AN238" s="35">
        <f>SLOPE(AI238:AI241,S238:S241)*60</f>
        <v>6.1326092254161582</v>
      </c>
      <c r="AO238" s="3" t="s">
        <v>478</v>
      </c>
    </row>
    <row r="239" spans="2:41" x14ac:dyDescent="0.2">
      <c r="B239" s="46">
        <v>43041</v>
      </c>
      <c r="C239" s="3" t="s">
        <v>497</v>
      </c>
      <c r="D239" s="3" t="s">
        <v>237</v>
      </c>
      <c r="E239" s="32" t="s">
        <v>137</v>
      </c>
      <c r="F239" s="3" t="s">
        <v>138</v>
      </c>
      <c r="G239" s="33" t="s">
        <v>139</v>
      </c>
      <c r="H239" s="32">
        <v>2017</v>
      </c>
      <c r="I239" s="34" t="s">
        <v>447</v>
      </c>
      <c r="J239" s="34" t="s">
        <v>448</v>
      </c>
      <c r="K239" s="32" t="str">
        <f t="shared" si="42"/>
        <v>WFL</v>
      </c>
      <c r="L239" s="32" t="str">
        <f t="shared" si="43"/>
        <v>LSI</v>
      </c>
      <c r="M239" s="32" t="str">
        <f t="shared" si="44"/>
        <v>R3</v>
      </c>
      <c r="N239" s="3">
        <v>6</v>
      </c>
      <c r="O239" s="3" t="s">
        <v>154</v>
      </c>
      <c r="P239" s="33" t="str">
        <f t="shared" si="45"/>
        <v>E:POS_P:P01_Tr1:WFL_Tr2:LSI_DRC_R3_D:02_M:11_Y:2017</v>
      </c>
      <c r="Q239" s="31" t="str">
        <f t="shared" si="46"/>
        <v>T1</v>
      </c>
      <c r="R239" s="53">
        <v>0.50150462962962961</v>
      </c>
      <c r="S239" s="3">
        <v>10</v>
      </c>
      <c r="T239" s="3">
        <v>2.41425</v>
      </c>
      <c r="U239" s="3">
        <v>92.382596685082873</v>
      </c>
      <c r="V239" s="3">
        <v>0.37937400000000004</v>
      </c>
      <c r="W239" s="3">
        <v>22.3</v>
      </c>
      <c r="X239" s="37">
        <f t="shared" si="47"/>
        <v>295.3</v>
      </c>
      <c r="Y239" s="37" t="s">
        <v>143</v>
      </c>
      <c r="Z239" s="40">
        <v>0.1225</v>
      </c>
      <c r="AA239" s="41">
        <v>0.74</v>
      </c>
      <c r="AB239" s="41">
        <v>9.0649999999999981E-2</v>
      </c>
      <c r="AC239" s="42" t="s">
        <v>144</v>
      </c>
      <c r="AD239" s="43">
        <f t="shared" si="48"/>
        <v>495.22153007791405</v>
      </c>
      <c r="AE239" s="43">
        <f t="shared" si="49"/>
        <v>577.75845175756649</v>
      </c>
      <c r="AF239" s="44">
        <f t="shared" si="50"/>
        <v>1.195588578990604</v>
      </c>
      <c r="AG239" s="44">
        <f t="shared" si="51"/>
        <v>0.88473554845304681</v>
      </c>
      <c r="AH239" s="44">
        <f t="shared" si="52"/>
        <v>45.749850882957574</v>
      </c>
      <c r="AI239" s="44">
        <f t="shared" si="53"/>
        <v>33.854889653388597</v>
      </c>
      <c r="AJ239" s="44">
        <f t="shared" si="54"/>
        <v>0.21918653487707504</v>
      </c>
      <c r="AK239" s="45">
        <f t="shared" si="55"/>
        <v>0.1621980358090355</v>
      </c>
      <c r="AL239" s="35"/>
      <c r="AM239" s="35"/>
      <c r="AN239" s="35"/>
      <c r="AO239" s="3" t="s">
        <v>478</v>
      </c>
    </row>
    <row r="240" spans="2:41" x14ac:dyDescent="0.2">
      <c r="B240" s="46">
        <v>43041</v>
      </c>
      <c r="C240" s="3" t="s">
        <v>498</v>
      </c>
      <c r="D240" s="3" t="s">
        <v>239</v>
      </c>
      <c r="E240" s="32" t="s">
        <v>137</v>
      </c>
      <c r="F240" s="3" t="s">
        <v>138</v>
      </c>
      <c r="G240" s="33" t="s">
        <v>139</v>
      </c>
      <c r="H240" s="32">
        <v>2017</v>
      </c>
      <c r="I240" s="34" t="s">
        <v>447</v>
      </c>
      <c r="J240" s="34" t="s">
        <v>448</v>
      </c>
      <c r="K240" s="32" t="str">
        <f t="shared" si="42"/>
        <v>WFL</v>
      </c>
      <c r="L240" s="32" t="str">
        <f t="shared" si="43"/>
        <v>LSI</v>
      </c>
      <c r="M240" s="32" t="str">
        <f t="shared" si="44"/>
        <v>R3</v>
      </c>
      <c r="N240" s="3">
        <v>6</v>
      </c>
      <c r="O240" s="3" t="s">
        <v>154</v>
      </c>
      <c r="P240" s="33" t="str">
        <f t="shared" si="45"/>
        <v>E:POS_P:P01_Tr1:WFL_Tr2:LSI_DRC_R3_D:02_M:11_Y:2017</v>
      </c>
      <c r="Q240" s="31" t="str">
        <f t="shared" si="46"/>
        <v>T2</v>
      </c>
      <c r="R240" s="53">
        <v>0.50844907407407403</v>
      </c>
      <c r="S240" s="3">
        <v>20</v>
      </c>
      <c r="T240" s="3">
        <v>2.5642499999999999</v>
      </c>
      <c r="U240" s="3">
        <v>101.05524861878453</v>
      </c>
      <c r="V240" s="3">
        <v>0.30305400000000005</v>
      </c>
      <c r="W240" s="3">
        <v>22.7</v>
      </c>
      <c r="X240" s="37">
        <f t="shared" si="47"/>
        <v>295.7</v>
      </c>
      <c r="Y240" s="37" t="s">
        <v>143</v>
      </c>
      <c r="Z240" s="40">
        <v>0.1225</v>
      </c>
      <c r="AA240" s="41">
        <v>0.74</v>
      </c>
      <c r="AB240" s="41">
        <v>9.0649999999999981E-2</v>
      </c>
      <c r="AC240" s="42" t="s">
        <v>144</v>
      </c>
      <c r="AD240" s="43">
        <f t="shared" si="48"/>
        <v>494.55163284412595</v>
      </c>
      <c r="AE240" s="43">
        <f t="shared" si="49"/>
        <v>576.97690498481347</v>
      </c>
      <c r="AF240" s="44">
        <f t="shared" si="50"/>
        <v>1.2681540245205498</v>
      </c>
      <c r="AG240" s="44">
        <f t="shared" si="51"/>
        <v>0.93843397814520668</v>
      </c>
      <c r="AH240" s="44">
        <f t="shared" si="52"/>
        <v>49.977038211888988</v>
      </c>
      <c r="AI240" s="44">
        <f t="shared" si="53"/>
        <v>36.983008276797847</v>
      </c>
      <c r="AJ240" s="44">
        <f t="shared" si="54"/>
        <v>0.17485515896326767</v>
      </c>
      <c r="AK240" s="45">
        <f t="shared" si="55"/>
        <v>0.12939281763281807</v>
      </c>
      <c r="AL240" s="35"/>
      <c r="AM240" s="35"/>
      <c r="AN240" s="35"/>
      <c r="AO240" s="3" t="s">
        <v>478</v>
      </c>
    </row>
    <row r="241" spans="2:41" x14ac:dyDescent="0.2">
      <c r="B241" s="46">
        <v>43041</v>
      </c>
      <c r="C241" s="3" t="s">
        <v>499</v>
      </c>
      <c r="D241" s="3" t="s">
        <v>241</v>
      </c>
      <c r="E241" s="32" t="s">
        <v>137</v>
      </c>
      <c r="F241" s="3" t="s">
        <v>138</v>
      </c>
      <c r="G241" s="33" t="s">
        <v>139</v>
      </c>
      <c r="H241" s="32">
        <v>2017</v>
      </c>
      <c r="I241" s="34" t="s">
        <v>447</v>
      </c>
      <c r="J241" s="34" t="s">
        <v>448</v>
      </c>
      <c r="K241" s="32" t="str">
        <f t="shared" si="42"/>
        <v>WFL</v>
      </c>
      <c r="L241" s="32" t="str">
        <f t="shared" si="43"/>
        <v>LSI</v>
      </c>
      <c r="M241" s="32" t="str">
        <f t="shared" si="44"/>
        <v>R3</v>
      </c>
      <c r="N241" s="3">
        <v>6</v>
      </c>
      <c r="O241" s="3" t="s">
        <v>154</v>
      </c>
      <c r="P241" s="33" t="str">
        <f t="shared" si="45"/>
        <v>E:POS_P:P01_Tr1:WFL_Tr2:LSI_DRC_R3_D:02_M:11_Y:2017</v>
      </c>
      <c r="Q241" s="31" t="str">
        <f t="shared" si="46"/>
        <v>T3</v>
      </c>
      <c r="R241" s="53">
        <v>0.515393518518519</v>
      </c>
      <c r="S241" s="3">
        <v>30</v>
      </c>
      <c r="T241" s="3">
        <v>2.5642499999999999</v>
      </c>
      <c r="U241" s="3">
        <v>100.3011049723757</v>
      </c>
      <c r="V241" s="3">
        <v>0.33485399999999998</v>
      </c>
      <c r="W241" s="3">
        <v>23</v>
      </c>
      <c r="X241" s="37">
        <f t="shared" si="47"/>
        <v>296</v>
      </c>
      <c r="Y241" s="37" t="s">
        <v>143</v>
      </c>
      <c r="Z241" s="40">
        <v>0.1225</v>
      </c>
      <c r="AA241" s="41">
        <v>0.74</v>
      </c>
      <c r="AB241" s="41">
        <v>9.0649999999999981E-2</v>
      </c>
      <c r="AC241" s="42" t="s">
        <v>144</v>
      </c>
      <c r="AD241" s="43">
        <f t="shared" si="48"/>
        <v>494.0503980811082</v>
      </c>
      <c r="AE241" s="43">
        <f t="shared" si="49"/>
        <v>576.39213109462628</v>
      </c>
      <c r="AF241" s="44">
        <f t="shared" si="50"/>
        <v>1.2668687332794817</v>
      </c>
      <c r="AG241" s="44">
        <f t="shared" si="51"/>
        <v>0.93748286262681624</v>
      </c>
      <c r="AH241" s="44">
        <f t="shared" si="52"/>
        <v>49.553800839577235</v>
      </c>
      <c r="AI241" s="44">
        <f t="shared" si="53"/>
        <v>36.669812621287143</v>
      </c>
      <c r="AJ241" s="44">
        <f t="shared" si="54"/>
        <v>0.19300721066555998</v>
      </c>
      <c r="AK241" s="45">
        <f t="shared" si="55"/>
        <v>0.14282533589251437</v>
      </c>
      <c r="AL241" s="35"/>
      <c r="AM241" s="35"/>
      <c r="AN241" s="35"/>
      <c r="AO241" s="3" t="s">
        <v>478</v>
      </c>
    </row>
    <row r="242" spans="2:41" x14ac:dyDescent="0.2">
      <c r="B242" s="46">
        <v>43055</v>
      </c>
      <c r="C242" s="3" t="s">
        <v>500</v>
      </c>
      <c r="D242" s="3" t="s">
        <v>136</v>
      </c>
      <c r="E242" s="32" t="s">
        <v>137</v>
      </c>
      <c r="F242" s="3" t="s">
        <v>138</v>
      </c>
      <c r="G242" s="33" t="s">
        <v>139</v>
      </c>
      <c r="H242" s="32">
        <v>2017</v>
      </c>
      <c r="I242" s="34" t="s">
        <v>447</v>
      </c>
      <c r="J242" s="34" t="s">
        <v>501</v>
      </c>
      <c r="K242" s="32" t="str">
        <f t="shared" si="42"/>
        <v>NWF</v>
      </c>
      <c r="L242" s="32" t="str">
        <f t="shared" si="43"/>
        <v>ESI</v>
      </c>
      <c r="M242" s="32" t="str">
        <f t="shared" si="44"/>
        <v>R1</v>
      </c>
      <c r="N242" s="3">
        <v>6</v>
      </c>
      <c r="O242" s="3" t="s">
        <v>154</v>
      </c>
      <c r="P242" s="33" t="str">
        <f t="shared" si="45"/>
        <v>E:POS_P:P01_Tr1:NWF_Tr2:ESI_DRC_R1_D:16_M:11_Y:2017</v>
      </c>
      <c r="Q242" s="31" t="str">
        <f t="shared" si="46"/>
        <v>T0</v>
      </c>
      <c r="R242" s="53">
        <v>0.4980324074074074</v>
      </c>
      <c r="S242" s="37">
        <v>0</v>
      </c>
      <c r="T242" s="3">
        <v>1.73925</v>
      </c>
      <c r="U242" s="3">
        <v>105.76864640883979</v>
      </c>
      <c r="V242" s="3">
        <v>0.271254</v>
      </c>
      <c r="W242" s="3">
        <v>18.7</v>
      </c>
      <c r="X242" s="37">
        <f t="shared" si="47"/>
        <v>291.7</v>
      </c>
      <c r="Y242" s="37" t="s">
        <v>143</v>
      </c>
      <c r="Z242" s="40">
        <v>0.1225</v>
      </c>
      <c r="AA242" s="41">
        <v>0.74</v>
      </c>
      <c r="AB242" s="41">
        <v>9.0649999999999981E-2</v>
      </c>
      <c r="AC242" s="42" t="s">
        <v>144</v>
      </c>
      <c r="AD242" s="43">
        <f t="shared" si="48"/>
        <v>501.33328019200565</v>
      </c>
      <c r="AE242" s="43">
        <f t="shared" si="49"/>
        <v>584.88882689067327</v>
      </c>
      <c r="AF242" s="44">
        <f t="shared" si="50"/>
        <v>0.8719439075739458</v>
      </c>
      <c r="AG242" s="44">
        <f t="shared" si="51"/>
        <v>0.6452384916047198</v>
      </c>
      <c r="AH242" s="44">
        <f t="shared" si="52"/>
        <v>53.025342445612047</v>
      </c>
      <c r="AI242" s="44">
        <f t="shared" si="53"/>
        <v>39.23875340975291</v>
      </c>
      <c r="AJ242" s="44">
        <f t="shared" si="54"/>
        <v>0.1586534338494027</v>
      </c>
      <c r="AK242" s="45">
        <f t="shared" si="55"/>
        <v>0.11740354104855798</v>
      </c>
      <c r="AL242" s="35">
        <f>SLOPE(AG242:AG245,S242:S245)*60</f>
        <v>3.3344395978258536E-2</v>
      </c>
      <c r="AM242" s="35">
        <f>SLOPE(AK242:AK245,S242:S245)*60</f>
        <v>6.7890179629526701E-4</v>
      </c>
      <c r="AN242" s="35">
        <f>SLOPE(AI242:AI245,S242:S245)*60</f>
        <v>-3.7484448951938263</v>
      </c>
      <c r="AO242" s="3" t="s">
        <v>502</v>
      </c>
    </row>
    <row r="243" spans="2:41" x14ac:dyDescent="0.2">
      <c r="B243" s="46">
        <v>43055</v>
      </c>
      <c r="C243" s="3" t="s">
        <v>503</v>
      </c>
      <c r="D243" s="3" t="s">
        <v>147</v>
      </c>
      <c r="E243" s="32" t="s">
        <v>137</v>
      </c>
      <c r="F243" s="3" t="s">
        <v>138</v>
      </c>
      <c r="G243" s="33" t="s">
        <v>139</v>
      </c>
      <c r="H243" s="32">
        <v>2017</v>
      </c>
      <c r="I243" s="34" t="s">
        <v>447</v>
      </c>
      <c r="J243" s="34" t="s">
        <v>501</v>
      </c>
      <c r="K243" s="32" t="str">
        <f t="shared" si="42"/>
        <v>NWF</v>
      </c>
      <c r="L243" s="32" t="str">
        <f t="shared" si="43"/>
        <v>ESI</v>
      </c>
      <c r="M243" s="32" t="str">
        <f t="shared" si="44"/>
        <v>R1</v>
      </c>
      <c r="N243" s="3">
        <v>6</v>
      </c>
      <c r="O243" s="3" t="s">
        <v>154</v>
      </c>
      <c r="P243" s="33" t="str">
        <f t="shared" si="45"/>
        <v>E:POS_P:P01_Tr1:NWF_Tr2:ESI_DRC_R1_D:16_M:11_Y:2017</v>
      </c>
      <c r="Q243" s="31" t="str">
        <f t="shared" si="46"/>
        <v>T1</v>
      </c>
      <c r="R243" s="53">
        <v>0.50497685185185182</v>
      </c>
      <c r="S243" s="3">
        <v>10</v>
      </c>
      <c r="T243" s="3">
        <v>1.73925</v>
      </c>
      <c r="U243" s="3">
        <v>114.81837016574586</v>
      </c>
      <c r="V243" s="3">
        <v>0.271254</v>
      </c>
      <c r="W243" s="3">
        <v>23.5</v>
      </c>
      <c r="X243" s="37">
        <f t="shared" si="47"/>
        <v>296.5</v>
      </c>
      <c r="Y243" s="37" t="s">
        <v>143</v>
      </c>
      <c r="Z243" s="40">
        <v>0.1225</v>
      </c>
      <c r="AA243" s="41">
        <v>0.74</v>
      </c>
      <c r="AB243" s="41">
        <v>9.0649999999999981E-2</v>
      </c>
      <c r="AC243" s="42" t="s">
        <v>144</v>
      </c>
      <c r="AD243" s="43">
        <f t="shared" si="48"/>
        <v>493.21726081621597</v>
      </c>
      <c r="AE243" s="43">
        <f t="shared" si="49"/>
        <v>575.4201376189186</v>
      </c>
      <c r="AF243" s="44">
        <f t="shared" si="50"/>
        <v>0.85782812087460369</v>
      </c>
      <c r="AG243" s="44">
        <f t="shared" si="51"/>
        <v>0.63479280944720651</v>
      </c>
      <c r="AH243" s="44">
        <f t="shared" si="52"/>
        <v>56.630402024531506</v>
      </c>
      <c r="AI243" s="44">
        <f t="shared" si="53"/>
        <v>41.906497498153307</v>
      </c>
      <c r="AJ243" s="44">
        <f t="shared" si="54"/>
        <v>0.15608501400968214</v>
      </c>
      <c r="AK243" s="45">
        <f t="shared" si="55"/>
        <v>0.11550291036716476</v>
      </c>
      <c r="AL243" s="35"/>
      <c r="AM243" s="35"/>
      <c r="AN243" s="35"/>
      <c r="AO243" s="3" t="s">
        <v>502</v>
      </c>
    </row>
    <row r="244" spans="2:41" x14ac:dyDescent="0.2">
      <c r="B244" s="46">
        <v>43055</v>
      </c>
      <c r="C244" s="3" t="s">
        <v>504</v>
      </c>
      <c r="D244" s="3" t="s">
        <v>149</v>
      </c>
      <c r="E244" s="32" t="s">
        <v>137</v>
      </c>
      <c r="F244" s="3" t="s">
        <v>138</v>
      </c>
      <c r="G244" s="33" t="s">
        <v>139</v>
      </c>
      <c r="H244" s="32">
        <v>2017</v>
      </c>
      <c r="I244" s="34" t="s">
        <v>447</v>
      </c>
      <c r="J244" s="34" t="s">
        <v>501</v>
      </c>
      <c r="K244" s="32" t="str">
        <f t="shared" si="42"/>
        <v>NWF</v>
      </c>
      <c r="L244" s="32" t="str">
        <f t="shared" si="43"/>
        <v>ESI</v>
      </c>
      <c r="M244" s="32" t="str">
        <f t="shared" si="44"/>
        <v>R1</v>
      </c>
      <c r="N244" s="3">
        <v>6</v>
      </c>
      <c r="O244" s="3" t="s">
        <v>154</v>
      </c>
      <c r="P244" s="33" t="str">
        <f t="shared" si="45"/>
        <v>E:POS_P:P01_Tr1:NWF_Tr2:ESI_DRC_R1_D:16_M:11_Y:2017</v>
      </c>
      <c r="Q244" s="31" t="str">
        <f t="shared" si="46"/>
        <v>T2</v>
      </c>
      <c r="R244" s="53">
        <v>0.51192129629629601</v>
      </c>
      <c r="S244" s="3">
        <v>20</v>
      </c>
      <c r="T244" s="3">
        <v>1.8142499999999999</v>
      </c>
      <c r="U244" s="3">
        <v>112.74447513812156</v>
      </c>
      <c r="V244" s="3">
        <v>0.31577400000000005</v>
      </c>
      <c r="W244" s="3">
        <v>25.6</v>
      </c>
      <c r="X244" s="37">
        <f t="shared" si="47"/>
        <v>298.60000000000002</v>
      </c>
      <c r="Y244" s="37" t="s">
        <v>143</v>
      </c>
      <c r="Z244" s="40">
        <v>0.1225</v>
      </c>
      <c r="AA244" s="41">
        <v>0.74</v>
      </c>
      <c r="AB244" s="41">
        <v>9.0649999999999981E-2</v>
      </c>
      <c r="AC244" s="42" t="s">
        <v>144</v>
      </c>
      <c r="AD244" s="43">
        <f t="shared" si="48"/>
        <v>489.74855268589425</v>
      </c>
      <c r="AE244" s="43">
        <f t="shared" si="49"/>
        <v>571.37331146687666</v>
      </c>
      <c r="AF244" s="44">
        <f t="shared" si="50"/>
        <v>0.88852631171038365</v>
      </c>
      <c r="AG244" s="44">
        <f t="shared" si="51"/>
        <v>0.65750947066568377</v>
      </c>
      <c r="AH244" s="44">
        <f t="shared" si="52"/>
        <v>55.216443522225816</v>
      </c>
      <c r="AI244" s="44">
        <f t="shared" si="53"/>
        <v>40.860168206447099</v>
      </c>
      <c r="AJ244" s="44">
        <f t="shared" si="54"/>
        <v>0.18042483605514156</v>
      </c>
      <c r="AK244" s="45">
        <f t="shared" si="55"/>
        <v>0.13351437868080474</v>
      </c>
      <c r="AL244" s="35"/>
      <c r="AM244" s="35"/>
      <c r="AN244" s="35"/>
      <c r="AO244" s="3" t="s">
        <v>502</v>
      </c>
    </row>
    <row r="245" spans="2:41" x14ac:dyDescent="0.2">
      <c r="B245" s="46">
        <v>43055</v>
      </c>
      <c r="C245" s="3" t="s">
        <v>505</v>
      </c>
      <c r="D245" s="3" t="s">
        <v>151</v>
      </c>
      <c r="E245" s="32" t="s">
        <v>137</v>
      </c>
      <c r="F245" s="3" t="s">
        <v>138</v>
      </c>
      <c r="G245" s="33" t="s">
        <v>139</v>
      </c>
      <c r="H245" s="32">
        <v>2017</v>
      </c>
      <c r="I245" s="34" t="s">
        <v>447</v>
      </c>
      <c r="J245" s="34" t="s">
        <v>501</v>
      </c>
      <c r="K245" s="32" t="str">
        <f t="shared" si="42"/>
        <v>NWF</v>
      </c>
      <c r="L245" s="32" t="str">
        <f t="shared" si="43"/>
        <v>ESI</v>
      </c>
      <c r="M245" s="32" t="str">
        <f t="shared" si="44"/>
        <v>R1</v>
      </c>
      <c r="N245" s="3">
        <v>6</v>
      </c>
      <c r="O245" s="3" t="s">
        <v>154</v>
      </c>
      <c r="P245" s="33" t="str">
        <f t="shared" si="45"/>
        <v>E:POS_P:P01_Tr1:NWF_Tr2:ESI_DRC_R1_D:16_M:11_Y:2017</v>
      </c>
      <c r="Q245" s="31" t="str">
        <f t="shared" si="46"/>
        <v>T3</v>
      </c>
      <c r="R245" s="53">
        <v>0.51886574074074099</v>
      </c>
      <c r="S245" s="3">
        <v>30</v>
      </c>
      <c r="T245" s="3">
        <v>1.8142499999999999</v>
      </c>
      <c r="U245" s="3">
        <v>103.69475138121548</v>
      </c>
      <c r="V245" s="3">
        <v>0.26489400000000002</v>
      </c>
      <c r="W245" s="3">
        <v>26.2</v>
      </c>
      <c r="X245" s="37">
        <f t="shared" si="47"/>
        <v>299.2</v>
      </c>
      <c r="Y245" s="37" t="s">
        <v>143</v>
      </c>
      <c r="Z245" s="40">
        <v>0.1225</v>
      </c>
      <c r="AA245" s="41">
        <v>0.74</v>
      </c>
      <c r="AB245" s="41">
        <v>9.0649999999999981E-2</v>
      </c>
      <c r="AC245" s="42" t="s">
        <v>144</v>
      </c>
      <c r="AD245" s="43">
        <f t="shared" si="48"/>
        <v>488.766436604305</v>
      </c>
      <c r="AE245" s="43">
        <f t="shared" si="49"/>
        <v>570.22750937168917</v>
      </c>
      <c r="AF245" s="44">
        <f t="shared" si="50"/>
        <v>0.8867445076093603</v>
      </c>
      <c r="AG245" s="44">
        <f t="shared" si="51"/>
        <v>0.65619093563092656</v>
      </c>
      <c r="AH245" s="44">
        <f t="shared" si="52"/>
        <v>50.682514127166023</v>
      </c>
      <c r="AI245" s="44">
        <f t="shared" si="53"/>
        <v>37.505060454102853</v>
      </c>
      <c r="AJ245" s="44">
        <f t="shared" si="54"/>
        <v>0.15104984586750425</v>
      </c>
      <c r="AK245" s="45">
        <f t="shared" si="55"/>
        <v>0.11177688594195313</v>
      </c>
      <c r="AL245" s="35"/>
      <c r="AM245" s="35"/>
      <c r="AN245" s="35"/>
      <c r="AO245" s="3" t="s">
        <v>502</v>
      </c>
    </row>
    <row r="246" spans="2:41" x14ac:dyDescent="0.2">
      <c r="B246" s="46">
        <v>43055</v>
      </c>
      <c r="C246" s="3" t="s">
        <v>506</v>
      </c>
      <c r="D246" s="3" t="s">
        <v>153</v>
      </c>
      <c r="E246" s="32" t="s">
        <v>137</v>
      </c>
      <c r="F246" s="3" t="s">
        <v>138</v>
      </c>
      <c r="G246" s="33" t="s">
        <v>139</v>
      </c>
      <c r="H246" s="32">
        <v>2017</v>
      </c>
      <c r="I246" s="34" t="s">
        <v>447</v>
      </c>
      <c r="J246" s="34" t="s">
        <v>501</v>
      </c>
      <c r="K246" s="32" t="str">
        <f t="shared" si="42"/>
        <v>NWF</v>
      </c>
      <c r="L246" s="32" t="str">
        <f t="shared" si="43"/>
        <v>ESI</v>
      </c>
      <c r="M246" s="32" t="str">
        <f t="shared" si="44"/>
        <v>R2</v>
      </c>
      <c r="N246" s="3">
        <v>14</v>
      </c>
      <c r="O246" s="3" t="s">
        <v>251</v>
      </c>
      <c r="P246" s="33" t="str">
        <f t="shared" si="45"/>
        <v>E:POS_P:P01_Tr1:NWF_Tr2:ESI_DRC_R2_D:16_M:11_Y:2017</v>
      </c>
      <c r="Q246" s="31" t="str">
        <f t="shared" si="46"/>
        <v>T0</v>
      </c>
      <c r="R246" s="53">
        <v>0.4980324074074074</v>
      </c>
      <c r="S246" s="37">
        <v>0</v>
      </c>
      <c r="T246" s="3">
        <v>1.73925</v>
      </c>
      <c r="U246" s="3">
        <v>109.91643646408841</v>
      </c>
      <c r="V246" s="3">
        <v>0.26489400000000002</v>
      </c>
      <c r="W246" s="3">
        <v>19.100000000000001</v>
      </c>
      <c r="X246" s="37">
        <f t="shared" si="47"/>
        <v>292.10000000000002</v>
      </c>
      <c r="Y246" s="37" t="s">
        <v>143</v>
      </c>
      <c r="Z246" s="40">
        <v>0.1225</v>
      </c>
      <c r="AA246" s="41">
        <v>0.74</v>
      </c>
      <c r="AB246" s="41">
        <v>9.0649999999999981E-2</v>
      </c>
      <c r="AC246" s="42" t="s">
        <v>144</v>
      </c>
      <c r="AD246" s="43">
        <f t="shared" si="48"/>
        <v>500.64675738448489</v>
      </c>
      <c r="AE246" s="43">
        <f t="shared" si="49"/>
        <v>584.08788361523239</v>
      </c>
      <c r="AF246" s="44">
        <f t="shared" si="50"/>
        <v>0.87074987278096538</v>
      </c>
      <c r="AG246" s="44">
        <f t="shared" si="51"/>
        <v>0.64435490585791422</v>
      </c>
      <c r="AH246" s="44">
        <f t="shared" si="52"/>
        <v>55.029307499003622</v>
      </c>
      <c r="AI246" s="44">
        <f t="shared" si="53"/>
        <v>40.721687549262668</v>
      </c>
      <c r="AJ246" s="44">
        <f t="shared" si="54"/>
        <v>0.15472137584237339</v>
      </c>
      <c r="AK246" s="45">
        <f t="shared" si="55"/>
        <v>0.11449381812335628</v>
      </c>
      <c r="AL246" s="35">
        <f>SLOPE(AG246:AG249,S246:S249)*60</f>
        <v>-1.4894960247477117E-2</v>
      </c>
      <c r="AM246" s="35">
        <f>SLOPE(AK246:AK249,S246:S249)*60</f>
        <v>8.5646272582327876E-4</v>
      </c>
      <c r="AN246" s="35">
        <f>SLOPE(AI246:AI249,S246:S249)*60</f>
        <v>10.617852354377973</v>
      </c>
      <c r="AO246" s="3" t="s">
        <v>502</v>
      </c>
    </row>
    <row r="247" spans="2:41" x14ac:dyDescent="0.2">
      <c r="B247" s="46">
        <v>43055</v>
      </c>
      <c r="C247" s="3" t="s">
        <v>507</v>
      </c>
      <c r="D247" s="3" t="s">
        <v>156</v>
      </c>
      <c r="E247" s="32" t="s">
        <v>137</v>
      </c>
      <c r="F247" s="3" t="s">
        <v>138</v>
      </c>
      <c r="G247" s="33" t="s">
        <v>139</v>
      </c>
      <c r="H247" s="32">
        <v>2017</v>
      </c>
      <c r="I247" s="34" t="s">
        <v>447</v>
      </c>
      <c r="J247" s="34" t="s">
        <v>501</v>
      </c>
      <c r="K247" s="32" t="str">
        <f t="shared" si="42"/>
        <v>NWF</v>
      </c>
      <c r="L247" s="32" t="str">
        <f t="shared" si="43"/>
        <v>ESI</v>
      </c>
      <c r="M247" s="32" t="str">
        <f t="shared" si="44"/>
        <v>R2</v>
      </c>
      <c r="N247" s="3">
        <v>14</v>
      </c>
      <c r="O247" s="3" t="s">
        <v>251</v>
      </c>
      <c r="P247" s="33" t="str">
        <f t="shared" si="45"/>
        <v>E:POS_P:P01_Tr1:NWF_Tr2:ESI_DRC_R2_D:16_M:11_Y:2017</v>
      </c>
      <c r="Q247" s="31" t="str">
        <f t="shared" si="46"/>
        <v>T1</v>
      </c>
      <c r="R247" s="53">
        <v>0.50497685185185182</v>
      </c>
      <c r="S247" s="3">
        <v>10</v>
      </c>
      <c r="T247" s="3">
        <v>1.73925</v>
      </c>
      <c r="U247" s="3">
        <v>108.78522099447515</v>
      </c>
      <c r="V247" s="3">
        <v>0.27761400000000003</v>
      </c>
      <c r="W247" s="3">
        <v>23.5</v>
      </c>
      <c r="X247" s="37">
        <f t="shared" si="47"/>
        <v>296.5</v>
      </c>
      <c r="Y247" s="37" t="s">
        <v>143</v>
      </c>
      <c r="Z247" s="40">
        <v>0.1225</v>
      </c>
      <c r="AA247" s="41">
        <v>0.74</v>
      </c>
      <c r="AB247" s="41">
        <v>9.0649999999999981E-2</v>
      </c>
      <c r="AC247" s="42" t="s">
        <v>144</v>
      </c>
      <c r="AD247" s="43">
        <f t="shared" si="48"/>
        <v>493.21726081621597</v>
      </c>
      <c r="AE247" s="43">
        <f t="shared" si="49"/>
        <v>575.4201376189186</v>
      </c>
      <c r="AF247" s="44">
        <f t="shared" si="50"/>
        <v>0.85782812087460369</v>
      </c>
      <c r="AG247" s="44">
        <f t="shared" si="51"/>
        <v>0.63479280944720651</v>
      </c>
      <c r="AH247" s="44">
        <f t="shared" si="52"/>
        <v>53.65474871618175</v>
      </c>
      <c r="AI247" s="44">
        <f t="shared" si="53"/>
        <v>39.704514049974485</v>
      </c>
      <c r="AJ247" s="44">
        <f t="shared" si="54"/>
        <v>0.15974468608493847</v>
      </c>
      <c r="AK247" s="45">
        <f t="shared" si="55"/>
        <v>0.11821106770285444</v>
      </c>
      <c r="AL247" s="35"/>
      <c r="AM247" s="35"/>
      <c r="AN247" s="35"/>
      <c r="AO247" s="3" t="s">
        <v>502</v>
      </c>
    </row>
    <row r="248" spans="2:41" x14ac:dyDescent="0.2">
      <c r="B248" s="46">
        <v>43055</v>
      </c>
      <c r="C248" s="3" t="s">
        <v>508</v>
      </c>
      <c r="D248" s="3" t="s">
        <v>158</v>
      </c>
      <c r="E248" s="32" t="s">
        <v>137</v>
      </c>
      <c r="F248" s="3" t="s">
        <v>138</v>
      </c>
      <c r="G248" s="33" t="s">
        <v>139</v>
      </c>
      <c r="H248" s="32">
        <v>2017</v>
      </c>
      <c r="I248" s="34" t="s">
        <v>447</v>
      </c>
      <c r="J248" s="34" t="s">
        <v>501</v>
      </c>
      <c r="K248" s="32" t="str">
        <f t="shared" si="42"/>
        <v>NWF</v>
      </c>
      <c r="L248" s="32" t="str">
        <f t="shared" si="43"/>
        <v>ESI</v>
      </c>
      <c r="M248" s="32" t="str">
        <f t="shared" si="44"/>
        <v>R2</v>
      </c>
      <c r="N248" s="3">
        <v>14</v>
      </c>
      <c r="O248" s="3" t="s">
        <v>251</v>
      </c>
      <c r="P248" s="33" t="str">
        <f t="shared" si="45"/>
        <v>E:POS_P:P01_Tr1:NWF_Tr2:ESI_DRC_R2_D:16_M:11_Y:2017</v>
      </c>
      <c r="Q248" s="31" t="str">
        <f t="shared" si="46"/>
        <v>T2</v>
      </c>
      <c r="R248" s="53">
        <v>0.51192129629629601</v>
      </c>
      <c r="S248" s="3">
        <v>20</v>
      </c>
      <c r="T248" s="3">
        <v>1.8142499999999999</v>
      </c>
      <c r="U248" s="3">
        <v>108.0310773480663</v>
      </c>
      <c r="V248" s="3">
        <v>0.26489400000000002</v>
      </c>
      <c r="W248" s="3">
        <v>25.5</v>
      </c>
      <c r="X248" s="37">
        <f t="shared" si="47"/>
        <v>298.5</v>
      </c>
      <c r="Y248" s="37" t="s">
        <v>143</v>
      </c>
      <c r="Z248" s="40">
        <v>0.1225</v>
      </c>
      <c r="AA248" s="41">
        <v>0.74</v>
      </c>
      <c r="AB248" s="41">
        <v>9.0649999999999981E-2</v>
      </c>
      <c r="AC248" s="42" t="s">
        <v>144</v>
      </c>
      <c r="AD248" s="43">
        <f t="shared" si="48"/>
        <v>489.91262255279082</v>
      </c>
      <c r="AE248" s="43">
        <f t="shared" si="49"/>
        <v>571.5647263115892</v>
      </c>
      <c r="AF248" s="44">
        <f t="shared" si="50"/>
        <v>0.88882397546640068</v>
      </c>
      <c r="AG248" s="44">
        <f t="shared" si="51"/>
        <v>0.65772974184513633</v>
      </c>
      <c r="AH248" s="44">
        <f t="shared" si="52"/>
        <v>52.925788420794561</v>
      </c>
      <c r="AI248" s="44">
        <f t="shared" si="53"/>
        <v>39.165083431387963</v>
      </c>
      <c r="AJ248" s="44">
        <f t="shared" si="54"/>
        <v>0.15140406661158212</v>
      </c>
      <c r="AK248" s="45">
        <f t="shared" si="55"/>
        <v>0.11203900929257074</v>
      </c>
      <c r="AL248" s="35"/>
      <c r="AM248" s="35"/>
      <c r="AN248" s="35"/>
      <c r="AO248" s="3" t="s">
        <v>502</v>
      </c>
    </row>
    <row r="249" spans="2:41" x14ac:dyDescent="0.2">
      <c r="B249" s="46">
        <v>43055</v>
      </c>
      <c r="C249" s="3" t="s">
        <v>509</v>
      </c>
      <c r="D249" s="3" t="s">
        <v>160</v>
      </c>
      <c r="E249" s="32" t="s">
        <v>137</v>
      </c>
      <c r="F249" s="3" t="s">
        <v>138</v>
      </c>
      <c r="G249" s="33" t="s">
        <v>139</v>
      </c>
      <c r="H249" s="32">
        <v>2017</v>
      </c>
      <c r="I249" s="34" t="s">
        <v>447</v>
      </c>
      <c r="J249" s="34" t="s">
        <v>501</v>
      </c>
      <c r="K249" s="32" t="str">
        <f t="shared" si="42"/>
        <v>NWF</v>
      </c>
      <c r="L249" s="32" t="str">
        <f t="shared" si="43"/>
        <v>ESI</v>
      </c>
      <c r="M249" s="32" t="str">
        <f t="shared" si="44"/>
        <v>R2</v>
      </c>
      <c r="N249" s="3">
        <v>14</v>
      </c>
      <c r="O249" s="3" t="s">
        <v>251</v>
      </c>
      <c r="P249" s="33" t="str">
        <f t="shared" si="45"/>
        <v>E:POS_P:P01_Tr1:NWF_Tr2:ESI_DRC_R2_D:16_M:11_Y:2017</v>
      </c>
      <c r="Q249" s="31" t="str">
        <f t="shared" si="46"/>
        <v>T3</v>
      </c>
      <c r="R249" s="53">
        <v>0.51886574074074099</v>
      </c>
      <c r="S249" s="3">
        <v>30</v>
      </c>
      <c r="T249" s="3">
        <v>1.73925</v>
      </c>
      <c r="U249" s="3">
        <v>129.52417127071823</v>
      </c>
      <c r="V249" s="3">
        <v>0.27761400000000003</v>
      </c>
      <c r="W249" s="3">
        <v>26.5</v>
      </c>
      <c r="X249" s="37">
        <f t="shared" si="47"/>
        <v>299.5</v>
      </c>
      <c r="Y249" s="37" t="s">
        <v>143</v>
      </c>
      <c r="Z249" s="40">
        <v>0.1225</v>
      </c>
      <c r="AA249" s="41">
        <v>0.74</v>
      </c>
      <c r="AB249" s="41">
        <v>9.0649999999999981E-2</v>
      </c>
      <c r="AC249" s="42" t="s">
        <v>144</v>
      </c>
      <c r="AD249" s="43">
        <f t="shared" si="48"/>
        <v>488.27685419702181</v>
      </c>
      <c r="AE249" s="43">
        <f t="shared" si="49"/>
        <v>569.65632989652545</v>
      </c>
      <c r="AF249" s="44">
        <f t="shared" si="50"/>
        <v>0.84923551866217017</v>
      </c>
      <c r="AG249" s="44">
        <f t="shared" si="51"/>
        <v>0.62843428381000588</v>
      </c>
      <c r="AH249" s="44">
        <f t="shared" si="52"/>
        <v>63.243654890542565</v>
      </c>
      <c r="AI249" s="44">
        <f t="shared" si="53"/>
        <v>46.800304619001494</v>
      </c>
      <c r="AJ249" s="44">
        <f t="shared" si="54"/>
        <v>0.15814457236789403</v>
      </c>
      <c r="AK249" s="45">
        <f t="shared" si="55"/>
        <v>0.11702698355224156</v>
      </c>
      <c r="AL249" s="35"/>
      <c r="AM249" s="35"/>
      <c r="AN249" s="35"/>
      <c r="AO249" s="3" t="s">
        <v>502</v>
      </c>
    </row>
    <row r="250" spans="2:41" x14ac:dyDescent="0.2">
      <c r="B250" s="46">
        <v>43055</v>
      </c>
      <c r="C250" s="3" t="s">
        <v>510</v>
      </c>
      <c r="D250" s="3" t="s">
        <v>162</v>
      </c>
      <c r="E250" s="32" t="s">
        <v>137</v>
      </c>
      <c r="F250" s="3" t="s">
        <v>138</v>
      </c>
      <c r="G250" s="33" t="s">
        <v>139</v>
      </c>
      <c r="H250" s="32">
        <v>2017</v>
      </c>
      <c r="I250" s="34" t="s">
        <v>447</v>
      </c>
      <c r="J250" s="34" t="s">
        <v>501</v>
      </c>
      <c r="K250" s="32" t="str">
        <f t="shared" si="42"/>
        <v>NWF</v>
      </c>
      <c r="L250" s="32" t="str">
        <f t="shared" si="43"/>
        <v>ESI</v>
      </c>
      <c r="M250" s="32" t="str">
        <f t="shared" si="44"/>
        <v>R3</v>
      </c>
      <c r="N250" s="3">
        <v>5</v>
      </c>
      <c r="O250" s="3" t="s">
        <v>449</v>
      </c>
      <c r="P250" s="33" t="str">
        <f t="shared" si="45"/>
        <v>E:POS_P:P01_Tr1:NWF_Tr2:ESI_DRC_R3_D:16_M:11_Y:2017</v>
      </c>
      <c r="Q250" s="31" t="str">
        <f t="shared" si="46"/>
        <v>T0</v>
      </c>
      <c r="R250" s="53">
        <v>0.4980324074074074</v>
      </c>
      <c r="S250" s="37">
        <v>0</v>
      </c>
      <c r="T250" s="3">
        <v>1.8142499999999999</v>
      </c>
      <c r="U250" s="3">
        <v>103.50621546961327</v>
      </c>
      <c r="V250" s="3">
        <v>0.271254</v>
      </c>
      <c r="W250" s="3">
        <v>19.600000000000001</v>
      </c>
      <c r="X250" s="37">
        <f t="shared" si="47"/>
        <v>292.60000000000002</v>
      </c>
      <c r="Y250" s="37" t="s">
        <v>143</v>
      </c>
      <c r="Z250" s="40">
        <v>0.1225</v>
      </c>
      <c r="AA250" s="41">
        <v>0.74</v>
      </c>
      <c r="AB250" s="41">
        <v>9.0649999999999981E-2</v>
      </c>
      <c r="AC250" s="42" t="s">
        <v>144</v>
      </c>
      <c r="AD250" s="43">
        <f t="shared" si="48"/>
        <v>499.79124344500349</v>
      </c>
      <c r="AE250" s="43">
        <f t="shared" si="49"/>
        <v>583.08978401917068</v>
      </c>
      <c r="AF250" s="44">
        <f t="shared" si="50"/>
        <v>0.90674626342009756</v>
      </c>
      <c r="AG250" s="44">
        <f t="shared" si="51"/>
        <v>0.67099223493087212</v>
      </c>
      <c r="AH250" s="44">
        <f t="shared" si="52"/>
        <v>51.73150013384447</v>
      </c>
      <c r="AI250" s="44">
        <f t="shared" si="53"/>
        <v>38.281310099044902</v>
      </c>
      <c r="AJ250" s="44">
        <f t="shared" si="54"/>
        <v>0.15816543627433613</v>
      </c>
      <c r="AK250" s="45">
        <f t="shared" si="55"/>
        <v>0.11704242284300871</v>
      </c>
      <c r="AL250" s="35">
        <f>SLOPE(AG250:AG253,S250:S253)*60</f>
        <v>-3.0091532541797816E-2</v>
      </c>
      <c r="AM250" s="35">
        <f>SLOPE(AK250:AK253,S250:S253)*60</f>
        <v>4.7831453715721298E-2</v>
      </c>
      <c r="AN250" s="35">
        <f>SLOPE(AI250:AI253,S250:S253)*60</f>
        <v>-3.9653050298031447</v>
      </c>
      <c r="AO250" s="3" t="s">
        <v>502</v>
      </c>
    </row>
    <row r="251" spans="2:41" x14ac:dyDescent="0.2">
      <c r="B251" s="46">
        <v>43055</v>
      </c>
      <c r="C251" s="3" t="s">
        <v>511</v>
      </c>
      <c r="D251" s="3" t="s">
        <v>165</v>
      </c>
      <c r="E251" s="32" t="s">
        <v>137</v>
      </c>
      <c r="F251" s="3" t="s">
        <v>138</v>
      </c>
      <c r="G251" s="33" t="s">
        <v>139</v>
      </c>
      <c r="H251" s="32">
        <v>2017</v>
      </c>
      <c r="I251" s="34" t="s">
        <v>447</v>
      </c>
      <c r="J251" s="34" t="s">
        <v>501</v>
      </c>
      <c r="K251" s="32" t="str">
        <f t="shared" si="42"/>
        <v>NWF</v>
      </c>
      <c r="L251" s="32" t="str">
        <f t="shared" si="43"/>
        <v>ESI</v>
      </c>
      <c r="M251" s="32" t="str">
        <f t="shared" si="44"/>
        <v>R3</v>
      </c>
      <c r="N251" s="3">
        <v>5</v>
      </c>
      <c r="O251" s="3" t="s">
        <v>449</v>
      </c>
      <c r="P251" s="33" t="str">
        <f t="shared" si="45"/>
        <v>E:POS_P:P01_Tr1:NWF_Tr2:ESI_DRC_R3_D:16_M:11_Y:2017</v>
      </c>
      <c r="Q251" s="31" t="str">
        <f t="shared" si="46"/>
        <v>T1</v>
      </c>
      <c r="R251" s="53">
        <v>0.50497685185185182</v>
      </c>
      <c r="S251" s="3">
        <v>10</v>
      </c>
      <c r="T251" s="3">
        <v>1.8142499999999999</v>
      </c>
      <c r="U251" s="3">
        <v>103.69475138121548</v>
      </c>
      <c r="V251" s="3">
        <v>0.283974</v>
      </c>
      <c r="W251" s="3">
        <v>23.6</v>
      </c>
      <c r="X251" s="37">
        <f t="shared" si="47"/>
        <v>296.60000000000002</v>
      </c>
      <c r="Y251" s="37" t="s">
        <v>143</v>
      </c>
      <c r="Z251" s="40">
        <v>0.1225</v>
      </c>
      <c r="AA251" s="41">
        <v>0.74</v>
      </c>
      <c r="AB251" s="41">
        <v>9.0649999999999981E-2</v>
      </c>
      <c r="AC251" s="42" t="s">
        <v>144</v>
      </c>
      <c r="AD251" s="43">
        <f t="shared" si="48"/>
        <v>493.05097043832774</v>
      </c>
      <c r="AE251" s="43">
        <f t="shared" si="49"/>
        <v>575.22613217804906</v>
      </c>
      <c r="AF251" s="44">
        <f t="shared" si="50"/>
        <v>0.89451772311773603</v>
      </c>
      <c r="AG251" s="44">
        <f t="shared" si="51"/>
        <v>0.66194311510712456</v>
      </c>
      <c r="AH251" s="44">
        <f t="shared" si="52"/>
        <v>51.126797797869415</v>
      </c>
      <c r="AI251" s="44">
        <f t="shared" si="53"/>
        <v>37.833830370423357</v>
      </c>
      <c r="AJ251" s="44">
        <f t="shared" si="54"/>
        <v>0.16334926565912933</v>
      </c>
      <c r="AK251" s="45">
        <f t="shared" si="55"/>
        <v>0.12087845658775567</v>
      </c>
      <c r="AL251" s="35"/>
      <c r="AM251" s="35"/>
      <c r="AN251" s="35"/>
      <c r="AO251" s="3" t="s">
        <v>502</v>
      </c>
    </row>
    <row r="252" spans="2:41" x14ac:dyDescent="0.2">
      <c r="B252" s="46">
        <v>43055</v>
      </c>
      <c r="C252" s="3" t="s">
        <v>512</v>
      </c>
      <c r="D252" s="3" t="s">
        <v>167</v>
      </c>
      <c r="E252" s="32" t="s">
        <v>137</v>
      </c>
      <c r="F252" s="3" t="s">
        <v>138</v>
      </c>
      <c r="G252" s="33" t="s">
        <v>139</v>
      </c>
      <c r="H252" s="32">
        <v>2017</v>
      </c>
      <c r="I252" s="34" t="s">
        <v>447</v>
      </c>
      <c r="J252" s="34" t="s">
        <v>501</v>
      </c>
      <c r="K252" s="32" t="str">
        <f t="shared" si="42"/>
        <v>NWF</v>
      </c>
      <c r="L252" s="32" t="str">
        <f t="shared" si="43"/>
        <v>ESI</v>
      </c>
      <c r="M252" s="32" t="str">
        <f t="shared" si="44"/>
        <v>R3</v>
      </c>
      <c r="N252" s="3">
        <v>5</v>
      </c>
      <c r="O252" s="3" t="s">
        <v>449</v>
      </c>
      <c r="P252" s="33" t="str">
        <f t="shared" si="45"/>
        <v>E:POS_P:P01_Tr1:NWF_Tr2:ESI_DRC_R3_D:16_M:11_Y:2017</v>
      </c>
      <c r="Q252" s="31" t="str">
        <f t="shared" si="46"/>
        <v>T2</v>
      </c>
      <c r="R252" s="53">
        <v>0.51192129629629601</v>
      </c>
      <c r="S252" s="3">
        <v>20</v>
      </c>
      <c r="T252" s="3">
        <v>1.8142499999999999</v>
      </c>
      <c r="U252" s="3">
        <v>104.63743093922652</v>
      </c>
      <c r="V252" s="3">
        <v>0.283974</v>
      </c>
      <c r="W252" s="3">
        <v>25.6</v>
      </c>
      <c r="X252" s="37">
        <f t="shared" si="47"/>
        <v>298.60000000000002</v>
      </c>
      <c r="Y252" s="37" t="s">
        <v>143</v>
      </c>
      <c r="Z252" s="40">
        <v>0.1225</v>
      </c>
      <c r="AA252" s="41">
        <v>0.74</v>
      </c>
      <c r="AB252" s="41">
        <v>9.0649999999999981E-2</v>
      </c>
      <c r="AC252" s="42" t="s">
        <v>144</v>
      </c>
      <c r="AD252" s="43">
        <f t="shared" si="48"/>
        <v>489.74855268589425</v>
      </c>
      <c r="AE252" s="43">
        <f t="shared" si="49"/>
        <v>571.37331146687666</v>
      </c>
      <c r="AF252" s="44">
        <f t="shared" si="50"/>
        <v>0.88852631171038365</v>
      </c>
      <c r="AG252" s="44">
        <f t="shared" si="51"/>
        <v>0.65750947066568377</v>
      </c>
      <c r="AH252" s="44">
        <f t="shared" si="52"/>
        <v>51.246030359256402</v>
      </c>
      <c r="AI252" s="44">
        <f t="shared" si="53"/>
        <v>37.922062465849727</v>
      </c>
      <c r="AJ252" s="44">
        <f t="shared" si="54"/>
        <v>0.16225516475049484</v>
      </c>
      <c r="AK252" s="45">
        <f t="shared" si="55"/>
        <v>0.12006882191536616</v>
      </c>
      <c r="AL252" s="35"/>
      <c r="AM252" s="35"/>
      <c r="AN252" s="35"/>
      <c r="AO252" s="3" t="s">
        <v>502</v>
      </c>
    </row>
    <row r="253" spans="2:41" x14ac:dyDescent="0.2">
      <c r="B253" s="46">
        <v>43055</v>
      </c>
      <c r="C253" s="3" t="s">
        <v>513</v>
      </c>
      <c r="D253" s="3" t="s">
        <v>169</v>
      </c>
      <c r="E253" s="32" t="s">
        <v>137</v>
      </c>
      <c r="F253" s="3" t="s">
        <v>138</v>
      </c>
      <c r="G253" s="33" t="s">
        <v>139</v>
      </c>
      <c r="H253" s="32">
        <v>2017</v>
      </c>
      <c r="I253" s="34" t="s">
        <v>447</v>
      </c>
      <c r="J253" s="34" t="s">
        <v>501</v>
      </c>
      <c r="K253" s="32" t="str">
        <f t="shared" si="42"/>
        <v>NWF</v>
      </c>
      <c r="L253" s="32" t="str">
        <f t="shared" si="43"/>
        <v>ESI</v>
      </c>
      <c r="M253" s="32" t="str">
        <f t="shared" si="44"/>
        <v>R3</v>
      </c>
      <c r="N253" s="3">
        <v>5</v>
      </c>
      <c r="O253" s="3" t="s">
        <v>449</v>
      </c>
      <c r="P253" s="33" t="str">
        <f t="shared" si="45"/>
        <v>E:POS_P:P01_Tr1:NWF_Tr2:ESI_DRC_R3_D:16_M:11_Y:2017</v>
      </c>
      <c r="Q253" s="31" t="str">
        <f t="shared" si="46"/>
        <v>T3</v>
      </c>
      <c r="R253" s="53">
        <v>0.51886574074074099</v>
      </c>
      <c r="S253" s="3">
        <v>30</v>
      </c>
      <c r="T253" s="3">
        <v>1.8142499999999999</v>
      </c>
      <c r="U253" s="3">
        <v>99.735497237569064</v>
      </c>
      <c r="V253" s="3">
        <v>0.34121400000000002</v>
      </c>
      <c r="W253" s="3">
        <v>26.4</v>
      </c>
      <c r="X253" s="37">
        <f t="shared" si="47"/>
        <v>299.39999999999998</v>
      </c>
      <c r="Y253" s="37" t="s">
        <v>143</v>
      </c>
      <c r="Z253" s="40">
        <v>0.1225</v>
      </c>
      <c r="AA253" s="41">
        <v>0.74</v>
      </c>
      <c r="AB253" s="41">
        <v>9.0649999999999981E-2</v>
      </c>
      <c r="AC253" s="42" t="s">
        <v>144</v>
      </c>
      <c r="AD253" s="43">
        <f t="shared" si="48"/>
        <v>488.43993931866419</v>
      </c>
      <c r="AE253" s="43">
        <f t="shared" si="49"/>
        <v>569.84659587177498</v>
      </c>
      <c r="AF253" s="44">
        <f t="shared" si="50"/>
        <v>0.88615215990888641</v>
      </c>
      <c r="AG253" s="44">
        <f t="shared" si="51"/>
        <v>0.65575259833257582</v>
      </c>
      <c r="AH253" s="44">
        <f t="shared" si="52"/>
        <v>48.714800218635034</v>
      </c>
      <c r="AI253" s="44">
        <f t="shared" si="53"/>
        <v>36.04895216178992</v>
      </c>
      <c r="AJ253" s="44">
        <f t="shared" si="54"/>
        <v>0.19443963636379183</v>
      </c>
      <c r="AK253" s="45">
        <f t="shared" si="55"/>
        <v>0.14388533090920594</v>
      </c>
      <c r="AL253" s="35"/>
      <c r="AM253" s="35"/>
      <c r="AN253" s="35"/>
      <c r="AO253" s="3" t="s">
        <v>502</v>
      </c>
    </row>
    <row r="254" spans="2:41" x14ac:dyDescent="0.2">
      <c r="B254" s="46">
        <v>43055</v>
      </c>
      <c r="C254" s="3" t="s">
        <v>514</v>
      </c>
      <c r="D254" s="3" t="s">
        <v>171</v>
      </c>
      <c r="E254" s="32" t="s">
        <v>137</v>
      </c>
      <c r="F254" s="3" t="s">
        <v>138</v>
      </c>
      <c r="G254" s="33" t="s">
        <v>139</v>
      </c>
      <c r="H254" s="32">
        <v>2017</v>
      </c>
      <c r="I254" s="34" t="s">
        <v>447</v>
      </c>
      <c r="J254" s="34" t="s">
        <v>501</v>
      </c>
      <c r="K254" s="32" t="str">
        <f t="shared" si="42"/>
        <v>NWF</v>
      </c>
      <c r="L254" s="32" t="str">
        <f t="shared" si="43"/>
        <v>LSI</v>
      </c>
      <c r="M254" s="32" t="str">
        <f t="shared" si="44"/>
        <v>R1</v>
      </c>
      <c r="N254" s="3">
        <v>2</v>
      </c>
      <c r="O254" s="3" t="s">
        <v>154</v>
      </c>
      <c r="P254" s="33" t="str">
        <f t="shared" si="45"/>
        <v>E:POS_P:P01_Tr1:NWF_Tr2:LSI_DRC_R1_D:16_M:11_Y:2017</v>
      </c>
      <c r="Q254" s="31" t="str">
        <f t="shared" si="46"/>
        <v>T0</v>
      </c>
      <c r="R254" s="53">
        <v>0.4941550925925926</v>
      </c>
      <c r="S254" s="37">
        <v>0</v>
      </c>
      <c r="T254" s="3">
        <v>1.8142499999999999</v>
      </c>
      <c r="U254" s="3">
        <v>114.62983425414366</v>
      </c>
      <c r="V254" s="3">
        <v>0.25217400000000001</v>
      </c>
      <c r="W254" s="3">
        <v>20.9</v>
      </c>
      <c r="X254" s="37">
        <f t="shared" si="47"/>
        <v>293.89999999999998</v>
      </c>
      <c r="Y254" s="37" t="s">
        <v>143</v>
      </c>
      <c r="Z254" s="40">
        <v>0.1225</v>
      </c>
      <c r="AA254" s="41">
        <v>0.74</v>
      </c>
      <c r="AB254" s="41">
        <v>9.0649999999999981E-2</v>
      </c>
      <c r="AC254" s="42" t="s">
        <v>144</v>
      </c>
      <c r="AD254" s="43">
        <f t="shared" si="48"/>
        <v>497.580530221191</v>
      </c>
      <c r="AE254" s="43">
        <f t="shared" si="49"/>
        <v>580.51061859138963</v>
      </c>
      <c r="AF254" s="44">
        <f t="shared" si="50"/>
        <v>0.90273547695379563</v>
      </c>
      <c r="AG254" s="44">
        <f t="shared" si="51"/>
        <v>0.66802425294580858</v>
      </c>
      <c r="AH254" s="44">
        <f t="shared" si="52"/>
        <v>57.037573707344045</v>
      </c>
      <c r="AI254" s="44">
        <f t="shared" si="53"/>
        <v>42.207804543434584</v>
      </c>
      <c r="AJ254" s="44">
        <f t="shared" si="54"/>
        <v>0.14638968473266512</v>
      </c>
      <c r="AK254" s="45">
        <f t="shared" si="55"/>
        <v>0.10832836670217216</v>
      </c>
      <c r="AL254" s="35">
        <f>SLOPE(AG254:AG257,S254:S257)*60</f>
        <v>-3.129604432777764E-2</v>
      </c>
      <c r="AM254" s="35">
        <f>SLOPE(AK254:AK257,S254:S257)*60</f>
        <v>-2.9787246690060609E-4</v>
      </c>
      <c r="AN254" s="35">
        <f>SLOPE(AI254:AI257,S254:S257)*60</f>
        <v>-12.463652347738053</v>
      </c>
      <c r="AO254" s="3" t="s">
        <v>502</v>
      </c>
    </row>
    <row r="255" spans="2:41" x14ac:dyDescent="0.2">
      <c r="B255" s="46">
        <v>43055</v>
      </c>
      <c r="C255" s="3" t="s">
        <v>515</v>
      </c>
      <c r="D255" s="3" t="s">
        <v>173</v>
      </c>
      <c r="E255" s="32" t="s">
        <v>137</v>
      </c>
      <c r="F255" s="3" t="s">
        <v>138</v>
      </c>
      <c r="G255" s="33" t="s">
        <v>139</v>
      </c>
      <c r="H255" s="32">
        <v>2017</v>
      </c>
      <c r="I255" s="34" t="s">
        <v>447</v>
      </c>
      <c r="J255" s="34" t="s">
        <v>501</v>
      </c>
      <c r="K255" s="32" t="str">
        <f t="shared" si="42"/>
        <v>NWF</v>
      </c>
      <c r="L255" s="32" t="str">
        <f t="shared" si="43"/>
        <v>LSI</v>
      </c>
      <c r="M255" s="32" t="str">
        <f t="shared" si="44"/>
        <v>R1</v>
      </c>
      <c r="N255" s="3">
        <v>2</v>
      </c>
      <c r="O255" s="3" t="s">
        <v>154</v>
      </c>
      <c r="P255" s="33" t="str">
        <f t="shared" si="45"/>
        <v>E:POS_P:P01_Tr1:NWF_Tr2:LSI_DRC_R1_D:16_M:11_Y:2017</v>
      </c>
      <c r="Q255" s="31" t="str">
        <f t="shared" si="46"/>
        <v>T1</v>
      </c>
      <c r="R255" s="53">
        <v>0.50109953703703702</v>
      </c>
      <c r="S255" s="3">
        <v>10</v>
      </c>
      <c r="T255" s="3">
        <v>1.73925</v>
      </c>
      <c r="U255" s="3">
        <v>107.46546961325967</v>
      </c>
      <c r="V255" s="3">
        <v>0.25853399999999999</v>
      </c>
      <c r="W255" s="3">
        <v>25.7</v>
      </c>
      <c r="X255" s="37">
        <f t="shared" si="47"/>
        <v>298.7</v>
      </c>
      <c r="Y255" s="37" t="s">
        <v>143</v>
      </c>
      <c r="Z255" s="40">
        <v>0.1225</v>
      </c>
      <c r="AA255" s="41">
        <v>0.74</v>
      </c>
      <c r="AB255" s="41">
        <v>9.0649999999999981E-2</v>
      </c>
      <c r="AC255" s="42" t="s">
        <v>144</v>
      </c>
      <c r="AD255" s="43">
        <f t="shared" si="48"/>
        <v>489.58459267495158</v>
      </c>
      <c r="AE255" s="43">
        <f t="shared" si="49"/>
        <v>571.18202478744354</v>
      </c>
      <c r="AF255" s="44">
        <f t="shared" si="50"/>
        <v>0.85151000280990952</v>
      </c>
      <c r="AG255" s="44">
        <f t="shared" si="51"/>
        <v>0.63011740207933287</v>
      </c>
      <c r="AH255" s="44">
        <f t="shared" si="52"/>
        <v>52.613438167230122</v>
      </c>
      <c r="AI255" s="44">
        <f t="shared" si="53"/>
        <v>38.933944243750283</v>
      </c>
      <c r="AJ255" s="44">
        <f t="shared" si="54"/>
        <v>0.14766997359639691</v>
      </c>
      <c r="AK255" s="45">
        <f t="shared" si="55"/>
        <v>0.1092757804613337</v>
      </c>
      <c r="AL255" s="35"/>
      <c r="AM255" s="35"/>
      <c r="AN255" s="35"/>
      <c r="AO255" s="3" t="s">
        <v>502</v>
      </c>
    </row>
    <row r="256" spans="2:41" x14ac:dyDescent="0.2">
      <c r="B256" s="46">
        <v>43055</v>
      </c>
      <c r="C256" s="3" t="s">
        <v>516</v>
      </c>
      <c r="D256" s="3" t="s">
        <v>175</v>
      </c>
      <c r="E256" s="32" t="s">
        <v>137</v>
      </c>
      <c r="F256" s="3" t="s">
        <v>138</v>
      </c>
      <c r="G256" s="33" t="s">
        <v>139</v>
      </c>
      <c r="H256" s="32">
        <v>2017</v>
      </c>
      <c r="I256" s="34" t="s">
        <v>447</v>
      </c>
      <c r="J256" s="34" t="s">
        <v>501</v>
      </c>
      <c r="K256" s="32" t="str">
        <f t="shared" si="42"/>
        <v>NWF</v>
      </c>
      <c r="L256" s="32" t="str">
        <f t="shared" si="43"/>
        <v>LSI</v>
      </c>
      <c r="M256" s="32" t="str">
        <f t="shared" si="44"/>
        <v>R1</v>
      </c>
      <c r="N256" s="3">
        <v>2</v>
      </c>
      <c r="O256" s="3" t="s">
        <v>154</v>
      </c>
      <c r="P256" s="33" t="str">
        <f t="shared" si="45"/>
        <v>E:POS_P:P01_Tr1:NWF_Tr2:LSI_DRC_R1_D:16_M:11_Y:2017</v>
      </c>
      <c r="Q256" s="31" t="str">
        <f t="shared" si="46"/>
        <v>T2</v>
      </c>
      <c r="R256" s="53">
        <v>0.508043981481481</v>
      </c>
      <c r="S256" s="3">
        <v>20</v>
      </c>
      <c r="T256" s="3">
        <v>1.73925</v>
      </c>
      <c r="U256" s="3">
        <v>100.1125690607735</v>
      </c>
      <c r="V256" s="3">
        <v>0.25853399999999999</v>
      </c>
      <c r="W256" s="3">
        <v>27.1</v>
      </c>
      <c r="X256" s="37">
        <f t="shared" si="47"/>
        <v>300.10000000000002</v>
      </c>
      <c r="Y256" s="37" t="s">
        <v>143</v>
      </c>
      <c r="Z256" s="40">
        <v>0.1225</v>
      </c>
      <c r="AA256" s="41">
        <v>0.74</v>
      </c>
      <c r="AB256" s="41">
        <v>9.0649999999999981E-2</v>
      </c>
      <c r="AC256" s="42" t="s">
        <v>144</v>
      </c>
      <c r="AD256" s="43">
        <f t="shared" si="48"/>
        <v>487.30062589806067</v>
      </c>
      <c r="AE256" s="43">
        <f t="shared" si="49"/>
        <v>568.51739688107079</v>
      </c>
      <c r="AF256" s="44">
        <f t="shared" si="50"/>
        <v>0.84753761359320201</v>
      </c>
      <c r="AG256" s="44">
        <f t="shared" si="51"/>
        <v>0.62717783405896932</v>
      </c>
      <c r="AH256" s="44">
        <f t="shared" si="52"/>
        <v>48.78491756357775</v>
      </c>
      <c r="AI256" s="44">
        <f t="shared" si="53"/>
        <v>36.100838997047525</v>
      </c>
      <c r="AJ256" s="44">
        <f t="shared" si="54"/>
        <v>0.14698107668525073</v>
      </c>
      <c r="AK256" s="45">
        <f t="shared" si="55"/>
        <v>0.10876599674708552</v>
      </c>
      <c r="AL256" s="35"/>
      <c r="AM256" s="35"/>
      <c r="AN256" s="35"/>
      <c r="AO256" s="3" t="s">
        <v>502</v>
      </c>
    </row>
    <row r="257" spans="2:41" x14ac:dyDescent="0.2">
      <c r="B257" s="46">
        <v>43055</v>
      </c>
      <c r="C257" s="3" t="s">
        <v>517</v>
      </c>
      <c r="D257" s="3" t="s">
        <v>177</v>
      </c>
      <c r="E257" s="32" t="s">
        <v>137</v>
      </c>
      <c r="F257" s="3" t="s">
        <v>138</v>
      </c>
      <c r="G257" s="33" t="s">
        <v>139</v>
      </c>
      <c r="H257" s="32">
        <v>2017</v>
      </c>
      <c r="I257" s="34" t="s">
        <v>447</v>
      </c>
      <c r="J257" s="34" t="s">
        <v>501</v>
      </c>
      <c r="K257" s="32" t="str">
        <f t="shared" si="42"/>
        <v>NWF</v>
      </c>
      <c r="L257" s="32" t="str">
        <f t="shared" si="43"/>
        <v>LSI</v>
      </c>
      <c r="M257" s="32" t="str">
        <f t="shared" si="44"/>
        <v>R1</v>
      </c>
      <c r="N257" s="3">
        <v>2</v>
      </c>
      <c r="O257" s="3" t="s">
        <v>154</v>
      </c>
      <c r="P257" s="33" t="str">
        <f t="shared" si="45"/>
        <v>E:POS_P:P01_Tr1:NWF_Tr2:LSI_DRC_R1_D:16_M:11_Y:2017</v>
      </c>
      <c r="Q257" s="31" t="str">
        <f t="shared" si="46"/>
        <v>T3</v>
      </c>
      <c r="R257" s="53">
        <v>0.51498842592592597</v>
      </c>
      <c r="S257" s="3">
        <v>30</v>
      </c>
      <c r="T257" s="3">
        <v>1.8142499999999999</v>
      </c>
      <c r="U257" s="3">
        <v>100.86671270718232</v>
      </c>
      <c r="V257" s="3">
        <v>0.25853399999999999</v>
      </c>
      <c r="W257" s="3">
        <v>28.3</v>
      </c>
      <c r="X257" s="37">
        <f t="shared" si="47"/>
        <v>301.3</v>
      </c>
      <c r="Y257" s="37" t="s">
        <v>143</v>
      </c>
      <c r="Z257" s="40">
        <v>0.1225</v>
      </c>
      <c r="AA257" s="41">
        <v>0.74</v>
      </c>
      <c r="AB257" s="41">
        <v>9.0649999999999981E-2</v>
      </c>
      <c r="AC257" s="42" t="s">
        <v>144</v>
      </c>
      <c r="AD257" s="43">
        <f t="shared" si="48"/>
        <v>485.35983349488225</v>
      </c>
      <c r="AE257" s="43">
        <f t="shared" si="49"/>
        <v>566.25313907736268</v>
      </c>
      <c r="AF257" s="44">
        <f t="shared" si="50"/>
        <v>0.8805640779180901</v>
      </c>
      <c r="AG257" s="44">
        <f t="shared" si="51"/>
        <v>0.65161741765938663</v>
      </c>
      <c r="AH257" s="44">
        <f t="shared" si="52"/>
        <v>48.956650884734131</v>
      </c>
      <c r="AI257" s="44">
        <f t="shared" si="53"/>
        <v>36.227921654703252</v>
      </c>
      <c r="AJ257" s="44">
        <f t="shared" si="54"/>
        <v>0.14639568905822689</v>
      </c>
      <c r="AK257" s="45">
        <f t="shared" si="55"/>
        <v>0.10833280990308788</v>
      </c>
      <c r="AL257" s="35"/>
      <c r="AM257" s="35"/>
      <c r="AN257" s="35"/>
      <c r="AO257" s="3" t="s">
        <v>502</v>
      </c>
    </row>
    <row r="258" spans="2:41" x14ac:dyDescent="0.2">
      <c r="B258" s="46">
        <v>43055</v>
      </c>
      <c r="C258" s="3" t="s">
        <v>518</v>
      </c>
      <c r="D258" s="3" t="s">
        <v>179</v>
      </c>
      <c r="E258" s="32" t="s">
        <v>137</v>
      </c>
      <c r="F258" s="3" t="s">
        <v>138</v>
      </c>
      <c r="G258" s="33" t="s">
        <v>139</v>
      </c>
      <c r="H258" s="32">
        <v>2017</v>
      </c>
      <c r="I258" s="34" t="s">
        <v>447</v>
      </c>
      <c r="J258" s="34" t="s">
        <v>501</v>
      </c>
      <c r="K258" s="32" t="str">
        <f t="shared" ref="K258:K321" si="56">LEFT(D258,3)</f>
        <v>NWF</v>
      </c>
      <c r="L258" s="32" t="str">
        <f t="shared" ref="L258:L321" si="57">MID(D258,5,3)</f>
        <v>LSI</v>
      </c>
      <c r="M258" s="32" t="str">
        <f t="shared" ref="M258:M321" si="58">MID(D258,9,2)</f>
        <v>R2</v>
      </c>
      <c r="N258" s="3">
        <v>11</v>
      </c>
      <c r="O258" s="3" t="s">
        <v>251</v>
      </c>
      <c r="P258" s="33" t="str">
        <f t="shared" ref="P258:P321" si="59">"E:"&amp;E258&amp;"_P:"&amp;F258&amp;"_Tr1:"&amp;K258&amp;"_Tr2:"&amp;L258&amp;"_"&amp;G258&amp;"_"&amp;M258&amp;"_D:"&amp;J258&amp;"_M:"&amp;I258&amp;"_Y:"&amp;H258</f>
        <v>E:POS_P:P01_Tr1:NWF_Tr2:LSI_DRC_R2_D:16_M:11_Y:2017</v>
      </c>
      <c r="Q258" s="31" t="str">
        <f t="shared" ref="Q258:Q321" si="60">MID(D258,12,2)</f>
        <v>T0</v>
      </c>
      <c r="R258" s="53">
        <v>0.4941550925925926</v>
      </c>
      <c r="S258" s="37">
        <v>0</v>
      </c>
      <c r="T258" s="3">
        <v>1.73925</v>
      </c>
      <c r="U258" s="3">
        <v>93.702348066298356</v>
      </c>
      <c r="V258" s="3">
        <v>0.233094</v>
      </c>
      <c r="W258" s="3">
        <v>19.600000000000001</v>
      </c>
      <c r="X258" s="37">
        <f t="shared" ref="X258:X321" si="61">W258+273</f>
        <v>292.60000000000002</v>
      </c>
      <c r="Y258" s="37" t="s">
        <v>143</v>
      </c>
      <c r="Z258" s="40">
        <v>0.1225</v>
      </c>
      <c r="AA258" s="41">
        <v>0.74</v>
      </c>
      <c r="AB258" s="41">
        <v>9.0649999999999981E-2</v>
      </c>
      <c r="AC258" s="42" t="s">
        <v>144</v>
      </c>
      <c r="AD258" s="43">
        <f t="shared" ref="AD258:AD321" si="62">(12/(82.0575*X258))*1000000</f>
        <v>499.79124344500349</v>
      </c>
      <c r="AE258" s="43">
        <f t="shared" ref="AE258:AE321" si="63">(14/(82.0575*X258))*1000000</f>
        <v>583.08978401917068</v>
      </c>
      <c r="AF258" s="44">
        <f t="shared" ref="AF258:AF321" si="64">(T258*AD258)/1000</f>
        <v>0.86926192016172232</v>
      </c>
      <c r="AG258" s="44">
        <f t="shared" ref="AG258:AG321" si="65">AF258*AB258/Z258</f>
        <v>0.64325382091967442</v>
      </c>
      <c r="AH258" s="44">
        <f t="shared" ref="AH258:AH321" si="66">(U258*AD258)/1000</f>
        <v>46.831613053771775</v>
      </c>
      <c r="AI258" s="44">
        <f t="shared" ref="AI258:AI321" si="67">AH258*AB258/Z258</f>
        <v>34.655393659791102</v>
      </c>
      <c r="AJ258" s="44">
        <f t="shared" ref="AJ258:AJ321" si="68">V258*AE258/1000</f>
        <v>0.13591473011616459</v>
      </c>
      <c r="AK258" s="45">
        <f t="shared" ref="AK258:AK321" si="69">AJ258*AB258/Z258</f>
        <v>0.10057690028596178</v>
      </c>
      <c r="AL258" s="35">
        <f>SLOPE(AG258:AG261,S258:S261)*60</f>
        <v>2.9137746533069064E-2</v>
      </c>
      <c r="AM258" s="35">
        <f>SLOPE(AK258:AK261,S258:S261)*60</f>
        <v>4.0830508641912545E-2</v>
      </c>
      <c r="AN258" s="35">
        <f>SLOPE(AI258:AI261,S258:S261)*60</f>
        <v>17.135451506319832</v>
      </c>
      <c r="AO258" s="3" t="s">
        <v>502</v>
      </c>
    </row>
    <row r="259" spans="2:41" x14ac:dyDescent="0.2">
      <c r="B259" s="46">
        <v>43055</v>
      </c>
      <c r="C259" s="3" t="s">
        <v>519</v>
      </c>
      <c r="D259" s="3" t="s">
        <v>181</v>
      </c>
      <c r="E259" s="32" t="s">
        <v>137</v>
      </c>
      <c r="F259" s="3" t="s">
        <v>138</v>
      </c>
      <c r="G259" s="33" t="s">
        <v>139</v>
      </c>
      <c r="H259" s="32">
        <v>2017</v>
      </c>
      <c r="I259" s="34" t="s">
        <v>447</v>
      </c>
      <c r="J259" s="34" t="s">
        <v>501</v>
      </c>
      <c r="K259" s="32" t="str">
        <f t="shared" si="56"/>
        <v>NWF</v>
      </c>
      <c r="L259" s="32" t="str">
        <f t="shared" si="57"/>
        <v>LSI</v>
      </c>
      <c r="M259" s="32" t="str">
        <f t="shared" si="58"/>
        <v>R2</v>
      </c>
      <c r="N259" s="3">
        <v>11</v>
      </c>
      <c r="O259" s="3" t="s">
        <v>251</v>
      </c>
      <c r="P259" s="33" t="str">
        <f t="shared" si="59"/>
        <v>E:POS_P:P01_Tr1:NWF_Tr2:LSI_DRC_R2_D:16_M:11_Y:2017</v>
      </c>
      <c r="Q259" s="31" t="str">
        <f t="shared" si="60"/>
        <v>T1</v>
      </c>
      <c r="R259" s="53">
        <v>0.50109953703703702</v>
      </c>
      <c r="S259" s="3">
        <v>10</v>
      </c>
      <c r="T259" s="3">
        <v>1.73925</v>
      </c>
      <c r="U259" s="3">
        <v>101.05524861878453</v>
      </c>
      <c r="V259" s="3">
        <v>0.22673399999999999</v>
      </c>
      <c r="W259" s="3">
        <v>25.4</v>
      </c>
      <c r="X259" s="37">
        <f t="shared" si="61"/>
        <v>298.39999999999998</v>
      </c>
      <c r="Y259" s="37" t="s">
        <v>143</v>
      </c>
      <c r="Z259" s="40">
        <v>0.1225</v>
      </c>
      <c r="AA259" s="41">
        <v>0.74</v>
      </c>
      <c r="AB259" s="41">
        <v>9.0649999999999981E-2</v>
      </c>
      <c r="AC259" s="42" t="s">
        <v>144</v>
      </c>
      <c r="AD259" s="43">
        <f t="shared" si="62"/>
        <v>490.07680238608594</v>
      </c>
      <c r="AE259" s="43">
        <f t="shared" si="63"/>
        <v>571.75626945043359</v>
      </c>
      <c r="AF259" s="44">
        <f t="shared" si="64"/>
        <v>0.85236607855000002</v>
      </c>
      <c r="AG259" s="44">
        <f t="shared" si="65"/>
        <v>0.63075089812699991</v>
      </c>
      <c r="AH259" s="44">
        <f t="shared" si="66"/>
        <v>49.524833107424847</v>
      </c>
      <c r="AI259" s="44">
        <f t="shared" si="67"/>
        <v>36.648376499494375</v>
      </c>
      <c r="AJ259" s="44">
        <f t="shared" si="68"/>
        <v>0.1296365859975746</v>
      </c>
      <c r="AK259" s="45">
        <f t="shared" si="69"/>
        <v>9.5931073638205189E-2</v>
      </c>
      <c r="AL259" s="35"/>
      <c r="AM259" s="35"/>
      <c r="AN259" s="35"/>
      <c r="AO259" s="3" t="s">
        <v>502</v>
      </c>
    </row>
    <row r="260" spans="2:41" x14ac:dyDescent="0.2">
      <c r="B260" s="46">
        <v>43055</v>
      </c>
      <c r="C260" s="3" t="s">
        <v>520</v>
      </c>
      <c r="D260" s="3" t="s">
        <v>183</v>
      </c>
      <c r="E260" s="32" t="s">
        <v>137</v>
      </c>
      <c r="F260" s="3" t="s">
        <v>138</v>
      </c>
      <c r="G260" s="33" t="s">
        <v>139</v>
      </c>
      <c r="H260" s="32">
        <v>2017</v>
      </c>
      <c r="I260" s="34" t="s">
        <v>447</v>
      </c>
      <c r="J260" s="34" t="s">
        <v>501</v>
      </c>
      <c r="K260" s="32" t="str">
        <f t="shared" si="56"/>
        <v>NWF</v>
      </c>
      <c r="L260" s="32" t="str">
        <f t="shared" si="57"/>
        <v>LSI</v>
      </c>
      <c r="M260" s="32" t="str">
        <f t="shared" si="58"/>
        <v>R2</v>
      </c>
      <c r="N260" s="3">
        <v>11</v>
      </c>
      <c r="O260" s="3" t="s">
        <v>251</v>
      </c>
      <c r="P260" s="33" t="str">
        <f t="shared" si="59"/>
        <v>E:POS_P:P01_Tr1:NWF_Tr2:LSI_DRC_R2_D:16_M:11_Y:2017</v>
      </c>
      <c r="Q260" s="31" t="str">
        <f t="shared" si="60"/>
        <v>T2</v>
      </c>
      <c r="R260" s="53">
        <v>0.508043981481481</v>
      </c>
      <c r="S260" s="3">
        <v>20</v>
      </c>
      <c r="T260" s="3">
        <v>1.8142499999999999</v>
      </c>
      <c r="U260" s="3">
        <v>108.0310773480663</v>
      </c>
      <c r="V260" s="3">
        <v>0.239454</v>
      </c>
      <c r="W260" s="3">
        <v>27.1</v>
      </c>
      <c r="X260" s="37">
        <f t="shared" si="61"/>
        <v>300.10000000000002</v>
      </c>
      <c r="Y260" s="37" t="s">
        <v>143</v>
      </c>
      <c r="Z260" s="40">
        <v>0.1225</v>
      </c>
      <c r="AA260" s="41">
        <v>0.74</v>
      </c>
      <c r="AB260" s="41">
        <v>9.0649999999999981E-2</v>
      </c>
      <c r="AC260" s="42" t="s">
        <v>144</v>
      </c>
      <c r="AD260" s="43">
        <f t="shared" si="62"/>
        <v>487.30062589806067</v>
      </c>
      <c r="AE260" s="43">
        <f t="shared" si="63"/>
        <v>568.51739688107079</v>
      </c>
      <c r="AF260" s="44">
        <f t="shared" si="64"/>
        <v>0.88408516053555652</v>
      </c>
      <c r="AG260" s="44">
        <f t="shared" si="65"/>
        <v>0.65422301879631173</v>
      </c>
      <c r="AH260" s="44">
        <f t="shared" si="66"/>
        <v>52.643611608154508</v>
      </c>
      <c r="AI260" s="44">
        <f t="shared" si="67"/>
        <v>38.956272590034331</v>
      </c>
      <c r="AJ260" s="44">
        <f t="shared" si="68"/>
        <v>0.13613376475275993</v>
      </c>
      <c r="AK260" s="45">
        <f t="shared" si="69"/>
        <v>0.10073898591704233</v>
      </c>
      <c r="AL260" s="35"/>
      <c r="AM260" s="35"/>
      <c r="AN260" s="35"/>
      <c r="AO260" s="3" t="s">
        <v>502</v>
      </c>
    </row>
    <row r="261" spans="2:41" x14ac:dyDescent="0.2">
      <c r="B261" s="46">
        <v>43055</v>
      </c>
      <c r="C261" s="3" t="s">
        <v>521</v>
      </c>
      <c r="D261" s="3" t="s">
        <v>185</v>
      </c>
      <c r="E261" s="32" t="s">
        <v>137</v>
      </c>
      <c r="F261" s="3" t="s">
        <v>138</v>
      </c>
      <c r="G261" s="33" t="s">
        <v>139</v>
      </c>
      <c r="H261" s="32">
        <v>2017</v>
      </c>
      <c r="I261" s="34" t="s">
        <v>447</v>
      </c>
      <c r="J261" s="34" t="s">
        <v>501</v>
      </c>
      <c r="K261" s="32" t="str">
        <f t="shared" si="56"/>
        <v>NWF</v>
      </c>
      <c r="L261" s="32" t="str">
        <f t="shared" si="57"/>
        <v>LSI</v>
      </c>
      <c r="M261" s="32" t="str">
        <f t="shared" si="58"/>
        <v>R2</v>
      </c>
      <c r="N261" s="3">
        <v>11</v>
      </c>
      <c r="O261" s="3" t="s">
        <v>251</v>
      </c>
      <c r="P261" s="33" t="str">
        <f t="shared" si="59"/>
        <v>E:POS_P:P01_Tr1:NWF_Tr2:LSI_DRC_R2_D:16_M:11_Y:2017</v>
      </c>
      <c r="Q261" s="31" t="str">
        <f t="shared" si="60"/>
        <v>T3</v>
      </c>
      <c r="R261" s="53">
        <v>0.51498842592592597</v>
      </c>
      <c r="S261" s="3">
        <v>30</v>
      </c>
      <c r="T261" s="3">
        <v>1.8142499999999999</v>
      </c>
      <c r="U261" s="3">
        <v>120.85151933701658</v>
      </c>
      <c r="V261" s="3">
        <v>0.29033400000000004</v>
      </c>
      <c r="W261" s="3">
        <v>28.3</v>
      </c>
      <c r="X261" s="37">
        <f t="shared" si="61"/>
        <v>301.3</v>
      </c>
      <c r="Y261" s="37" t="s">
        <v>143</v>
      </c>
      <c r="Z261" s="40">
        <v>0.1225</v>
      </c>
      <c r="AA261" s="41">
        <v>0.74</v>
      </c>
      <c r="AB261" s="41">
        <v>9.0649999999999981E-2</v>
      </c>
      <c r="AC261" s="42" t="s">
        <v>144</v>
      </c>
      <c r="AD261" s="43">
        <f t="shared" si="62"/>
        <v>485.35983349488225</v>
      </c>
      <c r="AE261" s="43">
        <f t="shared" si="63"/>
        <v>566.25313907736268</v>
      </c>
      <c r="AF261" s="44">
        <f t="shared" si="64"/>
        <v>0.8805640779180901</v>
      </c>
      <c r="AG261" s="44">
        <f t="shared" si="65"/>
        <v>0.65161741765938663</v>
      </c>
      <c r="AH261" s="44">
        <f t="shared" si="66"/>
        <v>58.656473303017911</v>
      </c>
      <c r="AI261" s="44">
        <f t="shared" si="67"/>
        <v>43.405790244233245</v>
      </c>
      <c r="AJ261" s="44">
        <f t="shared" si="68"/>
        <v>0.16440253888088702</v>
      </c>
      <c r="AK261" s="45">
        <f t="shared" si="69"/>
        <v>0.12165787877185637</v>
      </c>
      <c r="AL261" s="35"/>
      <c r="AM261" s="35"/>
      <c r="AN261" s="35"/>
      <c r="AO261" s="3" t="s">
        <v>502</v>
      </c>
    </row>
    <row r="262" spans="2:41" x14ac:dyDescent="0.2">
      <c r="B262" s="46">
        <v>43055</v>
      </c>
      <c r="C262" s="3" t="s">
        <v>522</v>
      </c>
      <c r="D262" s="3" t="s">
        <v>187</v>
      </c>
      <c r="E262" s="32" t="s">
        <v>137</v>
      </c>
      <c r="F262" s="3" t="s">
        <v>138</v>
      </c>
      <c r="G262" s="33" t="s">
        <v>139</v>
      </c>
      <c r="H262" s="32">
        <v>2017</v>
      </c>
      <c r="I262" s="34" t="s">
        <v>447</v>
      </c>
      <c r="J262" s="34" t="s">
        <v>501</v>
      </c>
      <c r="K262" s="32" t="str">
        <f t="shared" si="56"/>
        <v>NWF</v>
      </c>
      <c r="L262" s="32" t="str">
        <f t="shared" si="57"/>
        <v>LSI</v>
      </c>
      <c r="M262" s="32" t="str">
        <f t="shared" si="58"/>
        <v>R3</v>
      </c>
      <c r="N262" s="3">
        <v>8</v>
      </c>
      <c r="O262" s="3" t="s">
        <v>449</v>
      </c>
      <c r="P262" s="33" t="str">
        <f t="shared" si="59"/>
        <v>E:POS_P:P01_Tr1:NWF_Tr2:LSI_DRC_R3_D:16_M:11_Y:2017</v>
      </c>
      <c r="Q262" s="31" t="str">
        <f t="shared" si="60"/>
        <v>T0</v>
      </c>
      <c r="R262" s="53">
        <v>0.4941550925925926</v>
      </c>
      <c r="S262" s="37">
        <v>0</v>
      </c>
      <c r="T262" s="3">
        <v>1.73925</v>
      </c>
      <c r="U262" s="3">
        <v>97.284530386740343</v>
      </c>
      <c r="V262" s="3">
        <v>0.239454</v>
      </c>
      <c r="W262" s="3">
        <v>20.399999999999999</v>
      </c>
      <c r="X262" s="37">
        <f t="shared" si="61"/>
        <v>293.39999999999998</v>
      </c>
      <c r="Y262" s="37" t="s">
        <v>143</v>
      </c>
      <c r="Z262" s="40">
        <v>0.1225</v>
      </c>
      <c r="AA262" s="41">
        <v>0.74</v>
      </c>
      <c r="AB262" s="41">
        <v>9.0649999999999981E-2</v>
      </c>
      <c r="AC262" s="42" t="s">
        <v>144</v>
      </c>
      <c r="AD262" s="43">
        <f t="shared" si="62"/>
        <v>498.42848613499672</v>
      </c>
      <c r="AE262" s="43">
        <f t="shared" si="63"/>
        <v>581.49990049082953</v>
      </c>
      <c r="AF262" s="44">
        <f t="shared" si="64"/>
        <v>0.86689174451029305</v>
      </c>
      <c r="AG262" s="44">
        <f t="shared" si="65"/>
        <v>0.64149989093761672</v>
      </c>
      <c r="AH262" s="44">
        <f t="shared" si="66"/>
        <v>48.489381205017075</v>
      </c>
      <c r="AI262" s="44">
        <f t="shared" si="67"/>
        <v>35.88214209171263</v>
      </c>
      <c r="AJ262" s="44">
        <f t="shared" si="68"/>
        <v>0.13924247717213109</v>
      </c>
      <c r="AK262" s="45">
        <f t="shared" si="69"/>
        <v>0.10303943310737698</v>
      </c>
      <c r="AL262" s="35">
        <f>SLOPE(AG262:AG265,S262:S265)*60</f>
        <v>2.1505129296427894E-2</v>
      </c>
      <c r="AM262" s="35">
        <f>SLOPE(AK262:AK265,S262:S265)*60</f>
        <v>8.4592024693836854E-3</v>
      </c>
      <c r="AN262" s="35">
        <f>SLOPE(AI262:AI265,S262:S265)*60</f>
        <v>-2.2145697037325416</v>
      </c>
      <c r="AO262" s="3" t="s">
        <v>502</v>
      </c>
    </row>
    <row r="263" spans="2:41" x14ac:dyDescent="0.2">
      <c r="B263" s="46">
        <v>43055</v>
      </c>
      <c r="C263" s="3" t="s">
        <v>523</v>
      </c>
      <c r="D263" s="3" t="s">
        <v>189</v>
      </c>
      <c r="E263" s="32" t="s">
        <v>137</v>
      </c>
      <c r="F263" s="3" t="s">
        <v>138</v>
      </c>
      <c r="G263" s="33" t="s">
        <v>139</v>
      </c>
      <c r="H263" s="32">
        <v>2017</v>
      </c>
      <c r="I263" s="34" t="s">
        <v>447</v>
      </c>
      <c r="J263" s="34" t="s">
        <v>501</v>
      </c>
      <c r="K263" s="32" t="str">
        <f t="shared" si="56"/>
        <v>NWF</v>
      </c>
      <c r="L263" s="32" t="str">
        <f t="shared" si="57"/>
        <v>LSI</v>
      </c>
      <c r="M263" s="32" t="str">
        <f t="shared" si="58"/>
        <v>R3</v>
      </c>
      <c r="N263" s="3">
        <v>8</v>
      </c>
      <c r="O263" s="3" t="s">
        <v>449</v>
      </c>
      <c r="P263" s="33" t="str">
        <f t="shared" si="59"/>
        <v>E:POS_P:P01_Tr1:NWF_Tr2:LSI_DRC_R3_D:16_M:11_Y:2017</v>
      </c>
      <c r="Q263" s="31" t="str">
        <f t="shared" si="60"/>
        <v>T1</v>
      </c>
      <c r="R263" s="53">
        <v>0.50109953703703702</v>
      </c>
      <c r="S263" s="3">
        <v>10</v>
      </c>
      <c r="T263" s="3">
        <v>1.73925</v>
      </c>
      <c r="U263" s="3">
        <v>104.07182320441989</v>
      </c>
      <c r="V263" s="3">
        <v>0.25217400000000001</v>
      </c>
      <c r="W263" s="3">
        <v>24.7</v>
      </c>
      <c r="X263" s="37">
        <f t="shared" si="61"/>
        <v>297.7</v>
      </c>
      <c r="Y263" s="37" t="s">
        <v>143</v>
      </c>
      <c r="Z263" s="40">
        <v>0.1225</v>
      </c>
      <c r="AA263" s="41">
        <v>0.74</v>
      </c>
      <c r="AB263" s="41">
        <v>9.0649999999999981E-2</v>
      </c>
      <c r="AC263" s="42" t="s">
        <v>144</v>
      </c>
      <c r="AD263" s="43">
        <f t="shared" si="62"/>
        <v>491.22914958685942</v>
      </c>
      <c r="AE263" s="43">
        <f t="shared" si="63"/>
        <v>573.10067451800262</v>
      </c>
      <c r="AF263" s="44">
        <f t="shared" si="64"/>
        <v>0.8543702984189453</v>
      </c>
      <c r="AG263" s="44">
        <f t="shared" si="65"/>
        <v>0.63223402083001934</v>
      </c>
      <c r="AH263" s="44">
        <f t="shared" si="66"/>
        <v>51.123113208661159</v>
      </c>
      <c r="AI263" s="44">
        <f t="shared" si="67"/>
        <v>37.83110377440925</v>
      </c>
      <c r="AJ263" s="44">
        <f t="shared" si="68"/>
        <v>0.14452108949590281</v>
      </c>
      <c r="AK263" s="45">
        <f t="shared" si="69"/>
        <v>0.10694560622696805</v>
      </c>
      <c r="AL263" s="35"/>
      <c r="AM263" s="35"/>
      <c r="AN263" s="35"/>
      <c r="AO263" s="3" t="s">
        <v>502</v>
      </c>
    </row>
    <row r="264" spans="2:41" x14ac:dyDescent="0.2">
      <c r="B264" s="46">
        <v>43055</v>
      </c>
      <c r="C264" s="3" t="s">
        <v>524</v>
      </c>
      <c r="D264" s="3" t="s">
        <v>191</v>
      </c>
      <c r="E264" s="32" t="s">
        <v>137</v>
      </c>
      <c r="F264" s="3" t="s">
        <v>138</v>
      </c>
      <c r="G264" s="33" t="s">
        <v>139</v>
      </c>
      <c r="H264" s="32">
        <v>2017</v>
      </c>
      <c r="I264" s="34" t="s">
        <v>447</v>
      </c>
      <c r="J264" s="34" t="s">
        <v>501</v>
      </c>
      <c r="K264" s="32" t="str">
        <f t="shared" si="56"/>
        <v>NWF</v>
      </c>
      <c r="L264" s="32" t="str">
        <f t="shared" si="57"/>
        <v>LSI</v>
      </c>
      <c r="M264" s="32" t="str">
        <f t="shared" si="58"/>
        <v>R3</v>
      </c>
      <c r="N264" s="3">
        <v>8</v>
      </c>
      <c r="O264" s="3" t="s">
        <v>449</v>
      </c>
      <c r="P264" s="33" t="str">
        <f t="shared" si="59"/>
        <v>E:POS_P:P01_Tr1:NWF_Tr2:LSI_DRC_R3_D:16_M:11_Y:2017</v>
      </c>
      <c r="Q264" s="31" t="str">
        <f t="shared" si="60"/>
        <v>T2</v>
      </c>
      <c r="R264" s="53">
        <v>0.508043981481481</v>
      </c>
      <c r="S264" s="3">
        <v>20</v>
      </c>
      <c r="T264" s="3">
        <v>1.73925</v>
      </c>
      <c r="U264" s="3">
        <v>108.78522099447515</v>
      </c>
      <c r="V264" s="3">
        <v>0.245814</v>
      </c>
      <c r="W264" s="3">
        <v>25.8</v>
      </c>
      <c r="X264" s="37">
        <f t="shared" si="61"/>
        <v>298.8</v>
      </c>
      <c r="Y264" s="37" t="s">
        <v>143</v>
      </c>
      <c r="Z264" s="40">
        <v>0.1225</v>
      </c>
      <c r="AA264" s="41">
        <v>0.74</v>
      </c>
      <c r="AB264" s="41">
        <v>9.0649999999999981E-2</v>
      </c>
      <c r="AC264" s="42" t="s">
        <v>144</v>
      </c>
      <c r="AD264" s="43">
        <f t="shared" si="62"/>
        <v>489.42074240966537</v>
      </c>
      <c r="AE264" s="43">
        <f t="shared" si="63"/>
        <v>570.99086614460964</v>
      </c>
      <c r="AF264" s="44">
        <f t="shared" si="64"/>
        <v>0.85122502623601037</v>
      </c>
      <c r="AG264" s="44">
        <f t="shared" si="65"/>
        <v>0.62990651941464748</v>
      </c>
      <c r="AH264" s="44">
        <f t="shared" si="66"/>
        <v>53.241743622315546</v>
      </c>
      <c r="AI264" s="44">
        <f t="shared" si="67"/>
        <v>39.398890280513491</v>
      </c>
      <c r="AJ264" s="44">
        <f t="shared" si="68"/>
        <v>0.14035754877047107</v>
      </c>
      <c r="AK264" s="45">
        <f t="shared" si="69"/>
        <v>0.10386458609014858</v>
      </c>
      <c r="AL264" s="35"/>
      <c r="AM264" s="35"/>
      <c r="AN264" s="35"/>
      <c r="AO264" s="3" t="s">
        <v>502</v>
      </c>
    </row>
    <row r="265" spans="2:41" x14ac:dyDescent="0.2">
      <c r="B265" s="46">
        <v>43055</v>
      </c>
      <c r="C265" s="3" t="s">
        <v>525</v>
      </c>
      <c r="D265" s="3" t="s">
        <v>193</v>
      </c>
      <c r="E265" s="32" t="s">
        <v>137</v>
      </c>
      <c r="F265" s="3" t="s">
        <v>138</v>
      </c>
      <c r="G265" s="33" t="s">
        <v>139</v>
      </c>
      <c r="H265" s="32">
        <v>2017</v>
      </c>
      <c r="I265" s="34" t="s">
        <v>447</v>
      </c>
      <c r="J265" s="34" t="s">
        <v>501</v>
      </c>
      <c r="K265" s="32" t="str">
        <f t="shared" si="56"/>
        <v>NWF</v>
      </c>
      <c r="L265" s="32" t="str">
        <f t="shared" si="57"/>
        <v>LSI</v>
      </c>
      <c r="M265" s="32" t="str">
        <f t="shared" si="58"/>
        <v>R3</v>
      </c>
      <c r="N265" s="3">
        <v>8</v>
      </c>
      <c r="O265" s="3" t="s">
        <v>449</v>
      </c>
      <c r="P265" s="33" t="str">
        <f t="shared" si="59"/>
        <v>E:POS_P:P01_Tr1:NWF_Tr2:LSI_DRC_R3_D:16_M:11_Y:2017</v>
      </c>
      <c r="Q265" s="31" t="str">
        <f t="shared" si="60"/>
        <v>T3</v>
      </c>
      <c r="R265" s="53">
        <v>0.51498842592592597</v>
      </c>
      <c r="S265" s="3">
        <v>30</v>
      </c>
      <c r="T265" s="3">
        <v>1.8142499999999999</v>
      </c>
      <c r="U265" s="3">
        <v>94.645027624309392</v>
      </c>
      <c r="V265" s="3">
        <v>0.25853399999999999</v>
      </c>
      <c r="W265" s="3">
        <v>27.1</v>
      </c>
      <c r="X265" s="37">
        <f t="shared" si="61"/>
        <v>300.10000000000002</v>
      </c>
      <c r="Y265" s="37" t="s">
        <v>143</v>
      </c>
      <c r="Z265" s="40">
        <v>0.1225</v>
      </c>
      <c r="AA265" s="41">
        <v>0.74</v>
      </c>
      <c r="AB265" s="41">
        <v>9.0649999999999981E-2</v>
      </c>
      <c r="AC265" s="42" t="s">
        <v>144</v>
      </c>
      <c r="AD265" s="43">
        <f t="shared" si="62"/>
        <v>487.30062589806067</v>
      </c>
      <c r="AE265" s="43">
        <f t="shared" si="63"/>
        <v>568.51739688107079</v>
      </c>
      <c r="AF265" s="44">
        <f t="shared" si="64"/>
        <v>0.88408516053555652</v>
      </c>
      <c r="AG265" s="44">
        <f t="shared" si="65"/>
        <v>0.65422301879631173</v>
      </c>
      <c r="AH265" s="44">
        <f t="shared" si="66"/>
        <v>46.120581199465214</v>
      </c>
      <c r="AI265" s="44">
        <f t="shared" si="67"/>
        <v>34.129230087604249</v>
      </c>
      <c r="AJ265" s="44">
        <f t="shared" si="68"/>
        <v>0.14698107668525073</v>
      </c>
      <c r="AK265" s="45">
        <f t="shared" si="69"/>
        <v>0.10876599674708552</v>
      </c>
      <c r="AL265" s="35"/>
      <c r="AM265" s="35"/>
      <c r="AN265" s="35"/>
      <c r="AO265" s="3" t="s">
        <v>502</v>
      </c>
    </row>
    <row r="266" spans="2:41" x14ac:dyDescent="0.2">
      <c r="B266" s="46">
        <v>43055</v>
      </c>
      <c r="C266" s="3" t="s">
        <v>526</v>
      </c>
      <c r="D266" s="3" t="s">
        <v>195</v>
      </c>
      <c r="E266" s="32" t="s">
        <v>137</v>
      </c>
      <c r="F266" s="3" t="s">
        <v>138</v>
      </c>
      <c r="G266" s="33" t="s">
        <v>139</v>
      </c>
      <c r="H266" s="32">
        <v>2017</v>
      </c>
      <c r="I266" s="34" t="s">
        <v>447</v>
      </c>
      <c r="J266" s="34" t="s">
        <v>501</v>
      </c>
      <c r="K266" s="32" t="str">
        <f t="shared" si="56"/>
        <v>WFL</v>
      </c>
      <c r="L266" s="32" t="str">
        <f t="shared" si="57"/>
        <v>ESI</v>
      </c>
      <c r="M266" s="32" t="str">
        <f t="shared" si="58"/>
        <v>R1</v>
      </c>
      <c r="N266" s="3">
        <v>6</v>
      </c>
      <c r="O266" s="3" t="s">
        <v>154</v>
      </c>
      <c r="P266" s="33" t="str">
        <f t="shared" si="59"/>
        <v>E:POS_P:P01_Tr1:WFL_Tr2:ESI_DRC_R1_D:16_M:11_Y:2017</v>
      </c>
      <c r="Q266" s="31" t="str">
        <f t="shared" si="60"/>
        <v>T0</v>
      </c>
      <c r="R266" s="53">
        <v>0.52335648148148151</v>
      </c>
      <c r="S266" s="37">
        <v>0</v>
      </c>
      <c r="T266" s="3">
        <v>1.8142499999999999</v>
      </c>
      <c r="U266" s="3">
        <v>105.39157458563537</v>
      </c>
      <c r="V266" s="3">
        <v>0.26489400000000002</v>
      </c>
      <c r="W266" s="3">
        <v>19.2</v>
      </c>
      <c r="X266" s="37">
        <f t="shared" si="61"/>
        <v>292.2</v>
      </c>
      <c r="Y266" s="37" t="s">
        <v>143</v>
      </c>
      <c r="Z266" s="40">
        <v>0.1225</v>
      </c>
      <c r="AA266" s="41">
        <v>0.74</v>
      </c>
      <c r="AB266" s="41">
        <v>9.0649999999999981E-2</v>
      </c>
      <c r="AC266" s="42" t="s">
        <v>144</v>
      </c>
      <c r="AD266" s="43">
        <f t="shared" si="62"/>
        <v>500.47542036963745</v>
      </c>
      <c r="AE266" s="43">
        <f t="shared" si="63"/>
        <v>583.88799043124357</v>
      </c>
      <c r="AF266" s="44">
        <f t="shared" si="64"/>
        <v>0.90798753140561472</v>
      </c>
      <c r="AG266" s="44">
        <f t="shared" si="65"/>
        <v>0.67191077324015469</v>
      </c>
      <c r="AH266" s="44">
        <f t="shared" si="66"/>
        <v>52.745892594163863</v>
      </c>
      <c r="AI266" s="44">
        <f t="shared" si="67"/>
        <v>39.031960519681249</v>
      </c>
      <c r="AJ266" s="44">
        <f t="shared" si="68"/>
        <v>0.15466842533729386</v>
      </c>
      <c r="AK266" s="45">
        <f t="shared" si="69"/>
        <v>0.11445463474959743</v>
      </c>
      <c r="AL266" s="35">
        <f>SLOPE(AG266:AG269,S266:S269)*60</f>
        <v>1.3436685660044048</v>
      </c>
      <c r="AM266" s="35">
        <f>SLOPE(AK266:AK269,S266:S269)*60</f>
        <v>-6.049440060862968E-3</v>
      </c>
      <c r="AN266" s="35">
        <f>SLOPE(AI266:AI269,S266:S269)*60</f>
        <v>39.598164946726122</v>
      </c>
      <c r="AO266" s="3" t="s">
        <v>527</v>
      </c>
    </row>
    <row r="267" spans="2:41" x14ac:dyDescent="0.2">
      <c r="B267" s="46">
        <v>43055</v>
      </c>
      <c r="C267" s="3" t="s">
        <v>528</v>
      </c>
      <c r="D267" s="3" t="s">
        <v>197</v>
      </c>
      <c r="E267" s="32" t="s">
        <v>137</v>
      </c>
      <c r="F267" s="3" t="s">
        <v>138</v>
      </c>
      <c r="G267" s="33" t="s">
        <v>139</v>
      </c>
      <c r="H267" s="32">
        <v>2017</v>
      </c>
      <c r="I267" s="34" t="s">
        <v>447</v>
      </c>
      <c r="J267" s="34" t="s">
        <v>501</v>
      </c>
      <c r="K267" s="32" t="str">
        <f t="shared" si="56"/>
        <v>WFL</v>
      </c>
      <c r="L267" s="32" t="str">
        <f t="shared" si="57"/>
        <v>ESI</v>
      </c>
      <c r="M267" s="32" t="str">
        <f t="shared" si="58"/>
        <v>R1</v>
      </c>
      <c r="N267" s="3">
        <v>6</v>
      </c>
      <c r="O267" s="3" t="s">
        <v>154</v>
      </c>
      <c r="P267" s="33" t="str">
        <f t="shared" si="59"/>
        <v>E:POS_P:P01_Tr1:WFL_Tr2:ESI_DRC_R1_D:16_M:11_Y:2017</v>
      </c>
      <c r="Q267" s="31" t="str">
        <f t="shared" si="60"/>
        <v>T1</v>
      </c>
      <c r="R267" s="53">
        <v>0.53030092592592593</v>
      </c>
      <c r="S267" s="3">
        <v>10</v>
      </c>
      <c r="T267" s="3">
        <v>2.5642499999999999</v>
      </c>
      <c r="U267" s="3">
        <v>113.12154696132598</v>
      </c>
      <c r="V267" s="3">
        <v>0.25853399999999999</v>
      </c>
      <c r="W267" s="3">
        <v>25.8</v>
      </c>
      <c r="X267" s="37">
        <f t="shared" si="61"/>
        <v>298.8</v>
      </c>
      <c r="Y267" s="37" t="s">
        <v>143</v>
      </c>
      <c r="Z267" s="40">
        <v>0.1225</v>
      </c>
      <c r="AA267" s="41">
        <v>0.74</v>
      </c>
      <c r="AB267" s="41">
        <v>9.0649999999999981E-2</v>
      </c>
      <c r="AC267" s="42" t="s">
        <v>144</v>
      </c>
      <c r="AD267" s="43">
        <f t="shared" si="62"/>
        <v>489.42074240966537</v>
      </c>
      <c r="AE267" s="43">
        <f t="shared" si="63"/>
        <v>570.99086614460964</v>
      </c>
      <c r="AF267" s="44">
        <f t="shared" si="64"/>
        <v>1.2549971387239844</v>
      </c>
      <c r="AG267" s="44">
        <f t="shared" si="65"/>
        <v>0.92869788265574826</v>
      </c>
      <c r="AH267" s="44">
        <f t="shared" si="66"/>
        <v>55.364031496341987</v>
      </c>
      <c r="AI267" s="44">
        <f t="shared" si="67"/>
        <v>40.969383307293064</v>
      </c>
      <c r="AJ267" s="44">
        <f t="shared" si="68"/>
        <v>0.14762055258783049</v>
      </c>
      <c r="AK267" s="45">
        <f t="shared" si="69"/>
        <v>0.10923920891499454</v>
      </c>
      <c r="AL267" s="35"/>
      <c r="AM267" s="35"/>
      <c r="AN267" s="35"/>
      <c r="AO267" s="3" t="s">
        <v>527</v>
      </c>
    </row>
    <row r="268" spans="2:41" x14ac:dyDescent="0.2">
      <c r="B268" s="46">
        <v>43055</v>
      </c>
      <c r="C268" s="3" t="s">
        <v>529</v>
      </c>
      <c r="D268" s="3" t="s">
        <v>199</v>
      </c>
      <c r="E268" s="32" t="s">
        <v>137</v>
      </c>
      <c r="F268" s="3" t="s">
        <v>138</v>
      </c>
      <c r="G268" s="33" t="s">
        <v>139</v>
      </c>
      <c r="H268" s="32">
        <v>2017</v>
      </c>
      <c r="I268" s="34" t="s">
        <v>447</v>
      </c>
      <c r="J268" s="34" t="s">
        <v>501</v>
      </c>
      <c r="K268" s="32" t="str">
        <f t="shared" si="56"/>
        <v>WFL</v>
      </c>
      <c r="L268" s="32" t="str">
        <f t="shared" si="57"/>
        <v>ESI</v>
      </c>
      <c r="M268" s="32" t="str">
        <f t="shared" si="58"/>
        <v>R1</v>
      </c>
      <c r="N268" s="3">
        <v>6</v>
      </c>
      <c r="O268" s="3" t="s">
        <v>154</v>
      </c>
      <c r="P268" s="33" t="str">
        <f t="shared" si="59"/>
        <v>E:POS_P:P01_Tr1:WFL_Tr2:ESI_DRC_R1_D:16_M:11_Y:2017</v>
      </c>
      <c r="Q268" s="31" t="str">
        <f t="shared" si="60"/>
        <v>T2</v>
      </c>
      <c r="R268" s="53">
        <v>0.53724537037037001</v>
      </c>
      <c r="S268" s="3">
        <v>20</v>
      </c>
      <c r="T268" s="3">
        <v>3.2392500000000002</v>
      </c>
      <c r="U268" s="3">
        <v>147.81215469613261</v>
      </c>
      <c r="V268" s="3">
        <v>0.25217400000000001</v>
      </c>
      <c r="W268" s="3">
        <v>25.9</v>
      </c>
      <c r="X268" s="37">
        <f t="shared" si="61"/>
        <v>298.89999999999998</v>
      </c>
      <c r="Y268" s="37" t="s">
        <v>143</v>
      </c>
      <c r="Z268" s="40">
        <v>0.1225</v>
      </c>
      <c r="AA268" s="41">
        <v>0.74</v>
      </c>
      <c r="AB268" s="41">
        <v>9.0649999999999981E-2</v>
      </c>
      <c r="AC268" s="42" t="s">
        <v>144</v>
      </c>
      <c r="AD268" s="43">
        <f t="shared" si="62"/>
        <v>489.25700177988637</v>
      </c>
      <c r="AE268" s="43">
        <f t="shared" si="63"/>
        <v>570.79983540986746</v>
      </c>
      <c r="AF268" s="44">
        <f t="shared" si="64"/>
        <v>1.5848257430154971</v>
      </c>
      <c r="AG268" s="44">
        <f t="shared" si="65"/>
        <v>1.1727710498314676</v>
      </c>
      <c r="AH268" s="44">
        <f t="shared" si="66"/>
        <v>72.318131633254595</v>
      </c>
      <c r="AI268" s="44">
        <f t="shared" si="67"/>
        <v>53.515417408608393</v>
      </c>
      <c r="AJ268" s="44">
        <f t="shared" si="68"/>
        <v>0.14394087769464792</v>
      </c>
      <c r="AK268" s="45">
        <f t="shared" si="69"/>
        <v>0.10651624949403944</v>
      </c>
      <c r="AL268" s="35"/>
      <c r="AM268" s="35"/>
      <c r="AN268" s="35"/>
      <c r="AO268" s="3" t="s">
        <v>527</v>
      </c>
    </row>
    <row r="269" spans="2:41" x14ac:dyDescent="0.2">
      <c r="B269" s="46">
        <v>43055</v>
      </c>
      <c r="C269" s="3" t="s">
        <v>530</v>
      </c>
      <c r="D269" s="3" t="s">
        <v>201</v>
      </c>
      <c r="E269" s="32" t="s">
        <v>137</v>
      </c>
      <c r="F269" s="3" t="s">
        <v>138</v>
      </c>
      <c r="G269" s="33" t="s">
        <v>139</v>
      </c>
      <c r="H269" s="32">
        <v>2017</v>
      </c>
      <c r="I269" s="34" t="s">
        <v>447</v>
      </c>
      <c r="J269" s="34" t="s">
        <v>501</v>
      </c>
      <c r="K269" s="32" t="str">
        <f t="shared" si="56"/>
        <v>WFL</v>
      </c>
      <c r="L269" s="32" t="str">
        <f t="shared" si="57"/>
        <v>ESI</v>
      </c>
      <c r="M269" s="32" t="str">
        <f t="shared" si="58"/>
        <v>R1</v>
      </c>
      <c r="N269" s="3">
        <v>6</v>
      </c>
      <c r="O269" s="3" t="s">
        <v>154</v>
      </c>
      <c r="P269" s="33" t="str">
        <f t="shared" si="59"/>
        <v>E:POS_P:P01_Tr1:WFL_Tr2:ESI_DRC_R1_D:16_M:11_Y:2017</v>
      </c>
      <c r="Q269" s="31" t="str">
        <f t="shared" si="60"/>
        <v>T3</v>
      </c>
      <c r="R269" s="53">
        <v>0.54418981481481499</v>
      </c>
      <c r="S269" s="3">
        <v>30</v>
      </c>
      <c r="T269" s="3">
        <v>3.6892500000000004</v>
      </c>
      <c r="U269" s="3">
        <v>156.86187845303868</v>
      </c>
      <c r="V269" s="3">
        <v>0.26489400000000002</v>
      </c>
      <c r="W269" s="3">
        <v>25.6</v>
      </c>
      <c r="X269" s="37">
        <f t="shared" si="61"/>
        <v>298.60000000000002</v>
      </c>
      <c r="Y269" s="37" t="s">
        <v>143</v>
      </c>
      <c r="Z269" s="40">
        <v>0.1225</v>
      </c>
      <c r="AA269" s="41">
        <v>0.74</v>
      </c>
      <c r="AB269" s="41">
        <v>9.0649999999999981E-2</v>
      </c>
      <c r="AC269" s="42" t="s">
        <v>144</v>
      </c>
      <c r="AD269" s="43">
        <f t="shared" si="62"/>
        <v>489.74855268589425</v>
      </c>
      <c r="AE269" s="43">
        <f t="shared" si="63"/>
        <v>571.37331146687666</v>
      </c>
      <c r="AF269" s="44">
        <f t="shared" si="64"/>
        <v>1.8068048479964354</v>
      </c>
      <c r="AG269" s="44">
        <f t="shared" si="65"/>
        <v>1.3370355875173621</v>
      </c>
      <c r="AH269" s="44">
        <f t="shared" si="66"/>
        <v>76.822877943966361</v>
      </c>
      <c r="AI269" s="44">
        <f t="shared" si="67"/>
        <v>56.848929678535093</v>
      </c>
      <c r="AJ269" s="44">
        <f t="shared" si="68"/>
        <v>0.15135336196770682</v>
      </c>
      <c r="AK269" s="45">
        <f t="shared" si="69"/>
        <v>0.11200148785610303</v>
      </c>
      <c r="AL269" s="35"/>
      <c r="AM269" s="35"/>
      <c r="AN269" s="35"/>
      <c r="AO269" s="3" t="s">
        <v>527</v>
      </c>
    </row>
    <row r="270" spans="2:41" x14ac:dyDescent="0.2">
      <c r="B270" s="46">
        <v>43055</v>
      </c>
      <c r="C270" s="3" t="s">
        <v>531</v>
      </c>
      <c r="D270" s="3" t="s">
        <v>203</v>
      </c>
      <c r="E270" s="32" t="s">
        <v>137</v>
      </c>
      <c r="F270" s="3" t="s">
        <v>138</v>
      </c>
      <c r="G270" s="33" t="s">
        <v>139</v>
      </c>
      <c r="H270" s="32">
        <v>2017</v>
      </c>
      <c r="I270" s="34" t="s">
        <v>447</v>
      </c>
      <c r="J270" s="34" t="s">
        <v>501</v>
      </c>
      <c r="K270" s="32" t="str">
        <f t="shared" si="56"/>
        <v>WFL</v>
      </c>
      <c r="L270" s="32" t="str">
        <f t="shared" si="57"/>
        <v>ESI</v>
      </c>
      <c r="M270" s="32" t="str">
        <f t="shared" si="58"/>
        <v>R2</v>
      </c>
      <c r="N270" s="3">
        <v>14</v>
      </c>
      <c r="O270" s="3" t="s">
        <v>251</v>
      </c>
      <c r="P270" s="33" t="str">
        <f t="shared" si="59"/>
        <v>E:POS_P:P01_Tr1:WFL_Tr2:ESI_DRC_R2_D:16_M:11_Y:2017</v>
      </c>
      <c r="Q270" s="31" t="str">
        <f t="shared" si="60"/>
        <v>T0</v>
      </c>
      <c r="R270" s="53">
        <v>0.52335648148148151</v>
      </c>
      <c r="S270" s="37">
        <v>0</v>
      </c>
      <c r="T270" s="3">
        <v>1.8142499999999999</v>
      </c>
      <c r="U270" s="3">
        <v>98.604281767955811</v>
      </c>
      <c r="V270" s="3">
        <v>0.239454</v>
      </c>
      <c r="W270" s="3">
        <v>19.3</v>
      </c>
      <c r="X270" s="37">
        <f t="shared" si="61"/>
        <v>292.3</v>
      </c>
      <c r="Y270" s="37" t="s">
        <v>143</v>
      </c>
      <c r="Z270" s="40">
        <v>0.1225</v>
      </c>
      <c r="AA270" s="41">
        <v>0.74</v>
      </c>
      <c r="AB270" s="41">
        <v>9.0649999999999981E-2</v>
      </c>
      <c r="AC270" s="42" t="s">
        <v>144</v>
      </c>
      <c r="AD270" s="43">
        <f t="shared" si="62"/>
        <v>500.30420058846397</v>
      </c>
      <c r="AE270" s="43">
        <f t="shared" si="63"/>
        <v>583.68823401987459</v>
      </c>
      <c r="AF270" s="44">
        <f t="shared" si="64"/>
        <v>0.9076768959176208</v>
      </c>
      <c r="AG270" s="44">
        <f t="shared" si="65"/>
        <v>0.67168090297903926</v>
      </c>
      <c r="AH270" s="44">
        <f t="shared" si="66"/>
        <v>49.332136364516785</v>
      </c>
      <c r="AI270" s="44">
        <f t="shared" si="67"/>
        <v>36.505780909742413</v>
      </c>
      <c r="AJ270" s="44">
        <f t="shared" si="68"/>
        <v>0.13976648238899506</v>
      </c>
      <c r="AK270" s="45">
        <f t="shared" si="69"/>
        <v>0.10342719696785632</v>
      </c>
      <c r="AL270" s="35">
        <f>SLOPE(AG270:AG273,S270:S273)*60</f>
        <v>2.7328100457857865</v>
      </c>
      <c r="AM270" s="35">
        <f>SLOPE(AK270:AK273,S270:S273)*60</f>
        <v>1.3969192519374628E-2</v>
      </c>
      <c r="AN270" s="61">
        <f>SLOPE(AI270:AI273,S270:S273)*60</f>
        <v>82.791290033109959</v>
      </c>
      <c r="AO270" s="3" t="s">
        <v>532</v>
      </c>
    </row>
    <row r="271" spans="2:41" x14ac:dyDescent="0.2">
      <c r="B271" s="46">
        <v>43055</v>
      </c>
      <c r="C271" s="3" t="s">
        <v>533</v>
      </c>
      <c r="D271" s="3" t="s">
        <v>205</v>
      </c>
      <c r="E271" s="32" t="s">
        <v>137</v>
      </c>
      <c r="F271" s="3" t="s">
        <v>138</v>
      </c>
      <c r="G271" s="33" t="s">
        <v>139</v>
      </c>
      <c r="H271" s="32">
        <v>2017</v>
      </c>
      <c r="I271" s="34" t="s">
        <v>447</v>
      </c>
      <c r="J271" s="34" t="s">
        <v>501</v>
      </c>
      <c r="K271" s="32" t="str">
        <f t="shared" si="56"/>
        <v>WFL</v>
      </c>
      <c r="L271" s="32" t="str">
        <f t="shared" si="57"/>
        <v>ESI</v>
      </c>
      <c r="M271" s="32" t="str">
        <f t="shared" si="58"/>
        <v>R2</v>
      </c>
      <c r="N271" s="3">
        <v>14</v>
      </c>
      <c r="O271" s="3" t="s">
        <v>251</v>
      </c>
      <c r="P271" s="33" t="str">
        <f t="shared" si="59"/>
        <v>E:POS_P:P01_Tr1:WFL_Tr2:ESI_DRC_R2_D:16_M:11_Y:2017</v>
      </c>
      <c r="Q271" s="31" t="str">
        <f t="shared" si="60"/>
        <v>T1</v>
      </c>
      <c r="R271" s="53">
        <v>0.53030092592592593</v>
      </c>
      <c r="S271" s="3">
        <v>10</v>
      </c>
      <c r="T271" s="3">
        <v>2.78925</v>
      </c>
      <c r="U271" s="3">
        <v>130.84392265193372</v>
      </c>
      <c r="V271" s="3">
        <v>0.239454</v>
      </c>
      <c r="W271" s="3">
        <v>26</v>
      </c>
      <c r="X271" s="37">
        <f t="shared" si="61"/>
        <v>299</v>
      </c>
      <c r="Y271" s="37" t="s">
        <v>143</v>
      </c>
      <c r="Z271" s="40">
        <v>0.1225</v>
      </c>
      <c r="AA271" s="41">
        <v>0.74</v>
      </c>
      <c r="AB271" s="41">
        <v>9.0649999999999981E-2</v>
      </c>
      <c r="AC271" s="42" t="s">
        <v>144</v>
      </c>
      <c r="AD271" s="43">
        <f t="shared" si="62"/>
        <v>489.09337067561216</v>
      </c>
      <c r="AE271" s="43">
        <f t="shared" si="63"/>
        <v>570.60893245488091</v>
      </c>
      <c r="AF271" s="44">
        <f t="shared" si="64"/>
        <v>1.3642036841569514</v>
      </c>
      <c r="AG271" s="44">
        <f t="shared" si="65"/>
        <v>1.0095107262761438</v>
      </c>
      <c r="AH271" s="44">
        <f t="shared" si="66"/>
        <v>63.99489516225335</v>
      </c>
      <c r="AI271" s="44">
        <f t="shared" si="67"/>
        <v>47.356222420067468</v>
      </c>
      <c r="AJ271" s="44">
        <f t="shared" si="68"/>
        <v>0.13663459131205105</v>
      </c>
      <c r="AK271" s="45">
        <f t="shared" si="69"/>
        <v>0.10110959757091775</v>
      </c>
      <c r="AL271" s="35"/>
      <c r="AM271" s="35"/>
      <c r="AN271" s="35"/>
      <c r="AO271" s="3" t="s">
        <v>527</v>
      </c>
    </row>
    <row r="272" spans="2:41" x14ac:dyDescent="0.2">
      <c r="B272" s="46">
        <v>43055</v>
      </c>
      <c r="C272" s="3" t="s">
        <v>534</v>
      </c>
      <c r="D272" s="3" t="s">
        <v>207</v>
      </c>
      <c r="E272" s="32" t="s">
        <v>137</v>
      </c>
      <c r="F272" s="3" t="s">
        <v>138</v>
      </c>
      <c r="G272" s="33" t="s">
        <v>139</v>
      </c>
      <c r="H272" s="32">
        <v>2017</v>
      </c>
      <c r="I272" s="34" t="s">
        <v>447</v>
      </c>
      <c r="J272" s="34" t="s">
        <v>501</v>
      </c>
      <c r="K272" s="32" t="str">
        <f t="shared" si="56"/>
        <v>WFL</v>
      </c>
      <c r="L272" s="32" t="str">
        <f t="shared" si="57"/>
        <v>ESI</v>
      </c>
      <c r="M272" s="32" t="str">
        <f t="shared" si="58"/>
        <v>R2</v>
      </c>
      <c r="N272" s="3">
        <v>14</v>
      </c>
      <c r="O272" s="3" t="s">
        <v>251</v>
      </c>
      <c r="P272" s="33" t="str">
        <f t="shared" si="59"/>
        <v>E:POS_P:P01_Tr1:WFL_Tr2:ESI_DRC_R2_D:16_M:11_Y:2017</v>
      </c>
      <c r="Q272" s="31" t="str">
        <f t="shared" si="60"/>
        <v>T2</v>
      </c>
      <c r="R272" s="53">
        <v>0.53724537037037001</v>
      </c>
      <c r="S272" s="3">
        <v>20</v>
      </c>
      <c r="T272" s="3">
        <v>4.66425</v>
      </c>
      <c r="U272" s="3">
        <v>174.207182320442</v>
      </c>
      <c r="V272" s="3">
        <v>0.25217400000000001</v>
      </c>
      <c r="W272" s="3">
        <v>25.9</v>
      </c>
      <c r="X272" s="37">
        <f t="shared" si="61"/>
        <v>298.89999999999998</v>
      </c>
      <c r="Y272" s="37" t="s">
        <v>143</v>
      </c>
      <c r="Z272" s="40">
        <v>0.1225</v>
      </c>
      <c r="AA272" s="41">
        <v>0.74</v>
      </c>
      <c r="AB272" s="41">
        <v>9.0649999999999981E-2</v>
      </c>
      <c r="AC272" s="42" t="s">
        <v>144</v>
      </c>
      <c r="AD272" s="43">
        <f t="shared" si="62"/>
        <v>489.25700177988637</v>
      </c>
      <c r="AE272" s="43">
        <f t="shared" si="63"/>
        <v>570.79983540986746</v>
      </c>
      <c r="AF272" s="44">
        <f t="shared" si="64"/>
        <v>2.2820169705518349</v>
      </c>
      <c r="AG272" s="44">
        <f t="shared" si="65"/>
        <v>1.6886925582083576</v>
      </c>
      <c r="AH272" s="44">
        <f t="shared" si="66"/>
        <v>85.232083710621481</v>
      </c>
      <c r="AI272" s="44">
        <f t="shared" si="67"/>
        <v>63.071741945859884</v>
      </c>
      <c r="AJ272" s="44">
        <f t="shared" si="68"/>
        <v>0.14394087769464792</v>
      </c>
      <c r="AK272" s="45">
        <f t="shared" si="69"/>
        <v>0.10651624949403944</v>
      </c>
      <c r="AL272" s="35"/>
      <c r="AM272" s="35"/>
      <c r="AN272" s="35"/>
      <c r="AO272" s="3" t="s">
        <v>527</v>
      </c>
    </row>
    <row r="273" spans="2:41" x14ac:dyDescent="0.2">
      <c r="B273" s="46">
        <v>43055</v>
      </c>
      <c r="C273" s="3" t="s">
        <v>535</v>
      </c>
      <c r="D273" s="3" t="s">
        <v>209</v>
      </c>
      <c r="E273" s="32" t="s">
        <v>137</v>
      </c>
      <c r="F273" s="3" t="s">
        <v>138</v>
      </c>
      <c r="G273" s="33" t="s">
        <v>139</v>
      </c>
      <c r="H273" s="32">
        <v>2017</v>
      </c>
      <c r="I273" s="34" t="s">
        <v>447</v>
      </c>
      <c r="J273" s="34" t="s">
        <v>501</v>
      </c>
      <c r="K273" s="32" t="str">
        <f t="shared" si="56"/>
        <v>WFL</v>
      </c>
      <c r="L273" s="32" t="str">
        <f t="shared" si="57"/>
        <v>ESI</v>
      </c>
      <c r="M273" s="32" t="str">
        <f t="shared" si="58"/>
        <v>R2</v>
      </c>
      <c r="N273" s="3">
        <v>14</v>
      </c>
      <c r="O273" s="3" t="s">
        <v>251</v>
      </c>
      <c r="P273" s="33" t="str">
        <f t="shared" si="59"/>
        <v>E:POS_P:P01_Tr1:WFL_Tr2:ESI_DRC_R2_D:16_M:11_Y:2017</v>
      </c>
      <c r="Q273" s="31" t="str">
        <f t="shared" si="60"/>
        <v>T3</v>
      </c>
      <c r="R273" s="53">
        <v>0.54418981481481499</v>
      </c>
      <c r="S273" s="3">
        <v>30</v>
      </c>
      <c r="T273" s="3">
        <v>5.41425</v>
      </c>
      <c r="U273" s="48">
        <v>213.04558011049727</v>
      </c>
      <c r="V273" s="3">
        <v>0.25853399999999999</v>
      </c>
      <c r="W273" s="3">
        <v>25.4</v>
      </c>
      <c r="X273" s="37">
        <f t="shared" si="61"/>
        <v>298.39999999999998</v>
      </c>
      <c r="Y273" s="37" t="s">
        <v>143</v>
      </c>
      <c r="Z273" s="40">
        <v>0.1225</v>
      </c>
      <c r="AA273" s="41">
        <v>0.74</v>
      </c>
      <c r="AB273" s="41">
        <v>9.0649999999999981E-2</v>
      </c>
      <c r="AC273" s="42" t="s">
        <v>144</v>
      </c>
      <c r="AD273" s="43">
        <f t="shared" si="62"/>
        <v>490.07680238608594</v>
      </c>
      <c r="AE273" s="43">
        <f t="shared" si="63"/>
        <v>571.75626945043359</v>
      </c>
      <c r="AF273" s="44">
        <f t="shared" si="64"/>
        <v>2.6533983273188659</v>
      </c>
      <c r="AG273" s="44">
        <f t="shared" si="65"/>
        <v>1.9635147622159606</v>
      </c>
      <c r="AH273" s="44">
        <f t="shared" si="66"/>
        <v>104.40869666304121</v>
      </c>
      <c r="AI273" s="44">
        <f t="shared" si="67"/>
        <v>77.262435530650478</v>
      </c>
      <c r="AJ273" s="44">
        <f t="shared" si="68"/>
        <v>0.14781843536609837</v>
      </c>
      <c r="AK273" s="45">
        <f t="shared" si="69"/>
        <v>0.10938564217091278</v>
      </c>
      <c r="AL273" s="35"/>
      <c r="AM273" s="35"/>
      <c r="AN273" s="35"/>
      <c r="AO273" s="3" t="s">
        <v>527</v>
      </c>
    </row>
    <row r="274" spans="2:41" x14ac:dyDescent="0.2">
      <c r="B274" s="46">
        <v>43055</v>
      </c>
      <c r="C274" s="3" t="s">
        <v>536</v>
      </c>
      <c r="D274" s="3" t="s">
        <v>211</v>
      </c>
      <c r="E274" s="32" t="s">
        <v>137</v>
      </c>
      <c r="F274" s="3" t="s">
        <v>138</v>
      </c>
      <c r="G274" s="33" t="s">
        <v>139</v>
      </c>
      <c r="H274" s="32">
        <v>2017</v>
      </c>
      <c r="I274" s="34" t="s">
        <v>447</v>
      </c>
      <c r="J274" s="34" t="s">
        <v>501</v>
      </c>
      <c r="K274" s="32" t="str">
        <f t="shared" si="56"/>
        <v>WFL</v>
      </c>
      <c r="L274" s="32" t="str">
        <f t="shared" si="57"/>
        <v>ESI</v>
      </c>
      <c r="M274" s="32" t="str">
        <f t="shared" si="58"/>
        <v>R3</v>
      </c>
      <c r="N274" s="3">
        <v>5</v>
      </c>
      <c r="O274" s="3" t="s">
        <v>449</v>
      </c>
      <c r="P274" s="33" t="str">
        <f t="shared" si="59"/>
        <v>E:POS_P:P01_Tr1:WFL_Tr2:ESI_DRC_R3_D:16_M:11_Y:2017</v>
      </c>
      <c r="Q274" s="31" t="str">
        <f t="shared" si="60"/>
        <v>T0</v>
      </c>
      <c r="R274" s="53">
        <v>0.52335648148148151</v>
      </c>
      <c r="S274" s="37">
        <v>0</v>
      </c>
      <c r="T274" s="3">
        <v>1.8142499999999999</v>
      </c>
      <c r="U274" s="3">
        <v>95.776243093922659</v>
      </c>
      <c r="V274" s="3">
        <v>0.25217400000000001</v>
      </c>
      <c r="W274" s="3">
        <v>21.6</v>
      </c>
      <c r="X274" s="37">
        <f t="shared" si="61"/>
        <v>294.60000000000002</v>
      </c>
      <c r="Y274" s="37" t="s">
        <v>143</v>
      </c>
      <c r="Z274" s="40">
        <v>0.1225</v>
      </c>
      <c r="AA274" s="41">
        <v>0.74</v>
      </c>
      <c r="AB274" s="41">
        <v>9.0649999999999981E-2</v>
      </c>
      <c r="AC274" s="42" t="s">
        <v>144</v>
      </c>
      <c r="AD274" s="43">
        <f t="shared" si="62"/>
        <v>496.39822753566881</v>
      </c>
      <c r="AE274" s="43">
        <f t="shared" si="63"/>
        <v>579.13126545828027</v>
      </c>
      <c r="AF274" s="44">
        <f t="shared" si="64"/>
        <v>0.90059048430658706</v>
      </c>
      <c r="AG274" s="44">
        <f t="shared" si="65"/>
        <v>0.66643695838687422</v>
      </c>
      <c r="AH274" s="44">
        <f t="shared" si="66"/>
        <v>47.543157311848546</v>
      </c>
      <c r="AI274" s="44">
        <f t="shared" si="67"/>
        <v>35.181936410767918</v>
      </c>
      <c r="AJ274" s="44">
        <f t="shared" si="68"/>
        <v>0.14604184773567638</v>
      </c>
      <c r="AK274" s="45">
        <f t="shared" si="69"/>
        <v>0.10807096732440051</v>
      </c>
      <c r="AL274" s="35">
        <f>SLOPE(AG274:AG277,S274:S277)*60</f>
        <v>9.3622834246601228E-2</v>
      </c>
      <c r="AM274" s="35">
        <f>SLOPE(AK274:AK277,S274:S277)*60</f>
        <v>1.4419001219220243E-2</v>
      </c>
      <c r="AN274" s="35">
        <f>SLOPE(AI274:AI277,S274:S277)*60</f>
        <v>23.654583642088266</v>
      </c>
      <c r="AO274" s="3" t="s">
        <v>527</v>
      </c>
    </row>
    <row r="275" spans="2:41" x14ac:dyDescent="0.2">
      <c r="B275" s="46">
        <v>43055</v>
      </c>
      <c r="C275" s="3" t="s">
        <v>537</v>
      </c>
      <c r="D275" s="3" t="s">
        <v>213</v>
      </c>
      <c r="E275" s="32" t="s">
        <v>137</v>
      </c>
      <c r="F275" s="3" t="s">
        <v>138</v>
      </c>
      <c r="G275" s="33" t="s">
        <v>139</v>
      </c>
      <c r="H275" s="32">
        <v>2017</v>
      </c>
      <c r="I275" s="34" t="s">
        <v>447</v>
      </c>
      <c r="J275" s="34" t="s">
        <v>501</v>
      </c>
      <c r="K275" s="32" t="str">
        <f t="shared" si="56"/>
        <v>WFL</v>
      </c>
      <c r="L275" s="32" t="str">
        <f t="shared" si="57"/>
        <v>ESI</v>
      </c>
      <c r="M275" s="32" t="str">
        <f t="shared" si="58"/>
        <v>R3</v>
      </c>
      <c r="N275" s="3">
        <v>5</v>
      </c>
      <c r="O275" s="3" t="s">
        <v>449</v>
      </c>
      <c r="P275" s="33" t="str">
        <f t="shared" si="59"/>
        <v>E:POS_P:P01_Tr1:WFL_Tr2:ESI_DRC_R3_D:16_M:11_Y:2017</v>
      </c>
      <c r="Q275" s="31" t="str">
        <f t="shared" si="60"/>
        <v>T1</v>
      </c>
      <c r="R275" s="53">
        <v>0.53030092592592593</v>
      </c>
      <c r="S275" s="3">
        <v>10</v>
      </c>
      <c r="T275" s="3">
        <v>1.8892500000000001</v>
      </c>
      <c r="U275" s="3">
        <v>122.17127071823207</v>
      </c>
      <c r="V275" s="3">
        <v>0.27761400000000003</v>
      </c>
      <c r="W275" s="3">
        <v>26.5</v>
      </c>
      <c r="X275" s="37">
        <f t="shared" si="61"/>
        <v>299.5</v>
      </c>
      <c r="Y275" s="37" t="s">
        <v>143</v>
      </c>
      <c r="Z275" s="40">
        <v>0.1225</v>
      </c>
      <c r="AA275" s="41">
        <v>0.74</v>
      </c>
      <c r="AB275" s="41">
        <v>9.0649999999999981E-2</v>
      </c>
      <c r="AC275" s="42" t="s">
        <v>144</v>
      </c>
      <c r="AD275" s="43">
        <f t="shared" si="62"/>
        <v>488.27685419702181</v>
      </c>
      <c r="AE275" s="43">
        <f t="shared" si="63"/>
        <v>569.65632989652545</v>
      </c>
      <c r="AF275" s="44">
        <f t="shared" si="64"/>
        <v>0.92247704679172349</v>
      </c>
      <c r="AG275" s="44">
        <f t="shared" si="65"/>
        <v>0.68263301462587533</v>
      </c>
      <c r="AH275" s="44">
        <f t="shared" si="66"/>
        <v>59.653403739551074</v>
      </c>
      <c r="AI275" s="44">
        <f t="shared" si="67"/>
        <v>44.143518767267786</v>
      </c>
      <c r="AJ275" s="44">
        <f t="shared" si="68"/>
        <v>0.15814457236789403</v>
      </c>
      <c r="AK275" s="45">
        <f t="shared" si="69"/>
        <v>0.11702698355224156</v>
      </c>
      <c r="AL275" s="35"/>
      <c r="AM275" s="35"/>
      <c r="AN275" s="35"/>
      <c r="AO275" s="3" t="s">
        <v>527</v>
      </c>
    </row>
    <row r="276" spans="2:41" x14ac:dyDescent="0.2">
      <c r="B276" s="46">
        <v>43055</v>
      </c>
      <c r="C276" s="3" t="s">
        <v>538</v>
      </c>
      <c r="D276" s="3" t="s">
        <v>215</v>
      </c>
      <c r="E276" s="32" t="s">
        <v>137</v>
      </c>
      <c r="F276" s="3" t="s">
        <v>138</v>
      </c>
      <c r="G276" s="33" t="s">
        <v>139</v>
      </c>
      <c r="H276" s="32">
        <v>2017</v>
      </c>
      <c r="I276" s="34" t="s">
        <v>447</v>
      </c>
      <c r="J276" s="34" t="s">
        <v>501</v>
      </c>
      <c r="K276" s="32" t="str">
        <f t="shared" si="56"/>
        <v>WFL</v>
      </c>
      <c r="L276" s="32" t="str">
        <f t="shared" si="57"/>
        <v>ESI</v>
      </c>
      <c r="M276" s="32" t="str">
        <f t="shared" si="58"/>
        <v>R3</v>
      </c>
      <c r="N276" s="3">
        <v>5</v>
      </c>
      <c r="O276" s="3" t="s">
        <v>449</v>
      </c>
      <c r="P276" s="33" t="str">
        <f t="shared" si="59"/>
        <v>E:POS_P:P01_Tr1:WFL_Tr2:ESI_DRC_R3_D:16_M:11_Y:2017</v>
      </c>
      <c r="Q276" s="31" t="str">
        <f t="shared" si="60"/>
        <v>T2</v>
      </c>
      <c r="R276" s="53">
        <v>0.53724537037037001</v>
      </c>
      <c r="S276" s="3">
        <v>20</v>
      </c>
      <c r="T276" s="3">
        <v>1.9642500000000003</v>
      </c>
      <c r="U276" s="3">
        <v>118.02348066298343</v>
      </c>
      <c r="V276" s="3">
        <v>0.29033400000000004</v>
      </c>
      <c r="W276" s="3">
        <v>26.6</v>
      </c>
      <c r="X276" s="37">
        <f t="shared" si="61"/>
        <v>299.60000000000002</v>
      </c>
      <c r="Y276" s="37" t="s">
        <v>143</v>
      </c>
      <c r="Z276" s="40">
        <v>0.1225</v>
      </c>
      <c r="AA276" s="41">
        <v>0.74</v>
      </c>
      <c r="AB276" s="41">
        <v>9.0649999999999981E-2</v>
      </c>
      <c r="AC276" s="42" t="s">
        <v>144</v>
      </c>
      <c r="AD276" s="43">
        <f t="shared" si="62"/>
        <v>488.11387794395199</v>
      </c>
      <c r="AE276" s="43">
        <f t="shared" si="63"/>
        <v>569.46619093461072</v>
      </c>
      <c r="AF276" s="44">
        <f t="shared" si="64"/>
        <v>0.95877768475140779</v>
      </c>
      <c r="AG276" s="44">
        <f t="shared" si="65"/>
        <v>0.70949548671604168</v>
      </c>
      <c r="AH276" s="44">
        <f t="shared" si="66"/>
        <v>57.608898834851878</v>
      </c>
      <c r="AI276" s="44">
        <f t="shared" si="67"/>
        <v>42.630585137790383</v>
      </c>
      <c r="AJ276" s="44">
        <f t="shared" si="68"/>
        <v>0.16533539707880929</v>
      </c>
      <c r="AK276" s="45">
        <f t="shared" si="69"/>
        <v>0.12234819383831885</v>
      </c>
      <c r="AL276" s="35"/>
      <c r="AM276" s="35"/>
      <c r="AN276" s="35"/>
      <c r="AO276" s="3" t="s">
        <v>527</v>
      </c>
    </row>
    <row r="277" spans="2:41" x14ac:dyDescent="0.2">
      <c r="B277" s="46">
        <v>43055</v>
      </c>
      <c r="C277" s="3" t="s">
        <v>539</v>
      </c>
      <c r="D277" s="3" t="s">
        <v>217</v>
      </c>
      <c r="E277" s="32" t="s">
        <v>137</v>
      </c>
      <c r="F277" s="3" t="s">
        <v>138</v>
      </c>
      <c r="G277" s="33" t="s">
        <v>139</v>
      </c>
      <c r="H277" s="32">
        <v>2017</v>
      </c>
      <c r="I277" s="34" t="s">
        <v>447</v>
      </c>
      <c r="J277" s="34" t="s">
        <v>501</v>
      </c>
      <c r="K277" s="32" t="str">
        <f t="shared" si="56"/>
        <v>WFL</v>
      </c>
      <c r="L277" s="32" t="str">
        <f t="shared" si="57"/>
        <v>ESI</v>
      </c>
      <c r="M277" s="32" t="str">
        <f t="shared" si="58"/>
        <v>R3</v>
      </c>
      <c r="N277" s="3">
        <v>5</v>
      </c>
      <c r="O277" s="3" t="s">
        <v>449</v>
      </c>
      <c r="P277" s="33" t="str">
        <f t="shared" si="59"/>
        <v>E:POS_P:P01_Tr1:WFL_Tr2:ESI_DRC_R3_D:16_M:11_Y:2017</v>
      </c>
      <c r="Q277" s="31" t="str">
        <f t="shared" si="60"/>
        <v>T3</v>
      </c>
      <c r="R277" s="53">
        <v>0.54418981481481499</v>
      </c>
      <c r="S277" s="3">
        <v>30</v>
      </c>
      <c r="T277" s="3">
        <v>1.9642500000000003</v>
      </c>
      <c r="U277" s="3">
        <v>135.18024861878453</v>
      </c>
      <c r="V277" s="3">
        <v>0.271254</v>
      </c>
      <c r="W277" s="3">
        <v>26.6</v>
      </c>
      <c r="X277" s="37">
        <f t="shared" si="61"/>
        <v>299.60000000000002</v>
      </c>
      <c r="Y277" s="37" t="s">
        <v>143</v>
      </c>
      <c r="Z277" s="40">
        <v>0.1225</v>
      </c>
      <c r="AA277" s="41">
        <v>0.74</v>
      </c>
      <c r="AB277" s="41">
        <v>9.0649999999999981E-2</v>
      </c>
      <c r="AC277" s="42" t="s">
        <v>144</v>
      </c>
      <c r="AD277" s="43">
        <f t="shared" si="62"/>
        <v>488.11387794395199</v>
      </c>
      <c r="AE277" s="43">
        <f t="shared" si="63"/>
        <v>569.46619093461072</v>
      </c>
      <c r="AF277" s="44">
        <f t="shared" si="64"/>
        <v>0.95877768475140779</v>
      </c>
      <c r="AG277" s="44">
        <f t="shared" si="65"/>
        <v>0.70949548671604168</v>
      </c>
      <c r="AH277" s="44">
        <f t="shared" si="66"/>
        <v>65.983355374742473</v>
      </c>
      <c r="AI277" s="44">
        <f t="shared" si="67"/>
        <v>48.827682977309422</v>
      </c>
      <c r="AJ277" s="44">
        <f t="shared" si="68"/>
        <v>0.1544699821557769</v>
      </c>
      <c r="AK277" s="45">
        <f t="shared" si="69"/>
        <v>0.11430778679527488</v>
      </c>
      <c r="AL277" s="35"/>
      <c r="AM277" s="35"/>
      <c r="AN277" s="35"/>
      <c r="AO277" s="3" t="s">
        <v>527</v>
      </c>
    </row>
    <row r="278" spans="2:41" x14ac:dyDescent="0.2">
      <c r="B278" s="46">
        <v>43055</v>
      </c>
      <c r="C278" s="3" t="s">
        <v>540</v>
      </c>
      <c r="D278" s="3" t="s">
        <v>219</v>
      </c>
      <c r="E278" s="32" t="s">
        <v>137</v>
      </c>
      <c r="F278" s="3" t="s">
        <v>138</v>
      </c>
      <c r="G278" s="33" t="s">
        <v>139</v>
      </c>
      <c r="H278" s="32">
        <v>2017</v>
      </c>
      <c r="I278" s="34" t="s">
        <v>447</v>
      </c>
      <c r="J278" s="34" t="s">
        <v>501</v>
      </c>
      <c r="K278" s="32" t="str">
        <f t="shared" si="56"/>
        <v>WFL</v>
      </c>
      <c r="L278" s="32" t="str">
        <f t="shared" si="57"/>
        <v>LSI</v>
      </c>
      <c r="M278" s="32" t="str">
        <f t="shared" si="58"/>
        <v>R1</v>
      </c>
      <c r="N278" s="3">
        <v>2</v>
      </c>
      <c r="O278" s="3" t="s">
        <v>154</v>
      </c>
      <c r="P278" s="33" t="str">
        <f t="shared" si="59"/>
        <v>E:POS_P:P01_Tr1:WFL_Tr2:LSI_DRC_R1_D:16_M:11_Y:2017</v>
      </c>
      <c r="Q278" s="31" t="str">
        <f t="shared" si="60"/>
        <v>T0</v>
      </c>
      <c r="R278" s="53">
        <v>0.52754629629629635</v>
      </c>
      <c r="S278" s="37">
        <v>0</v>
      </c>
      <c r="T278" s="3">
        <v>1.73925</v>
      </c>
      <c r="U278" s="3">
        <v>115.38397790055249</v>
      </c>
      <c r="V278" s="3">
        <v>0.25853399999999999</v>
      </c>
      <c r="W278" s="3">
        <v>25.5</v>
      </c>
      <c r="X278" s="37">
        <f t="shared" si="61"/>
        <v>298.5</v>
      </c>
      <c r="Y278" s="37" t="s">
        <v>143</v>
      </c>
      <c r="Z278" s="40">
        <v>0.1225</v>
      </c>
      <c r="AA278" s="41">
        <v>0.74</v>
      </c>
      <c r="AB278" s="41">
        <v>9.0649999999999981E-2</v>
      </c>
      <c r="AC278" s="42" t="s">
        <v>144</v>
      </c>
      <c r="AD278" s="43">
        <f t="shared" si="62"/>
        <v>489.91262255279082</v>
      </c>
      <c r="AE278" s="43">
        <f t="shared" si="63"/>
        <v>571.5647263115892</v>
      </c>
      <c r="AF278" s="44">
        <f t="shared" si="64"/>
        <v>0.85208052877494145</v>
      </c>
      <c r="AG278" s="44">
        <f t="shared" si="65"/>
        <v>0.63053959129345649</v>
      </c>
      <c r="AH278" s="44">
        <f t="shared" si="66"/>
        <v>56.528067213832934</v>
      </c>
      <c r="AI278" s="44">
        <f t="shared" si="67"/>
        <v>41.830769738236363</v>
      </c>
      <c r="AJ278" s="44">
        <f t="shared" si="68"/>
        <v>0.14776891495224037</v>
      </c>
      <c r="AK278" s="45">
        <f t="shared" si="69"/>
        <v>0.10934899706465785</v>
      </c>
      <c r="AL278" s="35">
        <f>SLOPE(AG278:AG281,S278:S281)*60</f>
        <v>9.4635892356732306E-3</v>
      </c>
      <c r="AM278" s="35">
        <f>SLOPE(AK278:AK281,S278:S281)*60</f>
        <v>2.9319545404797736E-2</v>
      </c>
      <c r="AN278" s="35">
        <f>SLOPE(AI278:AI281,S278:S281)*60</f>
        <v>1.3109162333976812</v>
      </c>
      <c r="AO278" s="3" t="s">
        <v>527</v>
      </c>
    </row>
    <row r="279" spans="2:41" x14ac:dyDescent="0.2">
      <c r="B279" s="46">
        <v>43055</v>
      </c>
      <c r="C279" s="3" t="s">
        <v>541</v>
      </c>
      <c r="D279" s="3" t="s">
        <v>221</v>
      </c>
      <c r="E279" s="32" t="s">
        <v>137</v>
      </c>
      <c r="F279" s="3" t="s">
        <v>138</v>
      </c>
      <c r="G279" s="33" t="s">
        <v>139</v>
      </c>
      <c r="H279" s="32">
        <v>2017</v>
      </c>
      <c r="I279" s="34" t="s">
        <v>447</v>
      </c>
      <c r="J279" s="34" t="s">
        <v>501</v>
      </c>
      <c r="K279" s="32" t="str">
        <f t="shared" si="56"/>
        <v>WFL</v>
      </c>
      <c r="L279" s="32" t="str">
        <f t="shared" si="57"/>
        <v>LSI</v>
      </c>
      <c r="M279" s="32" t="str">
        <f t="shared" si="58"/>
        <v>R1</v>
      </c>
      <c r="N279" s="3">
        <v>2</v>
      </c>
      <c r="O279" s="3" t="s">
        <v>154</v>
      </c>
      <c r="P279" s="33" t="str">
        <f t="shared" si="59"/>
        <v>E:POS_P:P01_Tr1:WFL_Tr2:LSI_DRC_R1_D:16_M:11_Y:2017</v>
      </c>
      <c r="Q279" s="31" t="str">
        <f t="shared" si="60"/>
        <v>T1</v>
      </c>
      <c r="R279" s="53">
        <v>0.53449074074074077</v>
      </c>
      <c r="S279" s="3">
        <v>10</v>
      </c>
      <c r="T279" s="3">
        <v>1.6642500000000002</v>
      </c>
      <c r="U279" s="3">
        <v>115.38397790055249</v>
      </c>
      <c r="V279" s="3">
        <v>0.29033400000000004</v>
      </c>
      <c r="W279" s="3">
        <v>28.6</v>
      </c>
      <c r="X279" s="37">
        <f t="shared" si="61"/>
        <v>301.60000000000002</v>
      </c>
      <c r="Y279" s="37" t="s">
        <v>143</v>
      </c>
      <c r="Z279" s="40">
        <v>0.1225</v>
      </c>
      <c r="AA279" s="41">
        <v>0.74</v>
      </c>
      <c r="AB279" s="41">
        <v>9.0649999999999981E-2</v>
      </c>
      <c r="AC279" s="42" t="s">
        <v>144</v>
      </c>
      <c r="AD279" s="43">
        <f t="shared" si="62"/>
        <v>484.87704851461541</v>
      </c>
      <c r="AE279" s="43">
        <f t="shared" si="63"/>
        <v>565.68988993371806</v>
      </c>
      <c r="AF279" s="44">
        <f t="shared" si="64"/>
        <v>0.80695662799044887</v>
      </c>
      <c r="AG279" s="44">
        <f t="shared" si="65"/>
        <v>0.597147904712932</v>
      </c>
      <c r="AH279" s="44">
        <f t="shared" si="66"/>
        <v>55.947042650295501</v>
      </c>
      <c r="AI279" s="44">
        <f t="shared" si="67"/>
        <v>41.40081156121866</v>
      </c>
      <c r="AJ279" s="44">
        <f t="shared" si="68"/>
        <v>0.16423900850401613</v>
      </c>
      <c r="AK279" s="45">
        <f t="shared" si="69"/>
        <v>0.1215368662929719</v>
      </c>
      <c r="AL279" s="35"/>
      <c r="AM279" s="35"/>
      <c r="AN279" s="35"/>
      <c r="AO279" s="3" t="s">
        <v>527</v>
      </c>
    </row>
    <row r="280" spans="2:41" x14ac:dyDescent="0.2">
      <c r="B280" s="46">
        <v>43055</v>
      </c>
      <c r="C280" s="3" t="s">
        <v>542</v>
      </c>
      <c r="D280" s="3" t="s">
        <v>223</v>
      </c>
      <c r="E280" s="32" t="s">
        <v>137</v>
      </c>
      <c r="F280" s="3" t="s">
        <v>138</v>
      </c>
      <c r="G280" s="33" t="s">
        <v>139</v>
      </c>
      <c r="H280" s="32">
        <v>2017</v>
      </c>
      <c r="I280" s="34" t="s">
        <v>447</v>
      </c>
      <c r="J280" s="34" t="s">
        <v>501</v>
      </c>
      <c r="K280" s="32" t="str">
        <f t="shared" si="56"/>
        <v>WFL</v>
      </c>
      <c r="L280" s="32" t="str">
        <f t="shared" si="57"/>
        <v>LSI</v>
      </c>
      <c r="M280" s="32" t="str">
        <f t="shared" si="58"/>
        <v>R1</v>
      </c>
      <c r="N280" s="3">
        <v>2</v>
      </c>
      <c r="O280" s="3" t="s">
        <v>154</v>
      </c>
      <c r="P280" s="33" t="str">
        <f t="shared" si="59"/>
        <v>E:POS_P:P01_Tr1:WFL_Tr2:LSI_DRC_R1_D:16_M:11_Y:2017</v>
      </c>
      <c r="Q280" s="31" t="str">
        <f t="shared" si="60"/>
        <v>T2</v>
      </c>
      <c r="R280" s="53">
        <v>0.54143518518518496</v>
      </c>
      <c r="S280" s="3">
        <v>20</v>
      </c>
      <c r="T280" s="3">
        <v>1.73925</v>
      </c>
      <c r="U280" s="3">
        <v>106.52279005524863</v>
      </c>
      <c r="V280" s="3">
        <v>0.29669400000000001</v>
      </c>
      <c r="W280" s="3">
        <v>27.9</v>
      </c>
      <c r="X280" s="37">
        <f t="shared" si="61"/>
        <v>300.89999999999998</v>
      </c>
      <c r="Y280" s="37" t="s">
        <v>143</v>
      </c>
      <c r="Z280" s="40">
        <v>0.1225</v>
      </c>
      <c r="AA280" s="41">
        <v>0.74</v>
      </c>
      <c r="AB280" s="41">
        <v>9.0649999999999981E-2</v>
      </c>
      <c r="AC280" s="42" t="s">
        <v>144</v>
      </c>
      <c r="AD280" s="43">
        <f t="shared" si="62"/>
        <v>486.00504430710555</v>
      </c>
      <c r="AE280" s="43">
        <f t="shared" si="63"/>
        <v>567.00588502495646</v>
      </c>
      <c r="AF280" s="44">
        <f t="shared" si="64"/>
        <v>0.84528427331113332</v>
      </c>
      <c r="AG280" s="44">
        <f t="shared" si="65"/>
        <v>0.62551036225023848</v>
      </c>
      <c r="AH280" s="44">
        <f t="shared" si="66"/>
        <v>51.770613300517617</v>
      </c>
      <c r="AI280" s="44">
        <f t="shared" si="67"/>
        <v>38.310253842383027</v>
      </c>
      <c r="AJ280" s="44">
        <f t="shared" si="68"/>
        <v>0.16822724405159442</v>
      </c>
      <c r="AK280" s="45">
        <f t="shared" si="69"/>
        <v>0.12448816059817985</v>
      </c>
      <c r="AL280" s="35"/>
      <c r="AM280" s="35"/>
      <c r="AN280" s="35"/>
      <c r="AO280" s="3" t="s">
        <v>527</v>
      </c>
    </row>
    <row r="281" spans="2:41" x14ac:dyDescent="0.2">
      <c r="B281" s="46">
        <v>43055</v>
      </c>
      <c r="C281" s="3" t="s">
        <v>543</v>
      </c>
      <c r="D281" s="3" t="s">
        <v>225</v>
      </c>
      <c r="E281" s="32" t="s">
        <v>137</v>
      </c>
      <c r="F281" s="3" t="s">
        <v>138</v>
      </c>
      <c r="G281" s="33" t="s">
        <v>139</v>
      </c>
      <c r="H281" s="32">
        <v>2017</v>
      </c>
      <c r="I281" s="34" t="s">
        <v>447</v>
      </c>
      <c r="J281" s="34" t="s">
        <v>501</v>
      </c>
      <c r="K281" s="32" t="str">
        <f t="shared" si="56"/>
        <v>WFL</v>
      </c>
      <c r="L281" s="32" t="str">
        <f t="shared" si="57"/>
        <v>LSI</v>
      </c>
      <c r="M281" s="32" t="str">
        <f t="shared" si="58"/>
        <v>R1</v>
      </c>
      <c r="N281" s="3">
        <v>2</v>
      </c>
      <c r="O281" s="3" t="s">
        <v>154</v>
      </c>
      <c r="P281" s="33" t="str">
        <f t="shared" si="59"/>
        <v>E:POS_P:P01_Tr1:WFL_Tr2:LSI_DRC_R1_D:16_M:11_Y:2017</v>
      </c>
      <c r="Q281" s="31" t="str">
        <f t="shared" si="60"/>
        <v>T3</v>
      </c>
      <c r="R281" s="53">
        <v>0.54837962962963005</v>
      </c>
      <c r="S281" s="3">
        <v>30</v>
      </c>
      <c r="T281" s="3">
        <v>1.73925</v>
      </c>
      <c r="U281" s="3">
        <v>121.0400552486188</v>
      </c>
      <c r="V281" s="3">
        <v>0.29669400000000001</v>
      </c>
      <c r="W281" s="3">
        <v>27.5</v>
      </c>
      <c r="X281" s="37">
        <f t="shared" si="61"/>
        <v>300.5</v>
      </c>
      <c r="Y281" s="37" t="s">
        <v>143</v>
      </c>
      <c r="Z281" s="40">
        <v>0.1225</v>
      </c>
      <c r="AA281" s="41">
        <v>0.74</v>
      </c>
      <c r="AB281" s="41">
        <v>9.0649999999999981E-2</v>
      </c>
      <c r="AC281" s="42" t="s">
        <v>144</v>
      </c>
      <c r="AD281" s="43">
        <f t="shared" si="62"/>
        <v>486.65197281866233</v>
      </c>
      <c r="AE281" s="43">
        <f t="shared" si="63"/>
        <v>567.76063495510607</v>
      </c>
      <c r="AF281" s="44">
        <f t="shared" si="64"/>
        <v>0.84640944372485838</v>
      </c>
      <c r="AG281" s="44">
        <f t="shared" si="65"/>
        <v>0.62634298835639501</v>
      </c>
      <c r="AH281" s="44">
        <f t="shared" si="66"/>
        <v>58.904381676820222</v>
      </c>
      <c r="AI281" s="44">
        <f t="shared" si="67"/>
        <v>43.589242440846952</v>
      </c>
      <c r="AJ281" s="44">
        <f t="shared" si="68"/>
        <v>0.16845117382737024</v>
      </c>
      <c r="AK281" s="45">
        <f t="shared" si="69"/>
        <v>0.12465386863225394</v>
      </c>
      <c r="AL281" s="35"/>
      <c r="AM281" s="35"/>
      <c r="AN281" s="35"/>
      <c r="AO281" s="3" t="s">
        <v>527</v>
      </c>
    </row>
    <row r="282" spans="2:41" x14ac:dyDescent="0.2">
      <c r="B282" s="46">
        <v>43055</v>
      </c>
      <c r="C282" s="3" t="s">
        <v>544</v>
      </c>
      <c r="D282" s="3" t="s">
        <v>227</v>
      </c>
      <c r="E282" s="32" t="s">
        <v>137</v>
      </c>
      <c r="F282" s="3" t="s">
        <v>138</v>
      </c>
      <c r="G282" s="33" t="s">
        <v>139</v>
      </c>
      <c r="H282" s="32">
        <v>2017</v>
      </c>
      <c r="I282" s="34" t="s">
        <v>447</v>
      </c>
      <c r="J282" s="34" t="s">
        <v>501</v>
      </c>
      <c r="K282" s="32" t="str">
        <f t="shared" si="56"/>
        <v>WFL</v>
      </c>
      <c r="L282" s="32" t="str">
        <f t="shared" si="57"/>
        <v>LSI</v>
      </c>
      <c r="M282" s="32" t="str">
        <f t="shared" si="58"/>
        <v>R2</v>
      </c>
      <c r="N282" s="3">
        <v>11</v>
      </c>
      <c r="O282" s="3" t="s">
        <v>251</v>
      </c>
      <c r="P282" s="33" t="str">
        <f t="shared" si="59"/>
        <v>E:POS_P:P01_Tr1:WFL_Tr2:LSI_DRC_R2_D:16_M:11_Y:2017</v>
      </c>
      <c r="Q282" s="31" t="str">
        <f t="shared" si="60"/>
        <v>T0</v>
      </c>
      <c r="R282" s="53">
        <v>0.52754629629629635</v>
      </c>
      <c r="S282" s="37">
        <v>0</v>
      </c>
      <c r="T282" s="3">
        <v>1.73925</v>
      </c>
      <c r="U282" s="3">
        <v>76.357044198895025</v>
      </c>
      <c r="V282" s="3">
        <v>0.30305400000000005</v>
      </c>
      <c r="W282" s="3">
        <v>22.8</v>
      </c>
      <c r="X282" s="37">
        <f t="shared" si="61"/>
        <v>295.8</v>
      </c>
      <c r="Y282" s="37" t="s">
        <v>143</v>
      </c>
      <c r="Z282" s="40">
        <v>0.1225</v>
      </c>
      <c r="AA282" s="41">
        <v>0.74</v>
      </c>
      <c r="AB282" s="41">
        <v>9.0649999999999981E-2</v>
      </c>
      <c r="AC282" s="42" t="s">
        <v>144</v>
      </c>
      <c r="AD282" s="43">
        <f t="shared" si="62"/>
        <v>494.38444162274516</v>
      </c>
      <c r="AE282" s="43">
        <f t="shared" si="63"/>
        <v>576.78184855986933</v>
      </c>
      <c r="AF282" s="44">
        <f t="shared" si="64"/>
        <v>0.8598581400923595</v>
      </c>
      <c r="AG282" s="44">
        <f t="shared" si="65"/>
        <v>0.63629502366834589</v>
      </c>
      <c r="AH282" s="44">
        <f t="shared" si="66"/>
        <v>37.74973466023399</v>
      </c>
      <c r="AI282" s="44">
        <f t="shared" si="67"/>
        <v>27.934803648573148</v>
      </c>
      <c r="AJ282" s="44">
        <f t="shared" si="68"/>
        <v>0.17479604633346266</v>
      </c>
      <c r="AK282" s="45">
        <f t="shared" si="69"/>
        <v>0.12934907428676234</v>
      </c>
      <c r="AL282" s="35">
        <f>SLOPE(AG282:AG285,S282:S285)*60</f>
        <v>-1.6912682480381292E-2</v>
      </c>
      <c r="AM282" s="35">
        <f>SLOPE(AK282:AK285,S282:S285)*60</f>
        <v>-1.9491559870647351E-2</v>
      </c>
      <c r="AN282" s="35">
        <f>SLOPE(AI282:AI285,S282:S285)*60</f>
        <v>20.173168993971721</v>
      </c>
      <c r="AO282" s="3" t="s">
        <v>527</v>
      </c>
    </row>
    <row r="283" spans="2:41" x14ac:dyDescent="0.2">
      <c r="B283" s="46">
        <v>43055</v>
      </c>
      <c r="C283" s="3" t="s">
        <v>545</v>
      </c>
      <c r="D283" s="3" t="s">
        <v>229</v>
      </c>
      <c r="E283" s="32" t="s">
        <v>137</v>
      </c>
      <c r="F283" s="3" t="s">
        <v>138</v>
      </c>
      <c r="G283" s="33" t="s">
        <v>139</v>
      </c>
      <c r="H283" s="32">
        <v>2017</v>
      </c>
      <c r="I283" s="34" t="s">
        <v>447</v>
      </c>
      <c r="J283" s="34" t="s">
        <v>501</v>
      </c>
      <c r="K283" s="32" t="str">
        <f t="shared" si="56"/>
        <v>WFL</v>
      </c>
      <c r="L283" s="32" t="str">
        <f t="shared" si="57"/>
        <v>LSI</v>
      </c>
      <c r="M283" s="32" t="str">
        <f t="shared" si="58"/>
        <v>R2</v>
      </c>
      <c r="N283" s="3">
        <v>11</v>
      </c>
      <c r="O283" s="3" t="s">
        <v>251</v>
      </c>
      <c r="P283" s="33" t="str">
        <f t="shared" si="59"/>
        <v>E:POS_P:P01_Tr1:WFL_Tr2:LSI_DRC_R2_D:16_M:11_Y:2017</v>
      </c>
      <c r="Q283" s="31" t="str">
        <f t="shared" si="60"/>
        <v>T1</v>
      </c>
      <c r="R283" s="53">
        <v>0.53449074074074077</v>
      </c>
      <c r="S283" s="3">
        <v>10</v>
      </c>
      <c r="T283" s="3">
        <v>1.73925</v>
      </c>
      <c r="U283" s="3">
        <v>98.604281767955811</v>
      </c>
      <c r="V283" s="3">
        <v>0.25853399999999999</v>
      </c>
      <c r="W283" s="3">
        <v>27.6</v>
      </c>
      <c r="X283" s="37">
        <f t="shared" si="61"/>
        <v>300.60000000000002</v>
      </c>
      <c r="Y283" s="37" t="s">
        <v>143</v>
      </c>
      <c r="Z283" s="40">
        <v>0.1225</v>
      </c>
      <c r="AA283" s="41">
        <v>0.74</v>
      </c>
      <c r="AB283" s="41">
        <v>9.0649999999999981E-2</v>
      </c>
      <c r="AC283" s="42" t="s">
        <v>144</v>
      </c>
      <c r="AD283" s="43">
        <f t="shared" si="62"/>
        <v>486.49007928146386</v>
      </c>
      <c r="AE283" s="43">
        <f t="shared" si="63"/>
        <v>567.57175916170775</v>
      </c>
      <c r="AF283" s="44">
        <f t="shared" si="64"/>
        <v>0.84612787039028603</v>
      </c>
      <c r="AG283" s="44">
        <f t="shared" si="65"/>
        <v>0.6261346240888116</v>
      </c>
      <c r="AH283" s="44">
        <f t="shared" si="66"/>
        <v>47.970004854784627</v>
      </c>
      <c r="AI283" s="44">
        <f t="shared" si="67"/>
        <v>35.497803592540613</v>
      </c>
      <c r="AJ283" s="44">
        <f t="shared" si="68"/>
        <v>0.14673659718311294</v>
      </c>
      <c r="AK283" s="45">
        <f t="shared" si="69"/>
        <v>0.10858508191550355</v>
      </c>
      <c r="AL283" s="35"/>
      <c r="AM283" s="35"/>
      <c r="AN283" s="35"/>
      <c r="AO283" s="3" t="s">
        <v>527</v>
      </c>
    </row>
    <row r="284" spans="2:41" x14ac:dyDescent="0.2">
      <c r="B284" s="46">
        <v>43055</v>
      </c>
      <c r="C284" s="3" t="s">
        <v>546</v>
      </c>
      <c r="D284" s="3" t="s">
        <v>231</v>
      </c>
      <c r="E284" s="32" t="s">
        <v>137</v>
      </c>
      <c r="F284" s="3" t="s">
        <v>138</v>
      </c>
      <c r="G284" s="33" t="s">
        <v>139</v>
      </c>
      <c r="H284" s="32">
        <v>2017</v>
      </c>
      <c r="I284" s="34" t="s">
        <v>447</v>
      </c>
      <c r="J284" s="34" t="s">
        <v>501</v>
      </c>
      <c r="K284" s="32" t="str">
        <f t="shared" si="56"/>
        <v>WFL</v>
      </c>
      <c r="L284" s="32" t="str">
        <f t="shared" si="57"/>
        <v>LSI</v>
      </c>
      <c r="M284" s="32" t="str">
        <f t="shared" si="58"/>
        <v>R2</v>
      </c>
      <c r="N284" s="3">
        <v>11</v>
      </c>
      <c r="O284" s="3" t="s">
        <v>251</v>
      </c>
      <c r="P284" s="33" t="str">
        <f t="shared" si="59"/>
        <v>E:POS_P:P01_Tr1:WFL_Tr2:LSI_DRC_R2_D:16_M:11_Y:2017</v>
      </c>
      <c r="Q284" s="31" t="str">
        <f t="shared" si="60"/>
        <v>T2</v>
      </c>
      <c r="R284" s="53">
        <v>0.54143518518518496</v>
      </c>
      <c r="S284" s="3">
        <v>20</v>
      </c>
      <c r="T284" s="3">
        <v>1.73925</v>
      </c>
      <c r="U284" s="3">
        <v>96.341850828729292</v>
      </c>
      <c r="V284" s="3">
        <v>0.29033400000000004</v>
      </c>
      <c r="W284" s="3">
        <v>27.4</v>
      </c>
      <c r="X284" s="37">
        <f t="shared" si="61"/>
        <v>300.39999999999998</v>
      </c>
      <c r="Y284" s="37" t="s">
        <v>143</v>
      </c>
      <c r="Z284" s="40">
        <v>0.1225</v>
      </c>
      <c r="AA284" s="41">
        <v>0.74</v>
      </c>
      <c r="AB284" s="41">
        <v>9.0649999999999981E-2</v>
      </c>
      <c r="AC284" s="42" t="s">
        <v>144</v>
      </c>
      <c r="AD284" s="43">
        <f t="shared" si="62"/>
        <v>486.81397414117191</v>
      </c>
      <c r="AE284" s="43">
        <f t="shared" si="63"/>
        <v>567.9496364980339</v>
      </c>
      <c r="AF284" s="44">
        <f t="shared" si="64"/>
        <v>0.84669120452503321</v>
      </c>
      <c r="AG284" s="44">
        <f t="shared" si="65"/>
        <v>0.6265514913485245</v>
      </c>
      <c r="AH284" s="44">
        <f t="shared" si="66"/>
        <v>46.90055927804967</v>
      </c>
      <c r="AI284" s="44">
        <f t="shared" si="67"/>
        <v>34.706413865756751</v>
      </c>
      <c r="AJ284" s="44">
        <f t="shared" si="68"/>
        <v>0.1648950897630202</v>
      </c>
      <c r="AK284" s="45">
        <f t="shared" si="69"/>
        <v>0.12202236642463493</v>
      </c>
      <c r="AL284" s="35"/>
      <c r="AM284" s="35"/>
      <c r="AN284" s="35"/>
      <c r="AO284" s="3" t="s">
        <v>527</v>
      </c>
    </row>
    <row r="285" spans="2:41" x14ac:dyDescent="0.2">
      <c r="B285" s="46">
        <v>43055</v>
      </c>
      <c r="C285" s="3" t="s">
        <v>547</v>
      </c>
      <c r="D285" s="3" t="s">
        <v>233</v>
      </c>
      <c r="E285" s="32" t="s">
        <v>137</v>
      </c>
      <c r="F285" s="3" t="s">
        <v>138</v>
      </c>
      <c r="G285" s="33" t="s">
        <v>139</v>
      </c>
      <c r="H285" s="32">
        <v>2017</v>
      </c>
      <c r="I285" s="34" t="s">
        <v>447</v>
      </c>
      <c r="J285" s="34" t="s">
        <v>501</v>
      </c>
      <c r="K285" s="32" t="str">
        <f t="shared" si="56"/>
        <v>WFL</v>
      </c>
      <c r="L285" s="32" t="str">
        <f t="shared" si="57"/>
        <v>LSI</v>
      </c>
      <c r="M285" s="32" t="str">
        <f t="shared" si="58"/>
        <v>R2</v>
      </c>
      <c r="N285" s="3">
        <v>11</v>
      </c>
      <c r="O285" s="3" t="s">
        <v>251</v>
      </c>
      <c r="P285" s="33" t="str">
        <f t="shared" si="59"/>
        <v>E:POS_P:P01_Tr1:WFL_Tr2:LSI_DRC_R2_D:16_M:11_Y:2017</v>
      </c>
      <c r="Q285" s="31" t="str">
        <f t="shared" si="60"/>
        <v>T3</v>
      </c>
      <c r="R285" s="53">
        <v>0.54837962962963005</v>
      </c>
      <c r="S285" s="3">
        <v>30</v>
      </c>
      <c r="T285" s="3">
        <v>1.73925</v>
      </c>
      <c r="U285" s="3">
        <v>109.35082872928179</v>
      </c>
      <c r="V285" s="3">
        <v>0.271254</v>
      </c>
      <c r="W285" s="3">
        <v>27.3</v>
      </c>
      <c r="X285" s="37">
        <f t="shared" si="61"/>
        <v>300.3</v>
      </c>
      <c r="Y285" s="37" t="s">
        <v>143</v>
      </c>
      <c r="Z285" s="40">
        <v>0.1225</v>
      </c>
      <c r="AA285" s="41">
        <v>0.74</v>
      </c>
      <c r="AB285" s="41">
        <v>9.0649999999999981E-2</v>
      </c>
      <c r="AC285" s="42" t="s">
        <v>144</v>
      </c>
      <c r="AD285" s="43">
        <f t="shared" si="62"/>
        <v>486.97608335667007</v>
      </c>
      <c r="AE285" s="43">
        <f t="shared" si="63"/>
        <v>568.13876391611507</v>
      </c>
      <c r="AF285" s="44">
        <f t="shared" si="64"/>
        <v>0.84697315297808839</v>
      </c>
      <c r="AG285" s="44">
        <f t="shared" si="65"/>
        <v>0.62676013320378532</v>
      </c>
      <c r="AH285" s="44">
        <f t="shared" si="66"/>
        <v>53.251238286391683</v>
      </c>
      <c r="AI285" s="44">
        <f t="shared" si="67"/>
        <v>39.405916331929838</v>
      </c>
      <c r="AJ285" s="44">
        <f t="shared" si="68"/>
        <v>0.15410991226730186</v>
      </c>
      <c r="AK285" s="45">
        <f t="shared" si="69"/>
        <v>0.11404133507780335</v>
      </c>
      <c r="AL285" s="35"/>
      <c r="AM285" s="35"/>
      <c r="AN285" s="35"/>
      <c r="AO285" s="3" t="s">
        <v>527</v>
      </c>
    </row>
    <row r="286" spans="2:41" x14ac:dyDescent="0.2">
      <c r="B286" s="46">
        <v>43055</v>
      </c>
      <c r="C286" s="3" t="s">
        <v>548</v>
      </c>
      <c r="D286" s="3" t="s">
        <v>235</v>
      </c>
      <c r="E286" s="32" t="s">
        <v>137</v>
      </c>
      <c r="F286" s="3" t="s">
        <v>138</v>
      </c>
      <c r="G286" s="33" t="s">
        <v>139</v>
      </c>
      <c r="H286" s="32">
        <v>2017</v>
      </c>
      <c r="I286" s="34" t="s">
        <v>447</v>
      </c>
      <c r="J286" s="34" t="s">
        <v>501</v>
      </c>
      <c r="K286" s="32" t="str">
        <f t="shared" si="56"/>
        <v>WFL</v>
      </c>
      <c r="L286" s="32" t="str">
        <f t="shared" si="57"/>
        <v>LSI</v>
      </c>
      <c r="M286" s="32" t="str">
        <f t="shared" si="58"/>
        <v>R3</v>
      </c>
      <c r="N286" s="3">
        <v>8</v>
      </c>
      <c r="O286" s="3" t="s">
        <v>449</v>
      </c>
      <c r="P286" s="33" t="str">
        <f t="shared" si="59"/>
        <v>E:POS_P:P01_Tr1:WFL_Tr2:LSI_DRC_R3_D:16_M:11_Y:2017</v>
      </c>
      <c r="Q286" s="31" t="str">
        <f t="shared" si="60"/>
        <v>T0</v>
      </c>
      <c r="R286" s="53">
        <v>0.52754629629629635</v>
      </c>
      <c r="S286" s="37">
        <v>0</v>
      </c>
      <c r="T286" s="3">
        <v>1.73925</v>
      </c>
      <c r="U286" s="3">
        <v>99.735497237569064</v>
      </c>
      <c r="V286" s="3">
        <v>0.25217400000000001</v>
      </c>
      <c r="W286" s="3">
        <v>23.3</v>
      </c>
      <c r="X286" s="37">
        <f t="shared" si="61"/>
        <v>296.3</v>
      </c>
      <c r="Y286" s="37" t="s">
        <v>143</v>
      </c>
      <c r="Z286" s="40">
        <v>0.1225</v>
      </c>
      <c r="AA286" s="41">
        <v>0.74</v>
      </c>
      <c r="AB286" s="41">
        <v>9.0649999999999981E-2</v>
      </c>
      <c r="AC286" s="42" t="s">
        <v>144</v>
      </c>
      <c r="AD286" s="43">
        <f t="shared" si="62"/>
        <v>493.55017830579823</v>
      </c>
      <c r="AE286" s="43">
        <f t="shared" si="63"/>
        <v>575.80854135676464</v>
      </c>
      <c r="AF286" s="44">
        <f t="shared" si="64"/>
        <v>0.85840714761835957</v>
      </c>
      <c r="AG286" s="44">
        <f t="shared" si="65"/>
        <v>0.63522128923758592</v>
      </c>
      <c r="AH286" s="44">
        <f t="shared" si="66"/>
        <v>49.224472445019657</v>
      </c>
      <c r="AI286" s="44">
        <f t="shared" si="67"/>
        <v>36.426109609314537</v>
      </c>
      <c r="AJ286" s="44">
        <f t="shared" si="68"/>
        <v>0.14520394310810075</v>
      </c>
      <c r="AK286" s="45">
        <f t="shared" si="69"/>
        <v>0.10745091789999454</v>
      </c>
      <c r="AL286" s="35">
        <f>SLOPE(AG286:AG289,S286:S289)*60</f>
        <v>-1.2595429706310579E-2</v>
      </c>
      <c r="AM286" s="35">
        <f>SLOPE(AK286:AK289,S286:S289)*60</f>
        <v>5.2513076828454762E-2</v>
      </c>
      <c r="AN286" s="35">
        <f>SLOPE(AI286:AI289,S286:S289)*60</f>
        <v>6.1803514074758734</v>
      </c>
      <c r="AO286" s="3" t="s">
        <v>527</v>
      </c>
    </row>
    <row r="287" spans="2:41" x14ac:dyDescent="0.2">
      <c r="B287" s="46">
        <v>43055</v>
      </c>
      <c r="C287" s="3" t="s">
        <v>549</v>
      </c>
      <c r="D287" s="3" t="s">
        <v>237</v>
      </c>
      <c r="E287" s="32" t="s">
        <v>137</v>
      </c>
      <c r="F287" s="3" t="s">
        <v>138</v>
      </c>
      <c r="G287" s="33" t="s">
        <v>139</v>
      </c>
      <c r="H287" s="32">
        <v>2017</v>
      </c>
      <c r="I287" s="34" t="s">
        <v>447</v>
      </c>
      <c r="J287" s="34" t="s">
        <v>501</v>
      </c>
      <c r="K287" s="32" t="str">
        <f t="shared" si="56"/>
        <v>WFL</v>
      </c>
      <c r="L287" s="32" t="str">
        <f t="shared" si="57"/>
        <v>LSI</v>
      </c>
      <c r="M287" s="32" t="str">
        <f t="shared" si="58"/>
        <v>R3</v>
      </c>
      <c r="N287" s="3">
        <v>8</v>
      </c>
      <c r="O287" s="3" t="s">
        <v>449</v>
      </c>
      <c r="P287" s="33" t="str">
        <f t="shared" si="59"/>
        <v>E:POS_P:P01_Tr1:WFL_Tr2:LSI_DRC_R3_D:16_M:11_Y:2017</v>
      </c>
      <c r="Q287" s="31" t="str">
        <f t="shared" si="60"/>
        <v>T1</v>
      </c>
      <c r="R287" s="53">
        <v>0.53449074074074077</v>
      </c>
      <c r="S287" s="3">
        <v>10</v>
      </c>
      <c r="T287" s="3">
        <v>1.73925</v>
      </c>
      <c r="U287" s="3">
        <v>103.69475138121548</v>
      </c>
      <c r="V287" s="3">
        <v>0.26489400000000002</v>
      </c>
      <c r="W287" s="3">
        <v>27.3</v>
      </c>
      <c r="X287" s="37">
        <f t="shared" si="61"/>
        <v>300.3</v>
      </c>
      <c r="Y287" s="37" t="s">
        <v>143</v>
      </c>
      <c r="Z287" s="40">
        <v>0.1225</v>
      </c>
      <c r="AA287" s="41">
        <v>0.74</v>
      </c>
      <c r="AB287" s="41">
        <v>9.0649999999999981E-2</v>
      </c>
      <c r="AC287" s="42" t="s">
        <v>144</v>
      </c>
      <c r="AD287" s="43">
        <f t="shared" si="62"/>
        <v>486.97608335667007</v>
      </c>
      <c r="AE287" s="43">
        <f t="shared" si="63"/>
        <v>568.13876391611507</v>
      </c>
      <c r="AF287" s="44">
        <f t="shared" si="64"/>
        <v>0.84697315297808839</v>
      </c>
      <c r="AG287" s="44">
        <f t="shared" si="65"/>
        <v>0.62676013320378532</v>
      </c>
      <c r="AH287" s="44">
        <f t="shared" si="66"/>
        <v>50.496863892267967</v>
      </c>
      <c r="AI287" s="44">
        <f t="shared" si="67"/>
        <v>37.367679280278288</v>
      </c>
      <c r="AJ287" s="44">
        <f t="shared" si="68"/>
        <v>0.15049654972879539</v>
      </c>
      <c r="AK287" s="45">
        <f t="shared" si="69"/>
        <v>0.11136744679930856</v>
      </c>
      <c r="AL287" s="35"/>
      <c r="AM287" s="35"/>
      <c r="AN287" s="35"/>
      <c r="AO287" s="3" t="s">
        <v>527</v>
      </c>
    </row>
    <row r="288" spans="2:41" x14ac:dyDescent="0.2">
      <c r="B288" s="46">
        <v>43055</v>
      </c>
      <c r="C288" s="3" t="s">
        <v>550</v>
      </c>
      <c r="D288" s="3" t="s">
        <v>239</v>
      </c>
      <c r="E288" s="32" t="s">
        <v>137</v>
      </c>
      <c r="F288" s="3" t="s">
        <v>138</v>
      </c>
      <c r="G288" s="33" t="s">
        <v>139</v>
      </c>
      <c r="H288" s="32">
        <v>2017</v>
      </c>
      <c r="I288" s="34" t="s">
        <v>447</v>
      </c>
      <c r="J288" s="34" t="s">
        <v>501</v>
      </c>
      <c r="K288" s="32" t="str">
        <f t="shared" si="56"/>
        <v>WFL</v>
      </c>
      <c r="L288" s="32" t="str">
        <f t="shared" si="57"/>
        <v>LSI</v>
      </c>
      <c r="M288" s="32" t="str">
        <f t="shared" si="58"/>
        <v>R3</v>
      </c>
      <c r="N288" s="3">
        <v>8</v>
      </c>
      <c r="O288" s="3" t="s">
        <v>449</v>
      </c>
      <c r="P288" s="33" t="str">
        <f t="shared" si="59"/>
        <v>E:POS_P:P01_Tr1:WFL_Tr2:LSI_DRC_R3_D:16_M:11_Y:2017</v>
      </c>
      <c r="Q288" s="31" t="str">
        <f t="shared" si="60"/>
        <v>T2</v>
      </c>
      <c r="R288" s="53">
        <v>0.54143518518518496</v>
      </c>
      <c r="S288" s="3">
        <v>20</v>
      </c>
      <c r="T288" s="3">
        <v>1.73925</v>
      </c>
      <c r="U288" s="3">
        <v>109.53936464088399</v>
      </c>
      <c r="V288" s="3">
        <v>0.32849399999999995</v>
      </c>
      <c r="W288" s="3">
        <v>27</v>
      </c>
      <c r="X288" s="37">
        <f t="shared" si="61"/>
        <v>300</v>
      </c>
      <c r="Y288" s="37" t="s">
        <v>143</v>
      </c>
      <c r="Z288" s="40">
        <v>0.1225</v>
      </c>
      <c r="AA288" s="41">
        <v>0.74</v>
      </c>
      <c r="AB288" s="41">
        <v>9.0649999999999981E-2</v>
      </c>
      <c r="AC288" s="42" t="s">
        <v>144</v>
      </c>
      <c r="AD288" s="43">
        <f t="shared" si="62"/>
        <v>487.46305944002677</v>
      </c>
      <c r="AE288" s="43">
        <f t="shared" si="63"/>
        <v>568.70690268003125</v>
      </c>
      <c r="AF288" s="44">
        <f t="shared" si="64"/>
        <v>0.84782012613106661</v>
      </c>
      <c r="AG288" s="44">
        <f t="shared" si="65"/>
        <v>0.62738689333698916</v>
      </c>
      <c r="AH288" s="44">
        <f t="shared" si="66"/>
        <v>53.396393816962004</v>
      </c>
      <c r="AI288" s="44">
        <f t="shared" si="67"/>
        <v>39.513331424551879</v>
      </c>
      <c r="AJ288" s="44">
        <f t="shared" si="68"/>
        <v>0.18681680528897415</v>
      </c>
      <c r="AK288" s="45">
        <f t="shared" si="69"/>
        <v>0.13824443591384084</v>
      </c>
      <c r="AL288" s="35"/>
      <c r="AM288" s="35"/>
      <c r="AN288" s="35"/>
      <c r="AO288" s="3" t="s">
        <v>527</v>
      </c>
    </row>
    <row r="289" spans="2:41" x14ac:dyDescent="0.2">
      <c r="B289" s="46">
        <v>43055</v>
      </c>
      <c r="C289" s="3" t="s">
        <v>551</v>
      </c>
      <c r="D289" s="3" t="s">
        <v>241</v>
      </c>
      <c r="E289" s="32" t="s">
        <v>137</v>
      </c>
      <c r="F289" s="3" t="s">
        <v>138</v>
      </c>
      <c r="G289" s="33" t="s">
        <v>139</v>
      </c>
      <c r="H289" s="32">
        <v>2017</v>
      </c>
      <c r="I289" s="34" t="s">
        <v>447</v>
      </c>
      <c r="J289" s="34" t="s">
        <v>501</v>
      </c>
      <c r="K289" s="32" t="str">
        <f t="shared" si="56"/>
        <v>WFL</v>
      </c>
      <c r="L289" s="32" t="str">
        <f t="shared" si="57"/>
        <v>LSI</v>
      </c>
      <c r="M289" s="32" t="str">
        <f t="shared" si="58"/>
        <v>R3</v>
      </c>
      <c r="N289" s="3">
        <v>8</v>
      </c>
      <c r="O289" s="3" t="s">
        <v>449</v>
      </c>
      <c r="P289" s="33" t="str">
        <f t="shared" si="59"/>
        <v>E:POS_P:P01_Tr1:WFL_Tr2:LSI_DRC_R3_D:16_M:11_Y:2017</v>
      </c>
      <c r="Q289" s="31" t="str">
        <f t="shared" si="60"/>
        <v>T3</v>
      </c>
      <c r="R289" s="53">
        <v>0.54837962962963005</v>
      </c>
      <c r="S289" s="3">
        <v>30</v>
      </c>
      <c r="T289" s="3">
        <v>1.73925</v>
      </c>
      <c r="U289" s="3">
        <v>108.40814917127072</v>
      </c>
      <c r="V289" s="3">
        <v>0.30305400000000005</v>
      </c>
      <c r="W289" s="3">
        <v>26.7</v>
      </c>
      <c r="X289" s="37">
        <f t="shared" si="61"/>
        <v>299.7</v>
      </c>
      <c r="Y289" s="37" t="s">
        <v>143</v>
      </c>
      <c r="Z289" s="40">
        <v>0.1225</v>
      </c>
      <c r="AA289" s="41">
        <v>0.74</v>
      </c>
      <c r="AB289" s="41">
        <v>9.0649999999999981E-2</v>
      </c>
      <c r="AC289" s="42" t="s">
        <v>144</v>
      </c>
      <c r="AD289" s="43">
        <f t="shared" si="62"/>
        <v>487.95101045047727</v>
      </c>
      <c r="AE289" s="43">
        <f t="shared" si="63"/>
        <v>569.27617885889015</v>
      </c>
      <c r="AF289" s="44">
        <f t="shared" si="64"/>
        <v>0.84866879492599256</v>
      </c>
      <c r="AG289" s="44">
        <f t="shared" si="65"/>
        <v>0.62801490824523432</v>
      </c>
      <c r="AH289" s="44">
        <f t="shared" si="66"/>
        <v>52.897865929187617</v>
      </c>
      <c r="AI289" s="44">
        <f t="shared" si="67"/>
        <v>39.144420787598825</v>
      </c>
      <c r="AJ289" s="44">
        <f t="shared" si="68"/>
        <v>0.17252142310790211</v>
      </c>
      <c r="AK289" s="45">
        <f t="shared" si="69"/>
        <v>0.12766585309984754</v>
      </c>
      <c r="AL289" s="35"/>
      <c r="AM289" s="35"/>
      <c r="AN289" s="35"/>
      <c r="AO289" s="3" t="s">
        <v>527</v>
      </c>
    </row>
    <row r="290" spans="2:41" x14ac:dyDescent="0.2">
      <c r="B290" s="46">
        <v>43069</v>
      </c>
      <c r="C290" s="3" t="s">
        <v>552</v>
      </c>
      <c r="D290" s="3" t="s">
        <v>136</v>
      </c>
      <c r="E290" s="32" t="s">
        <v>137</v>
      </c>
      <c r="F290" s="3" t="s">
        <v>138</v>
      </c>
      <c r="G290" s="33" t="s">
        <v>139</v>
      </c>
      <c r="H290" s="32">
        <v>2017</v>
      </c>
      <c r="I290" s="34" t="s">
        <v>447</v>
      </c>
      <c r="J290" s="34" t="s">
        <v>553</v>
      </c>
      <c r="K290" s="32" t="str">
        <f t="shared" si="56"/>
        <v>NWF</v>
      </c>
      <c r="L290" s="32" t="str">
        <f t="shared" si="57"/>
        <v>ESI</v>
      </c>
      <c r="M290" s="32" t="str">
        <f t="shared" si="58"/>
        <v>R1</v>
      </c>
      <c r="N290" s="3">
        <v>14</v>
      </c>
      <c r="O290" s="3" t="s">
        <v>554</v>
      </c>
      <c r="P290" s="33" t="str">
        <f t="shared" si="59"/>
        <v>E:POS_P:P01_Tr1:NWF_Tr2:ESI_DRC_R1_D:30_M:11_Y:2017</v>
      </c>
      <c r="Q290" s="31" t="str">
        <f t="shared" si="60"/>
        <v>T0</v>
      </c>
      <c r="R290" s="53">
        <v>0.49212962962962964</v>
      </c>
      <c r="S290" s="37">
        <v>0</v>
      </c>
      <c r="T290" s="3">
        <v>1.73925</v>
      </c>
      <c r="U290" s="3">
        <v>112.17886740331492</v>
      </c>
      <c r="V290" s="3">
        <v>0.271254</v>
      </c>
      <c r="W290" s="3">
        <v>12.3</v>
      </c>
      <c r="X290" s="37">
        <f t="shared" si="61"/>
        <v>285.3</v>
      </c>
      <c r="Y290" s="37" t="s">
        <v>143</v>
      </c>
      <c r="Z290" s="40">
        <v>0.1225</v>
      </c>
      <c r="AA290" s="41">
        <v>0.74</v>
      </c>
      <c r="AB290" s="41">
        <v>9.0649999999999981E-2</v>
      </c>
      <c r="AC290" s="42" t="s">
        <v>144</v>
      </c>
      <c r="AD290" s="43">
        <f t="shared" si="62"/>
        <v>512.57945261832469</v>
      </c>
      <c r="AE290" s="43">
        <f t="shared" si="63"/>
        <v>598.00936138804536</v>
      </c>
      <c r="AF290" s="44">
        <f t="shared" si="64"/>
        <v>0.89150381296642112</v>
      </c>
      <c r="AG290" s="44">
        <f t="shared" si="65"/>
        <v>0.65971282159515154</v>
      </c>
      <c r="AH290" s="44">
        <f t="shared" si="66"/>
        <v>57.500582448934793</v>
      </c>
      <c r="AI290" s="44">
        <f t="shared" si="67"/>
        <v>42.550431012211739</v>
      </c>
      <c r="AJ290" s="44">
        <f t="shared" si="68"/>
        <v>0.16221243131395285</v>
      </c>
      <c r="AK290" s="45">
        <f t="shared" si="69"/>
        <v>0.12003719917232508</v>
      </c>
      <c r="AL290" s="35">
        <f>SLOPE(AG290:AG293,S290:S293)*60</f>
        <v>5.5421940751996135E-2</v>
      </c>
      <c r="AM290" s="35">
        <f>SLOPE(AK290:AK293,S290:S293)*60</f>
        <v>0.12143178275099983</v>
      </c>
      <c r="AN290" s="35">
        <f>SLOPE(AI290:AI293,S290:S293)*60</f>
        <v>4.863740720062351</v>
      </c>
      <c r="AO290" s="3" t="s">
        <v>555</v>
      </c>
    </row>
    <row r="291" spans="2:41" x14ac:dyDescent="0.2">
      <c r="B291" s="46">
        <v>43069</v>
      </c>
      <c r="C291" s="3" t="s">
        <v>556</v>
      </c>
      <c r="D291" s="3" t="s">
        <v>147</v>
      </c>
      <c r="E291" s="32" t="s">
        <v>137</v>
      </c>
      <c r="F291" s="3" t="s">
        <v>138</v>
      </c>
      <c r="G291" s="33" t="s">
        <v>139</v>
      </c>
      <c r="H291" s="32">
        <v>2017</v>
      </c>
      <c r="I291" s="34" t="s">
        <v>447</v>
      </c>
      <c r="J291" s="34" t="s">
        <v>553</v>
      </c>
      <c r="K291" s="32" t="str">
        <f t="shared" si="56"/>
        <v>NWF</v>
      </c>
      <c r="L291" s="32" t="str">
        <f t="shared" si="57"/>
        <v>ESI</v>
      </c>
      <c r="M291" s="32" t="str">
        <f t="shared" si="58"/>
        <v>R1</v>
      </c>
      <c r="N291" s="3">
        <v>14</v>
      </c>
      <c r="O291" s="3" t="s">
        <v>554</v>
      </c>
      <c r="P291" s="33" t="str">
        <f t="shared" si="59"/>
        <v>E:POS_P:P01_Tr1:NWF_Tr2:ESI_DRC_R1_D:30_M:11_Y:2017</v>
      </c>
      <c r="Q291" s="31" t="str">
        <f t="shared" si="60"/>
        <v>T1</v>
      </c>
      <c r="R291" s="53">
        <v>0.49907407407407406</v>
      </c>
      <c r="S291" s="3">
        <v>10</v>
      </c>
      <c r="T291" s="3">
        <v>1.73925</v>
      </c>
      <c r="U291" s="3">
        <v>108.40814917127072</v>
      </c>
      <c r="V291" s="3">
        <v>0.27761400000000003</v>
      </c>
      <c r="W291" s="3">
        <v>14.1</v>
      </c>
      <c r="X291" s="37">
        <f t="shared" si="61"/>
        <v>287.10000000000002</v>
      </c>
      <c r="Y291" s="37" t="s">
        <v>143</v>
      </c>
      <c r="Z291" s="40">
        <v>0.1225</v>
      </c>
      <c r="AA291" s="41">
        <v>0.74</v>
      </c>
      <c r="AB291" s="41">
        <v>9.0649999999999981E-2</v>
      </c>
      <c r="AC291" s="42" t="s">
        <v>144</v>
      </c>
      <c r="AD291" s="43">
        <f t="shared" si="62"/>
        <v>509.36578833858596</v>
      </c>
      <c r="AE291" s="43">
        <f t="shared" si="63"/>
        <v>594.26008639501686</v>
      </c>
      <c r="AF291" s="44">
        <f t="shared" si="64"/>
        <v>0.8859144473678856</v>
      </c>
      <c r="AG291" s="44">
        <f t="shared" si="65"/>
        <v>0.65557669105223515</v>
      </c>
      <c r="AH291" s="44">
        <f t="shared" si="66"/>
        <v>55.219402364951335</v>
      </c>
      <c r="AI291" s="44">
        <f t="shared" si="67"/>
        <v>40.862357750063985</v>
      </c>
      <c r="AJ291" s="44">
        <f t="shared" si="68"/>
        <v>0.16497491962446623</v>
      </c>
      <c r="AK291" s="45">
        <f t="shared" si="69"/>
        <v>0.12208144052210498</v>
      </c>
      <c r="AL291" s="35"/>
      <c r="AM291" s="35"/>
      <c r="AN291" s="35"/>
      <c r="AO291" s="3" t="s">
        <v>557</v>
      </c>
    </row>
    <row r="292" spans="2:41" x14ac:dyDescent="0.2">
      <c r="B292" s="46">
        <v>43069</v>
      </c>
      <c r="C292" s="3" t="s">
        <v>558</v>
      </c>
      <c r="D292" s="3" t="s">
        <v>149</v>
      </c>
      <c r="E292" s="32" t="s">
        <v>137</v>
      </c>
      <c r="F292" s="3" t="s">
        <v>138</v>
      </c>
      <c r="G292" s="33" t="s">
        <v>139</v>
      </c>
      <c r="H292" s="32">
        <v>2017</v>
      </c>
      <c r="I292" s="34" t="s">
        <v>447</v>
      </c>
      <c r="J292" s="34" t="s">
        <v>553</v>
      </c>
      <c r="K292" s="32" t="str">
        <f t="shared" si="56"/>
        <v>NWF</v>
      </c>
      <c r="L292" s="32" t="str">
        <f t="shared" si="57"/>
        <v>ESI</v>
      </c>
      <c r="M292" s="32" t="str">
        <f t="shared" si="58"/>
        <v>R1</v>
      </c>
      <c r="N292" s="3">
        <v>14</v>
      </c>
      <c r="O292" s="3" t="s">
        <v>554</v>
      </c>
      <c r="P292" s="33" t="str">
        <f t="shared" si="59"/>
        <v>E:POS_P:P01_Tr1:NWF_Tr2:ESI_DRC_R1_D:30_M:11_Y:2017</v>
      </c>
      <c r="Q292" s="31" t="str">
        <f t="shared" si="60"/>
        <v>T2</v>
      </c>
      <c r="R292" s="53">
        <v>0.50601851851851798</v>
      </c>
      <c r="S292" s="3">
        <v>20</v>
      </c>
      <c r="T292" s="3">
        <v>1.8142499999999999</v>
      </c>
      <c r="U292" s="3">
        <v>113.12154696132598</v>
      </c>
      <c r="V292" s="3">
        <v>0.271254</v>
      </c>
      <c r="W292" s="3">
        <v>14</v>
      </c>
      <c r="X292" s="37">
        <f t="shared" si="61"/>
        <v>287</v>
      </c>
      <c r="Y292" s="37" t="s">
        <v>143</v>
      </c>
      <c r="Z292" s="40">
        <v>0.1225</v>
      </c>
      <c r="AA292" s="41">
        <v>0.74</v>
      </c>
      <c r="AB292" s="41">
        <v>9.0649999999999981E-2</v>
      </c>
      <c r="AC292" s="42" t="s">
        <v>144</v>
      </c>
      <c r="AD292" s="43">
        <f t="shared" si="62"/>
        <v>509.54326770734502</v>
      </c>
      <c r="AE292" s="43">
        <f t="shared" si="63"/>
        <v>594.46714565856917</v>
      </c>
      <c r="AF292" s="44">
        <f t="shared" si="64"/>
        <v>0.92443887343805065</v>
      </c>
      <c r="AG292" s="44">
        <f t="shared" si="65"/>
        <v>0.68408476634415727</v>
      </c>
      <c r="AH292" s="44">
        <f t="shared" si="66"/>
        <v>57.640322686783925</v>
      </c>
      <c r="AI292" s="44">
        <f t="shared" si="67"/>
        <v>42.653838788220092</v>
      </c>
      <c r="AJ292" s="44">
        <f t="shared" si="68"/>
        <v>0.16125159112846954</v>
      </c>
      <c r="AK292" s="45">
        <f t="shared" si="69"/>
        <v>0.11932617743506743</v>
      </c>
      <c r="AL292" s="35"/>
      <c r="AM292" s="35"/>
      <c r="AN292" s="35"/>
      <c r="AO292" s="3" t="s">
        <v>557</v>
      </c>
    </row>
    <row r="293" spans="2:41" x14ac:dyDescent="0.2">
      <c r="B293" s="46">
        <v>43069</v>
      </c>
      <c r="C293" s="3" t="s">
        <v>559</v>
      </c>
      <c r="D293" s="3" t="s">
        <v>151</v>
      </c>
      <c r="E293" s="32" t="s">
        <v>137</v>
      </c>
      <c r="F293" s="3" t="s">
        <v>138</v>
      </c>
      <c r="G293" s="33" t="s">
        <v>139</v>
      </c>
      <c r="H293" s="32">
        <v>2017</v>
      </c>
      <c r="I293" s="34" t="s">
        <v>447</v>
      </c>
      <c r="J293" s="34" t="s">
        <v>553</v>
      </c>
      <c r="K293" s="32" t="str">
        <f t="shared" si="56"/>
        <v>NWF</v>
      </c>
      <c r="L293" s="32" t="str">
        <f t="shared" si="57"/>
        <v>ESI</v>
      </c>
      <c r="M293" s="32" t="str">
        <f t="shared" si="58"/>
        <v>R1</v>
      </c>
      <c r="N293" s="3">
        <v>14</v>
      </c>
      <c r="O293" s="3" t="s">
        <v>554</v>
      </c>
      <c r="P293" s="33" t="str">
        <f t="shared" si="59"/>
        <v>E:POS_P:P01_Tr1:NWF_Tr2:ESI_DRC_R1_D:30_M:11_Y:2017</v>
      </c>
      <c r="Q293" s="31" t="str">
        <f t="shared" si="60"/>
        <v>T3</v>
      </c>
      <c r="R293" s="53">
        <v>0.51296296296296295</v>
      </c>
      <c r="S293" s="3">
        <v>30</v>
      </c>
      <c r="T293" s="3">
        <v>1.8142499999999999</v>
      </c>
      <c r="U293" s="3">
        <v>118.9661602209945</v>
      </c>
      <c r="V293" s="3">
        <v>0.43025400000000003</v>
      </c>
      <c r="W293" s="3">
        <v>15.3</v>
      </c>
      <c r="X293" s="37">
        <f t="shared" si="61"/>
        <v>288.3</v>
      </c>
      <c r="Y293" s="37" t="s">
        <v>143</v>
      </c>
      <c r="Z293" s="40">
        <v>0.1225</v>
      </c>
      <c r="AA293" s="41">
        <v>0.74</v>
      </c>
      <c r="AB293" s="41">
        <v>9.0649999999999981E-2</v>
      </c>
      <c r="AC293" s="42" t="s">
        <v>144</v>
      </c>
      <c r="AD293" s="43">
        <f t="shared" si="62"/>
        <v>507.24563937567831</v>
      </c>
      <c r="AE293" s="43">
        <f t="shared" si="63"/>
        <v>591.78657927162465</v>
      </c>
      <c r="AF293" s="44">
        <f t="shared" si="64"/>
        <v>0.92027040123732429</v>
      </c>
      <c r="AG293" s="44">
        <f t="shared" si="65"/>
        <v>0.6810000969156198</v>
      </c>
      <c r="AH293" s="44">
        <f t="shared" si="66"/>
        <v>60.345066005367741</v>
      </c>
      <c r="AI293" s="44">
        <f t="shared" si="67"/>
        <v>44.655348843972121</v>
      </c>
      <c r="AJ293" s="44">
        <f t="shared" si="68"/>
        <v>0.25461854287793362</v>
      </c>
      <c r="AK293" s="45">
        <f t="shared" si="69"/>
        <v>0.18841772172967083</v>
      </c>
      <c r="AL293" s="35"/>
      <c r="AM293" s="35"/>
      <c r="AN293" s="35"/>
      <c r="AO293" s="3" t="s">
        <v>557</v>
      </c>
    </row>
    <row r="294" spans="2:41" x14ac:dyDescent="0.2">
      <c r="B294" s="46">
        <v>43069</v>
      </c>
      <c r="C294" s="3" t="s">
        <v>560</v>
      </c>
      <c r="D294" s="3" t="s">
        <v>153</v>
      </c>
      <c r="E294" s="32" t="s">
        <v>137</v>
      </c>
      <c r="F294" s="3" t="s">
        <v>138</v>
      </c>
      <c r="G294" s="33" t="s">
        <v>139</v>
      </c>
      <c r="H294" s="32">
        <v>2017</v>
      </c>
      <c r="I294" s="34" t="s">
        <v>447</v>
      </c>
      <c r="J294" s="34" t="s">
        <v>553</v>
      </c>
      <c r="K294" s="32" t="str">
        <f t="shared" si="56"/>
        <v>NWF</v>
      </c>
      <c r="L294" s="32" t="str">
        <f t="shared" si="57"/>
        <v>ESI</v>
      </c>
      <c r="M294" s="32" t="str">
        <f t="shared" si="58"/>
        <v>R2</v>
      </c>
      <c r="N294" s="3">
        <v>6</v>
      </c>
      <c r="O294" s="3" t="s">
        <v>154</v>
      </c>
      <c r="P294" s="33" t="str">
        <f t="shared" si="59"/>
        <v>E:POS_P:P01_Tr1:NWF_Tr2:ESI_DRC_R2_D:30_M:11_Y:2017</v>
      </c>
      <c r="Q294" s="31" t="str">
        <f t="shared" si="60"/>
        <v>T0</v>
      </c>
      <c r="R294" s="53">
        <v>0.49212962962962964</v>
      </c>
      <c r="S294" s="37">
        <v>0</v>
      </c>
      <c r="T294" s="3">
        <v>1.8142499999999999</v>
      </c>
      <c r="U294" s="3">
        <v>110.10497237569062</v>
      </c>
      <c r="V294" s="3">
        <v>0.32213399999999998</v>
      </c>
      <c r="W294" s="3">
        <v>13.4</v>
      </c>
      <c r="X294" s="37">
        <f t="shared" si="61"/>
        <v>286.39999999999998</v>
      </c>
      <c r="Y294" s="37" t="s">
        <v>143</v>
      </c>
      <c r="Z294" s="40">
        <v>0.1225</v>
      </c>
      <c r="AA294" s="41">
        <v>0.74</v>
      </c>
      <c r="AB294" s="41">
        <v>9.0649999999999981E-2</v>
      </c>
      <c r="AC294" s="42" t="s">
        <v>144</v>
      </c>
      <c r="AD294" s="43">
        <f t="shared" si="62"/>
        <v>510.61074662013982</v>
      </c>
      <c r="AE294" s="43">
        <f t="shared" si="63"/>
        <v>595.71253772349644</v>
      </c>
      <c r="AF294" s="44">
        <f t="shared" si="64"/>
        <v>0.92637554705558867</v>
      </c>
      <c r="AG294" s="44">
        <f t="shared" si="65"/>
        <v>0.6855179048211355</v>
      </c>
      <c r="AH294" s="44">
        <f t="shared" si="66"/>
        <v>56.220782151341254</v>
      </c>
      <c r="AI294" s="44">
        <f t="shared" si="67"/>
        <v>41.603378791992519</v>
      </c>
      <c r="AJ294" s="44">
        <f t="shared" si="68"/>
        <v>0.19189926262702078</v>
      </c>
      <c r="AK294" s="45">
        <f t="shared" si="69"/>
        <v>0.14200545434399534</v>
      </c>
      <c r="AL294" s="35">
        <f>SLOPE(AG294:AG297,S294:S297)*60</f>
        <v>-4.133610667643297E-2</v>
      </c>
      <c r="AM294" s="35">
        <f>SLOPE(AK294:AK297,S294:S297)*60</f>
        <v>-9.9245089009967757E-3</v>
      </c>
      <c r="AN294" s="35">
        <f>SLOPE(AI294:AI297,S294:S297)*60</f>
        <v>-2.9291597074111362</v>
      </c>
      <c r="AO294" s="3" t="s">
        <v>557</v>
      </c>
    </row>
    <row r="295" spans="2:41" x14ac:dyDescent="0.2">
      <c r="B295" s="46">
        <v>43069</v>
      </c>
      <c r="C295" s="3" t="s">
        <v>561</v>
      </c>
      <c r="D295" s="3" t="s">
        <v>156</v>
      </c>
      <c r="E295" s="32" t="s">
        <v>137</v>
      </c>
      <c r="F295" s="3" t="s">
        <v>138</v>
      </c>
      <c r="G295" s="33" t="s">
        <v>139</v>
      </c>
      <c r="H295" s="32">
        <v>2017</v>
      </c>
      <c r="I295" s="34" t="s">
        <v>447</v>
      </c>
      <c r="J295" s="34" t="s">
        <v>553</v>
      </c>
      <c r="K295" s="32" t="str">
        <f t="shared" si="56"/>
        <v>NWF</v>
      </c>
      <c r="L295" s="32" t="str">
        <f t="shared" si="57"/>
        <v>ESI</v>
      </c>
      <c r="M295" s="32" t="str">
        <f t="shared" si="58"/>
        <v>R2</v>
      </c>
      <c r="N295" s="3">
        <v>6</v>
      </c>
      <c r="O295" s="3" t="s">
        <v>154</v>
      </c>
      <c r="P295" s="33" t="str">
        <f t="shared" si="59"/>
        <v>E:POS_P:P01_Tr1:NWF_Tr2:ESI_DRC_R2_D:30_M:11_Y:2017</v>
      </c>
      <c r="Q295" s="31" t="str">
        <f t="shared" si="60"/>
        <v>T1</v>
      </c>
      <c r="R295" s="53">
        <v>0.49907407407407406</v>
      </c>
      <c r="S295" s="3">
        <v>10</v>
      </c>
      <c r="T295" s="3">
        <v>1.73925</v>
      </c>
      <c r="U295" s="3">
        <v>112.36740331491714</v>
      </c>
      <c r="V295" s="3">
        <v>0.30941400000000002</v>
      </c>
      <c r="W295" s="3">
        <v>13.8</v>
      </c>
      <c r="X295" s="37">
        <f t="shared" si="61"/>
        <v>286.8</v>
      </c>
      <c r="Y295" s="37" t="s">
        <v>143</v>
      </c>
      <c r="Z295" s="40">
        <v>0.1225</v>
      </c>
      <c r="AA295" s="41">
        <v>0.74</v>
      </c>
      <c r="AB295" s="41">
        <v>9.0649999999999981E-2</v>
      </c>
      <c r="AC295" s="42" t="s">
        <v>144</v>
      </c>
      <c r="AD295" s="43">
        <f t="shared" si="62"/>
        <v>509.8985977406137</v>
      </c>
      <c r="AE295" s="43">
        <f t="shared" si="63"/>
        <v>594.88169736404939</v>
      </c>
      <c r="AF295" s="44">
        <f t="shared" si="64"/>
        <v>0.88684113612036231</v>
      </c>
      <c r="AG295" s="44">
        <f t="shared" si="65"/>
        <v>0.65626244072906792</v>
      </c>
      <c r="AH295" s="44">
        <f t="shared" si="66"/>
        <v>57.295981382030234</v>
      </c>
      <c r="AI295" s="44">
        <f t="shared" si="67"/>
        <v>42.399026222702368</v>
      </c>
      <c r="AJ295" s="44">
        <f t="shared" si="68"/>
        <v>0.18406472550819999</v>
      </c>
      <c r="AK295" s="45">
        <f t="shared" si="69"/>
        <v>0.13620789687606799</v>
      </c>
      <c r="AL295" s="35"/>
      <c r="AM295" s="35"/>
      <c r="AN295" s="35"/>
      <c r="AO295" s="3" t="s">
        <v>557</v>
      </c>
    </row>
    <row r="296" spans="2:41" x14ac:dyDescent="0.2">
      <c r="B296" s="46">
        <v>43069</v>
      </c>
      <c r="C296" s="3" t="s">
        <v>562</v>
      </c>
      <c r="D296" s="3" t="s">
        <v>158</v>
      </c>
      <c r="E296" s="32" t="s">
        <v>137</v>
      </c>
      <c r="F296" s="3" t="s">
        <v>138</v>
      </c>
      <c r="G296" s="33" t="s">
        <v>139</v>
      </c>
      <c r="H296" s="32">
        <v>2017</v>
      </c>
      <c r="I296" s="34" t="s">
        <v>447</v>
      </c>
      <c r="J296" s="34" t="s">
        <v>553</v>
      </c>
      <c r="K296" s="32" t="str">
        <f t="shared" si="56"/>
        <v>NWF</v>
      </c>
      <c r="L296" s="32" t="str">
        <f t="shared" si="57"/>
        <v>ESI</v>
      </c>
      <c r="M296" s="32" t="str">
        <f t="shared" si="58"/>
        <v>R2</v>
      </c>
      <c r="N296" s="3">
        <v>6</v>
      </c>
      <c r="O296" s="3" t="s">
        <v>154</v>
      </c>
      <c r="P296" s="33" t="str">
        <f t="shared" si="59"/>
        <v>E:POS_P:P01_Tr1:NWF_Tr2:ESI_DRC_R2_D:30_M:11_Y:2017</v>
      </c>
      <c r="Q296" s="31" t="str">
        <f t="shared" si="60"/>
        <v>T2</v>
      </c>
      <c r="R296" s="53">
        <v>0.50601851851851798</v>
      </c>
      <c r="S296" s="3">
        <v>20</v>
      </c>
      <c r="T296" s="3">
        <v>1.8142499999999999</v>
      </c>
      <c r="U296" s="3">
        <v>103.69475138121548</v>
      </c>
      <c r="V296" s="3">
        <v>0.31577400000000005</v>
      </c>
      <c r="W296" s="3">
        <v>14.6</v>
      </c>
      <c r="X296" s="37">
        <f t="shared" si="61"/>
        <v>287.60000000000002</v>
      </c>
      <c r="Y296" s="37" t="s">
        <v>143</v>
      </c>
      <c r="Z296" s="40">
        <v>0.1225</v>
      </c>
      <c r="AA296" s="41">
        <v>0.74</v>
      </c>
      <c r="AB296" s="41">
        <v>9.0649999999999981E-2</v>
      </c>
      <c r="AC296" s="42" t="s">
        <v>144</v>
      </c>
      <c r="AD296" s="43">
        <f t="shared" si="62"/>
        <v>508.48024280948545</v>
      </c>
      <c r="AE296" s="43">
        <f t="shared" si="63"/>
        <v>593.22694994439973</v>
      </c>
      <c r="AF296" s="44">
        <f t="shared" si="64"/>
        <v>0.92251028051710893</v>
      </c>
      <c r="AG296" s="44">
        <f t="shared" si="65"/>
        <v>0.68265760758266048</v>
      </c>
      <c r="AH296" s="44">
        <f t="shared" si="66"/>
        <v>52.726732360389676</v>
      </c>
      <c r="AI296" s="44">
        <f t="shared" si="67"/>
        <v>39.017781946688352</v>
      </c>
      <c r="AJ296" s="44">
        <f t="shared" si="68"/>
        <v>0.18732564689174291</v>
      </c>
      <c r="AK296" s="45">
        <f t="shared" si="69"/>
        <v>0.13862097869988974</v>
      </c>
      <c r="AL296" s="35"/>
      <c r="AM296" s="35"/>
      <c r="AN296" s="35"/>
      <c r="AO296" s="3" t="s">
        <v>557</v>
      </c>
    </row>
    <row r="297" spans="2:41" x14ac:dyDescent="0.2">
      <c r="B297" s="46">
        <v>43069</v>
      </c>
      <c r="C297" s="3" t="s">
        <v>563</v>
      </c>
      <c r="D297" s="3" t="s">
        <v>160</v>
      </c>
      <c r="E297" s="32" t="s">
        <v>137</v>
      </c>
      <c r="F297" s="3" t="s">
        <v>138</v>
      </c>
      <c r="G297" s="33" t="s">
        <v>139</v>
      </c>
      <c r="H297" s="32">
        <v>2017</v>
      </c>
      <c r="I297" s="34" t="s">
        <v>447</v>
      </c>
      <c r="J297" s="34" t="s">
        <v>553</v>
      </c>
      <c r="K297" s="32" t="str">
        <f t="shared" si="56"/>
        <v>NWF</v>
      </c>
      <c r="L297" s="32" t="str">
        <f t="shared" si="57"/>
        <v>ESI</v>
      </c>
      <c r="M297" s="32" t="str">
        <f t="shared" si="58"/>
        <v>R2</v>
      </c>
      <c r="N297" s="3">
        <v>6</v>
      </c>
      <c r="O297" s="3" t="s">
        <v>154</v>
      </c>
      <c r="P297" s="33" t="str">
        <f t="shared" si="59"/>
        <v>E:POS_P:P01_Tr1:NWF_Tr2:ESI_DRC_R2_D:30_M:11_Y:2017</v>
      </c>
      <c r="Q297" s="31" t="str">
        <f t="shared" si="60"/>
        <v>T3</v>
      </c>
      <c r="R297" s="53">
        <v>0.51296296296296295</v>
      </c>
      <c r="S297" s="3">
        <v>30</v>
      </c>
      <c r="T297" s="3">
        <v>1.73925</v>
      </c>
      <c r="U297" s="3">
        <v>109.35082872928179</v>
      </c>
      <c r="V297" s="3">
        <v>0.30941400000000002</v>
      </c>
      <c r="W297" s="3">
        <v>14.9</v>
      </c>
      <c r="X297" s="37">
        <f t="shared" si="61"/>
        <v>287.89999999999998</v>
      </c>
      <c r="Y297" s="37" t="s">
        <v>143</v>
      </c>
      <c r="Z297" s="40">
        <v>0.1225</v>
      </c>
      <c r="AA297" s="41">
        <v>0.74</v>
      </c>
      <c r="AB297" s="41">
        <v>9.0649999999999981E-2</v>
      </c>
      <c r="AC297" s="42" t="s">
        <v>144</v>
      </c>
      <c r="AD297" s="43">
        <f t="shared" si="62"/>
        <v>507.95039191388696</v>
      </c>
      <c r="AE297" s="43">
        <f t="shared" si="63"/>
        <v>592.60879056620138</v>
      </c>
      <c r="AF297" s="44">
        <f t="shared" si="64"/>
        <v>0.88345271913622792</v>
      </c>
      <c r="AG297" s="44">
        <f t="shared" si="65"/>
        <v>0.65375501216080856</v>
      </c>
      <c r="AH297" s="44">
        <f t="shared" si="66"/>
        <v>55.544796309147017</v>
      </c>
      <c r="AI297" s="44">
        <f t="shared" si="67"/>
        <v>41.103149268768782</v>
      </c>
      <c r="AJ297" s="44">
        <f t="shared" si="68"/>
        <v>0.18336145632425063</v>
      </c>
      <c r="AK297" s="45">
        <f t="shared" si="69"/>
        <v>0.13568747767994543</v>
      </c>
      <c r="AL297" s="35"/>
      <c r="AM297" s="35"/>
      <c r="AN297" s="35"/>
      <c r="AO297" s="3" t="s">
        <v>557</v>
      </c>
    </row>
    <row r="298" spans="2:41" x14ac:dyDescent="0.2">
      <c r="B298" s="46">
        <v>43069</v>
      </c>
      <c r="C298" s="3" t="s">
        <v>564</v>
      </c>
      <c r="D298" s="3" t="s">
        <v>162</v>
      </c>
      <c r="E298" s="32" t="s">
        <v>137</v>
      </c>
      <c r="F298" s="3" t="s">
        <v>138</v>
      </c>
      <c r="G298" s="33" t="s">
        <v>139</v>
      </c>
      <c r="H298" s="32">
        <v>2017</v>
      </c>
      <c r="I298" s="34" t="s">
        <v>447</v>
      </c>
      <c r="J298" s="34" t="s">
        <v>553</v>
      </c>
      <c r="K298" s="32" t="str">
        <f t="shared" si="56"/>
        <v>NWF</v>
      </c>
      <c r="L298" s="32" t="str">
        <f t="shared" si="57"/>
        <v>ESI</v>
      </c>
      <c r="M298" s="32" t="str">
        <f t="shared" si="58"/>
        <v>R3</v>
      </c>
      <c r="N298" s="3">
        <v>5</v>
      </c>
      <c r="O298" s="3" t="s">
        <v>449</v>
      </c>
      <c r="P298" s="33" t="str">
        <f t="shared" si="59"/>
        <v>E:POS_P:P01_Tr1:NWF_Tr2:ESI_DRC_R3_D:30_M:11_Y:2017</v>
      </c>
      <c r="Q298" s="31" t="str">
        <f t="shared" si="60"/>
        <v>T0</v>
      </c>
      <c r="R298" s="53">
        <v>0.49212962962962964</v>
      </c>
      <c r="S298" s="37">
        <v>0</v>
      </c>
      <c r="T298" s="3">
        <v>1.8142499999999999</v>
      </c>
      <c r="U298" s="3">
        <v>102.1864640883978</v>
      </c>
      <c r="V298" s="3">
        <v>0.29669400000000001</v>
      </c>
      <c r="W298" s="3">
        <v>11.2</v>
      </c>
      <c r="X298" s="37">
        <f t="shared" si="61"/>
        <v>284.2</v>
      </c>
      <c r="Y298" s="37" t="s">
        <v>143</v>
      </c>
      <c r="Z298" s="40">
        <v>0.1225</v>
      </c>
      <c r="AA298" s="41">
        <v>0.74</v>
      </c>
      <c r="AB298" s="41">
        <v>9.0649999999999981E-2</v>
      </c>
      <c r="AC298" s="42" t="s">
        <v>144</v>
      </c>
      <c r="AD298" s="43">
        <f t="shared" si="62"/>
        <v>514.56339842367356</v>
      </c>
      <c r="AE298" s="43">
        <f t="shared" si="63"/>
        <v>600.32396482761919</v>
      </c>
      <c r="AF298" s="44">
        <f t="shared" si="64"/>
        <v>0.93354664559014977</v>
      </c>
      <c r="AG298" s="44">
        <f t="shared" si="65"/>
        <v>0.69082451773671072</v>
      </c>
      <c r="AH298" s="44">
        <f t="shared" si="66"/>
        <v>52.581414234224646</v>
      </c>
      <c r="AI298" s="44">
        <f t="shared" si="67"/>
        <v>38.91024653332623</v>
      </c>
      <c r="AJ298" s="44">
        <f t="shared" si="68"/>
        <v>0.17811251842056566</v>
      </c>
      <c r="AK298" s="45">
        <f t="shared" si="69"/>
        <v>0.13180326363121855</v>
      </c>
      <c r="AL298" s="35">
        <f>SLOPE(AG298:AG301,S298:S301)*60</f>
        <v>-2.5947380238575547E-2</v>
      </c>
      <c r="AM298" s="35">
        <f>SLOPE(AK298:AK301,S298:S301)*60</f>
        <v>-5.062131024233528E-2</v>
      </c>
      <c r="AN298" s="35">
        <f>SLOPE(AI298:AI301,S298:S301)*60</f>
        <v>-1.1030201205674446</v>
      </c>
      <c r="AO298" s="3" t="s">
        <v>557</v>
      </c>
    </row>
    <row r="299" spans="2:41" x14ac:dyDescent="0.2">
      <c r="B299" s="46">
        <v>43069</v>
      </c>
      <c r="C299" s="3" t="s">
        <v>565</v>
      </c>
      <c r="D299" s="3" t="s">
        <v>165</v>
      </c>
      <c r="E299" s="32" t="s">
        <v>137</v>
      </c>
      <c r="F299" s="3" t="s">
        <v>138</v>
      </c>
      <c r="G299" s="33" t="s">
        <v>139</v>
      </c>
      <c r="H299" s="32">
        <v>2017</v>
      </c>
      <c r="I299" s="34" t="s">
        <v>447</v>
      </c>
      <c r="J299" s="34" t="s">
        <v>553</v>
      </c>
      <c r="K299" s="32" t="str">
        <f t="shared" si="56"/>
        <v>NWF</v>
      </c>
      <c r="L299" s="32" t="str">
        <f t="shared" si="57"/>
        <v>ESI</v>
      </c>
      <c r="M299" s="32" t="str">
        <f t="shared" si="58"/>
        <v>R3</v>
      </c>
      <c r="N299" s="3">
        <v>5</v>
      </c>
      <c r="O299" s="3" t="s">
        <v>449</v>
      </c>
      <c r="P299" s="33" t="str">
        <f t="shared" si="59"/>
        <v>E:POS_P:P01_Tr1:NWF_Tr2:ESI_DRC_R3_D:30_M:11_Y:2017</v>
      </c>
      <c r="Q299" s="31" t="str">
        <f t="shared" si="60"/>
        <v>T1</v>
      </c>
      <c r="R299" s="53">
        <v>0.49907407407407406</v>
      </c>
      <c r="S299" s="3">
        <v>10</v>
      </c>
      <c r="T299" s="3">
        <v>1.73925</v>
      </c>
      <c r="U299" s="3">
        <v>100.67817679558013</v>
      </c>
      <c r="V299" s="3">
        <v>0.41117399999999998</v>
      </c>
      <c r="W299" s="3">
        <v>12.4</v>
      </c>
      <c r="X299" s="37">
        <f t="shared" si="61"/>
        <v>285.39999999999998</v>
      </c>
      <c r="Y299" s="37" t="s">
        <v>143</v>
      </c>
      <c r="Z299" s="40">
        <v>0.1225</v>
      </c>
      <c r="AA299" s="41">
        <v>0.74</v>
      </c>
      <c r="AB299" s="41">
        <v>9.0649999999999981E-2</v>
      </c>
      <c r="AC299" s="42" t="s">
        <v>144</v>
      </c>
      <c r="AD299" s="43">
        <f t="shared" si="62"/>
        <v>512.3998522495026</v>
      </c>
      <c r="AE299" s="43">
        <f t="shared" si="63"/>
        <v>597.79982762441978</v>
      </c>
      <c r="AF299" s="44">
        <f t="shared" si="64"/>
        <v>0.89119144302494735</v>
      </c>
      <c r="AG299" s="44">
        <f t="shared" si="65"/>
        <v>0.65948166783846096</v>
      </c>
      <c r="AH299" s="44">
        <f t="shared" si="66"/>
        <v>51.587482914804561</v>
      </c>
      <c r="AI299" s="44">
        <f t="shared" si="67"/>
        <v>38.174737356955362</v>
      </c>
      <c r="AJ299" s="44">
        <f t="shared" si="68"/>
        <v>0.24579974632364318</v>
      </c>
      <c r="AK299" s="45">
        <f t="shared" si="69"/>
        <v>0.18189181227949591</v>
      </c>
      <c r="AL299" s="35"/>
      <c r="AM299" s="35"/>
      <c r="AN299" s="35"/>
      <c r="AO299" s="3" t="s">
        <v>557</v>
      </c>
    </row>
    <row r="300" spans="2:41" x14ac:dyDescent="0.2">
      <c r="B300" s="46">
        <v>43069</v>
      </c>
      <c r="C300" s="3" t="s">
        <v>566</v>
      </c>
      <c r="D300" s="3" t="s">
        <v>167</v>
      </c>
      <c r="E300" s="32" t="s">
        <v>137</v>
      </c>
      <c r="F300" s="3" t="s">
        <v>138</v>
      </c>
      <c r="G300" s="33" t="s">
        <v>139</v>
      </c>
      <c r="H300" s="32">
        <v>2017</v>
      </c>
      <c r="I300" s="34" t="s">
        <v>447</v>
      </c>
      <c r="J300" s="34" t="s">
        <v>553</v>
      </c>
      <c r="K300" s="32" t="str">
        <f t="shared" si="56"/>
        <v>NWF</v>
      </c>
      <c r="L300" s="32" t="str">
        <f t="shared" si="57"/>
        <v>ESI</v>
      </c>
      <c r="M300" s="32" t="str">
        <f t="shared" si="58"/>
        <v>R3</v>
      </c>
      <c r="N300" s="3">
        <v>5</v>
      </c>
      <c r="O300" s="3" t="s">
        <v>449</v>
      </c>
      <c r="P300" s="33" t="str">
        <f t="shared" si="59"/>
        <v>E:POS_P:P01_Tr1:NWF_Tr2:ESI_DRC_R3_D:30_M:11_Y:2017</v>
      </c>
      <c r="Q300" s="31" t="str">
        <f t="shared" si="60"/>
        <v>T2</v>
      </c>
      <c r="R300" s="53">
        <v>0.50601851851851798</v>
      </c>
      <c r="S300" s="3">
        <v>20</v>
      </c>
      <c r="T300" s="3">
        <v>1.8892500000000001</v>
      </c>
      <c r="U300" s="3">
        <v>108.21961325966852</v>
      </c>
      <c r="V300" s="3">
        <v>0.30305400000000005</v>
      </c>
      <c r="W300" s="3">
        <v>12.9</v>
      </c>
      <c r="X300" s="37">
        <f t="shared" si="61"/>
        <v>285.89999999999998</v>
      </c>
      <c r="Y300" s="37" t="s">
        <v>143</v>
      </c>
      <c r="Z300" s="40">
        <v>0.1225</v>
      </c>
      <c r="AA300" s="41">
        <v>0.74</v>
      </c>
      <c r="AB300" s="41">
        <v>9.0649999999999981E-2</v>
      </c>
      <c r="AC300" s="42" t="s">
        <v>144</v>
      </c>
      <c r="AD300" s="43">
        <f t="shared" si="62"/>
        <v>511.50373498428831</v>
      </c>
      <c r="AE300" s="43">
        <f t="shared" si="63"/>
        <v>596.75435748166979</v>
      </c>
      <c r="AF300" s="44">
        <f t="shared" si="64"/>
        <v>0.96635843131906674</v>
      </c>
      <c r="AG300" s="44">
        <f t="shared" si="65"/>
        <v>0.71510523917610924</v>
      </c>
      <c r="AH300" s="44">
        <f t="shared" si="66"/>
        <v>55.354736380875664</v>
      </c>
      <c r="AI300" s="44">
        <f t="shared" si="67"/>
        <v>40.96250492184798</v>
      </c>
      <c r="AJ300" s="44">
        <f t="shared" si="68"/>
        <v>0.18084879505224999</v>
      </c>
      <c r="AK300" s="45">
        <f t="shared" si="69"/>
        <v>0.13382810833866499</v>
      </c>
      <c r="AL300" s="35"/>
      <c r="AM300" s="35"/>
      <c r="AN300" s="35"/>
      <c r="AO300" s="3" t="s">
        <v>557</v>
      </c>
    </row>
    <row r="301" spans="2:41" ht="15" customHeight="1" x14ac:dyDescent="0.2">
      <c r="B301" s="46">
        <v>43069</v>
      </c>
      <c r="C301" s="3" t="s">
        <v>567</v>
      </c>
      <c r="D301" s="3" t="s">
        <v>169</v>
      </c>
      <c r="E301" s="32" t="s">
        <v>137</v>
      </c>
      <c r="F301" s="3" t="s">
        <v>138</v>
      </c>
      <c r="G301" s="33" t="s">
        <v>139</v>
      </c>
      <c r="H301" s="32">
        <v>2017</v>
      </c>
      <c r="I301" s="34" t="s">
        <v>447</v>
      </c>
      <c r="J301" s="34" t="s">
        <v>553</v>
      </c>
      <c r="K301" s="32" t="str">
        <f t="shared" si="56"/>
        <v>NWF</v>
      </c>
      <c r="L301" s="32" t="str">
        <f t="shared" si="57"/>
        <v>ESI</v>
      </c>
      <c r="M301" s="32" t="str">
        <f t="shared" si="58"/>
        <v>R3</v>
      </c>
      <c r="N301" s="3">
        <v>5</v>
      </c>
      <c r="O301" s="3" t="s">
        <v>449</v>
      </c>
      <c r="P301" s="33" t="str">
        <f t="shared" si="59"/>
        <v>E:POS_P:P01_Tr1:NWF_Tr2:ESI_DRC_R3_D:30_M:11_Y:2017</v>
      </c>
      <c r="Q301" s="31" t="str">
        <f t="shared" si="60"/>
        <v>T3</v>
      </c>
      <c r="R301" s="53">
        <v>0.51296296296296295</v>
      </c>
      <c r="S301" s="3">
        <v>30</v>
      </c>
      <c r="T301" s="3">
        <v>1.73925</v>
      </c>
      <c r="U301" s="3">
        <v>98.792817679558013</v>
      </c>
      <c r="V301" s="3">
        <v>0.271254</v>
      </c>
      <c r="W301" s="133">
        <v>13.1</v>
      </c>
      <c r="X301" s="37">
        <f t="shared" si="61"/>
        <v>286.10000000000002</v>
      </c>
      <c r="Y301" s="37" t="s">
        <v>143</v>
      </c>
      <c r="Z301" s="40">
        <v>0.1225</v>
      </c>
      <c r="AA301" s="41">
        <v>0.74</v>
      </c>
      <c r="AB301" s="41">
        <v>9.0649999999999981E-2</v>
      </c>
      <c r="AC301" s="42" t="s">
        <v>144</v>
      </c>
      <c r="AD301" s="43">
        <f t="shared" si="62"/>
        <v>511.14616508915771</v>
      </c>
      <c r="AE301" s="43">
        <f t="shared" si="63"/>
        <v>596.33719260401733</v>
      </c>
      <c r="AF301" s="44">
        <f t="shared" si="64"/>
        <v>0.88901096763131748</v>
      </c>
      <c r="AG301" s="44">
        <f t="shared" si="65"/>
        <v>0.65786811604717488</v>
      </c>
      <c r="AH301" s="44">
        <f t="shared" si="66"/>
        <v>50.497569895258422</v>
      </c>
      <c r="AI301" s="44">
        <f t="shared" si="67"/>
        <v>37.368201722491222</v>
      </c>
      <c r="AJ301" s="44">
        <f t="shared" si="68"/>
        <v>0.16175884884261013</v>
      </c>
      <c r="AK301" s="45">
        <f t="shared" si="69"/>
        <v>0.11970154814353148</v>
      </c>
      <c r="AL301" s="35"/>
      <c r="AM301" s="35"/>
      <c r="AN301" s="35"/>
      <c r="AO301" s="3" t="s">
        <v>557</v>
      </c>
    </row>
    <row r="302" spans="2:41" x14ac:dyDescent="0.2">
      <c r="B302" s="46">
        <v>43069</v>
      </c>
      <c r="C302" s="3" t="s">
        <v>568</v>
      </c>
      <c r="D302" s="3" t="s">
        <v>171</v>
      </c>
      <c r="E302" s="32" t="s">
        <v>137</v>
      </c>
      <c r="F302" s="3" t="s">
        <v>138</v>
      </c>
      <c r="G302" s="33" t="s">
        <v>139</v>
      </c>
      <c r="H302" s="32">
        <v>2017</v>
      </c>
      <c r="I302" s="34" t="s">
        <v>447</v>
      </c>
      <c r="J302" s="34" t="s">
        <v>553</v>
      </c>
      <c r="K302" s="32" t="str">
        <f t="shared" si="56"/>
        <v>NWF</v>
      </c>
      <c r="L302" s="32" t="str">
        <f t="shared" si="57"/>
        <v>LSI</v>
      </c>
      <c r="M302" s="32" t="str">
        <f t="shared" si="58"/>
        <v>R1</v>
      </c>
      <c r="N302" s="3">
        <v>8</v>
      </c>
      <c r="O302" s="3" t="s">
        <v>554</v>
      </c>
      <c r="P302" s="33" t="str">
        <f t="shared" si="59"/>
        <v>E:POS_P:P01_Tr1:NWF_Tr2:LSI_DRC_R1_D:30_M:11_Y:2017</v>
      </c>
      <c r="Q302" s="31" t="str">
        <f t="shared" si="60"/>
        <v>T0</v>
      </c>
      <c r="R302" s="53">
        <v>0.48721064814814818</v>
      </c>
      <c r="S302" s="37">
        <v>0</v>
      </c>
      <c r="T302" s="3">
        <v>1.73925</v>
      </c>
      <c r="U302" s="3">
        <v>107.08839779005525</v>
      </c>
      <c r="V302" s="3">
        <v>0.33485399999999998</v>
      </c>
      <c r="W302" s="3">
        <v>13.1</v>
      </c>
      <c r="X302" s="37">
        <f t="shared" si="61"/>
        <v>286.10000000000002</v>
      </c>
      <c r="Y302" s="37" t="s">
        <v>143</v>
      </c>
      <c r="Z302" s="40">
        <v>0.1225</v>
      </c>
      <c r="AA302" s="41">
        <v>0.74</v>
      </c>
      <c r="AB302" s="41">
        <v>9.0649999999999981E-2</v>
      </c>
      <c r="AC302" s="42" t="s">
        <v>144</v>
      </c>
      <c r="AD302" s="43">
        <f t="shared" si="62"/>
        <v>511.14616508915771</v>
      </c>
      <c r="AE302" s="43">
        <f t="shared" si="63"/>
        <v>596.33719260401733</v>
      </c>
      <c r="AF302" s="44">
        <f t="shared" si="64"/>
        <v>0.88901096763131748</v>
      </c>
      <c r="AG302" s="44">
        <f t="shared" si="65"/>
        <v>0.65786811604717488</v>
      </c>
      <c r="AH302" s="44">
        <f t="shared" si="66"/>
        <v>54.737823855928973</v>
      </c>
      <c r="AI302" s="44">
        <f t="shared" si="67"/>
        <v>40.505989653387431</v>
      </c>
      <c r="AJ302" s="44">
        <f t="shared" si="68"/>
        <v>0.19968589429222561</v>
      </c>
      <c r="AK302" s="45">
        <f t="shared" si="69"/>
        <v>0.14776756177624692</v>
      </c>
      <c r="AL302" s="35">
        <f>SLOPE(AG302:AG305,S302:S305)*60</f>
        <v>-5.7283205692653882E-2</v>
      </c>
      <c r="AM302" s="35">
        <f>SLOPE(AK302:AK305,S302:S305)*60</f>
        <v>-5.8424274815806879E-2</v>
      </c>
      <c r="AN302" s="35">
        <f>SLOPE(AI302:AI305,S302:S305)*60</f>
        <v>4.0008998924826669</v>
      </c>
      <c r="AO302" s="3" t="s">
        <v>557</v>
      </c>
    </row>
    <row r="303" spans="2:41" x14ac:dyDescent="0.2">
      <c r="B303" s="46">
        <v>43069</v>
      </c>
      <c r="C303" s="3" t="s">
        <v>569</v>
      </c>
      <c r="D303" s="3" t="s">
        <v>173</v>
      </c>
      <c r="E303" s="32" t="s">
        <v>137</v>
      </c>
      <c r="F303" s="3" t="s">
        <v>138</v>
      </c>
      <c r="G303" s="33" t="s">
        <v>139</v>
      </c>
      <c r="H303" s="32">
        <v>2017</v>
      </c>
      <c r="I303" s="34" t="s">
        <v>447</v>
      </c>
      <c r="J303" s="34" t="s">
        <v>553</v>
      </c>
      <c r="K303" s="32" t="str">
        <f t="shared" si="56"/>
        <v>NWF</v>
      </c>
      <c r="L303" s="32" t="str">
        <f t="shared" si="57"/>
        <v>LSI</v>
      </c>
      <c r="M303" s="32" t="str">
        <f t="shared" si="58"/>
        <v>R1</v>
      </c>
      <c r="N303" s="3">
        <v>8</v>
      </c>
      <c r="O303" s="3" t="s">
        <v>554</v>
      </c>
      <c r="P303" s="33" t="str">
        <f t="shared" si="59"/>
        <v>E:POS_P:P01_Tr1:NWF_Tr2:LSI_DRC_R1_D:30_M:11_Y:2017</v>
      </c>
      <c r="Q303" s="31" t="str">
        <f t="shared" si="60"/>
        <v>T1</v>
      </c>
      <c r="R303" s="53">
        <v>0.4941550925925926</v>
      </c>
      <c r="S303" s="3">
        <v>10</v>
      </c>
      <c r="T303" s="3">
        <v>1.73925</v>
      </c>
      <c r="U303" s="3">
        <v>99.358425414364646</v>
      </c>
      <c r="V303" s="3">
        <v>0.30305400000000005</v>
      </c>
      <c r="W303" s="3">
        <v>13.9</v>
      </c>
      <c r="X303" s="37">
        <f t="shared" si="61"/>
        <v>286.89999999999998</v>
      </c>
      <c r="Y303" s="37" t="s">
        <v>143</v>
      </c>
      <c r="Z303" s="40">
        <v>0.1225</v>
      </c>
      <c r="AA303" s="41">
        <v>0.74</v>
      </c>
      <c r="AB303" s="41">
        <v>9.0649999999999981E-2</v>
      </c>
      <c r="AC303" s="42" t="s">
        <v>144</v>
      </c>
      <c r="AD303" s="43">
        <f t="shared" si="62"/>
        <v>509.72087079821563</v>
      </c>
      <c r="AE303" s="43">
        <f t="shared" si="63"/>
        <v>594.67434926458498</v>
      </c>
      <c r="AF303" s="44">
        <f t="shared" si="64"/>
        <v>0.88653202453579649</v>
      </c>
      <c r="AG303" s="44">
        <f t="shared" si="65"/>
        <v>0.65603369815648926</v>
      </c>
      <c r="AH303" s="44">
        <f t="shared" si="66"/>
        <v>50.645063123349509</v>
      </c>
      <c r="AI303" s="44">
        <f t="shared" si="67"/>
        <v>37.477346711278628</v>
      </c>
      <c r="AJ303" s="44">
        <f t="shared" si="68"/>
        <v>0.18021844024202957</v>
      </c>
      <c r="AK303" s="45">
        <f t="shared" si="69"/>
        <v>0.13336164577910187</v>
      </c>
      <c r="AL303" s="35"/>
      <c r="AM303" s="35"/>
      <c r="AN303" s="35"/>
      <c r="AO303" s="3" t="s">
        <v>557</v>
      </c>
    </row>
    <row r="304" spans="2:41" x14ac:dyDescent="0.2">
      <c r="B304" s="46">
        <v>43069</v>
      </c>
      <c r="C304" s="3" t="s">
        <v>570</v>
      </c>
      <c r="D304" s="3" t="s">
        <v>175</v>
      </c>
      <c r="E304" s="32" t="s">
        <v>137</v>
      </c>
      <c r="F304" s="3" t="s">
        <v>138</v>
      </c>
      <c r="G304" s="33" t="s">
        <v>139</v>
      </c>
      <c r="H304" s="32">
        <v>2017</v>
      </c>
      <c r="I304" s="34" t="s">
        <v>447</v>
      </c>
      <c r="J304" s="34" t="s">
        <v>553</v>
      </c>
      <c r="K304" s="32" t="str">
        <f t="shared" si="56"/>
        <v>NWF</v>
      </c>
      <c r="L304" s="32" t="str">
        <f t="shared" si="57"/>
        <v>LSI</v>
      </c>
      <c r="M304" s="32" t="str">
        <f t="shared" si="58"/>
        <v>R1</v>
      </c>
      <c r="N304" s="3">
        <v>8</v>
      </c>
      <c r="O304" s="3" t="s">
        <v>554</v>
      </c>
      <c r="P304" s="33" t="str">
        <f t="shared" si="59"/>
        <v>E:POS_P:P01_Tr1:NWF_Tr2:LSI_DRC_R1_D:30_M:11_Y:2017</v>
      </c>
      <c r="Q304" s="31" t="str">
        <f t="shared" si="60"/>
        <v>T2</v>
      </c>
      <c r="R304" s="54">
        <v>0.50179398148148147</v>
      </c>
      <c r="S304" s="48">
        <v>21</v>
      </c>
      <c r="T304" s="3">
        <v>1.73925</v>
      </c>
      <c r="U304" s="3">
        <v>100.86671270718232</v>
      </c>
      <c r="V304" s="3">
        <v>0.283974</v>
      </c>
      <c r="W304" s="3">
        <v>13.9</v>
      </c>
      <c r="X304" s="37">
        <f t="shared" si="61"/>
        <v>286.89999999999998</v>
      </c>
      <c r="Y304" s="37" t="s">
        <v>143</v>
      </c>
      <c r="Z304" s="40">
        <v>0.1225</v>
      </c>
      <c r="AA304" s="41">
        <v>0.74</v>
      </c>
      <c r="AB304" s="41">
        <v>9.0649999999999981E-2</v>
      </c>
      <c r="AC304" s="42" t="s">
        <v>144</v>
      </c>
      <c r="AD304" s="43">
        <f t="shared" si="62"/>
        <v>509.72087079821563</v>
      </c>
      <c r="AE304" s="43">
        <f t="shared" si="63"/>
        <v>594.67434926458498</v>
      </c>
      <c r="AF304" s="44">
        <f t="shared" si="64"/>
        <v>0.88653202453579649</v>
      </c>
      <c r="AG304" s="44">
        <f t="shared" si="65"/>
        <v>0.65603369815648926</v>
      </c>
      <c r="AH304" s="44">
        <f t="shared" si="66"/>
        <v>51.413868635658417</v>
      </c>
      <c r="AI304" s="44">
        <f t="shared" si="67"/>
        <v>38.046262790387225</v>
      </c>
      <c r="AJ304" s="44">
        <f t="shared" si="68"/>
        <v>0.16887205365806124</v>
      </c>
      <c r="AK304" s="45">
        <f t="shared" si="69"/>
        <v>0.1249653197069653</v>
      </c>
      <c r="AL304" s="35"/>
      <c r="AM304" s="35"/>
      <c r="AN304" s="35"/>
      <c r="AO304" s="3" t="s">
        <v>557</v>
      </c>
    </row>
    <row r="305" spans="2:41" x14ac:dyDescent="0.2">
      <c r="B305" s="46">
        <v>43069</v>
      </c>
      <c r="C305" s="3" t="s">
        <v>571</v>
      </c>
      <c r="D305" s="3" t="s">
        <v>177</v>
      </c>
      <c r="E305" s="32" t="s">
        <v>137</v>
      </c>
      <c r="F305" s="3" t="s">
        <v>138</v>
      </c>
      <c r="G305" s="33" t="s">
        <v>139</v>
      </c>
      <c r="H305" s="32">
        <v>2017</v>
      </c>
      <c r="I305" s="34" t="s">
        <v>447</v>
      </c>
      <c r="J305" s="34" t="s">
        <v>553</v>
      </c>
      <c r="K305" s="32" t="str">
        <f t="shared" si="56"/>
        <v>NWF</v>
      </c>
      <c r="L305" s="32" t="str">
        <f t="shared" si="57"/>
        <v>LSI</v>
      </c>
      <c r="M305" s="32" t="str">
        <f t="shared" si="58"/>
        <v>R1</v>
      </c>
      <c r="N305" s="3">
        <v>8</v>
      </c>
      <c r="O305" s="3" t="s">
        <v>554</v>
      </c>
      <c r="P305" s="33" t="str">
        <f t="shared" si="59"/>
        <v>E:POS_P:P01_Tr1:NWF_Tr2:LSI_DRC_R1_D:30_M:11_Y:2017</v>
      </c>
      <c r="Q305" s="31" t="str">
        <f t="shared" si="60"/>
        <v>T3</v>
      </c>
      <c r="R305" s="53">
        <v>0.508043981481481</v>
      </c>
      <c r="S305" s="48">
        <v>29</v>
      </c>
      <c r="T305" s="3">
        <v>1.6642500000000002</v>
      </c>
      <c r="U305" s="3">
        <v>113.87569060773481</v>
      </c>
      <c r="V305" s="3">
        <v>0.271254</v>
      </c>
      <c r="W305" s="3">
        <v>15.1</v>
      </c>
      <c r="X305" s="37">
        <f t="shared" si="61"/>
        <v>288.10000000000002</v>
      </c>
      <c r="Y305" s="37" t="s">
        <v>143</v>
      </c>
      <c r="Z305" s="40">
        <v>0.1225</v>
      </c>
      <c r="AA305" s="41">
        <v>0.74</v>
      </c>
      <c r="AB305" s="41">
        <v>9.0649999999999981E-2</v>
      </c>
      <c r="AC305" s="42" t="s">
        <v>144</v>
      </c>
      <c r="AD305" s="43">
        <f t="shared" si="62"/>
        <v>507.59777102397788</v>
      </c>
      <c r="AE305" s="43">
        <f t="shared" si="63"/>
        <v>592.1973995279742</v>
      </c>
      <c r="AF305" s="44">
        <f t="shared" si="64"/>
        <v>0.84476959042665534</v>
      </c>
      <c r="AG305" s="44">
        <f t="shared" si="65"/>
        <v>0.62512949691572484</v>
      </c>
      <c r="AH305" s="44">
        <f t="shared" si="66"/>
        <v>57.803046726302327</v>
      </c>
      <c r="AI305" s="44">
        <f t="shared" si="67"/>
        <v>42.774254577463715</v>
      </c>
      <c r="AJ305" s="44">
        <f t="shared" si="68"/>
        <v>0.16063591341156111</v>
      </c>
      <c r="AK305" s="45">
        <f t="shared" si="69"/>
        <v>0.1188705759245552</v>
      </c>
      <c r="AL305" s="35"/>
      <c r="AM305" s="35"/>
      <c r="AN305" s="35"/>
      <c r="AO305" s="3" t="s">
        <v>557</v>
      </c>
    </row>
    <row r="306" spans="2:41" x14ac:dyDescent="0.2">
      <c r="B306" s="46">
        <v>43069</v>
      </c>
      <c r="C306" s="3" t="s">
        <v>572</v>
      </c>
      <c r="D306" s="3" t="s">
        <v>179</v>
      </c>
      <c r="E306" s="32" t="s">
        <v>137</v>
      </c>
      <c r="F306" s="3" t="s">
        <v>138</v>
      </c>
      <c r="G306" s="33" t="s">
        <v>139</v>
      </c>
      <c r="H306" s="32">
        <v>2017</v>
      </c>
      <c r="I306" s="34" t="s">
        <v>447</v>
      </c>
      <c r="J306" s="34" t="s">
        <v>553</v>
      </c>
      <c r="K306" s="32" t="str">
        <f t="shared" si="56"/>
        <v>NWF</v>
      </c>
      <c r="L306" s="32" t="str">
        <f t="shared" si="57"/>
        <v>LSI</v>
      </c>
      <c r="M306" s="32" t="str">
        <f t="shared" si="58"/>
        <v>R2</v>
      </c>
      <c r="N306" s="3">
        <v>2</v>
      </c>
      <c r="O306" s="3" t="s">
        <v>154</v>
      </c>
      <c r="P306" s="33" t="str">
        <f t="shared" si="59"/>
        <v>E:POS_P:P01_Tr1:NWF_Tr2:LSI_DRC_R2_D:30_M:11_Y:2017</v>
      </c>
      <c r="Q306" s="31" t="str">
        <f t="shared" si="60"/>
        <v>T0</v>
      </c>
      <c r="R306" s="53">
        <v>0.48721064814814818</v>
      </c>
      <c r="S306" s="37">
        <v>0</v>
      </c>
      <c r="T306" s="3">
        <v>1.73925</v>
      </c>
      <c r="U306" s="3">
        <v>114.81837016574586</v>
      </c>
      <c r="V306" s="3">
        <v>0.27761400000000003</v>
      </c>
      <c r="W306" s="3">
        <v>11.1</v>
      </c>
      <c r="X306" s="37">
        <f t="shared" si="61"/>
        <v>284.10000000000002</v>
      </c>
      <c r="Y306" s="37" t="s">
        <v>143</v>
      </c>
      <c r="Z306" s="40">
        <v>0.1225</v>
      </c>
      <c r="AA306" s="41">
        <v>0.74</v>
      </c>
      <c r="AB306" s="41">
        <v>9.0649999999999981E-2</v>
      </c>
      <c r="AC306" s="42" t="s">
        <v>144</v>
      </c>
      <c r="AD306" s="43">
        <f t="shared" si="62"/>
        <v>514.74451894406207</v>
      </c>
      <c r="AE306" s="43">
        <f t="shared" si="63"/>
        <v>600.53527210140567</v>
      </c>
      <c r="AF306" s="44">
        <f t="shared" si="64"/>
        <v>0.89526940457345994</v>
      </c>
      <c r="AG306" s="44">
        <f t="shared" si="65"/>
        <v>0.66249935938436022</v>
      </c>
      <c r="AH306" s="44">
        <f t="shared" si="66"/>
        <v>59.102126716908103</v>
      </c>
      <c r="AI306" s="44">
        <f t="shared" si="67"/>
        <v>43.735573770511984</v>
      </c>
      <c r="AJ306" s="44">
        <f t="shared" si="68"/>
        <v>0.16671699902915965</v>
      </c>
      <c r="AK306" s="45">
        <f t="shared" si="69"/>
        <v>0.12337057928157812</v>
      </c>
      <c r="AL306" s="35">
        <f>SLOPE(AG306:AG309,S306:S309)*60</f>
        <v>3.4527429729030126E-2</v>
      </c>
      <c r="AM306" s="35">
        <f>SLOPE(AK306:AK309,S306:S309)*60</f>
        <v>9.4375343301075984E-3</v>
      </c>
      <c r="AN306" s="35">
        <f>SLOPE(AI306:AI309,S306:S309)*60</f>
        <v>-5.4075814698224631</v>
      </c>
      <c r="AO306" s="3" t="s">
        <v>557</v>
      </c>
    </row>
    <row r="307" spans="2:41" x14ac:dyDescent="0.2">
      <c r="B307" s="46">
        <v>43069</v>
      </c>
      <c r="C307" s="3" t="s">
        <v>573</v>
      </c>
      <c r="D307" s="3" t="s">
        <v>181</v>
      </c>
      <c r="E307" s="32" t="s">
        <v>137</v>
      </c>
      <c r="F307" s="3" t="s">
        <v>138</v>
      </c>
      <c r="G307" s="33" t="s">
        <v>139</v>
      </c>
      <c r="H307" s="32">
        <v>2017</v>
      </c>
      <c r="I307" s="34" t="s">
        <v>447</v>
      </c>
      <c r="J307" s="34" t="s">
        <v>553</v>
      </c>
      <c r="K307" s="32" t="str">
        <f t="shared" si="56"/>
        <v>NWF</v>
      </c>
      <c r="L307" s="32" t="str">
        <f t="shared" si="57"/>
        <v>LSI</v>
      </c>
      <c r="M307" s="32" t="str">
        <f t="shared" si="58"/>
        <v>R2</v>
      </c>
      <c r="N307" s="3">
        <v>2</v>
      </c>
      <c r="O307" s="3" t="s">
        <v>154</v>
      </c>
      <c r="P307" s="33" t="str">
        <f t="shared" si="59"/>
        <v>E:POS_P:P01_Tr1:NWF_Tr2:LSI_DRC_R2_D:30_M:11_Y:2017</v>
      </c>
      <c r="Q307" s="31" t="str">
        <f t="shared" si="60"/>
        <v>T1</v>
      </c>
      <c r="R307" s="53">
        <v>0.4941550925925926</v>
      </c>
      <c r="S307" s="3">
        <v>10</v>
      </c>
      <c r="T307" s="3">
        <v>1.73925</v>
      </c>
      <c r="U307" s="3">
        <v>100.3011049723757</v>
      </c>
      <c r="V307" s="3">
        <v>0.283974</v>
      </c>
      <c r="W307" s="3">
        <v>13.7</v>
      </c>
      <c r="X307" s="37">
        <f t="shared" si="61"/>
        <v>286.7</v>
      </c>
      <c r="Y307" s="37" t="s">
        <v>143</v>
      </c>
      <c r="Z307" s="40">
        <v>0.1225</v>
      </c>
      <c r="AA307" s="41">
        <v>0.74</v>
      </c>
      <c r="AB307" s="41">
        <v>9.0649999999999981E-2</v>
      </c>
      <c r="AC307" s="42" t="s">
        <v>144</v>
      </c>
      <c r="AD307" s="43">
        <f t="shared" si="62"/>
        <v>510.07644866413693</v>
      </c>
      <c r="AE307" s="43">
        <f t="shared" si="63"/>
        <v>595.08919010815976</v>
      </c>
      <c r="AF307" s="44">
        <f t="shared" si="64"/>
        <v>0.88715046333910019</v>
      </c>
      <c r="AG307" s="44">
        <f t="shared" si="65"/>
        <v>0.65649134287093402</v>
      </c>
      <c r="AH307" s="44">
        <f t="shared" si="66"/>
        <v>51.161231421398206</v>
      </c>
      <c r="AI307" s="44">
        <f t="shared" si="67"/>
        <v>37.859311251834662</v>
      </c>
      <c r="AJ307" s="44">
        <f t="shared" si="68"/>
        <v>0.16898985767177455</v>
      </c>
      <c r="AK307" s="45">
        <f t="shared" si="69"/>
        <v>0.12505249467711313</v>
      </c>
      <c r="AL307" s="35"/>
      <c r="AM307" s="35"/>
      <c r="AN307" s="35"/>
      <c r="AO307" s="3" t="s">
        <v>557</v>
      </c>
    </row>
    <row r="308" spans="2:41" x14ac:dyDescent="0.2">
      <c r="B308" s="46">
        <v>43069</v>
      </c>
      <c r="C308" s="3" t="s">
        <v>574</v>
      </c>
      <c r="D308" s="3" t="s">
        <v>183</v>
      </c>
      <c r="E308" s="32" t="s">
        <v>137</v>
      </c>
      <c r="F308" s="3" t="s">
        <v>138</v>
      </c>
      <c r="G308" s="33" t="s">
        <v>139</v>
      </c>
      <c r="H308" s="32">
        <v>2017</v>
      </c>
      <c r="I308" s="34" t="s">
        <v>447</v>
      </c>
      <c r="J308" s="34" t="s">
        <v>553</v>
      </c>
      <c r="K308" s="32" t="str">
        <f t="shared" si="56"/>
        <v>NWF</v>
      </c>
      <c r="L308" s="32" t="str">
        <f t="shared" si="57"/>
        <v>LSI</v>
      </c>
      <c r="M308" s="32" t="str">
        <f t="shared" si="58"/>
        <v>R2</v>
      </c>
      <c r="N308" s="3">
        <v>2</v>
      </c>
      <c r="O308" s="3" t="s">
        <v>154</v>
      </c>
      <c r="P308" s="33" t="str">
        <f t="shared" si="59"/>
        <v>E:POS_P:P01_Tr1:NWF_Tr2:LSI_DRC_R2_D:30_M:11_Y:2017</v>
      </c>
      <c r="Q308" s="31" t="str">
        <f t="shared" si="60"/>
        <v>T2</v>
      </c>
      <c r="R308" s="54">
        <v>0.50179398148148147</v>
      </c>
      <c r="S308" s="48">
        <v>21</v>
      </c>
      <c r="T308" s="3">
        <v>1.73925</v>
      </c>
      <c r="U308" s="3">
        <v>110.67058011049724</v>
      </c>
      <c r="V308" s="3">
        <v>0.29033400000000004</v>
      </c>
      <c r="W308" s="3">
        <v>14.1</v>
      </c>
      <c r="X308" s="37">
        <f t="shared" si="61"/>
        <v>287.10000000000002</v>
      </c>
      <c r="Y308" s="37" t="s">
        <v>143</v>
      </c>
      <c r="Z308" s="40">
        <v>0.1225</v>
      </c>
      <c r="AA308" s="41">
        <v>0.74</v>
      </c>
      <c r="AB308" s="41">
        <v>9.0649999999999981E-2</v>
      </c>
      <c r="AC308" s="42" t="s">
        <v>144</v>
      </c>
      <c r="AD308" s="43">
        <f t="shared" si="62"/>
        <v>509.36578833858596</v>
      </c>
      <c r="AE308" s="43">
        <f t="shared" si="63"/>
        <v>594.26008639501686</v>
      </c>
      <c r="AF308" s="44">
        <f t="shared" si="64"/>
        <v>0.8859144473678856</v>
      </c>
      <c r="AG308" s="44">
        <f t="shared" si="65"/>
        <v>0.65557669105223515</v>
      </c>
      <c r="AH308" s="44">
        <f t="shared" si="66"/>
        <v>56.371807283872059</v>
      </c>
      <c r="AI308" s="44">
        <f t="shared" si="67"/>
        <v>41.715137390065316</v>
      </c>
      <c r="AJ308" s="44">
        <f t="shared" si="68"/>
        <v>0.17253390792341086</v>
      </c>
      <c r="AK308" s="45">
        <f t="shared" si="69"/>
        <v>0.12767509186332401</v>
      </c>
      <c r="AL308" s="35"/>
      <c r="AM308" s="35"/>
      <c r="AN308" s="35"/>
      <c r="AO308" s="3" t="s">
        <v>557</v>
      </c>
    </row>
    <row r="309" spans="2:41" x14ac:dyDescent="0.2">
      <c r="B309" s="46">
        <v>43069</v>
      </c>
      <c r="C309" s="3" t="s">
        <v>575</v>
      </c>
      <c r="D309" s="3" t="s">
        <v>185</v>
      </c>
      <c r="E309" s="32" t="s">
        <v>137</v>
      </c>
      <c r="F309" s="3" t="s">
        <v>138</v>
      </c>
      <c r="G309" s="33" t="s">
        <v>139</v>
      </c>
      <c r="H309" s="32">
        <v>2017</v>
      </c>
      <c r="I309" s="34" t="s">
        <v>447</v>
      </c>
      <c r="J309" s="34" t="s">
        <v>553</v>
      </c>
      <c r="K309" s="32" t="str">
        <f t="shared" si="56"/>
        <v>NWF</v>
      </c>
      <c r="L309" s="32" t="str">
        <f t="shared" si="57"/>
        <v>LSI</v>
      </c>
      <c r="M309" s="32" t="str">
        <f t="shared" si="58"/>
        <v>R2</v>
      </c>
      <c r="N309" s="3">
        <v>2</v>
      </c>
      <c r="O309" s="3" t="s">
        <v>154</v>
      </c>
      <c r="P309" s="33" t="str">
        <f t="shared" si="59"/>
        <v>E:POS_P:P01_Tr1:NWF_Tr2:LSI_DRC_R2_D:30_M:11_Y:2017</v>
      </c>
      <c r="Q309" s="31" t="str">
        <f t="shared" si="60"/>
        <v>T3</v>
      </c>
      <c r="R309" s="53">
        <v>0.508043981481481</v>
      </c>
      <c r="S309" s="48">
        <v>29</v>
      </c>
      <c r="T309" s="3">
        <v>1.8142499999999999</v>
      </c>
      <c r="U309" s="3">
        <v>104.63743093922652</v>
      </c>
      <c r="V309" s="3">
        <v>0.29033400000000004</v>
      </c>
      <c r="W309" s="3">
        <v>14.4</v>
      </c>
      <c r="X309" s="37">
        <f t="shared" si="61"/>
        <v>287.39999999999998</v>
      </c>
      <c r="Y309" s="37" t="s">
        <v>143</v>
      </c>
      <c r="Z309" s="40">
        <v>0.1225</v>
      </c>
      <c r="AA309" s="41">
        <v>0.74</v>
      </c>
      <c r="AB309" s="41">
        <v>9.0649999999999981E-2</v>
      </c>
      <c r="AC309" s="42" t="s">
        <v>144</v>
      </c>
      <c r="AD309" s="43">
        <f t="shared" si="62"/>
        <v>508.83409127351445</v>
      </c>
      <c r="AE309" s="43">
        <f t="shared" si="63"/>
        <v>593.63977315243358</v>
      </c>
      <c r="AF309" s="44">
        <f t="shared" si="64"/>
        <v>0.92315225009297353</v>
      </c>
      <c r="AG309" s="44">
        <f t="shared" si="65"/>
        <v>0.68313266506880033</v>
      </c>
      <c r="AH309" s="44">
        <f t="shared" si="66"/>
        <v>53.243092085156448</v>
      </c>
      <c r="AI309" s="44">
        <f t="shared" si="67"/>
        <v>39.399888143015765</v>
      </c>
      <c r="AJ309" s="44">
        <f t="shared" si="68"/>
        <v>0.17235380989843868</v>
      </c>
      <c r="AK309" s="45">
        <f t="shared" si="69"/>
        <v>0.1275418193248446</v>
      </c>
      <c r="AL309" s="35"/>
      <c r="AM309" s="35"/>
      <c r="AN309" s="35"/>
      <c r="AO309" s="3" t="s">
        <v>557</v>
      </c>
    </row>
    <row r="310" spans="2:41" x14ac:dyDescent="0.2">
      <c r="B310" s="46">
        <v>43069</v>
      </c>
      <c r="C310" s="3" t="s">
        <v>576</v>
      </c>
      <c r="D310" s="3" t="s">
        <v>187</v>
      </c>
      <c r="E310" s="32" t="s">
        <v>137</v>
      </c>
      <c r="F310" s="3" t="s">
        <v>138</v>
      </c>
      <c r="G310" s="33" t="s">
        <v>139</v>
      </c>
      <c r="H310" s="32">
        <v>2017</v>
      </c>
      <c r="I310" s="34" t="s">
        <v>447</v>
      </c>
      <c r="J310" s="34" t="s">
        <v>553</v>
      </c>
      <c r="K310" s="32" t="str">
        <f t="shared" si="56"/>
        <v>NWF</v>
      </c>
      <c r="L310" s="32" t="str">
        <f t="shared" si="57"/>
        <v>LSI</v>
      </c>
      <c r="M310" s="32" t="str">
        <f t="shared" si="58"/>
        <v>R3</v>
      </c>
      <c r="N310" s="3">
        <v>11</v>
      </c>
      <c r="O310" s="3" t="s">
        <v>449</v>
      </c>
      <c r="P310" s="33" t="str">
        <f t="shared" si="59"/>
        <v>E:POS_P:P01_Tr1:NWF_Tr2:LSI_DRC_R3_D:30_M:11_Y:2017</v>
      </c>
      <c r="Q310" s="31" t="str">
        <f t="shared" si="60"/>
        <v>T0</v>
      </c>
      <c r="R310" s="53">
        <v>0.48721064814814818</v>
      </c>
      <c r="S310" s="37">
        <v>0</v>
      </c>
      <c r="T310" s="3">
        <v>1.8142499999999999</v>
      </c>
      <c r="U310" s="3">
        <v>101.80939226519338</v>
      </c>
      <c r="V310" s="3">
        <v>0.29033400000000004</v>
      </c>
      <c r="W310" s="3">
        <v>12.3</v>
      </c>
      <c r="X310" s="37">
        <f t="shared" si="61"/>
        <v>285.3</v>
      </c>
      <c r="Y310" s="37" t="s">
        <v>143</v>
      </c>
      <c r="Z310" s="40">
        <v>0.1225</v>
      </c>
      <c r="AA310" s="41">
        <v>0.74</v>
      </c>
      <c r="AB310" s="41">
        <v>9.0649999999999981E-2</v>
      </c>
      <c r="AC310" s="42" t="s">
        <v>144</v>
      </c>
      <c r="AD310" s="43">
        <f t="shared" si="62"/>
        <v>512.57945261832469</v>
      </c>
      <c r="AE310" s="43">
        <f t="shared" si="63"/>
        <v>598.00936138804536</v>
      </c>
      <c r="AF310" s="44">
        <f t="shared" si="64"/>
        <v>0.92994727191279547</v>
      </c>
      <c r="AG310" s="44">
        <f t="shared" si="65"/>
        <v>0.68816098121546854</v>
      </c>
      <c r="AH310" s="44">
        <f t="shared" si="66"/>
        <v>52.185402558697128</v>
      </c>
      <c r="AI310" s="44">
        <f t="shared" si="67"/>
        <v>38.617197893435872</v>
      </c>
      <c r="AJ310" s="44">
        <f t="shared" si="68"/>
        <v>0.17362244992923678</v>
      </c>
      <c r="AK310" s="45">
        <f t="shared" si="69"/>
        <v>0.12848061294763521</v>
      </c>
      <c r="AL310" s="35">
        <f>SLOPE(AG310:AG313,S310:S313)*60</f>
        <v>-6.6362202067060436E-2</v>
      </c>
      <c r="AM310" s="35">
        <f>SLOPE(AK310:AK313,S310:S313)*60</f>
        <v>3.1424047913689385E-2</v>
      </c>
      <c r="AN310" s="35">
        <f>SLOPE(AI310:AI313,S310:S313)*60</f>
        <v>-5.9822017842935358</v>
      </c>
      <c r="AO310" s="3" t="s">
        <v>557</v>
      </c>
    </row>
    <row r="311" spans="2:41" x14ac:dyDescent="0.2">
      <c r="B311" s="46">
        <v>43069</v>
      </c>
      <c r="C311" s="3" t="s">
        <v>577</v>
      </c>
      <c r="D311" s="3" t="s">
        <v>189</v>
      </c>
      <c r="E311" s="32" t="s">
        <v>137</v>
      </c>
      <c r="F311" s="3" t="s">
        <v>138</v>
      </c>
      <c r="G311" s="33" t="s">
        <v>139</v>
      </c>
      <c r="H311" s="32">
        <v>2017</v>
      </c>
      <c r="I311" s="34" t="s">
        <v>447</v>
      </c>
      <c r="J311" s="34" t="s">
        <v>553</v>
      </c>
      <c r="K311" s="32" t="str">
        <f t="shared" si="56"/>
        <v>NWF</v>
      </c>
      <c r="L311" s="32" t="str">
        <f t="shared" si="57"/>
        <v>LSI</v>
      </c>
      <c r="M311" s="32" t="str">
        <f t="shared" si="58"/>
        <v>R3</v>
      </c>
      <c r="N311" s="3">
        <v>11</v>
      </c>
      <c r="O311" s="3" t="s">
        <v>449</v>
      </c>
      <c r="P311" s="33" t="str">
        <f t="shared" si="59"/>
        <v>E:POS_P:P01_Tr1:NWF_Tr2:LSI_DRC_R3_D:30_M:11_Y:2017</v>
      </c>
      <c r="Q311" s="31" t="str">
        <f t="shared" si="60"/>
        <v>T1</v>
      </c>
      <c r="R311" s="53">
        <v>0.4941550925925926</v>
      </c>
      <c r="S311" s="3">
        <v>10</v>
      </c>
      <c r="T311" s="3">
        <v>1.73925</v>
      </c>
      <c r="U311" s="3">
        <v>99.358425414364646</v>
      </c>
      <c r="V311" s="3">
        <v>0.26489400000000002</v>
      </c>
      <c r="W311" s="3">
        <v>14.6</v>
      </c>
      <c r="X311" s="37">
        <f t="shared" si="61"/>
        <v>287.60000000000002</v>
      </c>
      <c r="Y311" s="37" t="s">
        <v>143</v>
      </c>
      <c r="Z311" s="40">
        <v>0.1225</v>
      </c>
      <c r="AA311" s="41">
        <v>0.74</v>
      </c>
      <c r="AB311" s="41">
        <v>9.0649999999999981E-2</v>
      </c>
      <c r="AC311" s="42" t="s">
        <v>144</v>
      </c>
      <c r="AD311" s="43">
        <f t="shared" si="62"/>
        <v>508.48024280948545</v>
      </c>
      <c r="AE311" s="43">
        <f t="shared" si="63"/>
        <v>593.22694994439973</v>
      </c>
      <c r="AF311" s="44">
        <f t="shared" si="64"/>
        <v>0.8843742623063976</v>
      </c>
      <c r="AG311" s="44">
        <f t="shared" si="65"/>
        <v>0.65443695410673408</v>
      </c>
      <c r="AH311" s="44">
        <f t="shared" si="66"/>
        <v>50.521796279864283</v>
      </c>
      <c r="AI311" s="44">
        <f t="shared" si="67"/>
        <v>37.386129247099561</v>
      </c>
      <c r="AJ311" s="44">
        <f t="shared" si="68"/>
        <v>0.15714225967857184</v>
      </c>
      <c r="AK311" s="45">
        <f t="shared" si="69"/>
        <v>0.11628527216214314</v>
      </c>
      <c r="AL311" s="35"/>
      <c r="AM311" s="35"/>
      <c r="AN311" s="35"/>
      <c r="AO311" s="3" t="s">
        <v>557</v>
      </c>
    </row>
    <row r="312" spans="2:41" x14ac:dyDescent="0.2">
      <c r="B312" s="46">
        <v>43069</v>
      </c>
      <c r="C312" s="3" t="s">
        <v>578</v>
      </c>
      <c r="D312" s="3" t="s">
        <v>191</v>
      </c>
      <c r="E312" s="32" t="s">
        <v>137</v>
      </c>
      <c r="F312" s="3" t="s">
        <v>138</v>
      </c>
      <c r="G312" s="33" t="s">
        <v>139</v>
      </c>
      <c r="H312" s="32">
        <v>2017</v>
      </c>
      <c r="I312" s="34" t="s">
        <v>447</v>
      </c>
      <c r="J312" s="34" t="s">
        <v>553</v>
      </c>
      <c r="K312" s="32" t="str">
        <f t="shared" si="56"/>
        <v>NWF</v>
      </c>
      <c r="L312" s="32" t="str">
        <f t="shared" si="57"/>
        <v>LSI</v>
      </c>
      <c r="M312" s="32" t="str">
        <f t="shared" si="58"/>
        <v>R3</v>
      </c>
      <c r="N312" s="3">
        <v>11</v>
      </c>
      <c r="O312" s="3" t="s">
        <v>449</v>
      </c>
      <c r="P312" s="33" t="str">
        <f t="shared" si="59"/>
        <v>E:POS_P:P01_Tr1:NWF_Tr2:LSI_DRC_R3_D:30_M:11_Y:2017</v>
      </c>
      <c r="Q312" s="31" t="str">
        <f t="shared" si="60"/>
        <v>T2</v>
      </c>
      <c r="R312" s="54">
        <v>0.50179398148148147</v>
      </c>
      <c r="S312" s="48">
        <v>21</v>
      </c>
      <c r="T312" s="3">
        <v>1.73925</v>
      </c>
      <c r="U312" s="3">
        <v>109.35082872928179</v>
      </c>
      <c r="V312" s="3">
        <v>0.283974</v>
      </c>
      <c r="W312" s="3">
        <v>15.2</v>
      </c>
      <c r="X312" s="37">
        <f t="shared" si="61"/>
        <v>288.2</v>
      </c>
      <c r="Y312" s="37" t="s">
        <v>143</v>
      </c>
      <c r="Z312" s="40">
        <v>0.1225</v>
      </c>
      <c r="AA312" s="41">
        <v>0.74</v>
      </c>
      <c r="AB312" s="41">
        <v>9.0649999999999981E-2</v>
      </c>
      <c r="AC312" s="42" t="s">
        <v>144</v>
      </c>
      <c r="AD312" s="43">
        <f t="shared" si="62"/>
        <v>507.4216441082861</v>
      </c>
      <c r="AE312" s="43">
        <f t="shared" si="63"/>
        <v>591.99191812633376</v>
      </c>
      <c r="AF312" s="44">
        <f t="shared" si="64"/>
        <v>0.88253309451533657</v>
      </c>
      <c r="AG312" s="44">
        <f t="shared" si="65"/>
        <v>0.65307448994134898</v>
      </c>
      <c r="AH312" s="44">
        <f t="shared" si="66"/>
        <v>55.486977298415766</v>
      </c>
      <c r="AI312" s="44">
        <f t="shared" si="67"/>
        <v>41.060363200827659</v>
      </c>
      <c r="AJ312" s="44">
        <f t="shared" si="68"/>
        <v>0.16811031295800752</v>
      </c>
      <c r="AK312" s="45">
        <f t="shared" si="69"/>
        <v>0.12440163158892555</v>
      </c>
      <c r="AL312" s="35"/>
      <c r="AM312" s="35"/>
      <c r="AN312" s="35"/>
      <c r="AO312" s="3" t="s">
        <v>557</v>
      </c>
    </row>
    <row r="313" spans="2:41" x14ac:dyDescent="0.2">
      <c r="B313" s="46">
        <v>43069</v>
      </c>
      <c r="C313" s="3" t="s">
        <v>579</v>
      </c>
      <c r="D313" s="3" t="s">
        <v>193</v>
      </c>
      <c r="E313" s="32" t="s">
        <v>137</v>
      </c>
      <c r="F313" s="3" t="s">
        <v>138</v>
      </c>
      <c r="G313" s="33" t="s">
        <v>139</v>
      </c>
      <c r="H313" s="32">
        <v>2017</v>
      </c>
      <c r="I313" s="34" t="s">
        <v>447</v>
      </c>
      <c r="J313" s="34" t="s">
        <v>553</v>
      </c>
      <c r="K313" s="32" t="str">
        <f t="shared" si="56"/>
        <v>NWF</v>
      </c>
      <c r="L313" s="32" t="str">
        <f t="shared" si="57"/>
        <v>LSI</v>
      </c>
      <c r="M313" s="32" t="str">
        <f t="shared" si="58"/>
        <v>R3</v>
      </c>
      <c r="N313" s="3">
        <v>11</v>
      </c>
      <c r="O313" s="3" t="s">
        <v>449</v>
      </c>
      <c r="P313" s="33" t="str">
        <f t="shared" si="59"/>
        <v>E:POS_P:P01_Tr1:NWF_Tr2:LSI_DRC_R3_D:30_M:11_Y:2017</v>
      </c>
      <c r="Q313" s="31" t="str">
        <f t="shared" si="60"/>
        <v>T3</v>
      </c>
      <c r="R313" s="53">
        <v>0.508043981481481</v>
      </c>
      <c r="S313" s="48">
        <v>29</v>
      </c>
      <c r="T313" s="3">
        <v>1.73925</v>
      </c>
      <c r="U313" s="3">
        <v>89.743093922651937</v>
      </c>
      <c r="V313" s="3">
        <v>0.32849399999999995</v>
      </c>
      <c r="W313" s="3">
        <v>15.2</v>
      </c>
      <c r="X313" s="37">
        <f t="shared" si="61"/>
        <v>288.2</v>
      </c>
      <c r="Y313" s="37" t="s">
        <v>143</v>
      </c>
      <c r="Z313" s="40">
        <v>0.1225</v>
      </c>
      <c r="AA313" s="41">
        <v>0.74</v>
      </c>
      <c r="AB313" s="41">
        <v>9.0649999999999981E-2</v>
      </c>
      <c r="AC313" s="42" t="s">
        <v>144</v>
      </c>
      <c r="AD313" s="43">
        <f t="shared" si="62"/>
        <v>507.4216441082861</v>
      </c>
      <c r="AE313" s="43">
        <f t="shared" si="63"/>
        <v>591.99191812633376</v>
      </c>
      <c r="AF313" s="44">
        <f t="shared" si="64"/>
        <v>0.88253309451533657</v>
      </c>
      <c r="AG313" s="44">
        <f t="shared" si="65"/>
        <v>0.65307448994134898</v>
      </c>
      <c r="AH313" s="44">
        <f t="shared" si="66"/>
        <v>45.537588265596384</v>
      </c>
      <c r="AI313" s="44">
        <f t="shared" si="67"/>
        <v>33.697815316541323</v>
      </c>
      <c r="AJ313" s="44">
        <f t="shared" si="68"/>
        <v>0.19446579315299187</v>
      </c>
      <c r="AK313" s="45">
        <f t="shared" si="69"/>
        <v>0.14390468693321395</v>
      </c>
      <c r="AL313" s="35"/>
      <c r="AM313" s="35"/>
      <c r="AN313" s="35"/>
      <c r="AO313" s="3" t="s">
        <v>557</v>
      </c>
    </row>
    <row r="314" spans="2:41" x14ac:dyDescent="0.2">
      <c r="B314" s="46">
        <v>43069</v>
      </c>
      <c r="C314" s="3" t="s">
        <v>580</v>
      </c>
      <c r="D314" s="3" t="s">
        <v>195</v>
      </c>
      <c r="E314" s="32" t="s">
        <v>137</v>
      </c>
      <c r="F314" s="3" t="s">
        <v>138</v>
      </c>
      <c r="G314" s="33" t="s">
        <v>139</v>
      </c>
      <c r="H314" s="32">
        <v>2017</v>
      </c>
      <c r="I314" s="34" t="s">
        <v>447</v>
      </c>
      <c r="J314" s="34" t="s">
        <v>553</v>
      </c>
      <c r="K314" s="32" t="str">
        <f t="shared" si="56"/>
        <v>WFL</v>
      </c>
      <c r="L314" s="32" t="str">
        <f t="shared" si="57"/>
        <v>ESI</v>
      </c>
      <c r="M314" s="32" t="str">
        <f t="shared" si="58"/>
        <v>R1</v>
      </c>
      <c r="N314" s="3">
        <v>14</v>
      </c>
      <c r="O314" s="3" t="s">
        <v>554</v>
      </c>
      <c r="P314" s="33" t="str">
        <f t="shared" si="59"/>
        <v>E:POS_P:P01_Tr1:WFL_Tr2:ESI_DRC_R1_D:30_M:11_Y:2017</v>
      </c>
      <c r="Q314" s="31" t="str">
        <f t="shared" si="60"/>
        <v>T0</v>
      </c>
      <c r="R314" s="53">
        <v>0.52187499999999998</v>
      </c>
      <c r="S314" s="37">
        <v>0</v>
      </c>
      <c r="T314" s="3">
        <v>1.73925</v>
      </c>
      <c r="U314" s="3">
        <v>100.86671270718232</v>
      </c>
      <c r="V314" s="3">
        <v>0.283974</v>
      </c>
      <c r="W314" s="3">
        <v>12.8</v>
      </c>
      <c r="X314" s="37">
        <f t="shared" si="61"/>
        <v>285.8</v>
      </c>
      <c r="Y314" s="37" t="s">
        <v>143</v>
      </c>
      <c r="Z314" s="40">
        <v>0.1225</v>
      </c>
      <c r="AA314" s="41">
        <v>0.74</v>
      </c>
      <c r="AB314" s="41">
        <v>9.0649999999999981E-2</v>
      </c>
      <c r="AC314" s="42" t="s">
        <v>144</v>
      </c>
      <c r="AD314" s="43">
        <f t="shared" si="62"/>
        <v>511.6827075997482</v>
      </c>
      <c r="AE314" s="43">
        <f t="shared" si="63"/>
        <v>596.96315886637285</v>
      </c>
      <c r="AF314" s="44">
        <f t="shared" si="64"/>
        <v>0.88994414919286202</v>
      </c>
      <c r="AG314" s="44">
        <f t="shared" si="65"/>
        <v>0.65855867040271776</v>
      </c>
      <c r="AH314" s="44">
        <f t="shared" si="66"/>
        <v>51.611752664696979</v>
      </c>
      <c r="AI314" s="44">
        <f t="shared" si="67"/>
        <v>38.192696971875762</v>
      </c>
      <c r="AJ314" s="44">
        <f t="shared" si="68"/>
        <v>0.16952201607591938</v>
      </c>
      <c r="AK314" s="45">
        <f t="shared" si="69"/>
        <v>0.12544629189618031</v>
      </c>
      <c r="AL314" s="35">
        <f>SLOPE(AG314:AG317,S314:S317)*60</f>
        <v>-4.2054414657891878E-2</v>
      </c>
      <c r="AM314" s="35">
        <f>SLOPE(AK314:AK317,S314:S317)*60</f>
        <v>-2.5002559216740744E-2</v>
      </c>
      <c r="AN314" s="35">
        <f>SLOPE(AI314:AI317,S314:S317)*60</f>
        <v>-2.2255843569693767</v>
      </c>
      <c r="AO314" s="3" t="s">
        <v>581</v>
      </c>
    </row>
    <row r="315" spans="2:41" x14ac:dyDescent="0.2">
      <c r="B315" s="46">
        <v>43069</v>
      </c>
      <c r="C315" s="3" t="s">
        <v>582</v>
      </c>
      <c r="D315" s="3" t="s">
        <v>197</v>
      </c>
      <c r="E315" s="32" t="s">
        <v>137</v>
      </c>
      <c r="F315" s="3" t="s">
        <v>138</v>
      </c>
      <c r="G315" s="33" t="s">
        <v>139</v>
      </c>
      <c r="H315" s="32">
        <v>2017</v>
      </c>
      <c r="I315" s="34" t="s">
        <v>447</v>
      </c>
      <c r="J315" s="34" t="s">
        <v>553</v>
      </c>
      <c r="K315" s="32" t="str">
        <f t="shared" si="56"/>
        <v>WFL</v>
      </c>
      <c r="L315" s="32" t="str">
        <f t="shared" si="57"/>
        <v>ESI</v>
      </c>
      <c r="M315" s="32" t="str">
        <f t="shared" si="58"/>
        <v>R1</v>
      </c>
      <c r="N315" s="3">
        <v>14</v>
      </c>
      <c r="O315" s="3" t="s">
        <v>554</v>
      </c>
      <c r="P315" s="33" t="str">
        <f t="shared" si="59"/>
        <v>E:POS_P:P01_Tr1:WFL_Tr2:ESI_DRC_R1_D:30_M:11_Y:2017</v>
      </c>
      <c r="Q315" s="31" t="str">
        <f t="shared" si="60"/>
        <v>T1</v>
      </c>
      <c r="R315" s="53">
        <v>0.5288194444444444</v>
      </c>
      <c r="S315" s="3">
        <v>10</v>
      </c>
      <c r="T315" s="3">
        <v>1.8142499999999999</v>
      </c>
      <c r="U315" s="3">
        <v>113.68715469613259</v>
      </c>
      <c r="V315" s="3">
        <v>0.27761400000000003</v>
      </c>
      <c r="W315" s="3">
        <v>13.5</v>
      </c>
      <c r="X315" s="37">
        <f t="shared" si="61"/>
        <v>286.5</v>
      </c>
      <c r="Y315" s="37" t="s">
        <v>143</v>
      </c>
      <c r="Z315" s="40">
        <v>0.1225</v>
      </c>
      <c r="AA315" s="41">
        <v>0.74</v>
      </c>
      <c r="AB315" s="41">
        <v>9.0649999999999981E-2</v>
      </c>
      <c r="AC315" s="42" t="s">
        <v>144</v>
      </c>
      <c r="AD315" s="43">
        <f t="shared" si="62"/>
        <v>510.43252297384998</v>
      </c>
      <c r="AE315" s="43">
        <f t="shared" si="63"/>
        <v>595.50461013615836</v>
      </c>
      <c r="AF315" s="44">
        <f t="shared" si="64"/>
        <v>0.92605220480530726</v>
      </c>
      <c r="AG315" s="44">
        <f t="shared" si="65"/>
        <v>0.68527863155592728</v>
      </c>
      <c r="AH315" s="44">
        <f t="shared" si="66"/>
        <v>58.029621201265343</v>
      </c>
      <c r="AI315" s="44">
        <f t="shared" si="67"/>
        <v>42.941919688936345</v>
      </c>
      <c r="AJ315" s="44">
        <f t="shared" si="68"/>
        <v>0.16532041683833951</v>
      </c>
      <c r="AK315" s="45">
        <f t="shared" si="69"/>
        <v>0.12233710846037121</v>
      </c>
      <c r="AL315" s="35"/>
      <c r="AM315" s="35"/>
      <c r="AN315" s="35"/>
      <c r="AO315" s="3" t="s">
        <v>581</v>
      </c>
    </row>
    <row r="316" spans="2:41" x14ac:dyDescent="0.2">
      <c r="B316" s="46">
        <v>43069</v>
      </c>
      <c r="C316" s="3" t="s">
        <v>583</v>
      </c>
      <c r="D316" s="3" t="s">
        <v>199</v>
      </c>
      <c r="E316" s="32" t="s">
        <v>137</v>
      </c>
      <c r="F316" s="3" t="s">
        <v>138</v>
      </c>
      <c r="G316" s="33" t="s">
        <v>139</v>
      </c>
      <c r="H316" s="32">
        <v>2017</v>
      </c>
      <c r="I316" s="34" t="s">
        <v>447</v>
      </c>
      <c r="J316" s="34" t="s">
        <v>553</v>
      </c>
      <c r="K316" s="32" t="str">
        <f t="shared" si="56"/>
        <v>WFL</v>
      </c>
      <c r="L316" s="32" t="str">
        <f t="shared" si="57"/>
        <v>ESI</v>
      </c>
      <c r="M316" s="32" t="str">
        <f t="shared" si="58"/>
        <v>R1</v>
      </c>
      <c r="N316" s="3">
        <v>14</v>
      </c>
      <c r="O316" s="3" t="s">
        <v>554</v>
      </c>
      <c r="P316" s="33" t="str">
        <f t="shared" si="59"/>
        <v>E:POS_P:P01_Tr1:WFL_Tr2:ESI_DRC_R1_D:30_M:11_Y:2017</v>
      </c>
      <c r="Q316" s="31" t="str">
        <f t="shared" si="60"/>
        <v>T2</v>
      </c>
      <c r="R316" s="53">
        <v>0.53576388888888904</v>
      </c>
      <c r="S316" s="3">
        <v>20</v>
      </c>
      <c r="T316" s="3">
        <v>1.6642500000000002</v>
      </c>
      <c r="U316" s="3">
        <v>103.69475138121548</v>
      </c>
      <c r="V316" s="3">
        <v>0.26489400000000002</v>
      </c>
      <c r="W316" s="3">
        <v>14.3</v>
      </c>
      <c r="X316" s="37">
        <f t="shared" si="61"/>
        <v>287.3</v>
      </c>
      <c r="Y316" s="37" t="s">
        <v>143</v>
      </c>
      <c r="Z316" s="40">
        <v>0.1225</v>
      </c>
      <c r="AA316" s="41">
        <v>0.74</v>
      </c>
      <c r="AB316" s="41">
        <v>9.0649999999999981E-2</v>
      </c>
      <c r="AC316" s="42" t="s">
        <v>144</v>
      </c>
      <c r="AD316" s="43">
        <f t="shared" si="62"/>
        <v>509.0112002506371</v>
      </c>
      <c r="AE316" s="43">
        <f t="shared" si="63"/>
        <v>593.84640029240984</v>
      </c>
      <c r="AF316" s="44">
        <f t="shared" si="64"/>
        <v>0.8471218900171229</v>
      </c>
      <c r="AG316" s="44">
        <f t="shared" si="65"/>
        <v>0.62687019861267079</v>
      </c>
      <c r="AH316" s="44">
        <f t="shared" si="66"/>
        <v>52.781789860243904</v>
      </c>
      <c r="AI316" s="44">
        <f t="shared" si="67"/>
        <v>39.058524496580482</v>
      </c>
      <c r="AJ316" s="44">
        <f t="shared" si="68"/>
        <v>0.15730634835905763</v>
      </c>
      <c r="AK316" s="45">
        <f t="shared" si="69"/>
        <v>0.11640669778570263</v>
      </c>
      <c r="AL316" s="35"/>
      <c r="AM316" s="35"/>
      <c r="AN316" s="35"/>
      <c r="AO316" s="3" t="s">
        <v>581</v>
      </c>
    </row>
    <row r="317" spans="2:41" x14ac:dyDescent="0.2">
      <c r="B317" s="46">
        <v>43069</v>
      </c>
      <c r="C317" s="3" t="s">
        <v>584</v>
      </c>
      <c r="D317" s="3" t="s">
        <v>201</v>
      </c>
      <c r="E317" s="32" t="s">
        <v>137</v>
      </c>
      <c r="F317" s="3" t="s">
        <v>138</v>
      </c>
      <c r="G317" s="33" t="s">
        <v>139</v>
      </c>
      <c r="H317" s="32">
        <v>2017</v>
      </c>
      <c r="I317" s="34" t="s">
        <v>447</v>
      </c>
      <c r="J317" s="34" t="s">
        <v>553</v>
      </c>
      <c r="K317" s="32" t="str">
        <f t="shared" si="56"/>
        <v>WFL</v>
      </c>
      <c r="L317" s="32" t="str">
        <f t="shared" si="57"/>
        <v>ESI</v>
      </c>
      <c r="M317" s="32" t="str">
        <f t="shared" si="58"/>
        <v>R1</v>
      </c>
      <c r="N317" s="3">
        <v>14</v>
      </c>
      <c r="O317" s="3" t="s">
        <v>554</v>
      </c>
      <c r="P317" s="33" t="str">
        <f t="shared" si="59"/>
        <v>E:POS_P:P01_Tr1:WFL_Tr2:ESI_DRC_R1_D:30_M:11_Y:2017</v>
      </c>
      <c r="Q317" s="31" t="str">
        <f t="shared" si="60"/>
        <v>T3</v>
      </c>
      <c r="R317" s="53">
        <v>0.54270833333333302</v>
      </c>
      <c r="S317" s="3">
        <v>30</v>
      </c>
      <c r="T317" s="3">
        <v>1.73925</v>
      </c>
      <c r="U317" s="3">
        <v>101.62085635359117</v>
      </c>
      <c r="V317" s="3">
        <v>0.25853399999999999</v>
      </c>
      <c r="W317" s="3">
        <v>14.5</v>
      </c>
      <c r="X317" s="37">
        <f t="shared" si="61"/>
        <v>287.5</v>
      </c>
      <c r="Y317" s="37" t="s">
        <v>143</v>
      </c>
      <c r="Z317" s="40">
        <v>0.1225</v>
      </c>
      <c r="AA317" s="41">
        <v>0.74</v>
      </c>
      <c r="AB317" s="41">
        <v>9.0649999999999981E-2</v>
      </c>
      <c r="AC317" s="42" t="s">
        <v>144</v>
      </c>
      <c r="AD317" s="43">
        <f t="shared" si="62"/>
        <v>508.65710550263674</v>
      </c>
      <c r="AE317" s="43">
        <f t="shared" si="63"/>
        <v>593.43328975307611</v>
      </c>
      <c r="AF317" s="44">
        <f t="shared" si="64"/>
        <v>0.88468187074546101</v>
      </c>
      <c r="AG317" s="44">
        <f t="shared" si="65"/>
        <v>0.6546645843516411</v>
      </c>
      <c r="AH317" s="44">
        <f t="shared" si="66"/>
        <v>51.690170651516915</v>
      </c>
      <c r="AI317" s="44">
        <f t="shared" si="67"/>
        <v>38.250726282122507</v>
      </c>
      <c r="AJ317" s="44">
        <f t="shared" si="68"/>
        <v>0.15342268213302176</v>
      </c>
      <c r="AK317" s="45">
        <f t="shared" si="69"/>
        <v>0.11353278477843609</v>
      </c>
      <c r="AL317" s="35"/>
      <c r="AM317" s="35"/>
      <c r="AN317" s="35"/>
      <c r="AO317" s="3" t="s">
        <v>581</v>
      </c>
    </row>
    <row r="318" spans="2:41" x14ac:dyDescent="0.2">
      <c r="B318" s="46">
        <v>43069</v>
      </c>
      <c r="C318" s="3" t="s">
        <v>585</v>
      </c>
      <c r="D318" s="3" t="s">
        <v>203</v>
      </c>
      <c r="E318" s="32" t="s">
        <v>137</v>
      </c>
      <c r="F318" s="3" t="s">
        <v>138</v>
      </c>
      <c r="G318" s="33" t="s">
        <v>139</v>
      </c>
      <c r="H318" s="32">
        <v>2017</v>
      </c>
      <c r="I318" s="34" t="s">
        <v>447</v>
      </c>
      <c r="J318" s="34" t="s">
        <v>553</v>
      </c>
      <c r="K318" s="32" t="str">
        <f t="shared" si="56"/>
        <v>WFL</v>
      </c>
      <c r="L318" s="32" t="str">
        <f t="shared" si="57"/>
        <v>ESI</v>
      </c>
      <c r="M318" s="32" t="str">
        <f t="shared" si="58"/>
        <v>R2</v>
      </c>
      <c r="N318" s="3">
        <v>6</v>
      </c>
      <c r="O318" s="3" t="s">
        <v>154</v>
      </c>
      <c r="P318" s="33" t="str">
        <f t="shared" si="59"/>
        <v>E:POS_P:P01_Tr1:WFL_Tr2:ESI_DRC_R2_D:30_M:11_Y:2017</v>
      </c>
      <c r="Q318" s="31" t="str">
        <f t="shared" si="60"/>
        <v>T0</v>
      </c>
      <c r="R318" s="53">
        <v>0.52187499999999998</v>
      </c>
      <c r="S318" s="37">
        <v>0</v>
      </c>
      <c r="T318" s="3">
        <v>1.73925</v>
      </c>
      <c r="U318" s="3">
        <v>99.169889502762445</v>
      </c>
      <c r="V318" s="3">
        <v>0.27761400000000003</v>
      </c>
      <c r="W318" s="3">
        <v>13.1</v>
      </c>
      <c r="X318" s="37">
        <f t="shared" si="61"/>
        <v>286.10000000000002</v>
      </c>
      <c r="Y318" s="37" t="s">
        <v>143</v>
      </c>
      <c r="Z318" s="40">
        <v>0.1225</v>
      </c>
      <c r="AA318" s="41">
        <v>0.74</v>
      </c>
      <c r="AB318" s="41">
        <v>9.0649999999999981E-2</v>
      </c>
      <c r="AC318" s="42" t="s">
        <v>144</v>
      </c>
      <c r="AD318" s="43">
        <f t="shared" si="62"/>
        <v>511.14616508915771</v>
      </c>
      <c r="AE318" s="43">
        <f t="shared" si="63"/>
        <v>596.33719260401733</v>
      </c>
      <c r="AF318" s="44">
        <f t="shared" si="64"/>
        <v>0.88901096763131748</v>
      </c>
      <c r="AG318" s="44">
        <f t="shared" si="65"/>
        <v>0.65786811604717488</v>
      </c>
      <c r="AH318" s="44">
        <f t="shared" si="66"/>
        <v>50.690308711652541</v>
      </c>
      <c r="AI318" s="44">
        <f t="shared" si="67"/>
        <v>37.510828446622874</v>
      </c>
      <c r="AJ318" s="44">
        <f t="shared" si="68"/>
        <v>0.16555155338757169</v>
      </c>
      <c r="AK318" s="45">
        <f t="shared" si="69"/>
        <v>0.12250814950680303</v>
      </c>
      <c r="AL318" s="35">
        <f>SLOPE(AG318:AG321,S318:S321)*60</f>
        <v>2.4416716890037018E-2</v>
      </c>
      <c r="AM318" s="35">
        <f>SLOPE(AK318:AK321,S318:S321)*60</f>
        <v>3.2789976263680408E-3</v>
      </c>
      <c r="AN318" s="35">
        <f>SLOPE(AI318:AI321,S318:S321)*60</f>
        <v>12.248354899523159</v>
      </c>
      <c r="AO318" s="3" t="s">
        <v>581</v>
      </c>
    </row>
    <row r="319" spans="2:41" x14ac:dyDescent="0.2">
      <c r="B319" s="46">
        <v>43069</v>
      </c>
      <c r="C319" s="3" t="s">
        <v>586</v>
      </c>
      <c r="D319" s="3" t="s">
        <v>205</v>
      </c>
      <c r="E319" s="32" t="s">
        <v>137</v>
      </c>
      <c r="F319" s="3" t="s">
        <v>138</v>
      </c>
      <c r="G319" s="33" t="s">
        <v>139</v>
      </c>
      <c r="H319" s="32">
        <v>2017</v>
      </c>
      <c r="I319" s="34" t="s">
        <v>447</v>
      </c>
      <c r="J319" s="34" t="s">
        <v>553</v>
      </c>
      <c r="K319" s="32" t="str">
        <f t="shared" si="56"/>
        <v>WFL</v>
      </c>
      <c r="L319" s="32" t="str">
        <f t="shared" si="57"/>
        <v>ESI</v>
      </c>
      <c r="M319" s="32" t="str">
        <f t="shared" si="58"/>
        <v>R2</v>
      </c>
      <c r="N319" s="3">
        <v>6</v>
      </c>
      <c r="O319" s="3" t="s">
        <v>154</v>
      </c>
      <c r="P319" s="33" t="str">
        <f t="shared" si="59"/>
        <v>E:POS_P:P01_Tr1:WFL_Tr2:ESI_DRC_R2_D:30_M:11_Y:2017</v>
      </c>
      <c r="Q319" s="31" t="str">
        <f t="shared" si="60"/>
        <v>T1</v>
      </c>
      <c r="R319" s="53">
        <v>0.5288194444444444</v>
      </c>
      <c r="S319" s="3">
        <v>10</v>
      </c>
      <c r="T319" s="3">
        <v>1.8142499999999999</v>
      </c>
      <c r="U319" s="3">
        <v>109.7279005524862</v>
      </c>
      <c r="V319" s="3">
        <v>0.283974</v>
      </c>
      <c r="W319" s="3">
        <v>14.6</v>
      </c>
      <c r="X319" s="37">
        <f t="shared" si="61"/>
        <v>287.60000000000002</v>
      </c>
      <c r="Y319" s="37" t="s">
        <v>143</v>
      </c>
      <c r="Z319" s="40">
        <v>0.1225</v>
      </c>
      <c r="AA319" s="41">
        <v>0.74</v>
      </c>
      <c r="AB319" s="41">
        <v>9.0649999999999981E-2</v>
      </c>
      <c r="AC319" s="42" t="s">
        <v>144</v>
      </c>
      <c r="AD319" s="43">
        <f t="shared" si="62"/>
        <v>508.48024280948545</v>
      </c>
      <c r="AE319" s="43">
        <f t="shared" si="63"/>
        <v>593.22694994439973</v>
      </c>
      <c r="AF319" s="44">
        <f t="shared" si="64"/>
        <v>0.92251028051710893</v>
      </c>
      <c r="AG319" s="44">
        <f t="shared" si="65"/>
        <v>0.68265760758266048</v>
      </c>
      <c r="AH319" s="44">
        <f t="shared" si="66"/>
        <v>55.794469515903259</v>
      </c>
      <c r="AI319" s="44">
        <f t="shared" si="67"/>
        <v>41.287907441768404</v>
      </c>
      <c r="AJ319" s="44">
        <f t="shared" si="68"/>
        <v>0.16846102988351097</v>
      </c>
      <c r="AK319" s="45">
        <f t="shared" si="69"/>
        <v>0.1246611621137981</v>
      </c>
      <c r="AL319" s="35"/>
      <c r="AM319" s="35"/>
      <c r="AN319" s="35"/>
      <c r="AO319" s="3" t="s">
        <v>581</v>
      </c>
    </row>
    <row r="320" spans="2:41" x14ac:dyDescent="0.2">
      <c r="B320" s="46">
        <v>43069</v>
      </c>
      <c r="C320" s="3" t="s">
        <v>587</v>
      </c>
      <c r="D320" s="3" t="s">
        <v>207</v>
      </c>
      <c r="E320" s="32" t="s">
        <v>137</v>
      </c>
      <c r="F320" s="3" t="s">
        <v>138</v>
      </c>
      <c r="G320" s="33" t="s">
        <v>139</v>
      </c>
      <c r="H320" s="32">
        <v>2017</v>
      </c>
      <c r="I320" s="34" t="s">
        <v>447</v>
      </c>
      <c r="J320" s="34" t="s">
        <v>553</v>
      </c>
      <c r="K320" s="32" t="str">
        <f t="shared" si="56"/>
        <v>WFL</v>
      </c>
      <c r="L320" s="32" t="str">
        <f t="shared" si="57"/>
        <v>ESI</v>
      </c>
      <c r="M320" s="32" t="str">
        <f t="shared" si="58"/>
        <v>R2</v>
      </c>
      <c r="N320" s="3">
        <v>6</v>
      </c>
      <c r="O320" s="3" t="s">
        <v>154</v>
      </c>
      <c r="P320" s="33" t="str">
        <f t="shared" si="59"/>
        <v>E:POS_P:P01_Tr1:WFL_Tr2:ESI_DRC_R2_D:30_M:11_Y:2017</v>
      </c>
      <c r="Q320" s="31" t="str">
        <f t="shared" si="60"/>
        <v>T2</v>
      </c>
      <c r="R320" s="53">
        <v>0.53576388888888904</v>
      </c>
      <c r="S320" s="3">
        <v>20</v>
      </c>
      <c r="T320" s="3">
        <v>1.73925</v>
      </c>
      <c r="U320" s="3">
        <v>112.17886740331492</v>
      </c>
      <c r="V320" s="3">
        <v>0.283974</v>
      </c>
      <c r="W320" s="3">
        <v>14.5</v>
      </c>
      <c r="X320" s="37">
        <f t="shared" si="61"/>
        <v>287.5</v>
      </c>
      <c r="Y320" s="37" t="s">
        <v>143</v>
      </c>
      <c r="Z320" s="40">
        <v>0.1225</v>
      </c>
      <c r="AA320" s="41">
        <v>0.74</v>
      </c>
      <c r="AB320" s="41">
        <v>9.0649999999999981E-2</v>
      </c>
      <c r="AC320" s="42" t="s">
        <v>144</v>
      </c>
      <c r="AD320" s="43">
        <f t="shared" si="62"/>
        <v>508.65710550263674</v>
      </c>
      <c r="AE320" s="43">
        <f t="shared" si="63"/>
        <v>593.43328975307611</v>
      </c>
      <c r="AF320" s="44">
        <f t="shared" si="64"/>
        <v>0.88468187074546101</v>
      </c>
      <c r="AG320" s="44">
        <f t="shared" si="65"/>
        <v>0.6546645843516411</v>
      </c>
      <c r="AH320" s="44">
        <f t="shared" si="66"/>
        <v>57.06057799193426</v>
      </c>
      <c r="AI320" s="44">
        <f t="shared" si="67"/>
        <v>42.224827714031342</v>
      </c>
      <c r="AJ320" s="44">
        <f t="shared" si="68"/>
        <v>0.16851962502434004</v>
      </c>
      <c r="AK320" s="45">
        <f t="shared" si="69"/>
        <v>0.1247045225180116</v>
      </c>
      <c r="AL320" s="35"/>
      <c r="AM320" s="35"/>
      <c r="AN320" s="35"/>
      <c r="AO320" s="3" t="s">
        <v>581</v>
      </c>
    </row>
    <row r="321" spans="2:41" x14ac:dyDescent="0.2">
      <c r="B321" s="46">
        <v>43069</v>
      </c>
      <c r="C321" s="3" t="s">
        <v>588</v>
      </c>
      <c r="D321" s="3" t="s">
        <v>209</v>
      </c>
      <c r="E321" s="32" t="s">
        <v>137</v>
      </c>
      <c r="F321" s="3" t="s">
        <v>138</v>
      </c>
      <c r="G321" s="33" t="s">
        <v>139</v>
      </c>
      <c r="H321" s="32">
        <v>2017</v>
      </c>
      <c r="I321" s="34" t="s">
        <v>447</v>
      </c>
      <c r="J321" s="34" t="s">
        <v>553</v>
      </c>
      <c r="K321" s="32" t="str">
        <f t="shared" si="56"/>
        <v>WFL</v>
      </c>
      <c r="L321" s="32" t="str">
        <f t="shared" si="57"/>
        <v>ESI</v>
      </c>
      <c r="M321" s="32" t="str">
        <f t="shared" si="58"/>
        <v>R2</v>
      </c>
      <c r="N321" s="3">
        <v>6</v>
      </c>
      <c r="O321" s="3" t="s">
        <v>154</v>
      </c>
      <c r="P321" s="33" t="str">
        <f t="shared" si="59"/>
        <v>E:POS_P:P01_Tr1:WFL_Tr2:ESI_DRC_R2_D:30_M:11_Y:2017</v>
      </c>
      <c r="Q321" s="31" t="str">
        <f t="shared" si="60"/>
        <v>T3</v>
      </c>
      <c r="R321" s="53">
        <v>0.54270833333333302</v>
      </c>
      <c r="S321" s="3">
        <v>30</v>
      </c>
      <c r="T321" s="3">
        <v>1.8142499999999999</v>
      </c>
      <c r="U321" s="3">
        <v>117.2693370165746</v>
      </c>
      <c r="V321" s="3">
        <v>0.283974</v>
      </c>
      <c r="W321" s="3">
        <v>15.4</v>
      </c>
      <c r="X321" s="37">
        <f t="shared" si="61"/>
        <v>288.39999999999998</v>
      </c>
      <c r="Y321" s="37" t="s">
        <v>143</v>
      </c>
      <c r="Z321" s="40">
        <v>0.1225</v>
      </c>
      <c r="AA321" s="41">
        <v>0.74</v>
      </c>
      <c r="AB321" s="41">
        <v>9.0649999999999981E-2</v>
      </c>
      <c r="AC321" s="42" t="s">
        <v>144</v>
      </c>
      <c r="AD321" s="43">
        <f t="shared" si="62"/>
        <v>507.069756699057</v>
      </c>
      <c r="AE321" s="43">
        <f t="shared" si="63"/>
        <v>591.5813828155666</v>
      </c>
      <c r="AF321" s="44">
        <f t="shared" si="64"/>
        <v>0.91995130609126408</v>
      </c>
      <c r="AG321" s="44">
        <f t="shared" si="65"/>
        <v>0.68076396650753523</v>
      </c>
      <c r="AH321" s="44">
        <f t="shared" si="66"/>
        <v>59.463734189254197</v>
      </c>
      <c r="AI321" s="44">
        <f t="shared" si="67"/>
        <v>44.003163300048094</v>
      </c>
      <c r="AJ321" s="44">
        <f t="shared" si="68"/>
        <v>0.16799373160366773</v>
      </c>
      <c r="AK321" s="45">
        <f t="shared" si="69"/>
        <v>0.1243153613867141</v>
      </c>
      <c r="AL321" s="35"/>
      <c r="AM321" s="35"/>
      <c r="AN321" s="35"/>
      <c r="AO321" s="3" t="s">
        <v>581</v>
      </c>
    </row>
    <row r="322" spans="2:41" x14ac:dyDescent="0.2">
      <c r="B322" s="46">
        <v>43069</v>
      </c>
      <c r="C322" s="3" t="s">
        <v>589</v>
      </c>
      <c r="D322" s="3" t="s">
        <v>211</v>
      </c>
      <c r="E322" s="32" t="s">
        <v>137</v>
      </c>
      <c r="F322" s="3" t="s">
        <v>138</v>
      </c>
      <c r="G322" s="33" t="s">
        <v>139</v>
      </c>
      <c r="H322" s="32">
        <v>2017</v>
      </c>
      <c r="I322" s="34" t="s">
        <v>447</v>
      </c>
      <c r="J322" s="34" t="s">
        <v>553</v>
      </c>
      <c r="K322" s="32" t="str">
        <f t="shared" ref="K322:K385" si="70">LEFT(D322,3)</f>
        <v>WFL</v>
      </c>
      <c r="L322" s="32" t="str">
        <f t="shared" ref="L322:L385" si="71">MID(D322,5,3)</f>
        <v>ESI</v>
      </c>
      <c r="M322" s="32" t="str">
        <f t="shared" ref="M322:M385" si="72">MID(D322,9,2)</f>
        <v>R3</v>
      </c>
      <c r="N322" s="3">
        <v>5</v>
      </c>
      <c r="O322" s="3" t="s">
        <v>449</v>
      </c>
      <c r="P322" s="33" t="str">
        <f t="shared" ref="P322:P385" si="73">"E:"&amp;E322&amp;"_P:"&amp;F322&amp;"_Tr1:"&amp;K322&amp;"_Tr2:"&amp;L322&amp;"_"&amp;G322&amp;"_"&amp;M322&amp;"_D:"&amp;J322&amp;"_M:"&amp;I322&amp;"_Y:"&amp;H322</f>
        <v>E:POS_P:P01_Tr1:WFL_Tr2:ESI_DRC_R3_D:30_M:11_Y:2017</v>
      </c>
      <c r="Q322" s="31" t="str">
        <f t="shared" ref="Q322:Q385" si="74">MID(D322,12,2)</f>
        <v>T0</v>
      </c>
      <c r="R322" s="53">
        <v>0.52187499999999998</v>
      </c>
      <c r="S322" s="37">
        <v>0</v>
      </c>
      <c r="T322" s="3">
        <v>1.6642500000000002</v>
      </c>
      <c r="U322" s="3">
        <v>110.48204419889503</v>
      </c>
      <c r="V322" s="3">
        <v>0.29033400000000004</v>
      </c>
      <c r="W322" s="3">
        <v>10.3</v>
      </c>
      <c r="X322" s="37">
        <f t="shared" ref="X322:X385" si="75">W322+273</f>
        <v>283.3</v>
      </c>
      <c r="Y322" s="37" t="s">
        <v>143</v>
      </c>
      <c r="Z322" s="40">
        <v>0.1225</v>
      </c>
      <c r="AA322" s="41">
        <v>0.74</v>
      </c>
      <c r="AB322" s="41">
        <v>9.0649999999999981E-2</v>
      </c>
      <c r="AC322" s="42" t="s">
        <v>144</v>
      </c>
      <c r="AD322" s="43">
        <f t="shared" ref="AD322:AD385" si="76">(12/(82.0575*X322))*1000000</f>
        <v>516.19808624076256</v>
      </c>
      <c r="AE322" s="43">
        <f t="shared" ref="AE322:AE385" si="77">(14/(82.0575*X322))*1000000</f>
        <v>602.23110061422301</v>
      </c>
      <c r="AF322" s="44">
        <f t="shared" ref="AF322:AF385" si="78">(T322*AD322)/1000</f>
        <v>0.85908266502618924</v>
      </c>
      <c r="AG322" s="44">
        <f t="shared" ref="AG322:AG385" si="79">AF322*AB322/Z322</f>
        <v>0.63572117211937995</v>
      </c>
      <c r="AH322" s="44">
        <f t="shared" ref="AH322:AH385" si="80">(U322*AD322)/1000</f>
        <v>57.030619779436961</v>
      </c>
      <c r="AI322" s="44">
        <f t="shared" ref="AI322:AI385" si="81">AH322*AB322/Z322</f>
        <v>42.202658636783347</v>
      </c>
      <c r="AJ322" s="44">
        <f t="shared" ref="AJ322:AJ385" si="82">V322*AE322/1000</f>
        <v>0.17484816436572984</v>
      </c>
      <c r="AK322" s="45">
        <f t="shared" ref="AK322:AK385" si="83">AJ322*AB322/Z322</f>
        <v>0.12938764163064007</v>
      </c>
      <c r="AL322" s="35">
        <f>SLOPE(AG322:AG325,S322:S325)*60</f>
        <v>0.10529178361941835</v>
      </c>
      <c r="AM322" s="35">
        <f>SLOPE(AK322:AK325,S322:S325)*60</f>
        <v>-7.8035323076189348E-3</v>
      </c>
      <c r="AN322" s="35">
        <f>SLOPE(AI322:AI325,S322:S325)*60</f>
        <v>-0.65970946348729032</v>
      </c>
      <c r="AO322" s="3" t="s">
        <v>581</v>
      </c>
    </row>
    <row r="323" spans="2:41" x14ac:dyDescent="0.2">
      <c r="B323" s="46">
        <v>43069</v>
      </c>
      <c r="C323" s="3" t="s">
        <v>590</v>
      </c>
      <c r="D323" s="3" t="s">
        <v>213</v>
      </c>
      <c r="E323" s="32" t="s">
        <v>137</v>
      </c>
      <c r="F323" s="3" t="s">
        <v>138</v>
      </c>
      <c r="G323" s="33" t="s">
        <v>139</v>
      </c>
      <c r="H323" s="32">
        <v>2017</v>
      </c>
      <c r="I323" s="34" t="s">
        <v>447</v>
      </c>
      <c r="J323" s="34" t="s">
        <v>553</v>
      </c>
      <c r="K323" s="32" t="str">
        <f t="shared" si="70"/>
        <v>WFL</v>
      </c>
      <c r="L323" s="32" t="str">
        <f t="shared" si="71"/>
        <v>ESI</v>
      </c>
      <c r="M323" s="32" t="str">
        <f t="shared" si="72"/>
        <v>R3</v>
      </c>
      <c r="N323" s="3">
        <v>5</v>
      </c>
      <c r="O323" s="3" t="s">
        <v>449</v>
      </c>
      <c r="P323" s="33" t="str">
        <f t="shared" si="73"/>
        <v>E:POS_P:P01_Tr1:WFL_Tr2:ESI_DRC_R3_D:30_M:11_Y:2017</v>
      </c>
      <c r="Q323" s="31" t="str">
        <f t="shared" si="74"/>
        <v>T1</v>
      </c>
      <c r="R323" s="53">
        <v>0.5288194444444444</v>
      </c>
      <c r="S323" s="3">
        <v>10</v>
      </c>
      <c r="T323" s="3">
        <v>1.73925</v>
      </c>
      <c r="U323" s="3">
        <v>105.58011049723758</v>
      </c>
      <c r="V323" s="3">
        <v>0.27761400000000003</v>
      </c>
      <c r="W323" s="3">
        <v>11.8</v>
      </c>
      <c r="X323" s="37">
        <f t="shared" si="75"/>
        <v>284.8</v>
      </c>
      <c r="Y323" s="37" t="s">
        <v>143</v>
      </c>
      <c r="Z323" s="40">
        <v>0.1225</v>
      </c>
      <c r="AA323" s="41">
        <v>0.74</v>
      </c>
      <c r="AB323" s="41">
        <v>9.0649999999999981E-2</v>
      </c>
      <c r="AC323" s="42" t="s">
        <v>144</v>
      </c>
      <c r="AD323" s="43">
        <f t="shared" si="76"/>
        <v>513.47934632025294</v>
      </c>
      <c r="AE323" s="43">
        <f t="shared" si="77"/>
        <v>599.05923737362843</v>
      </c>
      <c r="AF323" s="44">
        <f t="shared" si="78"/>
        <v>0.89306895308749989</v>
      </c>
      <c r="AG323" s="44">
        <f t="shared" si="79"/>
        <v>0.66087102528474972</v>
      </c>
      <c r="AH323" s="44">
        <f t="shared" si="80"/>
        <v>54.213206122541635</v>
      </c>
      <c r="AI323" s="44">
        <f t="shared" si="81"/>
        <v>40.117772530680803</v>
      </c>
      <c r="AJ323" s="44">
        <f t="shared" si="82"/>
        <v>0.1663072311242425</v>
      </c>
      <c r="AK323" s="45">
        <f t="shared" si="83"/>
        <v>0.12306735103193943</v>
      </c>
      <c r="AL323" s="35"/>
      <c r="AM323" s="35"/>
      <c r="AN323" s="35"/>
      <c r="AO323" s="3" t="s">
        <v>581</v>
      </c>
    </row>
    <row r="324" spans="2:41" x14ac:dyDescent="0.2">
      <c r="B324" s="46">
        <v>43069</v>
      </c>
      <c r="C324" s="3" t="s">
        <v>591</v>
      </c>
      <c r="D324" s="3" t="s">
        <v>215</v>
      </c>
      <c r="E324" s="32" t="s">
        <v>137</v>
      </c>
      <c r="F324" s="3" t="s">
        <v>138</v>
      </c>
      <c r="G324" s="33" t="s">
        <v>139</v>
      </c>
      <c r="H324" s="32">
        <v>2017</v>
      </c>
      <c r="I324" s="34" t="s">
        <v>447</v>
      </c>
      <c r="J324" s="34" t="s">
        <v>553</v>
      </c>
      <c r="K324" s="32" t="str">
        <f t="shared" si="70"/>
        <v>WFL</v>
      </c>
      <c r="L324" s="32" t="str">
        <f t="shared" si="71"/>
        <v>ESI</v>
      </c>
      <c r="M324" s="32" t="str">
        <f t="shared" si="72"/>
        <v>R3</v>
      </c>
      <c r="N324" s="3">
        <v>5</v>
      </c>
      <c r="O324" s="3" t="s">
        <v>449</v>
      </c>
      <c r="P324" s="33" t="str">
        <f t="shared" si="73"/>
        <v>E:POS_P:P01_Tr1:WFL_Tr2:ESI_DRC_R3_D:30_M:11_Y:2017</v>
      </c>
      <c r="Q324" s="31" t="str">
        <f t="shared" si="74"/>
        <v>T2</v>
      </c>
      <c r="R324" s="53">
        <v>0.53576388888888904</v>
      </c>
      <c r="S324" s="3">
        <v>20</v>
      </c>
      <c r="T324" s="3">
        <v>1.8142499999999999</v>
      </c>
      <c r="U324" s="3">
        <v>98.792817679558013</v>
      </c>
      <c r="V324" s="3">
        <v>0.29669400000000001</v>
      </c>
      <c r="W324" s="3">
        <v>12.2</v>
      </c>
      <c r="X324" s="37">
        <f t="shared" si="75"/>
        <v>285.2</v>
      </c>
      <c r="Y324" s="37" t="s">
        <v>143</v>
      </c>
      <c r="Z324" s="40">
        <v>0.1225</v>
      </c>
      <c r="AA324" s="41">
        <v>0.74</v>
      </c>
      <c r="AB324" s="41">
        <v>9.0649999999999981E-2</v>
      </c>
      <c r="AC324" s="42" t="s">
        <v>144</v>
      </c>
      <c r="AD324" s="43">
        <f t="shared" si="76"/>
        <v>512.75917893410963</v>
      </c>
      <c r="AE324" s="43">
        <f t="shared" si="77"/>
        <v>598.21904208979447</v>
      </c>
      <c r="AF324" s="44">
        <f t="shared" si="78"/>
        <v>0.93027334038120835</v>
      </c>
      <c r="AG324" s="44">
        <f t="shared" si="79"/>
        <v>0.68840227188209402</v>
      </c>
      <c r="AH324" s="44">
        <f t="shared" si="80"/>
        <v>50.656924077957356</v>
      </c>
      <c r="AI324" s="44">
        <f t="shared" si="81"/>
        <v>37.486123817688437</v>
      </c>
      <c r="AJ324" s="44">
        <f t="shared" si="82"/>
        <v>0.17748800047378949</v>
      </c>
      <c r="AK324" s="45">
        <f t="shared" si="83"/>
        <v>0.13134112035060419</v>
      </c>
      <c r="AL324" s="35"/>
      <c r="AM324" s="35"/>
      <c r="AN324" s="35"/>
      <c r="AO324" s="3" t="s">
        <v>581</v>
      </c>
    </row>
    <row r="325" spans="2:41" x14ac:dyDescent="0.2">
      <c r="B325" s="46">
        <v>43069</v>
      </c>
      <c r="C325" s="3" t="s">
        <v>592</v>
      </c>
      <c r="D325" s="3" t="s">
        <v>217</v>
      </c>
      <c r="E325" s="32" t="s">
        <v>137</v>
      </c>
      <c r="F325" s="3" t="s">
        <v>138</v>
      </c>
      <c r="G325" s="33" t="s">
        <v>139</v>
      </c>
      <c r="H325" s="32">
        <v>2017</v>
      </c>
      <c r="I325" s="34" t="s">
        <v>447</v>
      </c>
      <c r="J325" s="34" t="s">
        <v>553</v>
      </c>
      <c r="K325" s="32" t="str">
        <f t="shared" si="70"/>
        <v>WFL</v>
      </c>
      <c r="L325" s="32" t="str">
        <f t="shared" si="71"/>
        <v>ESI</v>
      </c>
      <c r="M325" s="32" t="str">
        <f t="shared" si="72"/>
        <v>R3</v>
      </c>
      <c r="N325" s="3">
        <v>5</v>
      </c>
      <c r="O325" s="3" t="s">
        <v>449</v>
      </c>
      <c r="P325" s="33" t="str">
        <f t="shared" si="73"/>
        <v>E:POS_P:P01_Tr1:WFL_Tr2:ESI_DRC_R3_D:30_M:11_Y:2017</v>
      </c>
      <c r="Q325" s="31" t="str">
        <f t="shared" si="74"/>
        <v>T3</v>
      </c>
      <c r="R325" s="53">
        <v>0.54270833333333302</v>
      </c>
      <c r="S325" s="3">
        <v>30</v>
      </c>
      <c r="T325" s="3">
        <v>1.8142499999999999</v>
      </c>
      <c r="U325" s="3">
        <v>113.12154696132598</v>
      </c>
      <c r="V325" s="3">
        <v>0.27761400000000003</v>
      </c>
      <c r="W325" s="3">
        <v>13.6</v>
      </c>
      <c r="X325" s="37">
        <f t="shared" si="75"/>
        <v>286.60000000000002</v>
      </c>
      <c r="Y325" s="37" t="s">
        <v>143</v>
      </c>
      <c r="Z325" s="40">
        <v>0.1225</v>
      </c>
      <c r="AA325" s="41">
        <v>0.74</v>
      </c>
      <c r="AB325" s="41">
        <v>9.0649999999999981E-2</v>
      </c>
      <c r="AC325" s="42" t="s">
        <v>144</v>
      </c>
      <c r="AD325" s="43">
        <f t="shared" si="76"/>
        <v>510.25442369856256</v>
      </c>
      <c r="AE325" s="43">
        <f t="shared" si="77"/>
        <v>595.29682764832296</v>
      </c>
      <c r="AF325" s="44">
        <f t="shared" si="78"/>
        <v>0.92572908819511712</v>
      </c>
      <c r="AG325" s="44">
        <f t="shared" si="79"/>
        <v>0.6850395252643865</v>
      </c>
      <c r="AH325" s="44">
        <f t="shared" si="80"/>
        <v>57.720769752641267</v>
      </c>
      <c r="AI325" s="44">
        <f t="shared" si="81"/>
        <v>42.71336961695453</v>
      </c>
      <c r="AJ325" s="44">
        <f t="shared" si="82"/>
        <v>0.16526273351076154</v>
      </c>
      <c r="AK325" s="45">
        <f t="shared" si="83"/>
        <v>0.12229442279796351</v>
      </c>
      <c r="AL325" s="35"/>
      <c r="AM325" s="35"/>
      <c r="AN325" s="35"/>
      <c r="AO325" s="3" t="s">
        <v>581</v>
      </c>
    </row>
    <row r="326" spans="2:41" x14ac:dyDescent="0.2">
      <c r="B326" s="46">
        <v>43069</v>
      </c>
      <c r="C326" s="3" t="s">
        <v>593</v>
      </c>
      <c r="D326" s="3" t="s">
        <v>219</v>
      </c>
      <c r="E326" s="32" t="s">
        <v>137</v>
      </c>
      <c r="F326" s="3" t="s">
        <v>138</v>
      </c>
      <c r="G326" s="33" t="s">
        <v>139</v>
      </c>
      <c r="H326" s="32">
        <v>2017</v>
      </c>
      <c r="I326" s="34" t="s">
        <v>447</v>
      </c>
      <c r="J326" s="34" t="s">
        <v>553</v>
      </c>
      <c r="K326" s="32" t="str">
        <f t="shared" si="70"/>
        <v>WFL</v>
      </c>
      <c r="L326" s="32" t="str">
        <f t="shared" si="71"/>
        <v>LSI</v>
      </c>
      <c r="M326" s="32" t="str">
        <f t="shared" si="72"/>
        <v>R1</v>
      </c>
      <c r="N326" s="3">
        <v>8</v>
      </c>
      <c r="O326" s="3" t="s">
        <v>554</v>
      </c>
      <c r="P326" s="33" t="str">
        <f t="shared" si="73"/>
        <v>E:POS_P:P01_Tr1:WFL_Tr2:LSI_DRC_R1_D:30_M:11_Y:2017</v>
      </c>
      <c r="Q326" s="31" t="str">
        <f t="shared" si="74"/>
        <v>T0</v>
      </c>
      <c r="R326" s="53">
        <v>0.52572916666666669</v>
      </c>
      <c r="S326" s="37">
        <v>0</v>
      </c>
      <c r="T326" s="3">
        <v>1.8142499999999999</v>
      </c>
      <c r="U326" s="3">
        <v>108.40814917127072</v>
      </c>
      <c r="V326" s="3">
        <v>0.271254</v>
      </c>
      <c r="W326" s="3">
        <v>11</v>
      </c>
      <c r="X326" s="37">
        <f t="shared" si="75"/>
        <v>284</v>
      </c>
      <c r="Y326" s="37" t="s">
        <v>143</v>
      </c>
      <c r="Z326" s="40">
        <v>0.1225</v>
      </c>
      <c r="AA326" s="41">
        <v>0.74</v>
      </c>
      <c r="AB326" s="41">
        <v>9.0649999999999981E-2</v>
      </c>
      <c r="AC326" s="42" t="s">
        <v>144</v>
      </c>
      <c r="AD326" s="43">
        <f t="shared" si="76"/>
        <v>514.92576701411281</v>
      </c>
      <c r="AE326" s="43">
        <f t="shared" si="77"/>
        <v>600.74672818313161</v>
      </c>
      <c r="AF326" s="44">
        <f t="shared" si="78"/>
        <v>0.93420407280535411</v>
      </c>
      <c r="AG326" s="44">
        <f t="shared" si="79"/>
        <v>0.69131101387596183</v>
      </c>
      <c r="AH326" s="44">
        <f t="shared" si="80"/>
        <v>55.822149362596932</v>
      </c>
      <c r="AI326" s="44">
        <f t="shared" si="81"/>
        <v>41.308390528321716</v>
      </c>
      <c r="AJ326" s="44">
        <f t="shared" si="82"/>
        <v>0.16295495300658719</v>
      </c>
      <c r="AK326" s="45">
        <f t="shared" si="83"/>
        <v>0.1205866652248745</v>
      </c>
      <c r="AL326" s="35">
        <f>SLOPE(AG326:AG329,S326:S329)*60</f>
        <v>-8.0015677177539893E-2</v>
      </c>
      <c r="AM326" s="35">
        <f>SLOPE(AK326:AK329,S326:S329)*60</f>
        <v>-7.5110306262447177E-3</v>
      </c>
      <c r="AN326" s="35">
        <f>SLOPE(AI326:AI329,S326:S329)*60</f>
        <v>-3.630782560173885</v>
      </c>
      <c r="AO326" s="3" t="s">
        <v>594</v>
      </c>
    </row>
    <row r="327" spans="2:41" x14ac:dyDescent="0.2">
      <c r="B327" s="46">
        <v>43069</v>
      </c>
      <c r="C327" s="3" t="s">
        <v>595</v>
      </c>
      <c r="D327" s="3" t="s">
        <v>221</v>
      </c>
      <c r="E327" s="32" t="s">
        <v>137</v>
      </c>
      <c r="F327" s="3" t="s">
        <v>138</v>
      </c>
      <c r="G327" s="33" t="s">
        <v>139</v>
      </c>
      <c r="H327" s="32">
        <v>2017</v>
      </c>
      <c r="I327" s="34" t="s">
        <v>447</v>
      </c>
      <c r="J327" s="34" t="s">
        <v>553</v>
      </c>
      <c r="K327" s="32" t="str">
        <f t="shared" si="70"/>
        <v>WFL</v>
      </c>
      <c r="L327" s="32" t="str">
        <f t="shared" si="71"/>
        <v>LSI</v>
      </c>
      <c r="M327" s="32" t="str">
        <f t="shared" si="72"/>
        <v>R1</v>
      </c>
      <c r="N327" s="3">
        <v>8</v>
      </c>
      <c r="O327" s="3" t="s">
        <v>554</v>
      </c>
      <c r="P327" s="33" t="str">
        <f t="shared" si="73"/>
        <v>E:POS_P:P01_Tr1:WFL_Tr2:LSI_DRC_R1_D:30_M:11_Y:2017</v>
      </c>
      <c r="Q327" s="31" t="str">
        <f t="shared" si="74"/>
        <v>T1</v>
      </c>
      <c r="R327" s="54">
        <v>0.53336805555555555</v>
      </c>
      <c r="S327" s="48">
        <v>11</v>
      </c>
      <c r="T327" s="3">
        <v>1.8142499999999999</v>
      </c>
      <c r="U327" s="3">
        <v>100.86671270718232</v>
      </c>
      <c r="V327" s="3">
        <v>0.27761400000000003</v>
      </c>
      <c r="W327" s="3">
        <v>13.3</v>
      </c>
      <c r="X327" s="37">
        <f t="shared" si="75"/>
        <v>286.3</v>
      </c>
      <c r="Y327" s="37" t="s">
        <v>143</v>
      </c>
      <c r="Z327" s="40">
        <v>0.1225</v>
      </c>
      <c r="AA327" s="41">
        <v>0.74</v>
      </c>
      <c r="AB327" s="41">
        <v>9.0649999999999981E-2</v>
      </c>
      <c r="AC327" s="42" t="s">
        <v>144</v>
      </c>
      <c r="AD327" s="43">
        <f t="shared" si="76"/>
        <v>510.78909476775419</v>
      </c>
      <c r="AE327" s="43">
        <f t="shared" si="77"/>
        <v>595.92061056237981</v>
      </c>
      <c r="AF327" s="44">
        <f t="shared" si="78"/>
        <v>0.926699115182398</v>
      </c>
      <c r="AG327" s="44">
        <f t="shared" si="79"/>
        <v>0.68575734523497445</v>
      </c>
      <c r="AH327" s="44">
        <f t="shared" si="80"/>
        <v>51.521616875900783</v>
      </c>
      <c r="AI327" s="44">
        <f t="shared" si="81"/>
        <v>38.125996488166571</v>
      </c>
      <c r="AJ327" s="44">
        <f t="shared" si="82"/>
        <v>0.16543590438066452</v>
      </c>
      <c r="AK327" s="45">
        <f t="shared" si="83"/>
        <v>0.12242256924169172</v>
      </c>
      <c r="AL327" s="35"/>
      <c r="AM327" s="35"/>
      <c r="AN327" s="35"/>
      <c r="AO327" s="3" t="s">
        <v>594</v>
      </c>
    </row>
    <row r="328" spans="2:41" x14ac:dyDescent="0.2">
      <c r="B328" s="46">
        <v>43069</v>
      </c>
      <c r="C328" s="3" t="s">
        <v>596</v>
      </c>
      <c r="D328" s="3" t="s">
        <v>223</v>
      </c>
      <c r="E328" s="32" t="s">
        <v>137</v>
      </c>
      <c r="F328" s="3" t="s">
        <v>138</v>
      </c>
      <c r="G328" s="33" t="s">
        <v>139</v>
      </c>
      <c r="H328" s="32">
        <v>2017</v>
      </c>
      <c r="I328" s="34" t="s">
        <v>447</v>
      </c>
      <c r="J328" s="34" t="s">
        <v>553</v>
      </c>
      <c r="K328" s="32" t="str">
        <f t="shared" si="70"/>
        <v>WFL</v>
      </c>
      <c r="L328" s="32" t="str">
        <f t="shared" si="71"/>
        <v>LSI</v>
      </c>
      <c r="M328" s="32" t="str">
        <f t="shared" si="72"/>
        <v>R1</v>
      </c>
      <c r="N328" s="3">
        <v>8</v>
      </c>
      <c r="O328" s="3" t="s">
        <v>554</v>
      </c>
      <c r="P328" s="33" t="str">
        <f t="shared" si="73"/>
        <v>E:POS_P:P01_Tr1:WFL_Tr2:LSI_DRC_R1_D:30_M:11_Y:2017</v>
      </c>
      <c r="Q328" s="31" t="str">
        <f t="shared" si="74"/>
        <v>T2</v>
      </c>
      <c r="R328" s="53">
        <v>0.53961805555555553</v>
      </c>
      <c r="S328" s="48">
        <v>19</v>
      </c>
      <c r="T328" s="3">
        <v>1.73925</v>
      </c>
      <c r="U328" s="3">
        <v>104.07182320441989</v>
      </c>
      <c r="V328" s="3">
        <v>0.27761400000000003</v>
      </c>
      <c r="W328" s="3">
        <v>13.7</v>
      </c>
      <c r="X328" s="37">
        <f t="shared" si="75"/>
        <v>286.7</v>
      </c>
      <c r="Y328" s="37" t="s">
        <v>143</v>
      </c>
      <c r="Z328" s="40">
        <v>0.1225</v>
      </c>
      <c r="AA328" s="41">
        <v>0.74</v>
      </c>
      <c r="AB328" s="41">
        <v>9.0649999999999981E-2</v>
      </c>
      <c r="AC328" s="42" t="s">
        <v>144</v>
      </c>
      <c r="AD328" s="43">
        <f t="shared" si="76"/>
        <v>510.07644866413693</v>
      </c>
      <c r="AE328" s="43">
        <f t="shared" si="77"/>
        <v>595.08919010815976</v>
      </c>
      <c r="AF328" s="44">
        <f t="shared" si="78"/>
        <v>0.88715046333910019</v>
      </c>
      <c r="AG328" s="44">
        <f t="shared" si="79"/>
        <v>0.65649134287093402</v>
      </c>
      <c r="AH328" s="44">
        <f t="shared" si="80"/>
        <v>53.084585986112408</v>
      </c>
      <c r="AI328" s="44">
        <f t="shared" si="81"/>
        <v>39.282593629723173</v>
      </c>
      <c r="AJ328" s="44">
        <f t="shared" si="82"/>
        <v>0.16520509042268669</v>
      </c>
      <c r="AK328" s="45">
        <f t="shared" si="83"/>
        <v>0.12225176691278813</v>
      </c>
      <c r="AL328" s="35"/>
      <c r="AM328" s="35"/>
      <c r="AN328" s="35"/>
      <c r="AO328" s="3" t="s">
        <v>581</v>
      </c>
    </row>
    <row r="329" spans="2:41" x14ac:dyDescent="0.2">
      <c r="B329" s="46">
        <v>43069</v>
      </c>
      <c r="C329" s="3" t="s">
        <v>597</v>
      </c>
      <c r="D329" s="3" t="s">
        <v>225</v>
      </c>
      <c r="E329" s="32" t="s">
        <v>137</v>
      </c>
      <c r="F329" s="3" t="s">
        <v>138</v>
      </c>
      <c r="G329" s="33" t="s">
        <v>139</v>
      </c>
      <c r="H329" s="32">
        <v>2017</v>
      </c>
      <c r="I329" s="34" t="s">
        <v>447</v>
      </c>
      <c r="J329" s="34" t="s">
        <v>553</v>
      </c>
      <c r="K329" s="32" t="str">
        <f t="shared" si="70"/>
        <v>WFL</v>
      </c>
      <c r="L329" s="32" t="str">
        <f t="shared" si="71"/>
        <v>LSI</v>
      </c>
      <c r="M329" s="32" t="str">
        <f t="shared" si="72"/>
        <v>R1</v>
      </c>
      <c r="N329" s="3">
        <v>8</v>
      </c>
      <c r="O329" s="3" t="s">
        <v>554</v>
      </c>
      <c r="P329" s="33" t="str">
        <f t="shared" si="73"/>
        <v>E:POS_P:P01_Tr1:WFL_Tr2:LSI_DRC_R1_D:30_M:11_Y:2017</v>
      </c>
      <c r="Q329" s="31" t="str">
        <f t="shared" si="74"/>
        <v>T3</v>
      </c>
      <c r="R329" s="53">
        <v>0.54656249999999995</v>
      </c>
      <c r="S329" s="3">
        <v>30</v>
      </c>
      <c r="T329" s="3">
        <v>1.73925</v>
      </c>
      <c r="U329" s="3">
        <v>103.50621546961327</v>
      </c>
      <c r="V329" s="3">
        <v>0.26489400000000002</v>
      </c>
      <c r="W329" s="3">
        <v>13.8</v>
      </c>
      <c r="X329" s="37">
        <f t="shared" si="75"/>
        <v>286.8</v>
      </c>
      <c r="Y329" s="37" t="s">
        <v>143</v>
      </c>
      <c r="Z329" s="40">
        <v>0.1225</v>
      </c>
      <c r="AA329" s="41">
        <v>0.74</v>
      </c>
      <c r="AB329" s="41">
        <v>9.0649999999999981E-2</v>
      </c>
      <c r="AC329" s="42" t="s">
        <v>144</v>
      </c>
      <c r="AD329" s="43">
        <f t="shared" si="76"/>
        <v>509.8985977406137</v>
      </c>
      <c r="AE329" s="43">
        <f t="shared" si="77"/>
        <v>594.88169736404939</v>
      </c>
      <c r="AF329" s="44">
        <f t="shared" si="78"/>
        <v>0.88684113612036231</v>
      </c>
      <c r="AG329" s="44">
        <f t="shared" si="79"/>
        <v>0.65626244072906792</v>
      </c>
      <c r="AH329" s="44">
        <f t="shared" si="80"/>
        <v>52.777674125393617</v>
      </c>
      <c r="AI329" s="44">
        <f t="shared" si="81"/>
        <v>39.055478852791275</v>
      </c>
      <c r="AJ329" s="44">
        <f t="shared" si="82"/>
        <v>0.15758059234155253</v>
      </c>
      <c r="AK329" s="45">
        <f t="shared" si="83"/>
        <v>0.11660963833274884</v>
      </c>
      <c r="AL329" s="35"/>
      <c r="AM329" s="35"/>
      <c r="AN329" s="35"/>
      <c r="AO329" s="3" t="s">
        <v>581</v>
      </c>
    </row>
    <row r="330" spans="2:41" x14ac:dyDescent="0.2">
      <c r="B330" s="46">
        <v>43069</v>
      </c>
      <c r="C330" s="3" t="s">
        <v>598</v>
      </c>
      <c r="D330" s="3" t="s">
        <v>227</v>
      </c>
      <c r="E330" s="32" t="s">
        <v>137</v>
      </c>
      <c r="F330" s="3" t="s">
        <v>138</v>
      </c>
      <c r="G330" s="33" t="s">
        <v>139</v>
      </c>
      <c r="H330" s="32">
        <v>2017</v>
      </c>
      <c r="I330" s="34" t="s">
        <v>447</v>
      </c>
      <c r="J330" s="34" t="s">
        <v>553</v>
      </c>
      <c r="K330" s="32" t="str">
        <f t="shared" si="70"/>
        <v>WFL</v>
      </c>
      <c r="L330" s="32" t="str">
        <f t="shared" si="71"/>
        <v>LSI</v>
      </c>
      <c r="M330" s="32" t="str">
        <f t="shared" si="72"/>
        <v>R2</v>
      </c>
      <c r="N330" s="3">
        <v>2</v>
      </c>
      <c r="O330" s="3" t="s">
        <v>154</v>
      </c>
      <c r="P330" s="33" t="str">
        <f t="shared" si="73"/>
        <v>E:POS_P:P01_Tr1:WFL_Tr2:LSI_DRC_R2_D:30_M:11_Y:2017</v>
      </c>
      <c r="Q330" s="31" t="str">
        <f t="shared" si="74"/>
        <v>T0</v>
      </c>
      <c r="R330" s="53">
        <v>0.52572916666666669</v>
      </c>
      <c r="S330" s="37">
        <v>0</v>
      </c>
      <c r="T330" s="3">
        <v>1.6642500000000002</v>
      </c>
      <c r="U330" s="3">
        <v>101.43232044198895</v>
      </c>
      <c r="V330" s="3">
        <v>0.27761400000000003</v>
      </c>
      <c r="W330" s="3">
        <v>13.4</v>
      </c>
      <c r="X330" s="37">
        <f t="shared" si="75"/>
        <v>286.39999999999998</v>
      </c>
      <c r="Y330" s="37" t="s">
        <v>143</v>
      </c>
      <c r="Z330" s="40">
        <v>0.1225</v>
      </c>
      <c r="AA330" s="41">
        <v>0.74</v>
      </c>
      <c r="AB330" s="41">
        <v>9.0649999999999981E-2</v>
      </c>
      <c r="AC330" s="42" t="s">
        <v>144</v>
      </c>
      <c r="AD330" s="43">
        <f t="shared" si="76"/>
        <v>510.61074662013982</v>
      </c>
      <c r="AE330" s="43">
        <f t="shared" si="77"/>
        <v>595.71253772349644</v>
      </c>
      <c r="AF330" s="44">
        <f t="shared" si="78"/>
        <v>0.84978393506256777</v>
      </c>
      <c r="AG330" s="44">
        <f t="shared" si="79"/>
        <v>0.62884011194629996</v>
      </c>
      <c r="AH330" s="44">
        <f t="shared" si="80"/>
        <v>51.792432872297248</v>
      </c>
      <c r="AI330" s="44">
        <f t="shared" si="81"/>
        <v>38.326400325499954</v>
      </c>
      <c r="AJ330" s="44">
        <f t="shared" si="82"/>
        <v>0.16537814044757077</v>
      </c>
      <c r="AK330" s="45">
        <f t="shared" si="83"/>
        <v>0.12237982393120235</v>
      </c>
      <c r="AL330" s="35">
        <f>SLOPE(AG330:AG333,S330:S333)*60</f>
        <v>0.11395080693714434</v>
      </c>
      <c r="AM330" s="35">
        <f>SLOPE(AK330:AK333,S330:S333)*60</f>
        <v>1.0753420507093433E-2</v>
      </c>
      <c r="AN330" s="35">
        <f>SLOPE(AI330:AI333,S330:S333)*60</f>
        <v>4.4106108328782989</v>
      </c>
      <c r="AO330" s="3" t="s">
        <v>581</v>
      </c>
    </row>
    <row r="331" spans="2:41" x14ac:dyDescent="0.2">
      <c r="B331" s="46">
        <v>43069</v>
      </c>
      <c r="C331" s="3" t="s">
        <v>599</v>
      </c>
      <c r="D331" s="3" t="s">
        <v>229</v>
      </c>
      <c r="E331" s="32" t="s">
        <v>137</v>
      </c>
      <c r="F331" s="3" t="s">
        <v>138</v>
      </c>
      <c r="G331" s="33" t="s">
        <v>139</v>
      </c>
      <c r="H331" s="32">
        <v>2017</v>
      </c>
      <c r="I331" s="34" t="s">
        <v>447</v>
      </c>
      <c r="J331" s="34" t="s">
        <v>553</v>
      </c>
      <c r="K331" s="32" t="str">
        <f t="shared" si="70"/>
        <v>WFL</v>
      </c>
      <c r="L331" s="32" t="str">
        <f t="shared" si="71"/>
        <v>LSI</v>
      </c>
      <c r="M331" s="32" t="str">
        <f t="shared" si="72"/>
        <v>R2</v>
      </c>
      <c r="N331" s="3">
        <v>2</v>
      </c>
      <c r="O331" s="3" t="s">
        <v>154</v>
      </c>
      <c r="P331" s="33" t="str">
        <f t="shared" si="73"/>
        <v>E:POS_P:P01_Tr1:WFL_Tr2:LSI_DRC_R2_D:30_M:11_Y:2017</v>
      </c>
      <c r="Q331" s="31" t="str">
        <f t="shared" si="74"/>
        <v>T1</v>
      </c>
      <c r="R331" s="54">
        <v>0.53336805555555555</v>
      </c>
      <c r="S331" s="48">
        <v>11</v>
      </c>
      <c r="T331" s="3">
        <v>1.73925</v>
      </c>
      <c r="U331" s="3">
        <v>106.71132596685084</v>
      </c>
      <c r="V331" s="3">
        <v>0.283974</v>
      </c>
      <c r="W331" s="3">
        <v>14.7</v>
      </c>
      <c r="X331" s="37">
        <f t="shared" si="75"/>
        <v>287.7</v>
      </c>
      <c r="Y331" s="37" t="s">
        <v>143</v>
      </c>
      <c r="Z331" s="40">
        <v>0.1225</v>
      </c>
      <c r="AA331" s="41">
        <v>0.74</v>
      </c>
      <c r="AB331" s="41">
        <v>9.0649999999999981E-2</v>
      </c>
      <c r="AC331" s="42" t="s">
        <v>144</v>
      </c>
      <c r="AD331" s="43">
        <f t="shared" si="76"/>
        <v>508.30350306572132</v>
      </c>
      <c r="AE331" s="43">
        <f t="shared" si="77"/>
        <v>593.02075357667491</v>
      </c>
      <c r="AF331" s="44">
        <f t="shared" si="78"/>
        <v>0.88406686770705578</v>
      </c>
      <c r="AG331" s="44">
        <f t="shared" si="79"/>
        <v>0.65420948210322116</v>
      </c>
      <c r="AH331" s="44">
        <f t="shared" si="80"/>
        <v>54.241740805738353</v>
      </c>
      <c r="AI331" s="44">
        <f t="shared" si="81"/>
        <v>40.138888196246377</v>
      </c>
      <c r="AJ331" s="44">
        <f t="shared" si="82"/>
        <v>0.16840247547618267</v>
      </c>
      <c r="AK331" s="45">
        <f t="shared" si="83"/>
        <v>0.12461783185237514</v>
      </c>
      <c r="AL331" s="35"/>
      <c r="AM331" s="35"/>
      <c r="AN331" s="35"/>
      <c r="AO331" s="3" t="s">
        <v>581</v>
      </c>
    </row>
    <row r="332" spans="2:41" x14ac:dyDescent="0.2">
      <c r="B332" s="46">
        <v>43069</v>
      </c>
      <c r="C332" s="3" t="s">
        <v>600</v>
      </c>
      <c r="D332" s="3" t="s">
        <v>231</v>
      </c>
      <c r="E332" s="32" t="s">
        <v>137</v>
      </c>
      <c r="F332" s="3" t="s">
        <v>138</v>
      </c>
      <c r="G332" s="33" t="s">
        <v>139</v>
      </c>
      <c r="H332" s="32">
        <v>2017</v>
      </c>
      <c r="I332" s="34" t="s">
        <v>447</v>
      </c>
      <c r="J332" s="34" t="s">
        <v>553</v>
      </c>
      <c r="K332" s="32" t="str">
        <f t="shared" si="70"/>
        <v>WFL</v>
      </c>
      <c r="L332" s="32" t="str">
        <f t="shared" si="71"/>
        <v>LSI</v>
      </c>
      <c r="M332" s="32" t="str">
        <f t="shared" si="72"/>
        <v>R2</v>
      </c>
      <c r="N332" s="3">
        <v>2</v>
      </c>
      <c r="O332" s="3" t="s">
        <v>154</v>
      </c>
      <c r="P332" s="33" t="str">
        <f t="shared" si="73"/>
        <v>E:POS_P:P01_Tr1:WFL_Tr2:LSI_DRC_R2_D:30_M:11_Y:2017</v>
      </c>
      <c r="Q332" s="31" t="str">
        <f t="shared" si="74"/>
        <v>T2</v>
      </c>
      <c r="R332" s="53">
        <v>0.53961805555555553</v>
      </c>
      <c r="S332" s="48">
        <v>19</v>
      </c>
      <c r="T332" s="3">
        <v>1.8142499999999999</v>
      </c>
      <c r="U332" s="3">
        <v>110.10497237569062</v>
      </c>
      <c r="V332" s="3">
        <v>0.29033400000000004</v>
      </c>
      <c r="W332" s="3">
        <v>13.7</v>
      </c>
      <c r="X332" s="37">
        <f t="shared" si="75"/>
        <v>286.7</v>
      </c>
      <c r="Y332" s="37" t="s">
        <v>143</v>
      </c>
      <c r="Z332" s="40">
        <v>0.1225</v>
      </c>
      <c r="AA332" s="41">
        <v>0.74</v>
      </c>
      <c r="AB332" s="41">
        <v>9.0649999999999981E-2</v>
      </c>
      <c r="AC332" s="42" t="s">
        <v>144</v>
      </c>
      <c r="AD332" s="43">
        <f t="shared" si="76"/>
        <v>510.07644866413693</v>
      </c>
      <c r="AE332" s="43">
        <f t="shared" si="77"/>
        <v>595.08919010815976</v>
      </c>
      <c r="AF332" s="44">
        <f t="shared" si="78"/>
        <v>0.92540619698891047</v>
      </c>
      <c r="AG332" s="44">
        <f t="shared" si="79"/>
        <v>0.68480058577179359</v>
      </c>
      <c r="AH332" s="44">
        <f t="shared" si="80"/>
        <v>56.161953289655173</v>
      </c>
      <c r="AI332" s="44">
        <f t="shared" si="81"/>
        <v>41.559845434344822</v>
      </c>
      <c r="AJ332" s="44">
        <f t="shared" si="82"/>
        <v>0.17277462492086246</v>
      </c>
      <c r="AK332" s="45">
        <f t="shared" si="83"/>
        <v>0.12785322244143821</v>
      </c>
      <c r="AL332" s="35"/>
      <c r="AM332" s="35"/>
      <c r="AN332" s="35"/>
      <c r="AO332" s="3" t="s">
        <v>581</v>
      </c>
    </row>
    <row r="333" spans="2:41" x14ac:dyDescent="0.2">
      <c r="B333" s="46">
        <v>43069</v>
      </c>
      <c r="C333" s="3" t="s">
        <v>601</v>
      </c>
      <c r="D333" s="3" t="s">
        <v>233</v>
      </c>
      <c r="E333" s="32" t="s">
        <v>137</v>
      </c>
      <c r="F333" s="3" t="s">
        <v>138</v>
      </c>
      <c r="G333" s="33" t="s">
        <v>139</v>
      </c>
      <c r="H333" s="32">
        <v>2017</v>
      </c>
      <c r="I333" s="34" t="s">
        <v>447</v>
      </c>
      <c r="J333" s="34" t="s">
        <v>553</v>
      </c>
      <c r="K333" s="32" t="str">
        <f t="shared" si="70"/>
        <v>WFL</v>
      </c>
      <c r="L333" s="32" t="str">
        <f t="shared" si="71"/>
        <v>LSI</v>
      </c>
      <c r="M333" s="32" t="str">
        <f t="shared" si="72"/>
        <v>R2</v>
      </c>
      <c r="N333" s="3">
        <v>2</v>
      </c>
      <c r="O333" s="3" t="s">
        <v>154</v>
      </c>
      <c r="P333" s="33" t="str">
        <f t="shared" si="73"/>
        <v>E:POS_P:P01_Tr1:WFL_Tr2:LSI_DRC_R2_D:30_M:11_Y:2017</v>
      </c>
      <c r="Q333" s="31" t="str">
        <f t="shared" si="74"/>
        <v>T3</v>
      </c>
      <c r="R333" s="53">
        <v>0.54656249999999995</v>
      </c>
      <c r="S333" s="3">
        <v>30</v>
      </c>
      <c r="T333" s="3">
        <v>1.8142499999999999</v>
      </c>
      <c r="U333" s="3">
        <v>107.27693370165746</v>
      </c>
      <c r="V333" s="3">
        <v>0.29033400000000004</v>
      </c>
      <c r="W333" s="3">
        <v>15</v>
      </c>
      <c r="X333" s="37">
        <f t="shared" si="75"/>
        <v>288</v>
      </c>
      <c r="Y333" s="37" t="s">
        <v>143</v>
      </c>
      <c r="Z333" s="40">
        <v>0.1225</v>
      </c>
      <c r="AA333" s="41">
        <v>0.74</v>
      </c>
      <c r="AB333" s="41">
        <v>9.0649999999999981E-2</v>
      </c>
      <c r="AC333" s="42" t="s">
        <v>144</v>
      </c>
      <c r="AD333" s="43">
        <f t="shared" si="76"/>
        <v>507.77402025002789</v>
      </c>
      <c r="AE333" s="43">
        <f t="shared" si="77"/>
        <v>592.40302362503246</v>
      </c>
      <c r="AF333" s="44">
        <f t="shared" si="78"/>
        <v>0.92122901623861309</v>
      </c>
      <c r="AG333" s="44">
        <f t="shared" si="79"/>
        <v>0.6817094720165735</v>
      </c>
      <c r="AH333" s="44">
        <f t="shared" si="80"/>
        <v>54.47243990578631</v>
      </c>
      <c r="AI333" s="44">
        <f t="shared" si="81"/>
        <v>40.309605530281857</v>
      </c>
      <c r="AJ333" s="44">
        <f t="shared" si="82"/>
        <v>0.17199473946115021</v>
      </c>
      <c r="AK333" s="45">
        <f t="shared" si="83"/>
        <v>0.12727610720125113</v>
      </c>
      <c r="AL333" s="35"/>
      <c r="AM333" s="35"/>
      <c r="AN333" s="35"/>
      <c r="AO333" s="3" t="s">
        <v>581</v>
      </c>
    </row>
    <row r="334" spans="2:41" x14ac:dyDescent="0.2">
      <c r="B334" s="46">
        <v>43069</v>
      </c>
      <c r="C334" s="3" t="s">
        <v>602</v>
      </c>
      <c r="D334" s="3" t="s">
        <v>235</v>
      </c>
      <c r="E334" s="32" t="s">
        <v>137</v>
      </c>
      <c r="F334" s="3" t="s">
        <v>138</v>
      </c>
      <c r="G334" s="33" t="s">
        <v>139</v>
      </c>
      <c r="H334" s="32">
        <v>2017</v>
      </c>
      <c r="I334" s="34" t="s">
        <v>447</v>
      </c>
      <c r="J334" s="34" t="s">
        <v>553</v>
      </c>
      <c r="K334" s="32" t="str">
        <f t="shared" si="70"/>
        <v>WFL</v>
      </c>
      <c r="L334" s="32" t="str">
        <f t="shared" si="71"/>
        <v>LSI</v>
      </c>
      <c r="M334" s="32" t="str">
        <f t="shared" si="72"/>
        <v>R3</v>
      </c>
      <c r="N334" s="3">
        <v>11</v>
      </c>
      <c r="O334" s="3" t="s">
        <v>449</v>
      </c>
      <c r="P334" s="33" t="str">
        <f t="shared" si="73"/>
        <v>E:POS_P:P01_Tr1:WFL_Tr2:LSI_DRC_R3_D:30_M:11_Y:2017</v>
      </c>
      <c r="Q334" s="31" t="str">
        <f t="shared" si="74"/>
        <v>T0</v>
      </c>
      <c r="R334" s="53">
        <v>0.52572916666666669</v>
      </c>
      <c r="S334" s="37">
        <v>0</v>
      </c>
      <c r="T334" s="3">
        <v>1.73925</v>
      </c>
      <c r="U334" s="3">
        <v>112.17886740331492</v>
      </c>
      <c r="V334" s="3">
        <v>0.27761400000000003</v>
      </c>
      <c r="W334" s="3">
        <v>13.2</v>
      </c>
      <c r="X334" s="37">
        <f t="shared" si="75"/>
        <v>286.2</v>
      </c>
      <c r="Y334" s="37" t="s">
        <v>143</v>
      </c>
      <c r="Z334" s="40">
        <v>0.1225</v>
      </c>
      <c r="AA334" s="41">
        <v>0.74</v>
      </c>
      <c r="AB334" s="41">
        <v>9.0649999999999981E-2</v>
      </c>
      <c r="AC334" s="42" t="s">
        <v>144</v>
      </c>
      <c r="AD334" s="43">
        <f t="shared" si="76"/>
        <v>510.96756754719792</v>
      </c>
      <c r="AE334" s="43">
        <f t="shared" si="77"/>
        <v>596.12882880506424</v>
      </c>
      <c r="AF334" s="44">
        <f t="shared" si="78"/>
        <v>0.88870034185646396</v>
      </c>
      <c r="AG334" s="44">
        <f t="shared" si="79"/>
        <v>0.6576382529737832</v>
      </c>
      <c r="AH334" s="44">
        <f t="shared" si="80"/>
        <v>57.319763007271476</v>
      </c>
      <c r="AI334" s="44">
        <f t="shared" si="81"/>
        <v>42.416624625380884</v>
      </c>
      <c r="AJ334" s="44">
        <f t="shared" si="82"/>
        <v>0.16549370867988913</v>
      </c>
      <c r="AK334" s="45">
        <f t="shared" si="83"/>
        <v>0.12246534442311793</v>
      </c>
      <c r="AL334" s="35">
        <f>SLOPE(AG334:AG337,S334:S337)*60</f>
        <v>-4.3348631175542662E-3</v>
      </c>
      <c r="AM334" s="35">
        <f>SLOPE(AK334:AK337,S334:S337)*60</f>
        <v>-8.7996282659662649E-3</v>
      </c>
      <c r="AN334" s="35">
        <f>SLOPE(AI334:AI337,S334:S337)*60</f>
        <v>-4.8515129074096217</v>
      </c>
      <c r="AO334" s="3" t="s">
        <v>581</v>
      </c>
    </row>
    <row r="335" spans="2:41" x14ac:dyDescent="0.2">
      <c r="B335" s="46">
        <v>43069</v>
      </c>
      <c r="C335" s="3" t="s">
        <v>603</v>
      </c>
      <c r="D335" s="3" t="s">
        <v>237</v>
      </c>
      <c r="E335" s="32" t="s">
        <v>137</v>
      </c>
      <c r="F335" s="3" t="s">
        <v>138</v>
      </c>
      <c r="G335" s="33" t="s">
        <v>139</v>
      </c>
      <c r="H335" s="32">
        <v>2017</v>
      </c>
      <c r="I335" s="34" t="s">
        <v>447</v>
      </c>
      <c r="J335" s="34" t="s">
        <v>553</v>
      </c>
      <c r="K335" s="32" t="str">
        <f t="shared" si="70"/>
        <v>WFL</v>
      </c>
      <c r="L335" s="32" t="str">
        <f t="shared" si="71"/>
        <v>LSI</v>
      </c>
      <c r="M335" s="32" t="str">
        <f t="shared" si="72"/>
        <v>R3</v>
      </c>
      <c r="N335" s="3">
        <v>11</v>
      </c>
      <c r="O335" s="3" t="s">
        <v>449</v>
      </c>
      <c r="P335" s="33" t="str">
        <f t="shared" si="73"/>
        <v>E:POS_P:P01_Tr1:WFL_Tr2:LSI_DRC_R3_D:30_M:11_Y:2017</v>
      </c>
      <c r="Q335" s="31" t="str">
        <f t="shared" si="74"/>
        <v>T1</v>
      </c>
      <c r="R335" s="54">
        <v>0.53336805555555555</v>
      </c>
      <c r="S335" s="48">
        <v>11</v>
      </c>
      <c r="T335" s="3">
        <v>1.73925</v>
      </c>
      <c r="U335" s="3">
        <v>105.20303867403315</v>
      </c>
      <c r="V335" s="3">
        <v>0.29033400000000004</v>
      </c>
      <c r="W335" s="3">
        <v>15.1</v>
      </c>
      <c r="X335" s="37">
        <f t="shared" si="75"/>
        <v>288.10000000000002</v>
      </c>
      <c r="Y335" s="37" t="s">
        <v>143</v>
      </c>
      <c r="Z335" s="40">
        <v>0.1225</v>
      </c>
      <c r="AA335" s="41">
        <v>0.74</v>
      </c>
      <c r="AB335" s="41">
        <v>9.0649999999999981E-2</v>
      </c>
      <c r="AC335" s="42" t="s">
        <v>144</v>
      </c>
      <c r="AD335" s="43">
        <f t="shared" si="76"/>
        <v>507.59777102397788</v>
      </c>
      <c r="AE335" s="43">
        <f t="shared" si="77"/>
        <v>592.1973995279742</v>
      </c>
      <c r="AF335" s="44">
        <f t="shared" si="78"/>
        <v>0.88283942325345355</v>
      </c>
      <c r="AG335" s="44">
        <f t="shared" si="79"/>
        <v>0.65330117320755543</v>
      </c>
      <c r="AH335" s="44">
        <f t="shared" si="80"/>
        <v>53.400827935888572</v>
      </c>
      <c r="AI335" s="44">
        <f t="shared" si="81"/>
        <v>39.516612672557535</v>
      </c>
      <c r="AJ335" s="44">
        <f t="shared" si="82"/>
        <v>0.17193503979455488</v>
      </c>
      <c r="AK335" s="45">
        <f t="shared" si="83"/>
        <v>0.1272319294479706</v>
      </c>
      <c r="AL335" s="35"/>
      <c r="AM335" s="35"/>
      <c r="AN335" s="35"/>
      <c r="AO335" s="3" t="s">
        <v>581</v>
      </c>
    </row>
    <row r="336" spans="2:41" x14ac:dyDescent="0.2">
      <c r="B336" s="46">
        <v>43069</v>
      </c>
      <c r="C336" s="3" t="s">
        <v>604</v>
      </c>
      <c r="D336" s="3" t="s">
        <v>239</v>
      </c>
      <c r="E336" s="32" t="s">
        <v>137</v>
      </c>
      <c r="F336" s="3" t="s">
        <v>138</v>
      </c>
      <c r="G336" s="33" t="s">
        <v>139</v>
      </c>
      <c r="H336" s="32">
        <v>2017</v>
      </c>
      <c r="I336" s="34" t="s">
        <v>447</v>
      </c>
      <c r="J336" s="34" t="s">
        <v>553</v>
      </c>
      <c r="K336" s="32" t="str">
        <f t="shared" si="70"/>
        <v>WFL</v>
      </c>
      <c r="L336" s="32" t="str">
        <f t="shared" si="71"/>
        <v>LSI</v>
      </c>
      <c r="M336" s="32" t="str">
        <f t="shared" si="72"/>
        <v>R3</v>
      </c>
      <c r="N336" s="3">
        <v>11</v>
      </c>
      <c r="O336" s="3" t="s">
        <v>449</v>
      </c>
      <c r="P336" s="33" t="str">
        <f t="shared" si="73"/>
        <v>E:POS_P:P01_Tr1:WFL_Tr2:LSI_DRC_R3_D:30_M:11_Y:2017</v>
      </c>
      <c r="Q336" s="31" t="str">
        <f t="shared" si="74"/>
        <v>T2</v>
      </c>
      <c r="R336" s="53">
        <v>0.53961805555555553</v>
      </c>
      <c r="S336" s="48">
        <v>19</v>
      </c>
      <c r="T336" s="3">
        <v>1.73925</v>
      </c>
      <c r="U336" s="3">
        <v>102.75207182320443</v>
      </c>
      <c r="V336" s="3">
        <v>0.27761400000000003</v>
      </c>
      <c r="W336" s="3">
        <v>14.4</v>
      </c>
      <c r="X336" s="37">
        <f t="shared" si="75"/>
        <v>287.39999999999998</v>
      </c>
      <c r="Y336" s="37" t="s">
        <v>143</v>
      </c>
      <c r="Z336" s="40">
        <v>0.1225</v>
      </c>
      <c r="AA336" s="41">
        <v>0.74</v>
      </c>
      <c r="AB336" s="41">
        <v>9.0649999999999981E-2</v>
      </c>
      <c r="AC336" s="42" t="s">
        <v>144</v>
      </c>
      <c r="AD336" s="43">
        <f t="shared" si="76"/>
        <v>508.83409127351445</v>
      </c>
      <c r="AE336" s="43">
        <f t="shared" si="77"/>
        <v>593.63977315243358</v>
      </c>
      <c r="AF336" s="44">
        <f t="shared" si="78"/>
        <v>0.88498969324746002</v>
      </c>
      <c r="AG336" s="44">
        <f t="shared" si="79"/>
        <v>0.6548923730031202</v>
      </c>
      <c r="AH336" s="44">
        <f t="shared" si="80"/>
        <v>52.283757092631113</v>
      </c>
      <c r="AI336" s="44">
        <f t="shared" si="81"/>
        <v>38.689980248547016</v>
      </c>
      <c r="AJ336" s="44">
        <f t="shared" si="82"/>
        <v>0.1648027119839397</v>
      </c>
      <c r="AK336" s="45">
        <f t="shared" si="83"/>
        <v>0.12195400686811536</v>
      </c>
      <c r="AL336" s="35"/>
      <c r="AM336" s="35"/>
      <c r="AN336" s="35"/>
      <c r="AO336" s="3" t="s">
        <v>581</v>
      </c>
    </row>
    <row r="337" spans="2:41" ht="12.75" customHeight="1" x14ac:dyDescent="0.25">
      <c r="B337" s="46">
        <v>43069</v>
      </c>
      <c r="C337" s="3" t="s">
        <v>605</v>
      </c>
      <c r="D337" s="3" t="s">
        <v>241</v>
      </c>
      <c r="E337" s="32" t="s">
        <v>137</v>
      </c>
      <c r="F337" s="3" t="s">
        <v>138</v>
      </c>
      <c r="G337" s="33" t="s">
        <v>139</v>
      </c>
      <c r="H337" s="32">
        <v>2017</v>
      </c>
      <c r="I337" s="34" t="s">
        <v>447</v>
      </c>
      <c r="J337" s="34" t="s">
        <v>553</v>
      </c>
      <c r="K337" s="32" t="str">
        <f t="shared" si="70"/>
        <v>WFL</v>
      </c>
      <c r="L337" s="32" t="str">
        <f t="shared" si="71"/>
        <v>LSI</v>
      </c>
      <c r="M337" s="32" t="str">
        <f t="shared" si="72"/>
        <v>R3</v>
      </c>
      <c r="N337" s="3">
        <v>11</v>
      </c>
      <c r="O337" s="3" t="s">
        <v>449</v>
      </c>
      <c r="P337" s="33" t="str">
        <f t="shared" si="73"/>
        <v>E:POS_P:P01_Tr1:WFL_Tr2:LSI_DRC_R3_D:30_M:11_Y:2017</v>
      </c>
      <c r="Q337" s="31" t="str">
        <f t="shared" si="74"/>
        <v>T3</v>
      </c>
      <c r="R337" s="53">
        <v>0.54656249999999995</v>
      </c>
      <c r="S337" s="3">
        <v>30</v>
      </c>
      <c r="T337" s="3">
        <v>1.73925</v>
      </c>
      <c r="U337" s="3">
        <v>106.33425414364642</v>
      </c>
      <c r="V337" s="3">
        <v>0.271254</v>
      </c>
      <c r="W337" s="134">
        <f>AVERAGE(W329,W333)</f>
        <v>14.4</v>
      </c>
      <c r="X337" s="37">
        <f t="shared" si="75"/>
        <v>287.39999999999998</v>
      </c>
      <c r="Y337" s="37" t="s">
        <v>143</v>
      </c>
      <c r="Z337" s="40">
        <v>0.1225</v>
      </c>
      <c r="AA337" s="41">
        <v>0.74</v>
      </c>
      <c r="AB337" s="41">
        <v>9.0649999999999981E-2</v>
      </c>
      <c r="AC337" s="42" t="s">
        <v>144</v>
      </c>
      <c r="AD337" s="43">
        <f t="shared" si="76"/>
        <v>508.83409127351445</v>
      </c>
      <c r="AE337" s="43">
        <f t="shared" si="77"/>
        <v>593.63977315243358</v>
      </c>
      <c r="AF337" s="44">
        <f t="shared" si="78"/>
        <v>0.88498969324746002</v>
      </c>
      <c r="AG337" s="44">
        <f t="shared" si="79"/>
        <v>0.6548923730031202</v>
      </c>
      <c r="AH337" s="44">
        <f t="shared" si="80"/>
        <v>54.106493578429259</v>
      </c>
      <c r="AI337" s="44">
        <f t="shared" si="81"/>
        <v>40.038805248037647</v>
      </c>
      <c r="AJ337" s="44">
        <f t="shared" si="82"/>
        <v>0.16102716302669021</v>
      </c>
      <c r="AK337" s="45">
        <f t="shared" si="83"/>
        <v>0.11916010063975073</v>
      </c>
      <c r="AL337" s="35"/>
      <c r="AM337" s="35"/>
      <c r="AN337" s="35"/>
      <c r="AO337" s="3" t="s">
        <v>581</v>
      </c>
    </row>
    <row r="338" spans="2:41" x14ac:dyDescent="0.2">
      <c r="B338" s="46">
        <v>43082</v>
      </c>
      <c r="C338" s="3" t="s">
        <v>606</v>
      </c>
      <c r="D338" s="3" t="s">
        <v>136</v>
      </c>
      <c r="E338" s="32" t="s">
        <v>137</v>
      </c>
      <c r="F338" s="3" t="s">
        <v>138</v>
      </c>
      <c r="G338" s="33" t="s">
        <v>139</v>
      </c>
      <c r="H338" s="32">
        <v>2017</v>
      </c>
      <c r="I338" s="34" t="s">
        <v>607</v>
      </c>
      <c r="J338" s="34" t="s">
        <v>608</v>
      </c>
      <c r="K338" s="32" t="str">
        <f t="shared" si="70"/>
        <v>NWF</v>
      </c>
      <c r="L338" s="32" t="str">
        <f t="shared" si="71"/>
        <v>ESI</v>
      </c>
      <c r="M338" s="32" t="str">
        <f t="shared" si="72"/>
        <v>R1</v>
      </c>
      <c r="N338" s="3">
        <v>6</v>
      </c>
      <c r="O338" s="3" t="s">
        <v>554</v>
      </c>
      <c r="P338" s="33" t="str">
        <f t="shared" si="73"/>
        <v>E:POS_P:P01_Tr1:NWF_Tr2:ESI_DRC_R1_D:13_M:12_Y:2017</v>
      </c>
      <c r="Q338" s="31" t="str">
        <f t="shared" si="74"/>
        <v>T0</v>
      </c>
      <c r="R338" s="53">
        <v>0.51278935185185182</v>
      </c>
      <c r="S338" s="37">
        <v>0</v>
      </c>
      <c r="T338" s="3">
        <v>1.73925</v>
      </c>
      <c r="U338" s="3">
        <v>101.05524861878453</v>
      </c>
      <c r="V338" s="3">
        <v>0.34121400000000002</v>
      </c>
      <c r="W338" s="3">
        <v>12.9</v>
      </c>
      <c r="X338" s="37">
        <f t="shared" si="75"/>
        <v>285.89999999999998</v>
      </c>
      <c r="Y338" s="37" t="s">
        <v>143</v>
      </c>
      <c r="Z338" s="40">
        <v>0.1225</v>
      </c>
      <c r="AA338" s="41">
        <v>0.74</v>
      </c>
      <c r="AB338" s="41">
        <v>9.0649999999999981E-2</v>
      </c>
      <c r="AC338" s="42" t="s">
        <v>144</v>
      </c>
      <c r="AD338" s="43">
        <f t="shared" si="76"/>
        <v>511.50373498428831</v>
      </c>
      <c r="AE338" s="43">
        <f t="shared" si="77"/>
        <v>596.75435748166979</v>
      </c>
      <c r="AF338" s="44">
        <f t="shared" si="78"/>
        <v>0.88963287107142341</v>
      </c>
      <c r="AG338" s="44">
        <f t="shared" si="79"/>
        <v>0.65832832459285318</v>
      </c>
      <c r="AH338" s="44">
        <f t="shared" si="80"/>
        <v>51.690137108274129</v>
      </c>
      <c r="AI338" s="44">
        <f t="shared" si="81"/>
        <v>38.250701460122848</v>
      </c>
      <c r="AJ338" s="44">
        <f t="shared" si="82"/>
        <v>0.2036209413337505</v>
      </c>
      <c r="AK338" s="45">
        <f t="shared" si="83"/>
        <v>0.15067949658697533</v>
      </c>
      <c r="AL338" s="35">
        <f>SLOPE(AG338:AG341,S338:S341)*60</f>
        <v>-9.7229709477995706E-3</v>
      </c>
      <c r="AM338" s="35">
        <f>SLOPE(AK338:AK341,S338:S341)*60</f>
        <v>-1.3927424978279845E-2</v>
      </c>
      <c r="AN338" s="35">
        <f>SLOPE(AI338:AI341,S338:S341)*60</f>
        <v>-0.56477129300233742</v>
      </c>
      <c r="AO338" s="3" t="s">
        <v>609</v>
      </c>
    </row>
    <row r="339" spans="2:41" x14ac:dyDescent="0.2">
      <c r="B339" s="46">
        <v>43082</v>
      </c>
      <c r="C339" s="3" t="s">
        <v>610</v>
      </c>
      <c r="D339" s="3" t="s">
        <v>147</v>
      </c>
      <c r="E339" s="32" t="s">
        <v>137</v>
      </c>
      <c r="F339" s="3" t="s">
        <v>138</v>
      </c>
      <c r="G339" s="33" t="s">
        <v>139</v>
      </c>
      <c r="H339" s="32">
        <v>2017</v>
      </c>
      <c r="I339" s="34" t="s">
        <v>607</v>
      </c>
      <c r="J339" s="34" t="s">
        <v>608</v>
      </c>
      <c r="K339" s="32" t="str">
        <f t="shared" si="70"/>
        <v>NWF</v>
      </c>
      <c r="L339" s="32" t="str">
        <f t="shared" si="71"/>
        <v>ESI</v>
      </c>
      <c r="M339" s="32" t="str">
        <f t="shared" si="72"/>
        <v>R1</v>
      </c>
      <c r="N339" s="3">
        <v>6</v>
      </c>
      <c r="O339" s="3" t="s">
        <v>554</v>
      </c>
      <c r="P339" s="33" t="str">
        <f t="shared" si="73"/>
        <v>E:POS_P:P01_Tr1:NWF_Tr2:ESI_DRC_R1_D:13_M:12_Y:2017</v>
      </c>
      <c r="Q339" s="31" t="str">
        <f t="shared" si="74"/>
        <v>T1</v>
      </c>
      <c r="R339" s="53">
        <v>0.51973379629629635</v>
      </c>
      <c r="S339" s="3">
        <v>10</v>
      </c>
      <c r="T339" s="3">
        <v>1.8142499999999999</v>
      </c>
      <c r="U339" s="3">
        <v>107.46546961325967</v>
      </c>
      <c r="V339" s="3">
        <v>0.30941400000000002</v>
      </c>
      <c r="W339" s="3">
        <v>15.4</v>
      </c>
      <c r="X339" s="37">
        <f t="shared" si="75"/>
        <v>288.39999999999998</v>
      </c>
      <c r="Y339" s="37" t="s">
        <v>143</v>
      </c>
      <c r="Z339" s="40">
        <v>0.1225</v>
      </c>
      <c r="AA339" s="41">
        <v>0.74</v>
      </c>
      <c r="AB339" s="41">
        <v>9.0649999999999981E-2</v>
      </c>
      <c r="AC339" s="42" t="s">
        <v>144</v>
      </c>
      <c r="AD339" s="43">
        <f t="shared" si="76"/>
        <v>507.069756699057</v>
      </c>
      <c r="AE339" s="43">
        <f t="shared" si="77"/>
        <v>591.5813828155666</v>
      </c>
      <c r="AF339" s="44">
        <f t="shared" si="78"/>
        <v>0.91995130609126408</v>
      </c>
      <c r="AG339" s="44">
        <f t="shared" si="79"/>
        <v>0.68076396650753523</v>
      </c>
      <c r="AH339" s="44">
        <f t="shared" si="80"/>
        <v>54.49248953034548</v>
      </c>
      <c r="AI339" s="44">
        <f t="shared" si="81"/>
        <v>40.324442252455654</v>
      </c>
      <c r="AJ339" s="44">
        <f t="shared" si="82"/>
        <v>0.18304356198249574</v>
      </c>
      <c r="AK339" s="45">
        <f t="shared" si="83"/>
        <v>0.13545223586704683</v>
      </c>
      <c r="AL339" s="35"/>
      <c r="AM339" s="35"/>
      <c r="AN339" s="35"/>
      <c r="AO339" s="3" t="s">
        <v>609</v>
      </c>
    </row>
    <row r="340" spans="2:41" x14ac:dyDescent="0.2">
      <c r="B340" s="46">
        <v>43082</v>
      </c>
      <c r="C340" s="3" t="s">
        <v>611</v>
      </c>
      <c r="D340" s="3" t="s">
        <v>149</v>
      </c>
      <c r="E340" s="32" t="s">
        <v>137</v>
      </c>
      <c r="F340" s="3" t="s">
        <v>138</v>
      </c>
      <c r="G340" s="33" t="s">
        <v>139</v>
      </c>
      <c r="H340" s="32">
        <v>2017</v>
      </c>
      <c r="I340" s="34" t="s">
        <v>607</v>
      </c>
      <c r="J340" s="34" t="s">
        <v>608</v>
      </c>
      <c r="K340" s="32" t="str">
        <f t="shared" si="70"/>
        <v>NWF</v>
      </c>
      <c r="L340" s="32" t="str">
        <f t="shared" si="71"/>
        <v>ESI</v>
      </c>
      <c r="M340" s="32" t="str">
        <f t="shared" si="72"/>
        <v>R1</v>
      </c>
      <c r="N340" s="3">
        <v>6</v>
      </c>
      <c r="O340" s="3" t="s">
        <v>554</v>
      </c>
      <c r="P340" s="33" t="str">
        <f t="shared" si="73"/>
        <v>E:POS_P:P01_Tr1:NWF_Tr2:ESI_DRC_R1_D:13_M:12_Y:2017</v>
      </c>
      <c r="Q340" s="31" t="str">
        <f t="shared" si="74"/>
        <v>T2</v>
      </c>
      <c r="R340" s="53">
        <v>0.52667824074074099</v>
      </c>
      <c r="S340" s="3">
        <v>20</v>
      </c>
      <c r="T340" s="3">
        <v>1.8142499999999999</v>
      </c>
      <c r="U340" s="3">
        <v>100.67817679558013</v>
      </c>
      <c r="V340" s="3">
        <v>0.30305400000000005</v>
      </c>
      <c r="W340" s="3">
        <v>15.3</v>
      </c>
      <c r="X340" s="37">
        <f t="shared" si="75"/>
        <v>288.3</v>
      </c>
      <c r="Y340" s="37" t="s">
        <v>143</v>
      </c>
      <c r="Z340" s="40">
        <v>0.1225</v>
      </c>
      <c r="AA340" s="41">
        <v>0.74</v>
      </c>
      <c r="AB340" s="41">
        <v>9.0649999999999981E-2</v>
      </c>
      <c r="AC340" s="42" t="s">
        <v>144</v>
      </c>
      <c r="AD340" s="43">
        <f t="shared" si="76"/>
        <v>507.24563937567831</v>
      </c>
      <c r="AE340" s="43">
        <f t="shared" si="77"/>
        <v>591.78657927162465</v>
      </c>
      <c r="AF340" s="44">
        <f t="shared" si="78"/>
        <v>0.92027040123732429</v>
      </c>
      <c r="AG340" s="44">
        <f t="shared" si="79"/>
        <v>0.6810000969156198</v>
      </c>
      <c r="AH340" s="44">
        <f t="shared" si="80"/>
        <v>51.068566159851621</v>
      </c>
      <c r="AI340" s="44">
        <f t="shared" si="81"/>
        <v>37.790738958290191</v>
      </c>
      <c r="AJ340" s="44">
        <f t="shared" si="82"/>
        <v>0.17934328999458296</v>
      </c>
      <c r="AK340" s="45">
        <f t="shared" si="83"/>
        <v>0.13271403459599138</v>
      </c>
      <c r="AL340" s="35"/>
      <c r="AM340" s="35"/>
      <c r="AN340" s="35"/>
      <c r="AO340" s="3" t="s">
        <v>609</v>
      </c>
    </row>
    <row r="341" spans="2:41" x14ac:dyDescent="0.2">
      <c r="B341" s="46">
        <v>43082</v>
      </c>
      <c r="C341" s="3" t="s">
        <v>612</v>
      </c>
      <c r="D341" s="3" t="s">
        <v>151</v>
      </c>
      <c r="E341" s="32" t="s">
        <v>137</v>
      </c>
      <c r="F341" s="3" t="s">
        <v>138</v>
      </c>
      <c r="G341" s="33" t="s">
        <v>139</v>
      </c>
      <c r="H341" s="32">
        <v>2017</v>
      </c>
      <c r="I341" s="34" t="s">
        <v>607</v>
      </c>
      <c r="J341" s="34" t="s">
        <v>608</v>
      </c>
      <c r="K341" s="32" t="str">
        <f t="shared" si="70"/>
        <v>NWF</v>
      </c>
      <c r="L341" s="32" t="str">
        <f t="shared" si="71"/>
        <v>ESI</v>
      </c>
      <c r="M341" s="32" t="str">
        <f t="shared" si="72"/>
        <v>R1</v>
      </c>
      <c r="N341" s="3">
        <v>6</v>
      </c>
      <c r="O341" s="3" t="s">
        <v>554</v>
      </c>
      <c r="P341" s="33" t="str">
        <f t="shared" si="73"/>
        <v>E:POS_P:P01_Tr1:NWF_Tr2:ESI_DRC_R1_D:13_M:12_Y:2017</v>
      </c>
      <c r="Q341" s="31" t="str">
        <f t="shared" si="74"/>
        <v>T3</v>
      </c>
      <c r="R341" s="53">
        <v>0.53362268518518496</v>
      </c>
      <c r="S341" s="3">
        <v>30</v>
      </c>
      <c r="T341" s="3">
        <v>1.73925</v>
      </c>
      <c r="U341" s="3">
        <v>103.31767955801106</v>
      </c>
      <c r="V341" s="3">
        <v>0.32849399999999995</v>
      </c>
      <c r="W341" s="3">
        <v>15.3</v>
      </c>
      <c r="X341" s="37">
        <f t="shared" si="75"/>
        <v>288.3</v>
      </c>
      <c r="Y341" s="37" t="s">
        <v>143</v>
      </c>
      <c r="Z341" s="40">
        <v>0.1225</v>
      </c>
      <c r="AA341" s="41">
        <v>0.74</v>
      </c>
      <c r="AB341" s="41">
        <v>9.0649999999999981E-2</v>
      </c>
      <c r="AC341" s="42" t="s">
        <v>144</v>
      </c>
      <c r="AD341" s="43">
        <f t="shared" si="76"/>
        <v>507.24563937567831</v>
      </c>
      <c r="AE341" s="43">
        <f t="shared" si="77"/>
        <v>591.78657927162465</v>
      </c>
      <c r="AF341" s="44">
        <f t="shared" si="78"/>
        <v>0.88222697828414842</v>
      </c>
      <c r="AG341" s="44">
        <f t="shared" si="79"/>
        <v>0.65284796393026967</v>
      </c>
      <c r="AH341" s="44">
        <f t="shared" si="80"/>
        <v>52.407442426214772</v>
      </c>
      <c r="AI341" s="44">
        <f t="shared" si="81"/>
        <v>38.781507395398926</v>
      </c>
      <c r="AJ341" s="44">
        <f t="shared" si="82"/>
        <v>0.19439834057125305</v>
      </c>
      <c r="AK341" s="45">
        <f t="shared" si="83"/>
        <v>0.14385477202272723</v>
      </c>
      <c r="AL341" s="35"/>
      <c r="AM341" s="35"/>
      <c r="AN341" s="35"/>
      <c r="AO341" s="3" t="s">
        <v>609</v>
      </c>
    </row>
    <row r="342" spans="2:41" x14ac:dyDescent="0.2">
      <c r="B342" s="46">
        <v>43082</v>
      </c>
      <c r="C342" s="3" t="s">
        <v>613</v>
      </c>
      <c r="D342" s="3" t="s">
        <v>153</v>
      </c>
      <c r="E342" s="32" t="s">
        <v>137</v>
      </c>
      <c r="F342" s="3" t="s">
        <v>138</v>
      </c>
      <c r="G342" s="33" t="s">
        <v>139</v>
      </c>
      <c r="H342" s="32">
        <v>2017</v>
      </c>
      <c r="I342" s="34" t="s">
        <v>607</v>
      </c>
      <c r="J342" s="34" t="s">
        <v>608</v>
      </c>
      <c r="K342" s="32" t="str">
        <f t="shared" si="70"/>
        <v>NWF</v>
      </c>
      <c r="L342" s="32" t="str">
        <f t="shared" si="71"/>
        <v>ESI</v>
      </c>
      <c r="M342" s="32" t="str">
        <f t="shared" si="72"/>
        <v>R2</v>
      </c>
      <c r="N342" s="3">
        <v>2</v>
      </c>
      <c r="O342" s="3" t="s">
        <v>154</v>
      </c>
      <c r="P342" s="33" t="str">
        <f t="shared" si="73"/>
        <v>E:POS_P:P01_Tr1:NWF_Tr2:ESI_DRC_R2_D:13_M:12_Y:2017</v>
      </c>
      <c r="Q342" s="31" t="str">
        <f t="shared" si="74"/>
        <v>T0</v>
      </c>
      <c r="R342" s="53">
        <v>0.51278935185185182</v>
      </c>
      <c r="S342" s="37">
        <v>0</v>
      </c>
      <c r="T342" s="3">
        <v>1.6642500000000002</v>
      </c>
      <c r="U342" s="3">
        <v>128.95856353591159</v>
      </c>
      <c r="V342" s="3">
        <v>0.26489400000000002</v>
      </c>
      <c r="W342" s="3">
        <v>12.7</v>
      </c>
      <c r="X342" s="37">
        <f t="shared" si="75"/>
        <v>285.7</v>
      </c>
      <c r="Y342" s="37" t="s">
        <v>143</v>
      </c>
      <c r="Z342" s="40">
        <v>0.1225</v>
      </c>
      <c r="AA342" s="41">
        <v>0.74</v>
      </c>
      <c r="AB342" s="41">
        <v>9.0649999999999981E-2</v>
      </c>
      <c r="AC342" s="42" t="s">
        <v>144</v>
      </c>
      <c r="AD342" s="43">
        <f t="shared" si="76"/>
        <v>511.8618055023033</v>
      </c>
      <c r="AE342" s="43">
        <f t="shared" si="77"/>
        <v>597.17210641935378</v>
      </c>
      <c r="AF342" s="44">
        <f t="shared" si="78"/>
        <v>0.85186600980720839</v>
      </c>
      <c r="AG342" s="44">
        <f t="shared" si="79"/>
        <v>0.63038084725733401</v>
      </c>
      <c r="AH342" s="44">
        <f t="shared" si="80"/>
        <v>66.008963166475212</v>
      </c>
      <c r="AI342" s="44">
        <f t="shared" si="81"/>
        <v>48.846632743191641</v>
      </c>
      <c r="AJ342" s="44">
        <f t="shared" si="82"/>
        <v>0.1581873079578483</v>
      </c>
      <c r="AK342" s="45">
        <f t="shared" si="83"/>
        <v>0.11705860788880772</v>
      </c>
      <c r="AL342" s="35">
        <f>SLOPE(AG342:AG345,S342:S345)*60</f>
        <v>0.12503898553157827</v>
      </c>
      <c r="AM342" s="35">
        <f>SLOPE(AK342:AK345,S342:S345)*60</f>
        <v>3.6568749153703464E-2</v>
      </c>
      <c r="AN342" s="35">
        <f>SLOPE(AI342:AI345,S342:S345)*60</f>
        <v>-21.760531734387552</v>
      </c>
      <c r="AO342" s="3" t="s">
        <v>609</v>
      </c>
    </row>
    <row r="343" spans="2:41" x14ac:dyDescent="0.2">
      <c r="B343" s="46">
        <v>43082</v>
      </c>
      <c r="C343" s="3" t="s">
        <v>614</v>
      </c>
      <c r="D343" s="3" t="s">
        <v>156</v>
      </c>
      <c r="E343" s="32" t="s">
        <v>137</v>
      </c>
      <c r="F343" s="3" t="s">
        <v>138</v>
      </c>
      <c r="G343" s="33" t="s">
        <v>139</v>
      </c>
      <c r="H343" s="32">
        <v>2017</v>
      </c>
      <c r="I343" s="34" t="s">
        <v>607</v>
      </c>
      <c r="J343" s="34" t="s">
        <v>608</v>
      </c>
      <c r="K343" s="32" t="str">
        <f t="shared" si="70"/>
        <v>NWF</v>
      </c>
      <c r="L343" s="32" t="str">
        <f t="shared" si="71"/>
        <v>ESI</v>
      </c>
      <c r="M343" s="32" t="str">
        <f t="shared" si="72"/>
        <v>R2</v>
      </c>
      <c r="N343" s="3">
        <v>2</v>
      </c>
      <c r="O343" s="3" t="s">
        <v>154</v>
      </c>
      <c r="P343" s="33" t="str">
        <f t="shared" si="73"/>
        <v>E:POS_P:P01_Tr1:NWF_Tr2:ESI_DRC_R2_D:13_M:12_Y:2017</v>
      </c>
      <c r="Q343" s="31" t="str">
        <f t="shared" si="74"/>
        <v>T1</v>
      </c>
      <c r="R343" s="53">
        <v>0.51973379629629635</v>
      </c>
      <c r="S343" s="3">
        <v>10</v>
      </c>
      <c r="T343" s="3">
        <v>1.8892500000000001</v>
      </c>
      <c r="U343" s="3">
        <v>109.91643646408841</v>
      </c>
      <c r="V343" s="3">
        <v>0.31577400000000005</v>
      </c>
      <c r="W343" s="3">
        <v>15.3</v>
      </c>
      <c r="X343" s="37">
        <f t="shared" si="75"/>
        <v>288.3</v>
      </c>
      <c r="Y343" s="37" t="s">
        <v>143</v>
      </c>
      <c r="Z343" s="40">
        <v>0.1225</v>
      </c>
      <c r="AA343" s="41">
        <v>0.74</v>
      </c>
      <c r="AB343" s="41">
        <v>9.0649999999999981E-2</v>
      </c>
      <c r="AC343" s="42" t="s">
        <v>144</v>
      </c>
      <c r="AD343" s="43">
        <f t="shared" si="76"/>
        <v>507.24563937567831</v>
      </c>
      <c r="AE343" s="43">
        <f t="shared" si="77"/>
        <v>591.78657927162465</v>
      </c>
      <c r="AF343" s="44">
        <f t="shared" si="78"/>
        <v>0.95831382419050037</v>
      </c>
      <c r="AG343" s="44">
        <f t="shared" si="79"/>
        <v>0.70915222990097015</v>
      </c>
      <c r="AH343" s="44">
        <f t="shared" si="80"/>
        <v>55.754633092122646</v>
      </c>
      <c r="AI343" s="44">
        <f t="shared" si="81"/>
        <v>41.25842848817075</v>
      </c>
      <c r="AJ343" s="44">
        <f t="shared" si="82"/>
        <v>0.18687081528291805</v>
      </c>
      <c r="AK343" s="45">
        <f t="shared" si="83"/>
        <v>0.13828440330935932</v>
      </c>
      <c r="AL343" s="35"/>
      <c r="AM343" s="35"/>
      <c r="AN343" s="35"/>
      <c r="AO343" s="3" t="s">
        <v>609</v>
      </c>
    </row>
    <row r="344" spans="2:41" x14ac:dyDescent="0.2">
      <c r="B344" s="46">
        <v>43082</v>
      </c>
      <c r="C344" s="3" t="s">
        <v>615</v>
      </c>
      <c r="D344" s="3" t="s">
        <v>158</v>
      </c>
      <c r="E344" s="32" t="s">
        <v>137</v>
      </c>
      <c r="F344" s="3" t="s">
        <v>138</v>
      </c>
      <c r="G344" s="33" t="s">
        <v>139</v>
      </c>
      <c r="H344" s="32">
        <v>2017</v>
      </c>
      <c r="I344" s="34" t="s">
        <v>607</v>
      </c>
      <c r="J344" s="34" t="s">
        <v>608</v>
      </c>
      <c r="K344" s="32" t="str">
        <f t="shared" si="70"/>
        <v>NWF</v>
      </c>
      <c r="L344" s="32" t="str">
        <f t="shared" si="71"/>
        <v>ESI</v>
      </c>
      <c r="M344" s="32" t="str">
        <f t="shared" si="72"/>
        <v>R2</v>
      </c>
      <c r="N344" s="3">
        <v>2</v>
      </c>
      <c r="O344" s="3" t="s">
        <v>154</v>
      </c>
      <c r="P344" s="33" t="str">
        <f t="shared" si="73"/>
        <v>E:POS_P:P01_Tr1:NWF_Tr2:ESI_DRC_R2_D:13_M:12_Y:2017</v>
      </c>
      <c r="Q344" s="31" t="str">
        <f t="shared" si="74"/>
        <v>T2</v>
      </c>
      <c r="R344" s="53">
        <v>0.52667824074074099</v>
      </c>
      <c r="S344" s="3">
        <v>20</v>
      </c>
      <c r="T344" s="3">
        <v>1.8142499999999999</v>
      </c>
      <c r="U344" s="3">
        <v>107.27693370165746</v>
      </c>
      <c r="V344" s="3">
        <v>0.36665400000000004</v>
      </c>
      <c r="W344" s="3">
        <v>15.2</v>
      </c>
      <c r="X344" s="37">
        <f t="shared" si="75"/>
        <v>288.2</v>
      </c>
      <c r="Y344" s="37" t="s">
        <v>143</v>
      </c>
      <c r="Z344" s="40">
        <v>0.1225</v>
      </c>
      <c r="AA344" s="41">
        <v>0.74</v>
      </c>
      <c r="AB344" s="41">
        <v>9.0649999999999981E-2</v>
      </c>
      <c r="AC344" s="42" t="s">
        <v>144</v>
      </c>
      <c r="AD344" s="43">
        <f t="shared" si="76"/>
        <v>507.4216441082861</v>
      </c>
      <c r="AE344" s="43">
        <f t="shared" si="77"/>
        <v>591.99191812633376</v>
      </c>
      <c r="AF344" s="44">
        <f t="shared" si="78"/>
        <v>0.920589717823458</v>
      </c>
      <c r="AG344" s="44">
        <f t="shared" si="79"/>
        <v>0.68123639118935886</v>
      </c>
      <c r="AH344" s="44">
        <f t="shared" si="80"/>
        <v>54.43463807379063</v>
      </c>
      <c r="AI344" s="44">
        <f t="shared" si="81"/>
        <v>40.281632174605058</v>
      </c>
      <c r="AJ344" s="44">
        <f t="shared" si="82"/>
        <v>0.2170562047486928</v>
      </c>
      <c r="AK344" s="45">
        <f t="shared" si="83"/>
        <v>0.16062159151403266</v>
      </c>
      <c r="AL344" s="35"/>
      <c r="AM344" s="35"/>
      <c r="AN344" s="35"/>
      <c r="AO344" s="3" t="s">
        <v>609</v>
      </c>
    </row>
    <row r="345" spans="2:41" x14ac:dyDescent="0.2">
      <c r="B345" s="46">
        <v>43082</v>
      </c>
      <c r="C345" s="3" t="s">
        <v>616</v>
      </c>
      <c r="D345" s="3" t="s">
        <v>160</v>
      </c>
      <c r="E345" s="32" t="s">
        <v>137</v>
      </c>
      <c r="F345" s="3" t="s">
        <v>138</v>
      </c>
      <c r="G345" s="33" t="s">
        <v>139</v>
      </c>
      <c r="H345" s="32">
        <v>2017</v>
      </c>
      <c r="I345" s="34" t="s">
        <v>607</v>
      </c>
      <c r="J345" s="34" t="s">
        <v>608</v>
      </c>
      <c r="K345" s="32" t="str">
        <f t="shared" si="70"/>
        <v>NWF</v>
      </c>
      <c r="L345" s="32" t="str">
        <f t="shared" si="71"/>
        <v>ESI</v>
      </c>
      <c r="M345" s="32" t="str">
        <f t="shared" si="72"/>
        <v>R2</v>
      </c>
      <c r="N345" s="3">
        <v>2</v>
      </c>
      <c r="O345" s="3" t="s">
        <v>154</v>
      </c>
      <c r="P345" s="33" t="str">
        <f t="shared" si="73"/>
        <v>E:POS_P:P01_Tr1:NWF_Tr2:ESI_DRC_R2_D:13_M:12_Y:2017</v>
      </c>
      <c r="Q345" s="31" t="str">
        <f t="shared" si="74"/>
        <v>T3</v>
      </c>
      <c r="R345" s="53">
        <v>0.53362268518518496</v>
      </c>
      <c r="S345" s="3">
        <v>30</v>
      </c>
      <c r="T345" s="3">
        <v>1.8892500000000001</v>
      </c>
      <c r="U345" s="3">
        <v>98.792817679558013</v>
      </c>
      <c r="V345" s="3">
        <v>0.29669400000000001</v>
      </c>
      <c r="W345" s="3">
        <v>15.3</v>
      </c>
      <c r="X345" s="37">
        <f t="shared" si="75"/>
        <v>288.3</v>
      </c>
      <c r="Y345" s="37" t="s">
        <v>143</v>
      </c>
      <c r="Z345" s="40">
        <v>0.1225</v>
      </c>
      <c r="AA345" s="41">
        <v>0.74</v>
      </c>
      <c r="AB345" s="41">
        <v>9.0649999999999981E-2</v>
      </c>
      <c r="AC345" s="42" t="s">
        <v>144</v>
      </c>
      <c r="AD345" s="43">
        <f t="shared" si="76"/>
        <v>507.24563937567831</v>
      </c>
      <c r="AE345" s="43">
        <f t="shared" si="77"/>
        <v>591.78657927162465</v>
      </c>
      <c r="AF345" s="44">
        <f t="shared" si="78"/>
        <v>0.95831382419050037</v>
      </c>
      <c r="AG345" s="44">
        <f t="shared" si="79"/>
        <v>0.70915222990097015</v>
      </c>
      <c r="AH345" s="44">
        <f t="shared" si="80"/>
        <v>50.112225969592217</v>
      </c>
      <c r="AI345" s="44">
        <f t="shared" si="81"/>
        <v>37.083047217498233</v>
      </c>
      <c r="AJ345" s="44">
        <f t="shared" si="82"/>
        <v>0.17557952735041543</v>
      </c>
      <c r="AK345" s="45">
        <f t="shared" si="83"/>
        <v>0.12992885023930742</v>
      </c>
      <c r="AL345" s="35"/>
      <c r="AM345" s="35"/>
      <c r="AN345" s="35"/>
      <c r="AO345" s="3" t="s">
        <v>609</v>
      </c>
    </row>
    <row r="346" spans="2:41" x14ac:dyDescent="0.2">
      <c r="B346" s="46">
        <v>43082</v>
      </c>
      <c r="C346" s="3" t="s">
        <v>617</v>
      </c>
      <c r="D346" s="3" t="s">
        <v>162</v>
      </c>
      <c r="E346" s="32" t="s">
        <v>137</v>
      </c>
      <c r="F346" s="3" t="s">
        <v>138</v>
      </c>
      <c r="G346" s="33" t="s">
        <v>139</v>
      </c>
      <c r="H346" s="32">
        <v>2017</v>
      </c>
      <c r="I346" s="34" t="s">
        <v>607</v>
      </c>
      <c r="J346" s="34" t="s">
        <v>608</v>
      </c>
      <c r="K346" s="32" t="str">
        <f t="shared" si="70"/>
        <v>NWF</v>
      </c>
      <c r="L346" s="32" t="str">
        <f t="shared" si="71"/>
        <v>ESI</v>
      </c>
      <c r="M346" s="32" t="str">
        <f t="shared" si="72"/>
        <v>R3</v>
      </c>
      <c r="N346" s="3">
        <v>8</v>
      </c>
      <c r="O346" s="3" t="s">
        <v>449</v>
      </c>
      <c r="P346" s="33" t="str">
        <f t="shared" si="73"/>
        <v>E:POS_P:P01_Tr1:NWF_Tr2:ESI_DRC_R3_D:13_M:12_Y:2017</v>
      </c>
      <c r="Q346" s="31" t="str">
        <f t="shared" si="74"/>
        <v>T0</v>
      </c>
      <c r="R346" s="53">
        <v>0.51278935185185182</v>
      </c>
      <c r="S346" s="37">
        <v>0</v>
      </c>
      <c r="T346" s="3">
        <v>2.03925</v>
      </c>
      <c r="U346" s="3">
        <v>96.71892265193371</v>
      </c>
      <c r="V346" s="3">
        <v>0.27761400000000003</v>
      </c>
      <c r="W346" s="3">
        <v>13.3</v>
      </c>
      <c r="X346" s="37">
        <f t="shared" si="75"/>
        <v>286.3</v>
      </c>
      <c r="Y346" s="37" t="s">
        <v>143</v>
      </c>
      <c r="Z346" s="40">
        <v>0.1225</v>
      </c>
      <c r="AA346" s="41">
        <v>0.74</v>
      </c>
      <c r="AB346" s="41">
        <v>9.0649999999999981E-2</v>
      </c>
      <c r="AC346" s="42" t="s">
        <v>144</v>
      </c>
      <c r="AD346" s="43">
        <f t="shared" si="76"/>
        <v>510.78909476775419</v>
      </c>
      <c r="AE346" s="43">
        <f t="shared" si="77"/>
        <v>595.92061056237981</v>
      </c>
      <c r="AF346" s="44">
        <f t="shared" si="78"/>
        <v>1.0416266615051426</v>
      </c>
      <c r="AG346" s="44">
        <f t="shared" si="79"/>
        <v>0.77080372951380538</v>
      </c>
      <c r="AH346" s="44">
        <f t="shared" si="80"/>
        <v>49.40297094829365</v>
      </c>
      <c r="AI346" s="44">
        <f t="shared" si="81"/>
        <v>36.558198501737294</v>
      </c>
      <c r="AJ346" s="44">
        <f t="shared" si="82"/>
        <v>0.16543590438066452</v>
      </c>
      <c r="AK346" s="45">
        <f t="shared" si="83"/>
        <v>0.12242256924169172</v>
      </c>
      <c r="AL346" s="35">
        <f>SLOPE(AG346:AG349,S346:S349)*60</f>
        <v>-0.212178896137725</v>
      </c>
      <c r="AM346" s="35">
        <f>SLOPE(AK346:AK349,S346:S349)*60</f>
        <v>2.5248231042827446E-2</v>
      </c>
      <c r="AN346" s="35">
        <f>SLOPE(AI346:AI349,S346:S349)*60</f>
        <v>6.1351481142763813</v>
      </c>
      <c r="AO346" s="3" t="s">
        <v>609</v>
      </c>
    </row>
    <row r="347" spans="2:41" x14ac:dyDescent="0.2">
      <c r="B347" s="46">
        <v>43082</v>
      </c>
      <c r="C347" s="3" t="s">
        <v>618</v>
      </c>
      <c r="D347" s="3" t="s">
        <v>165</v>
      </c>
      <c r="E347" s="32" t="s">
        <v>137</v>
      </c>
      <c r="F347" s="3" t="s">
        <v>138</v>
      </c>
      <c r="G347" s="33" t="s">
        <v>139</v>
      </c>
      <c r="H347" s="32">
        <v>2017</v>
      </c>
      <c r="I347" s="34" t="s">
        <v>607</v>
      </c>
      <c r="J347" s="34" t="s">
        <v>608</v>
      </c>
      <c r="K347" s="32" t="str">
        <f t="shared" si="70"/>
        <v>NWF</v>
      </c>
      <c r="L347" s="32" t="str">
        <f t="shared" si="71"/>
        <v>ESI</v>
      </c>
      <c r="M347" s="32" t="str">
        <f t="shared" si="72"/>
        <v>R3</v>
      </c>
      <c r="N347" s="3">
        <v>8</v>
      </c>
      <c r="O347" s="3" t="s">
        <v>449</v>
      </c>
      <c r="P347" s="33" t="str">
        <f t="shared" si="73"/>
        <v>E:POS_P:P01_Tr1:NWF_Tr2:ESI_DRC_R3_D:13_M:12_Y:2017</v>
      </c>
      <c r="Q347" s="31" t="str">
        <f t="shared" si="74"/>
        <v>T1</v>
      </c>
      <c r="R347" s="53">
        <v>0.51973379629629635</v>
      </c>
      <c r="S347" s="3">
        <v>10</v>
      </c>
      <c r="T347" s="3">
        <v>1.8142499999999999</v>
      </c>
      <c r="U347" s="3">
        <v>112.36740331491714</v>
      </c>
      <c r="V347" s="3">
        <v>0.36665400000000004</v>
      </c>
      <c r="W347" s="3">
        <v>15.6</v>
      </c>
      <c r="X347" s="37">
        <f t="shared" si="75"/>
        <v>288.60000000000002</v>
      </c>
      <c r="Y347" s="37" t="s">
        <v>143</v>
      </c>
      <c r="Z347" s="40">
        <v>0.1225</v>
      </c>
      <c r="AA347" s="41">
        <v>0.74</v>
      </c>
      <c r="AB347" s="41">
        <v>9.0649999999999981E-2</v>
      </c>
      <c r="AC347" s="42" t="s">
        <v>144</v>
      </c>
      <c r="AD347" s="43">
        <f t="shared" si="76"/>
        <v>506.7183570062648</v>
      </c>
      <c r="AE347" s="43">
        <f t="shared" si="77"/>
        <v>591.17141650730889</v>
      </c>
      <c r="AF347" s="44">
        <f t="shared" si="78"/>
        <v>0.9193137791986159</v>
      </c>
      <c r="AG347" s="44">
        <f t="shared" si="79"/>
        <v>0.6802921966069756</v>
      </c>
      <c r="AH347" s="44">
        <f t="shared" si="80"/>
        <v>56.938625988795124</v>
      </c>
      <c r="AI347" s="44">
        <f t="shared" si="81"/>
        <v>42.134583231708383</v>
      </c>
      <c r="AJ347" s="44">
        <f t="shared" si="82"/>
        <v>0.21675536454807084</v>
      </c>
      <c r="AK347" s="45">
        <f t="shared" si="83"/>
        <v>0.16039896976557239</v>
      </c>
      <c r="AL347" s="35"/>
      <c r="AM347" s="35"/>
      <c r="AN347" s="35"/>
      <c r="AO347" s="3" t="s">
        <v>609</v>
      </c>
    </row>
    <row r="348" spans="2:41" x14ac:dyDescent="0.2">
      <c r="B348" s="46">
        <v>43082</v>
      </c>
      <c r="C348" s="3" t="s">
        <v>619</v>
      </c>
      <c r="D348" s="3" t="s">
        <v>167</v>
      </c>
      <c r="E348" s="32" t="s">
        <v>137</v>
      </c>
      <c r="F348" s="3" t="s">
        <v>138</v>
      </c>
      <c r="G348" s="33" t="s">
        <v>139</v>
      </c>
      <c r="H348" s="32">
        <v>2017</v>
      </c>
      <c r="I348" s="34" t="s">
        <v>607</v>
      </c>
      <c r="J348" s="34" t="s">
        <v>608</v>
      </c>
      <c r="K348" s="32" t="str">
        <f t="shared" si="70"/>
        <v>NWF</v>
      </c>
      <c r="L348" s="32" t="str">
        <f t="shared" si="71"/>
        <v>ESI</v>
      </c>
      <c r="M348" s="32" t="str">
        <f t="shared" si="72"/>
        <v>R3</v>
      </c>
      <c r="N348" s="3">
        <v>8</v>
      </c>
      <c r="O348" s="3" t="s">
        <v>449</v>
      </c>
      <c r="P348" s="33" t="str">
        <f t="shared" si="73"/>
        <v>E:POS_P:P01_Tr1:NWF_Tr2:ESI_DRC_R3_D:13_M:12_Y:2017</v>
      </c>
      <c r="Q348" s="31" t="str">
        <f t="shared" si="74"/>
        <v>T2</v>
      </c>
      <c r="R348" s="53">
        <v>0.52667824074074099</v>
      </c>
      <c r="S348" s="3">
        <v>20</v>
      </c>
      <c r="T348" s="3">
        <v>1.8142499999999999</v>
      </c>
      <c r="U348" s="3">
        <v>103.69475138121548</v>
      </c>
      <c r="V348" s="3">
        <v>0.33485399999999998</v>
      </c>
      <c r="W348" s="3">
        <v>15.5</v>
      </c>
      <c r="X348" s="37">
        <f t="shared" si="75"/>
        <v>288.5</v>
      </c>
      <c r="Y348" s="37" t="s">
        <v>143</v>
      </c>
      <c r="Z348" s="40">
        <v>0.1225</v>
      </c>
      <c r="AA348" s="41">
        <v>0.74</v>
      </c>
      <c r="AB348" s="41">
        <v>9.0649999999999981E-2</v>
      </c>
      <c r="AC348" s="42" t="s">
        <v>144</v>
      </c>
      <c r="AD348" s="43">
        <f t="shared" si="76"/>
        <v>506.89399595150098</v>
      </c>
      <c r="AE348" s="43">
        <f t="shared" si="77"/>
        <v>591.37632861008444</v>
      </c>
      <c r="AF348" s="44">
        <f t="shared" si="78"/>
        <v>0.91963243215501067</v>
      </c>
      <c r="AG348" s="44">
        <f t="shared" si="79"/>
        <v>0.68052799979470768</v>
      </c>
      <c r="AH348" s="44">
        <f t="shared" si="80"/>
        <v>52.56224688682174</v>
      </c>
      <c r="AI348" s="44">
        <f t="shared" si="81"/>
        <v>38.89606269624808</v>
      </c>
      <c r="AJ348" s="44">
        <f t="shared" si="82"/>
        <v>0.1980247291404012</v>
      </c>
      <c r="AK348" s="45">
        <f t="shared" si="83"/>
        <v>0.14653829956389688</v>
      </c>
      <c r="AL348" s="35"/>
      <c r="AM348" s="35"/>
      <c r="AN348" s="35"/>
      <c r="AO348" s="3" t="s">
        <v>609</v>
      </c>
    </row>
    <row r="349" spans="2:41" x14ac:dyDescent="0.2">
      <c r="B349" s="46">
        <v>43082</v>
      </c>
      <c r="C349" s="3" t="s">
        <v>620</v>
      </c>
      <c r="D349" s="3" t="s">
        <v>169</v>
      </c>
      <c r="E349" s="32" t="s">
        <v>137</v>
      </c>
      <c r="F349" s="3" t="s">
        <v>138</v>
      </c>
      <c r="G349" s="33" t="s">
        <v>139</v>
      </c>
      <c r="H349" s="32">
        <v>2017</v>
      </c>
      <c r="I349" s="34" t="s">
        <v>607</v>
      </c>
      <c r="J349" s="34" t="s">
        <v>608</v>
      </c>
      <c r="K349" s="32" t="str">
        <f t="shared" si="70"/>
        <v>NWF</v>
      </c>
      <c r="L349" s="32" t="str">
        <f t="shared" si="71"/>
        <v>ESI</v>
      </c>
      <c r="M349" s="32" t="str">
        <f t="shared" si="72"/>
        <v>R3</v>
      </c>
      <c r="N349" s="3">
        <v>8</v>
      </c>
      <c r="O349" s="3" t="s">
        <v>449</v>
      </c>
      <c r="P349" s="33" t="str">
        <f t="shared" si="73"/>
        <v>E:POS_P:P01_Tr1:NWF_Tr2:ESI_DRC_R3_D:13_M:12_Y:2017</v>
      </c>
      <c r="Q349" s="31" t="str">
        <f t="shared" si="74"/>
        <v>T3</v>
      </c>
      <c r="R349" s="53">
        <v>0.53362268518518496</v>
      </c>
      <c r="S349" s="3">
        <v>30</v>
      </c>
      <c r="T349" s="3">
        <v>1.73925</v>
      </c>
      <c r="U349" s="3">
        <v>109.35082872928179</v>
      </c>
      <c r="V349" s="3">
        <v>0.32213399999999998</v>
      </c>
      <c r="W349" s="3">
        <v>15.3</v>
      </c>
      <c r="X349" s="37">
        <f t="shared" si="75"/>
        <v>288.3</v>
      </c>
      <c r="Y349" s="37" t="s">
        <v>143</v>
      </c>
      <c r="Z349" s="40">
        <v>0.1225</v>
      </c>
      <c r="AA349" s="41">
        <v>0.74</v>
      </c>
      <c r="AB349" s="41">
        <v>9.0649999999999981E-2</v>
      </c>
      <c r="AC349" s="42" t="s">
        <v>144</v>
      </c>
      <c r="AD349" s="43">
        <f t="shared" si="76"/>
        <v>507.24563937567831</v>
      </c>
      <c r="AE349" s="43">
        <f t="shared" si="77"/>
        <v>591.78657927162465</v>
      </c>
      <c r="AF349" s="44">
        <f t="shared" si="78"/>
        <v>0.88222697828414842</v>
      </c>
      <c r="AG349" s="44">
        <f t="shared" si="79"/>
        <v>0.65284796393026967</v>
      </c>
      <c r="AH349" s="44">
        <f t="shared" si="80"/>
        <v>55.467731035044828</v>
      </c>
      <c r="AI349" s="44">
        <f t="shared" si="81"/>
        <v>41.046120965933163</v>
      </c>
      <c r="AJ349" s="44">
        <f t="shared" si="82"/>
        <v>0.19063457792708552</v>
      </c>
      <c r="AK349" s="45">
        <f t="shared" si="83"/>
        <v>0.14106958766604324</v>
      </c>
      <c r="AL349" s="35"/>
      <c r="AM349" s="35"/>
      <c r="AN349" s="35"/>
      <c r="AO349" s="3" t="s">
        <v>609</v>
      </c>
    </row>
    <row r="350" spans="2:41" x14ac:dyDescent="0.2">
      <c r="B350" s="46">
        <v>43082</v>
      </c>
      <c r="C350" s="3" t="s">
        <v>621</v>
      </c>
      <c r="D350" s="3" t="s">
        <v>171</v>
      </c>
      <c r="E350" s="32" t="s">
        <v>137</v>
      </c>
      <c r="F350" s="3" t="s">
        <v>138</v>
      </c>
      <c r="G350" s="33" t="s">
        <v>139</v>
      </c>
      <c r="H350" s="32">
        <v>2017</v>
      </c>
      <c r="I350" s="34" t="s">
        <v>607</v>
      </c>
      <c r="J350" s="34" t="s">
        <v>608</v>
      </c>
      <c r="K350" s="32" t="str">
        <f t="shared" si="70"/>
        <v>NWF</v>
      </c>
      <c r="L350" s="32" t="str">
        <f t="shared" si="71"/>
        <v>LSI</v>
      </c>
      <c r="M350" s="32" t="str">
        <f t="shared" si="72"/>
        <v>R1</v>
      </c>
      <c r="N350" s="3">
        <v>5</v>
      </c>
      <c r="O350" s="3" t="s">
        <v>554</v>
      </c>
      <c r="P350" s="33" t="str">
        <f t="shared" si="73"/>
        <v>E:POS_P:P01_Tr1:NWF_Tr2:LSI_DRC_R1_D:13_M:12_Y:2017</v>
      </c>
      <c r="Q350" s="31" t="str">
        <f t="shared" si="74"/>
        <v>T0</v>
      </c>
      <c r="R350" s="53">
        <v>0.51620370370370372</v>
      </c>
      <c r="S350" s="37">
        <v>0</v>
      </c>
      <c r="T350" s="3">
        <v>1.8142499999999999</v>
      </c>
      <c r="U350" s="3">
        <v>103.12914364640885</v>
      </c>
      <c r="V350" s="3">
        <v>0.29033400000000004</v>
      </c>
      <c r="W350" s="3">
        <v>14.8</v>
      </c>
      <c r="X350" s="37">
        <f t="shared" si="75"/>
        <v>287.8</v>
      </c>
      <c r="Y350" s="37" t="s">
        <v>143</v>
      </c>
      <c r="Z350" s="40">
        <v>0.1225</v>
      </c>
      <c r="AA350" s="41">
        <v>0.74</v>
      </c>
      <c r="AB350" s="41">
        <v>9.0649999999999981E-2</v>
      </c>
      <c r="AC350" s="42" t="s">
        <v>144</v>
      </c>
      <c r="AD350" s="43">
        <f t="shared" si="76"/>
        <v>508.12688614318284</v>
      </c>
      <c r="AE350" s="43">
        <f t="shared" si="77"/>
        <v>592.81470050038001</v>
      </c>
      <c r="AF350" s="44">
        <f t="shared" si="78"/>
        <v>0.92186920318526944</v>
      </c>
      <c r="AG350" s="44">
        <f t="shared" si="79"/>
        <v>0.68218321035709928</v>
      </c>
      <c r="AH350" s="44">
        <f t="shared" si="80"/>
        <v>52.402690631662736</v>
      </c>
      <c r="AI350" s="44">
        <f t="shared" si="81"/>
        <v>38.777991067430413</v>
      </c>
      <c r="AJ350" s="44">
        <f t="shared" si="82"/>
        <v>0.17211426325507737</v>
      </c>
      <c r="AK350" s="45">
        <f t="shared" si="83"/>
        <v>0.12736455480875722</v>
      </c>
      <c r="AL350" s="35">
        <f>SLOPE(AG350:AG353,S350:S353)*60</f>
        <v>-5.5649770331449494E-2</v>
      </c>
      <c r="AM350" s="35">
        <f>SLOPE(AK350:AK353,S350:S353)*60</f>
        <v>5.5736284093733671E-2</v>
      </c>
      <c r="AN350" s="35">
        <f>SLOPE(AI350:AI353,S350:S353)*60</f>
        <v>-7.4063026564892001</v>
      </c>
      <c r="AO350" s="3" t="s">
        <v>609</v>
      </c>
    </row>
    <row r="351" spans="2:41" x14ac:dyDescent="0.2">
      <c r="B351" s="46">
        <v>43082</v>
      </c>
      <c r="C351" s="3" t="s">
        <v>622</v>
      </c>
      <c r="D351" s="3" t="s">
        <v>173</v>
      </c>
      <c r="E351" s="32" t="s">
        <v>137</v>
      </c>
      <c r="F351" s="3" t="s">
        <v>138</v>
      </c>
      <c r="G351" s="33" t="s">
        <v>139</v>
      </c>
      <c r="H351" s="32">
        <v>2017</v>
      </c>
      <c r="I351" s="34" t="s">
        <v>607</v>
      </c>
      <c r="J351" s="34" t="s">
        <v>608</v>
      </c>
      <c r="K351" s="32" t="str">
        <f t="shared" si="70"/>
        <v>NWF</v>
      </c>
      <c r="L351" s="32" t="str">
        <f t="shared" si="71"/>
        <v>LSI</v>
      </c>
      <c r="M351" s="32" t="str">
        <f t="shared" si="72"/>
        <v>R1</v>
      </c>
      <c r="N351" s="3">
        <v>5</v>
      </c>
      <c r="O351" s="3" t="s">
        <v>554</v>
      </c>
      <c r="P351" s="33" t="str">
        <f t="shared" si="73"/>
        <v>E:POS_P:P01_Tr1:NWF_Tr2:LSI_DRC_R1_D:13_M:12_Y:2017</v>
      </c>
      <c r="Q351" s="31" t="str">
        <f t="shared" si="74"/>
        <v>T1</v>
      </c>
      <c r="R351" s="53">
        <v>0.52314814814814814</v>
      </c>
      <c r="S351" s="3">
        <v>10</v>
      </c>
      <c r="T351" s="3">
        <v>1.73925</v>
      </c>
      <c r="U351" s="3">
        <v>95.964779005524875</v>
      </c>
      <c r="V351" s="3">
        <v>0.37301400000000001</v>
      </c>
      <c r="W351" s="3">
        <v>16.100000000000001</v>
      </c>
      <c r="X351" s="37">
        <f t="shared" si="75"/>
        <v>289.10000000000002</v>
      </c>
      <c r="Y351" s="37" t="s">
        <v>143</v>
      </c>
      <c r="Z351" s="40">
        <v>0.1225</v>
      </c>
      <c r="AA351" s="41">
        <v>0.74</v>
      </c>
      <c r="AB351" s="41">
        <v>9.0649999999999981E-2</v>
      </c>
      <c r="AC351" s="42" t="s">
        <v>144</v>
      </c>
      <c r="AD351" s="43">
        <f t="shared" si="76"/>
        <v>505.84198489106893</v>
      </c>
      <c r="AE351" s="43">
        <f t="shared" si="77"/>
        <v>590.14898237291368</v>
      </c>
      <c r="AF351" s="44">
        <f t="shared" si="78"/>
        <v>0.8797856722217916</v>
      </c>
      <c r="AG351" s="44">
        <f t="shared" si="79"/>
        <v>0.65104139744412559</v>
      </c>
      <c r="AH351" s="44">
        <f t="shared" si="80"/>
        <v>48.543014291787486</v>
      </c>
      <c r="AI351" s="44">
        <f t="shared" si="81"/>
        <v>35.921830575922733</v>
      </c>
      <c r="AJ351" s="44">
        <f t="shared" si="82"/>
        <v>0.22013383251085003</v>
      </c>
      <c r="AK351" s="45">
        <f t="shared" si="83"/>
        <v>0.16289903605802897</v>
      </c>
      <c r="AL351" s="35"/>
      <c r="AM351" s="35"/>
      <c r="AN351" s="35"/>
      <c r="AO351" s="3" t="s">
        <v>609</v>
      </c>
    </row>
    <row r="352" spans="2:41" x14ac:dyDescent="0.2">
      <c r="B352" s="46">
        <v>43082</v>
      </c>
      <c r="C352" s="3" t="s">
        <v>623</v>
      </c>
      <c r="D352" s="3" t="s">
        <v>175</v>
      </c>
      <c r="E352" s="32" t="s">
        <v>137</v>
      </c>
      <c r="F352" s="3" t="s">
        <v>138</v>
      </c>
      <c r="G352" s="33" t="s">
        <v>139</v>
      </c>
      <c r="H352" s="32">
        <v>2017</v>
      </c>
      <c r="I352" s="34" t="s">
        <v>607</v>
      </c>
      <c r="J352" s="34" t="s">
        <v>608</v>
      </c>
      <c r="K352" s="32" t="str">
        <f t="shared" si="70"/>
        <v>NWF</v>
      </c>
      <c r="L352" s="32" t="str">
        <f t="shared" si="71"/>
        <v>LSI</v>
      </c>
      <c r="M352" s="32" t="str">
        <f t="shared" si="72"/>
        <v>R1</v>
      </c>
      <c r="N352" s="3">
        <v>5</v>
      </c>
      <c r="O352" s="3" t="s">
        <v>554</v>
      </c>
      <c r="P352" s="33" t="str">
        <f t="shared" si="73"/>
        <v>E:POS_P:P01_Tr1:NWF_Tr2:LSI_DRC_R1_D:13_M:12_Y:2017</v>
      </c>
      <c r="Q352" s="31" t="str">
        <f t="shared" si="74"/>
        <v>T2</v>
      </c>
      <c r="R352" s="53">
        <v>0.530092592592593</v>
      </c>
      <c r="S352" s="3">
        <v>20</v>
      </c>
      <c r="T352" s="3">
        <v>1.73925</v>
      </c>
      <c r="U352" s="3">
        <v>98.792817679558013</v>
      </c>
      <c r="V352" s="3">
        <v>0.283974</v>
      </c>
      <c r="W352" s="3">
        <v>16.100000000000001</v>
      </c>
      <c r="X352" s="37">
        <f t="shared" si="75"/>
        <v>289.10000000000002</v>
      </c>
      <c r="Y352" s="37" t="s">
        <v>143</v>
      </c>
      <c r="Z352" s="40">
        <v>0.1225</v>
      </c>
      <c r="AA352" s="41">
        <v>0.74</v>
      </c>
      <c r="AB352" s="41">
        <v>9.0649999999999981E-2</v>
      </c>
      <c r="AC352" s="42" t="s">
        <v>144</v>
      </c>
      <c r="AD352" s="43">
        <f t="shared" si="76"/>
        <v>505.84198489106893</v>
      </c>
      <c r="AE352" s="43">
        <f t="shared" si="77"/>
        <v>590.14898237291368</v>
      </c>
      <c r="AF352" s="44">
        <f t="shared" si="78"/>
        <v>0.8797856722217916</v>
      </c>
      <c r="AG352" s="44">
        <f t="shared" si="79"/>
        <v>0.65104139744412559</v>
      </c>
      <c r="AH352" s="44">
        <f t="shared" si="80"/>
        <v>49.973554988009113</v>
      </c>
      <c r="AI352" s="44">
        <f t="shared" si="81"/>
        <v>36.980430691126735</v>
      </c>
      <c r="AJ352" s="44">
        <f t="shared" si="82"/>
        <v>0.16758696712036578</v>
      </c>
      <c r="AK352" s="45">
        <f t="shared" si="83"/>
        <v>0.12401435566907065</v>
      </c>
      <c r="AL352" s="35"/>
      <c r="AM352" s="35"/>
      <c r="AN352" s="35"/>
      <c r="AO352" s="3" t="s">
        <v>609</v>
      </c>
    </row>
    <row r="353" spans="2:41" x14ac:dyDescent="0.2">
      <c r="B353" s="46">
        <v>43082</v>
      </c>
      <c r="C353" s="3" t="s">
        <v>624</v>
      </c>
      <c r="D353" s="3" t="s">
        <v>177</v>
      </c>
      <c r="E353" s="32" t="s">
        <v>137</v>
      </c>
      <c r="F353" s="3" t="s">
        <v>138</v>
      </c>
      <c r="G353" s="33" t="s">
        <v>139</v>
      </c>
      <c r="H353" s="32">
        <v>2017</v>
      </c>
      <c r="I353" s="34" t="s">
        <v>607</v>
      </c>
      <c r="J353" s="34" t="s">
        <v>608</v>
      </c>
      <c r="K353" s="32" t="str">
        <f t="shared" si="70"/>
        <v>NWF</v>
      </c>
      <c r="L353" s="32" t="str">
        <f t="shared" si="71"/>
        <v>LSI</v>
      </c>
      <c r="M353" s="32" t="str">
        <f t="shared" si="72"/>
        <v>R1</v>
      </c>
      <c r="N353" s="3">
        <v>5</v>
      </c>
      <c r="O353" s="3" t="s">
        <v>554</v>
      </c>
      <c r="P353" s="33" t="str">
        <f t="shared" si="73"/>
        <v>E:POS_P:P01_Tr1:NWF_Tr2:LSI_DRC_R1_D:13_M:12_Y:2017</v>
      </c>
      <c r="Q353" s="31" t="str">
        <f t="shared" si="74"/>
        <v>T3</v>
      </c>
      <c r="R353" s="53">
        <v>0.53703703703703698</v>
      </c>
      <c r="S353" s="3">
        <v>30</v>
      </c>
      <c r="T353" s="3">
        <v>1.73925</v>
      </c>
      <c r="U353" s="3">
        <v>91.628453038674039</v>
      </c>
      <c r="V353" s="3">
        <v>0.39209400000000005</v>
      </c>
      <c r="W353" s="3">
        <v>16</v>
      </c>
      <c r="X353" s="37">
        <f t="shared" si="75"/>
        <v>289</v>
      </c>
      <c r="Y353" s="37" t="s">
        <v>143</v>
      </c>
      <c r="Z353" s="40">
        <v>0.1225</v>
      </c>
      <c r="AA353" s="41">
        <v>0.74</v>
      </c>
      <c r="AB353" s="41">
        <v>9.0649999999999981E-2</v>
      </c>
      <c r="AC353" s="42" t="s">
        <v>144</v>
      </c>
      <c r="AD353" s="43">
        <f t="shared" si="76"/>
        <v>506.01701671975098</v>
      </c>
      <c r="AE353" s="43">
        <f t="shared" si="77"/>
        <v>590.3531861730429</v>
      </c>
      <c r="AF353" s="44">
        <f t="shared" si="78"/>
        <v>0.88009009632982693</v>
      </c>
      <c r="AG353" s="44">
        <f t="shared" si="79"/>
        <v>0.65126667128407179</v>
      </c>
      <c r="AH353" s="44">
        <f t="shared" si="80"/>
        <v>46.365556453275637</v>
      </c>
      <c r="AI353" s="44">
        <f t="shared" si="81"/>
        <v>34.310511775423969</v>
      </c>
      <c r="AJ353" s="44">
        <f t="shared" si="82"/>
        <v>0.23147394217933312</v>
      </c>
      <c r="AK353" s="45">
        <f t="shared" si="83"/>
        <v>0.17129071721270647</v>
      </c>
      <c r="AL353" s="35"/>
      <c r="AM353" s="35"/>
      <c r="AN353" s="35"/>
      <c r="AO353" s="3" t="s">
        <v>609</v>
      </c>
    </row>
    <row r="354" spans="2:41" x14ac:dyDescent="0.2">
      <c r="B354" s="46">
        <v>43082</v>
      </c>
      <c r="C354" s="3" t="s">
        <v>625</v>
      </c>
      <c r="D354" s="3" t="s">
        <v>179</v>
      </c>
      <c r="E354" s="32" t="s">
        <v>137</v>
      </c>
      <c r="F354" s="3" t="s">
        <v>138</v>
      </c>
      <c r="G354" s="33" t="s">
        <v>139</v>
      </c>
      <c r="H354" s="32">
        <v>2017</v>
      </c>
      <c r="I354" s="34" t="s">
        <v>607</v>
      </c>
      <c r="J354" s="34" t="s">
        <v>608</v>
      </c>
      <c r="K354" s="32" t="str">
        <f t="shared" si="70"/>
        <v>NWF</v>
      </c>
      <c r="L354" s="32" t="str">
        <f t="shared" si="71"/>
        <v>LSI</v>
      </c>
      <c r="M354" s="32" t="str">
        <f t="shared" si="72"/>
        <v>R2</v>
      </c>
      <c r="N354" s="3">
        <v>11</v>
      </c>
      <c r="O354" s="3" t="s">
        <v>154</v>
      </c>
      <c r="P354" s="33" t="str">
        <f t="shared" si="73"/>
        <v>E:POS_P:P01_Tr1:NWF_Tr2:LSI_DRC_R2_D:13_M:12_Y:2017</v>
      </c>
      <c r="Q354" s="31" t="str">
        <f t="shared" si="74"/>
        <v>T0</v>
      </c>
      <c r="R354" s="53">
        <v>0.51620370370370372</v>
      </c>
      <c r="S354" s="37">
        <v>0</v>
      </c>
      <c r="T354" s="3">
        <v>1.8142499999999999</v>
      </c>
      <c r="U354" s="3">
        <v>100.3011049723757</v>
      </c>
      <c r="V354" s="3">
        <v>0.32849399999999995</v>
      </c>
      <c r="W354" s="3">
        <v>13.6</v>
      </c>
      <c r="X354" s="37">
        <f t="shared" si="75"/>
        <v>286.60000000000002</v>
      </c>
      <c r="Y354" s="37" t="s">
        <v>143</v>
      </c>
      <c r="Z354" s="40">
        <v>0.1225</v>
      </c>
      <c r="AA354" s="41">
        <v>0.74</v>
      </c>
      <c r="AB354" s="41">
        <v>9.0649999999999981E-2</v>
      </c>
      <c r="AC354" s="42" t="s">
        <v>144</v>
      </c>
      <c r="AD354" s="43">
        <f t="shared" si="76"/>
        <v>510.25442369856256</v>
      </c>
      <c r="AE354" s="43">
        <f t="shared" si="77"/>
        <v>595.29682764832296</v>
      </c>
      <c r="AF354" s="44">
        <f t="shared" si="78"/>
        <v>0.92572908819511712</v>
      </c>
      <c r="AG354" s="44">
        <f t="shared" si="79"/>
        <v>0.6850395252643865</v>
      </c>
      <c r="AH354" s="44">
        <f t="shared" si="80"/>
        <v>51.179082514008584</v>
      </c>
      <c r="AI354" s="44">
        <f t="shared" si="81"/>
        <v>37.872521060366346</v>
      </c>
      <c r="AJ354" s="44">
        <f t="shared" si="82"/>
        <v>0.19555143610150819</v>
      </c>
      <c r="AK354" s="45">
        <f t="shared" si="83"/>
        <v>0.14470806271511605</v>
      </c>
      <c r="AL354" s="35">
        <f>SLOPE(AG354:AG357,S354:S357)*60</f>
        <v>-2.3169519603967428E-2</v>
      </c>
      <c r="AM354" s="35">
        <f>SLOPE(AK354:AK357,S354:S357)*60</f>
        <v>-2.4743228322599752E-2</v>
      </c>
      <c r="AN354" s="35">
        <f>SLOPE(AI354:AI357,S354:S357)*60</f>
        <v>3.6031232197813625</v>
      </c>
      <c r="AO354" s="3" t="s">
        <v>609</v>
      </c>
    </row>
    <row r="355" spans="2:41" x14ac:dyDescent="0.2">
      <c r="B355" s="46">
        <v>43082</v>
      </c>
      <c r="C355" s="3" t="s">
        <v>626</v>
      </c>
      <c r="D355" s="3" t="s">
        <v>181</v>
      </c>
      <c r="E355" s="32" t="s">
        <v>137</v>
      </c>
      <c r="F355" s="3" t="s">
        <v>138</v>
      </c>
      <c r="G355" s="33" t="s">
        <v>139</v>
      </c>
      <c r="H355" s="32">
        <v>2017</v>
      </c>
      <c r="I355" s="34" t="s">
        <v>607</v>
      </c>
      <c r="J355" s="34" t="s">
        <v>608</v>
      </c>
      <c r="K355" s="32" t="str">
        <f t="shared" si="70"/>
        <v>NWF</v>
      </c>
      <c r="L355" s="32" t="str">
        <f t="shared" si="71"/>
        <v>LSI</v>
      </c>
      <c r="M355" s="32" t="str">
        <f t="shared" si="72"/>
        <v>R2</v>
      </c>
      <c r="N355" s="3">
        <v>11</v>
      </c>
      <c r="O355" s="3" t="s">
        <v>154</v>
      </c>
      <c r="P355" s="33" t="str">
        <f t="shared" si="73"/>
        <v>E:POS_P:P01_Tr1:NWF_Tr2:LSI_DRC_R2_D:13_M:12_Y:2017</v>
      </c>
      <c r="Q355" s="31" t="str">
        <f t="shared" si="74"/>
        <v>T1</v>
      </c>
      <c r="R355" s="53">
        <v>0.52314814814814814</v>
      </c>
      <c r="S355" s="3">
        <v>10</v>
      </c>
      <c r="T355" s="3">
        <v>1.8892500000000001</v>
      </c>
      <c r="U355" s="3">
        <v>94.267955801104989</v>
      </c>
      <c r="V355" s="3">
        <v>0.29669400000000001</v>
      </c>
      <c r="W355" s="3">
        <v>15.3</v>
      </c>
      <c r="X355" s="37">
        <f t="shared" si="75"/>
        <v>288.3</v>
      </c>
      <c r="Y355" s="37" t="s">
        <v>143</v>
      </c>
      <c r="Z355" s="40">
        <v>0.1225</v>
      </c>
      <c r="AA355" s="41">
        <v>0.74</v>
      </c>
      <c r="AB355" s="41">
        <v>9.0649999999999981E-2</v>
      </c>
      <c r="AC355" s="42" t="s">
        <v>144</v>
      </c>
      <c r="AD355" s="43">
        <f t="shared" si="76"/>
        <v>507.24563937567831</v>
      </c>
      <c r="AE355" s="43">
        <f t="shared" si="77"/>
        <v>591.78657927162465</v>
      </c>
      <c r="AF355" s="44">
        <f t="shared" si="78"/>
        <v>0.95831382419050037</v>
      </c>
      <c r="AG355" s="44">
        <f t="shared" si="79"/>
        <v>0.70915222990097015</v>
      </c>
      <c r="AH355" s="44">
        <f t="shared" si="80"/>
        <v>47.817009512969683</v>
      </c>
      <c r="AI355" s="44">
        <f t="shared" si="81"/>
        <v>35.384587039597555</v>
      </c>
      <c r="AJ355" s="44">
        <f t="shared" si="82"/>
        <v>0.17557952735041543</v>
      </c>
      <c r="AK355" s="45">
        <f t="shared" si="83"/>
        <v>0.12992885023930742</v>
      </c>
      <c r="AL355" s="35"/>
      <c r="AM355" s="35"/>
      <c r="AN355" s="35"/>
      <c r="AO355" s="3" t="s">
        <v>609</v>
      </c>
    </row>
    <row r="356" spans="2:41" x14ac:dyDescent="0.2">
      <c r="B356" s="46">
        <v>43082</v>
      </c>
      <c r="C356" s="3" t="s">
        <v>627</v>
      </c>
      <c r="D356" s="3" t="s">
        <v>183</v>
      </c>
      <c r="E356" s="32" t="s">
        <v>137</v>
      </c>
      <c r="F356" s="3" t="s">
        <v>138</v>
      </c>
      <c r="G356" s="33" t="s">
        <v>139</v>
      </c>
      <c r="H356" s="32">
        <v>2017</v>
      </c>
      <c r="I356" s="34" t="s">
        <v>607</v>
      </c>
      <c r="J356" s="34" t="s">
        <v>608</v>
      </c>
      <c r="K356" s="32" t="str">
        <f t="shared" si="70"/>
        <v>NWF</v>
      </c>
      <c r="L356" s="32" t="str">
        <f t="shared" si="71"/>
        <v>LSI</v>
      </c>
      <c r="M356" s="32" t="str">
        <f t="shared" si="72"/>
        <v>R2</v>
      </c>
      <c r="N356" s="3">
        <v>11</v>
      </c>
      <c r="O356" s="3" t="s">
        <v>154</v>
      </c>
      <c r="P356" s="33" t="str">
        <f t="shared" si="73"/>
        <v>E:POS_P:P01_Tr1:NWF_Tr2:LSI_DRC_R2_D:13_M:12_Y:2017</v>
      </c>
      <c r="Q356" s="31" t="str">
        <f t="shared" si="74"/>
        <v>T2</v>
      </c>
      <c r="R356" s="53">
        <v>0.530092592592593</v>
      </c>
      <c r="S356" s="3">
        <v>20</v>
      </c>
      <c r="T356" s="3">
        <v>1.8142499999999999</v>
      </c>
      <c r="U356" s="3">
        <v>106.71132596685084</v>
      </c>
      <c r="V356" s="3">
        <v>0.32213399999999998</v>
      </c>
      <c r="W356" s="3">
        <v>15.2</v>
      </c>
      <c r="X356" s="37">
        <f t="shared" si="75"/>
        <v>288.2</v>
      </c>
      <c r="Y356" s="37" t="s">
        <v>143</v>
      </c>
      <c r="Z356" s="40">
        <v>0.1225</v>
      </c>
      <c r="AA356" s="41">
        <v>0.74</v>
      </c>
      <c r="AB356" s="41">
        <v>9.0649999999999981E-2</v>
      </c>
      <c r="AC356" s="42" t="s">
        <v>144</v>
      </c>
      <c r="AD356" s="43">
        <f t="shared" si="76"/>
        <v>507.4216441082861</v>
      </c>
      <c r="AE356" s="43">
        <f t="shared" si="77"/>
        <v>591.99191812633376</v>
      </c>
      <c r="AF356" s="44">
        <f t="shared" si="78"/>
        <v>0.920589717823458</v>
      </c>
      <c r="AG356" s="44">
        <f t="shared" si="79"/>
        <v>0.68123639118935886</v>
      </c>
      <c r="AH356" s="44">
        <f t="shared" si="80"/>
        <v>54.14763646707469</v>
      </c>
      <c r="AI356" s="44">
        <f t="shared" si="81"/>
        <v>40.069250985635264</v>
      </c>
      <c r="AJ356" s="44">
        <f t="shared" si="82"/>
        <v>0.1907007245537084</v>
      </c>
      <c r="AK356" s="45">
        <f t="shared" si="83"/>
        <v>0.14111853616974418</v>
      </c>
      <c r="AL356" s="35"/>
      <c r="AM356" s="35"/>
      <c r="AN356" s="35"/>
      <c r="AO356" s="3" t="s">
        <v>609</v>
      </c>
    </row>
    <row r="357" spans="2:41" x14ac:dyDescent="0.2">
      <c r="B357" s="46">
        <v>43082</v>
      </c>
      <c r="C357" s="3" t="s">
        <v>628</v>
      </c>
      <c r="D357" s="3" t="s">
        <v>185</v>
      </c>
      <c r="E357" s="32" t="s">
        <v>137</v>
      </c>
      <c r="F357" s="3" t="s">
        <v>138</v>
      </c>
      <c r="G357" s="33" t="s">
        <v>139</v>
      </c>
      <c r="H357" s="32">
        <v>2017</v>
      </c>
      <c r="I357" s="34" t="s">
        <v>607</v>
      </c>
      <c r="J357" s="34" t="s">
        <v>608</v>
      </c>
      <c r="K357" s="32" t="str">
        <f t="shared" si="70"/>
        <v>NWF</v>
      </c>
      <c r="L357" s="32" t="str">
        <f t="shared" si="71"/>
        <v>LSI</v>
      </c>
      <c r="M357" s="32" t="str">
        <f t="shared" si="72"/>
        <v>R2</v>
      </c>
      <c r="N357" s="3">
        <v>11</v>
      </c>
      <c r="O357" s="3" t="s">
        <v>154</v>
      </c>
      <c r="P357" s="33" t="str">
        <f t="shared" si="73"/>
        <v>E:POS_P:P01_Tr1:NWF_Tr2:LSI_DRC_R2_D:13_M:12_Y:2017</v>
      </c>
      <c r="Q357" s="31" t="str">
        <f t="shared" si="74"/>
        <v>T3</v>
      </c>
      <c r="R357" s="53">
        <v>0.53703703703703698</v>
      </c>
      <c r="S357" s="3">
        <v>30</v>
      </c>
      <c r="T357" s="3">
        <v>1.8142499999999999</v>
      </c>
      <c r="U357" s="3">
        <v>101.99792817679558</v>
      </c>
      <c r="V357" s="3">
        <v>0.29033400000000004</v>
      </c>
      <c r="W357" s="3">
        <v>15.1</v>
      </c>
      <c r="X357" s="37">
        <f t="shared" si="75"/>
        <v>288.10000000000002</v>
      </c>
      <c r="Y357" s="37" t="s">
        <v>143</v>
      </c>
      <c r="Z357" s="40">
        <v>0.1225</v>
      </c>
      <c r="AA357" s="41">
        <v>0.74</v>
      </c>
      <c r="AB357" s="41">
        <v>9.0649999999999981E-2</v>
      </c>
      <c r="AC357" s="42" t="s">
        <v>144</v>
      </c>
      <c r="AD357" s="43">
        <f t="shared" si="76"/>
        <v>507.59777102397788</v>
      </c>
      <c r="AE357" s="43">
        <f t="shared" si="77"/>
        <v>592.1973995279742</v>
      </c>
      <c r="AF357" s="44">
        <f t="shared" si="78"/>
        <v>0.92090925608025176</v>
      </c>
      <c r="AG357" s="44">
        <f t="shared" si="79"/>
        <v>0.68147284949938614</v>
      </c>
      <c r="AH357" s="44">
        <f t="shared" si="80"/>
        <v>51.77392099160523</v>
      </c>
      <c r="AI357" s="44">
        <f t="shared" si="81"/>
        <v>38.312701533787866</v>
      </c>
      <c r="AJ357" s="44">
        <f t="shared" si="82"/>
        <v>0.17193503979455488</v>
      </c>
      <c r="AK357" s="45">
        <f t="shared" si="83"/>
        <v>0.1272319294479706</v>
      </c>
      <c r="AL357" s="35"/>
      <c r="AM357" s="35"/>
      <c r="AN357" s="35"/>
      <c r="AO357" s="3" t="s">
        <v>609</v>
      </c>
    </row>
    <row r="358" spans="2:41" x14ac:dyDescent="0.2">
      <c r="B358" s="46">
        <v>43082</v>
      </c>
      <c r="C358" s="3" t="s">
        <v>629</v>
      </c>
      <c r="D358" s="3" t="s">
        <v>187</v>
      </c>
      <c r="E358" s="32" t="s">
        <v>137</v>
      </c>
      <c r="F358" s="3" t="s">
        <v>138</v>
      </c>
      <c r="G358" s="33" t="s">
        <v>139</v>
      </c>
      <c r="H358" s="32">
        <v>2017</v>
      </c>
      <c r="I358" s="34" t="s">
        <v>607</v>
      </c>
      <c r="J358" s="34" t="s">
        <v>608</v>
      </c>
      <c r="K358" s="32" t="str">
        <f t="shared" si="70"/>
        <v>NWF</v>
      </c>
      <c r="L358" s="32" t="str">
        <f t="shared" si="71"/>
        <v>LSI</v>
      </c>
      <c r="M358" s="32" t="str">
        <f t="shared" si="72"/>
        <v>R3</v>
      </c>
      <c r="N358" s="3">
        <v>14</v>
      </c>
      <c r="O358" s="3" t="s">
        <v>449</v>
      </c>
      <c r="P358" s="33" t="str">
        <f t="shared" si="73"/>
        <v>E:POS_P:P01_Tr1:NWF_Tr2:LSI_DRC_R3_D:13_M:12_Y:2017</v>
      </c>
      <c r="Q358" s="31" t="str">
        <f t="shared" si="74"/>
        <v>T0</v>
      </c>
      <c r="R358" s="53">
        <v>0.51620370370370372</v>
      </c>
      <c r="S358" s="37">
        <v>0</v>
      </c>
      <c r="T358" s="3">
        <v>1.8892500000000001</v>
      </c>
      <c r="U358" s="3">
        <v>103.8832872928177</v>
      </c>
      <c r="V358" s="3">
        <v>0.31577400000000005</v>
      </c>
      <c r="W358" s="3">
        <v>15</v>
      </c>
      <c r="X358" s="37">
        <f t="shared" si="75"/>
        <v>288</v>
      </c>
      <c r="Y358" s="37" t="s">
        <v>143</v>
      </c>
      <c r="Z358" s="40">
        <v>0.1225</v>
      </c>
      <c r="AA358" s="41">
        <v>0.74</v>
      </c>
      <c r="AB358" s="41">
        <v>9.0649999999999981E-2</v>
      </c>
      <c r="AC358" s="42" t="s">
        <v>144</v>
      </c>
      <c r="AD358" s="43">
        <f t="shared" si="76"/>
        <v>507.77402025002789</v>
      </c>
      <c r="AE358" s="43">
        <f t="shared" si="77"/>
        <v>592.40302362503246</v>
      </c>
      <c r="AF358" s="44">
        <f t="shared" si="78"/>
        <v>0.95931206775736522</v>
      </c>
      <c r="AG358" s="44">
        <f t="shared" si="79"/>
        <v>0.70989093014045013</v>
      </c>
      <c r="AH358" s="44">
        <f t="shared" si="80"/>
        <v>52.749234425462681</v>
      </c>
      <c r="AI358" s="44">
        <f t="shared" si="81"/>
        <v>39.034433474842373</v>
      </c>
      <c r="AJ358" s="44">
        <f t="shared" si="82"/>
        <v>0.18706547238217103</v>
      </c>
      <c r="AK358" s="45">
        <f t="shared" si="83"/>
        <v>0.13842844956280653</v>
      </c>
      <c r="AL358" s="35">
        <f>SLOPE(AG358:AG361,S358:S361)*60</f>
        <v>-8.9090445285590708E-2</v>
      </c>
      <c r="AM358" s="35">
        <f>SLOPE(AK358:AK361,S358:S361)*60</f>
        <v>-1.761236125672799E-2</v>
      </c>
      <c r="AN358" s="35">
        <f>SLOPE(AI358:AI361,S358:S361)*60</f>
        <v>3.9255064744684303</v>
      </c>
      <c r="AO358" s="3" t="s">
        <v>609</v>
      </c>
    </row>
    <row r="359" spans="2:41" x14ac:dyDescent="0.2">
      <c r="B359" s="46">
        <v>43082</v>
      </c>
      <c r="C359" s="3" t="s">
        <v>630</v>
      </c>
      <c r="D359" s="3" t="s">
        <v>189</v>
      </c>
      <c r="E359" s="32" t="s">
        <v>137</v>
      </c>
      <c r="F359" s="3" t="s">
        <v>138</v>
      </c>
      <c r="G359" s="33" t="s">
        <v>139</v>
      </c>
      <c r="H359" s="32">
        <v>2017</v>
      </c>
      <c r="I359" s="34" t="s">
        <v>607</v>
      </c>
      <c r="J359" s="34" t="s">
        <v>608</v>
      </c>
      <c r="K359" s="32" t="str">
        <f t="shared" si="70"/>
        <v>NWF</v>
      </c>
      <c r="L359" s="32" t="str">
        <f t="shared" si="71"/>
        <v>LSI</v>
      </c>
      <c r="M359" s="32" t="str">
        <f t="shared" si="72"/>
        <v>R3</v>
      </c>
      <c r="N359" s="3">
        <v>14</v>
      </c>
      <c r="O359" s="3" t="s">
        <v>449</v>
      </c>
      <c r="P359" s="33" t="str">
        <f t="shared" si="73"/>
        <v>E:POS_P:P01_Tr1:NWF_Tr2:LSI_DRC_R3_D:13_M:12_Y:2017</v>
      </c>
      <c r="Q359" s="31" t="str">
        <f t="shared" si="74"/>
        <v>T1</v>
      </c>
      <c r="R359" s="53">
        <v>0.52314814814814814</v>
      </c>
      <c r="S359" s="3">
        <v>10</v>
      </c>
      <c r="T359" s="3">
        <v>1.73925</v>
      </c>
      <c r="U359" s="3">
        <v>114.81837016574586</v>
      </c>
      <c r="V359" s="3">
        <v>0.30941400000000002</v>
      </c>
      <c r="W359" s="3">
        <v>16.2</v>
      </c>
      <c r="X359" s="37">
        <f t="shared" si="75"/>
        <v>289.2</v>
      </c>
      <c r="Y359" s="37" t="s">
        <v>143</v>
      </c>
      <c r="Z359" s="40">
        <v>0.1225</v>
      </c>
      <c r="AA359" s="41">
        <v>0.74</v>
      </c>
      <c r="AB359" s="41">
        <v>9.0649999999999981E-2</v>
      </c>
      <c r="AC359" s="42" t="s">
        <v>144</v>
      </c>
      <c r="AD359" s="43">
        <f t="shared" si="76"/>
        <v>505.66707410791167</v>
      </c>
      <c r="AE359" s="43">
        <f t="shared" si="77"/>
        <v>589.94491979256361</v>
      </c>
      <c r="AF359" s="44">
        <f t="shared" si="78"/>
        <v>0.8794814586421853</v>
      </c>
      <c r="AG359" s="44">
        <f t="shared" si="79"/>
        <v>0.65081627939521702</v>
      </c>
      <c r="AH359" s="44">
        <f t="shared" si="80"/>
        <v>58.059869295551849</v>
      </c>
      <c r="AI359" s="44">
        <f t="shared" si="81"/>
        <v>42.964303278708357</v>
      </c>
      <c r="AJ359" s="44">
        <f t="shared" si="82"/>
        <v>0.1825372174126963</v>
      </c>
      <c r="AK359" s="45">
        <f t="shared" si="83"/>
        <v>0.13507754088539523</v>
      </c>
      <c r="AL359" s="35"/>
      <c r="AM359" s="35"/>
      <c r="AN359" s="35"/>
      <c r="AO359" s="3" t="s">
        <v>609</v>
      </c>
    </row>
    <row r="360" spans="2:41" x14ac:dyDescent="0.2">
      <c r="B360" s="46">
        <v>43082</v>
      </c>
      <c r="C360" s="3" t="s">
        <v>631</v>
      </c>
      <c r="D360" s="3" t="s">
        <v>191</v>
      </c>
      <c r="E360" s="32" t="s">
        <v>137</v>
      </c>
      <c r="F360" s="3" t="s">
        <v>138</v>
      </c>
      <c r="G360" s="33" t="s">
        <v>139</v>
      </c>
      <c r="H360" s="32">
        <v>2017</v>
      </c>
      <c r="I360" s="34" t="s">
        <v>607</v>
      </c>
      <c r="J360" s="34" t="s">
        <v>608</v>
      </c>
      <c r="K360" s="32" t="str">
        <f t="shared" si="70"/>
        <v>NWF</v>
      </c>
      <c r="L360" s="32" t="str">
        <f t="shared" si="71"/>
        <v>LSI</v>
      </c>
      <c r="M360" s="32" t="str">
        <f t="shared" si="72"/>
        <v>R3</v>
      </c>
      <c r="N360" s="3">
        <v>14</v>
      </c>
      <c r="O360" s="3" t="s">
        <v>449</v>
      </c>
      <c r="P360" s="33" t="str">
        <f t="shared" si="73"/>
        <v>E:POS_P:P01_Tr1:NWF_Tr2:LSI_DRC_R3_D:13_M:12_Y:2017</v>
      </c>
      <c r="Q360" s="31" t="str">
        <f t="shared" si="74"/>
        <v>T2</v>
      </c>
      <c r="R360" s="53">
        <v>0.530092592592593</v>
      </c>
      <c r="S360" s="3">
        <v>20</v>
      </c>
      <c r="T360" s="3">
        <v>1.8142499999999999</v>
      </c>
      <c r="U360" s="3">
        <v>104.63743093922652</v>
      </c>
      <c r="V360" s="3">
        <v>0.30305400000000005</v>
      </c>
      <c r="W360" s="3">
        <v>16.2</v>
      </c>
      <c r="X360" s="37">
        <f t="shared" si="75"/>
        <v>289.2</v>
      </c>
      <c r="Y360" s="37" t="s">
        <v>143</v>
      </c>
      <c r="Z360" s="40">
        <v>0.1225</v>
      </c>
      <c r="AA360" s="41">
        <v>0.74</v>
      </c>
      <c r="AB360" s="41">
        <v>9.0649999999999981E-2</v>
      </c>
      <c r="AC360" s="42" t="s">
        <v>144</v>
      </c>
      <c r="AD360" s="43">
        <f t="shared" si="76"/>
        <v>505.66707410791167</v>
      </c>
      <c r="AE360" s="43">
        <f t="shared" si="77"/>
        <v>589.94491979256361</v>
      </c>
      <c r="AF360" s="44">
        <f t="shared" si="78"/>
        <v>0.91740648920027867</v>
      </c>
      <c r="AG360" s="44">
        <f t="shared" si="79"/>
        <v>0.67888080200820611</v>
      </c>
      <c r="AH360" s="44">
        <f t="shared" si="80"/>
        <v>52.911703545207345</v>
      </c>
      <c r="AI360" s="44">
        <f t="shared" si="81"/>
        <v>39.154660623453431</v>
      </c>
      <c r="AJ360" s="44">
        <f t="shared" si="82"/>
        <v>0.17878516772281561</v>
      </c>
      <c r="AK360" s="45">
        <f t="shared" si="83"/>
        <v>0.13230102411488354</v>
      </c>
      <c r="AL360" s="35"/>
      <c r="AM360" s="35"/>
      <c r="AN360" s="35"/>
      <c r="AO360" s="3" t="s">
        <v>609</v>
      </c>
    </row>
    <row r="361" spans="2:41" x14ac:dyDescent="0.2">
      <c r="B361" s="46">
        <v>43082</v>
      </c>
      <c r="C361" s="3" t="s">
        <v>632</v>
      </c>
      <c r="D361" s="3" t="s">
        <v>193</v>
      </c>
      <c r="E361" s="32" t="s">
        <v>137</v>
      </c>
      <c r="F361" s="3" t="s">
        <v>138</v>
      </c>
      <c r="G361" s="33" t="s">
        <v>139</v>
      </c>
      <c r="H361" s="32">
        <v>2017</v>
      </c>
      <c r="I361" s="34" t="s">
        <v>607</v>
      </c>
      <c r="J361" s="34" t="s">
        <v>608</v>
      </c>
      <c r="K361" s="32" t="str">
        <f t="shared" si="70"/>
        <v>NWF</v>
      </c>
      <c r="L361" s="32" t="str">
        <f t="shared" si="71"/>
        <v>LSI</v>
      </c>
      <c r="M361" s="32" t="str">
        <f t="shared" si="72"/>
        <v>R3</v>
      </c>
      <c r="N361" s="3">
        <v>14</v>
      </c>
      <c r="O361" s="3" t="s">
        <v>449</v>
      </c>
      <c r="P361" s="33" t="str">
        <f t="shared" si="73"/>
        <v>E:POS_P:P01_Tr1:NWF_Tr2:LSI_DRC_R3_D:13_M:12_Y:2017</v>
      </c>
      <c r="Q361" s="31" t="str">
        <f t="shared" si="74"/>
        <v>T3</v>
      </c>
      <c r="R361" s="53">
        <v>0.53703703703703698</v>
      </c>
      <c r="S361" s="3">
        <v>30</v>
      </c>
      <c r="T361" s="3">
        <v>1.73925</v>
      </c>
      <c r="U361" s="3">
        <v>113.49861878453039</v>
      </c>
      <c r="V361" s="3">
        <v>0.29669400000000001</v>
      </c>
      <c r="W361" s="3">
        <v>16.100000000000001</v>
      </c>
      <c r="X361" s="37">
        <f t="shared" si="75"/>
        <v>289.10000000000002</v>
      </c>
      <c r="Y361" s="37" t="s">
        <v>143</v>
      </c>
      <c r="Z361" s="40">
        <v>0.1225</v>
      </c>
      <c r="AA361" s="41">
        <v>0.74</v>
      </c>
      <c r="AB361" s="41">
        <v>9.0649999999999981E-2</v>
      </c>
      <c r="AC361" s="42" t="s">
        <v>144</v>
      </c>
      <c r="AD361" s="43">
        <f t="shared" si="76"/>
        <v>505.84198489106893</v>
      </c>
      <c r="AE361" s="43">
        <f t="shared" si="77"/>
        <v>590.14898237291368</v>
      </c>
      <c r="AF361" s="44">
        <f t="shared" si="78"/>
        <v>0.8797856722217916</v>
      </c>
      <c r="AG361" s="44">
        <f t="shared" si="79"/>
        <v>0.65104139744412559</v>
      </c>
      <c r="AH361" s="44">
        <f t="shared" si="80"/>
        <v>57.412366608361616</v>
      </c>
      <c r="AI361" s="44">
        <f t="shared" si="81"/>
        <v>42.485151290187588</v>
      </c>
      <c r="AJ361" s="44">
        <f t="shared" si="82"/>
        <v>0.17509366217614925</v>
      </c>
      <c r="AK361" s="45">
        <f t="shared" si="83"/>
        <v>0.12956931001035044</v>
      </c>
      <c r="AL361" s="35"/>
      <c r="AM361" s="35"/>
      <c r="AN361" s="35"/>
      <c r="AO361" s="3" t="s">
        <v>609</v>
      </c>
    </row>
    <row r="362" spans="2:41" x14ac:dyDescent="0.2">
      <c r="B362" s="46">
        <v>43082</v>
      </c>
      <c r="C362" s="3" t="s">
        <v>633</v>
      </c>
      <c r="D362" s="3" t="s">
        <v>195</v>
      </c>
      <c r="E362" s="32" t="s">
        <v>137</v>
      </c>
      <c r="F362" s="3" t="s">
        <v>138</v>
      </c>
      <c r="G362" s="33" t="s">
        <v>139</v>
      </c>
      <c r="H362" s="32">
        <v>2017</v>
      </c>
      <c r="I362" s="34" t="s">
        <v>607</v>
      </c>
      <c r="J362" s="34" t="s">
        <v>608</v>
      </c>
      <c r="K362" s="32" t="str">
        <f t="shared" si="70"/>
        <v>WFL</v>
      </c>
      <c r="L362" s="32" t="str">
        <f t="shared" si="71"/>
        <v>ESI</v>
      </c>
      <c r="M362" s="32" t="str">
        <f t="shared" si="72"/>
        <v>R1</v>
      </c>
      <c r="N362" s="3">
        <v>6</v>
      </c>
      <c r="O362" s="3" t="s">
        <v>554</v>
      </c>
      <c r="P362" s="33" t="str">
        <f t="shared" si="73"/>
        <v>E:POS_P:P01_Tr1:WFL_Tr2:ESI_DRC_R1_D:13_M:12_Y:2017</v>
      </c>
      <c r="Q362" s="31" t="str">
        <f t="shared" si="74"/>
        <v>T0</v>
      </c>
      <c r="R362" s="53">
        <v>0.54293981481481479</v>
      </c>
      <c r="S362" s="37">
        <v>0</v>
      </c>
      <c r="T362" s="3">
        <v>1.8892500000000001</v>
      </c>
      <c r="U362" s="3">
        <v>110.85911602209946</v>
      </c>
      <c r="V362" s="3">
        <v>0.30305400000000005</v>
      </c>
      <c r="W362" s="3">
        <v>13.4</v>
      </c>
      <c r="X362" s="37">
        <f t="shared" si="75"/>
        <v>286.39999999999998</v>
      </c>
      <c r="Y362" s="37" t="s">
        <v>143</v>
      </c>
      <c r="Z362" s="40">
        <v>0.1225</v>
      </c>
      <c r="AA362" s="41">
        <v>0.74</v>
      </c>
      <c r="AB362" s="41">
        <v>9.0649999999999981E-2</v>
      </c>
      <c r="AC362" s="42" t="s">
        <v>144</v>
      </c>
      <c r="AD362" s="43">
        <f t="shared" si="76"/>
        <v>510.61074662013982</v>
      </c>
      <c r="AE362" s="43">
        <f t="shared" si="77"/>
        <v>595.71253772349644</v>
      </c>
      <c r="AF362" s="44">
        <f t="shared" si="78"/>
        <v>0.96467135305209917</v>
      </c>
      <c r="AG362" s="44">
        <f t="shared" si="79"/>
        <v>0.71385680125855333</v>
      </c>
      <c r="AH362" s="44">
        <f t="shared" si="80"/>
        <v>56.605856001692914</v>
      </c>
      <c r="AI362" s="44">
        <f t="shared" si="81"/>
        <v>41.888333441252747</v>
      </c>
      <c r="AJ362" s="44">
        <f t="shared" si="82"/>
        <v>0.1805330674072565</v>
      </c>
      <c r="AK362" s="45">
        <f t="shared" si="83"/>
        <v>0.13359446988136978</v>
      </c>
      <c r="AL362" s="35">
        <f>SLOPE(AG362:AG365,S362:S365)*60</f>
        <v>1.0658287284619572E-2</v>
      </c>
      <c r="AM362" s="35">
        <f>SLOPE(AK362:AK365,S362:S365)*60</f>
        <v>-9.5375058043657788E-3</v>
      </c>
      <c r="AN362" s="35">
        <f>SLOPE(AI362:AI365,S362:S365)*60</f>
        <v>-7.6378280813921071</v>
      </c>
      <c r="AO362" s="3" t="s">
        <v>634</v>
      </c>
    </row>
    <row r="363" spans="2:41" x14ac:dyDescent="0.2">
      <c r="B363" s="46">
        <v>43082</v>
      </c>
      <c r="C363" s="3" t="s">
        <v>635</v>
      </c>
      <c r="D363" s="3" t="s">
        <v>197</v>
      </c>
      <c r="E363" s="32" t="s">
        <v>137</v>
      </c>
      <c r="F363" s="3" t="s">
        <v>138</v>
      </c>
      <c r="G363" s="33" t="s">
        <v>139</v>
      </c>
      <c r="H363" s="32">
        <v>2017</v>
      </c>
      <c r="I363" s="34" t="s">
        <v>607</v>
      </c>
      <c r="J363" s="34" t="s">
        <v>608</v>
      </c>
      <c r="K363" s="32" t="str">
        <f t="shared" si="70"/>
        <v>WFL</v>
      </c>
      <c r="L363" s="32" t="str">
        <f t="shared" si="71"/>
        <v>ESI</v>
      </c>
      <c r="M363" s="32" t="str">
        <f t="shared" si="72"/>
        <v>R1</v>
      </c>
      <c r="N363" s="3">
        <v>6</v>
      </c>
      <c r="O363" s="3" t="s">
        <v>554</v>
      </c>
      <c r="P363" s="33" t="str">
        <f t="shared" si="73"/>
        <v>E:POS_P:P01_Tr1:WFL_Tr2:ESI_DRC_R1_D:13_M:12_Y:2017</v>
      </c>
      <c r="Q363" s="31" t="str">
        <f t="shared" si="74"/>
        <v>T1</v>
      </c>
      <c r="R363" s="53">
        <v>0.54988425925925932</v>
      </c>
      <c r="S363" s="3">
        <v>10</v>
      </c>
      <c r="T363" s="3">
        <v>1.8142499999999999</v>
      </c>
      <c r="U363" s="3">
        <v>120.09737569060773</v>
      </c>
      <c r="V363" s="3">
        <v>0.283974</v>
      </c>
      <c r="W363" s="3">
        <v>15</v>
      </c>
      <c r="X363" s="37">
        <f t="shared" si="75"/>
        <v>288</v>
      </c>
      <c r="Y363" s="37" t="s">
        <v>143</v>
      </c>
      <c r="Z363" s="40">
        <v>0.1225</v>
      </c>
      <c r="AA363" s="41">
        <v>0.74</v>
      </c>
      <c r="AB363" s="41">
        <v>9.0649999999999981E-2</v>
      </c>
      <c r="AC363" s="42" t="s">
        <v>144</v>
      </c>
      <c r="AD363" s="43">
        <f t="shared" si="76"/>
        <v>507.77402025002789</v>
      </c>
      <c r="AE363" s="43">
        <f t="shared" si="77"/>
        <v>592.40302362503246</v>
      </c>
      <c r="AF363" s="44">
        <f t="shared" si="78"/>
        <v>0.92122901623861309</v>
      </c>
      <c r="AG363" s="44">
        <f t="shared" si="79"/>
        <v>0.6817094720165735</v>
      </c>
      <c r="AH363" s="44">
        <f t="shared" si="80"/>
        <v>60.982327275897859</v>
      </c>
      <c r="AI363" s="44">
        <f t="shared" si="81"/>
        <v>45.126922184164407</v>
      </c>
      <c r="AJ363" s="44">
        <f t="shared" si="82"/>
        <v>0.16822705623089496</v>
      </c>
      <c r="AK363" s="45">
        <f t="shared" si="83"/>
        <v>0.12448802161086224</v>
      </c>
      <c r="AL363" s="35"/>
      <c r="AM363" s="35"/>
      <c r="AN363" s="35"/>
      <c r="AO363" s="3" t="s">
        <v>634</v>
      </c>
    </row>
    <row r="364" spans="2:41" x14ac:dyDescent="0.2">
      <c r="B364" s="46">
        <v>43082</v>
      </c>
      <c r="C364" s="3" t="s">
        <v>636</v>
      </c>
      <c r="D364" s="3" t="s">
        <v>199</v>
      </c>
      <c r="E364" s="32" t="s">
        <v>137</v>
      </c>
      <c r="F364" s="3" t="s">
        <v>138</v>
      </c>
      <c r="G364" s="33" t="s">
        <v>139</v>
      </c>
      <c r="H364" s="32">
        <v>2017</v>
      </c>
      <c r="I364" s="34" t="s">
        <v>607</v>
      </c>
      <c r="J364" s="34" t="s">
        <v>608</v>
      </c>
      <c r="K364" s="32" t="str">
        <f t="shared" si="70"/>
        <v>WFL</v>
      </c>
      <c r="L364" s="32" t="str">
        <f t="shared" si="71"/>
        <v>ESI</v>
      </c>
      <c r="M364" s="32" t="str">
        <f t="shared" si="72"/>
        <v>R1</v>
      </c>
      <c r="N364" s="3">
        <v>6</v>
      </c>
      <c r="O364" s="3" t="s">
        <v>554</v>
      </c>
      <c r="P364" s="33" t="str">
        <f t="shared" si="73"/>
        <v>E:POS_P:P01_Tr1:WFL_Tr2:ESI_DRC_R1_D:13_M:12_Y:2017</v>
      </c>
      <c r="Q364" s="31" t="str">
        <f t="shared" si="74"/>
        <v>T2</v>
      </c>
      <c r="R364" s="53">
        <v>0.55682870370370396</v>
      </c>
      <c r="S364" s="3">
        <v>20</v>
      </c>
      <c r="T364" s="3">
        <v>1.8892500000000001</v>
      </c>
      <c r="U364" s="3">
        <v>105.957182320442</v>
      </c>
      <c r="V364" s="3">
        <v>0.30941400000000002</v>
      </c>
      <c r="W364" s="3">
        <v>14.7</v>
      </c>
      <c r="X364" s="37">
        <f t="shared" si="75"/>
        <v>287.7</v>
      </c>
      <c r="Y364" s="37" t="s">
        <v>143</v>
      </c>
      <c r="Z364" s="40">
        <v>0.1225</v>
      </c>
      <c r="AA364" s="41">
        <v>0.74</v>
      </c>
      <c r="AB364" s="41">
        <v>9.0649999999999981E-2</v>
      </c>
      <c r="AC364" s="42" t="s">
        <v>144</v>
      </c>
      <c r="AD364" s="43">
        <f t="shared" si="76"/>
        <v>508.30350306572132</v>
      </c>
      <c r="AE364" s="43">
        <f t="shared" si="77"/>
        <v>593.02075357667491</v>
      </c>
      <c r="AF364" s="44">
        <f t="shared" si="78"/>
        <v>0.96031239316691408</v>
      </c>
      <c r="AG364" s="44">
        <f t="shared" si="79"/>
        <v>0.71063117094351624</v>
      </c>
      <c r="AH364" s="44">
        <f t="shared" si="80"/>
        <v>53.85840694845399</v>
      </c>
      <c r="AI364" s="44">
        <f t="shared" si="81"/>
        <v>39.855221141855949</v>
      </c>
      <c r="AJ364" s="44">
        <f t="shared" si="82"/>
        <v>0.1834889234471733</v>
      </c>
      <c r="AK364" s="45">
        <f t="shared" si="83"/>
        <v>0.1357818033509082</v>
      </c>
      <c r="AL364" s="35"/>
      <c r="AM364" s="35"/>
      <c r="AN364" s="35"/>
      <c r="AO364" s="3" t="s">
        <v>634</v>
      </c>
    </row>
    <row r="365" spans="2:41" x14ac:dyDescent="0.2">
      <c r="B365" s="46">
        <v>43082</v>
      </c>
      <c r="C365" s="3" t="s">
        <v>637</v>
      </c>
      <c r="D365" s="3" t="s">
        <v>201</v>
      </c>
      <c r="E365" s="32" t="s">
        <v>137</v>
      </c>
      <c r="F365" s="3" t="s">
        <v>138</v>
      </c>
      <c r="G365" s="33" t="s">
        <v>139</v>
      </c>
      <c r="H365" s="32">
        <v>2017</v>
      </c>
      <c r="I365" s="34" t="s">
        <v>607</v>
      </c>
      <c r="J365" s="34" t="s">
        <v>608</v>
      </c>
      <c r="K365" s="32" t="str">
        <f t="shared" si="70"/>
        <v>WFL</v>
      </c>
      <c r="L365" s="32" t="str">
        <f t="shared" si="71"/>
        <v>ESI</v>
      </c>
      <c r="M365" s="32" t="str">
        <f t="shared" si="72"/>
        <v>R1</v>
      </c>
      <c r="N365" s="3">
        <v>6</v>
      </c>
      <c r="O365" s="3" t="s">
        <v>554</v>
      </c>
      <c r="P365" s="33" t="str">
        <f t="shared" si="73"/>
        <v>E:POS_P:P01_Tr1:WFL_Tr2:ESI_DRC_R1_D:13_M:12_Y:2017</v>
      </c>
      <c r="Q365" s="31" t="str">
        <f t="shared" si="74"/>
        <v>T3</v>
      </c>
      <c r="R365" s="53">
        <v>0.56377314814814805</v>
      </c>
      <c r="S365" s="3">
        <v>30</v>
      </c>
      <c r="T365" s="3">
        <v>1.8892500000000001</v>
      </c>
      <c r="U365" s="3">
        <v>104.82596685082873</v>
      </c>
      <c r="V365" s="3">
        <v>0.283974</v>
      </c>
      <c r="W365" s="3">
        <v>14.9</v>
      </c>
      <c r="X365" s="37">
        <f t="shared" si="75"/>
        <v>287.89999999999998</v>
      </c>
      <c r="Y365" s="37" t="s">
        <v>143</v>
      </c>
      <c r="Z365" s="40">
        <v>0.1225</v>
      </c>
      <c r="AA365" s="41">
        <v>0.74</v>
      </c>
      <c r="AB365" s="41">
        <v>9.0649999999999981E-2</v>
      </c>
      <c r="AC365" s="42" t="s">
        <v>144</v>
      </c>
      <c r="AD365" s="43">
        <f t="shared" si="76"/>
        <v>507.95039191388696</v>
      </c>
      <c r="AE365" s="43">
        <f t="shared" si="77"/>
        <v>592.60879056620138</v>
      </c>
      <c r="AF365" s="44">
        <f t="shared" si="78"/>
        <v>0.959645277923311</v>
      </c>
      <c r="AG365" s="44">
        <f t="shared" si="79"/>
        <v>0.71013750566324996</v>
      </c>
      <c r="AH365" s="44">
        <f t="shared" si="80"/>
        <v>53.246390944630576</v>
      </c>
      <c r="AI365" s="44">
        <f t="shared" si="81"/>
        <v>39.402329299026619</v>
      </c>
      <c r="AJ365" s="44">
        <f t="shared" si="82"/>
        <v>0.16828548869224647</v>
      </c>
      <c r="AK365" s="45">
        <f t="shared" si="83"/>
        <v>0.12453126163226236</v>
      </c>
      <c r="AL365" s="35"/>
      <c r="AM365" s="35"/>
      <c r="AN365" s="35"/>
      <c r="AO365" s="3" t="s">
        <v>634</v>
      </c>
    </row>
    <row r="366" spans="2:41" x14ac:dyDescent="0.2">
      <c r="B366" s="46">
        <v>43082</v>
      </c>
      <c r="C366" s="3" t="s">
        <v>638</v>
      </c>
      <c r="D366" s="3" t="s">
        <v>203</v>
      </c>
      <c r="E366" s="32" t="s">
        <v>137</v>
      </c>
      <c r="F366" s="3" t="s">
        <v>138</v>
      </c>
      <c r="G366" s="33" t="s">
        <v>139</v>
      </c>
      <c r="H366" s="32">
        <v>2017</v>
      </c>
      <c r="I366" s="34" t="s">
        <v>607</v>
      </c>
      <c r="J366" s="34" t="s">
        <v>608</v>
      </c>
      <c r="K366" s="32" t="str">
        <f t="shared" si="70"/>
        <v>WFL</v>
      </c>
      <c r="L366" s="32" t="str">
        <f t="shared" si="71"/>
        <v>ESI</v>
      </c>
      <c r="M366" s="32" t="str">
        <f t="shared" si="72"/>
        <v>R2</v>
      </c>
      <c r="N366" s="3">
        <v>2</v>
      </c>
      <c r="O366" s="3" t="s">
        <v>154</v>
      </c>
      <c r="P366" s="33" t="str">
        <f t="shared" si="73"/>
        <v>E:POS_P:P01_Tr1:WFL_Tr2:ESI_DRC_R2_D:13_M:12_Y:2017</v>
      </c>
      <c r="Q366" s="31" t="str">
        <f t="shared" si="74"/>
        <v>T0</v>
      </c>
      <c r="R366" s="53">
        <v>0.54293981481481479</v>
      </c>
      <c r="S366" s="37">
        <v>0</v>
      </c>
      <c r="T366" s="3">
        <v>1.8142499999999999</v>
      </c>
      <c r="U366" s="3">
        <v>101.24378453038675</v>
      </c>
      <c r="V366" s="3">
        <v>0.29033400000000004</v>
      </c>
      <c r="W366" s="3">
        <v>13</v>
      </c>
      <c r="X366" s="37">
        <f t="shared" si="75"/>
        <v>286</v>
      </c>
      <c r="Y366" s="37" t="s">
        <v>143</v>
      </c>
      <c r="Z366" s="40">
        <v>0.1225</v>
      </c>
      <c r="AA366" s="41">
        <v>0.74</v>
      </c>
      <c r="AB366" s="41">
        <v>9.0649999999999981E-2</v>
      </c>
      <c r="AC366" s="42" t="s">
        <v>144</v>
      </c>
      <c r="AD366" s="43">
        <f t="shared" si="76"/>
        <v>511.32488752450359</v>
      </c>
      <c r="AE366" s="43">
        <f t="shared" si="77"/>
        <v>596.54570211192083</v>
      </c>
      <c r="AF366" s="44">
        <f t="shared" si="78"/>
        <v>0.92767117719133052</v>
      </c>
      <c r="AG366" s="44">
        <f t="shared" si="79"/>
        <v>0.68647667112158439</v>
      </c>
      <c r="AH366" s="44">
        <f t="shared" si="80"/>
        <v>51.76846673755508</v>
      </c>
      <c r="AI366" s="44">
        <f t="shared" si="81"/>
        <v>38.308665385790754</v>
      </c>
      <c r="AJ366" s="44">
        <f t="shared" si="82"/>
        <v>0.17319749987696245</v>
      </c>
      <c r="AK366" s="45">
        <f t="shared" si="83"/>
        <v>0.1281661499089522</v>
      </c>
      <c r="AL366" s="35">
        <f>SLOPE(AG366:AG369,S366:S369)*60</f>
        <v>8.7658834341763463E-3</v>
      </c>
      <c r="AM366" s="35">
        <f>SLOPE(AK366:AK369,S366:S369)*60</f>
        <v>3.492566086954091E-3</v>
      </c>
      <c r="AN366" s="35">
        <f>SLOPE(AI366:AI369,S366:S369)*60</f>
        <v>3.4984466865774153</v>
      </c>
      <c r="AO366" s="3" t="s">
        <v>634</v>
      </c>
    </row>
    <row r="367" spans="2:41" x14ac:dyDescent="0.2">
      <c r="B367" s="46">
        <v>43082</v>
      </c>
      <c r="C367" s="3" t="s">
        <v>639</v>
      </c>
      <c r="D367" s="3" t="s">
        <v>205</v>
      </c>
      <c r="E367" s="32" t="s">
        <v>137</v>
      </c>
      <c r="F367" s="3" t="s">
        <v>138</v>
      </c>
      <c r="G367" s="33" t="s">
        <v>139</v>
      </c>
      <c r="H367" s="32">
        <v>2017</v>
      </c>
      <c r="I367" s="34" t="s">
        <v>607</v>
      </c>
      <c r="J367" s="34" t="s">
        <v>608</v>
      </c>
      <c r="K367" s="32" t="str">
        <f t="shared" si="70"/>
        <v>WFL</v>
      </c>
      <c r="L367" s="32" t="str">
        <f t="shared" si="71"/>
        <v>ESI</v>
      </c>
      <c r="M367" s="32" t="str">
        <f t="shared" si="72"/>
        <v>R2</v>
      </c>
      <c r="N367" s="3">
        <v>2</v>
      </c>
      <c r="O367" s="3" t="s">
        <v>154</v>
      </c>
      <c r="P367" s="33" t="str">
        <f t="shared" si="73"/>
        <v>E:POS_P:P01_Tr1:WFL_Tr2:ESI_DRC_R2_D:13_M:12_Y:2017</v>
      </c>
      <c r="Q367" s="31" t="str">
        <f t="shared" si="74"/>
        <v>T1</v>
      </c>
      <c r="R367" s="53">
        <v>0.54988425925925932</v>
      </c>
      <c r="S367" s="3">
        <v>10</v>
      </c>
      <c r="T367" s="3">
        <v>1.8142499999999999</v>
      </c>
      <c r="U367" s="3">
        <v>109.35082872928179</v>
      </c>
      <c r="V367" s="3">
        <v>0.27761400000000003</v>
      </c>
      <c r="W367" s="3">
        <v>15.1</v>
      </c>
      <c r="X367" s="37">
        <f t="shared" si="75"/>
        <v>288.10000000000002</v>
      </c>
      <c r="Y367" s="37" t="s">
        <v>143</v>
      </c>
      <c r="Z367" s="40">
        <v>0.1225</v>
      </c>
      <c r="AA367" s="41">
        <v>0.74</v>
      </c>
      <c r="AB367" s="41">
        <v>9.0649999999999981E-2</v>
      </c>
      <c r="AC367" s="42" t="s">
        <v>144</v>
      </c>
      <c r="AD367" s="43">
        <f t="shared" si="76"/>
        <v>507.59777102397788</v>
      </c>
      <c r="AE367" s="43">
        <f t="shared" si="77"/>
        <v>592.1973995279742</v>
      </c>
      <c r="AF367" s="44">
        <f t="shared" si="78"/>
        <v>0.92090925608025176</v>
      </c>
      <c r="AG367" s="44">
        <f t="shared" si="79"/>
        <v>0.68147284949938614</v>
      </c>
      <c r="AH367" s="44">
        <f t="shared" si="80"/>
        <v>55.506236922608203</v>
      </c>
      <c r="AI367" s="44">
        <f t="shared" si="81"/>
        <v>41.074615322730061</v>
      </c>
      <c r="AJ367" s="44">
        <f t="shared" si="82"/>
        <v>0.16440228887255903</v>
      </c>
      <c r="AK367" s="45">
        <f t="shared" si="83"/>
        <v>0.12165769376569366</v>
      </c>
      <c r="AL367" s="35"/>
      <c r="AM367" s="35"/>
      <c r="AN367" s="35"/>
      <c r="AO367" s="3" t="s">
        <v>634</v>
      </c>
    </row>
    <row r="368" spans="2:41" x14ac:dyDescent="0.2">
      <c r="B368" s="46">
        <v>43082</v>
      </c>
      <c r="C368" s="3" t="s">
        <v>640</v>
      </c>
      <c r="D368" s="3" t="s">
        <v>207</v>
      </c>
      <c r="E368" s="32" t="s">
        <v>137</v>
      </c>
      <c r="F368" s="3" t="s">
        <v>138</v>
      </c>
      <c r="G368" s="33" t="s">
        <v>139</v>
      </c>
      <c r="H368" s="32">
        <v>2017</v>
      </c>
      <c r="I368" s="34" t="s">
        <v>607</v>
      </c>
      <c r="J368" s="34" t="s">
        <v>608</v>
      </c>
      <c r="K368" s="32" t="str">
        <f t="shared" si="70"/>
        <v>WFL</v>
      </c>
      <c r="L368" s="32" t="str">
        <f t="shared" si="71"/>
        <v>ESI</v>
      </c>
      <c r="M368" s="32" t="str">
        <f t="shared" si="72"/>
        <v>R2</v>
      </c>
      <c r="N368" s="3">
        <v>2</v>
      </c>
      <c r="O368" s="3" t="s">
        <v>154</v>
      </c>
      <c r="P368" s="33" t="str">
        <f t="shared" si="73"/>
        <v>E:POS_P:P01_Tr1:WFL_Tr2:ESI_DRC_R2_D:13_M:12_Y:2017</v>
      </c>
      <c r="Q368" s="31" t="str">
        <f t="shared" si="74"/>
        <v>T2</v>
      </c>
      <c r="R368" s="53">
        <v>0.55682870370370396</v>
      </c>
      <c r="S368" s="3">
        <v>20</v>
      </c>
      <c r="T368" s="3">
        <v>1.8892500000000001</v>
      </c>
      <c r="U368" s="3">
        <v>100.3011049723757</v>
      </c>
      <c r="V368" s="3">
        <v>0.27761400000000003</v>
      </c>
      <c r="W368" s="3">
        <v>14.8</v>
      </c>
      <c r="X368" s="37">
        <f t="shared" si="75"/>
        <v>287.8</v>
      </c>
      <c r="Y368" s="37" t="s">
        <v>143</v>
      </c>
      <c r="Z368" s="40">
        <v>0.1225</v>
      </c>
      <c r="AA368" s="41">
        <v>0.74</v>
      </c>
      <c r="AB368" s="41">
        <v>9.0649999999999981E-2</v>
      </c>
      <c r="AC368" s="42" t="s">
        <v>144</v>
      </c>
      <c r="AD368" s="43">
        <f t="shared" si="76"/>
        <v>508.12688614318284</v>
      </c>
      <c r="AE368" s="43">
        <f t="shared" si="77"/>
        <v>592.81470050038001</v>
      </c>
      <c r="AF368" s="44">
        <f t="shared" si="78"/>
        <v>0.95997871964600823</v>
      </c>
      <c r="AG368" s="44">
        <f t="shared" si="79"/>
        <v>0.71038425253804605</v>
      </c>
      <c r="AH368" s="44">
        <f t="shared" si="80"/>
        <v>50.965688146333775</v>
      </c>
      <c r="AI368" s="44">
        <f t="shared" si="81"/>
        <v>37.714609228286989</v>
      </c>
      <c r="AJ368" s="44">
        <f t="shared" si="82"/>
        <v>0.16457366026471251</v>
      </c>
      <c r="AK368" s="45">
        <f t="shared" si="83"/>
        <v>0.12178450859588724</v>
      </c>
      <c r="AL368" s="35"/>
      <c r="AM368" s="35"/>
      <c r="AN368" s="35"/>
      <c r="AO368" s="3" t="s">
        <v>634</v>
      </c>
    </row>
    <row r="369" spans="2:41" x14ac:dyDescent="0.2">
      <c r="B369" s="46">
        <v>43082</v>
      </c>
      <c r="C369" s="3" t="s">
        <v>641</v>
      </c>
      <c r="D369" s="3" t="s">
        <v>209</v>
      </c>
      <c r="E369" s="32" t="s">
        <v>137</v>
      </c>
      <c r="F369" s="3" t="s">
        <v>138</v>
      </c>
      <c r="G369" s="33" t="s">
        <v>139</v>
      </c>
      <c r="H369" s="32">
        <v>2017</v>
      </c>
      <c r="I369" s="34" t="s">
        <v>607</v>
      </c>
      <c r="J369" s="34" t="s">
        <v>608</v>
      </c>
      <c r="K369" s="32" t="str">
        <f t="shared" si="70"/>
        <v>WFL</v>
      </c>
      <c r="L369" s="32" t="str">
        <f t="shared" si="71"/>
        <v>ESI</v>
      </c>
      <c r="M369" s="32" t="str">
        <f t="shared" si="72"/>
        <v>R2</v>
      </c>
      <c r="N369" s="3">
        <v>2</v>
      </c>
      <c r="O369" s="3" t="s">
        <v>154</v>
      </c>
      <c r="P369" s="33" t="str">
        <f t="shared" si="73"/>
        <v>E:POS_P:P01_Tr1:WFL_Tr2:ESI_DRC_R2_D:13_M:12_Y:2017</v>
      </c>
      <c r="Q369" s="31" t="str">
        <f t="shared" si="74"/>
        <v>T3</v>
      </c>
      <c r="R369" s="53">
        <v>0.56377314814814805</v>
      </c>
      <c r="S369" s="3">
        <v>30</v>
      </c>
      <c r="T369" s="3">
        <v>1.8142499999999999</v>
      </c>
      <c r="U369" s="3">
        <v>110.10497237569062</v>
      </c>
      <c r="V369" s="3">
        <v>0.29669400000000001</v>
      </c>
      <c r="W369" s="3">
        <v>15</v>
      </c>
      <c r="X369" s="37">
        <f t="shared" si="75"/>
        <v>288</v>
      </c>
      <c r="Y369" s="37" t="s">
        <v>143</v>
      </c>
      <c r="Z369" s="40">
        <v>0.1225</v>
      </c>
      <c r="AA369" s="41">
        <v>0.74</v>
      </c>
      <c r="AB369" s="41">
        <v>9.0649999999999981E-2</v>
      </c>
      <c r="AC369" s="42" t="s">
        <v>144</v>
      </c>
      <c r="AD369" s="43">
        <f t="shared" si="76"/>
        <v>507.77402025002789</v>
      </c>
      <c r="AE369" s="43">
        <f t="shared" si="77"/>
        <v>592.40302362503246</v>
      </c>
      <c r="AF369" s="44">
        <f t="shared" si="78"/>
        <v>0.92122901623861309</v>
      </c>
      <c r="AG369" s="44">
        <f t="shared" si="79"/>
        <v>0.6817094720165735</v>
      </c>
      <c r="AH369" s="44">
        <f t="shared" si="80"/>
        <v>55.908444472722692</v>
      </c>
      <c r="AI369" s="44">
        <f t="shared" si="81"/>
        <v>41.372248909814786</v>
      </c>
      <c r="AJ369" s="44">
        <f t="shared" si="82"/>
        <v>0.17576242269140538</v>
      </c>
      <c r="AK369" s="45">
        <f t="shared" si="83"/>
        <v>0.13006419279163994</v>
      </c>
      <c r="AL369" s="35"/>
      <c r="AM369" s="35"/>
      <c r="AN369" s="35"/>
      <c r="AO369" s="3" t="s">
        <v>634</v>
      </c>
    </row>
    <row r="370" spans="2:41" x14ac:dyDescent="0.2">
      <c r="B370" s="46">
        <v>43082</v>
      </c>
      <c r="C370" s="3" t="s">
        <v>642</v>
      </c>
      <c r="D370" s="3" t="s">
        <v>211</v>
      </c>
      <c r="E370" s="32" t="s">
        <v>137</v>
      </c>
      <c r="F370" s="3" t="s">
        <v>138</v>
      </c>
      <c r="G370" s="33" t="s">
        <v>139</v>
      </c>
      <c r="H370" s="32">
        <v>2017</v>
      </c>
      <c r="I370" s="34" t="s">
        <v>607</v>
      </c>
      <c r="J370" s="34" t="s">
        <v>608</v>
      </c>
      <c r="K370" s="32" t="str">
        <f t="shared" si="70"/>
        <v>WFL</v>
      </c>
      <c r="L370" s="32" t="str">
        <f t="shared" si="71"/>
        <v>ESI</v>
      </c>
      <c r="M370" s="32" t="str">
        <f t="shared" si="72"/>
        <v>R3</v>
      </c>
      <c r="N370" s="3">
        <v>8</v>
      </c>
      <c r="O370" s="3" t="s">
        <v>449</v>
      </c>
      <c r="P370" s="33" t="str">
        <f t="shared" si="73"/>
        <v>E:POS_P:P01_Tr1:WFL_Tr2:ESI_DRC_R3_D:13_M:12_Y:2017</v>
      </c>
      <c r="Q370" s="31" t="str">
        <f t="shared" si="74"/>
        <v>T0</v>
      </c>
      <c r="R370" s="53">
        <v>0.54293981481481479</v>
      </c>
      <c r="S370" s="37">
        <v>0</v>
      </c>
      <c r="T370" s="3">
        <v>1.8142499999999999</v>
      </c>
      <c r="U370" s="3">
        <v>108.97375690607736</v>
      </c>
      <c r="V370" s="3">
        <v>0.283974</v>
      </c>
      <c r="W370" s="3">
        <v>13.6</v>
      </c>
      <c r="X370" s="37">
        <f t="shared" si="75"/>
        <v>286.60000000000002</v>
      </c>
      <c r="Y370" s="37" t="s">
        <v>143</v>
      </c>
      <c r="Z370" s="40">
        <v>0.1225</v>
      </c>
      <c r="AA370" s="41">
        <v>0.74</v>
      </c>
      <c r="AB370" s="41">
        <v>9.0649999999999981E-2</v>
      </c>
      <c r="AC370" s="42" t="s">
        <v>144</v>
      </c>
      <c r="AD370" s="43">
        <f t="shared" si="76"/>
        <v>510.25442369856256</v>
      </c>
      <c r="AE370" s="43">
        <f t="shared" si="77"/>
        <v>595.29682764832296</v>
      </c>
      <c r="AF370" s="44">
        <f t="shared" si="78"/>
        <v>0.92572908819511712</v>
      </c>
      <c r="AG370" s="44">
        <f t="shared" si="79"/>
        <v>0.6850395252643865</v>
      </c>
      <c r="AH370" s="44">
        <f t="shared" si="80"/>
        <v>55.604341528377752</v>
      </c>
      <c r="AI370" s="44">
        <f t="shared" si="81"/>
        <v>41.147212730999527</v>
      </c>
      <c r="AJ370" s="44">
        <f t="shared" si="82"/>
        <v>0.16904882133460486</v>
      </c>
      <c r="AK370" s="45">
        <f t="shared" si="83"/>
        <v>0.12509612778760756</v>
      </c>
      <c r="AL370" s="35">
        <f>SLOPE(AG370:AG373,S370:S373)*60</f>
        <v>-5.9943913164284268E-3</v>
      </c>
      <c r="AM370" s="35">
        <f>SLOPE(AK370:AK373,S370:S373)*60</f>
        <v>2.5660526109814414E-2</v>
      </c>
      <c r="AN370" s="35">
        <f>SLOPE(AI370:AI373,S370:S373)*60</f>
        <v>-12.640141734555234</v>
      </c>
      <c r="AO370" s="3" t="s">
        <v>634</v>
      </c>
    </row>
    <row r="371" spans="2:41" x14ac:dyDescent="0.2">
      <c r="B371" s="46">
        <v>43082</v>
      </c>
      <c r="C371" s="3" t="s">
        <v>643</v>
      </c>
      <c r="D371" s="3" t="s">
        <v>213</v>
      </c>
      <c r="E371" s="32" t="s">
        <v>137</v>
      </c>
      <c r="F371" s="3" t="s">
        <v>138</v>
      </c>
      <c r="G371" s="33" t="s">
        <v>139</v>
      </c>
      <c r="H371" s="32">
        <v>2017</v>
      </c>
      <c r="I371" s="34" t="s">
        <v>607</v>
      </c>
      <c r="J371" s="34" t="s">
        <v>608</v>
      </c>
      <c r="K371" s="32" t="str">
        <f t="shared" si="70"/>
        <v>WFL</v>
      </c>
      <c r="L371" s="32" t="str">
        <f t="shared" si="71"/>
        <v>ESI</v>
      </c>
      <c r="M371" s="32" t="str">
        <f t="shared" si="72"/>
        <v>R3</v>
      </c>
      <c r="N371" s="3">
        <v>8</v>
      </c>
      <c r="O371" s="3" t="s">
        <v>449</v>
      </c>
      <c r="P371" s="33" t="str">
        <f t="shared" si="73"/>
        <v>E:POS_P:P01_Tr1:WFL_Tr2:ESI_DRC_R3_D:13_M:12_Y:2017</v>
      </c>
      <c r="Q371" s="31" t="str">
        <f t="shared" si="74"/>
        <v>T1</v>
      </c>
      <c r="R371" s="53">
        <v>0.54988425925925932</v>
      </c>
      <c r="S371" s="3">
        <v>10</v>
      </c>
      <c r="T371" s="3">
        <v>1.8142499999999999</v>
      </c>
      <c r="U371" s="3">
        <v>111.80179558011051</v>
      </c>
      <c r="V371" s="3">
        <v>0.27761400000000003</v>
      </c>
      <c r="W371" s="3">
        <v>15.3</v>
      </c>
      <c r="X371" s="37">
        <f t="shared" si="75"/>
        <v>288.3</v>
      </c>
      <c r="Y371" s="37" t="s">
        <v>143</v>
      </c>
      <c r="Z371" s="40">
        <v>0.1225</v>
      </c>
      <c r="AA371" s="41">
        <v>0.74</v>
      </c>
      <c r="AB371" s="41">
        <v>9.0649999999999981E-2</v>
      </c>
      <c r="AC371" s="42" t="s">
        <v>144</v>
      </c>
      <c r="AD371" s="43">
        <f t="shared" si="76"/>
        <v>507.24563937567831</v>
      </c>
      <c r="AE371" s="43">
        <f t="shared" si="77"/>
        <v>591.78657927162465</v>
      </c>
      <c r="AF371" s="44">
        <f t="shared" si="78"/>
        <v>0.92027040123732429</v>
      </c>
      <c r="AG371" s="44">
        <f t="shared" si="79"/>
        <v>0.6810000969156198</v>
      </c>
      <c r="AH371" s="44">
        <f t="shared" si="80"/>
        <v>56.710973282382035</v>
      </c>
      <c r="AI371" s="44">
        <f t="shared" si="81"/>
        <v>41.966120228962701</v>
      </c>
      <c r="AJ371" s="44">
        <f t="shared" si="82"/>
        <v>0.16428823941791282</v>
      </c>
      <c r="AK371" s="45">
        <f t="shared" si="83"/>
        <v>0.12157329716925547</v>
      </c>
      <c r="AL371" s="35"/>
      <c r="AM371" s="35"/>
      <c r="AN371" s="35"/>
      <c r="AO371" s="3" t="s">
        <v>634</v>
      </c>
    </row>
    <row r="372" spans="2:41" x14ac:dyDescent="0.2">
      <c r="B372" s="46">
        <v>43082</v>
      </c>
      <c r="C372" s="3" t="s">
        <v>644</v>
      </c>
      <c r="D372" s="3" t="s">
        <v>215</v>
      </c>
      <c r="E372" s="32" t="s">
        <v>137</v>
      </c>
      <c r="F372" s="3" t="s">
        <v>138</v>
      </c>
      <c r="G372" s="33" t="s">
        <v>139</v>
      </c>
      <c r="H372" s="32">
        <v>2017</v>
      </c>
      <c r="I372" s="34" t="s">
        <v>607</v>
      </c>
      <c r="J372" s="34" t="s">
        <v>608</v>
      </c>
      <c r="K372" s="32" t="str">
        <f t="shared" si="70"/>
        <v>WFL</v>
      </c>
      <c r="L372" s="32" t="str">
        <f t="shared" si="71"/>
        <v>ESI</v>
      </c>
      <c r="M372" s="32" t="str">
        <f t="shared" si="72"/>
        <v>R3</v>
      </c>
      <c r="N372" s="3">
        <v>8</v>
      </c>
      <c r="O372" s="3" t="s">
        <v>449</v>
      </c>
      <c r="P372" s="33" t="str">
        <f t="shared" si="73"/>
        <v>E:POS_P:P01_Tr1:WFL_Tr2:ESI_DRC_R3_D:13_M:12_Y:2017</v>
      </c>
      <c r="Q372" s="31" t="str">
        <f t="shared" si="74"/>
        <v>T2</v>
      </c>
      <c r="R372" s="53">
        <v>0.55682870370370396</v>
      </c>
      <c r="S372" s="3">
        <v>20</v>
      </c>
      <c r="T372" s="3">
        <v>1.8142499999999999</v>
      </c>
      <c r="U372" s="3">
        <v>100.86671270718232</v>
      </c>
      <c r="V372" s="3">
        <v>0.283974</v>
      </c>
      <c r="W372" s="3">
        <v>15</v>
      </c>
      <c r="X372" s="37">
        <f t="shared" si="75"/>
        <v>288</v>
      </c>
      <c r="Y372" s="37" t="s">
        <v>143</v>
      </c>
      <c r="Z372" s="40">
        <v>0.1225</v>
      </c>
      <c r="AA372" s="41">
        <v>0.74</v>
      </c>
      <c r="AB372" s="41">
        <v>9.0649999999999981E-2</v>
      </c>
      <c r="AC372" s="42" t="s">
        <v>144</v>
      </c>
      <c r="AD372" s="43">
        <f t="shared" si="76"/>
        <v>507.77402025002789</v>
      </c>
      <c r="AE372" s="43">
        <f t="shared" si="77"/>
        <v>592.40302362503246</v>
      </c>
      <c r="AF372" s="44">
        <f t="shared" si="78"/>
        <v>0.92122901623861309</v>
      </c>
      <c r="AG372" s="44">
        <f t="shared" si="79"/>
        <v>0.6817094720165735</v>
      </c>
      <c r="AH372" s="44">
        <f t="shared" si="80"/>
        <v>51.217496220730538</v>
      </c>
      <c r="AI372" s="44">
        <f t="shared" si="81"/>
        <v>37.900947203340593</v>
      </c>
      <c r="AJ372" s="44">
        <f t="shared" si="82"/>
        <v>0.16822705623089496</v>
      </c>
      <c r="AK372" s="45">
        <f t="shared" si="83"/>
        <v>0.12448802161086224</v>
      </c>
      <c r="AL372" s="35"/>
      <c r="AM372" s="35"/>
      <c r="AN372" s="35"/>
      <c r="AO372" s="3" t="s">
        <v>634</v>
      </c>
    </row>
    <row r="373" spans="2:41" x14ac:dyDescent="0.2">
      <c r="B373" s="46">
        <v>43082</v>
      </c>
      <c r="C373" s="3" t="s">
        <v>645</v>
      </c>
      <c r="D373" s="3" t="s">
        <v>217</v>
      </c>
      <c r="E373" s="32" t="s">
        <v>137</v>
      </c>
      <c r="F373" s="3" t="s">
        <v>138</v>
      </c>
      <c r="G373" s="33" t="s">
        <v>139</v>
      </c>
      <c r="H373" s="32">
        <v>2017</v>
      </c>
      <c r="I373" s="34" t="s">
        <v>607</v>
      </c>
      <c r="J373" s="34" t="s">
        <v>608</v>
      </c>
      <c r="K373" s="32" t="str">
        <f t="shared" si="70"/>
        <v>WFL</v>
      </c>
      <c r="L373" s="32" t="str">
        <f t="shared" si="71"/>
        <v>ESI</v>
      </c>
      <c r="M373" s="32" t="str">
        <f t="shared" si="72"/>
        <v>R3</v>
      </c>
      <c r="N373" s="3">
        <v>8</v>
      </c>
      <c r="O373" s="3" t="s">
        <v>449</v>
      </c>
      <c r="P373" s="33" t="str">
        <f t="shared" si="73"/>
        <v>E:POS_P:P01_Tr1:WFL_Tr2:ESI_DRC_R3_D:13_M:12_Y:2017</v>
      </c>
      <c r="Q373" s="31" t="str">
        <f t="shared" si="74"/>
        <v>T3</v>
      </c>
      <c r="R373" s="53">
        <v>0.56377314814814805</v>
      </c>
      <c r="S373" s="3">
        <v>30</v>
      </c>
      <c r="T373" s="3">
        <v>1.8142499999999999</v>
      </c>
      <c r="U373" s="3">
        <v>94.456491712707191</v>
      </c>
      <c r="V373" s="3">
        <v>0.31577400000000005</v>
      </c>
      <c r="W373" s="3">
        <v>15.1</v>
      </c>
      <c r="X373" s="37">
        <f t="shared" si="75"/>
        <v>288.10000000000002</v>
      </c>
      <c r="Y373" s="37" t="s">
        <v>143</v>
      </c>
      <c r="Z373" s="40">
        <v>0.1225</v>
      </c>
      <c r="AA373" s="41">
        <v>0.74</v>
      </c>
      <c r="AB373" s="41">
        <v>9.0649999999999981E-2</v>
      </c>
      <c r="AC373" s="42" t="s">
        <v>144</v>
      </c>
      <c r="AD373" s="43">
        <f t="shared" si="76"/>
        <v>507.59777102397788</v>
      </c>
      <c r="AE373" s="43">
        <f t="shared" si="77"/>
        <v>592.1973995279742</v>
      </c>
      <c r="AF373" s="44">
        <f t="shared" si="78"/>
        <v>0.92090925608025176</v>
      </c>
      <c r="AG373" s="44">
        <f t="shared" si="79"/>
        <v>0.68147284949938614</v>
      </c>
      <c r="AH373" s="44">
        <f t="shared" si="80"/>
        <v>47.945904652115011</v>
      </c>
      <c r="AI373" s="44">
        <f t="shared" si="81"/>
        <v>35.4799694425651</v>
      </c>
      <c r="AJ373" s="44">
        <f t="shared" si="82"/>
        <v>0.18700054163854657</v>
      </c>
      <c r="AK373" s="45">
        <f t="shared" si="83"/>
        <v>0.13838040081252442</v>
      </c>
      <c r="AL373" s="35"/>
      <c r="AM373" s="35"/>
      <c r="AN373" s="35"/>
      <c r="AO373" s="3" t="s">
        <v>634</v>
      </c>
    </row>
    <row r="374" spans="2:41" x14ac:dyDescent="0.2">
      <c r="B374" s="46">
        <v>43082</v>
      </c>
      <c r="C374" s="3" t="s">
        <v>646</v>
      </c>
      <c r="D374" s="3" t="s">
        <v>219</v>
      </c>
      <c r="E374" s="32" t="s">
        <v>137</v>
      </c>
      <c r="F374" s="3" t="s">
        <v>138</v>
      </c>
      <c r="G374" s="33" t="s">
        <v>139</v>
      </c>
      <c r="H374" s="32">
        <v>2017</v>
      </c>
      <c r="I374" s="34" t="s">
        <v>607</v>
      </c>
      <c r="J374" s="34" t="s">
        <v>608</v>
      </c>
      <c r="K374" s="32" t="str">
        <f t="shared" si="70"/>
        <v>WFL</v>
      </c>
      <c r="L374" s="32" t="str">
        <f t="shared" si="71"/>
        <v>LSI</v>
      </c>
      <c r="M374" s="32" t="str">
        <f t="shared" si="72"/>
        <v>R1</v>
      </c>
      <c r="N374" s="3">
        <v>5</v>
      </c>
      <c r="O374" s="3" t="s">
        <v>554</v>
      </c>
      <c r="P374" s="33" t="str">
        <f t="shared" si="73"/>
        <v>E:POS_P:P01_Tr1:WFL_Tr2:LSI_DRC_R1_D:13_M:12_Y:2017</v>
      </c>
      <c r="Q374" s="31" t="str">
        <f t="shared" si="74"/>
        <v>T0</v>
      </c>
      <c r="R374" s="53">
        <v>0.54548611111111112</v>
      </c>
      <c r="S374" s="37">
        <v>0</v>
      </c>
      <c r="T374" s="3">
        <v>1.73925</v>
      </c>
      <c r="U374" s="3">
        <v>97.66160220994476</v>
      </c>
      <c r="V374" s="3">
        <v>0.271254</v>
      </c>
      <c r="W374" s="3">
        <v>15</v>
      </c>
      <c r="X374" s="37">
        <f t="shared" si="75"/>
        <v>288</v>
      </c>
      <c r="Y374" s="37" t="s">
        <v>143</v>
      </c>
      <c r="Z374" s="40">
        <v>0.1225</v>
      </c>
      <c r="AA374" s="41">
        <v>0.74</v>
      </c>
      <c r="AB374" s="41">
        <v>9.0649999999999981E-2</v>
      </c>
      <c r="AC374" s="42" t="s">
        <v>144</v>
      </c>
      <c r="AD374" s="43">
        <f t="shared" si="76"/>
        <v>507.77402025002789</v>
      </c>
      <c r="AE374" s="43">
        <f t="shared" si="77"/>
        <v>592.40302362503246</v>
      </c>
      <c r="AF374" s="44">
        <f t="shared" si="78"/>
        <v>0.88314596471986107</v>
      </c>
      <c r="AG374" s="44">
        <f t="shared" si="79"/>
        <v>0.65352801389269699</v>
      </c>
      <c r="AH374" s="44">
        <f t="shared" si="80"/>
        <v>49.590024378202656</v>
      </c>
      <c r="AI374" s="44">
        <f t="shared" si="81"/>
        <v>36.696618039869954</v>
      </c>
      <c r="AJ374" s="44">
        <f t="shared" si="82"/>
        <v>0.16069168977038456</v>
      </c>
      <c r="AK374" s="45">
        <f t="shared" si="83"/>
        <v>0.11891185043008455</v>
      </c>
      <c r="AL374" s="35">
        <f>SLOPE(AG374:AG377,S374:S377)*60</f>
        <v>8.0674800482593415E-2</v>
      </c>
      <c r="AM374" s="35">
        <f>SLOPE(AK374:AK377,S374:S377)*60</f>
        <v>4.3361245149216524E-3</v>
      </c>
      <c r="AN374" s="35">
        <f>SLOPE(AI374:AI377,S374:S377)*60</f>
        <v>5.7281788136769194</v>
      </c>
      <c r="AO374" s="3" t="s">
        <v>634</v>
      </c>
    </row>
    <row r="375" spans="2:41" x14ac:dyDescent="0.2">
      <c r="B375" s="46">
        <v>43082</v>
      </c>
      <c r="C375" s="3" t="s">
        <v>647</v>
      </c>
      <c r="D375" s="3" t="s">
        <v>221</v>
      </c>
      <c r="E375" s="32" t="s">
        <v>137</v>
      </c>
      <c r="F375" s="3" t="s">
        <v>138</v>
      </c>
      <c r="G375" s="33" t="s">
        <v>139</v>
      </c>
      <c r="H375" s="32">
        <v>2017</v>
      </c>
      <c r="I375" s="34" t="s">
        <v>607</v>
      </c>
      <c r="J375" s="34" t="s">
        <v>608</v>
      </c>
      <c r="K375" s="32" t="str">
        <f t="shared" si="70"/>
        <v>WFL</v>
      </c>
      <c r="L375" s="32" t="str">
        <f t="shared" si="71"/>
        <v>LSI</v>
      </c>
      <c r="M375" s="32" t="str">
        <f t="shared" si="72"/>
        <v>R1</v>
      </c>
      <c r="N375" s="3">
        <v>5</v>
      </c>
      <c r="O375" s="3" t="s">
        <v>554</v>
      </c>
      <c r="P375" s="33" t="str">
        <f t="shared" si="73"/>
        <v>E:POS_P:P01_Tr1:WFL_Tr2:LSI_DRC_R1_D:13_M:12_Y:2017</v>
      </c>
      <c r="Q375" s="31" t="str">
        <f t="shared" si="74"/>
        <v>T1</v>
      </c>
      <c r="R375" s="53">
        <v>0.55243055555555554</v>
      </c>
      <c r="S375" s="3">
        <v>10</v>
      </c>
      <c r="T375" s="3">
        <v>1.73925</v>
      </c>
      <c r="U375" s="3">
        <v>102.56353591160222</v>
      </c>
      <c r="V375" s="3">
        <v>0.283974</v>
      </c>
      <c r="W375" s="3">
        <v>15.4</v>
      </c>
      <c r="X375" s="37">
        <f t="shared" si="75"/>
        <v>288.39999999999998</v>
      </c>
      <c r="Y375" s="37" t="s">
        <v>143</v>
      </c>
      <c r="Z375" s="40">
        <v>0.1225</v>
      </c>
      <c r="AA375" s="41">
        <v>0.74</v>
      </c>
      <c r="AB375" s="41">
        <v>9.0649999999999981E-2</v>
      </c>
      <c r="AC375" s="42" t="s">
        <v>144</v>
      </c>
      <c r="AD375" s="43">
        <f t="shared" si="76"/>
        <v>507.069756699057</v>
      </c>
      <c r="AE375" s="43">
        <f t="shared" si="77"/>
        <v>591.5813828155666</v>
      </c>
      <c r="AF375" s="44">
        <f t="shared" si="78"/>
        <v>0.88192107433883482</v>
      </c>
      <c r="AG375" s="44">
        <f t="shared" si="79"/>
        <v>0.65262159501073769</v>
      </c>
      <c r="AH375" s="44">
        <f t="shared" si="80"/>
        <v>52.006867200891129</v>
      </c>
      <c r="AI375" s="44">
        <f t="shared" si="81"/>
        <v>38.485081728659424</v>
      </c>
      <c r="AJ375" s="44">
        <f t="shared" si="82"/>
        <v>0.16799373160366773</v>
      </c>
      <c r="AK375" s="45">
        <f t="shared" si="83"/>
        <v>0.1243153613867141</v>
      </c>
      <c r="AL375" s="35"/>
      <c r="AM375" s="35"/>
      <c r="AN375" s="35"/>
      <c r="AO375" s="3" t="s">
        <v>634</v>
      </c>
    </row>
    <row r="376" spans="2:41" x14ac:dyDescent="0.2">
      <c r="B376" s="46">
        <v>43082</v>
      </c>
      <c r="C376" s="3" t="s">
        <v>648</v>
      </c>
      <c r="D376" s="3" t="s">
        <v>223</v>
      </c>
      <c r="E376" s="32" t="s">
        <v>137</v>
      </c>
      <c r="F376" s="3" t="s">
        <v>138</v>
      </c>
      <c r="G376" s="33" t="s">
        <v>139</v>
      </c>
      <c r="H376" s="32">
        <v>2017</v>
      </c>
      <c r="I376" s="34" t="s">
        <v>607</v>
      </c>
      <c r="J376" s="34" t="s">
        <v>608</v>
      </c>
      <c r="K376" s="32" t="str">
        <f t="shared" si="70"/>
        <v>WFL</v>
      </c>
      <c r="L376" s="32" t="str">
        <f t="shared" si="71"/>
        <v>LSI</v>
      </c>
      <c r="M376" s="32" t="str">
        <f t="shared" si="72"/>
        <v>R1</v>
      </c>
      <c r="N376" s="3">
        <v>5</v>
      </c>
      <c r="O376" s="3" t="s">
        <v>554</v>
      </c>
      <c r="P376" s="33" t="str">
        <f t="shared" si="73"/>
        <v>E:POS_P:P01_Tr1:WFL_Tr2:LSI_DRC_R1_D:13_M:12_Y:2017</v>
      </c>
      <c r="Q376" s="31" t="str">
        <f t="shared" si="74"/>
        <v>T2</v>
      </c>
      <c r="R376" s="53">
        <v>0.55937499999999996</v>
      </c>
      <c r="S376" s="3">
        <v>20</v>
      </c>
      <c r="T376" s="3">
        <v>1.8892500000000001</v>
      </c>
      <c r="U376" s="3">
        <v>106.89986187845305</v>
      </c>
      <c r="V376" s="3">
        <v>0.283974</v>
      </c>
      <c r="W376" s="3">
        <v>15.4</v>
      </c>
      <c r="X376" s="37">
        <f t="shared" si="75"/>
        <v>288.39999999999998</v>
      </c>
      <c r="Y376" s="37" t="s">
        <v>143</v>
      </c>
      <c r="Z376" s="40">
        <v>0.1225</v>
      </c>
      <c r="AA376" s="41">
        <v>0.74</v>
      </c>
      <c r="AB376" s="41">
        <v>9.0649999999999981E-2</v>
      </c>
      <c r="AC376" s="42" t="s">
        <v>144</v>
      </c>
      <c r="AD376" s="43">
        <f t="shared" si="76"/>
        <v>507.069756699057</v>
      </c>
      <c r="AE376" s="43">
        <f t="shared" si="77"/>
        <v>591.5813828155666</v>
      </c>
      <c r="AF376" s="44">
        <f t="shared" si="78"/>
        <v>0.95798153784369344</v>
      </c>
      <c r="AG376" s="44">
        <f t="shared" si="79"/>
        <v>0.708906338004333</v>
      </c>
      <c r="AH376" s="44">
        <f t="shared" si="80"/>
        <v>54.205686953869993</v>
      </c>
      <c r="AI376" s="44">
        <f t="shared" si="81"/>
        <v>40.112208345863785</v>
      </c>
      <c r="AJ376" s="44">
        <f t="shared" si="82"/>
        <v>0.16799373160366773</v>
      </c>
      <c r="AK376" s="45">
        <f t="shared" si="83"/>
        <v>0.1243153613867141</v>
      </c>
      <c r="AL376" s="35"/>
      <c r="AM376" s="35"/>
      <c r="AN376" s="35"/>
      <c r="AO376" s="3" t="s">
        <v>634</v>
      </c>
    </row>
    <row r="377" spans="2:41" x14ac:dyDescent="0.2">
      <c r="B377" s="46">
        <v>43082</v>
      </c>
      <c r="C377" s="3" t="s">
        <v>649</v>
      </c>
      <c r="D377" s="3" t="s">
        <v>225</v>
      </c>
      <c r="E377" s="32" t="s">
        <v>137</v>
      </c>
      <c r="F377" s="3" t="s">
        <v>138</v>
      </c>
      <c r="G377" s="33" t="s">
        <v>139</v>
      </c>
      <c r="H377" s="32">
        <v>2017</v>
      </c>
      <c r="I377" s="34" t="s">
        <v>607</v>
      </c>
      <c r="J377" s="34" t="s">
        <v>608</v>
      </c>
      <c r="K377" s="32" t="str">
        <f t="shared" si="70"/>
        <v>WFL</v>
      </c>
      <c r="L377" s="32" t="str">
        <f t="shared" si="71"/>
        <v>LSI</v>
      </c>
      <c r="M377" s="32" t="str">
        <f t="shared" si="72"/>
        <v>R1</v>
      </c>
      <c r="N377" s="3">
        <v>5</v>
      </c>
      <c r="O377" s="3" t="s">
        <v>554</v>
      </c>
      <c r="P377" s="33" t="str">
        <f t="shared" si="73"/>
        <v>E:POS_P:P01_Tr1:WFL_Tr2:LSI_DRC_R1_D:13_M:12_Y:2017</v>
      </c>
      <c r="Q377" s="31" t="str">
        <f t="shared" si="74"/>
        <v>T3</v>
      </c>
      <c r="R377" s="53">
        <v>0.56631944444444404</v>
      </c>
      <c r="S377" s="3">
        <v>30</v>
      </c>
      <c r="T377" s="3">
        <v>1.8142499999999999</v>
      </c>
      <c r="U377" s="3">
        <v>105.01450276243095</v>
      </c>
      <c r="V377" s="3">
        <v>0.27761400000000003</v>
      </c>
      <c r="W377" s="3">
        <v>15.9</v>
      </c>
      <c r="X377" s="37">
        <f t="shared" si="75"/>
        <v>288.89999999999998</v>
      </c>
      <c r="Y377" s="37" t="s">
        <v>143</v>
      </c>
      <c r="Z377" s="40">
        <v>0.1225</v>
      </c>
      <c r="AA377" s="41">
        <v>0.74</v>
      </c>
      <c r="AB377" s="41">
        <v>9.0649999999999981E-2</v>
      </c>
      <c r="AC377" s="42" t="s">
        <v>144</v>
      </c>
      <c r="AD377" s="43">
        <f t="shared" si="76"/>
        <v>506.19216971965403</v>
      </c>
      <c r="AE377" s="43">
        <f t="shared" si="77"/>
        <v>590.55753133959638</v>
      </c>
      <c r="AF377" s="44">
        <f t="shared" si="78"/>
        <v>0.91835914391388218</v>
      </c>
      <c r="AG377" s="44">
        <f t="shared" si="79"/>
        <v>0.67958576649627267</v>
      </c>
      <c r="AH377" s="44">
        <f t="shared" si="80"/>
        <v>53.15751900534552</v>
      </c>
      <c r="AI377" s="44">
        <f t="shared" si="81"/>
        <v>39.336564063955677</v>
      </c>
      <c r="AJ377" s="44">
        <f t="shared" si="82"/>
        <v>0.16394703850531073</v>
      </c>
      <c r="AK377" s="45">
        <f t="shared" si="83"/>
        <v>0.12132080849392991</v>
      </c>
      <c r="AL377" s="35"/>
      <c r="AM377" s="35"/>
      <c r="AN377" s="35"/>
      <c r="AO377" s="3" t="s">
        <v>634</v>
      </c>
    </row>
    <row r="378" spans="2:41" x14ac:dyDescent="0.2">
      <c r="B378" s="46">
        <v>43082</v>
      </c>
      <c r="C378" s="3" t="s">
        <v>650</v>
      </c>
      <c r="D378" s="3" t="s">
        <v>227</v>
      </c>
      <c r="E378" s="32" t="s">
        <v>137</v>
      </c>
      <c r="F378" s="3" t="s">
        <v>138</v>
      </c>
      <c r="G378" s="33" t="s">
        <v>139</v>
      </c>
      <c r="H378" s="32">
        <v>2017</v>
      </c>
      <c r="I378" s="34" t="s">
        <v>607</v>
      </c>
      <c r="J378" s="34" t="s">
        <v>608</v>
      </c>
      <c r="K378" s="32" t="str">
        <f t="shared" si="70"/>
        <v>WFL</v>
      </c>
      <c r="L378" s="32" t="str">
        <f t="shared" si="71"/>
        <v>LSI</v>
      </c>
      <c r="M378" s="32" t="str">
        <f t="shared" si="72"/>
        <v>R2</v>
      </c>
      <c r="N378" s="3">
        <v>11</v>
      </c>
      <c r="O378" s="3" t="s">
        <v>154</v>
      </c>
      <c r="P378" s="33" t="str">
        <f t="shared" si="73"/>
        <v>E:POS_P:P01_Tr1:WFL_Tr2:LSI_DRC_R2_D:13_M:12_Y:2017</v>
      </c>
      <c r="Q378" s="31" t="str">
        <f t="shared" si="74"/>
        <v>T0</v>
      </c>
      <c r="R378" s="53">
        <v>0.54548611111111112</v>
      </c>
      <c r="S378" s="37">
        <v>0</v>
      </c>
      <c r="T378" s="3">
        <v>1.73925</v>
      </c>
      <c r="U378" s="3">
        <v>106.89986187845305</v>
      </c>
      <c r="V378" s="3">
        <v>0.27761400000000003</v>
      </c>
      <c r="W378" s="3">
        <v>13.5</v>
      </c>
      <c r="X378" s="37">
        <f t="shared" si="75"/>
        <v>286.5</v>
      </c>
      <c r="Y378" s="37" t="s">
        <v>143</v>
      </c>
      <c r="Z378" s="40">
        <v>0.1225</v>
      </c>
      <c r="AA378" s="41">
        <v>0.74</v>
      </c>
      <c r="AB378" s="41">
        <v>9.0649999999999981E-2</v>
      </c>
      <c r="AC378" s="42" t="s">
        <v>144</v>
      </c>
      <c r="AD378" s="43">
        <f t="shared" si="76"/>
        <v>510.43252297384998</v>
      </c>
      <c r="AE378" s="43">
        <f t="shared" si="77"/>
        <v>595.50461013615836</v>
      </c>
      <c r="AF378" s="44">
        <f t="shared" si="78"/>
        <v>0.8877697655822685</v>
      </c>
      <c r="AG378" s="44">
        <f t="shared" si="79"/>
        <v>0.65694962653087852</v>
      </c>
      <c r="AH378" s="44">
        <f t="shared" si="80"/>
        <v>54.565166204174879</v>
      </c>
      <c r="AI378" s="44">
        <f t="shared" si="81"/>
        <v>40.378222991089402</v>
      </c>
      <c r="AJ378" s="44">
        <f t="shared" si="82"/>
        <v>0.16532041683833951</v>
      </c>
      <c r="AK378" s="45">
        <f t="shared" si="83"/>
        <v>0.12233710846037121</v>
      </c>
      <c r="AL378" s="35">
        <f>SLOPE(AG378:AG381,S378:S381)*60</f>
        <v>6.1038942092119644E-2</v>
      </c>
      <c r="AM378" s="35">
        <f>SLOPE(AK378:AK381,S378:S381)*60</f>
        <v>6.7337251208580445E-2</v>
      </c>
      <c r="AN378" s="35">
        <f>SLOPE(AI378:AI381,S378:S381)*60</f>
        <v>-2.2729503851315118</v>
      </c>
      <c r="AO378" s="3" t="s">
        <v>634</v>
      </c>
    </row>
    <row r="379" spans="2:41" x14ac:dyDescent="0.2">
      <c r="B379" s="46">
        <v>43082</v>
      </c>
      <c r="C379" s="3" t="s">
        <v>651</v>
      </c>
      <c r="D379" s="3" t="s">
        <v>229</v>
      </c>
      <c r="E379" s="32" t="s">
        <v>137</v>
      </c>
      <c r="F379" s="3" t="s">
        <v>138</v>
      </c>
      <c r="G379" s="33" t="s">
        <v>139</v>
      </c>
      <c r="H379" s="32">
        <v>2017</v>
      </c>
      <c r="I379" s="34" t="s">
        <v>607</v>
      </c>
      <c r="J379" s="34" t="s">
        <v>608</v>
      </c>
      <c r="K379" s="32" t="str">
        <f t="shared" si="70"/>
        <v>WFL</v>
      </c>
      <c r="L379" s="32" t="str">
        <f t="shared" si="71"/>
        <v>LSI</v>
      </c>
      <c r="M379" s="32" t="str">
        <f t="shared" si="72"/>
        <v>R2</v>
      </c>
      <c r="N379" s="3">
        <v>11</v>
      </c>
      <c r="O379" s="3" t="s">
        <v>154</v>
      </c>
      <c r="P379" s="33" t="str">
        <f t="shared" si="73"/>
        <v>E:POS_P:P01_Tr1:WFL_Tr2:LSI_DRC_R2_D:13_M:12_Y:2017</v>
      </c>
      <c r="Q379" s="31" t="str">
        <f t="shared" si="74"/>
        <v>T1</v>
      </c>
      <c r="R379" s="53">
        <v>0.55243055555555554</v>
      </c>
      <c r="S379" s="3">
        <v>10</v>
      </c>
      <c r="T379" s="3">
        <v>1.8142499999999999</v>
      </c>
      <c r="U379" s="3">
        <v>113.12154696132598</v>
      </c>
      <c r="V379" s="3">
        <v>0.34757399999999999</v>
      </c>
      <c r="W379" s="3">
        <v>15.2</v>
      </c>
      <c r="X379" s="37">
        <f t="shared" si="75"/>
        <v>288.2</v>
      </c>
      <c r="Y379" s="37" t="s">
        <v>143</v>
      </c>
      <c r="Z379" s="40">
        <v>0.1225</v>
      </c>
      <c r="AA379" s="41">
        <v>0.74</v>
      </c>
      <c r="AB379" s="41">
        <v>9.0649999999999981E-2</v>
      </c>
      <c r="AC379" s="42" t="s">
        <v>144</v>
      </c>
      <c r="AD379" s="43">
        <f t="shared" si="76"/>
        <v>507.4216441082861</v>
      </c>
      <c r="AE379" s="43">
        <f t="shared" si="77"/>
        <v>591.99191812633376</v>
      </c>
      <c r="AF379" s="44">
        <f t="shared" si="78"/>
        <v>0.920589717823458</v>
      </c>
      <c r="AG379" s="44">
        <f t="shared" si="79"/>
        <v>0.68123639118935886</v>
      </c>
      <c r="AH379" s="44">
        <f t="shared" si="80"/>
        <v>57.400321343188722</v>
      </c>
      <c r="AI379" s="44">
        <f t="shared" si="81"/>
        <v>42.476237793959648</v>
      </c>
      <c r="AJ379" s="44">
        <f t="shared" si="82"/>
        <v>0.20576099895084232</v>
      </c>
      <c r="AK379" s="45">
        <f t="shared" si="83"/>
        <v>0.15226313922362331</v>
      </c>
      <c r="AL379" s="35"/>
      <c r="AM379" s="35"/>
      <c r="AN379" s="35"/>
      <c r="AO379" s="3" t="s">
        <v>634</v>
      </c>
    </row>
    <row r="380" spans="2:41" x14ac:dyDescent="0.2">
      <c r="B380" s="46">
        <v>43082</v>
      </c>
      <c r="C380" s="3" t="s">
        <v>652</v>
      </c>
      <c r="D380" s="3" t="s">
        <v>231</v>
      </c>
      <c r="E380" s="32" t="s">
        <v>137</v>
      </c>
      <c r="F380" s="3" t="s">
        <v>138</v>
      </c>
      <c r="G380" s="33" t="s">
        <v>139</v>
      </c>
      <c r="H380" s="32">
        <v>2017</v>
      </c>
      <c r="I380" s="34" t="s">
        <v>607</v>
      </c>
      <c r="J380" s="34" t="s">
        <v>608</v>
      </c>
      <c r="K380" s="32" t="str">
        <f t="shared" si="70"/>
        <v>WFL</v>
      </c>
      <c r="L380" s="32" t="str">
        <f t="shared" si="71"/>
        <v>LSI</v>
      </c>
      <c r="M380" s="32" t="str">
        <f t="shared" si="72"/>
        <v>R2</v>
      </c>
      <c r="N380" s="3">
        <v>11</v>
      </c>
      <c r="O380" s="3" t="s">
        <v>154</v>
      </c>
      <c r="P380" s="33" t="str">
        <f t="shared" si="73"/>
        <v>E:POS_P:P01_Tr1:WFL_Tr2:LSI_DRC_R2_D:13_M:12_Y:2017</v>
      </c>
      <c r="Q380" s="31" t="str">
        <f t="shared" si="74"/>
        <v>T2</v>
      </c>
      <c r="R380" s="53">
        <v>0.55937499999999996</v>
      </c>
      <c r="S380" s="3">
        <v>20</v>
      </c>
      <c r="T380" s="3">
        <v>1.8892500000000001</v>
      </c>
      <c r="U380" s="3">
        <v>109.35082872928179</v>
      </c>
      <c r="V380" s="3">
        <v>0.37937400000000004</v>
      </c>
      <c r="W380" s="3">
        <v>15.2</v>
      </c>
      <c r="X380" s="37">
        <f t="shared" si="75"/>
        <v>288.2</v>
      </c>
      <c r="Y380" s="37" t="s">
        <v>143</v>
      </c>
      <c r="Z380" s="40">
        <v>0.1225</v>
      </c>
      <c r="AA380" s="41">
        <v>0.74</v>
      </c>
      <c r="AB380" s="41">
        <v>9.0649999999999981E-2</v>
      </c>
      <c r="AC380" s="42" t="s">
        <v>144</v>
      </c>
      <c r="AD380" s="43">
        <f t="shared" si="76"/>
        <v>507.4216441082861</v>
      </c>
      <c r="AE380" s="43">
        <f t="shared" si="77"/>
        <v>591.99191812633376</v>
      </c>
      <c r="AF380" s="44">
        <f t="shared" si="78"/>
        <v>0.95864634113157954</v>
      </c>
      <c r="AG380" s="44">
        <f t="shared" si="79"/>
        <v>0.70939829243736874</v>
      </c>
      <c r="AH380" s="44">
        <f t="shared" si="80"/>
        <v>55.486977298415766</v>
      </c>
      <c r="AI380" s="44">
        <f t="shared" si="81"/>
        <v>41.060363200827659</v>
      </c>
      <c r="AJ380" s="44">
        <f t="shared" si="82"/>
        <v>0.22458634194725977</v>
      </c>
      <c r="AK380" s="45">
        <f t="shared" si="83"/>
        <v>0.16619389304097221</v>
      </c>
      <c r="AL380" s="35"/>
      <c r="AM380" s="35"/>
      <c r="AN380" s="35"/>
      <c r="AO380" s="3" t="s">
        <v>634</v>
      </c>
    </row>
    <row r="381" spans="2:41" x14ac:dyDescent="0.2">
      <c r="B381" s="46">
        <v>43082</v>
      </c>
      <c r="C381" s="3" t="s">
        <v>653</v>
      </c>
      <c r="D381" s="3" t="s">
        <v>233</v>
      </c>
      <c r="E381" s="32" t="s">
        <v>137</v>
      </c>
      <c r="F381" s="3" t="s">
        <v>138</v>
      </c>
      <c r="G381" s="33" t="s">
        <v>139</v>
      </c>
      <c r="H381" s="32">
        <v>2017</v>
      </c>
      <c r="I381" s="34" t="s">
        <v>607</v>
      </c>
      <c r="J381" s="34" t="s">
        <v>608</v>
      </c>
      <c r="K381" s="32" t="str">
        <f t="shared" si="70"/>
        <v>WFL</v>
      </c>
      <c r="L381" s="32" t="str">
        <f t="shared" si="71"/>
        <v>LSI</v>
      </c>
      <c r="M381" s="32" t="str">
        <f t="shared" si="72"/>
        <v>R2</v>
      </c>
      <c r="N381" s="3">
        <v>11</v>
      </c>
      <c r="O381" s="3" t="s">
        <v>154</v>
      </c>
      <c r="P381" s="33" t="str">
        <f t="shared" si="73"/>
        <v>E:POS_P:P01_Tr1:WFL_Tr2:LSI_DRC_R2_D:13_M:12_Y:2017</v>
      </c>
      <c r="Q381" s="31" t="str">
        <f t="shared" si="74"/>
        <v>T3</v>
      </c>
      <c r="R381" s="53">
        <v>0.56631944444444404</v>
      </c>
      <c r="S381" s="3">
        <v>30</v>
      </c>
      <c r="T381" s="3">
        <v>1.8142499999999999</v>
      </c>
      <c r="U381" s="3">
        <v>105.39157458563537</v>
      </c>
      <c r="V381" s="3">
        <v>0.35393400000000003</v>
      </c>
      <c r="W381" s="3">
        <v>15.1</v>
      </c>
      <c r="X381" s="37">
        <f t="shared" si="75"/>
        <v>288.10000000000002</v>
      </c>
      <c r="Y381" s="37" t="s">
        <v>143</v>
      </c>
      <c r="Z381" s="40">
        <v>0.1225</v>
      </c>
      <c r="AA381" s="41">
        <v>0.74</v>
      </c>
      <c r="AB381" s="41">
        <v>9.0649999999999981E-2</v>
      </c>
      <c r="AC381" s="42" t="s">
        <v>144</v>
      </c>
      <c r="AD381" s="43">
        <f t="shared" si="76"/>
        <v>507.59777102397788</v>
      </c>
      <c r="AE381" s="43">
        <f t="shared" si="77"/>
        <v>592.1973995279742</v>
      </c>
      <c r="AF381" s="44">
        <f t="shared" si="78"/>
        <v>0.92090925608025176</v>
      </c>
      <c r="AG381" s="44">
        <f t="shared" si="79"/>
        <v>0.68147284949938614</v>
      </c>
      <c r="AH381" s="44">
        <f t="shared" si="80"/>
        <v>53.496528344375832</v>
      </c>
      <c r="AI381" s="44">
        <f t="shared" si="81"/>
        <v>39.587430974838114</v>
      </c>
      <c r="AJ381" s="44">
        <f t="shared" si="82"/>
        <v>0.20959879440453402</v>
      </c>
      <c r="AK381" s="45">
        <f t="shared" si="83"/>
        <v>0.15510310785935516</v>
      </c>
      <c r="AL381" s="35"/>
      <c r="AM381" s="35"/>
      <c r="AN381" s="35"/>
      <c r="AO381" s="3" t="s">
        <v>634</v>
      </c>
    </row>
    <row r="382" spans="2:41" x14ac:dyDescent="0.2">
      <c r="B382" s="46">
        <v>43082</v>
      </c>
      <c r="C382" s="3" t="s">
        <v>654</v>
      </c>
      <c r="D382" s="3" t="s">
        <v>235</v>
      </c>
      <c r="E382" s="32" t="s">
        <v>137</v>
      </c>
      <c r="F382" s="3" t="s">
        <v>138</v>
      </c>
      <c r="G382" s="33" t="s">
        <v>139</v>
      </c>
      <c r="H382" s="32">
        <v>2017</v>
      </c>
      <c r="I382" s="34" t="s">
        <v>607</v>
      </c>
      <c r="J382" s="34" t="s">
        <v>608</v>
      </c>
      <c r="K382" s="32" t="str">
        <f t="shared" si="70"/>
        <v>WFL</v>
      </c>
      <c r="L382" s="32" t="str">
        <f t="shared" si="71"/>
        <v>LSI</v>
      </c>
      <c r="M382" s="32" t="str">
        <f t="shared" si="72"/>
        <v>R3</v>
      </c>
      <c r="N382" s="3">
        <v>14</v>
      </c>
      <c r="O382" s="3" t="s">
        <v>449</v>
      </c>
      <c r="P382" s="33" t="str">
        <f t="shared" si="73"/>
        <v>E:POS_P:P01_Tr1:WFL_Tr2:LSI_DRC_R3_D:13_M:12_Y:2017</v>
      </c>
      <c r="Q382" s="31" t="str">
        <f t="shared" si="74"/>
        <v>T0</v>
      </c>
      <c r="R382" s="53">
        <v>0.54548611111111112</v>
      </c>
      <c r="S382" s="37">
        <v>0</v>
      </c>
      <c r="T382" s="3">
        <v>1.73925</v>
      </c>
      <c r="U382" s="3">
        <v>104.82596685082873</v>
      </c>
      <c r="V382" s="3">
        <v>0.29033400000000004</v>
      </c>
      <c r="W382" s="3">
        <v>15.2</v>
      </c>
      <c r="X382" s="37">
        <f t="shared" si="75"/>
        <v>288.2</v>
      </c>
      <c r="Y382" s="37" t="s">
        <v>143</v>
      </c>
      <c r="Z382" s="40">
        <v>0.1225</v>
      </c>
      <c r="AA382" s="41">
        <v>0.74</v>
      </c>
      <c r="AB382" s="41">
        <v>9.0649999999999981E-2</v>
      </c>
      <c r="AC382" s="42" t="s">
        <v>144</v>
      </c>
      <c r="AD382" s="43">
        <f t="shared" si="76"/>
        <v>507.4216441082861</v>
      </c>
      <c r="AE382" s="43">
        <f t="shared" si="77"/>
        <v>591.99191812633376</v>
      </c>
      <c r="AF382" s="44">
        <f t="shared" si="78"/>
        <v>0.88253309451533657</v>
      </c>
      <c r="AG382" s="44">
        <f t="shared" si="79"/>
        <v>0.65307448994134898</v>
      </c>
      <c r="AH382" s="44">
        <f t="shared" si="80"/>
        <v>53.190964444688213</v>
      </c>
      <c r="AI382" s="44">
        <f t="shared" si="81"/>
        <v>39.36131368906927</v>
      </c>
      <c r="AJ382" s="44">
        <f t="shared" si="82"/>
        <v>0.17187538155729101</v>
      </c>
      <c r="AK382" s="45">
        <f t="shared" si="83"/>
        <v>0.12718778235239531</v>
      </c>
      <c r="AL382" s="35">
        <f>SLOPE(AG382:AG385,S382:S385)*60</f>
        <v>4.7297026387204323E-2</v>
      </c>
      <c r="AM382" s="35">
        <f>SLOPE(AK382:AK385,S382:S385)*60</f>
        <v>1.603689098133047E-2</v>
      </c>
      <c r="AN382" s="35">
        <f>SLOPE(AI382:AI385,S382:S385)*60</f>
        <v>7.8943778170989711</v>
      </c>
      <c r="AO382" s="3" t="s">
        <v>634</v>
      </c>
    </row>
    <row r="383" spans="2:41" x14ac:dyDescent="0.2">
      <c r="B383" s="46">
        <v>43082</v>
      </c>
      <c r="C383" s="3" t="s">
        <v>655</v>
      </c>
      <c r="D383" s="3" t="s">
        <v>237</v>
      </c>
      <c r="E383" s="32" t="s">
        <v>137</v>
      </c>
      <c r="F383" s="3" t="s">
        <v>138</v>
      </c>
      <c r="G383" s="33" t="s">
        <v>139</v>
      </c>
      <c r="H383" s="32">
        <v>2017</v>
      </c>
      <c r="I383" s="34" t="s">
        <v>607</v>
      </c>
      <c r="J383" s="34" t="s">
        <v>608</v>
      </c>
      <c r="K383" s="32" t="str">
        <f t="shared" si="70"/>
        <v>WFL</v>
      </c>
      <c r="L383" s="32" t="str">
        <f t="shared" si="71"/>
        <v>LSI</v>
      </c>
      <c r="M383" s="32" t="str">
        <f t="shared" si="72"/>
        <v>R3</v>
      </c>
      <c r="N383" s="3">
        <v>14</v>
      </c>
      <c r="O383" s="3" t="s">
        <v>449</v>
      </c>
      <c r="P383" s="33" t="str">
        <f t="shared" si="73"/>
        <v>E:POS_P:P01_Tr1:WFL_Tr2:LSI_DRC_R3_D:13_M:12_Y:2017</v>
      </c>
      <c r="Q383" s="31" t="str">
        <f t="shared" si="74"/>
        <v>T1</v>
      </c>
      <c r="R383" s="53">
        <v>0.55243055555555554</v>
      </c>
      <c r="S383" s="3">
        <v>10</v>
      </c>
      <c r="T383" s="3">
        <v>1.8142499999999999</v>
      </c>
      <c r="U383" s="3">
        <v>114.25276243093923</v>
      </c>
      <c r="V383" s="3">
        <v>0.29669400000000001</v>
      </c>
      <c r="W383" s="3">
        <v>16</v>
      </c>
      <c r="X383" s="37">
        <f t="shared" si="75"/>
        <v>289</v>
      </c>
      <c r="Y383" s="37" t="s">
        <v>143</v>
      </c>
      <c r="Z383" s="40">
        <v>0.1225</v>
      </c>
      <c r="AA383" s="41">
        <v>0.74</v>
      </c>
      <c r="AB383" s="41">
        <v>9.0649999999999981E-2</v>
      </c>
      <c r="AC383" s="42" t="s">
        <v>144</v>
      </c>
      <c r="AD383" s="43">
        <f t="shared" si="76"/>
        <v>506.01701671975098</v>
      </c>
      <c r="AE383" s="43">
        <f t="shared" si="77"/>
        <v>590.3531861730429</v>
      </c>
      <c r="AF383" s="44">
        <f t="shared" si="78"/>
        <v>0.91804137258380825</v>
      </c>
      <c r="AG383" s="44">
        <f t="shared" si="79"/>
        <v>0.67935061571201805</v>
      </c>
      <c r="AH383" s="44">
        <f t="shared" si="80"/>
        <v>57.813841997294318</v>
      </c>
      <c r="AI383" s="44">
        <f t="shared" si="81"/>
        <v>42.782243077997791</v>
      </c>
      <c r="AJ383" s="44">
        <f t="shared" si="82"/>
        <v>0.17515424821842482</v>
      </c>
      <c r="AK383" s="45">
        <f t="shared" si="83"/>
        <v>0.12961414368163435</v>
      </c>
      <c r="AL383" s="35"/>
      <c r="AM383" s="35"/>
      <c r="AN383" s="35"/>
      <c r="AO383" s="3" t="s">
        <v>634</v>
      </c>
    </row>
    <row r="384" spans="2:41" x14ac:dyDescent="0.2">
      <c r="B384" s="46">
        <v>43082</v>
      </c>
      <c r="C384" s="3" t="s">
        <v>656</v>
      </c>
      <c r="D384" s="3" t="s">
        <v>239</v>
      </c>
      <c r="E384" s="32" t="s">
        <v>137</v>
      </c>
      <c r="F384" s="3" t="s">
        <v>138</v>
      </c>
      <c r="G384" s="33" t="s">
        <v>139</v>
      </c>
      <c r="H384" s="32">
        <v>2017</v>
      </c>
      <c r="I384" s="34" t="s">
        <v>607</v>
      </c>
      <c r="J384" s="34" t="s">
        <v>608</v>
      </c>
      <c r="K384" s="32" t="str">
        <f t="shared" si="70"/>
        <v>WFL</v>
      </c>
      <c r="L384" s="32" t="str">
        <f t="shared" si="71"/>
        <v>LSI</v>
      </c>
      <c r="M384" s="32" t="str">
        <f t="shared" si="72"/>
        <v>R3</v>
      </c>
      <c r="N384" s="3">
        <v>14</v>
      </c>
      <c r="O384" s="3" t="s">
        <v>449</v>
      </c>
      <c r="P384" s="33" t="str">
        <f t="shared" si="73"/>
        <v>E:POS_P:P01_Tr1:WFL_Tr2:LSI_DRC_R3_D:13_M:12_Y:2017</v>
      </c>
      <c r="Q384" s="31" t="str">
        <f t="shared" si="74"/>
        <v>T2</v>
      </c>
      <c r="R384" s="53">
        <v>0.55937499999999996</v>
      </c>
      <c r="S384" s="3">
        <v>20</v>
      </c>
      <c r="T384" s="3">
        <v>1.8142499999999999</v>
      </c>
      <c r="U384" s="3">
        <v>117.4578729281768</v>
      </c>
      <c r="V384" s="3">
        <v>0.34121400000000002</v>
      </c>
      <c r="W384" s="3">
        <v>16</v>
      </c>
      <c r="X384" s="37">
        <f t="shared" si="75"/>
        <v>289</v>
      </c>
      <c r="Y384" s="37" t="s">
        <v>143</v>
      </c>
      <c r="Z384" s="40">
        <v>0.1225</v>
      </c>
      <c r="AA384" s="41">
        <v>0.74</v>
      </c>
      <c r="AB384" s="41">
        <v>9.0649999999999981E-2</v>
      </c>
      <c r="AC384" s="42" t="s">
        <v>144</v>
      </c>
      <c r="AD384" s="43">
        <f t="shared" si="76"/>
        <v>506.01701671975098</v>
      </c>
      <c r="AE384" s="43">
        <f t="shared" si="77"/>
        <v>590.3531861730429</v>
      </c>
      <c r="AF384" s="44">
        <f t="shared" si="78"/>
        <v>0.91804137258380825</v>
      </c>
      <c r="AG384" s="44">
        <f t="shared" si="79"/>
        <v>0.67935061571201805</v>
      </c>
      <c r="AH384" s="44">
        <f t="shared" si="80"/>
        <v>59.435682449363625</v>
      </c>
      <c r="AI384" s="44">
        <f t="shared" si="81"/>
        <v>43.982405012529078</v>
      </c>
      <c r="AJ384" s="44">
        <f t="shared" si="82"/>
        <v>0.20143677206684868</v>
      </c>
      <c r="AK384" s="45">
        <f t="shared" si="83"/>
        <v>0.14906321132946801</v>
      </c>
      <c r="AL384" s="35"/>
      <c r="AM384" s="35"/>
      <c r="AN384" s="35"/>
      <c r="AO384" s="3" t="s">
        <v>634</v>
      </c>
    </row>
    <row r="385" spans="2:41" x14ac:dyDescent="0.2">
      <c r="B385" s="46">
        <v>43082</v>
      </c>
      <c r="C385" s="3" t="s">
        <v>657</v>
      </c>
      <c r="D385" s="3" t="s">
        <v>241</v>
      </c>
      <c r="E385" s="32" t="s">
        <v>137</v>
      </c>
      <c r="F385" s="3" t="s">
        <v>138</v>
      </c>
      <c r="G385" s="33" t="s">
        <v>139</v>
      </c>
      <c r="H385" s="32">
        <v>2017</v>
      </c>
      <c r="I385" s="34" t="s">
        <v>607</v>
      </c>
      <c r="J385" s="34" t="s">
        <v>608</v>
      </c>
      <c r="K385" s="32" t="str">
        <f t="shared" si="70"/>
        <v>WFL</v>
      </c>
      <c r="L385" s="32" t="str">
        <f t="shared" si="71"/>
        <v>LSI</v>
      </c>
      <c r="M385" s="32" t="str">
        <f t="shared" si="72"/>
        <v>R3</v>
      </c>
      <c r="N385" s="3">
        <v>14</v>
      </c>
      <c r="O385" s="3" t="s">
        <v>449</v>
      </c>
      <c r="P385" s="33" t="str">
        <f t="shared" si="73"/>
        <v>E:POS_P:P01_Tr1:WFL_Tr2:LSI_DRC_R3_D:13_M:12_Y:2017</v>
      </c>
      <c r="Q385" s="31" t="str">
        <f t="shared" si="74"/>
        <v>T3</v>
      </c>
      <c r="R385" s="53">
        <v>0.56631944444444404</v>
      </c>
      <c r="S385" s="3">
        <v>30</v>
      </c>
      <c r="T385" s="3">
        <v>1.8142499999999999</v>
      </c>
      <c r="U385" s="3">
        <v>115.76104972375693</v>
      </c>
      <c r="V385" s="3">
        <v>0.29669400000000001</v>
      </c>
      <c r="W385" s="3">
        <v>16</v>
      </c>
      <c r="X385" s="37">
        <f t="shared" si="75"/>
        <v>289</v>
      </c>
      <c r="Y385" s="37" t="s">
        <v>143</v>
      </c>
      <c r="Z385" s="40">
        <v>0.1225</v>
      </c>
      <c r="AA385" s="41">
        <v>0.74</v>
      </c>
      <c r="AB385" s="41">
        <v>9.0649999999999981E-2</v>
      </c>
      <c r="AC385" s="42" t="s">
        <v>144</v>
      </c>
      <c r="AD385" s="43">
        <f t="shared" si="76"/>
        <v>506.01701671975098</v>
      </c>
      <c r="AE385" s="43">
        <f t="shared" si="77"/>
        <v>590.3531861730429</v>
      </c>
      <c r="AF385" s="44">
        <f t="shared" si="78"/>
        <v>0.91804137258380825</v>
      </c>
      <c r="AG385" s="44">
        <f t="shared" si="79"/>
        <v>0.67935061571201805</v>
      </c>
      <c r="AH385" s="44">
        <f t="shared" si="80"/>
        <v>58.577061033562231</v>
      </c>
      <c r="AI385" s="44">
        <f t="shared" si="81"/>
        <v>43.347025164836047</v>
      </c>
      <c r="AJ385" s="44">
        <f t="shared" si="82"/>
        <v>0.17515424821842482</v>
      </c>
      <c r="AK385" s="45">
        <f t="shared" si="83"/>
        <v>0.12961414368163435</v>
      </c>
      <c r="AL385" s="35"/>
      <c r="AM385" s="35"/>
      <c r="AN385" s="35"/>
      <c r="AO385" s="3" t="s">
        <v>634</v>
      </c>
    </row>
    <row r="386" spans="2:41" x14ac:dyDescent="0.2">
      <c r="B386" s="46">
        <v>43109</v>
      </c>
      <c r="C386" s="3" t="s">
        <v>658</v>
      </c>
      <c r="D386" s="3" t="s">
        <v>136</v>
      </c>
      <c r="E386" s="32" t="s">
        <v>137</v>
      </c>
      <c r="F386" s="3" t="s">
        <v>138</v>
      </c>
      <c r="G386" s="33" t="s">
        <v>139</v>
      </c>
      <c r="H386" s="32">
        <v>2018</v>
      </c>
      <c r="I386" s="34" t="s">
        <v>659</v>
      </c>
      <c r="J386" s="34" t="s">
        <v>140</v>
      </c>
      <c r="K386" s="32" t="str">
        <f t="shared" ref="K386:K449" si="84">LEFT(D386,3)</f>
        <v>NWF</v>
      </c>
      <c r="L386" s="32" t="str">
        <f t="shared" ref="L386:L449" si="85">MID(D386,5,3)</f>
        <v>ESI</v>
      </c>
      <c r="M386" s="32" t="str">
        <f t="shared" ref="M386:M449" si="86">MID(D386,9,2)</f>
        <v>R1</v>
      </c>
      <c r="N386" s="3">
        <v>11</v>
      </c>
      <c r="O386" s="3" t="s">
        <v>554</v>
      </c>
      <c r="P386" s="33" t="str">
        <f t="shared" ref="P386:P449" si="87">"E:"&amp;E386&amp;"_P:"&amp;F386&amp;"_Tr1:"&amp;K386&amp;"_Tr2:"&amp;L386&amp;"_"&amp;G386&amp;"_"&amp;M386&amp;"_D:"&amp;J386&amp;"_M:"&amp;I386&amp;"_Y:"&amp;H386</f>
        <v>E:POS_P:P01_Tr1:NWF_Tr2:ESI_DRC_R1_D:09_M:01_Y:2018</v>
      </c>
      <c r="Q386" s="31" t="str">
        <f t="shared" ref="Q386:Q449" si="88">MID(D386,12,2)</f>
        <v>T0</v>
      </c>
      <c r="R386" s="53">
        <v>0.48571759259259256</v>
      </c>
      <c r="S386" s="37">
        <v>0</v>
      </c>
      <c r="T386" s="3">
        <v>1.8892500000000001</v>
      </c>
      <c r="U386" s="3">
        <v>111.61325966850829</v>
      </c>
      <c r="V386" s="3">
        <v>0.29033400000000004</v>
      </c>
      <c r="W386" s="3">
        <v>12.8</v>
      </c>
      <c r="X386" s="37">
        <f t="shared" ref="X386:X449" si="89">W386+273</f>
        <v>285.8</v>
      </c>
      <c r="Y386" s="37" t="s">
        <v>143</v>
      </c>
      <c r="Z386" s="40">
        <v>0.1225</v>
      </c>
      <c r="AA386" s="41">
        <v>0.74</v>
      </c>
      <c r="AB386" s="41">
        <v>9.0649999999999981E-2</v>
      </c>
      <c r="AC386" s="42" t="s">
        <v>144</v>
      </c>
      <c r="AD386" s="43">
        <f t="shared" ref="AD386:AD449" si="90">(12/(82.0575*X386))*1000000</f>
        <v>511.6827075997482</v>
      </c>
      <c r="AE386" s="43">
        <f t="shared" ref="AE386:AE449" si="91">(14/(82.0575*X386))*1000000</f>
        <v>596.96315886637285</v>
      </c>
      <c r="AF386" s="44">
        <f t="shared" ref="AF386:AF449" si="92">(T386*AD386)/1000</f>
        <v>0.96669655533282439</v>
      </c>
      <c r="AG386" s="44">
        <f t="shared" ref="AG386:AG449" si="93">AF386*AB386/Z386</f>
        <v>0.71535545094628994</v>
      </c>
      <c r="AH386" s="44">
        <f t="shared" ref="AH386:AH449" si="94">(U386*AD386)/1000</f>
        <v>57.110574911216098</v>
      </c>
      <c r="AI386" s="44">
        <f t="shared" ref="AI386:AI449" si="95">AH386*AB386/Z386</f>
        <v>42.261825434299908</v>
      </c>
      <c r="AJ386" s="44">
        <f t="shared" ref="AJ386:AJ449" si="96">V386*AE386/1000</f>
        <v>0.17331870176630951</v>
      </c>
      <c r="AK386" s="45">
        <f t="shared" ref="AK386:AK449" si="97">AJ386*AB386/Z386</f>
        <v>0.12825583930706902</v>
      </c>
      <c r="AL386" s="35">
        <f>SLOPE(AG386:AG389,S386:S389)*60</f>
        <v>-8.3480225118523363E-2</v>
      </c>
      <c r="AM386" s="35">
        <f>SLOPE(AK386:AK389,S386:S389)*60</f>
        <v>-2.9152030364886047E-2</v>
      </c>
      <c r="AN386" s="35">
        <f>SLOPE(AI386:AI389,S386:S389)*60</f>
        <v>-6.7291028822974859</v>
      </c>
    </row>
    <row r="387" spans="2:41" x14ac:dyDescent="0.2">
      <c r="B387" s="46">
        <v>43109</v>
      </c>
      <c r="C387" s="3" t="s">
        <v>660</v>
      </c>
      <c r="D387" s="3" t="s">
        <v>147</v>
      </c>
      <c r="E387" s="32" t="s">
        <v>137</v>
      </c>
      <c r="F387" s="3" t="s">
        <v>138</v>
      </c>
      <c r="G387" s="33" t="s">
        <v>139</v>
      </c>
      <c r="H387" s="32">
        <v>2018</v>
      </c>
      <c r="I387" s="34" t="s">
        <v>659</v>
      </c>
      <c r="J387" s="34" t="s">
        <v>140</v>
      </c>
      <c r="K387" s="32" t="str">
        <f t="shared" si="84"/>
        <v>NWF</v>
      </c>
      <c r="L387" s="32" t="str">
        <f t="shared" si="85"/>
        <v>ESI</v>
      </c>
      <c r="M387" s="32" t="str">
        <f t="shared" si="86"/>
        <v>R1</v>
      </c>
      <c r="N387" s="3">
        <v>11</v>
      </c>
      <c r="O387" s="3" t="s">
        <v>554</v>
      </c>
      <c r="P387" s="33" t="str">
        <f t="shared" si="87"/>
        <v>E:POS_P:P01_Tr1:NWF_Tr2:ESI_DRC_R1_D:09_M:01_Y:2018</v>
      </c>
      <c r="Q387" s="31" t="str">
        <f t="shared" si="88"/>
        <v>T1</v>
      </c>
      <c r="R387" s="53">
        <v>0.49266203703703698</v>
      </c>
      <c r="S387" s="3">
        <v>10</v>
      </c>
      <c r="T387" s="3">
        <v>1.8142499999999999</v>
      </c>
      <c r="U387" s="3">
        <v>110.10497237569062</v>
      </c>
      <c r="V387" s="3">
        <v>0.30305400000000005</v>
      </c>
      <c r="W387" s="3">
        <v>16</v>
      </c>
      <c r="X387" s="37">
        <f t="shared" si="89"/>
        <v>289</v>
      </c>
      <c r="Y387" s="37" t="s">
        <v>143</v>
      </c>
      <c r="Z387" s="40">
        <v>0.1225</v>
      </c>
      <c r="AA387" s="41">
        <v>0.74</v>
      </c>
      <c r="AB387" s="41">
        <v>9.0649999999999981E-2</v>
      </c>
      <c r="AC387" s="42" t="s">
        <v>144</v>
      </c>
      <c r="AD387" s="43">
        <f t="shared" si="90"/>
        <v>506.01701671975098</v>
      </c>
      <c r="AE387" s="43">
        <f t="shared" si="91"/>
        <v>590.3531861730429</v>
      </c>
      <c r="AF387" s="44">
        <f t="shared" si="92"/>
        <v>0.91804137258380825</v>
      </c>
      <c r="AG387" s="44">
        <f t="shared" si="93"/>
        <v>0.67935061571201805</v>
      </c>
      <c r="AH387" s="44">
        <f t="shared" si="94"/>
        <v>55.714989647557559</v>
      </c>
      <c r="AI387" s="44">
        <f t="shared" si="95"/>
        <v>41.229092339192583</v>
      </c>
      <c r="AJ387" s="44">
        <f t="shared" si="96"/>
        <v>0.17890889448248537</v>
      </c>
      <c r="AK387" s="45">
        <f t="shared" si="97"/>
        <v>0.13239258191703915</v>
      </c>
      <c r="AL387" s="35"/>
      <c r="AM387" s="35"/>
      <c r="AN387" s="35"/>
    </row>
    <row r="388" spans="2:41" x14ac:dyDescent="0.2">
      <c r="B388" s="46">
        <v>43109</v>
      </c>
      <c r="C388" s="3" t="s">
        <v>661</v>
      </c>
      <c r="D388" s="3" t="s">
        <v>149</v>
      </c>
      <c r="E388" s="32" t="s">
        <v>137</v>
      </c>
      <c r="F388" s="3" t="s">
        <v>138</v>
      </c>
      <c r="G388" s="33" t="s">
        <v>139</v>
      </c>
      <c r="H388" s="32">
        <v>2018</v>
      </c>
      <c r="I388" s="34" t="s">
        <v>659</v>
      </c>
      <c r="J388" s="34" t="s">
        <v>140</v>
      </c>
      <c r="K388" s="32" t="str">
        <f t="shared" si="84"/>
        <v>NWF</v>
      </c>
      <c r="L388" s="32" t="str">
        <f t="shared" si="85"/>
        <v>ESI</v>
      </c>
      <c r="M388" s="32" t="str">
        <f t="shared" si="86"/>
        <v>R1</v>
      </c>
      <c r="N388" s="3">
        <v>11</v>
      </c>
      <c r="O388" s="3" t="s">
        <v>554</v>
      </c>
      <c r="P388" s="33" t="str">
        <f t="shared" si="87"/>
        <v>E:POS_P:P01_Tr1:NWF_Tr2:ESI_DRC_R1_D:09_M:01_Y:2018</v>
      </c>
      <c r="Q388" s="31" t="str">
        <f t="shared" si="88"/>
        <v>T2</v>
      </c>
      <c r="R388" s="53">
        <v>0.49960648148148101</v>
      </c>
      <c r="S388" s="3">
        <v>20</v>
      </c>
      <c r="T388" s="3">
        <v>1.8142499999999999</v>
      </c>
      <c r="U388" s="3">
        <v>98.415745856353595</v>
      </c>
      <c r="V388" s="3">
        <v>0.271254</v>
      </c>
      <c r="W388" s="3">
        <v>18</v>
      </c>
      <c r="X388" s="37">
        <f t="shared" si="89"/>
        <v>291</v>
      </c>
      <c r="Y388" s="37" t="s">
        <v>143</v>
      </c>
      <c r="Z388" s="40">
        <v>0.1225</v>
      </c>
      <c r="AA388" s="41">
        <v>0.74</v>
      </c>
      <c r="AB388" s="41">
        <v>9.0649999999999981E-2</v>
      </c>
      <c r="AC388" s="42" t="s">
        <v>144</v>
      </c>
      <c r="AD388" s="43">
        <f t="shared" si="90"/>
        <v>502.53923653611014</v>
      </c>
      <c r="AE388" s="43">
        <f t="shared" si="91"/>
        <v>586.29577595879505</v>
      </c>
      <c r="AF388" s="44">
        <f t="shared" si="92"/>
        <v>0.91173180988563773</v>
      </c>
      <c r="AG388" s="44">
        <f t="shared" si="93"/>
        <v>0.67468153931537189</v>
      </c>
      <c r="AH388" s="44">
        <f t="shared" si="94"/>
        <v>49.457773785783779</v>
      </c>
      <c r="AI388" s="44">
        <f t="shared" si="95"/>
        <v>36.598752601479994</v>
      </c>
      <c r="AJ388" s="44">
        <f t="shared" si="96"/>
        <v>0.15903507441192699</v>
      </c>
      <c r="AK388" s="45">
        <f t="shared" si="97"/>
        <v>0.11768595506482595</v>
      </c>
      <c r="AL388" s="35"/>
      <c r="AM388" s="35"/>
      <c r="AN388" s="35"/>
    </row>
    <row r="389" spans="2:41" x14ac:dyDescent="0.2">
      <c r="B389" s="46">
        <v>43109</v>
      </c>
      <c r="C389" s="3" t="s">
        <v>662</v>
      </c>
      <c r="D389" s="3" t="s">
        <v>151</v>
      </c>
      <c r="E389" s="32" t="s">
        <v>137</v>
      </c>
      <c r="F389" s="3" t="s">
        <v>138</v>
      </c>
      <c r="G389" s="33" t="s">
        <v>139</v>
      </c>
      <c r="H389" s="32">
        <v>2018</v>
      </c>
      <c r="I389" s="34" t="s">
        <v>659</v>
      </c>
      <c r="J389" s="34" t="s">
        <v>140</v>
      </c>
      <c r="K389" s="32" t="str">
        <f t="shared" si="84"/>
        <v>NWF</v>
      </c>
      <c r="L389" s="32" t="str">
        <f t="shared" si="85"/>
        <v>ESI</v>
      </c>
      <c r="M389" s="32" t="str">
        <f t="shared" si="86"/>
        <v>R1</v>
      </c>
      <c r="N389" s="3">
        <v>11</v>
      </c>
      <c r="O389" s="3" t="s">
        <v>554</v>
      </c>
      <c r="P389" s="33" t="str">
        <f t="shared" si="87"/>
        <v>E:POS_P:P01_Tr1:NWF_Tr2:ESI_DRC_R1_D:09_M:01_Y:2018</v>
      </c>
      <c r="Q389" s="31" t="str">
        <f t="shared" si="88"/>
        <v>T3</v>
      </c>
      <c r="R389" s="53">
        <v>0.50655092592592599</v>
      </c>
      <c r="S389" s="3">
        <v>30</v>
      </c>
      <c r="T389" s="3">
        <v>1.8142499999999999</v>
      </c>
      <c r="U389" s="3">
        <v>108.40814917127072</v>
      </c>
      <c r="V389" s="3">
        <v>0.271254</v>
      </c>
      <c r="W389" s="3">
        <v>19.8</v>
      </c>
      <c r="X389" s="37">
        <f t="shared" si="89"/>
        <v>292.8</v>
      </c>
      <c r="Y389" s="37" t="s">
        <v>143</v>
      </c>
      <c r="Z389" s="40">
        <v>0.1225</v>
      </c>
      <c r="AA389" s="41">
        <v>0.74</v>
      </c>
      <c r="AB389" s="41">
        <v>9.0649999999999981E-2</v>
      </c>
      <c r="AC389" s="42" t="s">
        <v>144</v>
      </c>
      <c r="AD389" s="43">
        <f t="shared" si="90"/>
        <v>499.44985598363405</v>
      </c>
      <c r="AE389" s="43">
        <f t="shared" si="91"/>
        <v>582.69149864757298</v>
      </c>
      <c r="AF389" s="44">
        <f t="shared" si="92"/>
        <v>0.90612690121830808</v>
      </c>
      <c r="AG389" s="44">
        <f t="shared" si="93"/>
        <v>0.6705339069015479</v>
      </c>
      <c r="AH389" s="44">
        <f t="shared" si="94"/>
        <v>54.144434491043484</v>
      </c>
      <c r="AI389" s="44">
        <f t="shared" si="95"/>
        <v>40.066881523372167</v>
      </c>
      <c r="AJ389" s="44">
        <f t="shared" si="96"/>
        <v>0.15805739977414876</v>
      </c>
      <c r="AK389" s="45">
        <f t="shared" si="97"/>
        <v>0.11696247583287006</v>
      </c>
      <c r="AL389" s="35"/>
      <c r="AM389" s="35"/>
      <c r="AN389" s="35"/>
    </row>
    <row r="390" spans="2:41" x14ac:dyDescent="0.2">
      <c r="B390" s="46">
        <v>43109</v>
      </c>
      <c r="C390" s="3" t="s">
        <v>663</v>
      </c>
      <c r="D390" s="3" t="s">
        <v>153</v>
      </c>
      <c r="E390" s="32" t="s">
        <v>137</v>
      </c>
      <c r="F390" s="3" t="s">
        <v>138</v>
      </c>
      <c r="G390" s="33" t="s">
        <v>139</v>
      </c>
      <c r="H390" s="32">
        <v>2018</v>
      </c>
      <c r="I390" s="34" t="s">
        <v>659</v>
      </c>
      <c r="J390" s="34" t="s">
        <v>140</v>
      </c>
      <c r="K390" s="32" t="str">
        <f t="shared" si="84"/>
        <v>NWF</v>
      </c>
      <c r="L390" s="32" t="str">
        <f t="shared" si="85"/>
        <v>ESI</v>
      </c>
      <c r="M390" s="32" t="str">
        <f t="shared" si="86"/>
        <v>R2</v>
      </c>
      <c r="N390" s="3">
        <v>5</v>
      </c>
      <c r="O390" s="3" t="s">
        <v>664</v>
      </c>
      <c r="P390" s="33" t="str">
        <f t="shared" si="87"/>
        <v>E:POS_P:P01_Tr1:NWF_Tr2:ESI_DRC_R2_D:09_M:01_Y:2018</v>
      </c>
      <c r="Q390" s="31" t="str">
        <f t="shared" si="88"/>
        <v>T0</v>
      </c>
      <c r="R390" s="53">
        <v>0.48571759259259256</v>
      </c>
      <c r="S390" s="37">
        <v>0</v>
      </c>
      <c r="T390" s="3">
        <v>1.8142499999999999</v>
      </c>
      <c r="U390" s="3">
        <v>109.35082872928179</v>
      </c>
      <c r="V390" s="3">
        <v>0.26489400000000002</v>
      </c>
      <c r="W390" s="3">
        <v>12</v>
      </c>
      <c r="X390" s="37">
        <f t="shared" si="89"/>
        <v>285</v>
      </c>
      <c r="Y390" s="37" t="s">
        <v>143</v>
      </c>
      <c r="Z390" s="40">
        <v>0.1225</v>
      </c>
      <c r="AA390" s="41">
        <v>0.74</v>
      </c>
      <c r="AB390" s="41">
        <v>9.0649999999999981E-2</v>
      </c>
      <c r="AC390" s="42" t="s">
        <v>144</v>
      </c>
      <c r="AD390" s="43">
        <f t="shared" si="90"/>
        <v>513.11900993687027</v>
      </c>
      <c r="AE390" s="43">
        <f t="shared" si="91"/>
        <v>598.63884492634872</v>
      </c>
      <c r="AF390" s="44">
        <f t="shared" si="92"/>
        <v>0.93092616377796689</v>
      </c>
      <c r="AG390" s="44">
        <f t="shared" si="93"/>
        <v>0.68888536119569532</v>
      </c>
      <c r="AH390" s="44">
        <f t="shared" si="94"/>
        <v>56.109988973345338</v>
      </c>
      <c r="AI390" s="44">
        <f t="shared" si="95"/>
        <v>41.521391840275541</v>
      </c>
      <c r="AJ390" s="44">
        <f t="shared" si="96"/>
        <v>0.15857583818792023</v>
      </c>
      <c r="AK390" s="45">
        <f t="shared" si="97"/>
        <v>0.11734612025906095</v>
      </c>
      <c r="AL390" s="35">
        <f>SLOPE(AG390:AG393,S390:S393)*60</f>
        <v>-2.3930364345346854E-2</v>
      </c>
      <c r="AM390" s="35">
        <f>SLOPE(AK390:AK393,S390:S393)*60</f>
        <v>7.8978836547368661E-2</v>
      </c>
      <c r="AN390" s="35">
        <f>SLOPE(AI390:AI393,S390:S393)*60</f>
        <v>-17.184196129484693</v>
      </c>
    </row>
    <row r="391" spans="2:41" x14ac:dyDescent="0.2">
      <c r="B391" s="46">
        <v>43109</v>
      </c>
      <c r="C391" s="3" t="s">
        <v>665</v>
      </c>
      <c r="D391" s="3" t="s">
        <v>156</v>
      </c>
      <c r="E391" s="32" t="s">
        <v>137</v>
      </c>
      <c r="F391" s="3" t="s">
        <v>138</v>
      </c>
      <c r="G391" s="33" t="s">
        <v>139</v>
      </c>
      <c r="H391" s="32">
        <v>2018</v>
      </c>
      <c r="I391" s="34" t="s">
        <v>659</v>
      </c>
      <c r="J391" s="34" t="s">
        <v>140</v>
      </c>
      <c r="K391" s="32" t="str">
        <f t="shared" si="84"/>
        <v>NWF</v>
      </c>
      <c r="L391" s="32" t="str">
        <f t="shared" si="85"/>
        <v>ESI</v>
      </c>
      <c r="M391" s="32" t="str">
        <f t="shared" si="86"/>
        <v>R2</v>
      </c>
      <c r="N391" s="3">
        <v>5</v>
      </c>
      <c r="O391" s="3" t="s">
        <v>664</v>
      </c>
      <c r="P391" s="33" t="str">
        <f t="shared" si="87"/>
        <v>E:POS_P:P01_Tr1:NWF_Tr2:ESI_DRC_R2_D:09_M:01_Y:2018</v>
      </c>
      <c r="Q391" s="31" t="str">
        <f t="shared" si="88"/>
        <v>T1</v>
      </c>
      <c r="R391" s="53">
        <v>0.49266203703703698</v>
      </c>
      <c r="S391" s="3">
        <v>10</v>
      </c>
      <c r="T391" s="3">
        <v>1.8142499999999999</v>
      </c>
      <c r="U391" s="3">
        <v>106.14571823204422</v>
      </c>
      <c r="V391" s="3">
        <v>0.245814</v>
      </c>
      <c r="W391" s="3">
        <v>14.2</v>
      </c>
      <c r="X391" s="37">
        <f t="shared" si="89"/>
        <v>287.2</v>
      </c>
      <c r="Y391" s="37" t="s">
        <v>143</v>
      </c>
      <c r="Z391" s="40">
        <v>0.1225</v>
      </c>
      <c r="AA391" s="41">
        <v>0.74</v>
      </c>
      <c r="AB391" s="41">
        <v>9.0649999999999981E-2</v>
      </c>
      <c r="AC391" s="42" t="s">
        <v>144</v>
      </c>
      <c r="AD391" s="43">
        <f t="shared" si="90"/>
        <v>509.18843256270208</v>
      </c>
      <c r="AE391" s="43">
        <f t="shared" si="91"/>
        <v>594.05317132315247</v>
      </c>
      <c r="AF391" s="44">
        <f t="shared" si="92"/>
        <v>0.92379511377688217</v>
      </c>
      <c r="AG391" s="44">
        <f t="shared" si="93"/>
        <v>0.68360838419489267</v>
      </c>
      <c r="AH391" s="44">
        <f t="shared" si="94"/>
        <v>54.048171889816828</v>
      </c>
      <c r="AI391" s="44">
        <f t="shared" si="95"/>
        <v>39.995647198464447</v>
      </c>
      <c r="AJ391" s="44">
        <f t="shared" si="96"/>
        <v>0.14602658625562942</v>
      </c>
      <c r="AK391" s="45">
        <f t="shared" si="97"/>
        <v>0.10805967382916576</v>
      </c>
      <c r="AL391" s="35"/>
      <c r="AM391" s="35"/>
      <c r="AN391" s="35"/>
    </row>
    <row r="392" spans="2:41" x14ac:dyDescent="0.2">
      <c r="B392" s="46">
        <v>43109</v>
      </c>
      <c r="C392" s="3" t="s">
        <v>666</v>
      </c>
      <c r="D392" s="3" t="s">
        <v>158</v>
      </c>
      <c r="E392" s="32" t="s">
        <v>137</v>
      </c>
      <c r="F392" s="3" t="s">
        <v>138</v>
      </c>
      <c r="G392" s="33" t="s">
        <v>139</v>
      </c>
      <c r="H392" s="32">
        <v>2018</v>
      </c>
      <c r="I392" s="34" t="s">
        <v>659</v>
      </c>
      <c r="J392" s="34" t="s">
        <v>140</v>
      </c>
      <c r="K392" s="32" t="str">
        <f t="shared" si="84"/>
        <v>NWF</v>
      </c>
      <c r="L392" s="32" t="str">
        <f t="shared" si="85"/>
        <v>ESI</v>
      </c>
      <c r="M392" s="32" t="str">
        <f t="shared" si="86"/>
        <v>R2</v>
      </c>
      <c r="N392" s="3">
        <v>5</v>
      </c>
      <c r="O392" s="3" t="s">
        <v>664</v>
      </c>
      <c r="P392" s="33" t="str">
        <f t="shared" si="87"/>
        <v>E:POS_P:P01_Tr1:NWF_Tr2:ESI_DRC_R2_D:09_M:01_Y:2018</v>
      </c>
      <c r="Q392" s="31" t="str">
        <f t="shared" si="88"/>
        <v>T2</v>
      </c>
      <c r="R392" s="53">
        <v>0.49960648148148101</v>
      </c>
      <c r="S392" s="3">
        <v>20</v>
      </c>
      <c r="T392" s="3">
        <v>1.8142499999999999</v>
      </c>
      <c r="U392" s="3">
        <v>100.86671270718232</v>
      </c>
      <c r="V392" s="3">
        <v>0.239454</v>
      </c>
      <c r="W392" s="3">
        <v>15.7</v>
      </c>
      <c r="X392" s="37">
        <f t="shared" si="89"/>
        <v>288.7</v>
      </c>
      <c r="Y392" s="37" t="s">
        <v>143</v>
      </c>
      <c r="Z392" s="40">
        <v>0.1225</v>
      </c>
      <c r="AA392" s="41">
        <v>0.74</v>
      </c>
      <c r="AB392" s="41">
        <v>9.0649999999999981E-2</v>
      </c>
      <c r="AC392" s="42" t="s">
        <v>144</v>
      </c>
      <c r="AD392" s="43">
        <f t="shared" si="90"/>
        <v>506.54283973677883</v>
      </c>
      <c r="AE392" s="43">
        <f t="shared" si="91"/>
        <v>590.96664635957529</v>
      </c>
      <c r="AF392" s="44">
        <f t="shared" si="92"/>
        <v>0.918995346992451</v>
      </c>
      <c r="AG392" s="44">
        <f t="shared" si="93"/>
        <v>0.68005655677441368</v>
      </c>
      <c r="AH392" s="44">
        <f t="shared" si="94"/>
        <v>51.093311089609969</v>
      </c>
      <c r="AI392" s="44">
        <f t="shared" si="95"/>
        <v>37.809050206311369</v>
      </c>
      <c r="AJ392" s="44">
        <f t="shared" si="96"/>
        <v>0.14150932733738575</v>
      </c>
      <c r="AK392" s="45">
        <f t="shared" si="97"/>
        <v>0.10471690222966544</v>
      </c>
      <c r="AL392" s="35"/>
      <c r="AM392" s="35"/>
      <c r="AN392" s="35"/>
    </row>
    <row r="393" spans="2:41" x14ac:dyDescent="0.2">
      <c r="B393" s="46">
        <v>43109</v>
      </c>
      <c r="C393" s="3" t="s">
        <v>667</v>
      </c>
      <c r="D393" s="3" t="s">
        <v>160</v>
      </c>
      <c r="E393" s="32" t="s">
        <v>137</v>
      </c>
      <c r="F393" s="3" t="s">
        <v>138</v>
      </c>
      <c r="G393" s="33" t="s">
        <v>139</v>
      </c>
      <c r="H393" s="32">
        <v>2018</v>
      </c>
      <c r="I393" s="34" t="s">
        <v>659</v>
      </c>
      <c r="J393" s="34" t="s">
        <v>140</v>
      </c>
      <c r="K393" s="32" t="str">
        <f t="shared" si="84"/>
        <v>NWF</v>
      </c>
      <c r="L393" s="32" t="str">
        <f t="shared" si="85"/>
        <v>ESI</v>
      </c>
      <c r="M393" s="32" t="str">
        <f t="shared" si="86"/>
        <v>R2</v>
      </c>
      <c r="N393" s="3">
        <v>5</v>
      </c>
      <c r="O393" s="3" t="s">
        <v>664</v>
      </c>
      <c r="P393" s="33" t="str">
        <f t="shared" si="87"/>
        <v>E:POS_P:P01_Tr1:NWF_Tr2:ESI_DRC_R2_D:09_M:01_Y:2018</v>
      </c>
      <c r="Q393" s="31" t="str">
        <f t="shared" si="88"/>
        <v>T3</v>
      </c>
      <c r="R393" s="53">
        <v>0.50655092592592599</v>
      </c>
      <c r="S393" s="3">
        <v>30</v>
      </c>
      <c r="T393" s="3">
        <v>1.8142499999999999</v>
      </c>
      <c r="U393" s="3">
        <v>87.669198895027634</v>
      </c>
      <c r="V393" s="3">
        <v>0.37301400000000001</v>
      </c>
      <c r="W393" s="3">
        <v>17.100000000000001</v>
      </c>
      <c r="X393" s="37">
        <f t="shared" si="89"/>
        <v>290.10000000000002</v>
      </c>
      <c r="Y393" s="37" t="s">
        <v>143</v>
      </c>
      <c r="Z393" s="40">
        <v>0.1225</v>
      </c>
      <c r="AA393" s="41">
        <v>0.74</v>
      </c>
      <c r="AB393" s="41">
        <v>9.0649999999999981E-2</v>
      </c>
      <c r="AC393" s="42" t="s">
        <v>144</v>
      </c>
      <c r="AD393" s="43">
        <f t="shared" si="90"/>
        <v>504.098303454009</v>
      </c>
      <c r="AE393" s="43">
        <f t="shared" si="91"/>
        <v>588.11468736301049</v>
      </c>
      <c r="AF393" s="44">
        <f t="shared" si="92"/>
        <v>0.91456034704143574</v>
      </c>
      <c r="AG393" s="44">
        <f t="shared" si="93"/>
        <v>0.67677465681066229</v>
      </c>
      <c r="AH393" s="44">
        <f t="shared" si="94"/>
        <v>44.19389442815551</v>
      </c>
      <c r="AI393" s="44">
        <f t="shared" si="95"/>
        <v>32.70348187683507</v>
      </c>
      <c r="AJ393" s="44">
        <f t="shared" si="96"/>
        <v>0.219375011992026</v>
      </c>
      <c r="AK393" s="45">
        <f t="shared" si="97"/>
        <v>0.1623375088740992</v>
      </c>
      <c r="AL393" s="35"/>
      <c r="AM393" s="35"/>
      <c r="AN393" s="35"/>
    </row>
    <row r="394" spans="2:41" x14ac:dyDescent="0.2">
      <c r="B394" s="46">
        <v>43109</v>
      </c>
      <c r="C394" s="3" t="s">
        <v>668</v>
      </c>
      <c r="D394" s="3" t="s">
        <v>162</v>
      </c>
      <c r="E394" s="32" t="s">
        <v>137</v>
      </c>
      <c r="F394" s="3" t="s">
        <v>138</v>
      </c>
      <c r="G394" s="33" t="s">
        <v>139</v>
      </c>
      <c r="H394" s="32">
        <v>2018</v>
      </c>
      <c r="I394" s="34" t="s">
        <v>659</v>
      </c>
      <c r="J394" s="34" t="s">
        <v>140</v>
      </c>
      <c r="K394" s="32" t="str">
        <f t="shared" si="84"/>
        <v>NWF</v>
      </c>
      <c r="L394" s="32" t="str">
        <f t="shared" si="85"/>
        <v>ESI</v>
      </c>
      <c r="M394" s="32" t="str">
        <f t="shared" si="86"/>
        <v>R3</v>
      </c>
      <c r="N394" s="3">
        <v>2</v>
      </c>
      <c r="O394" s="3" t="s">
        <v>449</v>
      </c>
      <c r="P394" s="33" t="str">
        <f t="shared" si="87"/>
        <v>E:POS_P:P01_Tr1:NWF_Tr2:ESI_DRC_R3_D:09_M:01_Y:2018</v>
      </c>
      <c r="Q394" s="31" t="str">
        <f t="shared" si="88"/>
        <v>T0</v>
      </c>
      <c r="R394" s="53">
        <v>0.48571759259259256</v>
      </c>
      <c r="S394" s="37">
        <v>0</v>
      </c>
      <c r="T394" s="3">
        <v>1.73925</v>
      </c>
      <c r="U394" s="3">
        <v>115.19544198895029</v>
      </c>
      <c r="V394" s="3">
        <v>0.30941400000000002</v>
      </c>
      <c r="W394" s="3">
        <v>12.3</v>
      </c>
      <c r="X394" s="37">
        <f t="shared" si="89"/>
        <v>285.3</v>
      </c>
      <c r="Y394" s="37" t="s">
        <v>143</v>
      </c>
      <c r="Z394" s="40">
        <v>0.1225</v>
      </c>
      <c r="AA394" s="41">
        <v>0.74</v>
      </c>
      <c r="AB394" s="41">
        <v>9.0649999999999981E-2</v>
      </c>
      <c r="AC394" s="42" t="s">
        <v>144</v>
      </c>
      <c r="AD394" s="43">
        <f t="shared" si="90"/>
        <v>512.57945261832469</v>
      </c>
      <c r="AE394" s="43">
        <f t="shared" si="91"/>
        <v>598.00936138804536</v>
      </c>
      <c r="AF394" s="44">
        <f t="shared" si="92"/>
        <v>0.89150381296642112</v>
      </c>
      <c r="AG394" s="44">
        <f t="shared" si="93"/>
        <v>0.65971282159515154</v>
      </c>
      <c r="AH394" s="44">
        <f t="shared" si="94"/>
        <v>59.046816598822119</v>
      </c>
      <c r="AI394" s="44">
        <f t="shared" si="95"/>
        <v>43.694644283128362</v>
      </c>
      <c r="AJ394" s="44">
        <f t="shared" si="96"/>
        <v>0.18503246854452066</v>
      </c>
      <c r="AK394" s="45">
        <f t="shared" si="97"/>
        <v>0.13692402672294526</v>
      </c>
      <c r="AL394" s="35">
        <f>SLOPE(AG394:AG397,S394:S397)*60</f>
        <v>2.1765978109967454E-2</v>
      </c>
      <c r="AM394" s="35">
        <f>SLOPE(AK394:AK397,S394:S397)*60</f>
        <v>-3.8865272378232209E-2</v>
      </c>
      <c r="AN394" s="35">
        <f>SLOPE(AI394:AI397,S394:S397)*60</f>
        <v>-3.0512065179037746</v>
      </c>
    </row>
    <row r="395" spans="2:41" x14ac:dyDescent="0.2">
      <c r="B395" s="46">
        <v>43109</v>
      </c>
      <c r="C395" s="3" t="s">
        <v>669</v>
      </c>
      <c r="D395" s="3" t="s">
        <v>165</v>
      </c>
      <c r="E395" s="32" t="s">
        <v>137</v>
      </c>
      <c r="F395" s="3" t="s">
        <v>138</v>
      </c>
      <c r="G395" s="33" t="s">
        <v>139</v>
      </c>
      <c r="H395" s="32">
        <v>2018</v>
      </c>
      <c r="I395" s="34" t="s">
        <v>659</v>
      </c>
      <c r="J395" s="34" t="s">
        <v>140</v>
      </c>
      <c r="K395" s="32" t="str">
        <f t="shared" si="84"/>
        <v>NWF</v>
      </c>
      <c r="L395" s="32" t="str">
        <f t="shared" si="85"/>
        <v>ESI</v>
      </c>
      <c r="M395" s="32" t="str">
        <f t="shared" si="86"/>
        <v>R3</v>
      </c>
      <c r="N395" s="3">
        <v>2</v>
      </c>
      <c r="O395" s="3" t="s">
        <v>449</v>
      </c>
      <c r="P395" s="33" t="str">
        <f t="shared" si="87"/>
        <v>E:POS_P:P01_Tr1:NWF_Tr2:ESI_DRC_R3_D:09_M:01_Y:2018</v>
      </c>
      <c r="Q395" s="31" t="str">
        <f t="shared" si="88"/>
        <v>T1</v>
      </c>
      <c r="R395" s="53">
        <v>0.49266203703703698</v>
      </c>
      <c r="S395" s="3">
        <v>10</v>
      </c>
      <c r="T395" s="3">
        <v>1.8142499999999999</v>
      </c>
      <c r="U395" s="3">
        <v>96.907458563535926</v>
      </c>
      <c r="V395" s="3">
        <v>0.27761400000000003</v>
      </c>
      <c r="W395" s="3">
        <v>15.1</v>
      </c>
      <c r="X395" s="37">
        <f t="shared" si="89"/>
        <v>288.10000000000002</v>
      </c>
      <c r="Y395" s="37" t="s">
        <v>143</v>
      </c>
      <c r="Z395" s="40">
        <v>0.1225</v>
      </c>
      <c r="AA395" s="41">
        <v>0.74</v>
      </c>
      <c r="AB395" s="41">
        <v>9.0649999999999981E-2</v>
      </c>
      <c r="AC395" s="42" t="s">
        <v>144</v>
      </c>
      <c r="AD395" s="43">
        <f t="shared" si="90"/>
        <v>507.59777102397788</v>
      </c>
      <c r="AE395" s="43">
        <f t="shared" si="91"/>
        <v>592.1973995279742</v>
      </c>
      <c r="AF395" s="44">
        <f t="shared" si="92"/>
        <v>0.92090925608025176</v>
      </c>
      <c r="AG395" s="44">
        <f t="shared" si="93"/>
        <v>0.68147284949938614</v>
      </c>
      <c r="AH395" s="44">
        <f t="shared" si="94"/>
        <v>49.190009962449331</v>
      </c>
      <c r="AI395" s="44">
        <f t="shared" si="95"/>
        <v>36.400607372212498</v>
      </c>
      <c r="AJ395" s="44">
        <f t="shared" si="96"/>
        <v>0.16440228887255903</v>
      </c>
      <c r="AK395" s="45">
        <f t="shared" si="97"/>
        <v>0.12165769376569366</v>
      </c>
      <c r="AL395" s="35"/>
      <c r="AM395" s="35"/>
      <c r="AN395" s="35"/>
    </row>
    <row r="396" spans="2:41" x14ac:dyDescent="0.2">
      <c r="B396" s="46">
        <v>43109</v>
      </c>
      <c r="C396" s="3" t="s">
        <v>670</v>
      </c>
      <c r="D396" s="3" t="s">
        <v>167</v>
      </c>
      <c r="E396" s="32" t="s">
        <v>137</v>
      </c>
      <c r="F396" s="3" t="s">
        <v>138</v>
      </c>
      <c r="G396" s="33" t="s">
        <v>139</v>
      </c>
      <c r="H396" s="32">
        <v>2018</v>
      </c>
      <c r="I396" s="34" t="s">
        <v>659</v>
      </c>
      <c r="J396" s="34" t="s">
        <v>140</v>
      </c>
      <c r="K396" s="32" t="str">
        <f t="shared" si="84"/>
        <v>NWF</v>
      </c>
      <c r="L396" s="32" t="str">
        <f t="shared" si="85"/>
        <v>ESI</v>
      </c>
      <c r="M396" s="32" t="str">
        <f t="shared" si="86"/>
        <v>R3</v>
      </c>
      <c r="N396" s="3">
        <v>2</v>
      </c>
      <c r="O396" s="3" t="s">
        <v>449</v>
      </c>
      <c r="P396" s="33" t="str">
        <f t="shared" si="87"/>
        <v>E:POS_P:P01_Tr1:NWF_Tr2:ESI_DRC_R3_D:09_M:01_Y:2018</v>
      </c>
      <c r="Q396" s="31" t="str">
        <f t="shared" si="88"/>
        <v>T2</v>
      </c>
      <c r="R396" s="53">
        <v>0.49960648148148101</v>
      </c>
      <c r="S396" s="3">
        <v>20</v>
      </c>
      <c r="T396" s="3">
        <v>1.8142499999999999</v>
      </c>
      <c r="U396" s="3">
        <v>103.8832872928177</v>
      </c>
      <c r="V396" s="3">
        <v>0.26489400000000002</v>
      </c>
      <c r="W396" s="3">
        <v>17</v>
      </c>
      <c r="X396" s="37">
        <f t="shared" si="89"/>
        <v>290</v>
      </c>
      <c r="Y396" s="37" t="s">
        <v>143</v>
      </c>
      <c r="Z396" s="40">
        <v>0.1225</v>
      </c>
      <c r="AA396" s="41">
        <v>0.74</v>
      </c>
      <c r="AB396" s="41">
        <v>9.0649999999999981E-2</v>
      </c>
      <c r="AC396" s="42" t="s">
        <v>144</v>
      </c>
      <c r="AD396" s="43">
        <f t="shared" si="90"/>
        <v>504.27213045520006</v>
      </c>
      <c r="AE396" s="43">
        <f t="shared" si="91"/>
        <v>588.31748553106672</v>
      </c>
      <c r="AF396" s="44">
        <f t="shared" si="92"/>
        <v>0.91487571267834666</v>
      </c>
      <c r="AG396" s="44">
        <f t="shared" si="93"/>
        <v>0.67700802738197641</v>
      </c>
      <c r="AH396" s="44">
        <f t="shared" si="94"/>
        <v>52.385446601838787</v>
      </c>
      <c r="AI396" s="44">
        <f t="shared" si="95"/>
        <v>38.765230485360696</v>
      </c>
      <c r="AJ396" s="44">
        <f t="shared" si="96"/>
        <v>0.1558417720122664</v>
      </c>
      <c r="AK396" s="45">
        <f t="shared" si="97"/>
        <v>0.11532291128907711</v>
      </c>
      <c r="AL396" s="35"/>
      <c r="AM396" s="35"/>
      <c r="AN396" s="35"/>
    </row>
    <row r="397" spans="2:41" x14ac:dyDescent="0.2">
      <c r="B397" s="46">
        <v>43109</v>
      </c>
      <c r="C397" s="3" t="s">
        <v>671</v>
      </c>
      <c r="D397" s="3" t="s">
        <v>169</v>
      </c>
      <c r="E397" s="32" t="s">
        <v>137</v>
      </c>
      <c r="F397" s="3" t="s">
        <v>138</v>
      </c>
      <c r="G397" s="33" t="s">
        <v>139</v>
      </c>
      <c r="H397" s="32">
        <v>2018</v>
      </c>
      <c r="I397" s="34" t="s">
        <v>659</v>
      </c>
      <c r="J397" s="34" t="s">
        <v>140</v>
      </c>
      <c r="K397" s="32" t="str">
        <f t="shared" si="84"/>
        <v>NWF</v>
      </c>
      <c r="L397" s="32" t="str">
        <f t="shared" si="85"/>
        <v>ESI</v>
      </c>
      <c r="M397" s="32" t="str">
        <f t="shared" si="86"/>
        <v>R3</v>
      </c>
      <c r="N397" s="3">
        <v>2</v>
      </c>
      <c r="O397" s="3" t="s">
        <v>449</v>
      </c>
      <c r="P397" s="33" t="str">
        <f t="shared" si="87"/>
        <v>E:POS_P:P01_Tr1:NWF_Tr2:ESI_DRC_R3_D:09_M:01_Y:2018</v>
      </c>
      <c r="Q397" s="31" t="str">
        <f t="shared" si="88"/>
        <v>T3</v>
      </c>
      <c r="R397" s="53">
        <v>0.50655092592592599</v>
      </c>
      <c r="S397" s="3">
        <v>30</v>
      </c>
      <c r="T397" s="3">
        <v>1.8142499999999999</v>
      </c>
      <c r="U397" s="3">
        <v>111.04765193370166</v>
      </c>
      <c r="V397" s="3">
        <v>0.271254</v>
      </c>
      <c r="W397" s="3">
        <v>18.600000000000001</v>
      </c>
      <c r="X397" s="37">
        <f t="shared" si="89"/>
        <v>291.60000000000002</v>
      </c>
      <c r="Y397" s="37" t="s">
        <v>143</v>
      </c>
      <c r="Z397" s="40">
        <v>0.1225</v>
      </c>
      <c r="AA397" s="41">
        <v>0.74</v>
      </c>
      <c r="AB397" s="41">
        <v>9.0649999999999981E-2</v>
      </c>
      <c r="AC397" s="42" t="s">
        <v>144</v>
      </c>
      <c r="AD397" s="43">
        <f t="shared" si="90"/>
        <v>501.50520518521262</v>
      </c>
      <c r="AE397" s="43">
        <f t="shared" si="91"/>
        <v>585.08940604941483</v>
      </c>
      <c r="AF397" s="44">
        <f t="shared" si="92"/>
        <v>0.90985581850727193</v>
      </c>
      <c r="AG397" s="44">
        <f t="shared" si="93"/>
        <v>0.67329330569538115</v>
      </c>
      <c r="AH397" s="44">
        <f t="shared" si="94"/>
        <v>55.690975468347126</v>
      </c>
      <c r="AI397" s="44">
        <f t="shared" si="95"/>
        <v>41.211321846576865</v>
      </c>
      <c r="AJ397" s="44">
        <f t="shared" si="96"/>
        <v>0.15870784174852795</v>
      </c>
      <c r="AK397" s="45">
        <f t="shared" si="97"/>
        <v>0.11744380289391067</v>
      </c>
      <c r="AL397" s="35"/>
      <c r="AM397" s="35"/>
      <c r="AN397" s="35"/>
    </row>
    <row r="398" spans="2:41" x14ac:dyDescent="0.2">
      <c r="B398" s="46">
        <v>43109</v>
      </c>
      <c r="C398" s="3" t="s">
        <v>672</v>
      </c>
      <c r="D398" s="3" t="s">
        <v>171</v>
      </c>
      <c r="E398" s="32" t="s">
        <v>137</v>
      </c>
      <c r="F398" s="3" t="s">
        <v>138</v>
      </c>
      <c r="G398" s="33" t="s">
        <v>139</v>
      </c>
      <c r="H398" s="32">
        <v>2018</v>
      </c>
      <c r="I398" s="34" t="s">
        <v>659</v>
      </c>
      <c r="J398" s="34" t="s">
        <v>140</v>
      </c>
      <c r="K398" s="32" t="str">
        <f t="shared" si="84"/>
        <v>NWF</v>
      </c>
      <c r="L398" s="32" t="str">
        <f t="shared" si="85"/>
        <v>LSI</v>
      </c>
      <c r="M398" s="32" t="str">
        <f t="shared" si="86"/>
        <v>R1</v>
      </c>
      <c r="N398" s="3">
        <v>6</v>
      </c>
      <c r="O398" s="3" t="s">
        <v>554</v>
      </c>
      <c r="P398" s="33" t="str">
        <f t="shared" si="87"/>
        <v>E:POS_P:P01_Tr1:NWF_Tr2:LSI_DRC_R1_D:09_M:01_Y:2018</v>
      </c>
      <c r="Q398" s="31" t="str">
        <f t="shared" si="88"/>
        <v>T0</v>
      </c>
      <c r="R398" s="53">
        <v>0.49027777777777781</v>
      </c>
      <c r="S398" s="37">
        <v>0</v>
      </c>
      <c r="T398" s="3">
        <v>1.8142499999999999</v>
      </c>
      <c r="U398" s="3">
        <v>98.981353591160229</v>
      </c>
      <c r="V398" s="3">
        <v>0.239454</v>
      </c>
      <c r="W398" s="3">
        <v>11.5</v>
      </c>
      <c r="X398" s="37">
        <f t="shared" si="89"/>
        <v>284.5</v>
      </c>
      <c r="Y398" s="37" t="s">
        <v>143</v>
      </c>
      <c r="Z398" s="40">
        <v>0.1225</v>
      </c>
      <c r="AA398" s="41">
        <v>0.74</v>
      </c>
      <c r="AB398" s="41">
        <v>9.0649999999999981E-2</v>
      </c>
      <c r="AC398" s="42" t="s">
        <v>144</v>
      </c>
      <c r="AD398" s="43">
        <f t="shared" si="90"/>
        <v>514.02080081549389</v>
      </c>
      <c r="AE398" s="43">
        <f t="shared" si="91"/>
        <v>599.69093428474298</v>
      </c>
      <c r="AF398" s="44">
        <f t="shared" si="92"/>
        <v>0.93256223787950976</v>
      </c>
      <c r="AG398" s="44">
        <f t="shared" si="93"/>
        <v>0.69009605603083701</v>
      </c>
      <c r="AH398" s="44">
        <f t="shared" si="94"/>
        <v>50.878474638729742</v>
      </c>
      <c r="AI398" s="44">
        <f t="shared" si="95"/>
        <v>37.650071232659997</v>
      </c>
      <c r="AJ398" s="44">
        <f t="shared" si="96"/>
        <v>0.14359839297821883</v>
      </c>
      <c r="AK398" s="45">
        <f t="shared" si="97"/>
        <v>0.1062628108038819</v>
      </c>
      <c r="AL398" s="35">
        <f>SLOPE(AG398:AG401,S398:S401)*60</f>
        <v>-0.10479957488228628</v>
      </c>
      <c r="AM398" s="35">
        <f>SLOPE(AK398:AK401,S398:S401)*60</f>
        <v>2.513798111890226E-2</v>
      </c>
      <c r="AN398" s="35">
        <f>SLOPE(AI398:AI401,S398:S401)*60</f>
        <v>0.97759472725276164</v>
      </c>
    </row>
    <row r="399" spans="2:41" x14ac:dyDescent="0.2">
      <c r="B399" s="46">
        <v>43109</v>
      </c>
      <c r="C399" s="3" t="s">
        <v>673</v>
      </c>
      <c r="D399" s="3" t="s">
        <v>173</v>
      </c>
      <c r="E399" s="32" t="s">
        <v>137</v>
      </c>
      <c r="F399" s="3" t="s">
        <v>138</v>
      </c>
      <c r="G399" s="33" t="s">
        <v>139</v>
      </c>
      <c r="H399" s="32">
        <v>2018</v>
      </c>
      <c r="I399" s="34" t="s">
        <v>659</v>
      </c>
      <c r="J399" s="34" t="s">
        <v>140</v>
      </c>
      <c r="K399" s="32" t="str">
        <f t="shared" si="84"/>
        <v>NWF</v>
      </c>
      <c r="L399" s="32" t="str">
        <f t="shared" si="85"/>
        <v>LSI</v>
      </c>
      <c r="M399" s="32" t="str">
        <f t="shared" si="86"/>
        <v>R1</v>
      </c>
      <c r="N399" s="3">
        <v>6</v>
      </c>
      <c r="O399" s="3" t="s">
        <v>554</v>
      </c>
      <c r="P399" s="33" t="str">
        <f t="shared" si="87"/>
        <v>E:POS_P:P01_Tr1:NWF_Tr2:LSI_DRC_R1_D:09_M:01_Y:2018</v>
      </c>
      <c r="Q399" s="31" t="str">
        <f t="shared" si="88"/>
        <v>T1</v>
      </c>
      <c r="R399" s="53">
        <v>0.49722222222222223</v>
      </c>
      <c r="S399" s="3">
        <v>10</v>
      </c>
      <c r="T399" s="3">
        <v>1.8142499999999999</v>
      </c>
      <c r="U399" s="3">
        <v>99.924033149171279</v>
      </c>
      <c r="V399" s="3">
        <v>0.34121400000000002</v>
      </c>
      <c r="W399" s="3">
        <v>15.7</v>
      </c>
      <c r="X399" s="37">
        <f t="shared" si="89"/>
        <v>288.7</v>
      </c>
      <c r="Y399" s="37" t="s">
        <v>143</v>
      </c>
      <c r="Z399" s="40">
        <v>0.1225</v>
      </c>
      <c r="AA399" s="41">
        <v>0.74</v>
      </c>
      <c r="AB399" s="41">
        <v>9.0649999999999981E-2</v>
      </c>
      <c r="AC399" s="42" t="s">
        <v>144</v>
      </c>
      <c r="AD399" s="43">
        <f t="shared" si="90"/>
        <v>506.54283973677883</v>
      </c>
      <c r="AE399" s="43">
        <f t="shared" si="91"/>
        <v>590.96664635957529</v>
      </c>
      <c r="AF399" s="44">
        <f t="shared" si="92"/>
        <v>0.918995346992451</v>
      </c>
      <c r="AG399" s="44">
        <f t="shared" si="93"/>
        <v>0.68005655677441368</v>
      </c>
      <c r="AH399" s="44">
        <f t="shared" si="94"/>
        <v>50.615803509333247</v>
      </c>
      <c r="AI399" s="44">
        <f t="shared" si="95"/>
        <v>37.455694596906596</v>
      </c>
      <c r="AJ399" s="44">
        <f t="shared" si="96"/>
        <v>0.20164609327093613</v>
      </c>
      <c r="AK399" s="45">
        <f t="shared" si="97"/>
        <v>0.14921810902049271</v>
      </c>
      <c r="AL399" s="35"/>
      <c r="AM399" s="35"/>
      <c r="AN399" s="35"/>
    </row>
    <row r="400" spans="2:41" x14ac:dyDescent="0.2">
      <c r="B400" s="46">
        <v>43109</v>
      </c>
      <c r="C400" s="3" t="s">
        <v>674</v>
      </c>
      <c r="D400" s="3" t="s">
        <v>175</v>
      </c>
      <c r="E400" s="32" t="s">
        <v>137</v>
      </c>
      <c r="F400" s="3" t="s">
        <v>138</v>
      </c>
      <c r="G400" s="33" t="s">
        <v>139</v>
      </c>
      <c r="H400" s="32">
        <v>2018</v>
      </c>
      <c r="I400" s="34" t="s">
        <v>659</v>
      </c>
      <c r="J400" s="34" t="s">
        <v>140</v>
      </c>
      <c r="K400" s="32" t="str">
        <f t="shared" si="84"/>
        <v>NWF</v>
      </c>
      <c r="L400" s="32" t="str">
        <f t="shared" si="85"/>
        <v>LSI</v>
      </c>
      <c r="M400" s="32" t="str">
        <f t="shared" si="86"/>
        <v>R1</v>
      </c>
      <c r="N400" s="3">
        <v>6</v>
      </c>
      <c r="O400" s="3" t="s">
        <v>554</v>
      </c>
      <c r="P400" s="33" t="str">
        <f t="shared" si="87"/>
        <v>E:POS_P:P01_Tr1:NWF_Tr2:LSI_DRC_R1_D:09_M:01_Y:2018</v>
      </c>
      <c r="Q400" s="31" t="str">
        <f t="shared" si="88"/>
        <v>T2</v>
      </c>
      <c r="R400" s="53">
        <v>0.50416666666666698</v>
      </c>
      <c r="S400" s="3">
        <v>20</v>
      </c>
      <c r="T400" s="3">
        <v>1.73925</v>
      </c>
      <c r="U400" s="3">
        <v>105.76864640883979</v>
      </c>
      <c r="V400" s="3">
        <v>0.30941400000000002</v>
      </c>
      <c r="W400" s="3">
        <v>17.8</v>
      </c>
      <c r="X400" s="37">
        <f t="shared" si="89"/>
        <v>290.8</v>
      </c>
      <c r="Y400" s="37" t="s">
        <v>143</v>
      </c>
      <c r="Z400" s="40">
        <v>0.1225</v>
      </c>
      <c r="AA400" s="41">
        <v>0.74</v>
      </c>
      <c r="AB400" s="41">
        <v>9.0649999999999981E-2</v>
      </c>
      <c r="AC400" s="42" t="s">
        <v>144</v>
      </c>
      <c r="AD400" s="43">
        <f t="shared" si="90"/>
        <v>502.88486187072908</v>
      </c>
      <c r="AE400" s="43">
        <f t="shared" si="91"/>
        <v>586.69900551585056</v>
      </c>
      <c r="AF400" s="44">
        <f t="shared" si="92"/>
        <v>0.8746424960086655</v>
      </c>
      <c r="AG400" s="44">
        <f t="shared" si="93"/>
        <v>0.64723544704641234</v>
      </c>
      <c r="AH400" s="44">
        <f t="shared" si="94"/>
        <v>53.189451139563381</v>
      </c>
      <c r="AI400" s="44">
        <f t="shared" si="95"/>
        <v>39.360193843276896</v>
      </c>
      <c r="AJ400" s="44">
        <f t="shared" si="96"/>
        <v>0.18153288609268139</v>
      </c>
      <c r="AK400" s="45">
        <f t="shared" si="97"/>
        <v>0.13433433570858422</v>
      </c>
      <c r="AL400" s="35"/>
      <c r="AM400" s="35"/>
      <c r="AN400" s="35"/>
    </row>
    <row r="401" spans="2:41" x14ac:dyDescent="0.2">
      <c r="B401" s="46">
        <v>43109</v>
      </c>
      <c r="C401" s="3" t="s">
        <v>675</v>
      </c>
      <c r="D401" s="3" t="s">
        <v>177</v>
      </c>
      <c r="E401" s="32" t="s">
        <v>137</v>
      </c>
      <c r="F401" s="3" t="s">
        <v>138</v>
      </c>
      <c r="G401" s="33" t="s">
        <v>139</v>
      </c>
      <c r="H401" s="32">
        <v>2018</v>
      </c>
      <c r="I401" s="34" t="s">
        <v>659</v>
      </c>
      <c r="J401" s="34" t="s">
        <v>140</v>
      </c>
      <c r="K401" s="32" t="str">
        <f t="shared" si="84"/>
        <v>NWF</v>
      </c>
      <c r="L401" s="32" t="str">
        <f t="shared" si="85"/>
        <v>LSI</v>
      </c>
      <c r="M401" s="32" t="str">
        <f t="shared" si="86"/>
        <v>R1</v>
      </c>
      <c r="N401" s="3">
        <v>6</v>
      </c>
      <c r="O401" s="3" t="s">
        <v>554</v>
      </c>
      <c r="P401" s="33" t="str">
        <f t="shared" si="87"/>
        <v>E:POS_P:P01_Tr1:NWF_Tr2:LSI_DRC_R1_D:09_M:01_Y:2018</v>
      </c>
      <c r="Q401" s="31" t="str">
        <f t="shared" si="88"/>
        <v>T3</v>
      </c>
      <c r="R401" s="53">
        <v>0.51111111111111096</v>
      </c>
      <c r="S401" s="3">
        <v>30</v>
      </c>
      <c r="T401" s="3">
        <v>1.73925</v>
      </c>
      <c r="U401" s="3">
        <v>101.62085635359117</v>
      </c>
      <c r="V401" s="3">
        <v>0.29033400000000004</v>
      </c>
      <c r="W401" s="3">
        <v>19.8</v>
      </c>
      <c r="X401" s="37">
        <f t="shared" si="89"/>
        <v>292.8</v>
      </c>
      <c r="Y401" s="37" t="s">
        <v>143</v>
      </c>
      <c r="Z401" s="40">
        <v>0.1225</v>
      </c>
      <c r="AA401" s="41">
        <v>0.74</v>
      </c>
      <c r="AB401" s="41">
        <v>9.0649999999999981E-2</v>
      </c>
      <c r="AC401" s="42" t="s">
        <v>144</v>
      </c>
      <c r="AD401" s="43">
        <f t="shared" si="90"/>
        <v>499.44985598363405</v>
      </c>
      <c r="AE401" s="43">
        <f t="shared" si="91"/>
        <v>582.69149864757298</v>
      </c>
      <c r="AF401" s="44">
        <f t="shared" si="92"/>
        <v>0.86866816201953556</v>
      </c>
      <c r="AG401" s="44">
        <f t="shared" si="93"/>
        <v>0.64281443989445619</v>
      </c>
      <c r="AH401" s="44">
        <f t="shared" si="94"/>
        <v>50.754522070734673</v>
      </c>
      <c r="AI401" s="44">
        <f t="shared" si="95"/>
        <v>37.558346332343653</v>
      </c>
      <c r="AJ401" s="44">
        <f t="shared" si="96"/>
        <v>0.16917515356834448</v>
      </c>
      <c r="AK401" s="45">
        <f t="shared" si="97"/>
        <v>0.12518961364057488</v>
      </c>
      <c r="AL401" s="35"/>
      <c r="AM401" s="35"/>
      <c r="AN401" s="35"/>
    </row>
    <row r="402" spans="2:41" x14ac:dyDescent="0.2">
      <c r="B402" s="46">
        <v>43109</v>
      </c>
      <c r="C402" s="3" t="s">
        <v>676</v>
      </c>
      <c r="D402" s="3" t="s">
        <v>179</v>
      </c>
      <c r="E402" s="32" t="s">
        <v>137</v>
      </c>
      <c r="F402" s="3" t="s">
        <v>138</v>
      </c>
      <c r="G402" s="33" t="s">
        <v>139</v>
      </c>
      <c r="H402" s="32">
        <v>2018</v>
      </c>
      <c r="I402" s="34" t="s">
        <v>659</v>
      </c>
      <c r="J402" s="34" t="s">
        <v>140</v>
      </c>
      <c r="K402" s="32" t="str">
        <f t="shared" si="84"/>
        <v>NWF</v>
      </c>
      <c r="L402" s="32" t="str">
        <f t="shared" si="85"/>
        <v>LSI</v>
      </c>
      <c r="M402" s="32" t="str">
        <f t="shared" si="86"/>
        <v>R2</v>
      </c>
      <c r="N402" s="3">
        <v>8</v>
      </c>
      <c r="O402" s="3" t="s">
        <v>664</v>
      </c>
      <c r="P402" s="33" t="str">
        <f t="shared" si="87"/>
        <v>E:POS_P:P01_Tr1:NWF_Tr2:LSI_DRC_R2_D:09_M:01_Y:2018</v>
      </c>
      <c r="Q402" s="31" t="str">
        <f t="shared" si="88"/>
        <v>T0</v>
      </c>
      <c r="R402" s="53">
        <v>0.49027777777777781</v>
      </c>
      <c r="S402" s="37">
        <v>0</v>
      </c>
      <c r="T402" s="3">
        <v>1.8142499999999999</v>
      </c>
      <c r="U402" s="3">
        <v>105.01450276243095</v>
      </c>
      <c r="V402" s="3">
        <v>0.32213399999999998</v>
      </c>
      <c r="W402" s="3">
        <v>13.5</v>
      </c>
      <c r="X402" s="37">
        <f t="shared" si="89"/>
        <v>286.5</v>
      </c>
      <c r="Y402" s="37" t="s">
        <v>143</v>
      </c>
      <c r="Z402" s="40">
        <v>0.1225</v>
      </c>
      <c r="AA402" s="41">
        <v>0.74</v>
      </c>
      <c r="AB402" s="41">
        <v>9.0649999999999981E-2</v>
      </c>
      <c r="AC402" s="42" t="s">
        <v>144</v>
      </c>
      <c r="AD402" s="43">
        <f t="shared" si="90"/>
        <v>510.43252297384998</v>
      </c>
      <c r="AE402" s="43">
        <f t="shared" si="91"/>
        <v>595.50461013615836</v>
      </c>
      <c r="AF402" s="44">
        <f t="shared" si="92"/>
        <v>0.92605220480530726</v>
      </c>
      <c r="AG402" s="44">
        <f t="shared" si="93"/>
        <v>0.68527863155592728</v>
      </c>
      <c r="AH402" s="44">
        <f t="shared" si="94"/>
        <v>53.602817593871976</v>
      </c>
      <c r="AI402" s="44">
        <f t="shared" si="95"/>
        <v>39.666085019465257</v>
      </c>
      <c r="AJ402" s="44">
        <f t="shared" si="96"/>
        <v>0.19183228208160122</v>
      </c>
      <c r="AK402" s="45">
        <f t="shared" si="97"/>
        <v>0.14195588874038487</v>
      </c>
      <c r="AL402" s="35">
        <f>SLOPE(AG402:AG405,S402:S405)*60</f>
        <v>-4.763777128529436E-2</v>
      </c>
      <c r="AM402" s="35">
        <f>SLOPE(AK402:AK405,S402:S405)*60</f>
        <v>-4.5789128034734422E-2</v>
      </c>
      <c r="AN402" s="35">
        <f>SLOPE(AI402:AI405,S402:S405)*60</f>
        <v>-2.2344691203644613</v>
      </c>
    </row>
    <row r="403" spans="2:41" x14ac:dyDescent="0.2">
      <c r="B403" s="46">
        <v>43109</v>
      </c>
      <c r="C403" s="3" t="s">
        <v>677</v>
      </c>
      <c r="D403" s="3" t="s">
        <v>181</v>
      </c>
      <c r="E403" s="32" t="s">
        <v>137</v>
      </c>
      <c r="F403" s="3" t="s">
        <v>138</v>
      </c>
      <c r="G403" s="33" t="s">
        <v>139</v>
      </c>
      <c r="H403" s="32">
        <v>2018</v>
      </c>
      <c r="I403" s="34" t="s">
        <v>659</v>
      </c>
      <c r="J403" s="34" t="s">
        <v>140</v>
      </c>
      <c r="K403" s="32" t="str">
        <f t="shared" si="84"/>
        <v>NWF</v>
      </c>
      <c r="L403" s="32" t="str">
        <f t="shared" si="85"/>
        <v>LSI</v>
      </c>
      <c r="M403" s="32" t="str">
        <f t="shared" si="86"/>
        <v>R2</v>
      </c>
      <c r="N403" s="3">
        <v>8</v>
      </c>
      <c r="O403" s="3" t="s">
        <v>664</v>
      </c>
      <c r="P403" s="33" t="str">
        <f t="shared" si="87"/>
        <v>E:POS_P:P01_Tr1:NWF_Tr2:LSI_DRC_R2_D:09_M:01_Y:2018</v>
      </c>
      <c r="Q403" s="31" t="str">
        <f t="shared" si="88"/>
        <v>T1</v>
      </c>
      <c r="R403" s="53">
        <v>0.49722222222222223</v>
      </c>
      <c r="S403" s="3">
        <v>10</v>
      </c>
      <c r="T403" s="3">
        <v>1.8892500000000001</v>
      </c>
      <c r="U403" s="3">
        <v>100.86671270718232</v>
      </c>
      <c r="V403" s="3">
        <v>0.29033400000000004</v>
      </c>
      <c r="W403" s="3">
        <v>16.899999999999999</v>
      </c>
      <c r="X403" s="37">
        <f t="shared" si="89"/>
        <v>289.89999999999998</v>
      </c>
      <c r="Y403" s="37" t="s">
        <v>143</v>
      </c>
      <c r="Z403" s="40">
        <v>0.1225</v>
      </c>
      <c r="AA403" s="41">
        <v>0.74</v>
      </c>
      <c r="AB403" s="41">
        <v>9.0649999999999981E-2</v>
      </c>
      <c r="AC403" s="42" t="s">
        <v>144</v>
      </c>
      <c r="AD403" s="43">
        <f t="shared" si="90"/>
        <v>504.44607737843415</v>
      </c>
      <c r="AE403" s="43">
        <f t="shared" si="91"/>
        <v>588.52042360817313</v>
      </c>
      <c r="AF403" s="44">
        <f t="shared" si="92"/>
        <v>0.95302475168720668</v>
      </c>
      <c r="AG403" s="44">
        <f t="shared" si="93"/>
        <v>0.70523831624853284</v>
      </c>
      <c r="AH403" s="44">
        <f t="shared" si="94"/>
        <v>50.881817563195575</v>
      </c>
      <c r="AI403" s="44">
        <f t="shared" si="95"/>
        <v>37.652544996764718</v>
      </c>
      <c r="AJ403" s="44">
        <f t="shared" si="96"/>
        <v>0.17086748866785537</v>
      </c>
      <c r="AK403" s="45">
        <f t="shared" si="97"/>
        <v>0.12644194161421296</v>
      </c>
      <c r="AL403" s="35"/>
      <c r="AM403" s="35"/>
      <c r="AN403" s="35"/>
    </row>
    <row r="404" spans="2:41" x14ac:dyDescent="0.2">
      <c r="B404" s="46">
        <v>43109</v>
      </c>
      <c r="C404" s="3" t="s">
        <v>678</v>
      </c>
      <c r="D404" s="3" t="s">
        <v>183</v>
      </c>
      <c r="E404" s="32" t="s">
        <v>137</v>
      </c>
      <c r="F404" s="3" t="s">
        <v>138</v>
      </c>
      <c r="G404" s="33" t="s">
        <v>139</v>
      </c>
      <c r="H404" s="32">
        <v>2018</v>
      </c>
      <c r="I404" s="34" t="s">
        <v>659</v>
      </c>
      <c r="J404" s="34" t="s">
        <v>140</v>
      </c>
      <c r="K404" s="32" t="str">
        <f t="shared" si="84"/>
        <v>NWF</v>
      </c>
      <c r="L404" s="32" t="str">
        <f t="shared" si="85"/>
        <v>LSI</v>
      </c>
      <c r="M404" s="32" t="str">
        <f t="shared" si="86"/>
        <v>R2</v>
      </c>
      <c r="N404" s="3">
        <v>8</v>
      </c>
      <c r="O404" s="3" t="s">
        <v>664</v>
      </c>
      <c r="P404" s="33" t="str">
        <f t="shared" si="87"/>
        <v>E:POS_P:P01_Tr1:NWF_Tr2:LSI_DRC_R2_D:09_M:01_Y:2018</v>
      </c>
      <c r="Q404" s="31" t="str">
        <f t="shared" si="88"/>
        <v>T2</v>
      </c>
      <c r="R404" s="53">
        <v>0.50416666666666698</v>
      </c>
      <c r="S404" s="3">
        <v>20</v>
      </c>
      <c r="T404" s="3">
        <v>1.8142499999999999</v>
      </c>
      <c r="U404" s="3">
        <v>110.67058011049724</v>
      </c>
      <c r="V404" s="3">
        <v>0.271254</v>
      </c>
      <c r="W404" s="3">
        <v>19.7</v>
      </c>
      <c r="X404" s="37">
        <f t="shared" si="89"/>
        <v>292.7</v>
      </c>
      <c r="Y404" s="37" t="s">
        <v>143</v>
      </c>
      <c r="Z404" s="40">
        <v>0.1225</v>
      </c>
      <c r="AA404" s="41">
        <v>0.74</v>
      </c>
      <c r="AB404" s="41">
        <v>9.0649999999999981E-2</v>
      </c>
      <c r="AC404" s="42" t="s">
        <v>144</v>
      </c>
      <c r="AD404" s="43">
        <f t="shared" si="90"/>
        <v>499.62049139736257</v>
      </c>
      <c r="AE404" s="43">
        <f t="shared" si="91"/>
        <v>582.89057329692298</v>
      </c>
      <c r="AF404" s="44">
        <f t="shared" si="92"/>
        <v>0.90643647651766501</v>
      </c>
      <c r="AG404" s="44">
        <f t="shared" si="93"/>
        <v>0.67076299262307204</v>
      </c>
      <c r="AH404" s="44">
        <f t="shared" si="94"/>
        <v>55.293289618037811</v>
      </c>
      <c r="AI404" s="44">
        <f t="shared" si="95"/>
        <v>40.917034317347969</v>
      </c>
      <c r="AJ404" s="44">
        <f t="shared" si="96"/>
        <v>0.15811139956908354</v>
      </c>
      <c r="AK404" s="45">
        <f t="shared" si="97"/>
        <v>0.1170024356811218</v>
      </c>
      <c r="AL404" s="35"/>
      <c r="AM404" s="35"/>
      <c r="AN404" s="35"/>
    </row>
    <row r="405" spans="2:41" x14ac:dyDescent="0.2">
      <c r="B405" s="46">
        <v>43109</v>
      </c>
      <c r="C405" s="3" t="s">
        <v>679</v>
      </c>
      <c r="D405" s="3" t="s">
        <v>185</v>
      </c>
      <c r="E405" s="32" t="s">
        <v>137</v>
      </c>
      <c r="F405" s="3" t="s">
        <v>138</v>
      </c>
      <c r="G405" s="33" t="s">
        <v>139</v>
      </c>
      <c r="H405" s="32">
        <v>2018</v>
      </c>
      <c r="I405" s="34" t="s">
        <v>659</v>
      </c>
      <c r="J405" s="34" t="s">
        <v>140</v>
      </c>
      <c r="K405" s="32" t="str">
        <f t="shared" si="84"/>
        <v>NWF</v>
      </c>
      <c r="L405" s="32" t="str">
        <f t="shared" si="85"/>
        <v>LSI</v>
      </c>
      <c r="M405" s="32" t="str">
        <f t="shared" si="86"/>
        <v>R2</v>
      </c>
      <c r="N405" s="3">
        <v>8</v>
      </c>
      <c r="O405" s="3" t="s">
        <v>664</v>
      </c>
      <c r="P405" s="33" t="str">
        <f t="shared" si="87"/>
        <v>E:POS_P:P01_Tr1:NWF_Tr2:LSI_DRC_R2_D:09_M:01_Y:2018</v>
      </c>
      <c r="Q405" s="31" t="str">
        <f t="shared" si="88"/>
        <v>T3</v>
      </c>
      <c r="R405" s="53">
        <v>0.51111111111111096</v>
      </c>
      <c r="S405" s="3">
        <v>30</v>
      </c>
      <c r="T405" s="3">
        <v>1.8142499999999999</v>
      </c>
      <c r="U405" s="3">
        <v>101.05524861878453</v>
      </c>
      <c r="V405" s="3">
        <v>0.27761400000000003</v>
      </c>
      <c r="W405" s="3">
        <v>19.899999999999999</v>
      </c>
      <c r="X405" s="37">
        <f t="shared" si="89"/>
        <v>292.89999999999998</v>
      </c>
      <c r="Y405" s="37" t="s">
        <v>143</v>
      </c>
      <c r="Z405" s="40">
        <v>0.1225</v>
      </c>
      <c r="AA405" s="41">
        <v>0.74</v>
      </c>
      <c r="AB405" s="41">
        <v>9.0649999999999981E-2</v>
      </c>
      <c r="AC405" s="42" t="s">
        <v>144</v>
      </c>
      <c r="AD405" s="43">
        <f t="shared" si="90"/>
        <v>499.27933708435654</v>
      </c>
      <c r="AE405" s="43">
        <f t="shared" si="91"/>
        <v>582.49255993174938</v>
      </c>
      <c r="AF405" s="44">
        <f t="shared" si="92"/>
        <v>0.90581753730529391</v>
      </c>
      <c r="AG405" s="44">
        <f t="shared" si="93"/>
        <v>0.67030497760591734</v>
      </c>
      <c r="AH405" s="44">
        <f t="shared" si="94"/>
        <v>50.454797539281579</v>
      </c>
      <c r="AI405" s="44">
        <f t="shared" si="95"/>
        <v>37.336550179068361</v>
      </c>
      <c r="AJ405" s="44">
        <f t="shared" si="96"/>
        <v>0.1617080895328927</v>
      </c>
      <c r="AK405" s="45">
        <f t="shared" si="97"/>
        <v>0.11966398625434058</v>
      </c>
      <c r="AL405" s="35"/>
      <c r="AM405" s="35"/>
      <c r="AN405" s="35"/>
    </row>
    <row r="406" spans="2:41" x14ac:dyDescent="0.2">
      <c r="B406" s="46">
        <v>43109</v>
      </c>
      <c r="C406" s="3" t="s">
        <v>680</v>
      </c>
      <c r="D406" s="3" t="s">
        <v>187</v>
      </c>
      <c r="E406" s="32" t="s">
        <v>137</v>
      </c>
      <c r="F406" s="3" t="s">
        <v>138</v>
      </c>
      <c r="G406" s="33" t="s">
        <v>139</v>
      </c>
      <c r="H406" s="32">
        <v>2018</v>
      </c>
      <c r="I406" s="34" t="s">
        <v>659</v>
      </c>
      <c r="J406" s="34" t="s">
        <v>140</v>
      </c>
      <c r="K406" s="32" t="str">
        <f t="shared" si="84"/>
        <v>NWF</v>
      </c>
      <c r="L406" s="32" t="str">
        <f t="shared" si="85"/>
        <v>LSI</v>
      </c>
      <c r="M406" s="32" t="str">
        <f t="shared" si="86"/>
        <v>R3</v>
      </c>
      <c r="N406" s="3">
        <v>14</v>
      </c>
      <c r="O406" s="3" t="s">
        <v>449</v>
      </c>
      <c r="P406" s="33" t="str">
        <f t="shared" si="87"/>
        <v>E:POS_P:P01_Tr1:NWF_Tr2:LSI_DRC_R3_D:09_M:01_Y:2018</v>
      </c>
      <c r="Q406" s="31" t="str">
        <f t="shared" si="88"/>
        <v>T0</v>
      </c>
      <c r="R406" s="53">
        <v>0.49027777777777781</v>
      </c>
      <c r="S406" s="37">
        <v>0</v>
      </c>
      <c r="T406" s="3">
        <v>1.8142499999999999</v>
      </c>
      <c r="U406" s="3">
        <v>97.095994475138127</v>
      </c>
      <c r="V406" s="3">
        <v>0.25217400000000001</v>
      </c>
      <c r="W406" s="3">
        <v>11.1</v>
      </c>
      <c r="X406" s="37">
        <f t="shared" si="89"/>
        <v>284.10000000000002</v>
      </c>
      <c r="Y406" s="37" t="s">
        <v>143</v>
      </c>
      <c r="Z406" s="40">
        <v>0.1225</v>
      </c>
      <c r="AA406" s="41">
        <v>0.74</v>
      </c>
      <c r="AB406" s="41">
        <v>9.0649999999999981E-2</v>
      </c>
      <c r="AC406" s="42" t="s">
        <v>144</v>
      </c>
      <c r="AD406" s="43">
        <f t="shared" si="90"/>
        <v>514.74451894406207</v>
      </c>
      <c r="AE406" s="43">
        <f t="shared" si="91"/>
        <v>600.53527210140567</v>
      </c>
      <c r="AF406" s="44">
        <f t="shared" si="92"/>
        <v>0.93387524349426454</v>
      </c>
      <c r="AG406" s="44">
        <f t="shared" si="93"/>
        <v>0.69106768018575571</v>
      </c>
      <c r="AH406" s="44">
        <f t="shared" si="94"/>
        <v>49.979630967500285</v>
      </c>
      <c r="AI406" s="44">
        <f t="shared" si="95"/>
        <v>36.984926915950204</v>
      </c>
      <c r="AJ406" s="44">
        <f t="shared" si="96"/>
        <v>0.15143938170689986</v>
      </c>
      <c r="AK406" s="45">
        <f t="shared" si="97"/>
        <v>0.11206514246310587</v>
      </c>
      <c r="AL406" s="35">
        <f>SLOPE(AG406:AG409,S406:S409)*60</f>
        <v>9.5585418763018959E-3</v>
      </c>
      <c r="AM406" s="35">
        <f>SLOPE(AK406:AK409,S406:S409)*60</f>
        <v>1.4820536276454242E-2</v>
      </c>
      <c r="AN406" s="35">
        <f>SLOPE(AI406:AI409,S406:S409)*60</f>
        <v>-3.9080780016240366</v>
      </c>
    </row>
    <row r="407" spans="2:41" x14ac:dyDescent="0.2">
      <c r="B407" s="46">
        <v>43109</v>
      </c>
      <c r="C407" s="3" t="s">
        <v>681</v>
      </c>
      <c r="D407" s="3" t="s">
        <v>189</v>
      </c>
      <c r="E407" s="32" t="s">
        <v>137</v>
      </c>
      <c r="F407" s="3" t="s">
        <v>138</v>
      </c>
      <c r="G407" s="33" t="s">
        <v>139</v>
      </c>
      <c r="H407" s="32">
        <v>2018</v>
      </c>
      <c r="I407" s="34" t="s">
        <v>659</v>
      </c>
      <c r="J407" s="34" t="s">
        <v>140</v>
      </c>
      <c r="K407" s="32" t="str">
        <f t="shared" si="84"/>
        <v>NWF</v>
      </c>
      <c r="L407" s="32" t="str">
        <f t="shared" si="85"/>
        <v>LSI</v>
      </c>
      <c r="M407" s="32" t="str">
        <f t="shared" si="86"/>
        <v>R3</v>
      </c>
      <c r="N407" s="3">
        <v>14</v>
      </c>
      <c r="O407" s="3" t="s">
        <v>449</v>
      </c>
      <c r="P407" s="33" t="str">
        <f t="shared" si="87"/>
        <v>E:POS_P:P01_Tr1:NWF_Tr2:LSI_DRC_R3_D:09_M:01_Y:2018</v>
      </c>
      <c r="Q407" s="31" t="str">
        <f t="shared" si="88"/>
        <v>T1</v>
      </c>
      <c r="R407" s="53">
        <v>0.49722222222222223</v>
      </c>
      <c r="S407" s="3">
        <v>10</v>
      </c>
      <c r="T407" s="3">
        <v>1.8142499999999999</v>
      </c>
      <c r="U407" s="3">
        <v>105.957182320442</v>
      </c>
      <c r="V407" s="3">
        <v>0.271254</v>
      </c>
      <c r="W407" s="3">
        <v>15.2</v>
      </c>
      <c r="X407" s="37">
        <f t="shared" si="89"/>
        <v>288.2</v>
      </c>
      <c r="Y407" s="37" t="s">
        <v>143</v>
      </c>
      <c r="Z407" s="40">
        <v>0.1225</v>
      </c>
      <c r="AA407" s="41">
        <v>0.74</v>
      </c>
      <c r="AB407" s="41">
        <v>9.0649999999999981E-2</v>
      </c>
      <c r="AC407" s="42" t="s">
        <v>144</v>
      </c>
      <c r="AD407" s="43">
        <f t="shared" si="90"/>
        <v>507.4216441082861</v>
      </c>
      <c r="AE407" s="43">
        <f t="shared" si="91"/>
        <v>591.99191812633376</v>
      </c>
      <c r="AF407" s="44">
        <f t="shared" si="92"/>
        <v>0.920589717823458</v>
      </c>
      <c r="AG407" s="44">
        <f t="shared" si="93"/>
        <v>0.68123639118935886</v>
      </c>
      <c r="AH407" s="44">
        <f t="shared" si="94"/>
        <v>53.764967658120106</v>
      </c>
      <c r="AI407" s="44">
        <f t="shared" si="95"/>
        <v>39.786076067008871</v>
      </c>
      <c r="AJ407" s="44">
        <f t="shared" si="96"/>
        <v>0.16058017575944053</v>
      </c>
      <c r="AK407" s="45">
        <f t="shared" si="97"/>
        <v>0.11882933006198597</v>
      </c>
      <c r="AL407" s="35"/>
      <c r="AM407" s="35"/>
      <c r="AN407" s="35"/>
    </row>
    <row r="408" spans="2:41" x14ac:dyDescent="0.2">
      <c r="B408" s="46">
        <v>43109</v>
      </c>
      <c r="C408" s="3" t="s">
        <v>682</v>
      </c>
      <c r="D408" s="3" t="s">
        <v>191</v>
      </c>
      <c r="E408" s="32" t="s">
        <v>137</v>
      </c>
      <c r="F408" s="3" t="s">
        <v>138</v>
      </c>
      <c r="G408" s="33" t="s">
        <v>139</v>
      </c>
      <c r="H408" s="32">
        <v>2018</v>
      </c>
      <c r="I408" s="34" t="s">
        <v>659</v>
      </c>
      <c r="J408" s="34" t="s">
        <v>140</v>
      </c>
      <c r="K408" s="32" t="str">
        <f t="shared" si="84"/>
        <v>NWF</v>
      </c>
      <c r="L408" s="32" t="str">
        <f t="shared" si="85"/>
        <v>LSI</v>
      </c>
      <c r="M408" s="32" t="str">
        <f t="shared" si="86"/>
        <v>R3</v>
      </c>
      <c r="N408" s="3">
        <v>14</v>
      </c>
      <c r="O408" s="3" t="s">
        <v>449</v>
      </c>
      <c r="P408" s="33" t="str">
        <f t="shared" si="87"/>
        <v>E:POS_P:P01_Tr1:NWF_Tr2:LSI_DRC_R3_D:09_M:01_Y:2018</v>
      </c>
      <c r="Q408" s="31" t="str">
        <f t="shared" si="88"/>
        <v>T2</v>
      </c>
      <c r="R408" s="53">
        <v>0.50416666666666698</v>
      </c>
      <c r="S408" s="3">
        <v>20</v>
      </c>
      <c r="T408" s="3">
        <v>1.8142499999999999</v>
      </c>
      <c r="U408" s="3">
        <v>94.833563535911608</v>
      </c>
      <c r="V408" s="3">
        <v>0.27761400000000003</v>
      </c>
      <c r="W408" s="3">
        <v>17.600000000000001</v>
      </c>
      <c r="X408" s="37">
        <f t="shared" si="89"/>
        <v>290.60000000000002</v>
      </c>
      <c r="Y408" s="37" t="s">
        <v>143</v>
      </c>
      <c r="Z408" s="40">
        <v>0.1225</v>
      </c>
      <c r="AA408" s="41">
        <v>0.74</v>
      </c>
      <c r="AB408" s="41">
        <v>9.0649999999999981E-2</v>
      </c>
      <c r="AC408" s="42" t="s">
        <v>144</v>
      </c>
      <c r="AD408" s="43">
        <f t="shared" si="90"/>
        <v>503.23096294565738</v>
      </c>
      <c r="AE408" s="43">
        <f t="shared" si="91"/>
        <v>587.1027901032669</v>
      </c>
      <c r="AF408" s="44">
        <f t="shared" si="92"/>
        <v>0.91298677452415877</v>
      </c>
      <c r="AG408" s="44">
        <f t="shared" si="93"/>
        <v>0.67561021314787728</v>
      </c>
      <c r="AH408" s="44">
        <f t="shared" si="94"/>
        <v>47.723185497744979</v>
      </c>
      <c r="AI408" s="44">
        <f t="shared" si="95"/>
        <v>35.315157268331276</v>
      </c>
      <c r="AJ408" s="44">
        <f t="shared" si="96"/>
        <v>0.16298795397172836</v>
      </c>
      <c r="AK408" s="45">
        <f t="shared" si="97"/>
        <v>0.12061108593907896</v>
      </c>
      <c r="AL408" s="35"/>
      <c r="AM408" s="35"/>
      <c r="AN408" s="35"/>
    </row>
    <row r="409" spans="2:41" x14ac:dyDescent="0.2">
      <c r="B409" s="46">
        <v>43109</v>
      </c>
      <c r="C409" s="3" t="s">
        <v>683</v>
      </c>
      <c r="D409" s="3" t="s">
        <v>193</v>
      </c>
      <c r="E409" s="32" t="s">
        <v>137</v>
      </c>
      <c r="F409" s="3" t="s">
        <v>138</v>
      </c>
      <c r="G409" s="33" t="s">
        <v>139</v>
      </c>
      <c r="H409" s="32">
        <v>2018</v>
      </c>
      <c r="I409" s="34" t="s">
        <v>659</v>
      </c>
      <c r="J409" s="34" t="s">
        <v>140</v>
      </c>
      <c r="K409" s="32" t="str">
        <f t="shared" si="84"/>
        <v>NWF</v>
      </c>
      <c r="L409" s="32" t="str">
        <f t="shared" si="85"/>
        <v>LSI</v>
      </c>
      <c r="M409" s="32" t="str">
        <f t="shared" si="86"/>
        <v>R3</v>
      </c>
      <c r="N409" s="3">
        <v>14</v>
      </c>
      <c r="O409" s="3" t="s">
        <v>449</v>
      </c>
      <c r="P409" s="33" t="str">
        <f t="shared" si="87"/>
        <v>E:POS_P:P01_Tr1:NWF_Tr2:LSI_DRC_R3_D:09_M:01_Y:2018</v>
      </c>
      <c r="Q409" s="31" t="str">
        <f t="shared" si="88"/>
        <v>T3</v>
      </c>
      <c r="R409" s="53">
        <v>0.51111111111111096</v>
      </c>
      <c r="S409" s="3">
        <v>30</v>
      </c>
      <c r="T409" s="3">
        <v>1.8892500000000001</v>
      </c>
      <c r="U409" s="3">
        <v>98.22720994475138</v>
      </c>
      <c r="V409" s="3">
        <v>0.27761400000000003</v>
      </c>
      <c r="W409" s="3">
        <v>19.8</v>
      </c>
      <c r="X409" s="37">
        <f t="shared" si="89"/>
        <v>292.8</v>
      </c>
      <c r="Y409" s="37" t="s">
        <v>143</v>
      </c>
      <c r="Z409" s="40">
        <v>0.1225</v>
      </c>
      <c r="AA409" s="41">
        <v>0.74</v>
      </c>
      <c r="AB409" s="41">
        <v>9.0649999999999981E-2</v>
      </c>
      <c r="AC409" s="42" t="s">
        <v>144</v>
      </c>
      <c r="AD409" s="43">
        <f t="shared" si="90"/>
        <v>499.44985598363405</v>
      </c>
      <c r="AE409" s="43">
        <f t="shared" si="91"/>
        <v>582.69149864757298</v>
      </c>
      <c r="AF409" s="44">
        <f t="shared" si="92"/>
        <v>0.9435856404170806</v>
      </c>
      <c r="AG409" s="44">
        <f t="shared" si="93"/>
        <v>0.69825337390863951</v>
      </c>
      <c r="AH409" s="44">
        <f t="shared" si="94"/>
        <v>49.059565860580257</v>
      </c>
      <c r="AI409" s="44">
        <f t="shared" si="95"/>
        <v>36.304078736829382</v>
      </c>
      <c r="AJ409" s="44">
        <f t="shared" si="96"/>
        <v>0.16176331770554733</v>
      </c>
      <c r="AK409" s="45">
        <f t="shared" si="97"/>
        <v>0.119704855102105</v>
      </c>
      <c r="AL409" s="35"/>
      <c r="AM409" s="35"/>
      <c r="AN409" s="35"/>
    </row>
    <row r="410" spans="2:41" x14ac:dyDescent="0.2">
      <c r="B410" s="46">
        <v>43109</v>
      </c>
      <c r="C410" s="3" t="s">
        <v>684</v>
      </c>
      <c r="D410" s="3" t="s">
        <v>195</v>
      </c>
      <c r="E410" s="32" t="s">
        <v>137</v>
      </c>
      <c r="F410" s="3" t="s">
        <v>138</v>
      </c>
      <c r="G410" s="33" t="s">
        <v>139</v>
      </c>
      <c r="H410" s="32">
        <v>2018</v>
      </c>
      <c r="I410" s="34" t="s">
        <v>659</v>
      </c>
      <c r="J410" s="34" t="s">
        <v>140</v>
      </c>
      <c r="K410" s="32" t="str">
        <f t="shared" si="84"/>
        <v>WFL</v>
      </c>
      <c r="L410" s="32" t="str">
        <f t="shared" si="85"/>
        <v>ESI</v>
      </c>
      <c r="M410" s="32" t="str">
        <f t="shared" si="86"/>
        <v>R1</v>
      </c>
      <c r="N410" s="3">
        <v>11</v>
      </c>
      <c r="O410" s="3" t="s">
        <v>554</v>
      </c>
      <c r="P410" s="33" t="str">
        <f t="shared" si="87"/>
        <v>E:POS_P:P01_Tr1:WFL_Tr2:ESI_DRC_R1_D:09_M:01_Y:2018</v>
      </c>
      <c r="Q410" s="31" t="str">
        <f t="shared" si="88"/>
        <v>T0</v>
      </c>
      <c r="R410" s="53">
        <v>0.51979166666666665</v>
      </c>
      <c r="S410" s="37">
        <v>0</v>
      </c>
      <c r="T410" s="3">
        <v>1.73925</v>
      </c>
      <c r="U410" s="3">
        <v>103.50621546961327</v>
      </c>
      <c r="V410" s="3">
        <v>0.35393400000000003</v>
      </c>
      <c r="W410" s="3">
        <v>15.4</v>
      </c>
      <c r="X410" s="37">
        <f t="shared" si="89"/>
        <v>288.39999999999998</v>
      </c>
      <c r="Y410" s="37" t="s">
        <v>143</v>
      </c>
      <c r="Z410" s="40">
        <v>0.1225</v>
      </c>
      <c r="AA410" s="41">
        <v>0.74</v>
      </c>
      <c r="AB410" s="41">
        <v>9.0649999999999981E-2</v>
      </c>
      <c r="AC410" s="42" t="s">
        <v>144</v>
      </c>
      <c r="AD410" s="43">
        <f t="shared" si="90"/>
        <v>507.069756699057</v>
      </c>
      <c r="AE410" s="43">
        <f t="shared" si="91"/>
        <v>591.5813828155666</v>
      </c>
      <c r="AF410" s="44">
        <f t="shared" si="92"/>
        <v>0.88192107433883482</v>
      </c>
      <c r="AG410" s="44">
        <f t="shared" si="93"/>
        <v>0.65262159501073769</v>
      </c>
      <c r="AH410" s="44">
        <f t="shared" si="94"/>
        <v>52.484871495016968</v>
      </c>
      <c r="AI410" s="44">
        <f t="shared" si="95"/>
        <v>38.838804906312546</v>
      </c>
      <c r="AJ410" s="44">
        <f t="shared" si="96"/>
        <v>0.20938076514544476</v>
      </c>
      <c r="AK410" s="45">
        <f t="shared" si="97"/>
        <v>0.15494176620762909</v>
      </c>
      <c r="AL410" s="35">
        <f>SLOPE(AG410:AG413,S410:S413)*60</f>
        <v>1.755079299051825E-2</v>
      </c>
      <c r="AM410" s="35">
        <f>SLOPE(AK410:AK413,S410:S413)*60</f>
        <v>2.9972801073212221E-2</v>
      </c>
      <c r="AN410" s="35">
        <f>SLOPE(AI410:AI413,S410:S413)*60</f>
        <v>1.6909973217828309</v>
      </c>
      <c r="AO410" s="3" t="s">
        <v>685</v>
      </c>
    </row>
    <row r="411" spans="2:41" x14ac:dyDescent="0.2">
      <c r="B411" s="46">
        <v>43109</v>
      </c>
      <c r="C411" s="3" t="s">
        <v>686</v>
      </c>
      <c r="D411" s="3" t="s">
        <v>197</v>
      </c>
      <c r="E411" s="32" t="s">
        <v>137</v>
      </c>
      <c r="F411" s="3" t="s">
        <v>138</v>
      </c>
      <c r="G411" s="33" t="s">
        <v>139</v>
      </c>
      <c r="H411" s="32">
        <v>2018</v>
      </c>
      <c r="I411" s="34" t="s">
        <v>659</v>
      </c>
      <c r="J411" s="34" t="s">
        <v>140</v>
      </c>
      <c r="K411" s="32" t="str">
        <f t="shared" si="84"/>
        <v>WFL</v>
      </c>
      <c r="L411" s="32" t="str">
        <f t="shared" si="85"/>
        <v>ESI</v>
      </c>
      <c r="M411" s="32" t="str">
        <f t="shared" si="86"/>
        <v>R1</v>
      </c>
      <c r="N411" s="3">
        <v>11</v>
      </c>
      <c r="O411" s="3" t="s">
        <v>554</v>
      </c>
      <c r="P411" s="33" t="str">
        <f t="shared" si="87"/>
        <v>E:POS_P:P01_Tr1:WFL_Tr2:ESI_DRC_R1_D:09_M:01_Y:2018</v>
      </c>
      <c r="Q411" s="31" t="str">
        <f t="shared" si="88"/>
        <v>T1</v>
      </c>
      <c r="R411" s="53">
        <v>0.52673611111111118</v>
      </c>
      <c r="S411" s="3">
        <v>10</v>
      </c>
      <c r="T411" s="3">
        <v>1.73925</v>
      </c>
      <c r="U411" s="3">
        <v>91.251381215469621</v>
      </c>
      <c r="V411" s="3">
        <v>0.34121400000000002</v>
      </c>
      <c r="W411" s="3">
        <v>19.399999999999999</v>
      </c>
      <c r="X411" s="37">
        <f t="shared" si="89"/>
        <v>292.39999999999998</v>
      </c>
      <c r="Y411" s="37" t="s">
        <v>143</v>
      </c>
      <c r="Z411" s="40">
        <v>0.1225</v>
      </c>
      <c r="AA411" s="41">
        <v>0.74</v>
      </c>
      <c r="AB411" s="41">
        <v>9.0649999999999981E-2</v>
      </c>
      <c r="AC411" s="42" t="s">
        <v>144</v>
      </c>
      <c r="AD411" s="43">
        <f t="shared" si="90"/>
        <v>500.13309792068407</v>
      </c>
      <c r="AE411" s="43">
        <f t="shared" si="91"/>
        <v>583.48861424079814</v>
      </c>
      <c r="AF411" s="44">
        <f t="shared" si="92"/>
        <v>0.86985649055854974</v>
      </c>
      <c r="AG411" s="44">
        <f t="shared" si="93"/>
        <v>0.64369380301332668</v>
      </c>
      <c r="AH411" s="44">
        <f t="shared" si="94"/>
        <v>45.63783597683414</v>
      </c>
      <c r="AI411" s="44">
        <f t="shared" si="95"/>
        <v>33.771998622857261</v>
      </c>
      <c r="AJ411" s="44">
        <f t="shared" si="96"/>
        <v>0.1990944840195597</v>
      </c>
      <c r="AK411" s="45">
        <f t="shared" si="97"/>
        <v>0.14732991817447416</v>
      </c>
      <c r="AL411" s="35"/>
      <c r="AM411" s="35"/>
      <c r="AN411" s="35"/>
      <c r="AO411" s="3" t="s">
        <v>685</v>
      </c>
    </row>
    <row r="412" spans="2:41" x14ac:dyDescent="0.2">
      <c r="B412" s="46">
        <v>43109</v>
      </c>
      <c r="C412" s="3" t="s">
        <v>687</v>
      </c>
      <c r="D412" s="3" t="s">
        <v>199</v>
      </c>
      <c r="E412" s="32" t="s">
        <v>137</v>
      </c>
      <c r="F412" s="3" t="s">
        <v>138</v>
      </c>
      <c r="G412" s="33" t="s">
        <v>139</v>
      </c>
      <c r="H412" s="32">
        <v>2018</v>
      </c>
      <c r="I412" s="34" t="s">
        <v>659</v>
      </c>
      <c r="J412" s="34" t="s">
        <v>140</v>
      </c>
      <c r="K412" s="32" t="str">
        <f t="shared" si="84"/>
        <v>WFL</v>
      </c>
      <c r="L412" s="32" t="str">
        <f t="shared" si="85"/>
        <v>ESI</v>
      </c>
      <c r="M412" s="32" t="str">
        <f t="shared" si="86"/>
        <v>R1</v>
      </c>
      <c r="N412" s="3">
        <v>11</v>
      </c>
      <c r="O412" s="3" t="s">
        <v>554</v>
      </c>
      <c r="P412" s="33" t="str">
        <f t="shared" si="87"/>
        <v>E:POS_P:P01_Tr1:WFL_Tr2:ESI_DRC_R1_D:09_M:01_Y:2018</v>
      </c>
      <c r="Q412" s="31" t="str">
        <f t="shared" si="88"/>
        <v>T2</v>
      </c>
      <c r="R412" s="53">
        <v>0.53368055555555605</v>
      </c>
      <c r="S412" s="3">
        <v>20</v>
      </c>
      <c r="T412" s="3">
        <v>1.73925</v>
      </c>
      <c r="U412" s="3">
        <v>92.194060773480672</v>
      </c>
      <c r="V412" s="3">
        <v>0.39209400000000005</v>
      </c>
      <c r="W412" s="3">
        <v>22.2</v>
      </c>
      <c r="X412" s="37">
        <f t="shared" si="89"/>
        <v>295.2</v>
      </c>
      <c r="Y412" s="37" t="s">
        <v>143</v>
      </c>
      <c r="Z412" s="40">
        <v>0.1225</v>
      </c>
      <c r="AA412" s="41">
        <v>0.74</v>
      </c>
      <c r="AB412" s="41">
        <v>9.0649999999999981E-2</v>
      </c>
      <c r="AC412" s="42" t="s">
        <v>144</v>
      </c>
      <c r="AD412" s="43">
        <f t="shared" si="90"/>
        <v>495.38928804880771</v>
      </c>
      <c r="AE412" s="43">
        <f t="shared" si="91"/>
        <v>577.95416939027564</v>
      </c>
      <c r="AF412" s="44">
        <f t="shared" si="92"/>
        <v>0.86160581923888879</v>
      </c>
      <c r="AG412" s="44">
        <f t="shared" si="93"/>
        <v>0.63758830623677765</v>
      </c>
      <c r="AH412" s="44">
        <f t="shared" si="94"/>
        <v>45.671950128903106</v>
      </c>
      <c r="AI412" s="44">
        <f t="shared" si="95"/>
        <v>33.797243095388289</v>
      </c>
      <c r="AJ412" s="44">
        <f t="shared" si="96"/>
        <v>0.22661236209291075</v>
      </c>
      <c r="AK412" s="45">
        <f t="shared" si="97"/>
        <v>0.16769314794875392</v>
      </c>
      <c r="AL412" s="35"/>
      <c r="AM412" s="35"/>
      <c r="AN412" s="35"/>
      <c r="AO412" s="3" t="s">
        <v>685</v>
      </c>
    </row>
    <row r="413" spans="2:41" x14ac:dyDescent="0.2">
      <c r="B413" s="46">
        <v>43109</v>
      </c>
      <c r="C413" s="3" t="s">
        <v>688</v>
      </c>
      <c r="D413" s="3" t="s">
        <v>201</v>
      </c>
      <c r="E413" s="32" t="s">
        <v>137</v>
      </c>
      <c r="F413" s="3" t="s">
        <v>138</v>
      </c>
      <c r="G413" s="33" t="s">
        <v>139</v>
      </c>
      <c r="H413" s="32">
        <v>2018</v>
      </c>
      <c r="I413" s="34" t="s">
        <v>659</v>
      </c>
      <c r="J413" s="34" t="s">
        <v>140</v>
      </c>
      <c r="K413" s="32" t="str">
        <f t="shared" si="84"/>
        <v>WFL</v>
      </c>
      <c r="L413" s="32" t="str">
        <f t="shared" si="85"/>
        <v>ESI</v>
      </c>
      <c r="M413" s="32" t="str">
        <f t="shared" si="86"/>
        <v>R1</v>
      </c>
      <c r="N413" s="3">
        <v>11</v>
      </c>
      <c r="O413" s="3" t="s">
        <v>554</v>
      </c>
      <c r="P413" s="33" t="str">
        <f t="shared" si="87"/>
        <v>E:POS_P:P01_Tr1:WFL_Tr2:ESI_DRC_R1_D:09_M:01_Y:2018</v>
      </c>
      <c r="Q413" s="31" t="str">
        <f t="shared" si="88"/>
        <v>T3</v>
      </c>
      <c r="R413" s="53">
        <v>0.54062500000000002</v>
      </c>
      <c r="S413" s="3">
        <v>30</v>
      </c>
      <c r="T413" s="3">
        <v>1.8142499999999999</v>
      </c>
      <c r="U413" s="3">
        <v>108.59668508287294</v>
      </c>
      <c r="V413" s="3">
        <v>0.38573400000000002</v>
      </c>
      <c r="W413" s="3">
        <v>22.5</v>
      </c>
      <c r="X413" s="37">
        <f t="shared" si="89"/>
        <v>295.5</v>
      </c>
      <c r="Y413" s="37" t="s">
        <v>143</v>
      </c>
      <c r="Z413" s="40">
        <v>0.1225</v>
      </c>
      <c r="AA413" s="41">
        <v>0.74</v>
      </c>
      <c r="AB413" s="41">
        <v>9.0649999999999981E-2</v>
      </c>
      <c r="AC413" s="42" t="s">
        <v>144</v>
      </c>
      <c r="AD413" s="43">
        <f t="shared" si="90"/>
        <v>494.88635476144844</v>
      </c>
      <c r="AE413" s="43">
        <f t="shared" si="91"/>
        <v>577.36741388835662</v>
      </c>
      <c r="AF413" s="44">
        <f t="shared" si="92"/>
        <v>0.89784756912595776</v>
      </c>
      <c r="AG413" s="44">
        <f t="shared" si="93"/>
        <v>0.66440720115320862</v>
      </c>
      <c r="AH413" s="44">
        <f t="shared" si="94"/>
        <v>53.743017619839947</v>
      </c>
      <c r="AI413" s="44">
        <f t="shared" si="95"/>
        <v>39.769833038681554</v>
      </c>
      <c r="AJ413" s="44">
        <f t="shared" si="96"/>
        <v>0.22271024202881137</v>
      </c>
      <c r="AK413" s="45">
        <f t="shared" si="97"/>
        <v>0.1648055791013204</v>
      </c>
      <c r="AL413" s="35"/>
      <c r="AM413" s="35"/>
      <c r="AN413" s="35"/>
      <c r="AO413" s="3" t="s">
        <v>685</v>
      </c>
    </row>
    <row r="414" spans="2:41" x14ac:dyDescent="0.2">
      <c r="B414" s="46">
        <v>43109</v>
      </c>
      <c r="C414" s="3" t="s">
        <v>689</v>
      </c>
      <c r="D414" s="3" t="s">
        <v>203</v>
      </c>
      <c r="E414" s="32" t="s">
        <v>137</v>
      </c>
      <c r="F414" s="3" t="s">
        <v>138</v>
      </c>
      <c r="G414" s="33" t="s">
        <v>139</v>
      </c>
      <c r="H414" s="32">
        <v>2018</v>
      </c>
      <c r="I414" s="34" t="s">
        <v>659</v>
      </c>
      <c r="J414" s="34" t="s">
        <v>140</v>
      </c>
      <c r="K414" s="32" t="str">
        <f t="shared" si="84"/>
        <v>WFL</v>
      </c>
      <c r="L414" s="32" t="str">
        <f t="shared" si="85"/>
        <v>ESI</v>
      </c>
      <c r="M414" s="32" t="str">
        <f t="shared" si="86"/>
        <v>R2</v>
      </c>
      <c r="N414" s="3">
        <v>5</v>
      </c>
      <c r="O414" s="3" t="s">
        <v>664</v>
      </c>
      <c r="P414" s="33" t="str">
        <f t="shared" si="87"/>
        <v>E:POS_P:P01_Tr1:WFL_Tr2:ESI_DRC_R2_D:09_M:01_Y:2018</v>
      </c>
      <c r="Q414" s="31" t="str">
        <f t="shared" si="88"/>
        <v>T0</v>
      </c>
      <c r="R414" s="53">
        <v>0.51979166666666665</v>
      </c>
      <c r="S414" s="37">
        <v>0</v>
      </c>
      <c r="T414" s="3">
        <v>1.73925</v>
      </c>
      <c r="U414" s="3">
        <v>85.972375690607734</v>
      </c>
      <c r="V414" s="3">
        <v>0.38573400000000002</v>
      </c>
      <c r="W414" s="3">
        <v>15</v>
      </c>
      <c r="X414" s="37">
        <f t="shared" si="89"/>
        <v>288</v>
      </c>
      <c r="Y414" s="37" t="s">
        <v>143</v>
      </c>
      <c r="Z414" s="40">
        <v>0.1225</v>
      </c>
      <c r="AA414" s="41">
        <v>0.74</v>
      </c>
      <c r="AB414" s="41">
        <v>9.0649999999999981E-2</v>
      </c>
      <c r="AC414" s="42" t="s">
        <v>144</v>
      </c>
      <c r="AD414" s="43">
        <f t="shared" si="90"/>
        <v>507.77402025002789</v>
      </c>
      <c r="AE414" s="43">
        <f t="shared" si="91"/>
        <v>592.40302362503246</v>
      </c>
      <c r="AF414" s="44">
        <f t="shared" si="92"/>
        <v>0.88314596471986107</v>
      </c>
      <c r="AG414" s="44">
        <f t="shared" si="93"/>
        <v>0.65352801389269699</v>
      </c>
      <c r="AH414" s="44">
        <f t="shared" si="94"/>
        <v>43.654538834865654</v>
      </c>
      <c r="AI414" s="44">
        <f t="shared" si="95"/>
        <v>32.304358737800577</v>
      </c>
      <c r="AJ414" s="44">
        <f t="shared" si="96"/>
        <v>0.22850998791497829</v>
      </c>
      <c r="AK414" s="45">
        <f t="shared" si="97"/>
        <v>0.16909739105708391</v>
      </c>
      <c r="AL414" s="35">
        <f>SLOPE(AG414:AG417,S414:S417)*60</f>
        <v>3.9516466433895593E-2</v>
      </c>
      <c r="AM414" s="35">
        <f>SLOPE(AK414:AK417,S414:S417)*60</f>
        <v>-3.4739051537086924E-2</v>
      </c>
      <c r="AN414" s="35">
        <f>SLOPE(AI414:AI417,S414:S417)*60</f>
        <v>8.6958143694792653</v>
      </c>
      <c r="AO414" s="3" t="s">
        <v>685</v>
      </c>
    </row>
    <row r="415" spans="2:41" x14ac:dyDescent="0.2">
      <c r="B415" s="46">
        <v>43109</v>
      </c>
      <c r="C415" s="3" t="s">
        <v>690</v>
      </c>
      <c r="D415" s="3" t="s">
        <v>205</v>
      </c>
      <c r="E415" s="32" t="s">
        <v>137</v>
      </c>
      <c r="F415" s="3" t="s">
        <v>138</v>
      </c>
      <c r="G415" s="33" t="s">
        <v>139</v>
      </c>
      <c r="H415" s="32">
        <v>2018</v>
      </c>
      <c r="I415" s="34" t="s">
        <v>659</v>
      </c>
      <c r="J415" s="34" t="s">
        <v>140</v>
      </c>
      <c r="K415" s="32" t="str">
        <f t="shared" si="84"/>
        <v>WFL</v>
      </c>
      <c r="L415" s="32" t="str">
        <f t="shared" si="85"/>
        <v>ESI</v>
      </c>
      <c r="M415" s="32" t="str">
        <f t="shared" si="86"/>
        <v>R2</v>
      </c>
      <c r="N415" s="3">
        <v>5</v>
      </c>
      <c r="O415" s="3" t="s">
        <v>664</v>
      </c>
      <c r="P415" s="33" t="str">
        <f t="shared" si="87"/>
        <v>E:POS_P:P01_Tr1:WFL_Tr2:ESI_DRC_R2_D:09_M:01_Y:2018</v>
      </c>
      <c r="Q415" s="31" t="str">
        <f t="shared" si="88"/>
        <v>T1</v>
      </c>
      <c r="R415" s="53">
        <v>0.52673611111111118</v>
      </c>
      <c r="S415" s="3">
        <v>10</v>
      </c>
      <c r="T415" s="3">
        <v>1.73925</v>
      </c>
      <c r="U415" s="3">
        <v>95.399171270718242</v>
      </c>
      <c r="V415" s="3">
        <v>0.36665400000000004</v>
      </c>
      <c r="W415" s="3">
        <v>18</v>
      </c>
      <c r="X415" s="37">
        <f t="shared" si="89"/>
        <v>291</v>
      </c>
      <c r="Y415" s="37" t="s">
        <v>143</v>
      </c>
      <c r="Z415" s="40">
        <v>0.1225</v>
      </c>
      <c r="AA415" s="41">
        <v>0.74</v>
      </c>
      <c r="AB415" s="41">
        <v>9.0649999999999981E-2</v>
      </c>
      <c r="AC415" s="42" t="s">
        <v>144</v>
      </c>
      <c r="AD415" s="43">
        <f t="shared" si="90"/>
        <v>502.53923653611014</v>
      </c>
      <c r="AE415" s="43">
        <f t="shared" si="91"/>
        <v>586.29577595879505</v>
      </c>
      <c r="AF415" s="44">
        <f t="shared" si="92"/>
        <v>0.87404136714542946</v>
      </c>
      <c r="AG415" s="44">
        <f t="shared" si="93"/>
        <v>0.64679061168761776</v>
      </c>
      <c r="AH415" s="44">
        <f t="shared" si="94"/>
        <v>47.941826696564355</v>
      </c>
      <c r="AI415" s="44">
        <f t="shared" si="95"/>
        <v>35.476951755457613</v>
      </c>
      <c r="AJ415" s="44">
        <f t="shared" si="96"/>
        <v>0.21496769143839606</v>
      </c>
      <c r="AK415" s="45">
        <f t="shared" si="97"/>
        <v>0.15907609166441306</v>
      </c>
      <c r="AL415" s="35"/>
      <c r="AM415" s="35"/>
      <c r="AN415" s="35"/>
      <c r="AO415" s="3" t="s">
        <v>685</v>
      </c>
    </row>
    <row r="416" spans="2:41" x14ac:dyDescent="0.2">
      <c r="B416" s="46">
        <v>43109</v>
      </c>
      <c r="C416" s="3" t="s">
        <v>691</v>
      </c>
      <c r="D416" s="3" t="s">
        <v>207</v>
      </c>
      <c r="E416" s="32" t="s">
        <v>137</v>
      </c>
      <c r="F416" s="3" t="s">
        <v>138</v>
      </c>
      <c r="G416" s="33" t="s">
        <v>139</v>
      </c>
      <c r="H416" s="32">
        <v>2018</v>
      </c>
      <c r="I416" s="34" t="s">
        <v>659</v>
      </c>
      <c r="J416" s="34" t="s">
        <v>140</v>
      </c>
      <c r="K416" s="32" t="str">
        <f t="shared" si="84"/>
        <v>WFL</v>
      </c>
      <c r="L416" s="32" t="str">
        <f t="shared" si="85"/>
        <v>ESI</v>
      </c>
      <c r="M416" s="32" t="str">
        <f t="shared" si="86"/>
        <v>R2</v>
      </c>
      <c r="N416" s="3">
        <v>5</v>
      </c>
      <c r="O416" s="3" t="s">
        <v>664</v>
      </c>
      <c r="P416" s="33" t="str">
        <f t="shared" si="87"/>
        <v>E:POS_P:P01_Tr1:WFL_Tr2:ESI_DRC_R2_D:09_M:01_Y:2018</v>
      </c>
      <c r="Q416" s="31" t="str">
        <f t="shared" si="88"/>
        <v>T2</v>
      </c>
      <c r="R416" s="53">
        <v>0.53368055555555605</v>
      </c>
      <c r="S416" s="3">
        <v>20</v>
      </c>
      <c r="T416" s="3">
        <v>1.8142499999999999</v>
      </c>
      <c r="U416" s="3">
        <v>92.759668508287305</v>
      </c>
      <c r="V416" s="3">
        <v>0.41117399999999998</v>
      </c>
      <c r="W416" s="3">
        <v>20.399999999999999</v>
      </c>
      <c r="X416" s="37">
        <f t="shared" si="89"/>
        <v>293.39999999999998</v>
      </c>
      <c r="Y416" s="37" t="s">
        <v>143</v>
      </c>
      <c r="Z416" s="40">
        <v>0.1225</v>
      </c>
      <c r="AA416" s="41">
        <v>0.74</v>
      </c>
      <c r="AB416" s="41">
        <v>9.0649999999999981E-2</v>
      </c>
      <c r="AC416" s="42" t="s">
        <v>144</v>
      </c>
      <c r="AD416" s="43">
        <f t="shared" si="90"/>
        <v>498.42848613499672</v>
      </c>
      <c r="AE416" s="43">
        <f t="shared" si="91"/>
        <v>581.49990049082953</v>
      </c>
      <c r="AF416" s="44">
        <f t="shared" si="92"/>
        <v>0.90427388097041772</v>
      </c>
      <c r="AG416" s="44">
        <f t="shared" si="93"/>
        <v>0.66916267191810896</v>
      </c>
      <c r="AH416" s="44">
        <f t="shared" si="94"/>
        <v>46.234061148969772</v>
      </c>
      <c r="AI416" s="44">
        <f t="shared" si="95"/>
        <v>34.213205250237621</v>
      </c>
      <c r="AJ416" s="44">
        <f t="shared" si="96"/>
        <v>0.23909764008441634</v>
      </c>
      <c r="AK416" s="45">
        <f t="shared" si="97"/>
        <v>0.17693225366246804</v>
      </c>
      <c r="AL416" s="35"/>
      <c r="AM416" s="35"/>
      <c r="AN416" s="35"/>
      <c r="AO416" s="3" t="s">
        <v>685</v>
      </c>
    </row>
    <row r="417" spans="2:41" x14ac:dyDescent="0.2">
      <c r="B417" s="46">
        <v>43109</v>
      </c>
      <c r="C417" s="3" t="s">
        <v>692</v>
      </c>
      <c r="D417" s="3" t="s">
        <v>209</v>
      </c>
      <c r="E417" s="32" t="s">
        <v>137</v>
      </c>
      <c r="F417" s="3" t="s">
        <v>138</v>
      </c>
      <c r="G417" s="33" t="s">
        <v>139</v>
      </c>
      <c r="H417" s="32">
        <v>2018</v>
      </c>
      <c r="I417" s="34" t="s">
        <v>659</v>
      </c>
      <c r="J417" s="34" t="s">
        <v>140</v>
      </c>
      <c r="K417" s="32" t="str">
        <f t="shared" si="84"/>
        <v>WFL</v>
      </c>
      <c r="L417" s="32" t="str">
        <f t="shared" si="85"/>
        <v>ESI</v>
      </c>
      <c r="M417" s="32" t="str">
        <f t="shared" si="86"/>
        <v>R2</v>
      </c>
      <c r="N417" s="3">
        <v>5</v>
      </c>
      <c r="O417" s="3" t="s">
        <v>664</v>
      </c>
      <c r="P417" s="33" t="str">
        <f t="shared" si="87"/>
        <v>E:POS_P:P01_Tr1:WFL_Tr2:ESI_DRC_R2_D:09_M:01_Y:2018</v>
      </c>
      <c r="Q417" s="31" t="str">
        <f t="shared" si="88"/>
        <v>T3</v>
      </c>
      <c r="R417" s="53">
        <v>0.54062500000000002</v>
      </c>
      <c r="S417" s="3">
        <v>30</v>
      </c>
      <c r="T417" s="3">
        <v>1.8142499999999999</v>
      </c>
      <c r="U417" s="3">
        <v>101.99792817679558</v>
      </c>
      <c r="V417" s="3">
        <v>0.33485399999999998</v>
      </c>
      <c r="W417" s="3">
        <v>20.9</v>
      </c>
      <c r="X417" s="37">
        <f t="shared" si="89"/>
        <v>293.89999999999998</v>
      </c>
      <c r="Y417" s="37" t="s">
        <v>143</v>
      </c>
      <c r="Z417" s="40">
        <v>0.1225</v>
      </c>
      <c r="AA417" s="41">
        <v>0.74</v>
      </c>
      <c r="AB417" s="41">
        <v>9.0649999999999981E-2</v>
      </c>
      <c r="AC417" s="42" t="s">
        <v>144</v>
      </c>
      <c r="AD417" s="43">
        <f t="shared" si="90"/>
        <v>497.580530221191</v>
      </c>
      <c r="AE417" s="43">
        <f t="shared" si="91"/>
        <v>580.51061859138963</v>
      </c>
      <c r="AF417" s="44">
        <f t="shared" si="92"/>
        <v>0.90273547695379563</v>
      </c>
      <c r="AG417" s="44">
        <f t="shared" si="93"/>
        <v>0.66802425294580858</v>
      </c>
      <c r="AH417" s="44">
        <f t="shared" si="94"/>
        <v>50.752183183672905</v>
      </c>
      <c r="AI417" s="44">
        <f t="shared" si="95"/>
        <v>37.556615555917944</v>
      </c>
      <c r="AJ417" s="44">
        <f t="shared" si="96"/>
        <v>0.19438630267780119</v>
      </c>
      <c r="AK417" s="45">
        <f t="shared" si="97"/>
        <v>0.14384586398157284</v>
      </c>
      <c r="AL417" s="35"/>
      <c r="AM417" s="35"/>
      <c r="AN417" s="35"/>
      <c r="AO417" s="3" t="s">
        <v>685</v>
      </c>
    </row>
    <row r="418" spans="2:41" x14ac:dyDescent="0.2">
      <c r="B418" s="46">
        <v>43109</v>
      </c>
      <c r="C418" s="3" t="s">
        <v>693</v>
      </c>
      <c r="D418" s="3" t="s">
        <v>211</v>
      </c>
      <c r="E418" s="32" t="s">
        <v>137</v>
      </c>
      <c r="F418" s="3" t="s">
        <v>138</v>
      </c>
      <c r="G418" s="33" t="s">
        <v>139</v>
      </c>
      <c r="H418" s="32">
        <v>2018</v>
      </c>
      <c r="I418" s="34" t="s">
        <v>659</v>
      </c>
      <c r="J418" s="34" t="s">
        <v>140</v>
      </c>
      <c r="K418" s="32" t="str">
        <f t="shared" si="84"/>
        <v>WFL</v>
      </c>
      <c r="L418" s="32" t="str">
        <f t="shared" si="85"/>
        <v>ESI</v>
      </c>
      <c r="M418" s="32" t="str">
        <f t="shared" si="86"/>
        <v>R3</v>
      </c>
      <c r="N418" s="3">
        <v>2</v>
      </c>
      <c r="O418" s="3" t="s">
        <v>449</v>
      </c>
      <c r="P418" s="33" t="str">
        <f t="shared" si="87"/>
        <v>E:POS_P:P01_Tr1:WFL_Tr2:ESI_DRC_R3_D:09_M:01_Y:2018</v>
      </c>
      <c r="Q418" s="31" t="str">
        <f t="shared" si="88"/>
        <v>T0</v>
      </c>
      <c r="R418" s="53">
        <v>0.51979166666666665</v>
      </c>
      <c r="S418" s="37">
        <v>0</v>
      </c>
      <c r="T418" s="3">
        <v>1.8142499999999999</v>
      </c>
      <c r="U418" s="3">
        <v>105.01450276243095</v>
      </c>
      <c r="V418" s="3">
        <v>0.42389399999999999</v>
      </c>
      <c r="W418" s="3">
        <v>15.6</v>
      </c>
      <c r="X418" s="37">
        <f t="shared" si="89"/>
        <v>288.60000000000002</v>
      </c>
      <c r="Y418" s="37" t="s">
        <v>143</v>
      </c>
      <c r="Z418" s="40">
        <v>0.1225</v>
      </c>
      <c r="AA418" s="41">
        <v>0.74</v>
      </c>
      <c r="AB418" s="41">
        <v>9.0649999999999981E-2</v>
      </c>
      <c r="AC418" s="42" t="s">
        <v>144</v>
      </c>
      <c r="AD418" s="43">
        <f t="shared" si="90"/>
        <v>506.7183570062648</v>
      </c>
      <c r="AE418" s="43">
        <f t="shared" si="91"/>
        <v>591.17141650730889</v>
      </c>
      <c r="AF418" s="44">
        <f t="shared" si="92"/>
        <v>0.9193137791986159</v>
      </c>
      <c r="AG418" s="44">
        <f t="shared" si="93"/>
        <v>0.6802921966069756</v>
      </c>
      <c r="AH418" s="44">
        <f t="shared" si="94"/>
        <v>53.212776301608862</v>
      </c>
      <c r="AI418" s="44">
        <f t="shared" si="95"/>
        <v>39.377454463190553</v>
      </c>
      <c r="AJ418" s="44">
        <f t="shared" si="96"/>
        <v>0.25059401642894918</v>
      </c>
      <c r="AK418" s="45">
        <f t="shared" si="97"/>
        <v>0.18543957215742235</v>
      </c>
      <c r="AL418" s="35">
        <f>SLOPE(AG418:AG421,S418:S421)*60</f>
        <v>-0.11739965823700255</v>
      </c>
      <c r="AM418" s="35">
        <f>SLOPE(AK418:AK421,S418:S421)*60</f>
        <v>-0.11683418248908665</v>
      </c>
      <c r="AN418" s="35">
        <f>SLOPE(AI418:AI421,S418:S421)*60</f>
        <v>-7.0884965806562024</v>
      </c>
      <c r="AO418" s="3" t="s">
        <v>685</v>
      </c>
    </row>
    <row r="419" spans="2:41" x14ac:dyDescent="0.2">
      <c r="B419" s="46">
        <v>43109</v>
      </c>
      <c r="C419" s="3" t="s">
        <v>694</v>
      </c>
      <c r="D419" s="3" t="s">
        <v>213</v>
      </c>
      <c r="E419" s="32" t="s">
        <v>137</v>
      </c>
      <c r="F419" s="3" t="s">
        <v>138</v>
      </c>
      <c r="G419" s="33" t="s">
        <v>139</v>
      </c>
      <c r="H419" s="32">
        <v>2018</v>
      </c>
      <c r="I419" s="34" t="s">
        <v>659</v>
      </c>
      <c r="J419" s="34" t="s">
        <v>140</v>
      </c>
      <c r="K419" s="32" t="str">
        <f t="shared" si="84"/>
        <v>WFL</v>
      </c>
      <c r="L419" s="32" t="str">
        <f t="shared" si="85"/>
        <v>ESI</v>
      </c>
      <c r="M419" s="32" t="str">
        <f t="shared" si="86"/>
        <v>R3</v>
      </c>
      <c r="N419" s="3">
        <v>2</v>
      </c>
      <c r="O419" s="3" t="s">
        <v>449</v>
      </c>
      <c r="P419" s="33" t="str">
        <f t="shared" si="87"/>
        <v>E:POS_P:P01_Tr1:WFL_Tr2:ESI_DRC_R3_D:09_M:01_Y:2018</v>
      </c>
      <c r="Q419" s="31" t="str">
        <f t="shared" si="88"/>
        <v>T1</v>
      </c>
      <c r="R419" s="53">
        <v>0.52673611111111118</v>
      </c>
      <c r="S419" s="3">
        <v>10</v>
      </c>
      <c r="T419" s="3">
        <v>1.8892500000000001</v>
      </c>
      <c r="U419" s="3">
        <v>98.415745856353595</v>
      </c>
      <c r="V419" s="3">
        <v>0.38573400000000002</v>
      </c>
      <c r="W419" s="3">
        <v>19.8</v>
      </c>
      <c r="X419" s="37">
        <f t="shared" si="89"/>
        <v>292.8</v>
      </c>
      <c r="Y419" s="37" t="s">
        <v>143</v>
      </c>
      <c r="Z419" s="40">
        <v>0.1225</v>
      </c>
      <c r="AA419" s="41">
        <v>0.74</v>
      </c>
      <c r="AB419" s="41">
        <v>9.0649999999999981E-2</v>
      </c>
      <c r="AC419" s="42" t="s">
        <v>144</v>
      </c>
      <c r="AD419" s="43">
        <f t="shared" si="90"/>
        <v>499.44985598363405</v>
      </c>
      <c r="AE419" s="43">
        <f t="shared" si="91"/>
        <v>582.69149864757298</v>
      </c>
      <c r="AF419" s="44">
        <f t="shared" si="92"/>
        <v>0.9435856404170806</v>
      </c>
      <c r="AG419" s="44">
        <f t="shared" si="93"/>
        <v>0.69825337390863951</v>
      </c>
      <c r="AH419" s="44">
        <f t="shared" si="94"/>
        <v>49.15373009447773</v>
      </c>
      <c r="AI419" s="44">
        <f t="shared" si="95"/>
        <v>36.373760269913511</v>
      </c>
      <c r="AJ419" s="44">
        <f t="shared" si="96"/>
        <v>0.22476392253932292</v>
      </c>
      <c r="AK419" s="45">
        <f t="shared" si="97"/>
        <v>0.16632530267909892</v>
      </c>
      <c r="AL419" s="35"/>
      <c r="AM419" s="35"/>
      <c r="AN419" s="35"/>
      <c r="AO419" s="3" t="s">
        <v>685</v>
      </c>
    </row>
    <row r="420" spans="2:41" x14ac:dyDescent="0.2">
      <c r="B420" s="46">
        <v>43109</v>
      </c>
      <c r="C420" s="3" t="s">
        <v>695</v>
      </c>
      <c r="D420" s="3" t="s">
        <v>215</v>
      </c>
      <c r="E420" s="32" t="s">
        <v>137</v>
      </c>
      <c r="F420" s="3" t="s">
        <v>138</v>
      </c>
      <c r="G420" s="33" t="s">
        <v>139</v>
      </c>
      <c r="H420" s="32">
        <v>2018</v>
      </c>
      <c r="I420" s="34" t="s">
        <v>659</v>
      </c>
      <c r="J420" s="34" t="s">
        <v>140</v>
      </c>
      <c r="K420" s="32" t="str">
        <f t="shared" si="84"/>
        <v>WFL</v>
      </c>
      <c r="L420" s="32" t="str">
        <f t="shared" si="85"/>
        <v>ESI</v>
      </c>
      <c r="M420" s="32" t="str">
        <f t="shared" si="86"/>
        <v>R3</v>
      </c>
      <c r="N420" s="3">
        <v>2</v>
      </c>
      <c r="O420" s="3" t="s">
        <v>449</v>
      </c>
      <c r="P420" s="33" t="str">
        <f t="shared" si="87"/>
        <v>E:POS_P:P01_Tr1:WFL_Tr2:ESI_DRC_R3_D:09_M:01_Y:2018</v>
      </c>
      <c r="Q420" s="31" t="str">
        <f t="shared" si="88"/>
        <v>T2</v>
      </c>
      <c r="R420" s="53">
        <v>0.53368055555555605</v>
      </c>
      <c r="S420" s="3">
        <v>20</v>
      </c>
      <c r="T420" s="3">
        <v>1.73925</v>
      </c>
      <c r="U420" s="3">
        <v>108.0310773480663</v>
      </c>
      <c r="V420" s="3">
        <v>0.32849399999999995</v>
      </c>
      <c r="W420" s="3">
        <v>22.4</v>
      </c>
      <c r="X420" s="37">
        <f t="shared" si="89"/>
        <v>295.39999999999998</v>
      </c>
      <c r="Y420" s="37" t="s">
        <v>143</v>
      </c>
      <c r="Z420" s="40">
        <v>0.1225</v>
      </c>
      <c r="AA420" s="41">
        <v>0.74</v>
      </c>
      <c r="AB420" s="41">
        <v>9.0649999999999981E-2</v>
      </c>
      <c r="AC420" s="42" t="s">
        <v>144</v>
      </c>
      <c r="AD420" s="43">
        <f t="shared" si="90"/>
        <v>495.05388568723112</v>
      </c>
      <c r="AE420" s="43">
        <f t="shared" si="91"/>
        <v>577.56286663510286</v>
      </c>
      <c r="AF420" s="44">
        <f t="shared" si="92"/>
        <v>0.86102247068151672</v>
      </c>
      <c r="AG420" s="44">
        <f t="shared" si="93"/>
        <v>0.63715662830432229</v>
      </c>
      <c r="AH420" s="44">
        <f t="shared" si="94"/>
        <v>53.481204616138044</v>
      </c>
      <c r="AI420" s="44">
        <f t="shared" si="95"/>
        <v>39.576091415942145</v>
      </c>
      <c r="AJ420" s="44">
        <f t="shared" si="96"/>
        <v>0.18972593631243145</v>
      </c>
      <c r="AK420" s="45">
        <f t="shared" si="97"/>
        <v>0.14039719287119926</v>
      </c>
      <c r="AL420" s="35"/>
      <c r="AM420" s="35"/>
      <c r="AN420" s="35"/>
      <c r="AO420" s="3" t="s">
        <v>685</v>
      </c>
    </row>
    <row r="421" spans="2:41" x14ac:dyDescent="0.2">
      <c r="B421" s="46">
        <v>43109</v>
      </c>
      <c r="C421" s="3" t="s">
        <v>696</v>
      </c>
      <c r="D421" s="3" t="s">
        <v>217</v>
      </c>
      <c r="E421" s="32" t="s">
        <v>137</v>
      </c>
      <c r="F421" s="3" t="s">
        <v>138</v>
      </c>
      <c r="G421" s="33" t="s">
        <v>139</v>
      </c>
      <c r="H421" s="32">
        <v>2018</v>
      </c>
      <c r="I421" s="34" t="s">
        <v>659</v>
      </c>
      <c r="J421" s="34" t="s">
        <v>140</v>
      </c>
      <c r="K421" s="32" t="str">
        <f t="shared" si="84"/>
        <v>WFL</v>
      </c>
      <c r="L421" s="32" t="str">
        <f t="shared" si="85"/>
        <v>ESI</v>
      </c>
      <c r="M421" s="32" t="str">
        <f t="shared" si="86"/>
        <v>R3</v>
      </c>
      <c r="N421" s="3">
        <v>2</v>
      </c>
      <c r="O421" s="3" t="s">
        <v>449</v>
      </c>
      <c r="P421" s="33" t="str">
        <f t="shared" si="87"/>
        <v>E:POS_P:P01_Tr1:WFL_Tr2:ESI_DRC_R3_D:09_M:01_Y:2018</v>
      </c>
      <c r="Q421" s="31" t="str">
        <f t="shared" si="88"/>
        <v>T3</v>
      </c>
      <c r="R421" s="53">
        <v>0.54062500000000002</v>
      </c>
      <c r="S421" s="3">
        <v>30</v>
      </c>
      <c r="T421" s="3">
        <v>1.73925</v>
      </c>
      <c r="U421" s="3">
        <v>94.079419889502773</v>
      </c>
      <c r="V421" s="3">
        <v>0.30305400000000005</v>
      </c>
      <c r="W421" s="3">
        <v>23.2</v>
      </c>
      <c r="X421" s="37">
        <f t="shared" si="89"/>
        <v>296.2</v>
      </c>
      <c r="Y421" s="37" t="s">
        <v>143</v>
      </c>
      <c r="Z421" s="40">
        <v>0.1225</v>
      </c>
      <c r="AA421" s="41">
        <v>0.74</v>
      </c>
      <c r="AB421" s="41">
        <v>9.0649999999999981E-2</v>
      </c>
      <c r="AC421" s="42" t="s">
        <v>144</v>
      </c>
      <c r="AD421" s="43">
        <f t="shared" si="90"/>
        <v>493.71680564486178</v>
      </c>
      <c r="AE421" s="43">
        <f t="shared" si="91"/>
        <v>576.00293991900537</v>
      </c>
      <c r="AF421" s="44">
        <f t="shared" si="92"/>
        <v>0.85869695421782577</v>
      </c>
      <c r="AG421" s="44">
        <f t="shared" si="93"/>
        <v>0.63543574612119103</v>
      </c>
      <c r="AH421" s="44">
        <f t="shared" si="94"/>
        <v>46.448590664766982</v>
      </c>
      <c r="AI421" s="44">
        <f t="shared" si="95"/>
        <v>34.371957091927563</v>
      </c>
      <c r="AJ421" s="44">
        <f t="shared" si="96"/>
        <v>0.17455999495421429</v>
      </c>
      <c r="AK421" s="45">
        <f t="shared" si="97"/>
        <v>0.12917439626611854</v>
      </c>
      <c r="AL421" s="35"/>
      <c r="AM421" s="35"/>
      <c r="AN421" s="35"/>
      <c r="AO421" s="3" t="s">
        <v>685</v>
      </c>
    </row>
    <row r="422" spans="2:41" x14ac:dyDescent="0.2">
      <c r="B422" s="46">
        <v>43109</v>
      </c>
      <c r="C422" s="3" t="s">
        <v>697</v>
      </c>
      <c r="D422" s="3" t="s">
        <v>219</v>
      </c>
      <c r="E422" s="32" t="s">
        <v>137</v>
      </c>
      <c r="F422" s="3" t="s">
        <v>138</v>
      </c>
      <c r="G422" s="33" t="s">
        <v>139</v>
      </c>
      <c r="H422" s="32">
        <v>2018</v>
      </c>
      <c r="I422" s="34" t="s">
        <v>659</v>
      </c>
      <c r="J422" s="34" t="s">
        <v>140</v>
      </c>
      <c r="K422" s="32" t="str">
        <f t="shared" si="84"/>
        <v>WFL</v>
      </c>
      <c r="L422" s="32" t="str">
        <f t="shared" si="85"/>
        <v>LSI</v>
      </c>
      <c r="M422" s="32" t="str">
        <f t="shared" si="86"/>
        <v>R1</v>
      </c>
      <c r="N422" s="3">
        <v>6</v>
      </c>
      <c r="O422" s="3" t="s">
        <v>554</v>
      </c>
      <c r="P422" s="33" t="str">
        <f t="shared" si="87"/>
        <v>E:POS_P:P01_Tr1:WFL_Tr2:LSI_DRC_R1_D:09_M:01_Y:2018</v>
      </c>
      <c r="Q422" s="31" t="str">
        <f t="shared" si="88"/>
        <v>T0</v>
      </c>
      <c r="R422" s="53">
        <v>0.51649305555555558</v>
      </c>
      <c r="S422" s="37">
        <v>0</v>
      </c>
      <c r="T422" s="3">
        <v>1.8142499999999999</v>
      </c>
      <c r="U422" s="3">
        <v>106.89986187845305</v>
      </c>
      <c r="V422" s="3">
        <v>0.31577400000000005</v>
      </c>
      <c r="W422" s="3">
        <v>15.1</v>
      </c>
      <c r="X422" s="37">
        <f t="shared" si="89"/>
        <v>288.10000000000002</v>
      </c>
      <c r="Y422" s="37" t="s">
        <v>143</v>
      </c>
      <c r="Z422" s="40">
        <v>0.1225</v>
      </c>
      <c r="AA422" s="41">
        <v>0.74</v>
      </c>
      <c r="AB422" s="41">
        <v>9.0649999999999981E-2</v>
      </c>
      <c r="AC422" s="42" t="s">
        <v>144</v>
      </c>
      <c r="AD422" s="43">
        <f t="shared" si="90"/>
        <v>507.59777102397788</v>
      </c>
      <c r="AE422" s="43">
        <f t="shared" si="91"/>
        <v>592.1973995279742</v>
      </c>
      <c r="AF422" s="44">
        <f t="shared" si="92"/>
        <v>0.92090925608025176</v>
      </c>
      <c r="AG422" s="44">
        <f t="shared" si="93"/>
        <v>0.68147284949938614</v>
      </c>
      <c r="AH422" s="44">
        <f t="shared" si="94"/>
        <v>54.262131612273869</v>
      </c>
      <c r="AI422" s="44">
        <f t="shared" si="95"/>
        <v>40.153977393082656</v>
      </c>
      <c r="AJ422" s="44">
        <f t="shared" si="96"/>
        <v>0.18700054163854657</v>
      </c>
      <c r="AK422" s="45">
        <f t="shared" si="97"/>
        <v>0.13838040081252442</v>
      </c>
      <c r="AL422" s="35">
        <f>SLOPE(AG422:AG425,S422:S425)*60</f>
        <v>-1.092035354797396E-2</v>
      </c>
      <c r="AM422" s="35">
        <f>SLOPE(AK422:AK425,S422:S425)*60</f>
        <v>-5.6367730490736706E-2</v>
      </c>
      <c r="AN422" s="35">
        <f>SLOPE(AI422:AI425,S422:S425)*60</f>
        <v>-11.570592473788398</v>
      </c>
      <c r="AO422" s="3" t="s">
        <v>685</v>
      </c>
    </row>
    <row r="423" spans="2:41" x14ac:dyDescent="0.2">
      <c r="B423" s="46">
        <v>43109</v>
      </c>
      <c r="C423" s="3" t="s">
        <v>698</v>
      </c>
      <c r="D423" s="3" t="s">
        <v>221</v>
      </c>
      <c r="E423" s="32" t="s">
        <v>137</v>
      </c>
      <c r="F423" s="3" t="s">
        <v>138</v>
      </c>
      <c r="G423" s="33" t="s">
        <v>139</v>
      </c>
      <c r="H423" s="32">
        <v>2018</v>
      </c>
      <c r="I423" s="34" t="s">
        <v>659</v>
      </c>
      <c r="J423" s="34" t="s">
        <v>140</v>
      </c>
      <c r="K423" s="32" t="str">
        <f t="shared" si="84"/>
        <v>WFL</v>
      </c>
      <c r="L423" s="32" t="str">
        <f t="shared" si="85"/>
        <v>LSI</v>
      </c>
      <c r="M423" s="32" t="str">
        <f t="shared" si="86"/>
        <v>R1</v>
      </c>
      <c r="N423" s="3">
        <v>6</v>
      </c>
      <c r="O423" s="3" t="s">
        <v>554</v>
      </c>
      <c r="P423" s="33" t="str">
        <f t="shared" si="87"/>
        <v>E:POS_P:P01_Tr1:WFL_Tr2:LSI_DRC_R1_D:09_M:01_Y:2018</v>
      </c>
      <c r="Q423" s="31" t="str">
        <f t="shared" si="88"/>
        <v>T1</v>
      </c>
      <c r="R423" s="53">
        <v>0.5234375</v>
      </c>
      <c r="S423" s="3">
        <v>10</v>
      </c>
      <c r="T423" s="3">
        <v>1.8142499999999999</v>
      </c>
      <c r="U423" s="3">
        <v>109.35082872928179</v>
      </c>
      <c r="V423" s="3">
        <v>0.32213399999999998</v>
      </c>
      <c r="W423" s="3">
        <v>19.399999999999999</v>
      </c>
      <c r="X423" s="37">
        <f t="shared" si="89"/>
        <v>292.39999999999998</v>
      </c>
      <c r="Y423" s="37" t="s">
        <v>143</v>
      </c>
      <c r="Z423" s="40">
        <v>0.1225</v>
      </c>
      <c r="AA423" s="41">
        <v>0.74</v>
      </c>
      <c r="AB423" s="41">
        <v>9.0649999999999981E-2</v>
      </c>
      <c r="AC423" s="42" t="s">
        <v>144</v>
      </c>
      <c r="AD423" s="43">
        <f t="shared" si="90"/>
        <v>500.13309792068407</v>
      </c>
      <c r="AE423" s="43">
        <f t="shared" si="91"/>
        <v>583.48861424079814</v>
      </c>
      <c r="AF423" s="44">
        <f t="shared" si="92"/>
        <v>0.90736647290260097</v>
      </c>
      <c r="AG423" s="44">
        <f t="shared" si="93"/>
        <v>0.67145118994792463</v>
      </c>
      <c r="AH423" s="44">
        <f t="shared" si="94"/>
        <v>54.689968732569838</v>
      </c>
      <c r="AI423" s="44">
        <f t="shared" si="95"/>
        <v>40.470576862101673</v>
      </c>
      <c r="AJ423" s="44">
        <f t="shared" si="96"/>
        <v>0.18796152125984525</v>
      </c>
      <c r="AK423" s="45">
        <f t="shared" si="97"/>
        <v>0.13909152573228545</v>
      </c>
      <c r="AL423" s="35"/>
      <c r="AM423" s="35"/>
      <c r="AN423" s="35"/>
      <c r="AO423" s="3" t="s">
        <v>685</v>
      </c>
    </row>
    <row r="424" spans="2:41" x14ac:dyDescent="0.2">
      <c r="B424" s="46">
        <v>43109</v>
      </c>
      <c r="C424" s="3" t="s">
        <v>699</v>
      </c>
      <c r="D424" s="3" t="s">
        <v>223</v>
      </c>
      <c r="E424" s="32" t="s">
        <v>137</v>
      </c>
      <c r="F424" s="3" t="s">
        <v>138</v>
      </c>
      <c r="G424" s="33" t="s">
        <v>139</v>
      </c>
      <c r="H424" s="32">
        <v>2018</v>
      </c>
      <c r="I424" s="34" t="s">
        <v>659</v>
      </c>
      <c r="J424" s="34" t="s">
        <v>140</v>
      </c>
      <c r="K424" s="32" t="str">
        <f t="shared" si="84"/>
        <v>WFL</v>
      </c>
      <c r="L424" s="32" t="str">
        <f t="shared" si="85"/>
        <v>LSI</v>
      </c>
      <c r="M424" s="32" t="str">
        <f t="shared" si="86"/>
        <v>R1</v>
      </c>
      <c r="N424" s="3">
        <v>6</v>
      </c>
      <c r="O424" s="3" t="s">
        <v>554</v>
      </c>
      <c r="P424" s="33" t="str">
        <f t="shared" si="87"/>
        <v>E:POS_P:P01_Tr1:WFL_Tr2:LSI_DRC_R1_D:09_M:01_Y:2018</v>
      </c>
      <c r="Q424" s="31" t="str">
        <f t="shared" si="88"/>
        <v>T2</v>
      </c>
      <c r="R424" s="53">
        <v>0.53038194444444398</v>
      </c>
      <c r="S424" s="3">
        <v>20</v>
      </c>
      <c r="T424" s="3">
        <v>1.8892500000000001</v>
      </c>
      <c r="U424" s="3">
        <v>94.833563535911608</v>
      </c>
      <c r="V424" s="3">
        <v>0.27761400000000003</v>
      </c>
      <c r="W424" s="3">
        <v>20.9</v>
      </c>
      <c r="X424" s="37">
        <f t="shared" si="89"/>
        <v>293.89999999999998</v>
      </c>
      <c r="Y424" s="37" t="s">
        <v>143</v>
      </c>
      <c r="Z424" s="40">
        <v>0.1225</v>
      </c>
      <c r="AA424" s="41">
        <v>0.74</v>
      </c>
      <c r="AB424" s="41">
        <v>9.0649999999999981E-2</v>
      </c>
      <c r="AC424" s="42" t="s">
        <v>144</v>
      </c>
      <c r="AD424" s="43">
        <f t="shared" si="90"/>
        <v>497.580530221191</v>
      </c>
      <c r="AE424" s="43">
        <f t="shared" si="91"/>
        <v>580.51061859138963</v>
      </c>
      <c r="AF424" s="44">
        <f t="shared" si="92"/>
        <v>0.94005401672038513</v>
      </c>
      <c r="AG424" s="44">
        <f t="shared" si="93"/>
        <v>0.69563997237308484</v>
      </c>
      <c r="AH424" s="44">
        <f t="shared" si="94"/>
        <v>47.187334826963905</v>
      </c>
      <c r="AI424" s="44">
        <f t="shared" si="95"/>
        <v>34.918627771953282</v>
      </c>
      <c r="AJ424" s="44">
        <f t="shared" si="96"/>
        <v>0.16115787486963007</v>
      </c>
      <c r="AK424" s="45">
        <f t="shared" si="97"/>
        <v>0.11925682740352624</v>
      </c>
      <c r="AL424" s="35"/>
      <c r="AM424" s="35"/>
      <c r="AN424" s="35"/>
      <c r="AO424" s="3" t="s">
        <v>685</v>
      </c>
    </row>
    <row r="425" spans="2:41" x14ac:dyDescent="0.2">
      <c r="B425" s="46">
        <v>43109</v>
      </c>
      <c r="C425" s="3" t="s">
        <v>700</v>
      </c>
      <c r="D425" s="3" t="s">
        <v>225</v>
      </c>
      <c r="E425" s="32" t="s">
        <v>137</v>
      </c>
      <c r="F425" s="3" t="s">
        <v>138</v>
      </c>
      <c r="G425" s="33" t="s">
        <v>139</v>
      </c>
      <c r="H425" s="32">
        <v>2018</v>
      </c>
      <c r="I425" s="34" t="s">
        <v>659</v>
      </c>
      <c r="J425" s="34" t="s">
        <v>140</v>
      </c>
      <c r="K425" s="32" t="str">
        <f t="shared" si="84"/>
        <v>WFL</v>
      </c>
      <c r="L425" s="32" t="str">
        <f t="shared" si="85"/>
        <v>LSI</v>
      </c>
      <c r="M425" s="32" t="str">
        <f t="shared" si="86"/>
        <v>R1</v>
      </c>
      <c r="N425" s="3">
        <v>6</v>
      </c>
      <c r="O425" s="3" t="s">
        <v>554</v>
      </c>
      <c r="P425" s="33" t="str">
        <f t="shared" si="87"/>
        <v>E:POS_P:P01_Tr1:WFL_Tr2:LSI_DRC_R1_D:09_M:01_Y:2018</v>
      </c>
      <c r="Q425" s="31" t="str">
        <f t="shared" si="88"/>
        <v>T3</v>
      </c>
      <c r="R425" s="53">
        <v>0.53732638888888895</v>
      </c>
      <c r="S425" s="3">
        <v>30</v>
      </c>
      <c r="T425" s="3">
        <v>1.8142499999999999</v>
      </c>
      <c r="U425" s="3">
        <v>96.71892265193371</v>
      </c>
      <c r="V425" s="3">
        <v>0.26489400000000002</v>
      </c>
      <c r="W425" s="3">
        <v>21.2</v>
      </c>
      <c r="X425" s="37">
        <f t="shared" si="89"/>
        <v>294.2</v>
      </c>
      <c r="Y425" s="37" t="s">
        <v>143</v>
      </c>
      <c r="Z425" s="40">
        <v>0.1225</v>
      </c>
      <c r="AA425" s="41">
        <v>0.74</v>
      </c>
      <c r="AB425" s="41">
        <v>9.0649999999999981E-2</v>
      </c>
      <c r="AC425" s="42" t="s">
        <v>144</v>
      </c>
      <c r="AD425" s="43">
        <f t="shared" si="90"/>
        <v>497.07314014958541</v>
      </c>
      <c r="AE425" s="43">
        <f t="shared" si="91"/>
        <v>579.91866350784971</v>
      </c>
      <c r="AF425" s="44">
        <f t="shared" si="92"/>
        <v>0.90181494451638522</v>
      </c>
      <c r="AG425" s="44">
        <f t="shared" si="93"/>
        <v>0.66734305894212498</v>
      </c>
      <c r="AH425" s="44">
        <f t="shared" si="94"/>
        <v>48.076378594481554</v>
      </c>
      <c r="AI425" s="44">
        <f t="shared" si="95"/>
        <v>35.576520159916342</v>
      </c>
      <c r="AJ425" s="44">
        <f t="shared" si="96"/>
        <v>0.15361697445124836</v>
      </c>
      <c r="AK425" s="45">
        <f t="shared" si="97"/>
        <v>0.11367656109392377</v>
      </c>
      <c r="AL425" s="35"/>
      <c r="AM425" s="35"/>
      <c r="AN425" s="35"/>
      <c r="AO425" s="3" t="s">
        <v>685</v>
      </c>
    </row>
    <row r="426" spans="2:41" x14ac:dyDescent="0.2">
      <c r="B426" s="46">
        <v>43109</v>
      </c>
      <c r="C426" s="3" t="s">
        <v>701</v>
      </c>
      <c r="D426" s="3" t="s">
        <v>227</v>
      </c>
      <c r="E426" s="32" t="s">
        <v>137</v>
      </c>
      <c r="F426" s="3" t="s">
        <v>138</v>
      </c>
      <c r="G426" s="33" t="s">
        <v>139</v>
      </c>
      <c r="H426" s="32">
        <v>2018</v>
      </c>
      <c r="I426" s="34" t="s">
        <v>659</v>
      </c>
      <c r="J426" s="34" t="s">
        <v>140</v>
      </c>
      <c r="K426" s="32" t="str">
        <f t="shared" si="84"/>
        <v>WFL</v>
      </c>
      <c r="L426" s="32" t="str">
        <f t="shared" si="85"/>
        <v>LSI</v>
      </c>
      <c r="M426" s="32" t="str">
        <f t="shared" si="86"/>
        <v>R2</v>
      </c>
      <c r="N426" s="3">
        <v>8</v>
      </c>
      <c r="O426" s="3" t="s">
        <v>664</v>
      </c>
      <c r="P426" s="33" t="str">
        <f t="shared" si="87"/>
        <v>E:POS_P:P01_Tr1:WFL_Tr2:LSI_DRC_R2_D:09_M:01_Y:2018</v>
      </c>
      <c r="Q426" s="31" t="str">
        <f t="shared" si="88"/>
        <v>T0</v>
      </c>
      <c r="R426" s="53">
        <v>0.51649305555555558</v>
      </c>
      <c r="S426" s="37">
        <v>0</v>
      </c>
      <c r="T426" s="3">
        <v>1.73925</v>
      </c>
      <c r="U426" s="3">
        <v>112.93301104972377</v>
      </c>
      <c r="V426" s="3">
        <v>0.27761400000000003</v>
      </c>
      <c r="W426" s="3">
        <v>16.3</v>
      </c>
      <c r="X426" s="37">
        <f t="shared" si="89"/>
        <v>289.3</v>
      </c>
      <c r="Y426" s="37" t="s">
        <v>143</v>
      </c>
      <c r="Z426" s="40">
        <v>0.1225</v>
      </c>
      <c r="AA426" s="41">
        <v>0.74</v>
      </c>
      <c r="AB426" s="41">
        <v>9.0649999999999981E-2</v>
      </c>
      <c r="AC426" s="42" t="s">
        <v>144</v>
      </c>
      <c r="AD426" s="43">
        <f t="shared" si="90"/>
        <v>505.49228424475638</v>
      </c>
      <c r="AE426" s="43">
        <f t="shared" si="91"/>
        <v>589.74099828554915</v>
      </c>
      <c r="AF426" s="44">
        <f t="shared" si="92"/>
        <v>0.87917745537269254</v>
      </c>
      <c r="AG426" s="44">
        <f t="shared" si="93"/>
        <v>0.65059131697579231</v>
      </c>
      <c r="AH426" s="44">
        <f t="shared" si="94"/>
        <v>57.086765722163179</v>
      </c>
      <c r="AI426" s="44">
        <f t="shared" si="95"/>
        <v>42.244206634400747</v>
      </c>
      <c r="AJ426" s="44">
        <f t="shared" si="96"/>
        <v>0.16372035749804445</v>
      </c>
      <c r="AK426" s="45">
        <f t="shared" si="97"/>
        <v>0.12115306454855286</v>
      </c>
      <c r="AL426" s="35">
        <f>SLOPE(AG426:AG429,S426:S429)*60</f>
        <v>1.6666402719588146E-2</v>
      </c>
      <c r="AM426" s="35">
        <f>SLOPE(AK426:AK429,S426:S429)*60</f>
        <v>-4.0322040081244681E-2</v>
      </c>
      <c r="AN426" s="35">
        <f>SLOPE(AI426:AI429,S426:S429)*60</f>
        <v>-9.6797472614108617</v>
      </c>
      <c r="AO426" s="3" t="s">
        <v>685</v>
      </c>
    </row>
    <row r="427" spans="2:41" x14ac:dyDescent="0.2">
      <c r="B427" s="46">
        <v>43109</v>
      </c>
      <c r="C427" s="3" t="s">
        <v>702</v>
      </c>
      <c r="D427" s="3" t="s">
        <v>229</v>
      </c>
      <c r="E427" s="32" t="s">
        <v>137</v>
      </c>
      <c r="F427" s="3" t="s">
        <v>138</v>
      </c>
      <c r="G427" s="33" t="s">
        <v>139</v>
      </c>
      <c r="H427" s="32">
        <v>2018</v>
      </c>
      <c r="I427" s="34" t="s">
        <v>659</v>
      </c>
      <c r="J427" s="34" t="s">
        <v>140</v>
      </c>
      <c r="K427" s="32" t="str">
        <f t="shared" si="84"/>
        <v>WFL</v>
      </c>
      <c r="L427" s="32" t="str">
        <f t="shared" si="85"/>
        <v>LSI</v>
      </c>
      <c r="M427" s="32" t="str">
        <f t="shared" si="86"/>
        <v>R2</v>
      </c>
      <c r="N427" s="3">
        <v>8</v>
      </c>
      <c r="O427" s="3" t="s">
        <v>664</v>
      </c>
      <c r="P427" s="33" t="str">
        <f t="shared" si="87"/>
        <v>E:POS_P:P01_Tr1:WFL_Tr2:LSI_DRC_R2_D:09_M:01_Y:2018</v>
      </c>
      <c r="Q427" s="31" t="str">
        <f t="shared" si="88"/>
        <v>T1</v>
      </c>
      <c r="R427" s="53">
        <v>0.5234375</v>
      </c>
      <c r="S427" s="3">
        <v>10</v>
      </c>
      <c r="T427" s="3">
        <v>1.8142499999999999</v>
      </c>
      <c r="U427" s="3">
        <v>103.50621546961327</v>
      </c>
      <c r="V427" s="3">
        <v>0.37937400000000004</v>
      </c>
      <c r="W427" s="3">
        <v>21.6</v>
      </c>
      <c r="X427" s="37">
        <f t="shared" si="89"/>
        <v>294.60000000000002</v>
      </c>
      <c r="Y427" s="37" t="s">
        <v>143</v>
      </c>
      <c r="Z427" s="40">
        <v>0.1225</v>
      </c>
      <c r="AA427" s="41">
        <v>0.74</v>
      </c>
      <c r="AB427" s="41">
        <v>9.0649999999999981E-2</v>
      </c>
      <c r="AC427" s="42" t="s">
        <v>144</v>
      </c>
      <c r="AD427" s="43">
        <f t="shared" si="90"/>
        <v>496.39822753566881</v>
      </c>
      <c r="AE427" s="43">
        <f t="shared" si="91"/>
        <v>579.13126545828027</v>
      </c>
      <c r="AF427" s="44">
        <f t="shared" si="92"/>
        <v>0.90059048430658706</v>
      </c>
      <c r="AG427" s="44">
        <f t="shared" si="93"/>
        <v>0.66643695838687422</v>
      </c>
      <c r="AH427" s="44">
        <f t="shared" si="94"/>
        <v>51.380301898041047</v>
      </c>
      <c r="AI427" s="44">
        <f t="shared" si="95"/>
        <v>38.021423404550369</v>
      </c>
      <c r="AJ427" s="44">
        <f t="shared" si="96"/>
        <v>0.21970734470196965</v>
      </c>
      <c r="AK427" s="45">
        <f t="shared" si="97"/>
        <v>0.16258343507945752</v>
      </c>
      <c r="AL427" s="35"/>
      <c r="AM427" s="35"/>
      <c r="AN427" s="35"/>
      <c r="AO427" s="3" t="s">
        <v>685</v>
      </c>
    </row>
    <row r="428" spans="2:41" x14ac:dyDescent="0.2">
      <c r="B428" s="46">
        <v>43109</v>
      </c>
      <c r="C428" s="3" t="s">
        <v>703</v>
      </c>
      <c r="D428" s="3" t="s">
        <v>231</v>
      </c>
      <c r="E428" s="32" t="s">
        <v>137</v>
      </c>
      <c r="F428" s="3" t="s">
        <v>138</v>
      </c>
      <c r="G428" s="33" t="s">
        <v>139</v>
      </c>
      <c r="H428" s="32">
        <v>2018</v>
      </c>
      <c r="I428" s="34" t="s">
        <v>659</v>
      </c>
      <c r="J428" s="34" t="s">
        <v>140</v>
      </c>
      <c r="K428" s="32" t="str">
        <f t="shared" si="84"/>
        <v>WFL</v>
      </c>
      <c r="L428" s="32" t="str">
        <f t="shared" si="85"/>
        <v>LSI</v>
      </c>
      <c r="M428" s="32" t="str">
        <f t="shared" si="86"/>
        <v>R2</v>
      </c>
      <c r="N428" s="3">
        <v>8</v>
      </c>
      <c r="O428" s="3" t="s">
        <v>664</v>
      </c>
      <c r="P428" s="33" t="str">
        <f t="shared" si="87"/>
        <v>E:POS_P:P01_Tr1:WFL_Tr2:LSI_DRC_R2_D:09_M:01_Y:2018</v>
      </c>
      <c r="Q428" s="31" t="str">
        <f t="shared" si="88"/>
        <v>T2</v>
      </c>
      <c r="R428" s="53">
        <v>0.53038194444444398</v>
      </c>
      <c r="S428" s="3">
        <v>20</v>
      </c>
      <c r="T428" s="3">
        <v>1.8142499999999999</v>
      </c>
      <c r="U428" s="3">
        <v>104.44889502762432</v>
      </c>
      <c r="V428" s="3">
        <v>0.26489400000000002</v>
      </c>
      <c r="W428" s="3">
        <v>23.8</v>
      </c>
      <c r="X428" s="37">
        <f t="shared" si="89"/>
        <v>296.8</v>
      </c>
      <c r="Y428" s="37" t="s">
        <v>143</v>
      </c>
      <c r="Z428" s="40">
        <v>0.1225</v>
      </c>
      <c r="AA428" s="41">
        <v>0.74</v>
      </c>
      <c r="AB428" s="41">
        <v>9.0649999999999981E-2</v>
      </c>
      <c r="AC428" s="42" t="s">
        <v>144</v>
      </c>
      <c r="AD428" s="43">
        <f t="shared" si="90"/>
        <v>492.71872584908368</v>
      </c>
      <c r="AE428" s="43">
        <f t="shared" si="91"/>
        <v>574.83851349059762</v>
      </c>
      <c r="AF428" s="44">
        <f t="shared" si="92"/>
        <v>0.89391494837170005</v>
      </c>
      <c r="AG428" s="44">
        <f t="shared" si="93"/>
        <v>0.66149706179505785</v>
      </c>
      <c r="AH428" s="44">
        <f t="shared" si="94"/>
        <v>51.463926474355745</v>
      </c>
      <c r="AI428" s="44">
        <f t="shared" si="95"/>
        <v>38.083305591023247</v>
      </c>
      <c r="AJ428" s="44">
        <f t="shared" si="96"/>
        <v>0.15227127319257838</v>
      </c>
      <c r="AK428" s="45">
        <f t="shared" si="97"/>
        <v>0.11268074216250798</v>
      </c>
      <c r="AL428" s="35"/>
      <c r="AM428" s="35"/>
      <c r="AN428" s="35"/>
      <c r="AO428" s="3" t="s">
        <v>685</v>
      </c>
    </row>
    <row r="429" spans="2:41" x14ac:dyDescent="0.2">
      <c r="B429" s="46">
        <v>43109</v>
      </c>
      <c r="C429" s="3" t="s">
        <v>704</v>
      </c>
      <c r="D429" s="3" t="s">
        <v>233</v>
      </c>
      <c r="E429" s="32" t="s">
        <v>137</v>
      </c>
      <c r="F429" s="3" t="s">
        <v>138</v>
      </c>
      <c r="G429" s="33" t="s">
        <v>139</v>
      </c>
      <c r="H429" s="32">
        <v>2018</v>
      </c>
      <c r="I429" s="34" t="s">
        <v>659</v>
      </c>
      <c r="J429" s="34" t="s">
        <v>140</v>
      </c>
      <c r="K429" s="32" t="str">
        <f t="shared" si="84"/>
        <v>WFL</v>
      </c>
      <c r="L429" s="32" t="str">
        <f t="shared" si="85"/>
        <v>LSI</v>
      </c>
      <c r="M429" s="32" t="str">
        <f t="shared" si="86"/>
        <v>R2</v>
      </c>
      <c r="N429" s="3">
        <v>8</v>
      </c>
      <c r="O429" s="3" t="s">
        <v>664</v>
      </c>
      <c r="P429" s="33" t="str">
        <f t="shared" si="87"/>
        <v>E:POS_P:P01_Tr1:WFL_Tr2:LSI_DRC_R2_D:09_M:01_Y:2018</v>
      </c>
      <c r="Q429" s="31" t="str">
        <f t="shared" si="88"/>
        <v>T3</v>
      </c>
      <c r="R429" s="53">
        <v>0.53732638888888895</v>
      </c>
      <c r="S429" s="3">
        <v>30</v>
      </c>
      <c r="T429" s="3">
        <v>1.8142499999999999</v>
      </c>
      <c r="U429" s="3">
        <v>101.05524861878453</v>
      </c>
      <c r="V429" s="3">
        <v>0.271254</v>
      </c>
      <c r="W429" s="3">
        <v>23.8</v>
      </c>
      <c r="X429" s="37">
        <f t="shared" si="89"/>
        <v>296.8</v>
      </c>
      <c r="Y429" s="37" t="s">
        <v>143</v>
      </c>
      <c r="Z429" s="40">
        <v>0.1225</v>
      </c>
      <c r="AA429" s="41">
        <v>0.74</v>
      </c>
      <c r="AB429" s="41">
        <v>9.0649999999999981E-2</v>
      </c>
      <c r="AC429" s="42" t="s">
        <v>144</v>
      </c>
      <c r="AD429" s="43">
        <f t="shared" si="90"/>
        <v>492.71872584908368</v>
      </c>
      <c r="AE429" s="43">
        <f t="shared" si="91"/>
        <v>574.83851349059762</v>
      </c>
      <c r="AF429" s="44">
        <f t="shared" si="92"/>
        <v>0.89391494837170005</v>
      </c>
      <c r="AG429" s="44">
        <f t="shared" si="93"/>
        <v>0.66149706179505785</v>
      </c>
      <c r="AH429" s="44">
        <f t="shared" si="94"/>
        <v>49.791813339809885</v>
      </c>
      <c r="AI429" s="44">
        <f t="shared" si="95"/>
        <v>36.84594187145931</v>
      </c>
      <c r="AJ429" s="44">
        <f t="shared" si="96"/>
        <v>0.15592724613837855</v>
      </c>
      <c r="AK429" s="45">
        <f t="shared" si="97"/>
        <v>0.11538616214240011</v>
      </c>
      <c r="AL429" s="35"/>
      <c r="AM429" s="35"/>
      <c r="AN429" s="35"/>
      <c r="AO429" s="3" t="s">
        <v>685</v>
      </c>
    </row>
    <row r="430" spans="2:41" x14ac:dyDescent="0.2">
      <c r="B430" s="46">
        <v>43109</v>
      </c>
      <c r="C430" s="3" t="s">
        <v>705</v>
      </c>
      <c r="D430" s="3" t="s">
        <v>235</v>
      </c>
      <c r="E430" s="32" t="s">
        <v>137</v>
      </c>
      <c r="F430" s="3" t="s">
        <v>138</v>
      </c>
      <c r="G430" s="33" t="s">
        <v>139</v>
      </c>
      <c r="H430" s="32">
        <v>2018</v>
      </c>
      <c r="I430" s="34" t="s">
        <v>659</v>
      </c>
      <c r="J430" s="34" t="s">
        <v>140</v>
      </c>
      <c r="K430" s="32" t="str">
        <f t="shared" si="84"/>
        <v>WFL</v>
      </c>
      <c r="L430" s="32" t="str">
        <f t="shared" si="85"/>
        <v>LSI</v>
      </c>
      <c r="M430" s="32" t="str">
        <f t="shared" si="86"/>
        <v>R3</v>
      </c>
      <c r="N430" s="3">
        <v>14</v>
      </c>
      <c r="O430" s="3" t="s">
        <v>449</v>
      </c>
      <c r="P430" s="33" t="str">
        <f t="shared" si="87"/>
        <v>E:POS_P:P01_Tr1:WFL_Tr2:LSI_DRC_R3_D:09_M:01_Y:2018</v>
      </c>
      <c r="Q430" s="31" t="str">
        <f t="shared" si="88"/>
        <v>T0</v>
      </c>
      <c r="R430" s="53">
        <v>0.51649305555555558</v>
      </c>
      <c r="S430" s="37">
        <v>0</v>
      </c>
      <c r="T430" s="3">
        <v>1.73925</v>
      </c>
      <c r="U430" s="3">
        <v>98.415745856353595</v>
      </c>
      <c r="V430" s="3">
        <v>0.38573400000000002</v>
      </c>
      <c r="W430" s="3">
        <v>15.2</v>
      </c>
      <c r="X430" s="37">
        <f t="shared" si="89"/>
        <v>288.2</v>
      </c>
      <c r="Y430" s="37" t="s">
        <v>143</v>
      </c>
      <c r="Z430" s="40">
        <v>0.1225</v>
      </c>
      <c r="AA430" s="41">
        <v>0.74</v>
      </c>
      <c r="AB430" s="41">
        <v>9.0649999999999981E-2</v>
      </c>
      <c r="AC430" s="42" t="s">
        <v>144</v>
      </c>
      <c r="AD430" s="43">
        <f t="shared" si="90"/>
        <v>507.4216441082861</v>
      </c>
      <c r="AE430" s="43">
        <f t="shared" si="91"/>
        <v>591.99191812633376</v>
      </c>
      <c r="AF430" s="44">
        <f t="shared" si="92"/>
        <v>0.88253309451533657</v>
      </c>
      <c r="AG430" s="44">
        <f t="shared" si="93"/>
        <v>0.65307448994134898</v>
      </c>
      <c r="AH430" s="44">
        <f t="shared" si="94"/>
        <v>49.938279568574188</v>
      </c>
      <c r="AI430" s="44">
        <f t="shared" si="95"/>
        <v>36.954326880744887</v>
      </c>
      <c r="AJ430" s="44">
        <f t="shared" si="96"/>
        <v>0.22835141054654323</v>
      </c>
      <c r="AK430" s="45">
        <f t="shared" si="97"/>
        <v>0.16898004380444195</v>
      </c>
      <c r="AL430" s="35">
        <f>SLOPE(AG430:AG433,S430:S433)*60</f>
        <v>9.943066519419097E-2</v>
      </c>
      <c r="AM430" s="35">
        <f>SLOPE(AK430:AK433,S430:S433)*60</f>
        <v>-4.7378664394948859E-2</v>
      </c>
      <c r="AN430" s="35">
        <f>SLOPE(AI430:AI433,S430:S433)*60</f>
        <v>5.7116224911327844</v>
      </c>
      <c r="AO430" s="3" t="s">
        <v>685</v>
      </c>
    </row>
    <row r="431" spans="2:41" x14ac:dyDescent="0.2">
      <c r="B431" s="46">
        <v>43109</v>
      </c>
      <c r="C431" s="3" t="s">
        <v>706</v>
      </c>
      <c r="D431" s="3" t="s">
        <v>237</v>
      </c>
      <c r="E431" s="32" t="s">
        <v>137</v>
      </c>
      <c r="F431" s="3" t="s">
        <v>138</v>
      </c>
      <c r="G431" s="33" t="s">
        <v>139</v>
      </c>
      <c r="H431" s="32">
        <v>2018</v>
      </c>
      <c r="I431" s="34" t="s">
        <v>659</v>
      </c>
      <c r="J431" s="34" t="s">
        <v>140</v>
      </c>
      <c r="K431" s="32" t="str">
        <f t="shared" si="84"/>
        <v>WFL</v>
      </c>
      <c r="L431" s="32" t="str">
        <f t="shared" si="85"/>
        <v>LSI</v>
      </c>
      <c r="M431" s="32" t="str">
        <f t="shared" si="86"/>
        <v>R3</v>
      </c>
      <c r="N431" s="3">
        <v>14</v>
      </c>
      <c r="O431" s="3" t="s">
        <v>449</v>
      </c>
      <c r="P431" s="33" t="str">
        <f t="shared" si="87"/>
        <v>E:POS_P:P01_Tr1:WFL_Tr2:LSI_DRC_R3_D:09_M:01_Y:2018</v>
      </c>
      <c r="Q431" s="31" t="str">
        <f t="shared" si="88"/>
        <v>T1</v>
      </c>
      <c r="R431" s="53">
        <v>0.5234375</v>
      </c>
      <c r="S431" s="3">
        <v>10</v>
      </c>
      <c r="T431" s="3">
        <v>1.73925</v>
      </c>
      <c r="U431" s="3">
        <v>95.399171270718242</v>
      </c>
      <c r="V431" s="3">
        <v>0.32213399999999998</v>
      </c>
      <c r="W431" s="3">
        <v>19.8</v>
      </c>
      <c r="X431" s="37">
        <f t="shared" si="89"/>
        <v>292.8</v>
      </c>
      <c r="Y431" s="37" t="s">
        <v>143</v>
      </c>
      <c r="Z431" s="40">
        <v>0.1225</v>
      </c>
      <c r="AA431" s="41">
        <v>0.74</v>
      </c>
      <c r="AB431" s="41">
        <v>9.0649999999999981E-2</v>
      </c>
      <c r="AC431" s="42" t="s">
        <v>144</v>
      </c>
      <c r="AD431" s="43">
        <f t="shared" si="90"/>
        <v>499.44985598363405</v>
      </c>
      <c r="AE431" s="43">
        <f t="shared" si="91"/>
        <v>582.69149864757298</v>
      </c>
      <c r="AF431" s="44">
        <f t="shared" si="92"/>
        <v>0.86866816201953556</v>
      </c>
      <c r="AG431" s="44">
        <f t="shared" si="93"/>
        <v>0.64281443989445619</v>
      </c>
      <c r="AH431" s="44">
        <f t="shared" si="94"/>
        <v>47.647102352118267</v>
      </c>
      <c r="AI431" s="44">
        <f t="shared" si="95"/>
        <v>35.258855740567512</v>
      </c>
      <c r="AJ431" s="44">
        <f t="shared" si="96"/>
        <v>0.18770474322533726</v>
      </c>
      <c r="AK431" s="45">
        <f t="shared" si="97"/>
        <v>0.13890150998674955</v>
      </c>
      <c r="AL431" s="35"/>
      <c r="AM431" s="35"/>
      <c r="AN431" s="35"/>
      <c r="AO431" s="3" t="s">
        <v>685</v>
      </c>
    </row>
    <row r="432" spans="2:41" x14ac:dyDescent="0.2">
      <c r="B432" s="46">
        <v>43109</v>
      </c>
      <c r="C432" s="3" t="s">
        <v>707</v>
      </c>
      <c r="D432" s="3" t="s">
        <v>239</v>
      </c>
      <c r="E432" s="32" t="s">
        <v>137</v>
      </c>
      <c r="F432" s="3" t="s">
        <v>138</v>
      </c>
      <c r="G432" s="33" t="s">
        <v>139</v>
      </c>
      <c r="H432" s="32">
        <v>2018</v>
      </c>
      <c r="I432" s="34" t="s">
        <v>659</v>
      </c>
      <c r="J432" s="34" t="s">
        <v>140</v>
      </c>
      <c r="K432" s="32" t="str">
        <f t="shared" si="84"/>
        <v>WFL</v>
      </c>
      <c r="L432" s="32" t="str">
        <f t="shared" si="85"/>
        <v>LSI</v>
      </c>
      <c r="M432" s="32" t="str">
        <f t="shared" si="86"/>
        <v>R3</v>
      </c>
      <c r="N432" s="3">
        <v>14</v>
      </c>
      <c r="O432" s="3" t="s">
        <v>449</v>
      </c>
      <c r="P432" s="33" t="str">
        <f t="shared" si="87"/>
        <v>E:POS_P:P01_Tr1:WFL_Tr2:LSI_DRC_R3_D:09_M:01_Y:2018</v>
      </c>
      <c r="Q432" s="31" t="str">
        <f t="shared" si="88"/>
        <v>T2</v>
      </c>
      <c r="R432" s="53">
        <v>0.53038194444444398</v>
      </c>
      <c r="S432" s="3">
        <v>20</v>
      </c>
      <c r="T432" s="3">
        <v>2.1142500000000002</v>
      </c>
      <c r="U432" s="3">
        <v>113.87569060773481</v>
      </c>
      <c r="V432" s="3">
        <v>0.30305400000000005</v>
      </c>
      <c r="W432" s="3">
        <v>22.4</v>
      </c>
      <c r="X432" s="37">
        <f t="shared" si="89"/>
        <v>295.39999999999998</v>
      </c>
      <c r="Y432" s="37" t="s">
        <v>143</v>
      </c>
      <c r="Z432" s="40">
        <v>0.1225</v>
      </c>
      <c r="AA432" s="41">
        <v>0.74</v>
      </c>
      <c r="AB432" s="41">
        <v>9.0649999999999981E-2</v>
      </c>
      <c r="AC432" s="42" t="s">
        <v>144</v>
      </c>
      <c r="AD432" s="43">
        <f t="shared" si="90"/>
        <v>495.05388568723112</v>
      </c>
      <c r="AE432" s="43">
        <f t="shared" si="91"/>
        <v>577.56286663510286</v>
      </c>
      <c r="AF432" s="44">
        <f t="shared" si="92"/>
        <v>1.0466676778142285</v>
      </c>
      <c r="AG432" s="44">
        <f t="shared" si="93"/>
        <v>0.7745340815825289</v>
      </c>
      <c r="AH432" s="44">
        <f t="shared" si="94"/>
        <v>56.374603120676042</v>
      </c>
      <c r="AI432" s="44">
        <f t="shared" si="95"/>
        <v>41.717206309300259</v>
      </c>
      <c r="AJ432" s="44">
        <f t="shared" si="96"/>
        <v>0.1750327369852345</v>
      </c>
      <c r="AK432" s="45">
        <f t="shared" si="97"/>
        <v>0.12952422536907351</v>
      </c>
      <c r="AL432" s="35"/>
      <c r="AM432" s="35"/>
      <c r="AN432" s="35"/>
      <c r="AO432" s="3" t="s">
        <v>685</v>
      </c>
    </row>
    <row r="433" spans="2:41" x14ac:dyDescent="0.2">
      <c r="B433" s="46">
        <v>43109</v>
      </c>
      <c r="C433" s="3" t="s">
        <v>708</v>
      </c>
      <c r="D433" s="3" t="s">
        <v>241</v>
      </c>
      <c r="E433" s="32" t="s">
        <v>137</v>
      </c>
      <c r="F433" s="3" t="s">
        <v>138</v>
      </c>
      <c r="G433" s="33" t="s">
        <v>139</v>
      </c>
      <c r="H433" s="32">
        <v>2018</v>
      </c>
      <c r="I433" s="34" t="s">
        <v>659</v>
      </c>
      <c r="J433" s="34" t="s">
        <v>140</v>
      </c>
      <c r="K433" s="32" t="str">
        <f t="shared" si="84"/>
        <v>WFL</v>
      </c>
      <c r="L433" s="32" t="str">
        <f t="shared" si="85"/>
        <v>LSI</v>
      </c>
      <c r="M433" s="32" t="str">
        <f t="shared" si="86"/>
        <v>R3</v>
      </c>
      <c r="N433" s="3">
        <v>14</v>
      </c>
      <c r="O433" s="3" t="s">
        <v>449</v>
      </c>
      <c r="P433" s="33" t="str">
        <f t="shared" si="87"/>
        <v>E:POS_P:P01_Tr1:WFL_Tr2:LSI_DRC_R3_D:09_M:01_Y:2018</v>
      </c>
      <c r="Q433" s="31" t="str">
        <f t="shared" si="88"/>
        <v>T3</v>
      </c>
      <c r="R433" s="53">
        <v>0.53732638888888895</v>
      </c>
      <c r="S433" s="3">
        <v>30</v>
      </c>
      <c r="T433" s="3">
        <v>1.8142499999999999</v>
      </c>
      <c r="U433" s="3">
        <v>103.69475138121548</v>
      </c>
      <c r="V433" s="3">
        <v>0.34121400000000002</v>
      </c>
      <c r="W433" s="3">
        <v>22.5</v>
      </c>
      <c r="X433" s="37">
        <f t="shared" si="89"/>
        <v>295.5</v>
      </c>
      <c r="Y433" s="37" t="s">
        <v>143</v>
      </c>
      <c r="Z433" s="40">
        <v>0.1225</v>
      </c>
      <c r="AA433" s="41">
        <v>0.74</v>
      </c>
      <c r="AB433" s="41">
        <v>9.0649999999999981E-2</v>
      </c>
      <c r="AC433" s="42" t="s">
        <v>144</v>
      </c>
      <c r="AD433" s="43">
        <f t="shared" si="90"/>
        <v>494.88635476144844</v>
      </c>
      <c r="AE433" s="43">
        <f t="shared" si="91"/>
        <v>577.36741388835662</v>
      </c>
      <c r="AF433" s="44">
        <f t="shared" si="92"/>
        <v>0.89784756912595776</v>
      </c>
      <c r="AG433" s="44">
        <f t="shared" si="93"/>
        <v>0.66440720115320862</v>
      </c>
      <c r="AH433" s="44">
        <f t="shared" si="94"/>
        <v>51.317117518944407</v>
      </c>
      <c r="AI433" s="44">
        <f t="shared" si="95"/>
        <v>37.974666964018851</v>
      </c>
      <c r="AJ433" s="44">
        <f t="shared" si="96"/>
        <v>0.19700584476250174</v>
      </c>
      <c r="AK433" s="45">
        <f t="shared" si="97"/>
        <v>0.14578432512425127</v>
      </c>
      <c r="AL433" s="35"/>
      <c r="AM433" s="35"/>
      <c r="AN433" s="35"/>
      <c r="AO433" s="3" t="s">
        <v>685</v>
      </c>
    </row>
    <row r="434" spans="2:41" x14ac:dyDescent="0.2">
      <c r="B434" s="46">
        <v>43124</v>
      </c>
      <c r="C434" s="3" t="s">
        <v>709</v>
      </c>
      <c r="D434" s="3" t="s">
        <v>136</v>
      </c>
      <c r="E434" s="32" t="s">
        <v>137</v>
      </c>
      <c r="F434" s="3" t="s">
        <v>138</v>
      </c>
      <c r="G434" s="33" t="s">
        <v>139</v>
      </c>
      <c r="H434" s="32">
        <v>2018</v>
      </c>
      <c r="I434" s="34" t="s">
        <v>659</v>
      </c>
      <c r="J434" s="34" t="s">
        <v>710</v>
      </c>
      <c r="K434" s="32" t="str">
        <f t="shared" si="84"/>
        <v>NWF</v>
      </c>
      <c r="L434" s="32" t="str">
        <f t="shared" si="85"/>
        <v>ESI</v>
      </c>
      <c r="M434" s="32" t="str">
        <f t="shared" si="86"/>
        <v>R1</v>
      </c>
      <c r="N434" s="3">
        <v>8</v>
      </c>
      <c r="O434" s="3" t="s">
        <v>554</v>
      </c>
      <c r="P434" s="33" t="str">
        <f t="shared" si="87"/>
        <v>E:POS_P:P01_Tr1:NWF_Tr2:ESI_DRC_R1_D:24_M:01_Y:2018</v>
      </c>
      <c r="Q434" s="31" t="str">
        <f t="shared" si="88"/>
        <v>T0</v>
      </c>
      <c r="R434" s="53">
        <v>0.51284722222222223</v>
      </c>
      <c r="S434" s="37">
        <v>0</v>
      </c>
      <c r="T434" s="3">
        <v>1.73925</v>
      </c>
      <c r="U434" s="3">
        <v>98.22720994475138</v>
      </c>
      <c r="V434" s="3">
        <v>0.25853399999999999</v>
      </c>
      <c r="W434" s="3">
        <v>18</v>
      </c>
      <c r="X434" s="37">
        <f t="shared" si="89"/>
        <v>291</v>
      </c>
      <c r="Y434" s="37" t="s">
        <v>143</v>
      </c>
      <c r="Z434" s="40">
        <v>0.1225</v>
      </c>
      <c r="AA434" s="41">
        <v>0.74</v>
      </c>
      <c r="AB434" s="41">
        <v>9.0649999999999981E-2</v>
      </c>
      <c r="AC434" s="42" t="s">
        <v>144</v>
      </c>
      <c r="AD434" s="43">
        <f t="shared" si="90"/>
        <v>502.53923653611014</v>
      </c>
      <c r="AE434" s="43">
        <f t="shared" si="91"/>
        <v>586.29577595879505</v>
      </c>
      <c r="AF434" s="44">
        <f t="shared" si="92"/>
        <v>0.87404136714542946</v>
      </c>
      <c r="AG434" s="44">
        <f t="shared" si="93"/>
        <v>0.64679061168761776</v>
      </c>
      <c r="AH434" s="44">
        <f t="shared" si="94"/>
        <v>49.363027092707561</v>
      </c>
      <c r="AI434" s="44">
        <f t="shared" si="95"/>
        <v>36.528640048603584</v>
      </c>
      <c r="AJ434" s="44">
        <f t="shared" si="96"/>
        <v>0.1515773921417311</v>
      </c>
      <c r="AK434" s="45">
        <f t="shared" si="97"/>
        <v>0.112167270184881</v>
      </c>
      <c r="AL434" s="35">
        <f>SLOPE(AG434:AG437,S434:S437)*60</f>
        <v>-1.1619150627819062E-2</v>
      </c>
      <c r="AM434" s="35">
        <f>SLOPE(AK434:AK437,S434:S437)*60</f>
        <v>1.2182264249832821E-3</v>
      </c>
      <c r="AN434" s="35">
        <f>SLOPE(AI434:AI437,S434:S437)*60</f>
        <v>3.8036956332598408</v>
      </c>
    </row>
    <row r="435" spans="2:41" x14ac:dyDescent="0.2">
      <c r="B435" s="46">
        <v>43124</v>
      </c>
      <c r="C435" s="3" t="s">
        <v>711</v>
      </c>
      <c r="D435" s="3" t="s">
        <v>147</v>
      </c>
      <c r="E435" s="32" t="s">
        <v>137</v>
      </c>
      <c r="F435" s="3" t="s">
        <v>138</v>
      </c>
      <c r="G435" s="33" t="s">
        <v>139</v>
      </c>
      <c r="H435" s="32">
        <v>2018</v>
      </c>
      <c r="I435" s="34" t="s">
        <v>659</v>
      </c>
      <c r="J435" s="34" t="s">
        <v>710</v>
      </c>
      <c r="K435" s="32" t="str">
        <f t="shared" si="84"/>
        <v>NWF</v>
      </c>
      <c r="L435" s="32" t="str">
        <f t="shared" si="85"/>
        <v>ESI</v>
      </c>
      <c r="M435" s="32" t="str">
        <f t="shared" si="86"/>
        <v>R1</v>
      </c>
      <c r="N435" s="3">
        <v>8</v>
      </c>
      <c r="O435" s="3" t="s">
        <v>554</v>
      </c>
      <c r="P435" s="33" t="str">
        <f t="shared" si="87"/>
        <v>E:POS_P:P01_Tr1:NWF_Tr2:ESI_DRC_R1_D:24_M:01_Y:2018</v>
      </c>
      <c r="Q435" s="31" t="str">
        <f t="shared" si="88"/>
        <v>T1</v>
      </c>
      <c r="R435" s="53">
        <v>0.51979166666666665</v>
      </c>
      <c r="S435" s="3">
        <v>10</v>
      </c>
      <c r="T435" s="3">
        <v>1.73925</v>
      </c>
      <c r="U435" s="3">
        <v>99.358425414364646</v>
      </c>
      <c r="V435" s="3">
        <v>0.32849399999999995</v>
      </c>
      <c r="W435" s="3">
        <v>20.100000000000001</v>
      </c>
      <c r="X435" s="37">
        <f t="shared" si="89"/>
        <v>293.10000000000002</v>
      </c>
      <c r="Y435" s="37" t="s">
        <v>143</v>
      </c>
      <c r="Z435" s="40">
        <v>0.1225</v>
      </c>
      <c r="AA435" s="41">
        <v>0.74</v>
      </c>
      <c r="AB435" s="41">
        <v>9.0649999999999981E-2</v>
      </c>
      <c r="AC435" s="42" t="s">
        <v>144</v>
      </c>
      <c r="AD435" s="43">
        <f t="shared" si="90"/>
        <v>498.93864835212565</v>
      </c>
      <c r="AE435" s="43">
        <f t="shared" si="91"/>
        <v>582.09508974414655</v>
      </c>
      <c r="AF435" s="44">
        <f t="shared" si="92"/>
        <v>0.86777904414643459</v>
      </c>
      <c r="AG435" s="44">
        <f t="shared" si="93"/>
        <v>0.6421564926683615</v>
      </c>
      <c r="AH435" s="44">
        <f t="shared" si="94"/>
        <v>49.573758478638588</v>
      </c>
      <c r="AI435" s="44">
        <f t="shared" si="95"/>
        <v>36.684581274192546</v>
      </c>
      <c r="AJ435" s="44">
        <f t="shared" si="96"/>
        <v>0.19121474441041367</v>
      </c>
      <c r="AK435" s="45">
        <f t="shared" si="97"/>
        <v>0.14149891086370608</v>
      </c>
      <c r="AL435" s="35"/>
      <c r="AM435" s="35"/>
      <c r="AN435" s="35"/>
    </row>
    <row r="436" spans="2:41" x14ac:dyDescent="0.2">
      <c r="B436" s="46">
        <v>43124</v>
      </c>
      <c r="C436" s="3" t="s">
        <v>712</v>
      </c>
      <c r="D436" s="3" t="s">
        <v>149</v>
      </c>
      <c r="E436" s="32" t="s">
        <v>137</v>
      </c>
      <c r="F436" s="3" t="s">
        <v>138</v>
      </c>
      <c r="G436" s="33" t="s">
        <v>139</v>
      </c>
      <c r="H436" s="32">
        <v>2018</v>
      </c>
      <c r="I436" s="34" t="s">
        <v>659</v>
      </c>
      <c r="J436" s="34" t="s">
        <v>710</v>
      </c>
      <c r="K436" s="32" t="str">
        <f t="shared" si="84"/>
        <v>NWF</v>
      </c>
      <c r="L436" s="32" t="str">
        <f t="shared" si="85"/>
        <v>ESI</v>
      </c>
      <c r="M436" s="32" t="str">
        <f t="shared" si="86"/>
        <v>R1</v>
      </c>
      <c r="N436" s="3">
        <v>8</v>
      </c>
      <c r="O436" s="3" t="s">
        <v>554</v>
      </c>
      <c r="P436" s="33" t="str">
        <f t="shared" si="87"/>
        <v>E:POS_P:P01_Tr1:NWF_Tr2:ESI_DRC_R1_D:24_M:01_Y:2018</v>
      </c>
      <c r="Q436" s="31" t="str">
        <f t="shared" si="88"/>
        <v>T2</v>
      </c>
      <c r="R436" s="53">
        <v>0.52673611111111096</v>
      </c>
      <c r="S436" s="3">
        <v>20</v>
      </c>
      <c r="T436" s="3">
        <v>1.73925</v>
      </c>
      <c r="U436" s="3">
        <v>105.39157458563537</v>
      </c>
      <c r="V436" s="3">
        <v>0.26489400000000002</v>
      </c>
      <c r="W436" s="3">
        <v>20.2</v>
      </c>
      <c r="X436" s="37">
        <f t="shared" si="89"/>
        <v>293.2</v>
      </c>
      <c r="Y436" s="37" t="s">
        <v>143</v>
      </c>
      <c r="Z436" s="40">
        <v>0.1225</v>
      </c>
      <c r="AA436" s="41">
        <v>0.74</v>
      </c>
      <c r="AB436" s="41">
        <v>9.0649999999999981E-2</v>
      </c>
      <c r="AC436" s="42" t="s">
        <v>144</v>
      </c>
      <c r="AD436" s="43">
        <f t="shared" si="90"/>
        <v>498.76847828106418</v>
      </c>
      <c r="AE436" s="43">
        <f t="shared" si="91"/>
        <v>581.89655799457501</v>
      </c>
      <c r="AF436" s="44">
        <f t="shared" si="92"/>
        <v>0.86748307585034079</v>
      </c>
      <c r="AG436" s="44">
        <f t="shared" si="93"/>
        <v>0.641937476129252</v>
      </c>
      <c r="AH436" s="44">
        <f t="shared" si="94"/>
        <v>52.565995279722628</v>
      </c>
      <c r="AI436" s="44">
        <f t="shared" si="95"/>
        <v>38.898836506994741</v>
      </c>
      <c r="AJ436" s="44">
        <f t="shared" si="96"/>
        <v>0.15414090683341497</v>
      </c>
      <c r="AK436" s="45">
        <f t="shared" si="97"/>
        <v>0.11406427105672705</v>
      </c>
      <c r="AL436" s="35"/>
      <c r="AM436" s="35"/>
      <c r="AN436" s="35"/>
    </row>
    <row r="437" spans="2:41" x14ac:dyDescent="0.2">
      <c r="B437" s="46">
        <v>43124</v>
      </c>
      <c r="C437" s="3" t="s">
        <v>713</v>
      </c>
      <c r="D437" s="3" t="s">
        <v>151</v>
      </c>
      <c r="E437" s="32" t="s">
        <v>137</v>
      </c>
      <c r="F437" s="3" t="s">
        <v>138</v>
      </c>
      <c r="G437" s="33" t="s">
        <v>139</v>
      </c>
      <c r="H437" s="32">
        <v>2018</v>
      </c>
      <c r="I437" s="34" t="s">
        <v>659</v>
      </c>
      <c r="J437" s="34" t="s">
        <v>710</v>
      </c>
      <c r="K437" s="32" t="str">
        <f t="shared" si="84"/>
        <v>NWF</v>
      </c>
      <c r="L437" s="32" t="str">
        <f t="shared" si="85"/>
        <v>ESI</v>
      </c>
      <c r="M437" s="32" t="str">
        <f t="shared" si="86"/>
        <v>R1</v>
      </c>
      <c r="N437" s="3">
        <v>8</v>
      </c>
      <c r="O437" s="3" t="s">
        <v>554</v>
      </c>
      <c r="P437" s="33" t="str">
        <f t="shared" si="87"/>
        <v>E:POS_P:P01_Tr1:NWF_Tr2:ESI_DRC_R1_D:24_M:01_Y:2018</v>
      </c>
      <c r="Q437" s="31" t="str">
        <f t="shared" si="88"/>
        <v>T3</v>
      </c>
      <c r="R437" s="53">
        <v>0.53368055555555505</v>
      </c>
      <c r="S437" s="3">
        <v>30</v>
      </c>
      <c r="T437" s="3">
        <v>1.73925</v>
      </c>
      <c r="U437" s="3">
        <v>102.94060773480663</v>
      </c>
      <c r="V437" s="3">
        <v>0.283974</v>
      </c>
      <c r="W437" s="3">
        <v>20.9</v>
      </c>
      <c r="X437" s="37">
        <f t="shared" si="89"/>
        <v>293.89999999999998</v>
      </c>
      <c r="Y437" s="37" t="s">
        <v>143</v>
      </c>
      <c r="Z437" s="40">
        <v>0.1225</v>
      </c>
      <c r="AA437" s="41">
        <v>0.74</v>
      </c>
      <c r="AB437" s="41">
        <v>9.0649999999999981E-2</v>
      </c>
      <c r="AC437" s="42" t="s">
        <v>144</v>
      </c>
      <c r="AD437" s="43">
        <f t="shared" si="90"/>
        <v>497.580530221191</v>
      </c>
      <c r="AE437" s="43">
        <f t="shared" si="91"/>
        <v>580.51061859138963</v>
      </c>
      <c r="AF437" s="44">
        <f t="shared" si="92"/>
        <v>0.86541693718720636</v>
      </c>
      <c r="AG437" s="44">
        <f t="shared" si="93"/>
        <v>0.64040853351853255</v>
      </c>
      <c r="AH437" s="44">
        <f t="shared" si="94"/>
        <v>51.22124217797672</v>
      </c>
      <c r="AI437" s="44">
        <f t="shared" si="95"/>
        <v>37.903719211702764</v>
      </c>
      <c r="AJ437" s="44">
        <f t="shared" si="96"/>
        <v>0.16484992240387128</v>
      </c>
      <c r="AK437" s="45">
        <f t="shared" si="97"/>
        <v>0.12198894257886472</v>
      </c>
      <c r="AL437" s="35"/>
      <c r="AM437" s="35"/>
      <c r="AN437" s="35"/>
    </row>
    <row r="438" spans="2:41" x14ac:dyDescent="0.2">
      <c r="B438" s="46">
        <v>43124</v>
      </c>
      <c r="C438" s="3" t="s">
        <v>714</v>
      </c>
      <c r="D438" s="3" t="s">
        <v>153</v>
      </c>
      <c r="E438" s="32" t="s">
        <v>137</v>
      </c>
      <c r="F438" s="3" t="s">
        <v>138</v>
      </c>
      <c r="G438" s="33" t="s">
        <v>139</v>
      </c>
      <c r="H438" s="32">
        <v>2018</v>
      </c>
      <c r="I438" s="34" t="s">
        <v>659</v>
      </c>
      <c r="J438" s="34" t="s">
        <v>710</v>
      </c>
      <c r="K438" s="32" t="str">
        <f t="shared" si="84"/>
        <v>NWF</v>
      </c>
      <c r="L438" s="32" t="str">
        <f t="shared" si="85"/>
        <v>ESI</v>
      </c>
      <c r="M438" s="32" t="str">
        <f t="shared" si="86"/>
        <v>R2</v>
      </c>
      <c r="N438" s="3">
        <v>11</v>
      </c>
      <c r="O438" s="3" t="s">
        <v>664</v>
      </c>
      <c r="P438" s="33" t="str">
        <f t="shared" si="87"/>
        <v>E:POS_P:P01_Tr1:NWF_Tr2:ESI_DRC_R2_D:24_M:01_Y:2018</v>
      </c>
      <c r="Q438" s="31" t="str">
        <f t="shared" si="88"/>
        <v>T0</v>
      </c>
      <c r="R438" s="53">
        <v>0.51284722222222223</v>
      </c>
      <c r="S438" s="37">
        <v>0</v>
      </c>
      <c r="T438" s="3">
        <v>1.73925</v>
      </c>
      <c r="U438" s="3">
        <v>92.382596685082873</v>
      </c>
      <c r="V438" s="3">
        <v>0.35393400000000003</v>
      </c>
      <c r="W438" s="3">
        <v>17.5</v>
      </c>
      <c r="X438" s="37">
        <f t="shared" si="89"/>
        <v>290.5</v>
      </c>
      <c r="Y438" s="37" t="s">
        <v>143</v>
      </c>
      <c r="Z438" s="40">
        <v>0.1225</v>
      </c>
      <c r="AA438" s="41">
        <v>0.74</v>
      </c>
      <c r="AB438" s="41">
        <v>9.0649999999999981E-2</v>
      </c>
      <c r="AC438" s="42" t="s">
        <v>144</v>
      </c>
      <c r="AD438" s="43">
        <f t="shared" si="90"/>
        <v>503.40419219279875</v>
      </c>
      <c r="AE438" s="43">
        <f t="shared" si="91"/>
        <v>587.30489089159857</v>
      </c>
      <c r="AF438" s="44">
        <f t="shared" si="92"/>
        <v>0.87554574127132523</v>
      </c>
      <c r="AG438" s="44">
        <f t="shared" si="93"/>
        <v>0.64790384854078054</v>
      </c>
      <c r="AH438" s="44">
        <f t="shared" si="94"/>
        <v>46.505786456927268</v>
      </c>
      <c r="AI438" s="44">
        <f t="shared" si="95"/>
        <v>34.414281978126169</v>
      </c>
      <c r="AJ438" s="44">
        <f t="shared" si="96"/>
        <v>0.20786716925282706</v>
      </c>
      <c r="AK438" s="45">
        <f t="shared" si="97"/>
        <v>0.15382170524709199</v>
      </c>
      <c r="AL438" s="35">
        <f>SLOPE(AG438:AG441,S438:S441)*60</f>
        <v>-4.8741641125138083E-2</v>
      </c>
      <c r="AM438" s="35">
        <f>SLOPE(AK438:AK441,S438:S441)*60</f>
        <v>1.5946112017409281E-2</v>
      </c>
      <c r="AN438" s="35">
        <f>SLOPE(AI438:AI441,S438:S441)*60</f>
        <v>2.9097333695846928</v>
      </c>
    </row>
    <row r="439" spans="2:41" x14ac:dyDescent="0.2">
      <c r="B439" s="46">
        <v>43124</v>
      </c>
      <c r="C439" s="3" t="s">
        <v>715</v>
      </c>
      <c r="D439" s="3" t="s">
        <v>156</v>
      </c>
      <c r="E439" s="32" t="s">
        <v>137</v>
      </c>
      <c r="F439" s="3" t="s">
        <v>138</v>
      </c>
      <c r="G439" s="33" t="s">
        <v>139</v>
      </c>
      <c r="H439" s="32">
        <v>2018</v>
      </c>
      <c r="I439" s="34" t="s">
        <v>659</v>
      </c>
      <c r="J439" s="34" t="s">
        <v>710</v>
      </c>
      <c r="K439" s="32" t="str">
        <f t="shared" si="84"/>
        <v>NWF</v>
      </c>
      <c r="L439" s="32" t="str">
        <f t="shared" si="85"/>
        <v>ESI</v>
      </c>
      <c r="M439" s="32" t="str">
        <f t="shared" si="86"/>
        <v>R2</v>
      </c>
      <c r="N439" s="3">
        <v>11</v>
      </c>
      <c r="O439" s="3" t="s">
        <v>664</v>
      </c>
      <c r="P439" s="33" t="str">
        <f t="shared" si="87"/>
        <v>E:POS_P:P01_Tr1:NWF_Tr2:ESI_DRC_R2_D:24_M:01_Y:2018</v>
      </c>
      <c r="Q439" s="31" t="str">
        <f t="shared" si="88"/>
        <v>T1</v>
      </c>
      <c r="R439" s="53">
        <v>0.51979166666666665</v>
      </c>
      <c r="S439" s="3">
        <v>10</v>
      </c>
      <c r="T439" s="3">
        <v>1.8892500000000001</v>
      </c>
      <c r="U439" s="3">
        <v>108.78522099447515</v>
      </c>
      <c r="V439" s="3">
        <v>0.271254</v>
      </c>
      <c r="W439" s="3">
        <v>20.7</v>
      </c>
      <c r="X439" s="37">
        <f t="shared" si="89"/>
        <v>293.7</v>
      </c>
      <c r="Y439" s="37" t="s">
        <v>143</v>
      </c>
      <c r="Z439" s="40">
        <v>0.1225</v>
      </c>
      <c r="AA439" s="41">
        <v>0.74</v>
      </c>
      <c r="AB439" s="41">
        <v>9.0649999999999981E-2</v>
      </c>
      <c r="AC439" s="42" t="s">
        <v>144</v>
      </c>
      <c r="AD439" s="43">
        <f t="shared" si="90"/>
        <v>497.91936612873019</v>
      </c>
      <c r="AE439" s="43">
        <f t="shared" si="91"/>
        <v>580.90592715018511</v>
      </c>
      <c r="AF439" s="44">
        <f t="shared" si="92"/>
        <v>0.94069416245870352</v>
      </c>
      <c r="AG439" s="44">
        <f t="shared" si="93"/>
        <v>0.69611368021944042</v>
      </c>
      <c r="AH439" s="44">
        <f t="shared" si="94"/>
        <v>54.166268281742902</v>
      </c>
      <c r="AI439" s="44">
        <f t="shared" si="95"/>
        <v>40.083038528489737</v>
      </c>
      <c r="AJ439" s="44">
        <f t="shared" si="96"/>
        <v>0.15757305636319632</v>
      </c>
      <c r="AK439" s="45">
        <f t="shared" si="97"/>
        <v>0.11660406170876525</v>
      </c>
      <c r="AL439" s="35"/>
      <c r="AM439" s="35"/>
      <c r="AN439" s="35"/>
    </row>
    <row r="440" spans="2:41" x14ac:dyDescent="0.2">
      <c r="B440" s="46">
        <v>43124</v>
      </c>
      <c r="C440" s="3" t="s">
        <v>716</v>
      </c>
      <c r="D440" s="3" t="s">
        <v>158</v>
      </c>
      <c r="E440" s="32" t="s">
        <v>137</v>
      </c>
      <c r="F440" s="3" t="s">
        <v>138</v>
      </c>
      <c r="G440" s="33" t="s">
        <v>139</v>
      </c>
      <c r="H440" s="32">
        <v>2018</v>
      </c>
      <c r="I440" s="34" t="s">
        <v>659</v>
      </c>
      <c r="J440" s="34" t="s">
        <v>710</v>
      </c>
      <c r="K440" s="32" t="str">
        <f t="shared" si="84"/>
        <v>NWF</v>
      </c>
      <c r="L440" s="32" t="str">
        <f t="shared" si="85"/>
        <v>ESI</v>
      </c>
      <c r="M440" s="32" t="str">
        <f t="shared" si="86"/>
        <v>R2</v>
      </c>
      <c r="N440" s="3">
        <v>11</v>
      </c>
      <c r="O440" s="3" t="s">
        <v>664</v>
      </c>
      <c r="P440" s="33" t="str">
        <f t="shared" si="87"/>
        <v>E:POS_P:P01_Tr1:NWF_Tr2:ESI_DRC_R2_D:24_M:01_Y:2018</v>
      </c>
      <c r="Q440" s="31" t="str">
        <f t="shared" si="88"/>
        <v>T2</v>
      </c>
      <c r="R440" s="53">
        <v>0.52673611111111096</v>
      </c>
      <c r="S440" s="3">
        <v>20</v>
      </c>
      <c r="T440" s="3">
        <v>1.73925</v>
      </c>
      <c r="U440" s="3">
        <v>100.3011049723757</v>
      </c>
      <c r="V440" s="3">
        <v>0.271254</v>
      </c>
      <c r="W440" s="3">
        <v>20.8</v>
      </c>
      <c r="X440" s="37">
        <f t="shared" si="89"/>
        <v>293.8</v>
      </c>
      <c r="Y440" s="37" t="s">
        <v>143</v>
      </c>
      <c r="Z440" s="40">
        <v>0.1225</v>
      </c>
      <c r="AA440" s="41">
        <v>0.74</v>
      </c>
      <c r="AB440" s="41">
        <v>9.0649999999999981E-2</v>
      </c>
      <c r="AC440" s="42" t="s">
        <v>144</v>
      </c>
      <c r="AD440" s="43">
        <f t="shared" si="90"/>
        <v>497.74989051057872</v>
      </c>
      <c r="AE440" s="43">
        <f t="shared" si="91"/>
        <v>580.70820559567528</v>
      </c>
      <c r="AF440" s="44">
        <f t="shared" si="92"/>
        <v>0.86571149707052408</v>
      </c>
      <c r="AG440" s="44">
        <f t="shared" si="93"/>
        <v>0.64062650783218766</v>
      </c>
      <c r="AH440" s="44">
        <f t="shared" si="94"/>
        <v>49.924864018090069</v>
      </c>
      <c r="AI440" s="44">
        <f t="shared" si="95"/>
        <v>36.944399373386645</v>
      </c>
      <c r="AJ440" s="44">
        <f t="shared" si="96"/>
        <v>0.1575194236006493</v>
      </c>
      <c r="AK440" s="45">
        <f t="shared" si="97"/>
        <v>0.11656437346448045</v>
      </c>
      <c r="AL440" s="35"/>
      <c r="AM440" s="35"/>
      <c r="AN440" s="35"/>
    </row>
    <row r="441" spans="2:41" x14ac:dyDescent="0.2">
      <c r="B441" s="46">
        <v>43124</v>
      </c>
      <c r="C441" s="3" t="s">
        <v>717</v>
      </c>
      <c r="D441" s="3" t="s">
        <v>160</v>
      </c>
      <c r="E441" s="32" t="s">
        <v>137</v>
      </c>
      <c r="F441" s="3" t="s">
        <v>138</v>
      </c>
      <c r="G441" s="33" t="s">
        <v>139</v>
      </c>
      <c r="H441" s="32">
        <v>2018</v>
      </c>
      <c r="I441" s="34" t="s">
        <v>659</v>
      </c>
      <c r="J441" s="34" t="s">
        <v>710</v>
      </c>
      <c r="K441" s="32" t="str">
        <f t="shared" si="84"/>
        <v>NWF</v>
      </c>
      <c r="L441" s="32" t="str">
        <f t="shared" si="85"/>
        <v>ESI</v>
      </c>
      <c r="M441" s="32" t="str">
        <f t="shared" si="86"/>
        <v>R2</v>
      </c>
      <c r="N441" s="3">
        <v>11</v>
      </c>
      <c r="O441" s="3" t="s">
        <v>664</v>
      </c>
      <c r="P441" s="33" t="str">
        <f t="shared" si="87"/>
        <v>E:POS_P:P01_Tr1:NWF_Tr2:ESI_DRC_R2_D:24_M:01_Y:2018</v>
      </c>
      <c r="Q441" s="31" t="str">
        <f t="shared" si="88"/>
        <v>T3</v>
      </c>
      <c r="R441" s="53">
        <v>0.53368055555555505</v>
      </c>
      <c r="S441" s="3">
        <v>30</v>
      </c>
      <c r="T441" s="3">
        <v>1.73925</v>
      </c>
      <c r="U441" s="3">
        <v>100.86671270718232</v>
      </c>
      <c r="V441" s="3">
        <v>0.37937400000000004</v>
      </c>
      <c r="W441" s="3">
        <v>21.4</v>
      </c>
      <c r="X441" s="37">
        <f t="shared" si="89"/>
        <v>294.39999999999998</v>
      </c>
      <c r="Y441" s="37" t="s">
        <v>143</v>
      </c>
      <c r="Z441" s="40">
        <v>0.1225</v>
      </c>
      <c r="AA441" s="41">
        <v>0.74</v>
      </c>
      <c r="AB441" s="41">
        <v>9.0649999999999981E-2</v>
      </c>
      <c r="AC441" s="42" t="s">
        <v>144</v>
      </c>
      <c r="AD441" s="43">
        <f t="shared" si="90"/>
        <v>496.73545459241859</v>
      </c>
      <c r="AE441" s="43">
        <f t="shared" si="91"/>
        <v>579.52469702448843</v>
      </c>
      <c r="AF441" s="44">
        <f t="shared" si="92"/>
        <v>0.86394713939986401</v>
      </c>
      <c r="AG441" s="44">
        <f t="shared" si="93"/>
        <v>0.63932088315589919</v>
      </c>
      <c r="AH441" s="44">
        <f t="shared" si="94"/>
        <v>50.104072389845093</v>
      </c>
      <c r="AI441" s="44">
        <f t="shared" si="95"/>
        <v>37.077013568485363</v>
      </c>
      <c r="AJ441" s="44">
        <f t="shared" si="96"/>
        <v>0.21985660240896832</v>
      </c>
      <c r="AK441" s="45">
        <f t="shared" si="97"/>
        <v>0.16269388578263652</v>
      </c>
      <c r="AL441" s="35"/>
      <c r="AM441" s="35"/>
      <c r="AN441" s="35"/>
    </row>
    <row r="442" spans="2:41" x14ac:dyDescent="0.2">
      <c r="B442" s="46">
        <v>43124</v>
      </c>
      <c r="C442" s="3" t="s">
        <v>718</v>
      </c>
      <c r="D442" s="3" t="s">
        <v>162</v>
      </c>
      <c r="E442" s="32" t="s">
        <v>137</v>
      </c>
      <c r="F442" s="3" t="s">
        <v>138</v>
      </c>
      <c r="G442" s="33" t="s">
        <v>139</v>
      </c>
      <c r="H442" s="32">
        <v>2018</v>
      </c>
      <c r="I442" s="34" t="s">
        <v>659</v>
      </c>
      <c r="J442" s="34" t="s">
        <v>710</v>
      </c>
      <c r="K442" s="32" t="str">
        <f t="shared" si="84"/>
        <v>NWF</v>
      </c>
      <c r="L442" s="32" t="str">
        <f t="shared" si="85"/>
        <v>ESI</v>
      </c>
      <c r="M442" s="32" t="str">
        <f t="shared" si="86"/>
        <v>R3</v>
      </c>
      <c r="N442" s="3">
        <v>14</v>
      </c>
      <c r="O442" s="3" t="s">
        <v>719</v>
      </c>
      <c r="P442" s="33" t="str">
        <f t="shared" si="87"/>
        <v>E:POS_P:P01_Tr1:NWF_Tr2:ESI_DRC_R3_D:24_M:01_Y:2018</v>
      </c>
      <c r="Q442" s="31" t="str">
        <f t="shared" si="88"/>
        <v>T0</v>
      </c>
      <c r="R442" s="53">
        <v>0.51284722222222223</v>
      </c>
      <c r="S442" s="37">
        <v>0</v>
      </c>
      <c r="T442" s="3">
        <v>1.73925</v>
      </c>
      <c r="U442" s="3">
        <v>93.702348066298356</v>
      </c>
      <c r="V442" s="3">
        <v>0.27761400000000003</v>
      </c>
      <c r="W442" s="3">
        <v>16.7</v>
      </c>
      <c r="X442" s="37">
        <f t="shared" si="89"/>
        <v>289.7</v>
      </c>
      <c r="Y442" s="37" t="s">
        <v>143</v>
      </c>
      <c r="Z442" s="40">
        <v>0.1225</v>
      </c>
      <c r="AA442" s="41">
        <v>0.74</v>
      </c>
      <c r="AB442" s="41">
        <v>9.0649999999999981E-2</v>
      </c>
      <c r="AC442" s="42" t="s">
        <v>144</v>
      </c>
      <c r="AD442" s="43">
        <f t="shared" si="90"/>
        <v>504.79433148777366</v>
      </c>
      <c r="AE442" s="43">
        <f t="shared" si="91"/>
        <v>588.92672006906935</v>
      </c>
      <c r="AF442" s="44">
        <f t="shared" si="92"/>
        <v>0.87796354104011032</v>
      </c>
      <c r="AG442" s="44">
        <f t="shared" si="93"/>
        <v>0.64969302036968146</v>
      </c>
      <c r="AH442" s="44">
        <f t="shared" si="94"/>
        <v>47.300414150961764</v>
      </c>
      <c r="AI442" s="44">
        <f t="shared" si="95"/>
        <v>35.002306471711698</v>
      </c>
      <c r="AJ442" s="44">
        <f t="shared" si="96"/>
        <v>0.16349430246525462</v>
      </c>
      <c r="AK442" s="45">
        <f t="shared" si="97"/>
        <v>0.1209857838242884</v>
      </c>
      <c r="AL442" s="35">
        <f>SLOPE(AG442:AG445,S442:S445)*60</f>
        <v>1.4592776900909675E-2</v>
      </c>
      <c r="AM442" s="35">
        <f>SLOPE(AK442:AK445,S442:S445)*60</f>
        <v>6.6959241783880658E-2</v>
      </c>
      <c r="AN442" s="35">
        <f>SLOPE(AI442:AI445,S442:S445)*60</f>
        <v>-2.0449284354873685</v>
      </c>
    </row>
    <row r="443" spans="2:41" x14ac:dyDescent="0.2">
      <c r="B443" s="46">
        <v>43124</v>
      </c>
      <c r="C443" s="3" t="s">
        <v>720</v>
      </c>
      <c r="D443" s="3" t="s">
        <v>165</v>
      </c>
      <c r="E443" s="32" t="s">
        <v>137</v>
      </c>
      <c r="F443" s="3" t="s">
        <v>138</v>
      </c>
      <c r="G443" s="33" t="s">
        <v>139</v>
      </c>
      <c r="H443" s="32">
        <v>2018</v>
      </c>
      <c r="I443" s="34" t="s">
        <v>659</v>
      </c>
      <c r="J443" s="34" t="s">
        <v>710</v>
      </c>
      <c r="K443" s="32" t="str">
        <f t="shared" si="84"/>
        <v>NWF</v>
      </c>
      <c r="L443" s="32" t="str">
        <f t="shared" si="85"/>
        <v>ESI</v>
      </c>
      <c r="M443" s="32" t="str">
        <f t="shared" si="86"/>
        <v>R3</v>
      </c>
      <c r="N443" s="3">
        <v>14</v>
      </c>
      <c r="O443" s="3" t="s">
        <v>719</v>
      </c>
      <c r="P443" s="33" t="str">
        <f t="shared" si="87"/>
        <v>E:POS_P:P01_Tr1:NWF_Tr2:ESI_DRC_R3_D:24_M:01_Y:2018</v>
      </c>
      <c r="Q443" s="31" t="str">
        <f t="shared" si="88"/>
        <v>T1</v>
      </c>
      <c r="R443" s="53">
        <v>0.51979166666666665</v>
      </c>
      <c r="S443" s="3">
        <v>10</v>
      </c>
      <c r="T443" s="3">
        <v>1.8142499999999999</v>
      </c>
      <c r="U443" s="3">
        <v>104.2603591160221</v>
      </c>
      <c r="V443" s="3">
        <v>0.43025400000000003</v>
      </c>
      <c r="W443" s="3">
        <v>19.7</v>
      </c>
      <c r="X443" s="37">
        <f t="shared" si="89"/>
        <v>292.7</v>
      </c>
      <c r="Y443" s="37" t="s">
        <v>143</v>
      </c>
      <c r="Z443" s="40">
        <v>0.1225</v>
      </c>
      <c r="AA443" s="41">
        <v>0.74</v>
      </c>
      <c r="AB443" s="41">
        <v>9.0649999999999981E-2</v>
      </c>
      <c r="AC443" s="42" t="s">
        <v>144</v>
      </c>
      <c r="AD443" s="43">
        <f t="shared" si="90"/>
        <v>499.62049139736257</v>
      </c>
      <c r="AE443" s="43">
        <f t="shared" si="91"/>
        <v>582.89057329692298</v>
      </c>
      <c r="AF443" s="44">
        <f t="shared" si="92"/>
        <v>0.90643647651766501</v>
      </c>
      <c r="AG443" s="44">
        <f t="shared" si="93"/>
        <v>0.67076299262307204</v>
      </c>
      <c r="AH443" s="44">
        <f t="shared" si="94"/>
        <v>52.090611854812451</v>
      </c>
      <c r="AI443" s="44">
        <f t="shared" si="95"/>
        <v>38.547052772561209</v>
      </c>
      <c r="AJ443" s="44">
        <f t="shared" si="96"/>
        <v>0.2507910007232943</v>
      </c>
      <c r="AK443" s="45">
        <f t="shared" si="97"/>
        <v>0.18558534053523776</v>
      </c>
      <c r="AL443" s="35"/>
      <c r="AM443" s="35"/>
      <c r="AN443" s="35"/>
    </row>
    <row r="444" spans="2:41" x14ac:dyDescent="0.2">
      <c r="B444" s="46">
        <v>43124</v>
      </c>
      <c r="C444" s="3" t="s">
        <v>721</v>
      </c>
      <c r="D444" s="3" t="s">
        <v>167</v>
      </c>
      <c r="E444" s="32" t="s">
        <v>137</v>
      </c>
      <c r="F444" s="3" t="s">
        <v>138</v>
      </c>
      <c r="G444" s="33" t="s">
        <v>139</v>
      </c>
      <c r="H444" s="32">
        <v>2018</v>
      </c>
      <c r="I444" s="34" t="s">
        <v>659</v>
      </c>
      <c r="J444" s="34" t="s">
        <v>710</v>
      </c>
      <c r="K444" s="32" t="str">
        <f t="shared" si="84"/>
        <v>NWF</v>
      </c>
      <c r="L444" s="32" t="str">
        <f t="shared" si="85"/>
        <v>ESI</v>
      </c>
      <c r="M444" s="32" t="str">
        <f t="shared" si="86"/>
        <v>R3</v>
      </c>
      <c r="N444" s="3">
        <v>14</v>
      </c>
      <c r="O444" s="3" t="s">
        <v>719</v>
      </c>
      <c r="P444" s="33" t="str">
        <f t="shared" si="87"/>
        <v>E:POS_P:P01_Tr1:NWF_Tr2:ESI_DRC_R3_D:24_M:01_Y:2018</v>
      </c>
      <c r="Q444" s="31" t="str">
        <f t="shared" si="88"/>
        <v>T2</v>
      </c>
      <c r="R444" s="53">
        <v>0.52673611111111096</v>
      </c>
      <c r="S444" s="3">
        <v>20</v>
      </c>
      <c r="T444" s="3">
        <v>1.73925</v>
      </c>
      <c r="U444" s="3">
        <v>93.325276243093924</v>
      </c>
      <c r="V444" s="3">
        <v>0.436614</v>
      </c>
      <c r="W444" s="3">
        <v>19.8</v>
      </c>
      <c r="X444" s="37">
        <f t="shared" si="89"/>
        <v>292.8</v>
      </c>
      <c r="Y444" s="37" t="s">
        <v>143</v>
      </c>
      <c r="Z444" s="40">
        <v>0.1225</v>
      </c>
      <c r="AA444" s="41">
        <v>0.74</v>
      </c>
      <c r="AB444" s="41">
        <v>9.0649999999999981E-2</v>
      </c>
      <c r="AC444" s="42" t="s">
        <v>144</v>
      </c>
      <c r="AD444" s="43">
        <f t="shared" si="90"/>
        <v>499.44985598363405</v>
      </c>
      <c r="AE444" s="43">
        <f t="shared" si="91"/>
        <v>582.69149864757298</v>
      </c>
      <c r="AF444" s="44">
        <f t="shared" si="92"/>
        <v>0.86866816201953556</v>
      </c>
      <c r="AG444" s="44">
        <f t="shared" si="93"/>
        <v>0.64281443989445619</v>
      </c>
      <c r="AH444" s="44">
        <f t="shared" si="94"/>
        <v>46.611295779246127</v>
      </c>
      <c r="AI444" s="44">
        <f t="shared" si="95"/>
        <v>34.492358876642122</v>
      </c>
      <c r="AJ444" s="44">
        <f t="shared" si="96"/>
        <v>0.25441126599051145</v>
      </c>
      <c r="AK444" s="45">
        <f t="shared" si="97"/>
        <v>0.18826433683297844</v>
      </c>
      <c r="AL444" s="35"/>
      <c r="AM444" s="35"/>
      <c r="AN444" s="35"/>
    </row>
    <row r="445" spans="2:41" x14ac:dyDescent="0.2">
      <c r="B445" s="46">
        <v>43124</v>
      </c>
      <c r="C445" s="3" t="s">
        <v>722</v>
      </c>
      <c r="D445" s="3" t="s">
        <v>169</v>
      </c>
      <c r="E445" s="32" t="s">
        <v>137</v>
      </c>
      <c r="F445" s="3" t="s">
        <v>138</v>
      </c>
      <c r="G445" s="33" t="s">
        <v>139</v>
      </c>
      <c r="H445" s="32">
        <v>2018</v>
      </c>
      <c r="I445" s="34" t="s">
        <v>659</v>
      </c>
      <c r="J445" s="34" t="s">
        <v>710</v>
      </c>
      <c r="K445" s="32" t="str">
        <f t="shared" si="84"/>
        <v>NWF</v>
      </c>
      <c r="L445" s="32" t="str">
        <f t="shared" si="85"/>
        <v>ESI</v>
      </c>
      <c r="M445" s="32" t="str">
        <f t="shared" si="86"/>
        <v>R3</v>
      </c>
      <c r="N445" s="3">
        <v>14</v>
      </c>
      <c r="O445" s="3" t="s">
        <v>719</v>
      </c>
      <c r="P445" s="33" t="str">
        <f t="shared" si="87"/>
        <v>E:POS_P:P01_Tr1:NWF_Tr2:ESI_DRC_R3_D:24_M:01_Y:2018</v>
      </c>
      <c r="Q445" s="31" t="str">
        <f t="shared" si="88"/>
        <v>T3</v>
      </c>
      <c r="R445" s="53">
        <v>0.53368055555555505</v>
      </c>
      <c r="S445" s="3">
        <v>30</v>
      </c>
      <c r="T445" s="3">
        <v>1.8142499999999999</v>
      </c>
      <c r="U445" s="3">
        <v>95.776243093922659</v>
      </c>
      <c r="V445" s="3">
        <v>0.36665400000000004</v>
      </c>
      <c r="W445" s="3">
        <v>21.3</v>
      </c>
      <c r="X445" s="37">
        <f t="shared" si="89"/>
        <v>294.3</v>
      </c>
      <c r="Y445" s="37" t="s">
        <v>143</v>
      </c>
      <c r="Z445" s="40">
        <v>0.1225</v>
      </c>
      <c r="AA445" s="41">
        <v>0.74</v>
      </c>
      <c r="AB445" s="41">
        <v>9.0649999999999981E-2</v>
      </c>
      <c r="AC445" s="42" t="s">
        <v>144</v>
      </c>
      <c r="AD445" s="43">
        <f t="shared" si="90"/>
        <v>496.9042400000273</v>
      </c>
      <c r="AE445" s="43">
        <f t="shared" si="91"/>
        <v>579.72161333336521</v>
      </c>
      <c r="AF445" s="44">
        <f t="shared" si="92"/>
        <v>0.90150851742004956</v>
      </c>
      <c r="AG445" s="44">
        <f t="shared" si="93"/>
        <v>0.66711630289083657</v>
      </c>
      <c r="AH445" s="44">
        <f t="shared" si="94"/>
        <v>47.591621284643502</v>
      </c>
      <c r="AI445" s="44">
        <f t="shared" si="95"/>
        <v>35.217799750636189</v>
      </c>
      <c r="AJ445" s="44">
        <f t="shared" si="96"/>
        <v>0.21255724841513171</v>
      </c>
      <c r="AK445" s="45">
        <f t="shared" si="97"/>
        <v>0.15729236382719744</v>
      </c>
      <c r="AL445" s="35"/>
      <c r="AM445" s="35"/>
      <c r="AN445" s="35"/>
    </row>
    <row r="446" spans="2:41" x14ac:dyDescent="0.2">
      <c r="B446" s="46">
        <v>43124</v>
      </c>
      <c r="C446" s="3" t="s">
        <v>723</v>
      </c>
      <c r="D446" s="3" t="s">
        <v>171</v>
      </c>
      <c r="E446" s="32" t="s">
        <v>137</v>
      </c>
      <c r="F446" s="3" t="s">
        <v>138</v>
      </c>
      <c r="G446" s="33" t="s">
        <v>139</v>
      </c>
      <c r="H446" s="32">
        <v>2018</v>
      </c>
      <c r="I446" s="34" t="s">
        <v>659</v>
      </c>
      <c r="J446" s="34" t="s">
        <v>710</v>
      </c>
      <c r="K446" s="32" t="str">
        <f t="shared" si="84"/>
        <v>NWF</v>
      </c>
      <c r="L446" s="32" t="str">
        <f t="shared" si="85"/>
        <v>LSI</v>
      </c>
      <c r="M446" s="32" t="str">
        <f t="shared" si="86"/>
        <v>R1</v>
      </c>
      <c r="N446" s="3">
        <v>5</v>
      </c>
      <c r="O446" s="3" t="s">
        <v>554</v>
      </c>
      <c r="P446" s="33" t="str">
        <f t="shared" si="87"/>
        <v>E:POS_P:P01_Tr1:NWF_Tr2:LSI_DRC_R1_D:24_M:01_Y:2018</v>
      </c>
      <c r="Q446" s="31" t="str">
        <f t="shared" si="88"/>
        <v>T0</v>
      </c>
      <c r="R446" s="53">
        <v>0.51597222222222217</v>
      </c>
      <c r="S446" s="37">
        <v>0</v>
      </c>
      <c r="T446" s="3">
        <v>1.6642500000000002</v>
      </c>
      <c r="U446" s="3">
        <v>97.284530386740343</v>
      </c>
      <c r="V446" s="3">
        <v>0.27761400000000003</v>
      </c>
      <c r="W446" s="3">
        <v>19.899999999999999</v>
      </c>
      <c r="X446" s="37">
        <f t="shared" si="89"/>
        <v>292.89999999999998</v>
      </c>
      <c r="Y446" s="37" t="s">
        <v>143</v>
      </c>
      <c r="Z446" s="40">
        <v>0.1225</v>
      </c>
      <c r="AA446" s="41">
        <v>0.74</v>
      </c>
      <c r="AB446" s="41">
        <v>9.0649999999999981E-2</v>
      </c>
      <c r="AC446" s="42" t="s">
        <v>144</v>
      </c>
      <c r="AD446" s="43">
        <f t="shared" si="90"/>
        <v>499.27933708435654</v>
      </c>
      <c r="AE446" s="43">
        <f t="shared" si="91"/>
        <v>582.49255993174938</v>
      </c>
      <c r="AF446" s="44">
        <f t="shared" si="92"/>
        <v>0.83092563674264042</v>
      </c>
      <c r="AG446" s="44">
        <f t="shared" si="93"/>
        <v>0.61488497118955376</v>
      </c>
      <c r="AH446" s="44">
        <f t="shared" si="94"/>
        <v>48.572155840054656</v>
      </c>
      <c r="AI446" s="44">
        <f t="shared" si="95"/>
        <v>35.943395321640445</v>
      </c>
      <c r="AJ446" s="44">
        <f t="shared" si="96"/>
        <v>0.1617080895328927</v>
      </c>
      <c r="AK446" s="45">
        <f t="shared" si="97"/>
        <v>0.11966398625434058</v>
      </c>
      <c r="AL446" s="35">
        <f>SLOPE(AG446:AG449,S446:S449)*60</f>
        <v>6.5423502747419301E-2</v>
      </c>
      <c r="AM446" s="35">
        <f>SLOPE(AK446:AK449,S446:S449)*60</f>
        <v>3.3847051601161092E-3</v>
      </c>
      <c r="AN446" s="35">
        <f>SLOPE(AI446:AI449,S446:S449)*60</f>
        <v>-3.246863433262976</v>
      </c>
    </row>
    <row r="447" spans="2:41" x14ac:dyDescent="0.2">
      <c r="B447" s="46">
        <v>43124</v>
      </c>
      <c r="C447" s="3" t="s">
        <v>724</v>
      </c>
      <c r="D447" s="3" t="s">
        <v>173</v>
      </c>
      <c r="E447" s="32" t="s">
        <v>137</v>
      </c>
      <c r="F447" s="3" t="s">
        <v>138</v>
      </c>
      <c r="G447" s="33" t="s">
        <v>139</v>
      </c>
      <c r="H447" s="32">
        <v>2018</v>
      </c>
      <c r="I447" s="34" t="s">
        <v>659</v>
      </c>
      <c r="J447" s="34" t="s">
        <v>710</v>
      </c>
      <c r="K447" s="32" t="str">
        <f t="shared" si="84"/>
        <v>NWF</v>
      </c>
      <c r="L447" s="32" t="str">
        <f t="shared" si="85"/>
        <v>LSI</v>
      </c>
      <c r="M447" s="32" t="str">
        <f t="shared" si="86"/>
        <v>R1</v>
      </c>
      <c r="N447" s="3">
        <v>5</v>
      </c>
      <c r="O447" s="3" t="s">
        <v>554</v>
      </c>
      <c r="P447" s="33" t="str">
        <f t="shared" si="87"/>
        <v>E:POS_P:P01_Tr1:NWF_Tr2:LSI_DRC_R1_D:24_M:01_Y:2018</v>
      </c>
      <c r="Q447" s="31" t="str">
        <f t="shared" si="88"/>
        <v>T1</v>
      </c>
      <c r="R447" s="53">
        <v>0.5229166666666667</v>
      </c>
      <c r="S447" s="3">
        <v>10</v>
      </c>
      <c r="T447" s="3">
        <v>1.8142499999999999</v>
      </c>
      <c r="U447" s="3">
        <v>106.89986187845305</v>
      </c>
      <c r="V447" s="3">
        <v>0.25217400000000001</v>
      </c>
      <c r="W447" s="3">
        <v>21.3</v>
      </c>
      <c r="X447" s="37">
        <f t="shared" si="89"/>
        <v>294.3</v>
      </c>
      <c r="Y447" s="37" t="s">
        <v>143</v>
      </c>
      <c r="Z447" s="40">
        <v>0.1225</v>
      </c>
      <c r="AA447" s="41">
        <v>0.74</v>
      </c>
      <c r="AB447" s="41">
        <v>9.0649999999999981E-2</v>
      </c>
      <c r="AC447" s="42" t="s">
        <v>144</v>
      </c>
      <c r="AD447" s="43">
        <f t="shared" si="90"/>
        <v>496.9042400000273</v>
      </c>
      <c r="AE447" s="43">
        <f t="shared" si="91"/>
        <v>579.72161333336521</v>
      </c>
      <c r="AF447" s="44">
        <f t="shared" si="92"/>
        <v>0.90150851742004956</v>
      </c>
      <c r="AG447" s="44">
        <f t="shared" si="93"/>
        <v>0.66711630289083657</v>
      </c>
      <c r="AH447" s="44">
        <f t="shared" si="94"/>
        <v>53.118994622820601</v>
      </c>
      <c r="AI447" s="44">
        <f t="shared" si="95"/>
        <v>39.308056020887236</v>
      </c>
      <c r="AJ447" s="44">
        <f t="shared" si="96"/>
        <v>0.14619071812072804</v>
      </c>
      <c r="AK447" s="45">
        <f t="shared" si="97"/>
        <v>0.10818113140933872</v>
      </c>
      <c r="AL447" s="35"/>
      <c r="AM447" s="35"/>
      <c r="AN447" s="35"/>
    </row>
    <row r="448" spans="2:41" x14ac:dyDescent="0.2">
      <c r="B448" s="46">
        <v>43124</v>
      </c>
      <c r="C448" s="3" t="s">
        <v>725</v>
      </c>
      <c r="D448" s="3" t="s">
        <v>175</v>
      </c>
      <c r="E448" s="32" t="s">
        <v>137</v>
      </c>
      <c r="F448" s="3" t="s">
        <v>138</v>
      </c>
      <c r="G448" s="33" t="s">
        <v>139</v>
      </c>
      <c r="H448" s="32">
        <v>2018</v>
      </c>
      <c r="I448" s="34" t="s">
        <v>659</v>
      </c>
      <c r="J448" s="34" t="s">
        <v>710</v>
      </c>
      <c r="K448" s="32" t="str">
        <f t="shared" si="84"/>
        <v>NWF</v>
      </c>
      <c r="L448" s="32" t="str">
        <f t="shared" si="85"/>
        <v>LSI</v>
      </c>
      <c r="M448" s="32" t="str">
        <f t="shared" si="86"/>
        <v>R1</v>
      </c>
      <c r="N448" s="3">
        <v>5</v>
      </c>
      <c r="O448" s="3" t="s">
        <v>554</v>
      </c>
      <c r="P448" s="33" t="str">
        <f t="shared" si="87"/>
        <v>E:POS_P:P01_Tr1:NWF_Tr2:LSI_DRC_R1_D:24_M:01_Y:2018</v>
      </c>
      <c r="Q448" s="31" t="str">
        <f t="shared" si="88"/>
        <v>T2</v>
      </c>
      <c r="R448" s="53">
        <v>0.52986111111111101</v>
      </c>
      <c r="S448" s="3">
        <v>20</v>
      </c>
      <c r="T448" s="3">
        <v>1.73925</v>
      </c>
      <c r="U448" s="3">
        <v>94.267955801104989</v>
      </c>
      <c r="V448" s="3">
        <v>0.33485399999999998</v>
      </c>
      <c r="W448" s="3">
        <v>23.1</v>
      </c>
      <c r="X448" s="37">
        <f t="shared" si="89"/>
        <v>296.10000000000002</v>
      </c>
      <c r="Y448" s="37" t="s">
        <v>143</v>
      </c>
      <c r="Z448" s="40">
        <v>0.1225</v>
      </c>
      <c r="AA448" s="41">
        <v>0.74</v>
      </c>
      <c r="AB448" s="41">
        <v>9.0649999999999981E-2</v>
      </c>
      <c r="AC448" s="42" t="s">
        <v>144</v>
      </c>
      <c r="AD448" s="43">
        <f t="shared" si="90"/>
        <v>493.8835455319421</v>
      </c>
      <c r="AE448" s="43">
        <f t="shared" si="91"/>
        <v>576.19746978726573</v>
      </c>
      <c r="AF448" s="44">
        <f t="shared" si="92"/>
        <v>0.85898695656643032</v>
      </c>
      <c r="AG448" s="44">
        <f t="shared" si="93"/>
        <v>0.6356503478591583</v>
      </c>
      <c r="AH448" s="44">
        <f t="shared" si="94"/>
        <v>46.557392241098142</v>
      </c>
      <c r="AI448" s="44">
        <f t="shared" si="95"/>
        <v>34.452470258412617</v>
      </c>
      <c r="AJ448" s="44">
        <f t="shared" si="96"/>
        <v>0.19294202754814507</v>
      </c>
      <c r="AK448" s="45">
        <f t="shared" si="97"/>
        <v>0.14277710038562733</v>
      </c>
      <c r="AL448" s="35"/>
      <c r="AM448" s="35"/>
      <c r="AN448" s="35"/>
    </row>
    <row r="449" spans="2:40" x14ac:dyDescent="0.2">
      <c r="B449" s="46">
        <v>43124</v>
      </c>
      <c r="C449" s="3" t="s">
        <v>726</v>
      </c>
      <c r="D449" s="3" t="s">
        <v>177</v>
      </c>
      <c r="E449" s="32" t="s">
        <v>137</v>
      </c>
      <c r="F449" s="3" t="s">
        <v>138</v>
      </c>
      <c r="G449" s="33" t="s">
        <v>139</v>
      </c>
      <c r="H449" s="32">
        <v>2018</v>
      </c>
      <c r="I449" s="34" t="s">
        <v>659</v>
      </c>
      <c r="J449" s="34" t="s">
        <v>710</v>
      </c>
      <c r="K449" s="32" t="str">
        <f t="shared" si="84"/>
        <v>NWF</v>
      </c>
      <c r="L449" s="32" t="str">
        <f t="shared" si="85"/>
        <v>LSI</v>
      </c>
      <c r="M449" s="32" t="str">
        <f t="shared" si="86"/>
        <v>R1</v>
      </c>
      <c r="N449" s="3">
        <v>5</v>
      </c>
      <c r="O449" s="3" t="s">
        <v>554</v>
      </c>
      <c r="P449" s="33" t="str">
        <f t="shared" si="87"/>
        <v>E:POS_P:P01_Tr1:NWF_Tr2:LSI_DRC_R1_D:24_M:01_Y:2018</v>
      </c>
      <c r="Q449" s="31" t="str">
        <f t="shared" si="88"/>
        <v>T3</v>
      </c>
      <c r="R449" s="53">
        <v>0.53680555555555598</v>
      </c>
      <c r="S449" s="3">
        <v>30</v>
      </c>
      <c r="T449" s="3">
        <v>1.8142499999999999</v>
      </c>
      <c r="U449" s="3">
        <v>98.038674033149178</v>
      </c>
      <c r="V449" s="3">
        <v>0.25853399999999999</v>
      </c>
      <c r="W449" s="3">
        <v>23.7</v>
      </c>
      <c r="X449" s="37">
        <f t="shared" si="89"/>
        <v>296.7</v>
      </c>
      <c r="Y449" s="37" t="s">
        <v>143</v>
      </c>
      <c r="Z449" s="40">
        <v>0.1225</v>
      </c>
      <c r="AA449" s="41">
        <v>0.74</v>
      </c>
      <c r="AB449" s="41">
        <v>9.0649999999999981E-2</v>
      </c>
      <c r="AC449" s="42" t="s">
        <v>144</v>
      </c>
      <c r="AD449" s="43">
        <f t="shared" si="90"/>
        <v>492.88479215371768</v>
      </c>
      <c r="AE449" s="43">
        <f t="shared" si="91"/>
        <v>575.03225751267064</v>
      </c>
      <c r="AF449" s="44">
        <f t="shared" si="92"/>
        <v>0.89421623416488227</v>
      </c>
      <c r="AG449" s="44">
        <f t="shared" si="93"/>
        <v>0.6617200132820128</v>
      </c>
      <c r="AH449" s="44">
        <f t="shared" si="94"/>
        <v>48.32177147385481</v>
      </c>
      <c r="AI449" s="44">
        <f t="shared" si="95"/>
        <v>35.758110890652553</v>
      </c>
      <c r="AJ449" s="44">
        <f t="shared" si="96"/>
        <v>0.14866538966378079</v>
      </c>
      <c r="AK449" s="45">
        <f t="shared" si="97"/>
        <v>0.11001238835119777</v>
      </c>
      <c r="AL449" s="35"/>
      <c r="AM449" s="35"/>
      <c r="AN449" s="35"/>
    </row>
    <row r="450" spans="2:40" x14ac:dyDescent="0.2">
      <c r="B450" s="46">
        <v>43124</v>
      </c>
      <c r="C450" s="3" t="s">
        <v>727</v>
      </c>
      <c r="D450" s="3" t="s">
        <v>179</v>
      </c>
      <c r="E450" s="32" t="s">
        <v>137</v>
      </c>
      <c r="F450" s="3" t="s">
        <v>138</v>
      </c>
      <c r="G450" s="33" t="s">
        <v>139</v>
      </c>
      <c r="H450" s="32">
        <v>2018</v>
      </c>
      <c r="I450" s="34" t="s">
        <v>659</v>
      </c>
      <c r="J450" s="34" t="s">
        <v>710</v>
      </c>
      <c r="K450" s="32" t="str">
        <f t="shared" ref="K450:K513" si="98">LEFT(D450,3)</f>
        <v>NWF</v>
      </c>
      <c r="L450" s="32" t="str">
        <f t="shared" ref="L450:L513" si="99">MID(D450,5,3)</f>
        <v>LSI</v>
      </c>
      <c r="M450" s="32" t="str">
        <f t="shared" ref="M450:M513" si="100">MID(D450,9,2)</f>
        <v>R2</v>
      </c>
      <c r="N450" s="3">
        <v>2</v>
      </c>
      <c r="O450" s="3" t="s">
        <v>664</v>
      </c>
      <c r="P450" s="33" t="str">
        <f t="shared" ref="P450:P513" si="101">"E:"&amp;E450&amp;"_P:"&amp;F450&amp;"_Tr1:"&amp;K450&amp;"_Tr2:"&amp;L450&amp;"_"&amp;G450&amp;"_"&amp;M450&amp;"_D:"&amp;J450&amp;"_M:"&amp;I450&amp;"_Y:"&amp;H450</f>
        <v>E:POS_P:P01_Tr1:NWF_Tr2:LSI_DRC_R2_D:24_M:01_Y:2018</v>
      </c>
      <c r="Q450" s="31" t="str">
        <f t="shared" ref="Q450:Q513" si="102">MID(D450,12,2)</f>
        <v>T0</v>
      </c>
      <c r="R450" s="53">
        <v>0.51597222222222217</v>
      </c>
      <c r="S450" s="37">
        <v>0</v>
      </c>
      <c r="T450" s="3">
        <v>1.73925</v>
      </c>
      <c r="U450" s="3">
        <v>94.079419889502773</v>
      </c>
      <c r="V450" s="3">
        <v>0.26489400000000002</v>
      </c>
      <c r="W450" s="3">
        <v>20.6</v>
      </c>
      <c r="X450" s="37">
        <f t="shared" ref="X450:X513" si="103">W450+273</f>
        <v>293.60000000000002</v>
      </c>
      <c r="Y450" s="37" t="s">
        <v>143</v>
      </c>
      <c r="Z450" s="40">
        <v>0.1225</v>
      </c>
      <c r="AA450" s="41">
        <v>0.74</v>
      </c>
      <c r="AB450" s="41">
        <v>9.0649999999999981E-2</v>
      </c>
      <c r="AC450" s="42" t="s">
        <v>144</v>
      </c>
      <c r="AD450" s="43">
        <f t="shared" ref="AD450:AD513" si="104">(12/(82.0575*X450))*1000000</f>
        <v>498.08895719348783</v>
      </c>
      <c r="AE450" s="43">
        <f t="shared" ref="AE450:AE513" si="105">(14/(82.0575*X450))*1000000</f>
        <v>581.10378339240253</v>
      </c>
      <c r="AF450" s="44">
        <f t="shared" ref="AF450:AF512" si="106">(T450*AD450)/1000</f>
        <v>0.86630121879877364</v>
      </c>
      <c r="AG450" s="44">
        <f t="shared" ref="AG450:AG512" si="107">AF450*AB450/Z450</f>
        <v>0.64106290191109239</v>
      </c>
      <c r="AH450" s="44">
        <f t="shared" ref="AH450:AH512" si="108">(U450*AD450)/1000</f>
        <v>46.859920146130719</v>
      </c>
      <c r="AI450" s="44">
        <f t="shared" ref="AI450:AI512" si="109">AH450*AB450/Z450</f>
        <v>34.67634090813673</v>
      </c>
      <c r="AJ450" s="44">
        <f t="shared" ref="AJ450:AJ512" si="110">V450*AE450/1000</f>
        <v>0.15393090559794709</v>
      </c>
      <c r="AK450" s="45">
        <f t="shared" ref="AK450:AK512" si="111">AJ450*AB450/Z450</f>
        <v>0.11390887014248083</v>
      </c>
      <c r="AL450" s="35">
        <f>SLOPE(AG450:AG453,S450:S453)*60</f>
        <v>5.5987218137860451E-2</v>
      </c>
      <c r="AM450" s="35">
        <f>SLOPE(AK450:AK453,S450:S453)*60</f>
        <v>-7.0221992924056533E-3</v>
      </c>
      <c r="AN450" s="35">
        <f>SLOPE(AI450:AI453,S450:S453)*60</f>
        <v>5.2157120188281123</v>
      </c>
    </row>
    <row r="451" spans="2:40" x14ac:dyDescent="0.2">
      <c r="B451" s="46">
        <v>43124</v>
      </c>
      <c r="C451" s="3" t="s">
        <v>728</v>
      </c>
      <c r="D451" s="3" t="s">
        <v>181</v>
      </c>
      <c r="E451" s="32" t="s">
        <v>137</v>
      </c>
      <c r="F451" s="3" t="s">
        <v>138</v>
      </c>
      <c r="G451" s="33" t="s">
        <v>139</v>
      </c>
      <c r="H451" s="32">
        <v>2018</v>
      </c>
      <c r="I451" s="34" t="s">
        <v>659</v>
      </c>
      <c r="J451" s="34" t="s">
        <v>710</v>
      </c>
      <c r="K451" s="32" t="str">
        <f t="shared" si="98"/>
        <v>NWF</v>
      </c>
      <c r="L451" s="32" t="str">
        <f t="shared" si="99"/>
        <v>LSI</v>
      </c>
      <c r="M451" s="32" t="str">
        <f t="shared" si="100"/>
        <v>R2</v>
      </c>
      <c r="N451" s="3">
        <v>2</v>
      </c>
      <c r="O451" s="3" t="s">
        <v>664</v>
      </c>
      <c r="P451" s="33" t="str">
        <f t="shared" si="101"/>
        <v>E:POS_P:P01_Tr1:NWF_Tr2:LSI_DRC_R2_D:24_M:01_Y:2018</v>
      </c>
      <c r="Q451" s="31" t="str">
        <f t="shared" si="102"/>
        <v>T1</v>
      </c>
      <c r="R451" s="53">
        <v>0.5229166666666667</v>
      </c>
      <c r="S451" s="3">
        <v>10</v>
      </c>
      <c r="T451" s="3">
        <v>1.6642500000000002</v>
      </c>
      <c r="U451" s="3">
        <v>93.702348066298356</v>
      </c>
      <c r="V451" s="3">
        <v>0.46841400000000005</v>
      </c>
      <c r="W451" s="3">
        <v>20.6</v>
      </c>
      <c r="X451" s="37">
        <f t="shared" si="103"/>
        <v>293.60000000000002</v>
      </c>
      <c r="Y451" s="37" t="s">
        <v>143</v>
      </c>
      <c r="Z451" s="40">
        <v>0.1225</v>
      </c>
      <c r="AA451" s="41">
        <v>0.74</v>
      </c>
      <c r="AB451" s="41">
        <v>9.0649999999999981E-2</v>
      </c>
      <c r="AC451" s="42" t="s">
        <v>144</v>
      </c>
      <c r="AD451" s="43">
        <f t="shared" si="104"/>
        <v>498.08895719348783</v>
      </c>
      <c r="AE451" s="43">
        <f t="shared" si="105"/>
        <v>581.10378339240253</v>
      </c>
      <c r="AF451" s="44">
        <f t="shared" si="106"/>
        <v>0.82894454700926223</v>
      </c>
      <c r="AG451" s="44">
        <f t="shared" si="107"/>
        <v>0.61341896478685398</v>
      </c>
      <c r="AH451" s="44">
        <f t="shared" si="108"/>
        <v>46.672104834923772</v>
      </c>
      <c r="AI451" s="44">
        <f t="shared" si="109"/>
        <v>34.537357577843579</v>
      </c>
      <c r="AJ451" s="44">
        <f t="shared" si="110"/>
        <v>0.27219714759396885</v>
      </c>
      <c r="AK451" s="45">
        <f t="shared" si="111"/>
        <v>0.20142588921953689</v>
      </c>
      <c r="AL451" s="35"/>
      <c r="AM451" s="35"/>
      <c r="AN451" s="35"/>
    </row>
    <row r="452" spans="2:40" x14ac:dyDescent="0.2">
      <c r="B452" s="46">
        <v>43124</v>
      </c>
      <c r="C452" s="3" t="s">
        <v>729</v>
      </c>
      <c r="D452" s="3" t="s">
        <v>183</v>
      </c>
      <c r="E452" s="32" t="s">
        <v>137</v>
      </c>
      <c r="F452" s="3" t="s">
        <v>138</v>
      </c>
      <c r="G452" s="33" t="s">
        <v>139</v>
      </c>
      <c r="H452" s="32">
        <v>2018</v>
      </c>
      <c r="I452" s="34" t="s">
        <v>659</v>
      </c>
      <c r="J452" s="34" t="s">
        <v>710</v>
      </c>
      <c r="K452" s="32" t="str">
        <f t="shared" si="98"/>
        <v>NWF</v>
      </c>
      <c r="L452" s="32" t="str">
        <f t="shared" si="99"/>
        <v>LSI</v>
      </c>
      <c r="M452" s="32" t="str">
        <f t="shared" si="100"/>
        <v>R2</v>
      </c>
      <c r="N452" s="3">
        <v>2</v>
      </c>
      <c r="O452" s="3" t="s">
        <v>664</v>
      </c>
      <c r="P452" s="33" t="str">
        <f t="shared" si="101"/>
        <v>E:POS_P:P01_Tr1:NWF_Tr2:LSI_DRC_R2_D:24_M:01_Y:2018</v>
      </c>
      <c r="Q452" s="31" t="str">
        <f t="shared" si="102"/>
        <v>T2</v>
      </c>
      <c r="R452" s="53">
        <v>0.52986111111111101</v>
      </c>
      <c r="S452" s="3">
        <v>20</v>
      </c>
      <c r="T452" s="3">
        <v>1.73925</v>
      </c>
      <c r="U452" s="3">
        <v>97.850138121546962</v>
      </c>
      <c r="V452" s="3">
        <v>0.27761400000000003</v>
      </c>
      <c r="W452" s="3">
        <v>22.3</v>
      </c>
      <c r="X452" s="37">
        <f t="shared" si="103"/>
        <v>295.3</v>
      </c>
      <c r="Y452" s="37" t="s">
        <v>143</v>
      </c>
      <c r="Z452" s="40">
        <v>0.1225</v>
      </c>
      <c r="AA452" s="41">
        <v>0.74</v>
      </c>
      <c r="AB452" s="41">
        <v>9.0649999999999981E-2</v>
      </c>
      <c r="AC452" s="42" t="s">
        <v>144</v>
      </c>
      <c r="AD452" s="43">
        <f t="shared" si="104"/>
        <v>495.22153007791405</v>
      </c>
      <c r="AE452" s="43">
        <f t="shared" si="105"/>
        <v>577.75845175756649</v>
      </c>
      <c r="AF452" s="44">
        <f t="shared" si="106"/>
        <v>0.86131404618801199</v>
      </c>
      <c r="AG452" s="44">
        <f t="shared" si="107"/>
        <v>0.63737239417912883</v>
      </c>
      <c r="AH452" s="44">
        <f t="shared" si="108"/>
        <v>48.457495118887714</v>
      </c>
      <c r="AI452" s="44">
        <f t="shared" si="109"/>
        <v>35.858546387976901</v>
      </c>
      <c r="AJ452" s="44">
        <f t="shared" si="110"/>
        <v>0.1603938348262251</v>
      </c>
      <c r="AK452" s="45">
        <f t="shared" si="111"/>
        <v>0.11869143777140655</v>
      </c>
      <c r="AL452" s="35"/>
      <c r="AM452" s="35"/>
      <c r="AN452" s="35"/>
    </row>
    <row r="453" spans="2:40" x14ac:dyDescent="0.2">
      <c r="B453" s="46">
        <v>43124</v>
      </c>
      <c r="C453" s="3" t="s">
        <v>730</v>
      </c>
      <c r="D453" s="3" t="s">
        <v>185</v>
      </c>
      <c r="E453" s="32" t="s">
        <v>137</v>
      </c>
      <c r="F453" s="3" t="s">
        <v>138</v>
      </c>
      <c r="G453" s="33" t="s">
        <v>139</v>
      </c>
      <c r="H453" s="32">
        <v>2018</v>
      </c>
      <c r="I453" s="34" t="s">
        <v>659</v>
      </c>
      <c r="J453" s="34" t="s">
        <v>710</v>
      </c>
      <c r="K453" s="32" t="str">
        <f t="shared" si="98"/>
        <v>NWF</v>
      </c>
      <c r="L453" s="32" t="str">
        <f t="shared" si="99"/>
        <v>LSI</v>
      </c>
      <c r="M453" s="32" t="str">
        <f t="shared" si="100"/>
        <v>R2</v>
      </c>
      <c r="N453" s="3">
        <v>2</v>
      </c>
      <c r="O453" s="3" t="s">
        <v>664</v>
      </c>
      <c r="P453" s="33" t="str">
        <f t="shared" si="101"/>
        <v>E:POS_P:P01_Tr1:NWF_Tr2:LSI_DRC_R2_D:24_M:01_Y:2018</v>
      </c>
      <c r="Q453" s="31" t="str">
        <f t="shared" si="102"/>
        <v>T3</v>
      </c>
      <c r="R453" s="53">
        <v>0.53680555555555598</v>
      </c>
      <c r="S453" s="3">
        <v>30</v>
      </c>
      <c r="T453" s="3">
        <v>1.8142499999999999</v>
      </c>
      <c r="U453" s="3">
        <v>101.43232044198895</v>
      </c>
      <c r="V453" s="3">
        <v>0.32213399999999998</v>
      </c>
      <c r="W453" s="3">
        <v>22.6</v>
      </c>
      <c r="X453" s="37">
        <f t="shared" si="103"/>
        <v>295.60000000000002</v>
      </c>
      <c r="Y453" s="37" t="s">
        <v>143</v>
      </c>
      <c r="Z453" s="40">
        <v>0.1225</v>
      </c>
      <c r="AA453" s="41">
        <v>0.74</v>
      </c>
      <c r="AB453" s="41">
        <v>9.0649999999999981E-2</v>
      </c>
      <c r="AC453" s="42" t="s">
        <v>144</v>
      </c>
      <c r="AD453" s="43">
        <f t="shared" si="104"/>
        <v>494.71893718541281</v>
      </c>
      <c r="AE453" s="43">
        <f t="shared" si="105"/>
        <v>577.17209338298164</v>
      </c>
      <c r="AF453" s="44">
        <f t="shared" si="106"/>
        <v>0.89754383178863517</v>
      </c>
      <c r="AG453" s="44">
        <f t="shared" si="107"/>
        <v>0.66418243552358991</v>
      </c>
      <c r="AH453" s="44">
        <f t="shared" si="108"/>
        <v>50.180489765310995</v>
      </c>
      <c r="AI453" s="44">
        <f t="shared" si="109"/>
        <v>37.13356242633013</v>
      </c>
      <c r="AJ453" s="44">
        <f t="shared" si="110"/>
        <v>0.18592675512983339</v>
      </c>
      <c r="AK453" s="45">
        <f t="shared" si="111"/>
        <v>0.13758579879607669</v>
      </c>
      <c r="AL453" s="35"/>
      <c r="AM453" s="35"/>
      <c r="AN453" s="35"/>
    </row>
    <row r="454" spans="2:40" x14ac:dyDescent="0.2">
      <c r="B454" s="46">
        <v>43124</v>
      </c>
      <c r="C454" s="3" t="s">
        <v>731</v>
      </c>
      <c r="D454" s="3" t="s">
        <v>187</v>
      </c>
      <c r="E454" s="32" t="s">
        <v>137</v>
      </c>
      <c r="F454" s="3" t="s">
        <v>138</v>
      </c>
      <c r="G454" s="33" t="s">
        <v>139</v>
      </c>
      <c r="H454" s="32">
        <v>2018</v>
      </c>
      <c r="I454" s="34" t="s">
        <v>659</v>
      </c>
      <c r="J454" s="34" t="s">
        <v>710</v>
      </c>
      <c r="K454" s="32" t="str">
        <f t="shared" si="98"/>
        <v>NWF</v>
      </c>
      <c r="L454" s="32" t="str">
        <f t="shared" si="99"/>
        <v>LSI</v>
      </c>
      <c r="M454" s="32" t="str">
        <f t="shared" si="100"/>
        <v>R3</v>
      </c>
      <c r="N454" s="3">
        <v>6</v>
      </c>
      <c r="O454" s="3" t="s">
        <v>719</v>
      </c>
      <c r="P454" s="33" t="str">
        <f t="shared" si="101"/>
        <v>E:POS_P:P01_Tr1:NWF_Tr2:LSI_DRC_R3_D:24_M:01_Y:2018</v>
      </c>
      <c r="Q454" s="31" t="str">
        <f t="shared" si="102"/>
        <v>T0</v>
      </c>
      <c r="R454" s="53">
        <v>0.51597222222222217</v>
      </c>
      <c r="S454" s="37">
        <v>0</v>
      </c>
      <c r="T454" s="3">
        <v>1.73925</v>
      </c>
      <c r="U454" s="3">
        <v>98.604281767955811</v>
      </c>
      <c r="V454" s="3">
        <v>0.43025400000000003</v>
      </c>
      <c r="W454" s="3">
        <v>17.8</v>
      </c>
      <c r="X454" s="37">
        <f t="shared" si="103"/>
        <v>290.8</v>
      </c>
      <c r="Y454" s="37" t="s">
        <v>143</v>
      </c>
      <c r="Z454" s="40">
        <v>0.1225</v>
      </c>
      <c r="AA454" s="41">
        <v>0.74</v>
      </c>
      <c r="AB454" s="41">
        <v>9.0649999999999981E-2</v>
      </c>
      <c r="AC454" s="42" t="s">
        <v>144</v>
      </c>
      <c r="AD454" s="43">
        <f t="shared" si="104"/>
        <v>502.88486187072908</v>
      </c>
      <c r="AE454" s="43">
        <f t="shared" si="105"/>
        <v>586.69900551585056</v>
      </c>
      <c r="AF454" s="44">
        <f t="shared" si="106"/>
        <v>0.8746424960086655</v>
      </c>
      <c r="AG454" s="44">
        <f t="shared" si="107"/>
        <v>0.64723544704641234</v>
      </c>
      <c r="AH454" s="44">
        <f t="shared" si="108"/>
        <v>49.58660061674091</v>
      </c>
      <c r="AI454" s="44">
        <f t="shared" si="109"/>
        <v>36.694084456388261</v>
      </c>
      <c r="AJ454" s="44">
        <f t="shared" si="110"/>
        <v>0.25242959391921677</v>
      </c>
      <c r="AK454" s="45">
        <f t="shared" si="111"/>
        <v>0.18679789950022038</v>
      </c>
      <c r="AL454" s="35">
        <f>SLOPE(AG454:AG457,S454:S457)*60</f>
        <v>6.993331207908722E-2</v>
      </c>
      <c r="AM454" s="35">
        <f>SLOPE(AK454:AK457,S454:S457)*60</f>
        <v>-0.12499244928920741</v>
      </c>
      <c r="AN454" s="35">
        <f>SLOPE(AI454:AI457,S454:S457)*60</f>
        <v>1.0514674527898109</v>
      </c>
    </row>
    <row r="455" spans="2:40" x14ac:dyDescent="0.2">
      <c r="B455" s="46">
        <v>43124</v>
      </c>
      <c r="C455" s="3" t="s">
        <v>732</v>
      </c>
      <c r="D455" s="3" t="s">
        <v>189</v>
      </c>
      <c r="E455" s="32" t="s">
        <v>137</v>
      </c>
      <c r="F455" s="3" t="s">
        <v>138</v>
      </c>
      <c r="G455" s="33" t="s">
        <v>139</v>
      </c>
      <c r="H455" s="32">
        <v>2018</v>
      </c>
      <c r="I455" s="34" t="s">
        <v>659</v>
      </c>
      <c r="J455" s="34" t="s">
        <v>710</v>
      </c>
      <c r="K455" s="32" t="str">
        <f t="shared" si="98"/>
        <v>NWF</v>
      </c>
      <c r="L455" s="32" t="str">
        <f t="shared" si="99"/>
        <v>LSI</v>
      </c>
      <c r="M455" s="32" t="str">
        <f t="shared" si="100"/>
        <v>R3</v>
      </c>
      <c r="N455" s="3">
        <v>6</v>
      </c>
      <c r="O455" s="3" t="s">
        <v>719</v>
      </c>
      <c r="P455" s="33" t="str">
        <f t="shared" si="101"/>
        <v>E:POS_P:P01_Tr1:NWF_Tr2:LSI_DRC_R3_D:24_M:01_Y:2018</v>
      </c>
      <c r="Q455" s="31" t="str">
        <f t="shared" si="102"/>
        <v>T1</v>
      </c>
      <c r="R455" s="53">
        <v>0.5229166666666667</v>
      </c>
      <c r="S455" s="3">
        <v>10</v>
      </c>
      <c r="T455" s="3">
        <v>1.8142499999999999</v>
      </c>
      <c r="U455" s="3">
        <v>106.52279005524863</v>
      </c>
      <c r="V455" s="3">
        <v>0.283974</v>
      </c>
      <c r="W455" s="3">
        <v>19.2</v>
      </c>
      <c r="X455" s="37">
        <f t="shared" si="103"/>
        <v>292.2</v>
      </c>
      <c r="Y455" s="37" t="s">
        <v>143</v>
      </c>
      <c r="Z455" s="40">
        <v>0.1225</v>
      </c>
      <c r="AA455" s="41">
        <v>0.74</v>
      </c>
      <c r="AB455" s="41">
        <v>9.0649999999999981E-2</v>
      </c>
      <c r="AC455" s="42" t="s">
        <v>144</v>
      </c>
      <c r="AD455" s="43">
        <f t="shared" si="104"/>
        <v>500.47542036963745</v>
      </c>
      <c r="AE455" s="43">
        <f t="shared" si="105"/>
        <v>583.88799043124357</v>
      </c>
      <c r="AF455" s="44">
        <f t="shared" si="106"/>
        <v>0.90798753140561472</v>
      </c>
      <c r="AG455" s="44">
        <f t="shared" si="107"/>
        <v>0.67191077324015469</v>
      </c>
      <c r="AH455" s="44">
        <f t="shared" si="108"/>
        <v>53.312038131847196</v>
      </c>
      <c r="AI455" s="44">
        <f t="shared" si="109"/>
        <v>39.450908217566919</v>
      </c>
      <c r="AJ455" s="44">
        <f t="shared" si="110"/>
        <v>0.16580900819472197</v>
      </c>
      <c r="AK455" s="45">
        <f t="shared" si="111"/>
        <v>0.12269866606409423</v>
      </c>
      <c r="AL455" s="35"/>
      <c r="AM455" s="35"/>
      <c r="AN455" s="35"/>
    </row>
    <row r="456" spans="2:40" x14ac:dyDescent="0.2">
      <c r="B456" s="46">
        <v>43124</v>
      </c>
      <c r="C456" s="3" t="s">
        <v>733</v>
      </c>
      <c r="D456" s="3" t="s">
        <v>191</v>
      </c>
      <c r="E456" s="32" t="s">
        <v>137</v>
      </c>
      <c r="F456" s="3" t="s">
        <v>138</v>
      </c>
      <c r="G456" s="33" t="s">
        <v>139</v>
      </c>
      <c r="H456" s="32">
        <v>2018</v>
      </c>
      <c r="I456" s="34" t="s">
        <v>659</v>
      </c>
      <c r="J456" s="34" t="s">
        <v>710</v>
      </c>
      <c r="K456" s="32" t="str">
        <f t="shared" si="98"/>
        <v>NWF</v>
      </c>
      <c r="L456" s="32" t="str">
        <f t="shared" si="99"/>
        <v>LSI</v>
      </c>
      <c r="M456" s="32" t="str">
        <f t="shared" si="100"/>
        <v>R3</v>
      </c>
      <c r="N456" s="3">
        <v>6</v>
      </c>
      <c r="O456" s="3" t="s">
        <v>719</v>
      </c>
      <c r="P456" s="33" t="str">
        <f t="shared" si="101"/>
        <v>E:POS_P:P01_Tr1:NWF_Tr2:LSI_DRC_R3_D:24_M:01_Y:2018</v>
      </c>
      <c r="Q456" s="31" t="str">
        <f t="shared" si="102"/>
        <v>T2</v>
      </c>
      <c r="R456" s="53">
        <v>0.52986111111111101</v>
      </c>
      <c r="S456" s="3">
        <v>20</v>
      </c>
      <c r="T456" s="3">
        <v>1.73925</v>
      </c>
      <c r="U456" s="3">
        <v>98.22720994475138</v>
      </c>
      <c r="V456" s="3">
        <v>0.29033400000000004</v>
      </c>
      <c r="W456" s="3">
        <v>20.9</v>
      </c>
      <c r="X456" s="37">
        <f t="shared" si="103"/>
        <v>293.89999999999998</v>
      </c>
      <c r="Y456" s="37" t="s">
        <v>143</v>
      </c>
      <c r="Z456" s="40">
        <v>0.1225</v>
      </c>
      <c r="AA456" s="41">
        <v>0.74</v>
      </c>
      <c r="AB456" s="41">
        <v>9.0649999999999981E-2</v>
      </c>
      <c r="AC456" s="42" t="s">
        <v>144</v>
      </c>
      <c r="AD456" s="43">
        <f t="shared" si="104"/>
        <v>497.580530221191</v>
      </c>
      <c r="AE456" s="43">
        <f t="shared" si="105"/>
        <v>580.51061859138963</v>
      </c>
      <c r="AF456" s="44">
        <f t="shared" si="106"/>
        <v>0.86541693718720636</v>
      </c>
      <c r="AG456" s="44">
        <f t="shared" si="107"/>
        <v>0.64040853351853255</v>
      </c>
      <c r="AH456" s="44">
        <f t="shared" si="108"/>
        <v>48.875947206457639</v>
      </c>
      <c r="AI456" s="44">
        <f t="shared" si="109"/>
        <v>36.168200932778646</v>
      </c>
      <c r="AJ456" s="44">
        <f t="shared" si="110"/>
        <v>0.16854196993811255</v>
      </c>
      <c r="AK456" s="45">
        <f t="shared" si="111"/>
        <v>0.12472105775420327</v>
      </c>
      <c r="AL456" s="35"/>
      <c r="AM456" s="35"/>
      <c r="AN456" s="35"/>
    </row>
    <row r="457" spans="2:40" x14ac:dyDescent="0.2">
      <c r="B457" s="46">
        <v>43124</v>
      </c>
      <c r="C457" s="3" t="s">
        <v>734</v>
      </c>
      <c r="D457" s="3" t="s">
        <v>193</v>
      </c>
      <c r="E457" s="32" t="s">
        <v>137</v>
      </c>
      <c r="F457" s="3" t="s">
        <v>138</v>
      </c>
      <c r="G457" s="33" t="s">
        <v>139</v>
      </c>
      <c r="H457" s="32">
        <v>2018</v>
      </c>
      <c r="I457" s="34" t="s">
        <v>659</v>
      </c>
      <c r="J457" s="34" t="s">
        <v>710</v>
      </c>
      <c r="K457" s="32" t="str">
        <f t="shared" si="98"/>
        <v>NWF</v>
      </c>
      <c r="L457" s="32" t="str">
        <f t="shared" si="99"/>
        <v>LSI</v>
      </c>
      <c r="M457" s="32" t="str">
        <f t="shared" si="100"/>
        <v>R3</v>
      </c>
      <c r="N457" s="3">
        <v>6</v>
      </c>
      <c r="O457" s="3" t="s">
        <v>719</v>
      </c>
      <c r="P457" s="33" t="str">
        <f t="shared" si="101"/>
        <v>E:POS_P:P01_Tr1:NWF_Tr2:LSI_DRC_R3_D:24_M:01_Y:2018</v>
      </c>
      <c r="Q457" s="31" t="str">
        <f t="shared" si="102"/>
        <v>T3</v>
      </c>
      <c r="R457" s="53">
        <v>0.53680555555555598</v>
      </c>
      <c r="S457" s="3">
        <v>30</v>
      </c>
      <c r="T457" s="3">
        <v>1.8892500000000001</v>
      </c>
      <c r="U457" s="3">
        <v>104.07182320441989</v>
      </c>
      <c r="V457" s="3">
        <v>0.271254</v>
      </c>
      <c r="W457" s="3">
        <v>20.5</v>
      </c>
      <c r="X457" s="37">
        <f t="shared" si="103"/>
        <v>293.5</v>
      </c>
      <c r="Y457" s="37" t="s">
        <v>143</v>
      </c>
      <c r="Z457" s="40">
        <v>0.1225</v>
      </c>
      <c r="AA457" s="41">
        <v>0.74</v>
      </c>
      <c r="AB457" s="41">
        <v>9.0649999999999981E-2</v>
      </c>
      <c r="AC457" s="42" t="s">
        <v>144</v>
      </c>
      <c r="AD457" s="43">
        <f t="shared" si="104"/>
        <v>498.25866382285534</v>
      </c>
      <c r="AE457" s="43">
        <f t="shared" si="105"/>
        <v>581.30177445999789</v>
      </c>
      <c r="AF457" s="44">
        <f t="shared" si="106"/>
        <v>0.94133518062732946</v>
      </c>
      <c r="AG457" s="44">
        <f t="shared" si="107"/>
        <v>0.69658803366422373</v>
      </c>
      <c r="AH457" s="44">
        <f t="shared" si="108"/>
        <v>51.854687571442689</v>
      </c>
      <c r="AI457" s="44">
        <f t="shared" si="109"/>
        <v>38.37246880286758</v>
      </c>
      <c r="AJ457" s="44">
        <f t="shared" si="110"/>
        <v>0.15768043152937228</v>
      </c>
      <c r="AK457" s="45">
        <f t="shared" si="111"/>
        <v>0.11668351933173546</v>
      </c>
      <c r="AL457" s="35"/>
      <c r="AM457" s="35"/>
      <c r="AN457" s="35"/>
    </row>
    <row r="458" spans="2:40" x14ac:dyDescent="0.2">
      <c r="B458" s="46">
        <v>43124</v>
      </c>
      <c r="C458" s="3" t="s">
        <v>735</v>
      </c>
      <c r="D458" s="3" t="s">
        <v>195</v>
      </c>
      <c r="E458" s="32" t="s">
        <v>137</v>
      </c>
      <c r="F458" s="3" t="s">
        <v>138</v>
      </c>
      <c r="G458" s="33" t="s">
        <v>139</v>
      </c>
      <c r="H458" s="32">
        <v>2018</v>
      </c>
      <c r="I458" s="34" t="s">
        <v>659</v>
      </c>
      <c r="J458" s="34" t="s">
        <v>710</v>
      </c>
      <c r="K458" s="32" t="str">
        <f t="shared" si="98"/>
        <v>WFL</v>
      </c>
      <c r="L458" s="32" t="str">
        <f t="shared" si="99"/>
        <v>ESI</v>
      </c>
      <c r="M458" s="32" t="str">
        <f t="shared" si="100"/>
        <v>R1</v>
      </c>
      <c r="N458" s="3">
        <v>8</v>
      </c>
      <c r="O458" s="3" t="s">
        <v>554</v>
      </c>
      <c r="P458" s="33" t="str">
        <f t="shared" si="101"/>
        <v>E:POS_P:P01_Tr1:WFL_Tr2:ESI_DRC_R1_D:24_M:01_Y:2018</v>
      </c>
      <c r="Q458" s="31" t="str">
        <f t="shared" si="102"/>
        <v>T0</v>
      </c>
      <c r="R458" s="53">
        <v>0.54247685185185179</v>
      </c>
      <c r="S458" s="37">
        <v>0</v>
      </c>
      <c r="T458" s="3">
        <v>1.8142499999999999</v>
      </c>
      <c r="U458" s="3">
        <v>111.23618784530387</v>
      </c>
      <c r="V458" s="3">
        <v>0.29033400000000004</v>
      </c>
      <c r="W458" s="3">
        <v>17.8</v>
      </c>
      <c r="X458" s="37">
        <f t="shared" si="103"/>
        <v>290.8</v>
      </c>
      <c r="Y458" s="37" t="s">
        <v>143</v>
      </c>
      <c r="Z458" s="40">
        <v>0.1225</v>
      </c>
      <c r="AA458" s="41">
        <v>0.74</v>
      </c>
      <c r="AB458" s="41">
        <v>9.0649999999999981E-2</v>
      </c>
      <c r="AC458" s="42" t="s">
        <v>144</v>
      </c>
      <c r="AD458" s="43">
        <f t="shared" si="104"/>
        <v>502.88486187072908</v>
      </c>
      <c r="AE458" s="43">
        <f t="shared" si="105"/>
        <v>586.69900551585056</v>
      </c>
      <c r="AF458" s="44">
        <f t="shared" si="106"/>
        <v>0.9123588606489702</v>
      </c>
      <c r="AG458" s="44">
        <f t="shared" si="107"/>
        <v>0.67514555688023792</v>
      </c>
      <c r="AH458" s="44">
        <f t="shared" si="108"/>
        <v>55.938994959612117</v>
      </c>
      <c r="AI458" s="44">
        <f t="shared" si="109"/>
        <v>41.39485627011296</v>
      </c>
      <c r="AJ458" s="44">
        <f t="shared" si="110"/>
        <v>0.170338669067439</v>
      </c>
      <c r="AK458" s="45">
        <f t="shared" si="111"/>
        <v>0.12605061510990484</v>
      </c>
      <c r="AL458" s="35">
        <f>SLOPE(AG458:AG461,S458:S461)*60</f>
        <v>-4.1578953823322731E-2</v>
      </c>
      <c r="AM458" s="35">
        <f>SLOPE(AK458:AK461,S458:S461)*60</f>
        <v>-5.5832441899014873E-2</v>
      </c>
      <c r="AN458" s="35">
        <f>SLOPE(AI458:AI461,S458:S461)*60</f>
        <v>-0.4255132433867061</v>
      </c>
    </row>
    <row r="459" spans="2:40" x14ac:dyDescent="0.2">
      <c r="B459" s="46">
        <v>43124</v>
      </c>
      <c r="C459" s="3" t="s">
        <v>736</v>
      </c>
      <c r="D459" s="3" t="s">
        <v>197</v>
      </c>
      <c r="E459" s="32" t="s">
        <v>137</v>
      </c>
      <c r="F459" s="3" t="s">
        <v>138</v>
      </c>
      <c r="G459" s="33" t="s">
        <v>139</v>
      </c>
      <c r="H459" s="32">
        <v>2018</v>
      </c>
      <c r="I459" s="34" t="s">
        <v>659</v>
      </c>
      <c r="J459" s="34" t="s">
        <v>710</v>
      </c>
      <c r="K459" s="32" t="str">
        <f t="shared" si="98"/>
        <v>WFL</v>
      </c>
      <c r="L459" s="32" t="str">
        <f t="shared" si="99"/>
        <v>ESI</v>
      </c>
      <c r="M459" s="32" t="str">
        <f t="shared" si="100"/>
        <v>R1</v>
      </c>
      <c r="N459" s="3">
        <v>8</v>
      </c>
      <c r="O459" s="3" t="s">
        <v>554</v>
      </c>
      <c r="P459" s="33" t="str">
        <f t="shared" si="101"/>
        <v>E:POS_P:P01_Tr1:WFL_Tr2:ESI_DRC_R1_D:24_M:01_Y:2018</v>
      </c>
      <c r="Q459" s="31" t="str">
        <f t="shared" si="102"/>
        <v>T1</v>
      </c>
      <c r="R459" s="53">
        <v>0.54942129629629632</v>
      </c>
      <c r="S459" s="3">
        <v>10</v>
      </c>
      <c r="T459" s="3">
        <v>1.6642500000000002</v>
      </c>
      <c r="U459" s="3">
        <v>95.587707182320443</v>
      </c>
      <c r="V459" s="3">
        <v>0.30305400000000005</v>
      </c>
      <c r="W459" s="3">
        <v>20.2</v>
      </c>
      <c r="X459" s="37">
        <f t="shared" si="103"/>
        <v>293.2</v>
      </c>
      <c r="Y459" s="37" t="s">
        <v>143</v>
      </c>
      <c r="Z459" s="40">
        <v>0.1225</v>
      </c>
      <c r="AA459" s="41">
        <v>0.74</v>
      </c>
      <c r="AB459" s="41">
        <v>9.0649999999999981E-2</v>
      </c>
      <c r="AC459" s="42" t="s">
        <v>144</v>
      </c>
      <c r="AD459" s="43">
        <f t="shared" si="104"/>
        <v>498.76847828106418</v>
      </c>
      <c r="AE459" s="43">
        <f t="shared" si="105"/>
        <v>581.89655799457501</v>
      </c>
      <c r="AF459" s="44">
        <f t="shared" si="106"/>
        <v>0.83007543997926125</v>
      </c>
      <c r="AG459" s="44">
        <f t="shared" si="107"/>
        <v>0.61425582558465319</v>
      </c>
      <c r="AH459" s="44">
        <f t="shared" si="108"/>
        <v>47.676135253701922</v>
      </c>
      <c r="AI459" s="44">
        <f t="shared" si="109"/>
        <v>35.280340087739418</v>
      </c>
      <c r="AJ459" s="44">
        <f t="shared" si="110"/>
        <v>0.17634607948648795</v>
      </c>
      <c r="AK459" s="45">
        <f t="shared" si="111"/>
        <v>0.13049609882000107</v>
      </c>
      <c r="AL459" s="35"/>
      <c r="AM459" s="35"/>
      <c r="AN459" s="35"/>
    </row>
    <row r="460" spans="2:40" x14ac:dyDescent="0.2">
      <c r="B460" s="46">
        <v>43124</v>
      </c>
      <c r="C460" s="3" t="s">
        <v>737</v>
      </c>
      <c r="D460" s="3" t="s">
        <v>199</v>
      </c>
      <c r="E460" s="32" t="s">
        <v>137</v>
      </c>
      <c r="F460" s="3" t="s">
        <v>138</v>
      </c>
      <c r="G460" s="33" t="s">
        <v>139</v>
      </c>
      <c r="H460" s="32">
        <v>2018</v>
      </c>
      <c r="I460" s="34" t="s">
        <v>659</v>
      </c>
      <c r="J460" s="34" t="s">
        <v>710</v>
      </c>
      <c r="K460" s="32" t="str">
        <f t="shared" si="98"/>
        <v>WFL</v>
      </c>
      <c r="L460" s="32" t="str">
        <f t="shared" si="99"/>
        <v>ESI</v>
      </c>
      <c r="M460" s="32" t="str">
        <f t="shared" si="100"/>
        <v>R1</v>
      </c>
      <c r="N460" s="3">
        <v>8</v>
      </c>
      <c r="O460" s="3" t="s">
        <v>554</v>
      </c>
      <c r="P460" s="33" t="str">
        <f t="shared" si="101"/>
        <v>E:POS_P:P01_Tr1:WFL_Tr2:ESI_DRC_R1_D:24_M:01_Y:2018</v>
      </c>
      <c r="Q460" s="31" t="str">
        <f t="shared" si="102"/>
        <v>T2</v>
      </c>
      <c r="R460" s="53">
        <v>0.55636574074074097</v>
      </c>
      <c r="S460" s="3">
        <v>20</v>
      </c>
      <c r="T460" s="3">
        <v>1.73925</v>
      </c>
      <c r="U460" s="3">
        <v>105.01450276243095</v>
      </c>
      <c r="V460" s="3">
        <v>0.245814</v>
      </c>
      <c r="W460" s="3">
        <v>21.1</v>
      </c>
      <c r="X460" s="37">
        <f t="shared" si="103"/>
        <v>294.10000000000002</v>
      </c>
      <c r="Y460" s="37" t="s">
        <v>143</v>
      </c>
      <c r="Z460" s="40">
        <v>0.1225</v>
      </c>
      <c r="AA460" s="41">
        <v>0.74</v>
      </c>
      <c r="AB460" s="41">
        <v>9.0649999999999981E-2</v>
      </c>
      <c r="AC460" s="42" t="s">
        <v>144</v>
      </c>
      <c r="AD460" s="43">
        <f t="shared" si="104"/>
        <v>497.24215515813671</v>
      </c>
      <c r="AE460" s="43">
        <f t="shared" si="105"/>
        <v>580.11584768449291</v>
      </c>
      <c r="AF460" s="44">
        <f t="shared" si="106"/>
        <v>0.86482841835878921</v>
      </c>
      <c r="AG460" s="44">
        <f t="shared" si="107"/>
        <v>0.63997302958550395</v>
      </c>
      <c r="AH460" s="44">
        <f t="shared" si="108"/>
        <v>52.217637676451268</v>
      </c>
      <c r="AI460" s="44">
        <f t="shared" si="109"/>
        <v>38.641051880573933</v>
      </c>
      <c r="AJ460" s="44">
        <f t="shared" si="110"/>
        <v>0.14260059698271593</v>
      </c>
      <c r="AK460" s="45">
        <f t="shared" si="111"/>
        <v>0.10552444176720978</v>
      </c>
      <c r="AL460" s="35"/>
      <c r="AM460" s="35"/>
      <c r="AN460" s="35"/>
    </row>
    <row r="461" spans="2:40" x14ac:dyDescent="0.2">
      <c r="B461" s="46">
        <v>43124</v>
      </c>
      <c r="C461" s="3" t="s">
        <v>738</v>
      </c>
      <c r="D461" s="3" t="s">
        <v>201</v>
      </c>
      <c r="E461" s="32" t="s">
        <v>137</v>
      </c>
      <c r="F461" s="3" t="s">
        <v>138</v>
      </c>
      <c r="G461" s="33" t="s">
        <v>139</v>
      </c>
      <c r="H461" s="32">
        <v>2018</v>
      </c>
      <c r="I461" s="34" t="s">
        <v>659</v>
      </c>
      <c r="J461" s="34" t="s">
        <v>710</v>
      </c>
      <c r="K461" s="32" t="str">
        <f t="shared" si="98"/>
        <v>WFL</v>
      </c>
      <c r="L461" s="32" t="str">
        <f t="shared" si="99"/>
        <v>ESI</v>
      </c>
      <c r="M461" s="32" t="str">
        <f t="shared" si="100"/>
        <v>R1</v>
      </c>
      <c r="N461" s="3">
        <v>8</v>
      </c>
      <c r="O461" s="3" t="s">
        <v>554</v>
      </c>
      <c r="P461" s="33" t="str">
        <f t="shared" si="101"/>
        <v>E:POS_P:P01_Tr1:WFL_Tr2:ESI_DRC_R1_D:24_M:01_Y:2018</v>
      </c>
      <c r="Q461" s="31" t="str">
        <f t="shared" si="102"/>
        <v>T3</v>
      </c>
      <c r="R461" s="53">
        <v>0.56331018518518505</v>
      </c>
      <c r="S461" s="3">
        <v>30</v>
      </c>
      <c r="T461" s="3">
        <v>1.73925</v>
      </c>
      <c r="U461" s="3">
        <v>108.21961325966852</v>
      </c>
      <c r="V461" s="3">
        <v>0.239454</v>
      </c>
      <c r="W461" s="3">
        <v>19.5</v>
      </c>
      <c r="X461" s="37">
        <f t="shared" si="103"/>
        <v>292.5</v>
      </c>
      <c r="Y461" s="37" t="s">
        <v>143</v>
      </c>
      <c r="Z461" s="40">
        <v>0.1225</v>
      </c>
      <c r="AA461" s="41">
        <v>0.74</v>
      </c>
      <c r="AB461" s="41">
        <v>9.0649999999999981E-2</v>
      </c>
      <c r="AC461" s="42" t="s">
        <v>144</v>
      </c>
      <c r="AD461" s="43">
        <f t="shared" si="104"/>
        <v>499.96211224618128</v>
      </c>
      <c r="AE461" s="43">
        <f t="shared" si="105"/>
        <v>583.28913095387816</v>
      </c>
      <c r="AF461" s="44">
        <f t="shared" si="106"/>
        <v>0.86955910372417078</v>
      </c>
      <c r="AG461" s="44">
        <f t="shared" si="107"/>
        <v>0.64347373675588615</v>
      </c>
      <c r="AH461" s="44">
        <f t="shared" si="108"/>
        <v>54.105706431768716</v>
      </c>
      <c r="AI461" s="44">
        <f t="shared" si="109"/>
        <v>40.038222759508841</v>
      </c>
      <c r="AJ461" s="44">
        <f t="shared" si="110"/>
        <v>0.13967091556342992</v>
      </c>
      <c r="AK461" s="45">
        <f t="shared" si="111"/>
        <v>0.10335647751693812</v>
      </c>
      <c r="AL461" s="35"/>
      <c r="AM461" s="35"/>
      <c r="AN461" s="35"/>
    </row>
    <row r="462" spans="2:40" x14ac:dyDescent="0.2">
      <c r="B462" s="46">
        <v>43124</v>
      </c>
      <c r="C462" s="3" t="s">
        <v>739</v>
      </c>
      <c r="D462" s="3" t="s">
        <v>203</v>
      </c>
      <c r="E462" s="32" t="s">
        <v>137</v>
      </c>
      <c r="F462" s="3" t="s">
        <v>138</v>
      </c>
      <c r="G462" s="33" t="s">
        <v>139</v>
      </c>
      <c r="H462" s="32">
        <v>2018</v>
      </c>
      <c r="I462" s="34" t="s">
        <v>659</v>
      </c>
      <c r="J462" s="34" t="s">
        <v>710</v>
      </c>
      <c r="K462" s="32" t="str">
        <f t="shared" si="98"/>
        <v>WFL</v>
      </c>
      <c r="L462" s="32" t="str">
        <f t="shared" si="99"/>
        <v>ESI</v>
      </c>
      <c r="M462" s="32" t="str">
        <f t="shared" si="100"/>
        <v>R2</v>
      </c>
      <c r="N462" s="3">
        <v>11</v>
      </c>
      <c r="O462" s="3" t="s">
        <v>664</v>
      </c>
      <c r="P462" s="33" t="str">
        <f t="shared" si="101"/>
        <v>E:POS_P:P01_Tr1:WFL_Tr2:ESI_DRC_R2_D:24_M:01_Y:2018</v>
      </c>
      <c r="Q462" s="31" t="str">
        <f t="shared" si="102"/>
        <v>T0</v>
      </c>
      <c r="R462" s="53">
        <v>0.54247685185185179</v>
      </c>
      <c r="S462" s="37">
        <v>0</v>
      </c>
      <c r="T462" s="3">
        <v>1.6642500000000002</v>
      </c>
      <c r="U462" s="3">
        <v>101.99792817679558</v>
      </c>
      <c r="V462" s="3">
        <v>0.36665400000000004</v>
      </c>
      <c r="W462" s="3">
        <v>17.899999999999999</v>
      </c>
      <c r="X462" s="37">
        <f t="shared" si="103"/>
        <v>290.89999999999998</v>
      </c>
      <c r="Y462" s="37" t="s">
        <v>143</v>
      </c>
      <c r="Z462" s="40">
        <v>0.1225</v>
      </c>
      <c r="AA462" s="41">
        <v>0.74</v>
      </c>
      <c r="AB462" s="41">
        <v>9.0649999999999981E-2</v>
      </c>
      <c r="AC462" s="42" t="s">
        <v>144</v>
      </c>
      <c r="AD462" s="43">
        <f t="shared" si="104"/>
        <v>502.71198979720879</v>
      </c>
      <c r="AE462" s="43">
        <f t="shared" si="105"/>
        <v>586.49732143007691</v>
      </c>
      <c r="AF462" s="44">
        <f t="shared" si="106"/>
        <v>0.83663842902000485</v>
      </c>
      <c r="AG462" s="44">
        <f t="shared" si="107"/>
        <v>0.61911243747480349</v>
      </c>
      <c r="AH462" s="44">
        <f t="shared" si="108"/>
        <v>51.275581428949693</v>
      </c>
      <c r="AI462" s="44">
        <f t="shared" si="109"/>
        <v>37.943930257422764</v>
      </c>
      <c r="AJ462" s="44">
        <f t="shared" si="110"/>
        <v>0.21504158889162345</v>
      </c>
      <c r="AK462" s="45">
        <f t="shared" si="111"/>
        <v>0.15913077577980134</v>
      </c>
      <c r="AL462" s="35">
        <f>SLOPE(AG462:AG465,S462:S465)*60</f>
        <v>5.6689576878735992E-2</v>
      </c>
      <c r="AM462" s="35">
        <f>SLOPE(AK462:AK465,S462:S465)*60</f>
        <v>-8.2952853439716631E-2</v>
      </c>
      <c r="AN462" s="35">
        <f>SLOPE(AI462:AI465,S462:S465)*60</f>
        <v>3.5774831912040184</v>
      </c>
    </row>
    <row r="463" spans="2:40" x14ac:dyDescent="0.2">
      <c r="B463" s="46">
        <v>43124</v>
      </c>
      <c r="C463" s="3" t="s">
        <v>740</v>
      </c>
      <c r="D463" s="3" t="s">
        <v>205</v>
      </c>
      <c r="E463" s="32" t="s">
        <v>137</v>
      </c>
      <c r="F463" s="3" t="s">
        <v>138</v>
      </c>
      <c r="G463" s="33" t="s">
        <v>139</v>
      </c>
      <c r="H463" s="32">
        <v>2018</v>
      </c>
      <c r="I463" s="34" t="s">
        <v>659</v>
      </c>
      <c r="J463" s="34" t="s">
        <v>710</v>
      </c>
      <c r="K463" s="32" t="str">
        <f t="shared" si="98"/>
        <v>WFL</v>
      </c>
      <c r="L463" s="32" t="str">
        <f t="shared" si="99"/>
        <v>ESI</v>
      </c>
      <c r="M463" s="32" t="str">
        <f t="shared" si="100"/>
        <v>R2</v>
      </c>
      <c r="N463" s="3">
        <v>11</v>
      </c>
      <c r="O463" s="3" t="s">
        <v>664</v>
      </c>
      <c r="P463" s="33" t="str">
        <f t="shared" si="101"/>
        <v>E:POS_P:P01_Tr1:WFL_Tr2:ESI_DRC_R2_D:24_M:01_Y:2018</v>
      </c>
      <c r="Q463" s="31" t="str">
        <f t="shared" si="102"/>
        <v>T1</v>
      </c>
      <c r="R463" s="53">
        <v>0.54942129629629632</v>
      </c>
      <c r="S463" s="3">
        <v>10</v>
      </c>
      <c r="T463" s="3">
        <v>1.73925</v>
      </c>
      <c r="U463" s="3">
        <v>96.71892265193371</v>
      </c>
      <c r="V463" s="3">
        <v>0.239454</v>
      </c>
      <c r="W463" s="3">
        <v>20.9</v>
      </c>
      <c r="X463" s="37">
        <f t="shared" si="103"/>
        <v>293.89999999999998</v>
      </c>
      <c r="Y463" s="37" t="s">
        <v>143</v>
      </c>
      <c r="Z463" s="40">
        <v>0.1225</v>
      </c>
      <c r="AA463" s="41">
        <v>0.74</v>
      </c>
      <c r="AB463" s="41">
        <v>9.0649999999999981E-2</v>
      </c>
      <c r="AC463" s="42" t="s">
        <v>144</v>
      </c>
      <c r="AD463" s="43">
        <f t="shared" si="104"/>
        <v>497.580530221191</v>
      </c>
      <c r="AE463" s="43">
        <f t="shared" si="105"/>
        <v>580.51061859138963</v>
      </c>
      <c r="AF463" s="44">
        <f t="shared" si="106"/>
        <v>0.86541693718720636</v>
      </c>
      <c r="AG463" s="44">
        <f t="shared" si="107"/>
        <v>0.64040853351853255</v>
      </c>
      <c r="AH463" s="44">
        <f t="shared" si="108"/>
        <v>48.125452815571535</v>
      </c>
      <c r="AI463" s="44">
        <f t="shared" si="109"/>
        <v>35.612835083522931</v>
      </c>
      <c r="AJ463" s="44">
        <f t="shared" si="110"/>
        <v>0.13900558966418261</v>
      </c>
      <c r="AK463" s="45">
        <f t="shared" si="111"/>
        <v>0.10286413635149511</v>
      </c>
      <c r="AL463" s="35"/>
      <c r="AM463" s="35"/>
      <c r="AN463" s="35"/>
    </row>
    <row r="464" spans="2:40" x14ac:dyDescent="0.2">
      <c r="B464" s="46">
        <v>43124</v>
      </c>
      <c r="C464" s="3" t="s">
        <v>741</v>
      </c>
      <c r="D464" s="3" t="s">
        <v>207</v>
      </c>
      <c r="E464" s="32" t="s">
        <v>137</v>
      </c>
      <c r="F464" s="3" t="s">
        <v>138</v>
      </c>
      <c r="G464" s="33" t="s">
        <v>139</v>
      </c>
      <c r="H464" s="32">
        <v>2018</v>
      </c>
      <c r="I464" s="34" t="s">
        <v>659</v>
      </c>
      <c r="J464" s="34" t="s">
        <v>710</v>
      </c>
      <c r="K464" s="32" t="str">
        <f t="shared" si="98"/>
        <v>WFL</v>
      </c>
      <c r="L464" s="32" t="str">
        <f t="shared" si="99"/>
        <v>ESI</v>
      </c>
      <c r="M464" s="32" t="str">
        <f t="shared" si="100"/>
        <v>R2</v>
      </c>
      <c r="N464" s="3">
        <v>11</v>
      </c>
      <c r="O464" s="3" t="s">
        <v>664</v>
      </c>
      <c r="P464" s="33" t="str">
        <f t="shared" si="101"/>
        <v>E:POS_P:P01_Tr1:WFL_Tr2:ESI_DRC_R2_D:24_M:01_Y:2018</v>
      </c>
      <c r="Q464" s="31" t="str">
        <f t="shared" si="102"/>
        <v>T2</v>
      </c>
      <c r="R464" s="53">
        <v>0.55636574074074097</v>
      </c>
      <c r="S464" s="3">
        <v>20</v>
      </c>
      <c r="T464" s="3">
        <v>1.8142499999999999</v>
      </c>
      <c r="U464" s="3">
        <v>107.08839779005525</v>
      </c>
      <c r="V464" s="3">
        <v>0.271254</v>
      </c>
      <c r="W464" s="3">
        <v>21.9</v>
      </c>
      <c r="X464" s="37">
        <f t="shared" si="103"/>
        <v>294.89999999999998</v>
      </c>
      <c r="Y464" s="37" t="s">
        <v>143</v>
      </c>
      <c r="Z464" s="40">
        <v>0.1225</v>
      </c>
      <c r="AA464" s="41">
        <v>0.74</v>
      </c>
      <c r="AB464" s="41">
        <v>9.0649999999999981E-2</v>
      </c>
      <c r="AC464" s="42" t="s">
        <v>144</v>
      </c>
      <c r="AD464" s="43">
        <f t="shared" si="104"/>
        <v>495.89324459819613</v>
      </c>
      <c r="AE464" s="43">
        <f t="shared" si="105"/>
        <v>578.54211869789549</v>
      </c>
      <c r="AF464" s="44">
        <f t="shared" si="106"/>
        <v>0.89967431901227735</v>
      </c>
      <c r="AG464" s="44">
        <f t="shared" si="107"/>
        <v>0.66575899606908517</v>
      </c>
      <c r="AH464" s="44">
        <f t="shared" si="108"/>
        <v>53.104413038932798</v>
      </c>
      <c r="AI464" s="44">
        <f t="shared" si="109"/>
        <v>39.29726564881026</v>
      </c>
      <c r="AJ464" s="44">
        <f t="shared" si="110"/>
        <v>0.15693186386527894</v>
      </c>
      <c r="AK464" s="45">
        <f t="shared" si="111"/>
        <v>0.1161295792603064</v>
      </c>
      <c r="AL464" s="35"/>
      <c r="AM464" s="35"/>
      <c r="AN464" s="35"/>
    </row>
    <row r="465" spans="2:41" x14ac:dyDescent="0.2">
      <c r="B465" s="46">
        <v>43124</v>
      </c>
      <c r="C465" s="3" t="s">
        <v>742</v>
      </c>
      <c r="D465" s="3" t="s">
        <v>209</v>
      </c>
      <c r="E465" s="32" t="s">
        <v>137</v>
      </c>
      <c r="F465" s="3" t="s">
        <v>138</v>
      </c>
      <c r="G465" s="33" t="s">
        <v>139</v>
      </c>
      <c r="H465" s="32">
        <v>2018</v>
      </c>
      <c r="I465" s="34" t="s">
        <v>659</v>
      </c>
      <c r="J465" s="34" t="s">
        <v>710</v>
      </c>
      <c r="K465" s="32" t="str">
        <f t="shared" si="98"/>
        <v>WFL</v>
      </c>
      <c r="L465" s="32" t="str">
        <f t="shared" si="99"/>
        <v>ESI</v>
      </c>
      <c r="M465" s="32" t="str">
        <f t="shared" si="100"/>
        <v>R2</v>
      </c>
      <c r="N465" s="3">
        <v>11</v>
      </c>
      <c r="O465" s="3" t="s">
        <v>664</v>
      </c>
      <c r="P465" s="33" t="str">
        <f t="shared" si="101"/>
        <v>E:POS_P:P01_Tr1:WFL_Tr2:ESI_DRC_R2_D:24_M:01_Y:2018</v>
      </c>
      <c r="Q465" s="31" t="str">
        <f t="shared" si="102"/>
        <v>T3</v>
      </c>
      <c r="R465" s="53">
        <v>0.56331018518518505</v>
      </c>
      <c r="S465" s="3">
        <v>30</v>
      </c>
      <c r="T465" s="3">
        <v>1.73925</v>
      </c>
      <c r="U465" s="3">
        <v>104.82596685082873</v>
      </c>
      <c r="V465" s="3">
        <v>0.25217400000000001</v>
      </c>
      <c r="W465" s="3">
        <v>20.100000000000001</v>
      </c>
      <c r="X465" s="37">
        <f t="shared" si="103"/>
        <v>293.10000000000002</v>
      </c>
      <c r="Y465" s="37" t="s">
        <v>143</v>
      </c>
      <c r="Z465" s="40">
        <v>0.1225</v>
      </c>
      <c r="AA465" s="41">
        <v>0.74</v>
      </c>
      <c r="AB465" s="41">
        <v>9.0649999999999981E-2</v>
      </c>
      <c r="AC465" s="42" t="s">
        <v>144</v>
      </c>
      <c r="AD465" s="43">
        <f t="shared" si="104"/>
        <v>498.93864835212565</v>
      </c>
      <c r="AE465" s="43">
        <f t="shared" si="105"/>
        <v>582.09508974414655</v>
      </c>
      <c r="AF465" s="44">
        <f t="shared" si="106"/>
        <v>0.86777904414643459</v>
      </c>
      <c r="AG465" s="44">
        <f t="shared" si="107"/>
        <v>0.6421564926683615</v>
      </c>
      <c r="AH465" s="44">
        <f t="shared" si="108"/>
        <v>52.301726212757217</v>
      </c>
      <c r="AI465" s="44">
        <f t="shared" si="109"/>
        <v>38.703277397440331</v>
      </c>
      <c r="AJ465" s="44">
        <f t="shared" si="110"/>
        <v>0.14678924716114042</v>
      </c>
      <c r="AK465" s="45">
        <f t="shared" si="111"/>
        <v>0.10862404289924389</v>
      </c>
      <c r="AL465" s="35"/>
      <c r="AM465" s="35"/>
      <c r="AN465" s="35"/>
    </row>
    <row r="466" spans="2:41" x14ac:dyDescent="0.2">
      <c r="B466" s="46">
        <v>43124</v>
      </c>
      <c r="C466" s="3" t="s">
        <v>743</v>
      </c>
      <c r="D466" s="3" t="s">
        <v>211</v>
      </c>
      <c r="E466" s="32" t="s">
        <v>137</v>
      </c>
      <c r="F466" s="3" t="s">
        <v>138</v>
      </c>
      <c r="G466" s="33" t="s">
        <v>139</v>
      </c>
      <c r="H466" s="32">
        <v>2018</v>
      </c>
      <c r="I466" s="34" t="s">
        <v>659</v>
      </c>
      <c r="J466" s="34" t="s">
        <v>710</v>
      </c>
      <c r="K466" s="32" t="str">
        <f t="shared" si="98"/>
        <v>WFL</v>
      </c>
      <c r="L466" s="32" t="str">
        <f t="shared" si="99"/>
        <v>ESI</v>
      </c>
      <c r="M466" s="32" t="str">
        <f t="shared" si="100"/>
        <v>R3</v>
      </c>
      <c r="N466" s="3">
        <v>14</v>
      </c>
      <c r="O466" s="3" t="s">
        <v>719</v>
      </c>
      <c r="P466" s="33" t="str">
        <f t="shared" si="101"/>
        <v>E:POS_P:P01_Tr1:WFL_Tr2:ESI_DRC_R3_D:24_M:01_Y:2018</v>
      </c>
      <c r="Q466" s="31" t="str">
        <f t="shared" si="102"/>
        <v>T0</v>
      </c>
      <c r="R466" s="53">
        <v>0.54247685185185179</v>
      </c>
      <c r="S466" s="37">
        <v>0</v>
      </c>
      <c r="T466" s="3">
        <v>1.8142499999999999</v>
      </c>
      <c r="U466" s="3">
        <v>109.91643646408841</v>
      </c>
      <c r="V466" s="3">
        <v>0.245814</v>
      </c>
      <c r="W466" s="3">
        <v>17.899999999999999</v>
      </c>
      <c r="X466" s="37">
        <f t="shared" si="103"/>
        <v>290.89999999999998</v>
      </c>
      <c r="Y466" s="37" t="s">
        <v>143</v>
      </c>
      <c r="Z466" s="40">
        <v>0.1225</v>
      </c>
      <c r="AA466" s="41">
        <v>0.74</v>
      </c>
      <c r="AB466" s="41">
        <v>9.0649999999999981E-2</v>
      </c>
      <c r="AC466" s="42" t="s">
        <v>144</v>
      </c>
      <c r="AD466" s="43">
        <f t="shared" si="104"/>
        <v>502.71198979720879</v>
      </c>
      <c r="AE466" s="43">
        <f t="shared" si="105"/>
        <v>586.49732143007691</v>
      </c>
      <c r="AF466" s="44">
        <f t="shared" si="106"/>
        <v>0.91204522748958594</v>
      </c>
      <c r="AG466" s="44">
        <f t="shared" si="107"/>
        <v>0.67491346834229338</v>
      </c>
      <c r="AH466" s="44">
        <f t="shared" si="108"/>
        <v>55.256310486280363</v>
      </c>
      <c r="AI466" s="44">
        <f t="shared" si="109"/>
        <v>40.889669759847465</v>
      </c>
      <c r="AJ466" s="44">
        <f t="shared" si="110"/>
        <v>0.14416925257001292</v>
      </c>
      <c r="AK466" s="45">
        <f t="shared" si="111"/>
        <v>0.10668524690180954</v>
      </c>
      <c r="AL466" s="35">
        <f>SLOPE(AG466:AG469,S466:S469)*60</f>
        <v>-7.5725248354208283E-2</v>
      </c>
      <c r="AM466" s="35">
        <f>SLOPE(AK466:AK469,S466:S469)*60</f>
        <v>6.6905915696381631E-3</v>
      </c>
      <c r="AN466" s="35">
        <f>SLOPE(AI466:AI469,S466:S469)*60</f>
        <v>-7.6592097770531025</v>
      </c>
    </row>
    <row r="467" spans="2:41" x14ac:dyDescent="0.2">
      <c r="B467" s="46">
        <v>43124</v>
      </c>
      <c r="C467" s="3" t="s">
        <v>744</v>
      </c>
      <c r="D467" s="3" t="s">
        <v>213</v>
      </c>
      <c r="E467" s="32" t="s">
        <v>137</v>
      </c>
      <c r="F467" s="3" t="s">
        <v>138</v>
      </c>
      <c r="G467" s="33" t="s">
        <v>139</v>
      </c>
      <c r="H467" s="32">
        <v>2018</v>
      </c>
      <c r="I467" s="34" t="s">
        <v>659</v>
      </c>
      <c r="J467" s="34" t="s">
        <v>710</v>
      </c>
      <c r="K467" s="32" t="str">
        <f t="shared" si="98"/>
        <v>WFL</v>
      </c>
      <c r="L467" s="32" t="str">
        <f t="shared" si="99"/>
        <v>ESI</v>
      </c>
      <c r="M467" s="32" t="str">
        <f t="shared" si="100"/>
        <v>R3</v>
      </c>
      <c r="N467" s="3">
        <v>14</v>
      </c>
      <c r="O467" s="3" t="s">
        <v>719</v>
      </c>
      <c r="P467" s="33" t="str">
        <f t="shared" si="101"/>
        <v>E:POS_P:P01_Tr1:WFL_Tr2:ESI_DRC_R3_D:24_M:01_Y:2018</v>
      </c>
      <c r="Q467" s="31" t="str">
        <f t="shared" si="102"/>
        <v>T1</v>
      </c>
      <c r="R467" s="53">
        <v>0.54942129629629632</v>
      </c>
      <c r="S467" s="3">
        <v>10</v>
      </c>
      <c r="T467" s="3">
        <v>1.73925</v>
      </c>
      <c r="U467" s="3">
        <v>101.43232044198895</v>
      </c>
      <c r="V467" s="3">
        <v>0.27761400000000003</v>
      </c>
      <c r="W467" s="3">
        <v>20.8</v>
      </c>
      <c r="X467" s="37">
        <f t="shared" si="103"/>
        <v>293.8</v>
      </c>
      <c r="Y467" s="37" t="s">
        <v>143</v>
      </c>
      <c r="Z467" s="40">
        <v>0.1225</v>
      </c>
      <c r="AA467" s="41">
        <v>0.74</v>
      </c>
      <c r="AB467" s="41">
        <v>9.0649999999999981E-2</v>
      </c>
      <c r="AC467" s="42" t="s">
        <v>144</v>
      </c>
      <c r="AD467" s="43">
        <f t="shared" si="104"/>
        <v>497.74989051057872</v>
      </c>
      <c r="AE467" s="43">
        <f t="shared" si="105"/>
        <v>580.70820559567528</v>
      </c>
      <c r="AF467" s="44">
        <f t="shared" si="106"/>
        <v>0.86571149707052408</v>
      </c>
      <c r="AG467" s="44">
        <f t="shared" si="107"/>
        <v>0.64062650783218766</v>
      </c>
      <c r="AH467" s="44">
        <f t="shared" si="108"/>
        <v>50.487926394233938</v>
      </c>
      <c r="AI467" s="44">
        <f t="shared" si="109"/>
        <v>37.361065531733111</v>
      </c>
      <c r="AJ467" s="44">
        <f t="shared" si="110"/>
        <v>0.16121272778823781</v>
      </c>
      <c r="AK467" s="45">
        <f t="shared" si="111"/>
        <v>0.11929741856329595</v>
      </c>
      <c r="AL467" s="35"/>
      <c r="AM467" s="35"/>
      <c r="AN467" s="35"/>
    </row>
    <row r="468" spans="2:41" x14ac:dyDescent="0.2">
      <c r="B468" s="46">
        <v>43124</v>
      </c>
      <c r="C468" s="3" t="s">
        <v>745</v>
      </c>
      <c r="D468" s="3" t="s">
        <v>215</v>
      </c>
      <c r="E468" s="32" t="s">
        <v>137</v>
      </c>
      <c r="F468" s="3" t="s">
        <v>138</v>
      </c>
      <c r="G468" s="33" t="s">
        <v>139</v>
      </c>
      <c r="H468" s="32">
        <v>2018</v>
      </c>
      <c r="I468" s="34" t="s">
        <v>659</v>
      </c>
      <c r="J468" s="34" t="s">
        <v>710</v>
      </c>
      <c r="K468" s="32" t="str">
        <f t="shared" si="98"/>
        <v>WFL</v>
      </c>
      <c r="L468" s="32" t="str">
        <f t="shared" si="99"/>
        <v>ESI</v>
      </c>
      <c r="M468" s="32" t="str">
        <f t="shared" si="100"/>
        <v>R3</v>
      </c>
      <c r="N468" s="3">
        <v>14</v>
      </c>
      <c r="O468" s="3" t="s">
        <v>719</v>
      </c>
      <c r="P468" s="33" t="str">
        <f t="shared" si="101"/>
        <v>E:POS_P:P01_Tr1:WFL_Tr2:ESI_DRC_R3_D:24_M:01_Y:2018</v>
      </c>
      <c r="Q468" s="31" t="str">
        <f t="shared" si="102"/>
        <v>T2</v>
      </c>
      <c r="R468" s="53">
        <v>0.55636574074074097</v>
      </c>
      <c r="S468" s="3">
        <v>20</v>
      </c>
      <c r="T468" s="3">
        <v>1.6642500000000002</v>
      </c>
      <c r="U468" s="3">
        <v>95.399171270718242</v>
      </c>
      <c r="V468" s="3">
        <v>0.29033400000000004</v>
      </c>
      <c r="W468" s="3">
        <v>21.9</v>
      </c>
      <c r="X468" s="37">
        <f t="shared" si="103"/>
        <v>294.89999999999998</v>
      </c>
      <c r="Y468" s="37" t="s">
        <v>143</v>
      </c>
      <c r="Z468" s="40">
        <v>0.1225</v>
      </c>
      <c r="AA468" s="41">
        <v>0.74</v>
      </c>
      <c r="AB468" s="41">
        <v>9.0649999999999981E-2</v>
      </c>
      <c r="AC468" s="42" t="s">
        <v>144</v>
      </c>
      <c r="AD468" s="43">
        <f t="shared" si="104"/>
        <v>495.89324459819613</v>
      </c>
      <c r="AE468" s="43">
        <f t="shared" si="105"/>
        <v>578.54211869789549</v>
      </c>
      <c r="AF468" s="44">
        <f t="shared" si="106"/>
        <v>0.825290332322548</v>
      </c>
      <c r="AG468" s="44">
        <f t="shared" si="107"/>
        <v>0.61071484591868541</v>
      </c>
      <c r="AH468" s="44">
        <f t="shared" si="108"/>
        <v>47.307804573415488</v>
      </c>
      <c r="AI468" s="44">
        <f t="shared" si="109"/>
        <v>35.007775384327459</v>
      </c>
      <c r="AJ468" s="44">
        <f t="shared" si="110"/>
        <v>0.16797044749003481</v>
      </c>
      <c r="AK468" s="45">
        <f t="shared" si="111"/>
        <v>0.12429813114262574</v>
      </c>
      <c r="AL468" s="35"/>
      <c r="AM468" s="35"/>
      <c r="AN468" s="35"/>
    </row>
    <row r="469" spans="2:41" x14ac:dyDescent="0.2">
      <c r="B469" s="46">
        <v>43124</v>
      </c>
      <c r="C469" s="3" t="s">
        <v>746</v>
      </c>
      <c r="D469" s="3" t="s">
        <v>217</v>
      </c>
      <c r="E469" s="32" t="s">
        <v>137</v>
      </c>
      <c r="F469" s="3" t="s">
        <v>138</v>
      </c>
      <c r="G469" s="33" t="s">
        <v>139</v>
      </c>
      <c r="H469" s="32">
        <v>2018</v>
      </c>
      <c r="I469" s="34" t="s">
        <v>659</v>
      </c>
      <c r="J469" s="34" t="s">
        <v>710</v>
      </c>
      <c r="K469" s="32" t="str">
        <f t="shared" si="98"/>
        <v>WFL</v>
      </c>
      <c r="L469" s="32" t="str">
        <f t="shared" si="99"/>
        <v>ESI</v>
      </c>
      <c r="M469" s="32" t="str">
        <f t="shared" si="100"/>
        <v>R3</v>
      </c>
      <c r="N469" s="3">
        <v>14</v>
      </c>
      <c r="O469" s="3" t="s">
        <v>719</v>
      </c>
      <c r="P469" s="33" t="str">
        <f t="shared" si="101"/>
        <v>E:POS_P:P01_Tr1:WFL_Tr2:ESI_DRC_R3_D:24_M:01_Y:2018</v>
      </c>
      <c r="Q469" s="31" t="str">
        <f t="shared" si="102"/>
        <v>T3</v>
      </c>
      <c r="R469" s="53">
        <v>0.56331018518518505</v>
      </c>
      <c r="S469" s="3">
        <v>30</v>
      </c>
      <c r="T469" s="3">
        <v>1.73925</v>
      </c>
      <c r="U469" s="3">
        <v>101.24378453038675</v>
      </c>
      <c r="V469" s="3">
        <v>0.25217400000000001</v>
      </c>
      <c r="W469" s="3">
        <v>19.8</v>
      </c>
      <c r="X469" s="37">
        <f t="shared" si="103"/>
        <v>292.8</v>
      </c>
      <c r="Y469" s="37" t="s">
        <v>143</v>
      </c>
      <c r="Z469" s="40">
        <v>0.1225</v>
      </c>
      <c r="AA469" s="41">
        <v>0.74</v>
      </c>
      <c r="AB469" s="41">
        <v>9.0649999999999981E-2</v>
      </c>
      <c r="AC469" s="42" t="s">
        <v>144</v>
      </c>
      <c r="AD469" s="43">
        <f t="shared" si="104"/>
        <v>499.44985598363405</v>
      </c>
      <c r="AE469" s="43">
        <f t="shared" si="105"/>
        <v>582.69149864757298</v>
      </c>
      <c r="AF469" s="44">
        <f t="shared" si="106"/>
        <v>0.86866816201953556</v>
      </c>
      <c r="AG469" s="44">
        <f t="shared" si="107"/>
        <v>0.64281443989445619</v>
      </c>
      <c r="AH469" s="44">
        <f t="shared" si="108"/>
        <v>50.566193602939741</v>
      </c>
      <c r="AI469" s="44">
        <f t="shared" si="109"/>
        <v>37.418983266175402</v>
      </c>
      <c r="AJ469" s="44">
        <f t="shared" si="110"/>
        <v>0.14693964597995307</v>
      </c>
      <c r="AK469" s="45">
        <f t="shared" si="111"/>
        <v>0.10873533802516526</v>
      </c>
      <c r="AL469" s="35"/>
      <c r="AM469" s="35"/>
      <c r="AN469" s="35"/>
    </row>
    <row r="470" spans="2:41" x14ac:dyDescent="0.2">
      <c r="B470" s="46">
        <v>43124</v>
      </c>
      <c r="C470" s="3" t="s">
        <v>747</v>
      </c>
      <c r="D470" s="3" t="s">
        <v>219</v>
      </c>
      <c r="E470" s="32" t="s">
        <v>137</v>
      </c>
      <c r="F470" s="3" t="s">
        <v>138</v>
      </c>
      <c r="G470" s="33" t="s">
        <v>139</v>
      </c>
      <c r="H470" s="32">
        <v>2018</v>
      </c>
      <c r="I470" s="34" t="s">
        <v>659</v>
      </c>
      <c r="J470" s="34" t="s">
        <v>710</v>
      </c>
      <c r="K470" s="32" t="str">
        <f t="shared" si="98"/>
        <v>WFL</v>
      </c>
      <c r="L470" s="32" t="str">
        <f t="shared" si="99"/>
        <v>LSI</v>
      </c>
      <c r="M470" s="32" t="str">
        <f t="shared" si="100"/>
        <v>R1</v>
      </c>
      <c r="N470" s="3">
        <v>5</v>
      </c>
      <c r="O470" s="3" t="s">
        <v>554</v>
      </c>
      <c r="P470" s="33" t="str">
        <f t="shared" si="101"/>
        <v>E:POS_P:P01_Tr1:WFL_Tr2:LSI_DRC_R1_D:24_M:01_Y:2018</v>
      </c>
      <c r="Q470" s="31" t="str">
        <f t="shared" si="102"/>
        <v>T0</v>
      </c>
      <c r="R470" s="53">
        <v>0.54583333333333328</v>
      </c>
      <c r="S470" s="37">
        <v>0</v>
      </c>
      <c r="T470" s="3">
        <v>1.8142499999999999</v>
      </c>
      <c r="U470" s="3">
        <v>108.21961325966852</v>
      </c>
      <c r="V470" s="3">
        <v>0.33485399999999998</v>
      </c>
      <c r="W470" s="3">
        <v>19.600000000000001</v>
      </c>
      <c r="X470" s="37">
        <f t="shared" si="103"/>
        <v>292.60000000000002</v>
      </c>
      <c r="Y470" s="37" t="s">
        <v>143</v>
      </c>
      <c r="Z470" s="40">
        <v>0.1225</v>
      </c>
      <c r="AA470" s="41">
        <v>0.74</v>
      </c>
      <c r="AB470" s="41">
        <v>9.0649999999999981E-2</v>
      </c>
      <c r="AC470" s="42" t="s">
        <v>144</v>
      </c>
      <c r="AD470" s="43">
        <f t="shared" si="104"/>
        <v>499.79124344500349</v>
      </c>
      <c r="AE470" s="43">
        <f t="shared" si="105"/>
        <v>583.08978401917068</v>
      </c>
      <c r="AF470" s="44">
        <f t="shared" si="106"/>
        <v>0.90674626342009756</v>
      </c>
      <c r="AG470" s="44">
        <f t="shared" si="107"/>
        <v>0.67099223493087212</v>
      </c>
      <c r="AH470" s="44">
        <f t="shared" si="108"/>
        <v>54.087215076187114</v>
      </c>
      <c r="AI470" s="44">
        <f t="shared" si="109"/>
        <v>40.024539156378459</v>
      </c>
      <c r="AJ470" s="44">
        <f t="shared" si="110"/>
        <v>0.19524994653795535</v>
      </c>
      <c r="AK470" s="45">
        <f t="shared" si="111"/>
        <v>0.14448496043808695</v>
      </c>
      <c r="AL470" s="35">
        <f>SLOPE(AG470:AG473,S470:S473)*60</f>
        <v>-4.0674631985365653E-2</v>
      </c>
      <c r="AM470" s="35">
        <f>SLOPE(AK470:AK473,S470:S473)*60</f>
        <v>-6.7043699079282773E-2</v>
      </c>
      <c r="AN470" s="35">
        <f>SLOPE(AI470:AI473,S470:S473)*60</f>
        <v>-4.0673709217002472</v>
      </c>
      <c r="AO470" s="3" t="s">
        <v>748</v>
      </c>
    </row>
    <row r="471" spans="2:41" x14ac:dyDescent="0.2">
      <c r="B471" s="46">
        <v>43124</v>
      </c>
      <c r="C471" s="3" t="s">
        <v>749</v>
      </c>
      <c r="D471" s="3" t="s">
        <v>221</v>
      </c>
      <c r="E471" s="32" t="s">
        <v>137</v>
      </c>
      <c r="F471" s="3" t="s">
        <v>138</v>
      </c>
      <c r="G471" s="33" t="s">
        <v>139</v>
      </c>
      <c r="H471" s="32">
        <v>2018</v>
      </c>
      <c r="I471" s="34" t="s">
        <v>659</v>
      </c>
      <c r="J471" s="34" t="s">
        <v>710</v>
      </c>
      <c r="K471" s="32" t="str">
        <f t="shared" si="98"/>
        <v>WFL</v>
      </c>
      <c r="L471" s="32" t="str">
        <f t="shared" si="99"/>
        <v>LSI</v>
      </c>
      <c r="M471" s="32" t="str">
        <f t="shared" si="100"/>
        <v>R1</v>
      </c>
      <c r="N471" s="3">
        <v>5</v>
      </c>
      <c r="O471" s="3" t="s">
        <v>554</v>
      </c>
      <c r="P471" s="33" t="str">
        <f t="shared" si="101"/>
        <v>E:POS_P:P01_Tr1:WFL_Tr2:LSI_DRC_R1_D:24_M:01_Y:2018</v>
      </c>
      <c r="Q471" s="31" t="str">
        <f t="shared" si="102"/>
        <v>T1</v>
      </c>
      <c r="R471" s="53">
        <v>0.55277777777777781</v>
      </c>
      <c r="S471" s="3">
        <v>10</v>
      </c>
      <c r="T471" s="3">
        <v>1.8142499999999999</v>
      </c>
      <c r="U471" s="3">
        <v>110.10497237569062</v>
      </c>
      <c r="V471" s="3">
        <v>0.26489400000000002</v>
      </c>
      <c r="W471" s="3">
        <v>22.6</v>
      </c>
      <c r="X471" s="37">
        <f t="shared" si="103"/>
        <v>295.60000000000002</v>
      </c>
      <c r="Y471" s="37" t="s">
        <v>143</v>
      </c>
      <c r="Z471" s="40">
        <v>0.1225</v>
      </c>
      <c r="AA471" s="41">
        <v>0.74</v>
      </c>
      <c r="AB471" s="41">
        <v>9.0649999999999981E-2</v>
      </c>
      <c r="AC471" s="42" t="s">
        <v>144</v>
      </c>
      <c r="AD471" s="43">
        <f t="shared" si="104"/>
        <v>494.71893718541281</v>
      </c>
      <c r="AE471" s="43">
        <f t="shared" si="105"/>
        <v>577.17209338298164</v>
      </c>
      <c r="AF471" s="44">
        <f t="shared" si="106"/>
        <v>0.89754383178863517</v>
      </c>
      <c r="AG471" s="44">
        <f t="shared" si="107"/>
        <v>0.66418243552358991</v>
      </c>
      <c r="AH471" s="44">
        <f t="shared" si="108"/>
        <v>54.471014912530904</v>
      </c>
      <c r="AI471" s="44">
        <f t="shared" si="109"/>
        <v>40.308551035272856</v>
      </c>
      <c r="AJ471" s="44">
        <f t="shared" si="110"/>
        <v>0.15288942450459156</v>
      </c>
      <c r="AK471" s="45">
        <f t="shared" si="111"/>
        <v>0.11313817413339773</v>
      </c>
      <c r="AL471" s="35"/>
      <c r="AM471" s="35"/>
      <c r="AN471" s="35"/>
    </row>
    <row r="472" spans="2:41" x14ac:dyDescent="0.2">
      <c r="B472" s="46">
        <v>43124</v>
      </c>
      <c r="C472" s="3" t="s">
        <v>750</v>
      </c>
      <c r="D472" s="3" t="s">
        <v>223</v>
      </c>
      <c r="E472" s="32" t="s">
        <v>137</v>
      </c>
      <c r="F472" s="3" t="s">
        <v>138</v>
      </c>
      <c r="G472" s="33" t="s">
        <v>139</v>
      </c>
      <c r="H472" s="32">
        <v>2018</v>
      </c>
      <c r="I472" s="34" t="s">
        <v>659</v>
      </c>
      <c r="J472" s="34" t="s">
        <v>710</v>
      </c>
      <c r="K472" s="32" t="str">
        <f t="shared" si="98"/>
        <v>WFL</v>
      </c>
      <c r="L472" s="32" t="str">
        <f t="shared" si="99"/>
        <v>LSI</v>
      </c>
      <c r="M472" s="32" t="str">
        <f t="shared" si="100"/>
        <v>R1</v>
      </c>
      <c r="N472" s="3">
        <v>5</v>
      </c>
      <c r="O472" s="3" t="s">
        <v>554</v>
      </c>
      <c r="P472" s="33" t="str">
        <f t="shared" si="101"/>
        <v>E:POS_P:P01_Tr1:WFL_Tr2:LSI_DRC_R1_D:24_M:01_Y:2018</v>
      </c>
      <c r="Q472" s="31" t="str">
        <f t="shared" si="102"/>
        <v>T2</v>
      </c>
      <c r="R472" s="53">
        <v>0.55972222222222201</v>
      </c>
      <c r="S472" s="3">
        <v>20</v>
      </c>
      <c r="T472" s="3">
        <v>1.8892500000000001</v>
      </c>
      <c r="U472" s="3">
        <v>111.23618784530387</v>
      </c>
      <c r="V472" s="3">
        <v>0.239454</v>
      </c>
      <c r="W472" s="3">
        <v>22.7</v>
      </c>
      <c r="X472" s="37">
        <f t="shared" si="103"/>
        <v>295.7</v>
      </c>
      <c r="Y472" s="37" t="s">
        <v>143</v>
      </c>
      <c r="Z472" s="40">
        <v>0.1225</v>
      </c>
      <c r="AA472" s="41">
        <v>0.74</v>
      </c>
      <c r="AB472" s="41">
        <v>9.0649999999999981E-2</v>
      </c>
      <c r="AC472" s="42" t="s">
        <v>144</v>
      </c>
      <c r="AD472" s="43">
        <f t="shared" si="104"/>
        <v>494.55163284412595</v>
      </c>
      <c r="AE472" s="43">
        <f t="shared" si="105"/>
        <v>576.97690498481347</v>
      </c>
      <c r="AF472" s="44">
        <f t="shared" si="106"/>
        <v>0.93433167235076497</v>
      </c>
      <c r="AG472" s="44">
        <f t="shared" si="107"/>
        <v>0.69140543753956596</v>
      </c>
      <c r="AH472" s="44">
        <f t="shared" si="108"/>
        <v>55.012038330250945</v>
      </c>
      <c r="AI472" s="44">
        <f t="shared" si="109"/>
        <v>40.708908364385692</v>
      </c>
      <c r="AJ472" s="44">
        <f t="shared" si="110"/>
        <v>0.13815942780623353</v>
      </c>
      <c r="AK472" s="45">
        <f t="shared" si="111"/>
        <v>0.10223797657661279</v>
      </c>
      <c r="AL472" s="35"/>
      <c r="AM472" s="35"/>
      <c r="AN472" s="35"/>
    </row>
    <row r="473" spans="2:41" x14ac:dyDescent="0.2">
      <c r="B473" s="46">
        <v>43124</v>
      </c>
      <c r="C473" s="3" t="s">
        <v>751</v>
      </c>
      <c r="D473" s="3" t="s">
        <v>225</v>
      </c>
      <c r="E473" s="32" t="s">
        <v>137</v>
      </c>
      <c r="F473" s="3" t="s">
        <v>138</v>
      </c>
      <c r="G473" s="33" t="s">
        <v>139</v>
      </c>
      <c r="H473" s="32">
        <v>2018</v>
      </c>
      <c r="I473" s="34" t="s">
        <v>659</v>
      </c>
      <c r="J473" s="34" t="s">
        <v>710</v>
      </c>
      <c r="K473" s="32" t="str">
        <f t="shared" si="98"/>
        <v>WFL</v>
      </c>
      <c r="L473" s="32" t="str">
        <f t="shared" si="99"/>
        <v>LSI</v>
      </c>
      <c r="M473" s="32" t="str">
        <f t="shared" si="100"/>
        <v>R1</v>
      </c>
      <c r="N473" s="3">
        <v>5</v>
      </c>
      <c r="O473" s="3" t="s">
        <v>554</v>
      </c>
      <c r="P473" s="33" t="str">
        <f t="shared" si="101"/>
        <v>E:POS_P:P01_Tr1:WFL_Tr2:LSI_DRC_R1_D:24_M:01_Y:2018</v>
      </c>
      <c r="Q473" s="31" t="str">
        <f t="shared" si="102"/>
        <v>T3</v>
      </c>
      <c r="R473" s="53">
        <v>0.56666666666666698</v>
      </c>
      <c r="S473" s="3">
        <v>30</v>
      </c>
      <c r="T473" s="3">
        <v>1.73925</v>
      </c>
      <c r="U473" s="3">
        <v>102.37500000000001</v>
      </c>
      <c r="V473" s="3">
        <v>0.25853399999999999</v>
      </c>
      <c r="W473" s="3">
        <v>21.4</v>
      </c>
      <c r="X473" s="37">
        <f t="shared" si="103"/>
        <v>294.39999999999998</v>
      </c>
      <c r="Y473" s="37" t="s">
        <v>143</v>
      </c>
      <c r="Z473" s="40">
        <v>0.1225</v>
      </c>
      <c r="AA473" s="41">
        <v>0.74</v>
      </c>
      <c r="AB473" s="41">
        <v>9.0649999999999981E-2</v>
      </c>
      <c r="AC473" s="42" t="s">
        <v>144</v>
      </c>
      <c r="AD473" s="43">
        <f t="shared" si="104"/>
        <v>496.73545459241859</v>
      </c>
      <c r="AE473" s="43">
        <f t="shared" si="105"/>
        <v>579.52469702448843</v>
      </c>
      <c r="AF473" s="44">
        <f t="shared" si="106"/>
        <v>0.86394713939986401</v>
      </c>
      <c r="AG473" s="44">
        <f t="shared" si="107"/>
        <v>0.63932088315589919</v>
      </c>
      <c r="AH473" s="44">
        <f t="shared" si="108"/>
        <v>50.853292163898864</v>
      </c>
      <c r="AI473" s="44">
        <f t="shared" si="109"/>
        <v>37.631436201285155</v>
      </c>
      <c r="AJ473" s="44">
        <f t="shared" si="110"/>
        <v>0.1498268380205291</v>
      </c>
      <c r="AK473" s="45">
        <f t="shared" si="111"/>
        <v>0.1108718601351915</v>
      </c>
      <c r="AL473" s="35"/>
      <c r="AM473" s="35"/>
      <c r="AN473" s="35"/>
    </row>
    <row r="474" spans="2:41" x14ac:dyDescent="0.2">
      <c r="B474" s="46">
        <v>43124</v>
      </c>
      <c r="C474" s="3" t="s">
        <v>752</v>
      </c>
      <c r="D474" s="3" t="s">
        <v>227</v>
      </c>
      <c r="E474" s="32" t="s">
        <v>137</v>
      </c>
      <c r="F474" s="3" t="s">
        <v>138</v>
      </c>
      <c r="G474" s="33" t="s">
        <v>139</v>
      </c>
      <c r="H474" s="32">
        <v>2018</v>
      </c>
      <c r="I474" s="34" t="s">
        <v>659</v>
      </c>
      <c r="J474" s="34" t="s">
        <v>710</v>
      </c>
      <c r="K474" s="32" t="str">
        <f t="shared" si="98"/>
        <v>WFL</v>
      </c>
      <c r="L474" s="32" t="str">
        <f t="shared" si="99"/>
        <v>LSI</v>
      </c>
      <c r="M474" s="32" t="str">
        <f t="shared" si="100"/>
        <v>R2</v>
      </c>
      <c r="N474" s="3">
        <v>2</v>
      </c>
      <c r="O474" s="3" t="s">
        <v>664</v>
      </c>
      <c r="P474" s="33" t="str">
        <f t="shared" si="101"/>
        <v>E:POS_P:P01_Tr1:WFL_Tr2:LSI_DRC_R2_D:24_M:01_Y:2018</v>
      </c>
      <c r="Q474" s="31" t="str">
        <f t="shared" si="102"/>
        <v>T0</v>
      </c>
      <c r="R474" s="53">
        <v>0.54583333333333328</v>
      </c>
      <c r="S474" s="37">
        <v>0</v>
      </c>
      <c r="T474" s="3">
        <v>1.73925</v>
      </c>
      <c r="U474" s="3">
        <v>95.776243093922659</v>
      </c>
      <c r="V474" s="3">
        <v>0.245814</v>
      </c>
      <c r="W474" s="3">
        <v>19.5</v>
      </c>
      <c r="X474" s="37">
        <f t="shared" si="103"/>
        <v>292.5</v>
      </c>
      <c r="Y474" s="37" t="s">
        <v>143</v>
      </c>
      <c r="Z474" s="40">
        <v>0.1225</v>
      </c>
      <c r="AA474" s="41">
        <v>0.74</v>
      </c>
      <c r="AB474" s="41">
        <v>9.0649999999999981E-2</v>
      </c>
      <c r="AC474" s="42" t="s">
        <v>144</v>
      </c>
      <c r="AD474" s="43">
        <f t="shared" si="104"/>
        <v>499.96211224618128</v>
      </c>
      <c r="AE474" s="43">
        <f t="shared" si="105"/>
        <v>583.28913095387816</v>
      </c>
      <c r="AF474" s="44">
        <f t="shared" si="106"/>
        <v>0.86955910372417078</v>
      </c>
      <c r="AG474" s="44">
        <f t="shared" si="107"/>
        <v>0.64347373675588615</v>
      </c>
      <c r="AH474" s="44">
        <f t="shared" si="108"/>
        <v>47.884492800241304</v>
      </c>
      <c r="AI474" s="44">
        <f t="shared" si="109"/>
        <v>35.434524672178554</v>
      </c>
      <c r="AJ474" s="44">
        <f t="shared" si="110"/>
        <v>0.14338063443629662</v>
      </c>
      <c r="AK474" s="45">
        <f t="shared" si="111"/>
        <v>0.10610166948285947</v>
      </c>
      <c r="AL474" s="35">
        <f>SLOPE(AG474:AG477,S474:S477)*60</f>
        <v>-6.0583548061660795E-2</v>
      </c>
      <c r="AM474" s="35">
        <f>SLOPE(AK474:AK477,S474:S477)*60</f>
        <v>4.0572015613954279E-2</v>
      </c>
      <c r="AN474" s="35">
        <f>SLOPE(AI474:AI477,S474:S477)*60</f>
        <v>12.611574254485873</v>
      </c>
    </row>
    <row r="475" spans="2:41" x14ac:dyDescent="0.2">
      <c r="B475" s="46">
        <v>43124</v>
      </c>
      <c r="C475" s="3" t="s">
        <v>753</v>
      </c>
      <c r="D475" s="3" t="s">
        <v>229</v>
      </c>
      <c r="E475" s="32" t="s">
        <v>137</v>
      </c>
      <c r="F475" s="3" t="s">
        <v>138</v>
      </c>
      <c r="G475" s="33" t="s">
        <v>139</v>
      </c>
      <c r="H475" s="32">
        <v>2018</v>
      </c>
      <c r="I475" s="34" t="s">
        <v>659</v>
      </c>
      <c r="J475" s="34" t="s">
        <v>710</v>
      </c>
      <c r="K475" s="32" t="str">
        <f t="shared" si="98"/>
        <v>WFL</v>
      </c>
      <c r="L475" s="32" t="str">
        <f t="shared" si="99"/>
        <v>LSI</v>
      </c>
      <c r="M475" s="32" t="str">
        <f t="shared" si="100"/>
        <v>R2</v>
      </c>
      <c r="N475" s="3">
        <v>2</v>
      </c>
      <c r="O475" s="3" t="s">
        <v>664</v>
      </c>
      <c r="P475" s="33" t="str">
        <f t="shared" si="101"/>
        <v>E:POS_P:P01_Tr1:WFL_Tr2:LSI_DRC_R2_D:24_M:01_Y:2018</v>
      </c>
      <c r="Q475" s="31" t="str">
        <f t="shared" si="102"/>
        <v>T1</v>
      </c>
      <c r="R475" s="53">
        <v>0.55277777777777781</v>
      </c>
      <c r="S475" s="3">
        <v>10</v>
      </c>
      <c r="T475" s="3">
        <v>1.73925</v>
      </c>
      <c r="U475" s="3">
        <v>109.91643646408841</v>
      </c>
      <c r="V475" s="3">
        <v>0.26489400000000002</v>
      </c>
      <c r="W475" s="3">
        <v>23.4</v>
      </c>
      <c r="X475" s="37">
        <f t="shared" si="103"/>
        <v>296.39999999999998</v>
      </c>
      <c r="Y475" s="37" t="s">
        <v>143</v>
      </c>
      <c r="Z475" s="40">
        <v>0.1225</v>
      </c>
      <c r="AA475" s="41">
        <v>0.74</v>
      </c>
      <c r="AB475" s="41">
        <v>9.0649999999999981E-2</v>
      </c>
      <c r="AC475" s="42" t="s">
        <v>144</v>
      </c>
      <c r="AD475" s="43">
        <f t="shared" si="104"/>
        <v>493.38366340083689</v>
      </c>
      <c r="AE475" s="43">
        <f t="shared" si="105"/>
        <v>575.61427396764293</v>
      </c>
      <c r="AF475" s="44">
        <f t="shared" si="106"/>
        <v>0.85811753656990553</v>
      </c>
      <c r="AG475" s="44">
        <f t="shared" si="107"/>
        <v>0.63500697706172993</v>
      </c>
      <c r="AH475" s="44">
        <f t="shared" si="108"/>
        <v>54.230974090617266</v>
      </c>
      <c r="AI475" s="44">
        <f t="shared" si="109"/>
        <v>40.130920827056769</v>
      </c>
      <c r="AJ475" s="44">
        <f t="shared" si="110"/>
        <v>0.15247676748838482</v>
      </c>
      <c r="AK475" s="45">
        <f t="shared" si="111"/>
        <v>0.11283280794140474</v>
      </c>
      <c r="AL475" s="35"/>
      <c r="AM475" s="35"/>
      <c r="AN475" s="35"/>
    </row>
    <row r="476" spans="2:41" x14ac:dyDescent="0.2">
      <c r="B476" s="46">
        <v>43124</v>
      </c>
      <c r="C476" s="3" t="s">
        <v>754</v>
      </c>
      <c r="D476" s="3" t="s">
        <v>231</v>
      </c>
      <c r="E476" s="32" t="s">
        <v>137</v>
      </c>
      <c r="F476" s="3" t="s">
        <v>138</v>
      </c>
      <c r="G476" s="33" t="s">
        <v>139</v>
      </c>
      <c r="H476" s="32">
        <v>2018</v>
      </c>
      <c r="I476" s="34" t="s">
        <v>659</v>
      </c>
      <c r="J476" s="34" t="s">
        <v>710</v>
      </c>
      <c r="K476" s="32" t="str">
        <f t="shared" si="98"/>
        <v>WFL</v>
      </c>
      <c r="L476" s="32" t="str">
        <f t="shared" si="99"/>
        <v>LSI</v>
      </c>
      <c r="M476" s="32" t="str">
        <f t="shared" si="100"/>
        <v>R2</v>
      </c>
      <c r="N476" s="3">
        <v>2</v>
      </c>
      <c r="O476" s="3" t="s">
        <v>664</v>
      </c>
      <c r="P476" s="33" t="str">
        <f t="shared" si="101"/>
        <v>E:POS_P:P01_Tr1:WFL_Tr2:LSI_DRC_R2_D:24_M:01_Y:2018</v>
      </c>
      <c r="Q476" s="31" t="str">
        <f t="shared" si="102"/>
        <v>T2</v>
      </c>
      <c r="R476" s="53">
        <v>0.55972222222222201</v>
      </c>
      <c r="S476" s="3">
        <v>20</v>
      </c>
      <c r="T476" s="3">
        <v>1.73925</v>
      </c>
      <c r="U476" s="3">
        <v>109.53936464088399</v>
      </c>
      <c r="V476" s="3">
        <v>0.27761400000000003</v>
      </c>
      <c r="W476" s="3">
        <v>23.5</v>
      </c>
      <c r="X476" s="37">
        <f t="shared" si="103"/>
        <v>296.5</v>
      </c>
      <c r="Y476" s="37" t="s">
        <v>143</v>
      </c>
      <c r="Z476" s="40">
        <v>0.1225</v>
      </c>
      <c r="AA476" s="41">
        <v>0.74</v>
      </c>
      <c r="AB476" s="41">
        <v>9.0649999999999981E-2</v>
      </c>
      <c r="AC476" s="42" t="s">
        <v>144</v>
      </c>
      <c r="AD476" s="43">
        <f t="shared" si="104"/>
        <v>493.21726081621597</v>
      </c>
      <c r="AE476" s="43">
        <f t="shared" si="105"/>
        <v>575.4201376189186</v>
      </c>
      <c r="AF476" s="44">
        <f t="shared" si="106"/>
        <v>0.85782812087460369</v>
      </c>
      <c r="AG476" s="44">
        <f t="shared" si="107"/>
        <v>0.63479280944720651</v>
      </c>
      <c r="AH476" s="44">
        <f t="shared" si="108"/>
        <v>54.026705379725463</v>
      </c>
      <c r="AI476" s="44">
        <f t="shared" si="109"/>
        <v>39.979761980996841</v>
      </c>
      <c r="AJ476" s="44">
        <f t="shared" si="110"/>
        <v>0.15974468608493847</v>
      </c>
      <c r="AK476" s="45">
        <f t="shared" si="111"/>
        <v>0.11821106770285444</v>
      </c>
      <c r="AL476" s="35"/>
      <c r="AM476" s="35"/>
      <c r="AN476" s="35"/>
    </row>
    <row r="477" spans="2:41" x14ac:dyDescent="0.2">
      <c r="B477" s="46">
        <v>43124</v>
      </c>
      <c r="C477" s="3" t="s">
        <v>755</v>
      </c>
      <c r="D477" s="3" t="s">
        <v>233</v>
      </c>
      <c r="E477" s="32" t="s">
        <v>137</v>
      </c>
      <c r="F477" s="3" t="s">
        <v>138</v>
      </c>
      <c r="G477" s="33" t="s">
        <v>139</v>
      </c>
      <c r="H477" s="32">
        <v>2018</v>
      </c>
      <c r="I477" s="34" t="s">
        <v>659</v>
      </c>
      <c r="J477" s="34" t="s">
        <v>710</v>
      </c>
      <c r="K477" s="32" t="str">
        <f t="shared" si="98"/>
        <v>WFL</v>
      </c>
      <c r="L477" s="32" t="str">
        <f t="shared" si="99"/>
        <v>LSI</v>
      </c>
      <c r="M477" s="32" t="str">
        <f t="shared" si="100"/>
        <v>R2</v>
      </c>
      <c r="N477" s="3">
        <v>2</v>
      </c>
      <c r="O477" s="3" t="s">
        <v>664</v>
      </c>
      <c r="P477" s="33" t="str">
        <f t="shared" si="101"/>
        <v>E:POS_P:P01_Tr1:WFL_Tr2:LSI_DRC_R2_D:24_M:01_Y:2018</v>
      </c>
      <c r="Q477" s="31" t="str">
        <f t="shared" si="102"/>
        <v>T3</v>
      </c>
      <c r="R477" s="53">
        <v>0.56666666666666698</v>
      </c>
      <c r="S477" s="3">
        <v>30</v>
      </c>
      <c r="T477" s="3">
        <v>1.6642500000000002</v>
      </c>
      <c r="U477" s="3">
        <v>115.94958563535913</v>
      </c>
      <c r="V477" s="3">
        <v>0.29669400000000001</v>
      </c>
      <c r="W477" s="3">
        <v>22.3</v>
      </c>
      <c r="X477" s="37">
        <f t="shared" si="103"/>
        <v>295.3</v>
      </c>
      <c r="Y477" s="37" t="s">
        <v>143</v>
      </c>
      <c r="Z477" s="40">
        <v>0.1225</v>
      </c>
      <c r="AA477" s="41">
        <v>0.74</v>
      </c>
      <c r="AB477" s="41">
        <v>9.0649999999999981E-2</v>
      </c>
      <c r="AC477" s="42" t="s">
        <v>144</v>
      </c>
      <c r="AD477" s="43">
        <f t="shared" si="104"/>
        <v>495.22153007791405</v>
      </c>
      <c r="AE477" s="43">
        <f t="shared" si="105"/>
        <v>577.75845175756649</v>
      </c>
      <c r="AF477" s="44">
        <f t="shared" si="106"/>
        <v>0.82417243143216856</v>
      </c>
      <c r="AG477" s="44">
        <f t="shared" si="107"/>
        <v>0.60988759925980462</v>
      </c>
      <c r="AH477" s="44">
        <f t="shared" si="108"/>
        <v>57.420731210242671</v>
      </c>
      <c r="AI477" s="44">
        <f t="shared" si="109"/>
        <v>42.491341095579571</v>
      </c>
      <c r="AJ477" s="44">
        <f t="shared" si="110"/>
        <v>0.17141746608575942</v>
      </c>
      <c r="AK477" s="45">
        <f t="shared" si="111"/>
        <v>0.12684892490346195</v>
      </c>
      <c r="AL477" s="35"/>
      <c r="AM477" s="35"/>
      <c r="AN477" s="35"/>
    </row>
    <row r="478" spans="2:41" x14ac:dyDescent="0.2">
      <c r="B478" s="46">
        <v>43124</v>
      </c>
      <c r="C478" s="3" t="s">
        <v>756</v>
      </c>
      <c r="D478" s="3" t="s">
        <v>235</v>
      </c>
      <c r="E478" s="32" t="s">
        <v>137</v>
      </c>
      <c r="F478" s="3" t="s">
        <v>138</v>
      </c>
      <c r="G478" s="33" t="s">
        <v>139</v>
      </c>
      <c r="H478" s="32">
        <v>2018</v>
      </c>
      <c r="I478" s="34" t="s">
        <v>659</v>
      </c>
      <c r="J478" s="34" t="s">
        <v>710</v>
      </c>
      <c r="K478" s="32" t="str">
        <f t="shared" si="98"/>
        <v>WFL</v>
      </c>
      <c r="L478" s="32" t="str">
        <f t="shared" si="99"/>
        <v>LSI</v>
      </c>
      <c r="M478" s="32" t="str">
        <f t="shared" si="100"/>
        <v>R3</v>
      </c>
      <c r="N478" s="3">
        <v>6</v>
      </c>
      <c r="O478" s="3" t="s">
        <v>719</v>
      </c>
      <c r="P478" s="33" t="str">
        <f t="shared" si="101"/>
        <v>E:POS_P:P01_Tr1:WFL_Tr2:LSI_DRC_R3_D:24_M:01_Y:2018</v>
      </c>
      <c r="Q478" s="31" t="str">
        <f t="shared" si="102"/>
        <v>T0</v>
      </c>
      <c r="R478" s="53">
        <v>0.54583333333333328</v>
      </c>
      <c r="S478" s="37">
        <v>0</v>
      </c>
      <c r="T478" s="3">
        <v>1.73925</v>
      </c>
      <c r="U478" s="3">
        <v>94.833563535911608</v>
      </c>
      <c r="V478" s="3">
        <v>0.26489400000000002</v>
      </c>
      <c r="W478" s="3">
        <v>17.899999999999999</v>
      </c>
      <c r="X478" s="37">
        <f t="shared" si="103"/>
        <v>290.89999999999998</v>
      </c>
      <c r="Y478" s="37" t="s">
        <v>143</v>
      </c>
      <c r="Z478" s="40">
        <v>0.1225</v>
      </c>
      <c r="AA478" s="41">
        <v>0.74</v>
      </c>
      <c r="AB478" s="41">
        <v>9.0649999999999981E-2</v>
      </c>
      <c r="AC478" s="42" t="s">
        <v>144</v>
      </c>
      <c r="AD478" s="43">
        <f t="shared" si="104"/>
        <v>502.71198979720879</v>
      </c>
      <c r="AE478" s="43">
        <f t="shared" si="105"/>
        <v>586.49732143007691</v>
      </c>
      <c r="AF478" s="44">
        <f t="shared" si="106"/>
        <v>0.87434182825479534</v>
      </c>
      <c r="AG478" s="44">
        <f t="shared" si="107"/>
        <v>0.64701295290854843</v>
      </c>
      <c r="AH478" s="44">
        <f t="shared" si="108"/>
        <v>47.673969424698143</v>
      </c>
      <c r="AI478" s="44">
        <f t="shared" si="109"/>
        <v>35.278737374276623</v>
      </c>
      <c r="AJ478" s="44">
        <f t="shared" si="110"/>
        <v>0.15535962146289881</v>
      </c>
      <c r="AK478" s="45">
        <f t="shared" si="111"/>
        <v>0.1149661198825451</v>
      </c>
      <c r="AL478" s="35">
        <f>SLOPE(AG478:AG481,S478:S481)*60</f>
        <v>-5.8338718868417017E-2</v>
      </c>
      <c r="AM478" s="35">
        <f>SLOPE(AK478:AK481,S478:S481)*60</f>
        <v>1.4912055912424152E-2</v>
      </c>
      <c r="AN478" s="35">
        <f>SLOPE(AI478:AI481,S478:S481)*60</f>
        <v>0.8327115260601019</v>
      </c>
    </row>
    <row r="479" spans="2:41" x14ac:dyDescent="0.2">
      <c r="B479" s="46">
        <v>43124</v>
      </c>
      <c r="C479" s="3" t="s">
        <v>757</v>
      </c>
      <c r="D479" s="3" t="s">
        <v>237</v>
      </c>
      <c r="E479" s="32" t="s">
        <v>137</v>
      </c>
      <c r="F479" s="3" t="s">
        <v>138</v>
      </c>
      <c r="G479" s="33" t="s">
        <v>139</v>
      </c>
      <c r="H479" s="32">
        <v>2018</v>
      </c>
      <c r="I479" s="34" t="s">
        <v>659</v>
      </c>
      <c r="J479" s="34" t="s">
        <v>710</v>
      </c>
      <c r="K479" s="32" t="str">
        <f t="shared" si="98"/>
        <v>WFL</v>
      </c>
      <c r="L479" s="32" t="str">
        <f t="shared" si="99"/>
        <v>LSI</v>
      </c>
      <c r="M479" s="32" t="str">
        <f t="shared" si="100"/>
        <v>R3</v>
      </c>
      <c r="N479" s="3">
        <v>6</v>
      </c>
      <c r="O479" s="3" t="s">
        <v>719</v>
      </c>
      <c r="P479" s="33" t="str">
        <f t="shared" si="101"/>
        <v>E:POS_P:P01_Tr1:WFL_Tr2:LSI_DRC_R3_D:24_M:01_Y:2018</v>
      </c>
      <c r="Q479" s="31" t="str">
        <f t="shared" si="102"/>
        <v>T1</v>
      </c>
      <c r="R479" s="53">
        <v>0.55277777777777781</v>
      </c>
      <c r="S479" s="3">
        <v>10</v>
      </c>
      <c r="T479" s="3">
        <v>1.73925</v>
      </c>
      <c r="U479" s="3">
        <v>95.776243093922659</v>
      </c>
      <c r="V479" s="3">
        <v>0.26489400000000002</v>
      </c>
      <c r="W479" s="3">
        <v>21</v>
      </c>
      <c r="X479" s="37">
        <f t="shared" si="103"/>
        <v>294</v>
      </c>
      <c r="Y479" s="37" t="s">
        <v>143</v>
      </c>
      <c r="Z479" s="40">
        <v>0.1225</v>
      </c>
      <c r="AA479" s="41">
        <v>0.74</v>
      </c>
      <c r="AB479" s="41">
        <v>9.0649999999999981E-2</v>
      </c>
      <c r="AC479" s="42" t="s">
        <v>144</v>
      </c>
      <c r="AD479" s="43">
        <f t="shared" si="104"/>
        <v>497.41128514288448</v>
      </c>
      <c r="AE479" s="43">
        <f t="shared" si="105"/>
        <v>580.31316600003186</v>
      </c>
      <c r="AF479" s="44">
        <f t="shared" si="106"/>
        <v>0.86512257768476186</v>
      </c>
      <c r="AG479" s="44">
        <f t="shared" si="107"/>
        <v>0.64019070748672369</v>
      </c>
      <c r="AH479" s="44">
        <f t="shared" si="108"/>
        <v>47.640184163505388</v>
      </c>
      <c r="AI479" s="44">
        <f t="shared" si="109"/>
        <v>35.253736280993984</v>
      </c>
      <c r="AJ479" s="44">
        <f t="shared" si="110"/>
        <v>0.15372147579441245</v>
      </c>
      <c r="AK479" s="45">
        <f t="shared" si="111"/>
        <v>0.11375389208786518</v>
      </c>
      <c r="AL479" s="35"/>
      <c r="AM479" s="35"/>
      <c r="AN479" s="35"/>
    </row>
    <row r="480" spans="2:41" x14ac:dyDescent="0.2">
      <c r="B480" s="46">
        <v>43124</v>
      </c>
      <c r="C480" s="3" t="s">
        <v>758</v>
      </c>
      <c r="D480" s="3" t="s">
        <v>239</v>
      </c>
      <c r="E480" s="32" t="s">
        <v>137</v>
      </c>
      <c r="F480" s="3" t="s">
        <v>138</v>
      </c>
      <c r="G480" s="33" t="s">
        <v>139</v>
      </c>
      <c r="H480" s="32">
        <v>2018</v>
      </c>
      <c r="I480" s="34" t="s">
        <v>659</v>
      </c>
      <c r="J480" s="34" t="s">
        <v>710</v>
      </c>
      <c r="K480" s="32" t="str">
        <f t="shared" si="98"/>
        <v>WFL</v>
      </c>
      <c r="L480" s="32" t="str">
        <f t="shared" si="99"/>
        <v>LSI</v>
      </c>
      <c r="M480" s="32" t="str">
        <f t="shared" si="100"/>
        <v>R3</v>
      </c>
      <c r="N480" s="3">
        <v>6</v>
      </c>
      <c r="O480" s="3" t="s">
        <v>719</v>
      </c>
      <c r="P480" s="33" t="str">
        <f t="shared" si="101"/>
        <v>E:POS_P:P01_Tr1:WFL_Tr2:LSI_DRC_R3_D:24_M:01_Y:2018</v>
      </c>
      <c r="Q480" s="31" t="str">
        <f t="shared" si="102"/>
        <v>T2</v>
      </c>
      <c r="R480" s="53">
        <v>0.55972222222222201</v>
      </c>
      <c r="S480" s="3">
        <v>20</v>
      </c>
      <c r="T480" s="3">
        <v>1.73925</v>
      </c>
      <c r="U480" s="3">
        <v>95.964779005524875</v>
      </c>
      <c r="V480" s="3">
        <v>0.29033400000000004</v>
      </c>
      <c r="W480" s="3">
        <v>21.1</v>
      </c>
      <c r="X480" s="37">
        <f t="shared" si="103"/>
        <v>294.10000000000002</v>
      </c>
      <c r="Y480" s="37" t="s">
        <v>143</v>
      </c>
      <c r="Z480" s="40">
        <v>0.1225</v>
      </c>
      <c r="AA480" s="41">
        <v>0.74</v>
      </c>
      <c r="AB480" s="41">
        <v>9.0649999999999981E-2</v>
      </c>
      <c r="AC480" s="42" t="s">
        <v>144</v>
      </c>
      <c r="AD480" s="43">
        <f t="shared" si="104"/>
        <v>497.24215515813671</v>
      </c>
      <c r="AE480" s="43">
        <f t="shared" si="105"/>
        <v>580.11584768449291</v>
      </c>
      <c r="AF480" s="44">
        <f t="shared" si="106"/>
        <v>0.86482841835878921</v>
      </c>
      <c r="AG480" s="44">
        <f t="shared" si="107"/>
        <v>0.63997302958550395</v>
      </c>
      <c r="AH480" s="44">
        <f t="shared" si="108"/>
        <v>47.717733531981501</v>
      </c>
      <c r="AI480" s="44">
        <f t="shared" si="109"/>
        <v>35.311122813666302</v>
      </c>
      <c r="AJ480" s="44">
        <f t="shared" si="110"/>
        <v>0.16842735452162957</v>
      </c>
      <c r="AK480" s="45">
        <f t="shared" si="111"/>
        <v>0.12463624234600586</v>
      </c>
      <c r="AL480" s="35"/>
      <c r="AM480" s="35"/>
      <c r="AN480" s="35"/>
    </row>
    <row r="481" spans="2:40" x14ac:dyDescent="0.2">
      <c r="B481" s="46">
        <v>43124</v>
      </c>
      <c r="C481" s="3" t="s">
        <v>759</v>
      </c>
      <c r="D481" s="3" t="s">
        <v>241</v>
      </c>
      <c r="E481" s="32" t="s">
        <v>137</v>
      </c>
      <c r="F481" s="3" t="s">
        <v>138</v>
      </c>
      <c r="G481" s="33" t="s">
        <v>139</v>
      </c>
      <c r="H481" s="32">
        <v>2018</v>
      </c>
      <c r="I481" s="34" t="s">
        <v>659</v>
      </c>
      <c r="J481" s="34" t="s">
        <v>710</v>
      </c>
      <c r="K481" s="32" t="str">
        <f t="shared" si="98"/>
        <v>WFL</v>
      </c>
      <c r="L481" s="32" t="str">
        <f t="shared" si="99"/>
        <v>LSI</v>
      </c>
      <c r="M481" s="32" t="str">
        <f t="shared" si="100"/>
        <v>R3</v>
      </c>
      <c r="N481" s="3">
        <v>6</v>
      </c>
      <c r="O481" s="3" t="s">
        <v>719</v>
      </c>
      <c r="P481" s="33" t="str">
        <f t="shared" si="101"/>
        <v>E:POS_P:P01_Tr1:WFL_Tr2:LSI_DRC_R3_D:24_M:01_Y:2018</v>
      </c>
      <c r="Q481" s="31" t="str">
        <f t="shared" si="102"/>
        <v>T3</v>
      </c>
      <c r="R481" s="53">
        <v>0.56666666666666698</v>
      </c>
      <c r="S481" s="3">
        <v>30</v>
      </c>
      <c r="T481" s="3">
        <v>1.6642500000000002</v>
      </c>
      <c r="U481" s="3">
        <v>96.71892265193371</v>
      </c>
      <c r="V481" s="3">
        <v>0.27761400000000003</v>
      </c>
      <c r="W481" s="3">
        <v>20</v>
      </c>
      <c r="X481" s="37">
        <f t="shared" si="103"/>
        <v>293</v>
      </c>
      <c r="Y481" s="37" t="s">
        <v>143</v>
      </c>
      <c r="Z481" s="40">
        <v>0.1225</v>
      </c>
      <c r="AA481" s="41">
        <v>0.74</v>
      </c>
      <c r="AB481" s="41">
        <v>9.0649999999999981E-2</v>
      </c>
      <c r="AC481" s="42" t="s">
        <v>144</v>
      </c>
      <c r="AD481" s="43">
        <f t="shared" si="104"/>
        <v>499.1089345802323</v>
      </c>
      <c r="AE481" s="43">
        <f t="shared" si="105"/>
        <v>582.29375701027095</v>
      </c>
      <c r="AF481" s="44">
        <f t="shared" si="106"/>
        <v>0.83064204437515177</v>
      </c>
      <c r="AG481" s="44">
        <f t="shared" si="107"/>
        <v>0.61467511283761223</v>
      </c>
      <c r="AH481" s="44">
        <f t="shared" si="108"/>
        <v>48.273278438554534</v>
      </c>
      <c r="AI481" s="44">
        <f t="shared" si="109"/>
        <v>35.722226044530352</v>
      </c>
      <c r="AJ481" s="44">
        <f t="shared" si="110"/>
        <v>0.16165289905864938</v>
      </c>
      <c r="AK481" s="45">
        <f t="shared" si="111"/>
        <v>0.11962314530340051</v>
      </c>
      <c r="AL481" s="35"/>
      <c r="AM481" s="35"/>
      <c r="AN481" s="35"/>
    </row>
    <row r="482" spans="2:40" x14ac:dyDescent="0.2">
      <c r="B482" s="46">
        <v>43138</v>
      </c>
      <c r="C482" s="3" t="s">
        <v>760</v>
      </c>
      <c r="D482" s="3" t="s">
        <v>136</v>
      </c>
      <c r="E482" s="32" t="s">
        <v>137</v>
      </c>
      <c r="F482" s="3" t="s">
        <v>138</v>
      </c>
      <c r="G482" s="33" t="s">
        <v>139</v>
      </c>
      <c r="H482" s="32">
        <v>2018</v>
      </c>
      <c r="I482" s="34" t="s">
        <v>448</v>
      </c>
      <c r="J482" s="34" t="s">
        <v>761</v>
      </c>
      <c r="K482" s="32" t="str">
        <f t="shared" si="98"/>
        <v>NWF</v>
      </c>
      <c r="L482" s="32" t="str">
        <f t="shared" si="99"/>
        <v>ESI</v>
      </c>
      <c r="M482" s="32" t="str">
        <f t="shared" si="100"/>
        <v>R1</v>
      </c>
      <c r="N482" s="3">
        <v>11</v>
      </c>
      <c r="O482" s="3" t="s">
        <v>554</v>
      </c>
      <c r="P482" s="33" t="str">
        <f t="shared" si="101"/>
        <v>E:POS_P:P01_Tr1:NWF_Tr2:ESI_DRC_R1_D:07_M:02_Y:2018</v>
      </c>
      <c r="Q482" s="31" t="str">
        <f t="shared" si="102"/>
        <v>T0</v>
      </c>
      <c r="R482" s="53">
        <v>0.53547453703703707</v>
      </c>
      <c r="S482" s="37">
        <v>0</v>
      </c>
      <c r="T482" s="3">
        <v>1.73925</v>
      </c>
      <c r="U482" s="3">
        <v>88.800414364640886</v>
      </c>
      <c r="V482" s="3">
        <v>0.512934</v>
      </c>
      <c r="W482" s="3">
        <v>10.8</v>
      </c>
      <c r="X482" s="37">
        <f t="shared" si="103"/>
        <v>283.8</v>
      </c>
      <c r="Y482" s="37" t="s">
        <v>143</v>
      </c>
      <c r="Z482" s="40">
        <v>0.1225</v>
      </c>
      <c r="AA482" s="41">
        <v>0.74</v>
      </c>
      <c r="AB482" s="41">
        <v>9.0649999999999981E-2</v>
      </c>
      <c r="AC482" s="42" t="s">
        <v>144</v>
      </c>
      <c r="AD482" s="43">
        <f t="shared" si="104"/>
        <v>515.28864634252295</v>
      </c>
      <c r="AE482" s="43">
        <f t="shared" si="105"/>
        <v>601.17008739961011</v>
      </c>
      <c r="AF482" s="44">
        <f t="shared" si="106"/>
        <v>0.8962157781512331</v>
      </c>
      <c r="AG482" s="44">
        <f t="shared" si="107"/>
        <v>0.66319967583191231</v>
      </c>
      <c r="AH482" s="44">
        <f t="shared" si="108"/>
        <v>45.757845312610932</v>
      </c>
      <c r="AI482" s="44">
        <f t="shared" si="109"/>
        <v>33.860805531332083</v>
      </c>
      <c r="AJ482" s="44">
        <f t="shared" si="110"/>
        <v>0.30836057761023161</v>
      </c>
      <c r="AK482" s="45">
        <f t="shared" si="111"/>
        <v>0.22818682743157134</v>
      </c>
      <c r="AL482" s="35">
        <f>SLOPE(AG482:AG485,S482:S485)*60</f>
        <v>1.7434912223014298E-2</v>
      </c>
      <c r="AM482" s="35">
        <f>SLOPE(AK482:AK485,S482:S485)*60</f>
        <v>-1.008772973867224E-2</v>
      </c>
      <c r="AN482" s="35">
        <f>SLOPE(AI482:AI485,S482:S485)*60</f>
        <v>1.7799216330118002</v>
      </c>
    </row>
    <row r="483" spans="2:40" x14ac:dyDescent="0.2">
      <c r="B483" s="46">
        <v>43138</v>
      </c>
      <c r="C483" s="3" t="s">
        <v>762</v>
      </c>
      <c r="D483" s="3" t="s">
        <v>147</v>
      </c>
      <c r="E483" s="32" t="s">
        <v>137</v>
      </c>
      <c r="F483" s="3" t="s">
        <v>138</v>
      </c>
      <c r="G483" s="33" t="s">
        <v>139</v>
      </c>
      <c r="H483" s="32">
        <v>2018</v>
      </c>
      <c r="I483" s="34" t="s">
        <v>448</v>
      </c>
      <c r="J483" s="34" t="s">
        <v>761</v>
      </c>
      <c r="K483" s="32" t="str">
        <f t="shared" si="98"/>
        <v>NWF</v>
      </c>
      <c r="L483" s="32" t="str">
        <f t="shared" si="99"/>
        <v>ESI</v>
      </c>
      <c r="M483" s="32" t="str">
        <f t="shared" si="100"/>
        <v>R1</v>
      </c>
      <c r="N483" s="3">
        <v>11</v>
      </c>
      <c r="O483" s="3" t="s">
        <v>554</v>
      </c>
      <c r="P483" s="33" t="str">
        <f t="shared" si="101"/>
        <v>E:POS_P:P01_Tr1:NWF_Tr2:ESI_DRC_R1_D:07_M:02_Y:2018</v>
      </c>
      <c r="Q483" s="31" t="str">
        <f t="shared" si="102"/>
        <v>T1</v>
      </c>
      <c r="R483" s="53">
        <v>0.54241898148148149</v>
      </c>
      <c r="S483" s="3">
        <v>10</v>
      </c>
      <c r="T483" s="3">
        <v>1.73925</v>
      </c>
      <c r="U483" s="3">
        <v>88.234806629834267</v>
      </c>
      <c r="V483" s="3">
        <v>0.50021400000000005</v>
      </c>
      <c r="W483" s="3">
        <v>11.9</v>
      </c>
      <c r="X483" s="37">
        <f t="shared" si="103"/>
        <v>284.89999999999998</v>
      </c>
      <c r="Y483" s="37" t="s">
        <v>143</v>
      </c>
      <c r="Z483" s="40">
        <v>0.1225</v>
      </c>
      <c r="AA483" s="41">
        <v>0.74</v>
      </c>
      <c r="AB483" s="41">
        <v>9.0649999999999981E-2</v>
      </c>
      <c r="AC483" s="42" t="s">
        <v>144</v>
      </c>
      <c r="AD483" s="43">
        <f t="shared" si="104"/>
        <v>513.29911488946311</v>
      </c>
      <c r="AE483" s="43">
        <f t="shared" si="105"/>
        <v>598.84896737104032</v>
      </c>
      <c r="AF483" s="44">
        <f t="shared" si="106"/>
        <v>0.89275548557149875</v>
      </c>
      <c r="AG483" s="44">
        <f t="shared" si="107"/>
        <v>0.66063905932290889</v>
      </c>
      <c r="AH483" s="44">
        <f t="shared" si="108"/>
        <v>45.290848145536863</v>
      </c>
      <c r="AI483" s="44">
        <f t="shared" si="109"/>
        <v>33.515227627697271</v>
      </c>
      <c r="AJ483" s="44">
        <f t="shared" si="110"/>
        <v>0.29955263736453758</v>
      </c>
      <c r="AK483" s="45">
        <f t="shared" si="111"/>
        <v>0.22166895164975775</v>
      </c>
      <c r="AL483" s="35"/>
      <c r="AM483" s="35"/>
      <c r="AN483" s="35"/>
    </row>
    <row r="484" spans="2:40" x14ac:dyDescent="0.2">
      <c r="B484" s="46">
        <v>43138</v>
      </c>
      <c r="C484" s="3" t="s">
        <v>763</v>
      </c>
      <c r="D484" s="3" t="s">
        <v>149</v>
      </c>
      <c r="E484" s="32" t="s">
        <v>137</v>
      </c>
      <c r="F484" s="3" t="s">
        <v>138</v>
      </c>
      <c r="G484" s="33" t="s">
        <v>139</v>
      </c>
      <c r="H484" s="32">
        <v>2018</v>
      </c>
      <c r="I484" s="34" t="s">
        <v>448</v>
      </c>
      <c r="J484" s="34" t="s">
        <v>761</v>
      </c>
      <c r="K484" s="32" t="str">
        <f t="shared" si="98"/>
        <v>NWF</v>
      </c>
      <c r="L484" s="32" t="str">
        <f t="shared" si="99"/>
        <v>ESI</v>
      </c>
      <c r="M484" s="32" t="str">
        <f t="shared" si="100"/>
        <v>R1</v>
      </c>
      <c r="N484" s="3">
        <v>11</v>
      </c>
      <c r="O484" s="3" t="s">
        <v>554</v>
      </c>
      <c r="P484" s="33" t="str">
        <f t="shared" si="101"/>
        <v>E:POS_P:P01_Tr1:NWF_Tr2:ESI_DRC_R1_D:07_M:02_Y:2018</v>
      </c>
      <c r="Q484" s="31" t="str">
        <f t="shared" si="102"/>
        <v>T2</v>
      </c>
      <c r="R484" s="53">
        <v>0.54936342592592602</v>
      </c>
      <c r="S484" s="3">
        <v>20</v>
      </c>
      <c r="T484" s="3">
        <v>1.8142499999999999</v>
      </c>
      <c r="U484" s="3">
        <v>86.915055248618785</v>
      </c>
      <c r="V484" s="3">
        <v>0.51929400000000003</v>
      </c>
      <c r="W484" s="3">
        <v>10.8</v>
      </c>
      <c r="X484" s="37">
        <f t="shared" si="103"/>
        <v>283.8</v>
      </c>
      <c r="Y484" s="37" t="s">
        <v>143</v>
      </c>
      <c r="Z484" s="40">
        <v>0.1225</v>
      </c>
      <c r="AA484" s="41">
        <v>0.74</v>
      </c>
      <c r="AB484" s="41">
        <v>9.0649999999999981E-2</v>
      </c>
      <c r="AC484" s="42" t="s">
        <v>144</v>
      </c>
      <c r="AD484" s="43">
        <f t="shared" si="104"/>
        <v>515.28864634252295</v>
      </c>
      <c r="AE484" s="43">
        <f t="shared" si="105"/>
        <v>601.17008739961011</v>
      </c>
      <c r="AF484" s="44">
        <f t="shared" si="106"/>
        <v>0.9348624266269222</v>
      </c>
      <c r="AG484" s="44">
        <f t="shared" si="107"/>
        <v>0.69179819570392231</v>
      </c>
      <c r="AH484" s="44">
        <f t="shared" si="108"/>
        <v>44.786341165846366</v>
      </c>
      <c r="AI484" s="44">
        <f t="shared" si="109"/>
        <v>33.141892462726304</v>
      </c>
      <c r="AJ484" s="44">
        <f t="shared" si="110"/>
        <v>0.31218401936609314</v>
      </c>
      <c r="AK484" s="45">
        <f t="shared" si="111"/>
        <v>0.23101617433090887</v>
      </c>
      <c r="AL484" s="35"/>
      <c r="AM484" s="35"/>
      <c r="AN484" s="35"/>
    </row>
    <row r="485" spans="2:40" x14ac:dyDescent="0.2">
      <c r="B485" s="46">
        <v>43138</v>
      </c>
      <c r="C485" s="3" t="s">
        <v>764</v>
      </c>
      <c r="D485" s="3" t="s">
        <v>151</v>
      </c>
      <c r="E485" s="32" t="s">
        <v>137</v>
      </c>
      <c r="F485" s="3" t="s">
        <v>138</v>
      </c>
      <c r="G485" s="33" t="s">
        <v>139</v>
      </c>
      <c r="H485" s="32">
        <v>2018</v>
      </c>
      <c r="I485" s="34" t="s">
        <v>448</v>
      </c>
      <c r="J485" s="34" t="s">
        <v>761</v>
      </c>
      <c r="K485" s="32" t="str">
        <f t="shared" si="98"/>
        <v>NWF</v>
      </c>
      <c r="L485" s="32" t="str">
        <f t="shared" si="99"/>
        <v>ESI</v>
      </c>
      <c r="M485" s="32" t="str">
        <f t="shared" si="100"/>
        <v>R1</v>
      </c>
      <c r="N485" s="3">
        <v>11</v>
      </c>
      <c r="O485" s="3" t="s">
        <v>554</v>
      </c>
      <c r="P485" s="33" t="str">
        <f t="shared" si="101"/>
        <v>E:POS_P:P01_Tr1:NWF_Tr2:ESI_DRC_R1_D:07_M:02_Y:2018</v>
      </c>
      <c r="Q485" s="31" t="str">
        <f t="shared" si="102"/>
        <v>T3</v>
      </c>
      <c r="R485" s="53">
        <v>0.55630787037036999</v>
      </c>
      <c r="S485" s="3">
        <v>30</v>
      </c>
      <c r="T485" s="3">
        <v>1.73925</v>
      </c>
      <c r="U485" s="3">
        <v>91.81698895027624</v>
      </c>
      <c r="V485" s="3">
        <v>0.49385399999999996</v>
      </c>
      <c r="W485" s="3">
        <v>11.1</v>
      </c>
      <c r="X485" s="37">
        <f t="shared" si="103"/>
        <v>284.10000000000002</v>
      </c>
      <c r="Y485" s="37" t="s">
        <v>143</v>
      </c>
      <c r="Z485" s="40">
        <v>0.1225</v>
      </c>
      <c r="AA485" s="41">
        <v>0.74</v>
      </c>
      <c r="AB485" s="41">
        <v>9.0649999999999981E-2</v>
      </c>
      <c r="AC485" s="42" t="s">
        <v>144</v>
      </c>
      <c r="AD485" s="43">
        <f t="shared" si="104"/>
        <v>514.74451894406207</v>
      </c>
      <c r="AE485" s="43">
        <f t="shared" si="105"/>
        <v>600.53527210140567</v>
      </c>
      <c r="AF485" s="44">
        <f t="shared" si="106"/>
        <v>0.89526940457345994</v>
      </c>
      <c r="AG485" s="44">
        <f t="shared" si="107"/>
        <v>0.66249935938436022</v>
      </c>
      <c r="AH485" s="44">
        <f t="shared" si="108"/>
        <v>47.262291808102205</v>
      </c>
      <c r="AI485" s="44">
        <f t="shared" si="109"/>
        <v>34.974095937995628</v>
      </c>
      <c r="AJ485" s="44">
        <f t="shared" si="110"/>
        <v>0.29657674626836755</v>
      </c>
      <c r="AK485" s="45">
        <f t="shared" si="111"/>
        <v>0.21946679223859195</v>
      </c>
      <c r="AL485" s="35"/>
      <c r="AM485" s="35"/>
      <c r="AN485" s="35"/>
    </row>
    <row r="486" spans="2:40" x14ac:dyDescent="0.2">
      <c r="B486" s="46">
        <v>43138</v>
      </c>
      <c r="C486" s="3" t="s">
        <v>765</v>
      </c>
      <c r="D486" s="3" t="s">
        <v>153</v>
      </c>
      <c r="E486" s="32" t="s">
        <v>137</v>
      </c>
      <c r="F486" s="3" t="s">
        <v>138</v>
      </c>
      <c r="G486" s="33" t="s">
        <v>139</v>
      </c>
      <c r="H486" s="32">
        <v>2018</v>
      </c>
      <c r="I486" s="34" t="s">
        <v>448</v>
      </c>
      <c r="J486" s="34" t="s">
        <v>761</v>
      </c>
      <c r="K486" s="32" t="str">
        <f t="shared" si="98"/>
        <v>NWF</v>
      </c>
      <c r="L486" s="32" t="str">
        <f t="shared" si="99"/>
        <v>ESI</v>
      </c>
      <c r="M486" s="32" t="str">
        <f t="shared" si="100"/>
        <v>R2</v>
      </c>
      <c r="N486" s="3">
        <v>8</v>
      </c>
      <c r="O486" s="3" t="s">
        <v>664</v>
      </c>
      <c r="P486" s="33" t="str">
        <f t="shared" si="101"/>
        <v>E:POS_P:P01_Tr1:NWF_Tr2:ESI_DRC_R2_D:07_M:02_Y:2018</v>
      </c>
      <c r="Q486" s="31" t="str">
        <f t="shared" si="102"/>
        <v>T0</v>
      </c>
      <c r="R486" s="53">
        <v>0.53547453703703707</v>
      </c>
      <c r="S486" s="37">
        <v>0</v>
      </c>
      <c r="T486" s="3">
        <v>1.8142499999999999</v>
      </c>
      <c r="U486" s="3">
        <v>84.65262430939228</v>
      </c>
      <c r="V486" s="3">
        <v>0.51929400000000003</v>
      </c>
      <c r="W486" s="3">
        <v>11</v>
      </c>
      <c r="X486" s="37">
        <f t="shared" si="103"/>
        <v>284</v>
      </c>
      <c r="Y486" s="37" t="s">
        <v>143</v>
      </c>
      <c r="Z486" s="40">
        <v>0.1225</v>
      </c>
      <c r="AA486" s="41">
        <v>0.74</v>
      </c>
      <c r="AB486" s="41">
        <v>9.0649999999999981E-2</v>
      </c>
      <c r="AC486" s="42" t="s">
        <v>144</v>
      </c>
      <c r="AD486" s="43">
        <f t="shared" si="104"/>
        <v>514.92576701411281</v>
      </c>
      <c r="AE486" s="43">
        <f t="shared" si="105"/>
        <v>600.74672818313161</v>
      </c>
      <c r="AF486" s="44">
        <f t="shared" si="106"/>
        <v>0.93420407280535411</v>
      </c>
      <c r="AG486" s="44">
        <f t="shared" si="107"/>
        <v>0.69131101387596183</v>
      </c>
      <c r="AH486" s="44">
        <f t="shared" si="108"/>
        <v>43.589817502271352</v>
      </c>
      <c r="AI486" s="44">
        <f t="shared" si="109"/>
        <v>32.256464951680798</v>
      </c>
      <c r="AJ486" s="44">
        <f t="shared" si="110"/>
        <v>0.31196417146513117</v>
      </c>
      <c r="AK486" s="45">
        <f t="shared" si="111"/>
        <v>0.23085348688419702</v>
      </c>
      <c r="AL486" s="35">
        <f>SLOPE(AG486:AG489,S486:S489)*60</f>
        <v>-1.0324749643686348E-2</v>
      </c>
      <c r="AM486" s="35">
        <f>SLOPE(AK486:AK489,S486:S489)*60</f>
        <v>1.0823897592796818E-2</v>
      </c>
      <c r="AN486" s="35">
        <f>SLOPE(AI486:AI489,S486:S489)*60</f>
        <v>5.5558590370743888</v>
      </c>
    </row>
    <row r="487" spans="2:40" x14ac:dyDescent="0.2">
      <c r="B487" s="46">
        <v>43138</v>
      </c>
      <c r="C487" s="3" t="s">
        <v>766</v>
      </c>
      <c r="D487" s="3" t="s">
        <v>156</v>
      </c>
      <c r="E487" s="32" t="s">
        <v>137</v>
      </c>
      <c r="F487" s="3" t="s">
        <v>138</v>
      </c>
      <c r="G487" s="33" t="s">
        <v>139</v>
      </c>
      <c r="H487" s="32">
        <v>2018</v>
      </c>
      <c r="I487" s="34" t="s">
        <v>448</v>
      </c>
      <c r="J487" s="34" t="s">
        <v>761</v>
      </c>
      <c r="K487" s="32" t="str">
        <f t="shared" si="98"/>
        <v>NWF</v>
      </c>
      <c r="L487" s="32" t="str">
        <f t="shared" si="99"/>
        <v>ESI</v>
      </c>
      <c r="M487" s="32" t="str">
        <f t="shared" si="100"/>
        <v>R2</v>
      </c>
      <c r="N487" s="3">
        <v>8</v>
      </c>
      <c r="O487" s="3" t="s">
        <v>664</v>
      </c>
      <c r="P487" s="33" t="str">
        <f t="shared" si="101"/>
        <v>E:POS_P:P01_Tr1:NWF_Tr2:ESI_DRC_R2_D:07_M:02_Y:2018</v>
      </c>
      <c r="Q487" s="31" t="str">
        <f t="shared" si="102"/>
        <v>T1</v>
      </c>
      <c r="R487" s="53">
        <v>0.54241898148148149</v>
      </c>
      <c r="S487" s="3">
        <v>10</v>
      </c>
      <c r="T487" s="3">
        <v>1.8142499999999999</v>
      </c>
      <c r="U487" s="3">
        <v>83.332872928176798</v>
      </c>
      <c r="V487" s="3">
        <v>0.52565400000000007</v>
      </c>
      <c r="W487" s="3">
        <v>11.3</v>
      </c>
      <c r="X487" s="37">
        <f t="shared" si="103"/>
        <v>284.3</v>
      </c>
      <c r="Y487" s="37" t="s">
        <v>143</v>
      </c>
      <c r="Z487" s="40">
        <v>0.1225</v>
      </c>
      <c r="AA487" s="41">
        <v>0.74</v>
      </c>
      <c r="AB487" s="41">
        <v>9.0649999999999981E-2</v>
      </c>
      <c r="AC487" s="42" t="s">
        <v>144</v>
      </c>
      <c r="AD487" s="43">
        <f t="shared" si="104"/>
        <v>514.3824053183539</v>
      </c>
      <c r="AE487" s="43">
        <f t="shared" si="105"/>
        <v>600.11280620474622</v>
      </c>
      <c r="AF487" s="44">
        <f t="shared" si="106"/>
        <v>0.93321827884882347</v>
      </c>
      <c r="AG487" s="44">
        <f t="shared" si="107"/>
        <v>0.69058152634812919</v>
      </c>
      <c r="AH487" s="44">
        <f t="shared" si="108"/>
        <v>42.864963618884325</v>
      </c>
      <c r="AI487" s="44">
        <f t="shared" si="109"/>
        <v>31.720073077974394</v>
      </c>
      <c r="AJ487" s="44">
        <f t="shared" si="110"/>
        <v>0.31545169703274972</v>
      </c>
      <c r="AK487" s="45">
        <f t="shared" si="111"/>
        <v>0.23343425580423474</v>
      </c>
      <c r="AL487" s="35"/>
      <c r="AM487" s="35"/>
      <c r="AN487" s="35"/>
    </row>
    <row r="488" spans="2:40" x14ac:dyDescent="0.2">
      <c r="B488" s="46">
        <v>43138</v>
      </c>
      <c r="C488" s="3" t="s">
        <v>767</v>
      </c>
      <c r="D488" s="3" t="s">
        <v>158</v>
      </c>
      <c r="E488" s="32" t="s">
        <v>137</v>
      </c>
      <c r="F488" s="3" t="s">
        <v>138</v>
      </c>
      <c r="G488" s="33" t="s">
        <v>139</v>
      </c>
      <c r="H488" s="32">
        <v>2018</v>
      </c>
      <c r="I488" s="34" t="s">
        <v>448</v>
      </c>
      <c r="J488" s="34" t="s">
        <v>761</v>
      </c>
      <c r="K488" s="32" t="str">
        <f t="shared" si="98"/>
        <v>NWF</v>
      </c>
      <c r="L488" s="32" t="str">
        <f t="shared" si="99"/>
        <v>ESI</v>
      </c>
      <c r="M488" s="32" t="str">
        <f t="shared" si="100"/>
        <v>R2</v>
      </c>
      <c r="N488" s="3">
        <v>8</v>
      </c>
      <c r="O488" s="3" t="s">
        <v>664</v>
      </c>
      <c r="P488" s="33" t="str">
        <f t="shared" si="101"/>
        <v>E:POS_P:P01_Tr1:NWF_Tr2:ESI_DRC_R2_D:07_M:02_Y:2018</v>
      </c>
      <c r="Q488" s="31" t="str">
        <f t="shared" si="102"/>
        <v>T2</v>
      </c>
      <c r="R488" s="53">
        <v>0.54936342592592602</v>
      </c>
      <c r="S488" s="3">
        <v>20</v>
      </c>
      <c r="T488" s="3">
        <v>1.73925</v>
      </c>
      <c r="U488" s="3">
        <v>83.521408839779014</v>
      </c>
      <c r="V488" s="3">
        <v>0.51929400000000003</v>
      </c>
      <c r="W488" s="3">
        <v>9.9</v>
      </c>
      <c r="X488" s="37">
        <f t="shared" si="103"/>
        <v>282.89999999999998</v>
      </c>
      <c r="Y488" s="37" t="s">
        <v>143</v>
      </c>
      <c r="Z488" s="40">
        <v>0.1225</v>
      </c>
      <c r="AA488" s="41">
        <v>0.74</v>
      </c>
      <c r="AB488" s="41">
        <v>9.0649999999999981E-2</v>
      </c>
      <c r="AC488" s="42" t="s">
        <v>144</v>
      </c>
      <c r="AD488" s="43">
        <f t="shared" si="104"/>
        <v>516.92795274658204</v>
      </c>
      <c r="AE488" s="43">
        <f t="shared" si="105"/>
        <v>603.08261153767899</v>
      </c>
      <c r="AF488" s="44">
        <f t="shared" si="106"/>
        <v>0.89906694181449276</v>
      </c>
      <c r="AG488" s="44">
        <f t="shared" si="107"/>
        <v>0.66530953694272454</v>
      </c>
      <c r="AH488" s="44">
        <f t="shared" si="108"/>
        <v>43.17455088205724</v>
      </c>
      <c r="AI488" s="44">
        <f t="shared" si="109"/>
        <v>31.949167652722352</v>
      </c>
      <c r="AJ488" s="44">
        <f t="shared" si="110"/>
        <v>0.31317718167584746</v>
      </c>
      <c r="AK488" s="45">
        <f t="shared" si="111"/>
        <v>0.23175111444012708</v>
      </c>
      <c r="AL488" s="35"/>
      <c r="AM488" s="35"/>
      <c r="AN488" s="35"/>
    </row>
    <row r="489" spans="2:40" x14ac:dyDescent="0.2">
      <c r="B489" s="46">
        <v>43138</v>
      </c>
      <c r="C489" s="3" t="s">
        <v>768</v>
      </c>
      <c r="D489" s="3" t="s">
        <v>160</v>
      </c>
      <c r="E489" s="32" t="s">
        <v>137</v>
      </c>
      <c r="F489" s="3" t="s">
        <v>138</v>
      </c>
      <c r="G489" s="33" t="s">
        <v>139</v>
      </c>
      <c r="H489" s="32">
        <v>2018</v>
      </c>
      <c r="I489" s="34" t="s">
        <v>448</v>
      </c>
      <c r="J489" s="34" t="s">
        <v>761</v>
      </c>
      <c r="K489" s="32" t="str">
        <f t="shared" si="98"/>
        <v>NWF</v>
      </c>
      <c r="L489" s="32" t="str">
        <f t="shared" si="99"/>
        <v>ESI</v>
      </c>
      <c r="M489" s="32" t="str">
        <f t="shared" si="100"/>
        <v>R2</v>
      </c>
      <c r="N489" s="3">
        <v>8</v>
      </c>
      <c r="O489" s="3" t="s">
        <v>664</v>
      </c>
      <c r="P489" s="33" t="str">
        <f t="shared" si="101"/>
        <v>E:POS_P:P01_Tr1:NWF_Tr2:ESI_DRC_R2_D:07_M:02_Y:2018</v>
      </c>
      <c r="Q489" s="31" t="str">
        <f t="shared" si="102"/>
        <v>T3</v>
      </c>
      <c r="R489" s="53">
        <v>0.55630787037036999</v>
      </c>
      <c r="S489" s="3">
        <v>30</v>
      </c>
      <c r="T489" s="3">
        <v>1.8142499999999999</v>
      </c>
      <c r="U489" s="3">
        <v>92.194060773480672</v>
      </c>
      <c r="V489" s="3">
        <v>0.53201399999999999</v>
      </c>
      <c r="W489" s="3">
        <v>9.9</v>
      </c>
      <c r="X489" s="37">
        <f t="shared" si="103"/>
        <v>282.89999999999998</v>
      </c>
      <c r="Y489" s="37" t="s">
        <v>143</v>
      </c>
      <c r="Z489" s="40">
        <v>0.1225</v>
      </c>
      <c r="AA489" s="41">
        <v>0.74</v>
      </c>
      <c r="AB489" s="41">
        <v>9.0649999999999981E-2</v>
      </c>
      <c r="AC489" s="42" t="s">
        <v>144</v>
      </c>
      <c r="AD489" s="43">
        <f t="shared" si="104"/>
        <v>516.92795274658204</v>
      </c>
      <c r="AE489" s="43">
        <f t="shared" si="105"/>
        <v>603.08261153767899</v>
      </c>
      <c r="AF489" s="44">
        <f t="shared" si="106"/>
        <v>0.93783653827048652</v>
      </c>
      <c r="AG489" s="44">
        <f t="shared" si="107"/>
        <v>0.69399903832015986</v>
      </c>
      <c r="AH489" s="44">
        <f t="shared" si="108"/>
        <v>47.657687091029331</v>
      </c>
      <c r="AI489" s="44">
        <f t="shared" si="109"/>
        <v>35.266688447361695</v>
      </c>
      <c r="AJ489" s="44">
        <f t="shared" si="110"/>
        <v>0.32084839249460673</v>
      </c>
      <c r="AK489" s="45">
        <f t="shared" si="111"/>
        <v>0.23742781044600891</v>
      </c>
      <c r="AL489" s="35"/>
      <c r="AM489" s="35"/>
      <c r="AN489" s="35"/>
    </row>
    <row r="490" spans="2:40" x14ac:dyDescent="0.2">
      <c r="B490" s="46">
        <v>43138</v>
      </c>
      <c r="C490" s="3" t="s">
        <v>769</v>
      </c>
      <c r="D490" s="3" t="s">
        <v>162</v>
      </c>
      <c r="E490" s="32" t="s">
        <v>137</v>
      </c>
      <c r="F490" s="3" t="s">
        <v>138</v>
      </c>
      <c r="G490" s="33" t="s">
        <v>139</v>
      </c>
      <c r="H490" s="32">
        <v>2018</v>
      </c>
      <c r="I490" s="34" t="s">
        <v>448</v>
      </c>
      <c r="J490" s="34" t="s">
        <v>761</v>
      </c>
      <c r="K490" s="32" t="str">
        <f t="shared" si="98"/>
        <v>NWF</v>
      </c>
      <c r="L490" s="32" t="str">
        <f t="shared" si="99"/>
        <v>ESI</v>
      </c>
      <c r="M490" s="32" t="str">
        <f t="shared" si="100"/>
        <v>R3</v>
      </c>
      <c r="N490" s="3">
        <v>14</v>
      </c>
      <c r="O490" s="3" t="s">
        <v>770</v>
      </c>
      <c r="P490" s="33" t="str">
        <f t="shared" si="101"/>
        <v>E:POS_P:P01_Tr1:NWF_Tr2:ESI_DRC_R3_D:07_M:02_Y:2018</v>
      </c>
      <c r="Q490" s="31" t="str">
        <f t="shared" si="102"/>
        <v>T0</v>
      </c>
      <c r="R490" s="53">
        <v>0.53547453703703707</v>
      </c>
      <c r="S490" s="37">
        <v>0</v>
      </c>
      <c r="T490" s="3">
        <v>1.73925</v>
      </c>
      <c r="U490" s="3">
        <v>82.201657458563545</v>
      </c>
      <c r="V490" s="3">
        <v>0.51929400000000003</v>
      </c>
      <c r="W490" s="3">
        <v>11.9</v>
      </c>
      <c r="X490" s="37">
        <f t="shared" si="103"/>
        <v>284.89999999999998</v>
      </c>
      <c r="Y490" s="37" t="s">
        <v>143</v>
      </c>
      <c r="Z490" s="40">
        <v>0.1225</v>
      </c>
      <c r="AA490" s="41">
        <v>0.74</v>
      </c>
      <c r="AB490" s="41">
        <v>9.0649999999999981E-2</v>
      </c>
      <c r="AC490" s="42" t="s">
        <v>144</v>
      </c>
      <c r="AD490" s="43">
        <f t="shared" si="104"/>
        <v>513.29911488946311</v>
      </c>
      <c r="AE490" s="43">
        <f t="shared" si="105"/>
        <v>598.84896737104032</v>
      </c>
      <c r="AF490" s="44">
        <f t="shared" si="106"/>
        <v>0.89275548557149875</v>
      </c>
      <c r="AG490" s="44">
        <f t="shared" si="107"/>
        <v>0.66063905932290889</v>
      </c>
      <c r="AH490" s="44">
        <f t="shared" si="108"/>
        <v>42.194038015927504</v>
      </c>
      <c r="AI490" s="44">
        <f t="shared" si="109"/>
        <v>31.223588131786347</v>
      </c>
      <c r="AJ490" s="44">
        <f t="shared" si="110"/>
        <v>0.31097867566197701</v>
      </c>
      <c r="AK490" s="45">
        <f t="shared" si="111"/>
        <v>0.23012421998986296</v>
      </c>
      <c r="AL490" s="35">
        <f>SLOPE(AG490:AG493,S490:S493)*60</f>
        <v>4.0091336777253871E-2</v>
      </c>
      <c r="AM490" s="35">
        <f>SLOPE(AK490:AK493,S490:S493)*60</f>
        <v>-1.8366935301854979E-2</v>
      </c>
      <c r="AN490" s="35">
        <f>SLOPE(AI490:AI493,S490:S493)*60</f>
        <v>5.0238618175555931</v>
      </c>
    </row>
    <row r="491" spans="2:40" x14ac:dyDescent="0.2">
      <c r="B491" s="46">
        <v>43138</v>
      </c>
      <c r="C491" s="3" t="s">
        <v>771</v>
      </c>
      <c r="D491" s="3" t="s">
        <v>165</v>
      </c>
      <c r="E491" s="32" t="s">
        <v>137</v>
      </c>
      <c r="F491" s="3" t="s">
        <v>138</v>
      </c>
      <c r="G491" s="33" t="s">
        <v>139</v>
      </c>
      <c r="H491" s="32">
        <v>2018</v>
      </c>
      <c r="I491" s="34" t="s">
        <v>448</v>
      </c>
      <c r="J491" s="34" t="s">
        <v>761</v>
      </c>
      <c r="K491" s="32" t="str">
        <f t="shared" si="98"/>
        <v>NWF</v>
      </c>
      <c r="L491" s="32" t="str">
        <f t="shared" si="99"/>
        <v>ESI</v>
      </c>
      <c r="M491" s="32" t="str">
        <f t="shared" si="100"/>
        <v>R3</v>
      </c>
      <c r="N491" s="3">
        <v>14</v>
      </c>
      <c r="O491" s="3" t="s">
        <v>770</v>
      </c>
      <c r="P491" s="33" t="str">
        <f t="shared" si="101"/>
        <v>E:POS_P:P01_Tr1:NWF_Tr2:ESI_DRC_R3_D:07_M:02_Y:2018</v>
      </c>
      <c r="Q491" s="31" t="str">
        <f t="shared" si="102"/>
        <v>T1</v>
      </c>
      <c r="R491" s="53">
        <v>0.54241898148148149</v>
      </c>
      <c r="S491" s="3">
        <v>10</v>
      </c>
      <c r="T491" s="3">
        <v>1.8142499999999999</v>
      </c>
      <c r="U491" s="3">
        <v>93.890883977900558</v>
      </c>
      <c r="V491" s="3">
        <v>0.52565400000000007</v>
      </c>
      <c r="W491" s="3">
        <v>11.9</v>
      </c>
      <c r="X491" s="37">
        <f t="shared" si="103"/>
        <v>284.89999999999998</v>
      </c>
      <c r="Y491" s="37" t="s">
        <v>143</v>
      </c>
      <c r="Z491" s="40">
        <v>0.1225</v>
      </c>
      <c r="AA491" s="41">
        <v>0.74</v>
      </c>
      <c r="AB491" s="41">
        <v>9.0649999999999981E-2</v>
      </c>
      <c r="AC491" s="42" t="s">
        <v>144</v>
      </c>
      <c r="AD491" s="43">
        <f t="shared" si="104"/>
        <v>513.29911488946311</v>
      </c>
      <c r="AE491" s="43">
        <f t="shared" si="105"/>
        <v>598.84896737104032</v>
      </c>
      <c r="AF491" s="44">
        <f t="shared" si="106"/>
        <v>0.93125291918820852</v>
      </c>
      <c r="AG491" s="44">
        <f t="shared" si="107"/>
        <v>0.68912716019927422</v>
      </c>
      <c r="AH491" s="44">
        <f t="shared" si="108"/>
        <v>48.19410764204563</v>
      </c>
      <c r="AI491" s="44">
        <f t="shared" si="109"/>
        <v>35.663639655113762</v>
      </c>
      <c r="AJ491" s="44">
        <f t="shared" si="110"/>
        <v>0.31478735509445688</v>
      </c>
      <c r="AK491" s="45">
        <f t="shared" si="111"/>
        <v>0.23294264276989804</v>
      </c>
      <c r="AL491" s="35"/>
      <c r="AM491" s="35"/>
      <c r="AN491" s="35"/>
    </row>
    <row r="492" spans="2:40" x14ac:dyDescent="0.2">
      <c r="B492" s="46">
        <v>43138</v>
      </c>
      <c r="C492" s="3" t="s">
        <v>772</v>
      </c>
      <c r="D492" s="3" t="s">
        <v>167</v>
      </c>
      <c r="E492" s="32" t="s">
        <v>137</v>
      </c>
      <c r="F492" s="3" t="s">
        <v>138</v>
      </c>
      <c r="G492" s="33" t="s">
        <v>139</v>
      </c>
      <c r="H492" s="32">
        <v>2018</v>
      </c>
      <c r="I492" s="34" t="s">
        <v>448</v>
      </c>
      <c r="J492" s="34" t="s">
        <v>761</v>
      </c>
      <c r="K492" s="32" t="str">
        <f t="shared" si="98"/>
        <v>NWF</v>
      </c>
      <c r="L492" s="32" t="str">
        <f t="shared" si="99"/>
        <v>ESI</v>
      </c>
      <c r="M492" s="32" t="str">
        <f t="shared" si="100"/>
        <v>R3</v>
      </c>
      <c r="N492" s="3">
        <v>14</v>
      </c>
      <c r="O492" s="3" t="s">
        <v>770</v>
      </c>
      <c r="P492" s="33" t="str">
        <f t="shared" si="101"/>
        <v>E:POS_P:P01_Tr1:NWF_Tr2:ESI_DRC_R3_D:07_M:02_Y:2018</v>
      </c>
      <c r="Q492" s="31" t="str">
        <f t="shared" si="102"/>
        <v>T2</v>
      </c>
      <c r="R492" s="53">
        <v>0.54936342592592602</v>
      </c>
      <c r="S492" s="3">
        <v>20</v>
      </c>
      <c r="T492" s="3">
        <v>1.73925</v>
      </c>
      <c r="U492" s="3">
        <v>91.439917127071837</v>
      </c>
      <c r="V492" s="3">
        <v>0.48749399999999998</v>
      </c>
      <c r="W492" s="3">
        <v>10.8</v>
      </c>
      <c r="X492" s="37">
        <f t="shared" si="103"/>
        <v>283.8</v>
      </c>
      <c r="Y492" s="37" t="s">
        <v>143</v>
      </c>
      <c r="Z492" s="40">
        <v>0.1225</v>
      </c>
      <c r="AA492" s="41">
        <v>0.74</v>
      </c>
      <c r="AB492" s="41">
        <v>9.0649999999999981E-2</v>
      </c>
      <c r="AC492" s="42" t="s">
        <v>144</v>
      </c>
      <c r="AD492" s="43">
        <f t="shared" si="104"/>
        <v>515.28864634252295</v>
      </c>
      <c r="AE492" s="43">
        <f t="shared" si="105"/>
        <v>601.17008739961011</v>
      </c>
      <c r="AF492" s="44">
        <f t="shared" si="106"/>
        <v>0.8962157781512331</v>
      </c>
      <c r="AG492" s="44">
        <f t="shared" si="107"/>
        <v>0.66319967583191231</v>
      </c>
      <c r="AH492" s="44">
        <f t="shared" si="108"/>
        <v>47.117951118081329</v>
      </c>
      <c r="AI492" s="44">
        <f t="shared" si="109"/>
        <v>34.867283827380177</v>
      </c>
      <c r="AJ492" s="44">
        <f t="shared" si="110"/>
        <v>0.29306681058678552</v>
      </c>
      <c r="AK492" s="45">
        <f t="shared" si="111"/>
        <v>0.21686943983422124</v>
      </c>
      <c r="AL492" s="35"/>
      <c r="AM492" s="35"/>
      <c r="AN492" s="35"/>
    </row>
    <row r="493" spans="2:40" x14ac:dyDescent="0.2">
      <c r="B493" s="46">
        <v>43138</v>
      </c>
      <c r="C493" s="3" t="s">
        <v>773</v>
      </c>
      <c r="D493" s="3" t="s">
        <v>169</v>
      </c>
      <c r="E493" s="32" t="s">
        <v>137</v>
      </c>
      <c r="F493" s="3" t="s">
        <v>138</v>
      </c>
      <c r="G493" s="33" t="s">
        <v>139</v>
      </c>
      <c r="H493" s="32">
        <v>2018</v>
      </c>
      <c r="I493" s="34" t="s">
        <v>448</v>
      </c>
      <c r="J493" s="34" t="s">
        <v>761</v>
      </c>
      <c r="K493" s="32" t="str">
        <f t="shared" si="98"/>
        <v>NWF</v>
      </c>
      <c r="L493" s="32" t="str">
        <f t="shared" si="99"/>
        <v>ESI</v>
      </c>
      <c r="M493" s="32" t="str">
        <f t="shared" si="100"/>
        <v>R3</v>
      </c>
      <c r="N493" s="3">
        <v>14</v>
      </c>
      <c r="O493" s="3" t="s">
        <v>770</v>
      </c>
      <c r="P493" s="33" t="str">
        <f t="shared" si="101"/>
        <v>E:POS_P:P01_Tr1:NWF_Tr2:ESI_DRC_R3_D:07_M:02_Y:2018</v>
      </c>
      <c r="Q493" s="31" t="str">
        <f t="shared" si="102"/>
        <v>T3</v>
      </c>
      <c r="R493" s="53">
        <v>0.55630787037036999</v>
      </c>
      <c r="S493" s="3">
        <v>30</v>
      </c>
      <c r="T493" s="3">
        <v>1.8142499999999999</v>
      </c>
      <c r="U493" s="3">
        <v>89.931629834254153</v>
      </c>
      <c r="V493" s="3">
        <v>0.50657399999999997</v>
      </c>
      <c r="W493" s="3">
        <v>10.9</v>
      </c>
      <c r="X493" s="37">
        <f t="shared" si="103"/>
        <v>283.89999999999998</v>
      </c>
      <c r="Y493" s="37" t="s">
        <v>143</v>
      </c>
      <c r="Z493" s="40">
        <v>0.1225</v>
      </c>
      <c r="AA493" s="41">
        <v>0.74</v>
      </c>
      <c r="AB493" s="41">
        <v>9.0649999999999981E-2</v>
      </c>
      <c r="AC493" s="42" t="s">
        <v>144</v>
      </c>
      <c r="AD493" s="43">
        <f t="shared" si="104"/>
        <v>515.10714276860881</v>
      </c>
      <c r="AE493" s="43">
        <f t="shared" si="105"/>
        <v>600.95833323004354</v>
      </c>
      <c r="AF493" s="44">
        <f t="shared" si="106"/>
        <v>0.93453313376794844</v>
      </c>
      <c r="AG493" s="44">
        <f t="shared" si="107"/>
        <v>0.69155451898828169</v>
      </c>
      <c r="AH493" s="44">
        <f t="shared" si="108"/>
        <v>46.324424888446835</v>
      </c>
      <c r="AI493" s="44">
        <f t="shared" si="109"/>
        <v>34.280074417450649</v>
      </c>
      <c r="AJ493" s="44">
        <f t="shared" si="110"/>
        <v>0.30442986669767608</v>
      </c>
      <c r="AK493" s="45">
        <f t="shared" si="111"/>
        <v>0.22527810135628024</v>
      </c>
      <c r="AL493" s="35"/>
      <c r="AM493" s="35"/>
      <c r="AN493" s="35"/>
    </row>
    <row r="494" spans="2:40" x14ac:dyDescent="0.2">
      <c r="B494" s="46">
        <v>43138</v>
      </c>
      <c r="C494" s="3" t="s">
        <v>774</v>
      </c>
      <c r="D494" s="3" t="s">
        <v>171</v>
      </c>
      <c r="E494" s="32" t="s">
        <v>137</v>
      </c>
      <c r="F494" s="3" t="s">
        <v>138</v>
      </c>
      <c r="G494" s="33" t="s">
        <v>139</v>
      </c>
      <c r="H494" s="32">
        <v>2018</v>
      </c>
      <c r="I494" s="34" t="s">
        <v>448</v>
      </c>
      <c r="J494" s="34" t="s">
        <v>761</v>
      </c>
      <c r="K494" s="32" t="str">
        <f t="shared" si="98"/>
        <v>NWF</v>
      </c>
      <c r="L494" s="32" t="str">
        <f t="shared" si="99"/>
        <v>LSI</v>
      </c>
      <c r="M494" s="32" t="str">
        <f t="shared" si="100"/>
        <v>R1</v>
      </c>
      <c r="N494" s="3">
        <v>6</v>
      </c>
      <c r="O494" s="3" t="s">
        <v>554</v>
      </c>
      <c r="P494" s="33" t="str">
        <f t="shared" si="101"/>
        <v>E:POS_P:P01_Tr1:NWF_Tr2:LSI_DRC_R1_D:07_M:02_Y:2018</v>
      </c>
      <c r="Q494" s="31" t="str">
        <f t="shared" si="102"/>
        <v>T0</v>
      </c>
      <c r="R494" s="53">
        <v>0.53940972222222217</v>
      </c>
      <c r="S494" s="37">
        <v>0</v>
      </c>
      <c r="T494" s="3">
        <v>1.73925</v>
      </c>
      <c r="U494" s="3">
        <v>79.750690607734811</v>
      </c>
      <c r="V494" s="3">
        <v>0.54473400000000005</v>
      </c>
      <c r="W494" s="3">
        <v>11.6</v>
      </c>
      <c r="X494" s="37">
        <f t="shared" si="103"/>
        <v>284.60000000000002</v>
      </c>
      <c r="Y494" s="37" t="s">
        <v>143</v>
      </c>
      <c r="Z494" s="40">
        <v>0.1225</v>
      </c>
      <c r="AA494" s="41">
        <v>0.74</v>
      </c>
      <c r="AB494" s="41">
        <v>9.0649999999999981E-2</v>
      </c>
      <c r="AC494" s="42" t="s">
        <v>144</v>
      </c>
      <c r="AD494" s="43">
        <f t="shared" si="104"/>
        <v>513.84018914971193</v>
      </c>
      <c r="AE494" s="43">
        <f t="shared" si="105"/>
        <v>599.480220674664</v>
      </c>
      <c r="AF494" s="44">
        <f t="shared" si="106"/>
        <v>0.89369654897863637</v>
      </c>
      <c r="AG494" s="44">
        <f t="shared" si="107"/>
        <v>0.66133544624419083</v>
      </c>
      <c r="AH494" s="44">
        <f t="shared" si="108"/>
        <v>40.979109946698614</v>
      </c>
      <c r="AI494" s="44">
        <f t="shared" si="109"/>
        <v>30.324541360556967</v>
      </c>
      <c r="AJ494" s="44">
        <f t="shared" si="110"/>
        <v>0.32655725852899248</v>
      </c>
      <c r="AK494" s="45">
        <f t="shared" si="111"/>
        <v>0.24165237131145439</v>
      </c>
      <c r="AL494" s="35">
        <f>SLOPE(AG494:AG497,S494:S497)*60</f>
        <v>3.612979105155327E-2</v>
      </c>
      <c r="AM494" s="35">
        <f>SLOPE(AK494:AK497,S494:S497)*60</f>
        <v>-4.4265457639340484E-3</v>
      </c>
      <c r="AN494" s="35">
        <f>SLOPE(AI494:AI497,S494:S497)*60</f>
        <v>-0.21266330421982046</v>
      </c>
    </row>
    <row r="495" spans="2:40" x14ac:dyDescent="0.2">
      <c r="B495" s="46">
        <v>43138</v>
      </c>
      <c r="C495" s="3" t="s">
        <v>775</v>
      </c>
      <c r="D495" s="3" t="s">
        <v>173</v>
      </c>
      <c r="E495" s="32" t="s">
        <v>137</v>
      </c>
      <c r="F495" s="3" t="s">
        <v>138</v>
      </c>
      <c r="G495" s="33" t="s">
        <v>139</v>
      </c>
      <c r="H495" s="32">
        <v>2018</v>
      </c>
      <c r="I495" s="34" t="s">
        <v>448</v>
      </c>
      <c r="J495" s="34" t="s">
        <v>761</v>
      </c>
      <c r="K495" s="32" t="str">
        <f t="shared" si="98"/>
        <v>NWF</v>
      </c>
      <c r="L495" s="32" t="str">
        <f t="shared" si="99"/>
        <v>LSI</v>
      </c>
      <c r="M495" s="32" t="str">
        <f t="shared" si="100"/>
        <v>R1</v>
      </c>
      <c r="N495" s="3">
        <v>6</v>
      </c>
      <c r="O495" s="3" t="s">
        <v>554</v>
      </c>
      <c r="P495" s="33" t="str">
        <f t="shared" si="101"/>
        <v>E:POS_P:P01_Tr1:NWF_Tr2:LSI_DRC_R1_D:07_M:02_Y:2018</v>
      </c>
      <c r="Q495" s="31" t="str">
        <f t="shared" si="102"/>
        <v>T1</v>
      </c>
      <c r="R495" s="53">
        <v>0.5463541666666667</v>
      </c>
      <c r="S495" s="3">
        <v>10</v>
      </c>
      <c r="T495" s="3">
        <v>1.8142499999999999</v>
      </c>
      <c r="U495" s="3">
        <v>92.948204419889507</v>
      </c>
      <c r="V495" s="3">
        <v>0.53201399999999999</v>
      </c>
      <c r="W495" s="3">
        <v>12.3</v>
      </c>
      <c r="X495" s="37">
        <f t="shared" si="103"/>
        <v>285.3</v>
      </c>
      <c r="Y495" s="37" t="s">
        <v>143</v>
      </c>
      <c r="Z495" s="40">
        <v>0.1225</v>
      </c>
      <c r="AA495" s="41">
        <v>0.74</v>
      </c>
      <c r="AB495" s="41">
        <v>9.0649999999999981E-2</v>
      </c>
      <c r="AC495" s="42" t="s">
        <v>144</v>
      </c>
      <c r="AD495" s="43">
        <f t="shared" si="104"/>
        <v>512.57945261832469</v>
      </c>
      <c r="AE495" s="43">
        <f t="shared" si="105"/>
        <v>598.00936138804536</v>
      </c>
      <c r="AF495" s="44">
        <f t="shared" si="106"/>
        <v>0.92994727191279547</v>
      </c>
      <c r="AG495" s="44">
        <f t="shared" si="107"/>
        <v>0.68816098121546854</v>
      </c>
      <c r="AH495" s="44">
        <f t="shared" si="108"/>
        <v>47.643339743403111</v>
      </c>
      <c r="AI495" s="44">
        <f t="shared" si="109"/>
        <v>35.256071410118295</v>
      </c>
      <c r="AJ495" s="44">
        <f t="shared" si="110"/>
        <v>0.31814935238949954</v>
      </c>
      <c r="AK495" s="45">
        <f t="shared" si="111"/>
        <v>0.23543052076822962</v>
      </c>
      <c r="AL495" s="35"/>
      <c r="AM495" s="35"/>
      <c r="AN495" s="35"/>
    </row>
    <row r="496" spans="2:40" x14ac:dyDescent="0.2">
      <c r="B496" s="46">
        <v>43138</v>
      </c>
      <c r="C496" s="3" t="s">
        <v>776</v>
      </c>
      <c r="D496" s="3" t="s">
        <v>175</v>
      </c>
      <c r="E496" s="32" t="s">
        <v>137</v>
      </c>
      <c r="F496" s="3" t="s">
        <v>138</v>
      </c>
      <c r="G496" s="33" t="s">
        <v>139</v>
      </c>
      <c r="H496" s="32">
        <v>2018</v>
      </c>
      <c r="I496" s="34" t="s">
        <v>448</v>
      </c>
      <c r="J496" s="34" t="s">
        <v>761</v>
      </c>
      <c r="K496" s="32" t="str">
        <f t="shared" si="98"/>
        <v>NWF</v>
      </c>
      <c r="L496" s="32" t="str">
        <f t="shared" si="99"/>
        <v>LSI</v>
      </c>
      <c r="M496" s="32" t="str">
        <f t="shared" si="100"/>
        <v>R1</v>
      </c>
      <c r="N496" s="3">
        <v>6</v>
      </c>
      <c r="O496" s="3" t="s">
        <v>554</v>
      </c>
      <c r="P496" s="33" t="str">
        <f t="shared" si="101"/>
        <v>E:POS_P:P01_Tr1:NWF_Tr2:LSI_DRC_R1_D:07_M:02_Y:2018</v>
      </c>
      <c r="Q496" s="31" t="str">
        <f t="shared" si="102"/>
        <v>T2</v>
      </c>
      <c r="R496" s="53">
        <v>0.55329861111111101</v>
      </c>
      <c r="S496" s="3">
        <v>20</v>
      </c>
      <c r="T496" s="3">
        <v>1.73925</v>
      </c>
      <c r="U496" s="3">
        <v>89.931629834254153</v>
      </c>
      <c r="V496" s="3">
        <v>0.53201399999999999</v>
      </c>
      <c r="W496" s="3">
        <v>11.9</v>
      </c>
      <c r="X496" s="37">
        <f t="shared" si="103"/>
        <v>284.89999999999998</v>
      </c>
      <c r="Y496" s="37" t="s">
        <v>143</v>
      </c>
      <c r="Z496" s="40">
        <v>0.1225</v>
      </c>
      <c r="AA496" s="41">
        <v>0.74</v>
      </c>
      <c r="AB496" s="41">
        <v>9.0649999999999981E-2</v>
      </c>
      <c r="AC496" s="42" t="s">
        <v>144</v>
      </c>
      <c r="AD496" s="43">
        <f t="shared" si="104"/>
        <v>513.29911488946311</v>
      </c>
      <c r="AE496" s="43">
        <f t="shared" si="105"/>
        <v>598.84896737104032</v>
      </c>
      <c r="AF496" s="44">
        <f t="shared" si="106"/>
        <v>0.89275548557149875</v>
      </c>
      <c r="AG496" s="44">
        <f t="shared" si="107"/>
        <v>0.66063905932290889</v>
      </c>
      <c r="AH496" s="44">
        <f t="shared" si="108"/>
        <v>46.16182599448949</v>
      </c>
      <c r="AI496" s="44">
        <f t="shared" si="109"/>
        <v>34.159751235922215</v>
      </c>
      <c r="AJ496" s="44">
        <f t="shared" si="110"/>
        <v>0.31859603452693663</v>
      </c>
      <c r="AK496" s="45">
        <f t="shared" si="111"/>
        <v>0.23576106554993306</v>
      </c>
      <c r="AL496" s="35"/>
      <c r="AM496" s="35"/>
      <c r="AN496" s="35"/>
    </row>
    <row r="497" spans="2:41" x14ac:dyDescent="0.2">
      <c r="B497" s="46">
        <v>43138</v>
      </c>
      <c r="C497" s="3" t="s">
        <v>777</v>
      </c>
      <c r="D497" s="3" t="s">
        <v>177</v>
      </c>
      <c r="E497" s="32" t="s">
        <v>137</v>
      </c>
      <c r="F497" s="3" t="s">
        <v>138</v>
      </c>
      <c r="G497" s="33" t="s">
        <v>139</v>
      </c>
      <c r="H497" s="32">
        <v>2018</v>
      </c>
      <c r="I497" s="34" t="s">
        <v>448</v>
      </c>
      <c r="J497" s="34" t="s">
        <v>761</v>
      </c>
      <c r="K497" s="32" t="str">
        <f t="shared" si="98"/>
        <v>NWF</v>
      </c>
      <c r="L497" s="32" t="str">
        <f t="shared" si="99"/>
        <v>LSI</v>
      </c>
      <c r="M497" s="32" t="str">
        <f t="shared" si="100"/>
        <v>R1</v>
      </c>
      <c r="N497" s="3">
        <v>6</v>
      </c>
      <c r="O497" s="3" t="s">
        <v>554</v>
      </c>
      <c r="P497" s="33" t="str">
        <f t="shared" si="101"/>
        <v>E:POS_P:P01_Tr1:NWF_Tr2:LSI_DRC_R1_D:07_M:02_Y:2018</v>
      </c>
      <c r="Q497" s="31" t="str">
        <f t="shared" si="102"/>
        <v>T3</v>
      </c>
      <c r="R497" s="53">
        <v>0.56024305555555598</v>
      </c>
      <c r="S497" s="3">
        <v>30</v>
      </c>
      <c r="T497" s="3">
        <v>1.8142499999999999</v>
      </c>
      <c r="U497" s="3">
        <v>80.316298342541444</v>
      </c>
      <c r="V497" s="3">
        <v>0.53837400000000002</v>
      </c>
      <c r="W497" s="3">
        <v>11.3</v>
      </c>
      <c r="X497" s="37">
        <f t="shared" si="103"/>
        <v>284.3</v>
      </c>
      <c r="Y497" s="37" t="s">
        <v>143</v>
      </c>
      <c r="Z497" s="40">
        <v>0.1225</v>
      </c>
      <c r="AA497" s="41">
        <v>0.74</v>
      </c>
      <c r="AB497" s="41">
        <v>9.0649999999999981E-2</v>
      </c>
      <c r="AC497" s="42" t="s">
        <v>144</v>
      </c>
      <c r="AD497" s="43">
        <f t="shared" si="104"/>
        <v>514.3824053183539</v>
      </c>
      <c r="AE497" s="43">
        <f t="shared" si="105"/>
        <v>600.11280620474622</v>
      </c>
      <c r="AF497" s="44">
        <f t="shared" si="106"/>
        <v>0.93321827884882347</v>
      </c>
      <c r="AG497" s="44">
        <f t="shared" si="107"/>
        <v>0.69058152634812919</v>
      </c>
      <c r="AH497" s="44">
        <f t="shared" si="108"/>
        <v>41.313290727702991</v>
      </c>
      <c r="AI497" s="44">
        <f t="shared" si="109"/>
        <v>30.571835138500205</v>
      </c>
      <c r="AJ497" s="44">
        <f t="shared" si="110"/>
        <v>0.32308513192767407</v>
      </c>
      <c r="AK497" s="45">
        <f t="shared" si="111"/>
        <v>0.23908299762647878</v>
      </c>
      <c r="AL497" s="35"/>
      <c r="AM497" s="35"/>
      <c r="AN497" s="35"/>
    </row>
    <row r="498" spans="2:41" x14ac:dyDescent="0.2">
      <c r="B498" s="46">
        <v>43138</v>
      </c>
      <c r="C498" s="3" t="s">
        <v>778</v>
      </c>
      <c r="D498" s="3" t="s">
        <v>179</v>
      </c>
      <c r="E498" s="32" t="s">
        <v>137</v>
      </c>
      <c r="F498" s="3" t="s">
        <v>138</v>
      </c>
      <c r="G498" s="33" t="s">
        <v>139</v>
      </c>
      <c r="H498" s="32">
        <v>2018</v>
      </c>
      <c r="I498" s="34" t="s">
        <v>448</v>
      </c>
      <c r="J498" s="34" t="s">
        <v>761</v>
      </c>
      <c r="K498" s="32" t="str">
        <f t="shared" si="98"/>
        <v>NWF</v>
      </c>
      <c r="L498" s="32" t="str">
        <f t="shared" si="99"/>
        <v>LSI</v>
      </c>
      <c r="M498" s="32" t="str">
        <f t="shared" si="100"/>
        <v>R2</v>
      </c>
      <c r="N498" s="3">
        <v>2</v>
      </c>
      <c r="O498" s="3" t="s">
        <v>664</v>
      </c>
      <c r="P498" s="33" t="str">
        <f t="shared" si="101"/>
        <v>E:POS_P:P01_Tr1:NWF_Tr2:LSI_DRC_R2_D:07_M:02_Y:2018</v>
      </c>
      <c r="Q498" s="31" t="str">
        <f t="shared" si="102"/>
        <v>T0</v>
      </c>
      <c r="R498" s="53">
        <v>0.53940972222222217</v>
      </c>
      <c r="S498" s="37">
        <v>0</v>
      </c>
      <c r="T498" s="3">
        <v>1.8142499999999999</v>
      </c>
      <c r="U498" s="3">
        <v>91.251381215469621</v>
      </c>
      <c r="V498" s="3">
        <v>0.53201399999999999</v>
      </c>
      <c r="W498" s="3">
        <v>13.1</v>
      </c>
      <c r="X498" s="37">
        <f t="shared" si="103"/>
        <v>286.10000000000002</v>
      </c>
      <c r="Y498" s="37" t="s">
        <v>143</v>
      </c>
      <c r="Z498" s="40">
        <v>0.1225</v>
      </c>
      <c r="AA498" s="41">
        <v>0.74</v>
      </c>
      <c r="AB498" s="41">
        <v>9.0649999999999981E-2</v>
      </c>
      <c r="AC498" s="42" t="s">
        <v>144</v>
      </c>
      <c r="AD498" s="43">
        <f t="shared" si="104"/>
        <v>511.14616508915771</v>
      </c>
      <c r="AE498" s="43">
        <f t="shared" si="105"/>
        <v>596.33719260401733</v>
      </c>
      <c r="AF498" s="44">
        <f t="shared" si="106"/>
        <v>0.92734693001300439</v>
      </c>
      <c r="AG498" s="44">
        <f t="shared" si="107"/>
        <v>0.68623672820962311</v>
      </c>
      <c r="AH498" s="44">
        <f t="shared" si="108"/>
        <v>46.642793567376103</v>
      </c>
      <c r="AI498" s="44">
        <f t="shared" si="109"/>
        <v>34.51566723985831</v>
      </c>
      <c r="AJ498" s="44">
        <f t="shared" si="110"/>
        <v>0.31725973518603368</v>
      </c>
      <c r="AK498" s="45">
        <f t="shared" si="111"/>
        <v>0.23477220403766488</v>
      </c>
      <c r="AL498" s="35">
        <f>SLOPE(AG498:AG501,S498:S501)*60</f>
        <v>5.7768194737998213E-3</v>
      </c>
      <c r="AM498" s="35">
        <f>SLOPE(AK498:AK501,S498:S501)*60</f>
        <v>5.4402862513826478E-2</v>
      </c>
      <c r="AN498" s="35">
        <f>SLOPE(AI498:AI501,S498:S501)*60</f>
        <v>2.4322275508559295</v>
      </c>
    </row>
    <row r="499" spans="2:41" x14ac:dyDescent="0.2">
      <c r="B499" s="46">
        <v>43138</v>
      </c>
      <c r="C499" s="3" t="s">
        <v>779</v>
      </c>
      <c r="D499" s="3" t="s">
        <v>181</v>
      </c>
      <c r="E499" s="32" t="s">
        <v>137</v>
      </c>
      <c r="F499" s="3" t="s">
        <v>138</v>
      </c>
      <c r="G499" s="33" t="s">
        <v>139</v>
      </c>
      <c r="H499" s="32">
        <v>2018</v>
      </c>
      <c r="I499" s="34" t="s">
        <v>448</v>
      </c>
      <c r="J499" s="34" t="s">
        <v>761</v>
      </c>
      <c r="K499" s="32" t="str">
        <f t="shared" si="98"/>
        <v>NWF</v>
      </c>
      <c r="L499" s="32" t="str">
        <f t="shared" si="99"/>
        <v>LSI</v>
      </c>
      <c r="M499" s="32" t="str">
        <f t="shared" si="100"/>
        <v>R2</v>
      </c>
      <c r="N499" s="3">
        <v>2</v>
      </c>
      <c r="O499" s="3" t="s">
        <v>664</v>
      </c>
      <c r="P499" s="33" t="str">
        <f t="shared" si="101"/>
        <v>E:POS_P:P01_Tr1:NWF_Tr2:LSI_DRC_R2_D:07_M:02_Y:2018</v>
      </c>
      <c r="Q499" s="31" t="str">
        <f t="shared" si="102"/>
        <v>T1</v>
      </c>
      <c r="R499" s="53">
        <v>0.5463541666666667</v>
      </c>
      <c r="S499" s="3">
        <v>10</v>
      </c>
      <c r="T499" s="3">
        <v>1.73925</v>
      </c>
      <c r="U499" s="3">
        <v>79.373618784530393</v>
      </c>
      <c r="V499" s="3">
        <v>0.53201399999999999</v>
      </c>
      <c r="W499" s="3">
        <v>12.6</v>
      </c>
      <c r="X499" s="37">
        <f t="shared" si="103"/>
        <v>285.60000000000002</v>
      </c>
      <c r="Y499" s="37" t="s">
        <v>143</v>
      </c>
      <c r="Z499" s="40">
        <v>0.1225</v>
      </c>
      <c r="AA499" s="41">
        <v>0.74</v>
      </c>
      <c r="AB499" s="41">
        <v>9.0649999999999981E-2</v>
      </c>
      <c r="AC499" s="42" t="s">
        <v>144</v>
      </c>
      <c r="AD499" s="43">
        <f t="shared" si="104"/>
        <v>512.04102882355755</v>
      </c>
      <c r="AE499" s="43">
        <f t="shared" si="105"/>
        <v>597.3812002941504</v>
      </c>
      <c r="AF499" s="44">
        <f t="shared" si="106"/>
        <v>0.89056735938137255</v>
      </c>
      <c r="AG499" s="44">
        <f t="shared" si="107"/>
        <v>0.65901984594221552</v>
      </c>
      <c r="AH499" s="44">
        <f t="shared" si="108"/>
        <v>40.6425494238798</v>
      </c>
      <c r="AI499" s="44">
        <f t="shared" si="109"/>
        <v>30.075486573671046</v>
      </c>
      <c r="AJ499" s="44">
        <f t="shared" si="110"/>
        <v>0.31781516189329212</v>
      </c>
      <c r="AK499" s="45">
        <f t="shared" si="111"/>
        <v>0.23518321980103613</v>
      </c>
      <c r="AL499" s="35"/>
      <c r="AM499" s="35"/>
      <c r="AN499" s="35"/>
    </row>
    <row r="500" spans="2:41" x14ac:dyDescent="0.2">
      <c r="B500" s="46">
        <v>43138</v>
      </c>
      <c r="C500" s="3" t="s">
        <v>780</v>
      </c>
      <c r="D500" s="3" t="s">
        <v>183</v>
      </c>
      <c r="E500" s="32" t="s">
        <v>137</v>
      </c>
      <c r="F500" s="3" t="s">
        <v>138</v>
      </c>
      <c r="G500" s="33" t="s">
        <v>139</v>
      </c>
      <c r="H500" s="32">
        <v>2018</v>
      </c>
      <c r="I500" s="34" t="s">
        <v>448</v>
      </c>
      <c r="J500" s="34" t="s">
        <v>761</v>
      </c>
      <c r="K500" s="32" t="str">
        <f t="shared" si="98"/>
        <v>NWF</v>
      </c>
      <c r="L500" s="32" t="str">
        <f t="shared" si="99"/>
        <v>LSI</v>
      </c>
      <c r="M500" s="32" t="str">
        <f t="shared" si="100"/>
        <v>R2</v>
      </c>
      <c r="N500" s="3">
        <v>2</v>
      </c>
      <c r="O500" s="3" t="s">
        <v>664</v>
      </c>
      <c r="P500" s="33" t="str">
        <f t="shared" si="101"/>
        <v>E:POS_P:P01_Tr1:NWF_Tr2:LSI_DRC_R2_D:07_M:02_Y:2018</v>
      </c>
      <c r="Q500" s="31" t="str">
        <f t="shared" si="102"/>
        <v>T2</v>
      </c>
      <c r="R500" s="53">
        <v>0.55329861111111101</v>
      </c>
      <c r="S500" s="3">
        <v>20</v>
      </c>
      <c r="T500" s="3">
        <v>1.73925</v>
      </c>
      <c r="U500" s="3">
        <v>91.628453038674039</v>
      </c>
      <c r="V500" s="3">
        <v>0.55745400000000001</v>
      </c>
      <c r="W500" s="3">
        <v>12.5</v>
      </c>
      <c r="X500" s="37">
        <f t="shared" si="103"/>
        <v>285.5</v>
      </c>
      <c r="Y500" s="37" t="s">
        <v>143</v>
      </c>
      <c r="Z500" s="40">
        <v>0.1225</v>
      </c>
      <c r="AA500" s="41">
        <v>0.74</v>
      </c>
      <c r="AB500" s="41">
        <v>9.0649999999999981E-2</v>
      </c>
      <c r="AC500" s="42" t="s">
        <v>144</v>
      </c>
      <c r="AD500" s="43">
        <f t="shared" si="104"/>
        <v>512.22037769529959</v>
      </c>
      <c r="AE500" s="43">
        <f t="shared" si="105"/>
        <v>597.59044064451621</v>
      </c>
      <c r="AF500" s="44">
        <f t="shared" si="106"/>
        <v>0.8908792919065498</v>
      </c>
      <c r="AG500" s="44">
        <f t="shared" si="107"/>
        <v>0.65925067601084675</v>
      </c>
      <c r="AH500" s="44">
        <f t="shared" si="108"/>
        <v>46.933960823105643</v>
      </c>
      <c r="AI500" s="44">
        <f t="shared" si="109"/>
        <v>34.731131009098171</v>
      </c>
      <c r="AJ500" s="44">
        <f t="shared" si="110"/>
        <v>0.33312918149904813</v>
      </c>
      <c r="AK500" s="45">
        <f t="shared" si="111"/>
        <v>0.24651559430929557</v>
      </c>
      <c r="AL500" s="35"/>
      <c r="AM500" s="35"/>
      <c r="AN500" s="35"/>
    </row>
    <row r="501" spans="2:41" x14ac:dyDescent="0.2">
      <c r="B501" s="46">
        <v>43138</v>
      </c>
      <c r="C501" s="3" t="s">
        <v>781</v>
      </c>
      <c r="D501" s="3" t="s">
        <v>185</v>
      </c>
      <c r="E501" s="32" t="s">
        <v>137</v>
      </c>
      <c r="F501" s="3" t="s">
        <v>138</v>
      </c>
      <c r="G501" s="33" t="s">
        <v>139</v>
      </c>
      <c r="H501" s="32">
        <v>2018</v>
      </c>
      <c r="I501" s="34" t="s">
        <v>448</v>
      </c>
      <c r="J501" s="34" t="s">
        <v>761</v>
      </c>
      <c r="K501" s="32" t="str">
        <f t="shared" si="98"/>
        <v>NWF</v>
      </c>
      <c r="L501" s="32" t="str">
        <f t="shared" si="99"/>
        <v>LSI</v>
      </c>
      <c r="M501" s="32" t="str">
        <f t="shared" si="100"/>
        <v>R2</v>
      </c>
      <c r="N501" s="3">
        <v>2</v>
      </c>
      <c r="O501" s="3" t="s">
        <v>664</v>
      </c>
      <c r="P501" s="33" t="str">
        <f t="shared" si="101"/>
        <v>E:POS_P:P01_Tr1:NWF_Tr2:LSI_DRC_R2_D:07_M:02_Y:2018</v>
      </c>
      <c r="Q501" s="31" t="str">
        <f t="shared" si="102"/>
        <v>T3</v>
      </c>
      <c r="R501" s="53">
        <v>0.56024305555555598</v>
      </c>
      <c r="S501" s="3">
        <v>30</v>
      </c>
      <c r="T501" s="3">
        <v>1.8142499999999999</v>
      </c>
      <c r="U501" s="3">
        <v>90.30870165745857</v>
      </c>
      <c r="V501" s="3">
        <v>0.58925400000000006</v>
      </c>
      <c r="W501" s="3">
        <v>11.8</v>
      </c>
      <c r="X501" s="37">
        <f t="shared" si="103"/>
        <v>284.8</v>
      </c>
      <c r="Y501" s="37" t="s">
        <v>143</v>
      </c>
      <c r="Z501" s="40">
        <v>0.1225</v>
      </c>
      <c r="AA501" s="41">
        <v>0.74</v>
      </c>
      <c r="AB501" s="41">
        <v>9.0649999999999981E-2</v>
      </c>
      <c r="AC501" s="42" t="s">
        <v>144</v>
      </c>
      <c r="AD501" s="43">
        <f t="shared" si="104"/>
        <v>513.47934632025294</v>
      </c>
      <c r="AE501" s="43">
        <f t="shared" si="105"/>
        <v>599.05923737362843</v>
      </c>
      <c r="AF501" s="44">
        <f t="shared" si="106"/>
        <v>0.9315799040615188</v>
      </c>
      <c r="AG501" s="44">
        <f t="shared" si="107"/>
        <v>0.68936912900552372</v>
      </c>
      <c r="AH501" s="44">
        <f t="shared" si="108"/>
        <v>46.37165309410257</v>
      </c>
      <c r="AI501" s="44">
        <f t="shared" si="109"/>
        <v>34.315023289635896</v>
      </c>
      <c r="AJ501" s="44">
        <f t="shared" si="110"/>
        <v>0.35299805185936006</v>
      </c>
      <c r="AK501" s="45">
        <f t="shared" si="111"/>
        <v>0.26121855837592645</v>
      </c>
      <c r="AL501" s="35"/>
      <c r="AM501" s="35"/>
      <c r="AN501" s="35"/>
    </row>
    <row r="502" spans="2:41" x14ac:dyDescent="0.2">
      <c r="B502" s="46">
        <v>43138</v>
      </c>
      <c r="C502" s="3" t="s">
        <v>782</v>
      </c>
      <c r="D502" s="3" t="s">
        <v>187</v>
      </c>
      <c r="E502" s="32" t="s">
        <v>137</v>
      </c>
      <c r="F502" s="3" t="s">
        <v>138</v>
      </c>
      <c r="G502" s="33" t="s">
        <v>139</v>
      </c>
      <c r="H502" s="32">
        <v>2018</v>
      </c>
      <c r="I502" s="34" t="s">
        <v>448</v>
      </c>
      <c r="J502" s="34" t="s">
        <v>761</v>
      </c>
      <c r="K502" s="32" t="str">
        <f t="shared" si="98"/>
        <v>NWF</v>
      </c>
      <c r="L502" s="32" t="str">
        <f t="shared" si="99"/>
        <v>LSI</v>
      </c>
      <c r="M502" s="32" t="str">
        <f t="shared" si="100"/>
        <v>R3</v>
      </c>
      <c r="N502" s="3">
        <v>5</v>
      </c>
      <c r="O502" s="3" t="s">
        <v>770</v>
      </c>
      <c r="P502" s="33" t="str">
        <f t="shared" si="101"/>
        <v>E:POS_P:P01_Tr1:NWF_Tr2:LSI_DRC_R3_D:07_M:02_Y:2018</v>
      </c>
      <c r="Q502" s="31" t="str">
        <f t="shared" si="102"/>
        <v>T0</v>
      </c>
      <c r="R502" s="53">
        <v>0.53940972222222217</v>
      </c>
      <c r="S502" s="37">
        <v>0</v>
      </c>
      <c r="T502" s="3">
        <v>1.8142499999999999</v>
      </c>
      <c r="U502" s="3">
        <v>100.86671270718232</v>
      </c>
      <c r="V502" s="3">
        <v>0.55745400000000001</v>
      </c>
      <c r="W502" s="3">
        <v>13.4</v>
      </c>
      <c r="X502" s="37">
        <f t="shared" si="103"/>
        <v>286.39999999999998</v>
      </c>
      <c r="Y502" s="37" t="s">
        <v>143</v>
      </c>
      <c r="Z502" s="40">
        <v>0.1225</v>
      </c>
      <c r="AA502" s="41">
        <v>0.74</v>
      </c>
      <c r="AB502" s="41">
        <v>9.0649999999999981E-2</v>
      </c>
      <c r="AC502" s="42" t="s">
        <v>144</v>
      </c>
      <c r="AD502" s="43">
        <f t="shared" si="104"/>
        <v>510.61074662013982</v>
      </c>
      <c r="AE502" s="43">
        <f t="shared" si="105"/>
        <v>595.71253772349644</v>
      </c>
      <c r="AF502" s="44">
        <f t="shared" si="106"/>
        <v>0.92637554705558867</v>
      </c>
      <c r="AG502" s="44">
        <f t="shared" si="107"/>
        <v>0.6855179048211355</v>
      </c>
      <c r="AH502" s="44">
        <f t="shared" si="108"/>
        <v>51.50362748453351</v>
      </c>
      <c r="AI502" s="44">
        <f t="shared" si="109"/>
        <v>38.112684338554793</v>
      </c>
      <c r="AJ502" s="44">
        <f t="shared" si="110"/>
        <v>0.33208233700411399</v>
      </c>
      <c r="AK502" s="45">
        <f t="shared" si="111"/>
        <v>0.24574092938304429</v>
      </c>
      <c r="AL502" s="35">
        <f>SLOPE(AG502:AG505,S502:S505)*60</f>
        <v>5.2115757813379739E-3</v>
      </c>
      <c r="AM502" s="35">
        <f>SLOPE(AK502:AK505,S502:S505)*60</f>
        <v>-1.1633466363669671E-2</v>
      </c>
      <c r="AN502" s="35">
        <f>SLOPE(AI502:AI505,S502:S505)*60</f>
        <v>0.33255080414420407</v>
      </c>
    </row>
    <row r="503" spans="2:41" x14ac:dyDescent="0.2">
      <c r="B503" s="46">
        <v>43138</v>
      </c>
      <c r="C503" s="3" t="s">
        <v>783</v>
      </c>
      <c r="D503" s="3" t="s">
        <v>189</v>
      </c>
      <c r="E503" s="32" t="s">
        <v>137</v>
      </c>
      <c r="F503" s="3" t="s">
        <v>138</v>
      </c>
      <c r="G503" s="33" t="s">
        <v>139</v>
      </c>
      <c r="H503" s="32">
        <v>2018</v>
      </c>
      <c r="I503" s="34" t="s">
        <v>448</v>
      </c>
      <c r="J503" s="34" t="s">
        <v>761</v>
      </c>
      <c r="K503" s="32" t="str">
        <f t="shared" si="98"/>
        <v>NWF</v>
      </c>
      <c r="L503" s="32" t="str">
        <f t="shared" si="99"/>
        <v>LSI</v>
      </c>
      <c r="M503" s="32" t="str">
        <f t="shared" si="100"/>
        <v>R3</v>
      </c>
      <c r="N503" s="3">
        <v>5</v>
      </c>
      <c r="O503" s="3" t="s">
        <v>770</v>
      </c>
      <c r="P503" s="33" t="str">
        <f t="shared" si="101"/>
        <v>E:POS_P:P01_Tr1:NWF_Tr2:LSI_DRC_R3_D:07_M:02_Y:2018</v>
      </c>
      <c r="Q503" s="31" t="str">
        <f t="shared" si="102"/>
        <v>T1</v>
      </c>
      <c r="R503" s="53">
        <v>0.5463541666666667</v>
      </c>
      <c r="S503" s="3">
        <v>10</v>
      </c>
      <c r="T503" s="3">
        <v>1.73925</v>
      </c>
      <c r="U503" s="3">
        <v>74.094613259668506</v>
      </c>
      <c r="V503" s="3">
        <v>0.60833400000000004</v>
      </c>
      <c r="W503" s="3">
        <v>12.6</v>
      </c>
      <c r="X503" s="37">
        <f t="shared" si="103"/>
        <v>285.60000000000002</v>
      </c>
      <c r="Y503" s="37" t="s">
        <v>143</v>
      </c>
      <c r="Z503" s="40">
        <v>0.1225</v>
      </c>
      <c r="AA503" s="41">
        <v>0.74</v>
      </c>
      <c r="AB503" s="41">
        <v>9.0649999999999981E-2</v>
      </c>
      <c r="AC503" s="42" t="s">
        <v>144</v>
      </c>
      <c r="AD503" s="43">
        <f t="shared" si="104"/>
        <v>512.04102882355755</v>
      </c>
      <c r="AE503" s="43">
        <f t="shared" si="105"/>
        <v>597.3812002941504</v>
      </c>
      <c r="AF503" s="44">
        <f t="shared" si="106"/>
        <v>0.89056735938137255</v>
      </c>
      <c r="AG503" s="44">
        <f t="shared" si="107"/>
        <v>0.65901984594221552</v>
      </c>
      <c r="AH503" s="44">
        <f t="shared" si="108"/>
        <v>37.939482003764269</v>
      </c>
      <c r="AI503" s="44">
        <f t="shared" si="109"/>
        <v>28.075216682785555</v>
      </c>
      <c r="AJ503" s="44">
        <f t="shared" si="110"/>
        <v>0.36340729509974168</v>
      </c>
      <c r="AK503" s="45">
        <f t="shared" si="111"/>
        <v>0.2689213983738088</v>
      </c>
      <c r="AL503" s="35"/>
      <c r="AM503" s="35"/>
      <c r="AN503" s="35"/>
    </row>
    <row r="504" spans="2:41" x14ac:dyDescent="0.2">
      <c r="B504" s="46">
        <v>43138</v>
      </c>
      <c r="C504" s="3" t="s">
        <v>784</v>
      </c>
      <c r="D504" s="3" t="s">
        <v>191</v>
      </c>
      <c r="E504" s="32" t="s">
        <v>137</v>
      </c>
      <c r="F504" s="3" t="s">
        <v>138</v>
      </c>
      <c r="G504" s="33" t="s">
        <v>139</v>
      </c>
      <c r="H504" s="32">
        <v>2018</v>
      </c>
      <c r="I504" s="34" t="s">
        <v>448</v>
      </c>
      <c r="J504" s="34" t="s">
        <v>761</v>
      </c>
      <c r="K504" s="32" t="str">
        <f t="shared" si="98"/>
        <v>NWF</v>
      </c>
      <c r="L504" s="32" t="str">
        <f t="shared" si="99"/>
        <v>LSI</v>
      </c>
      <c r="M504" s="32" t="str">
        <f t="shared" si="100"/>
        <v>R3</v>
      </c>
      <c r="N504" s="3">
        <v>5</v>
      </c>
      <c r="O504" s="3" t="s">
        <v>770</v>
      </c>
      <c r="P504" s="33" t="str">
        <f t="shared" si="101"/>
        <v>E:POS_P:P01_Tr1:NWF_Tr2:LSI_DRC_R3_D:07_M:02_Y:2018</v>
      </c>
      <c r="Q504" s="31" t="str">
        <f t="shared" si="102"/>
        <v>T2</v>
      </c>
      <c r="R504" s="53">
        <v>0.55329861111111101</v>
      </c>
      <c r="S504" s="3">
        <v>20</v>
      </c>
      <c r="T504" s="3">
        <v>1.73925</v>
      </c>
      <c r="U504" s="3">
        <v>82.767265193370164</v>
      </c>
      <c r="V504" s="3">
        <v>0.55745400000000001</v>
      </c>
      <c r="W504" s="3">
        <v>12.9</v>
      </c>
      <c r="X504" s="37">
        <f t="shared" si="103"/>
        <v>285.89999999999998</v>
      </c>
      <c r="Y504" s="37" t="s">
        <v>143</v>
      </c>
      <c r="Z504" s="40">
        <v>0.1225</v>
      </c>
      <c r="AA504" s="41">
        <v>0.74</v>
      </c>
      <c r="AB504" s="41">
        <v>9.0649999999999981E-2</v>
      </c>
      <c r="AC504" s="42" t="s">
        <v>144</v>
      </c>
      <c r="AD504" s="43">
        <f t="shared" si="104"/>
        <v>511.50373498428831</v>
      </c>
      <c r="AE504" s="43">
        <f t="shared" si="105"/>
        <v>596.75435748166979</v>
      </c>
      <c r="AF504" s="44">
        <f t="shared" si="106"/>
        <v>0.88963287107142341</v>
      </c>
      <c r="AG504" s="44">
        <f t="shared" si="107"/>
        <v>0.65832832459285318</v>
      </c>
      <c r="AH504" s="44">
        <f t="shared" si="108"/>
        <v>42.335765280843923</v>
      </c>
      <c r="AI504" s="44">
        <f t="shared" si="109"/>
        <v>31.328466307824499</v>
      </c>
      <c r="AJ504" s="44">
        <f t="shared" si="110"/>
        <v>0.33266310359558671</v>
      </c>
      <c r="AK504" s="45">
        <f t="shared" si="111"/>
        <v>0.24617069666073413</v>
      </c>
      <c r="AL504" s="35"/>
      <c r="AM504" s="35"/>
      <c r="AN504" s="35"/>
    </row>
    <row r="505" spans="2:41" x14ac:dyDescent="0.2">
      <c r="B505" s="46">
        <v>43138</v>
      </c>
      <c r="C505" s="3" t="s">
        <v>785</v>
      </c>
      <c r="D505" s="3" t="s">
        <v>193</v>
      </c>
      <c r="E505" s="32" t="s">
        <v>137</v>
      </c>
      <c r="F505" s="3" t="s">
        <v>138</v>
      </c>
      <c r="G505" s="33" t="s">
        <v>139</v>
      </c>
      <c r="H505" s="32">
        <v>2018</v>
      </c>
      <c r="I505" s="34" t="s">
        <v>448</v>
      </c>
      <c r="J505" s="34" t="s">
        <v>761</v>
      </c>
      <c r="K505" s="32" t="str">
        <f t="shared" si="98"/>
        <v>NWF</v>
      </c>
      <c r="L505" s="32" t="str">
        <f t="shared" si="99"/>
        <v>LSI</v>
      </c>
      <c r="M505" s="32" t="str">
        <f t="shared" si="100"/>
        <v>R3</v>
      </c>
      <c r="N505" s="3">
        <v>5</v>
      </c>
      <c r="O505" s="3" t="s">
        <v>770</v>
      </c>
      <c r="P505" s="33" t="str">
        <f t="shared" si="101"/>
        <v>E:POS_P:P01_Tr1:NWF_Tr2:LSI_DRC_R3_D:07_M:02_Y:2018</v>
      </c>
      <c r="Q505" s="31" t="str">
        <f t="shared" si="102"/>
        <v>T3</v>
      </c>
      <c r="R505" s="53">
        <v>0.56024305555555598</v>
      </c>
      <c r="S505" s="3">
        <v>30</v>
      </c>
      <c r="T505" s="3">
        <v>1.8142499999999999</v>
      </c>
      <c r="U505" s="3">
        <v>98.038674033149178</v>
      </c>
      <c r="V505" s="3">
        <v>0.55745400000000001</v>
      </c>
      <c r="W505" s="3">
        <v>12.1</v>
      </c>
      <c r="X505" s="37">
        <f t="shared" si="103"/>
        <v>285.10000000000002</v>
      </c>
      <c r="Y505" s="37" t="s">
        <v>143</v>
      </c>
      <c r="Z505" s="40">
        <v>0.1225</v>
      </c>
      <c r="AA505" s="41">
        <v>0.74</v>
      </c>
      <c r="AB505" s="41">
        <v>9.0649999999999981E-2</v>
      </c>
      <c r="AC505" s="42" t="s">
        <v>144</v>
      </c>
      <c r="AD505" s="43">
        <f t="shared" si="104"/>
        <v>512.93903132938624</v>
      </c>
      <c r="AE505" s="43">
        <f t="shared" si="105"/>
        <v>598.42886988428404</v>
      </c>
      <c r="AF505" s="44">
        <f t="shared" si="106"/>
        <v>0.93059963758933895</v>
      </c>
      <c r="AG505" s="44">
        <f t="shared" si="107"/>
        <v>0.68864373181611072</v>
      </c>
      <c r="AH505" s="44">
        <f t="shared" si="108"/>
        <v>50.287862491380992</v>
      </c>
      <c r="AI505" s="44">
        <f t="shared" si="109"/>
        <v>37.213018243621924</v>
      </c>
      <c r="AJ505" s="44">
        <f t="shared" si="110"/>
        <v>0.33359656723247366</v>
      </c>
      <c r="AK505" s="45">
        <f t="shared" si="111"/>
        <v>0.24686145975203047</v>
      </c>
      <c r="AL505" s="35"/>
      <c r="AM505" s="35"/>
      <c r="AN505" s="35"/>
    </row>
    <row r="506" spans="2:41" x14ac:dyDescent="0.2">
      <c r="B506" s="46">
        <v>43138</v>
      </c>
      <c r="C506" s="3" t="s">
        <v>786</v>
      </c>
      <c r="D506" s="3" t="s">
        <v>195</v>
      </c>
      <c r="E506" s="32" t="s">
        <v>137</v>
      </c>
      <c r="F506" s="3" t="s">
        <v>138</v>
      </c>
      <c r="G506" s="33" t="s">
        <v>139</v>
      </c>
      <c r="H506" s="32">
        <v>2018</v>
      </c>
      <c r="I506" s="34" t="s">
        <v>448</v>
      </c>
      <c r="J506" s="34" t="s">
        <v>761</v>
      </c>
      <c r="K506" s="32" t="str">
        <f t="shared" si="98"/>
        <v>WFL</v>
      </c>
      <c r="L506" s="32" t="str">
        <f t="shared" si="99"/>
        <v>ESI</v>
      </c>
      <c r="M506" s="32" t="str">
        <f t="shared" si="100"/>
        <v>R1</v>
      </c>
      <c r="N506" s="3">
        <v>11</v>
      </c>
      <c r="O506" s="3" t="s">
        <v>554</v>
      </c>
      <c r="P506" s="33" t="str">
        <f t="shared" si="101"/>
        <v>E:POS_P:P01_Tr1:WFL_Tr2:ESI_DRC_R1_D:07_M:02_Y:2018</v>
      </c>
      <c r="Q506" s="31" t="str">
        <f t="shared" si="102"/>
        <v>T0</v>
      </c>
      <c r="R506" s="53">
        <v>0.56921296296296298</v>
      </c>
      <c r="S506" s="37">
        <v>0</v>
      </c>
      <c r="T506" s="3">
        <v>1.73925</v>
      </c>
      <c r="U506" s="3">
        <v>76.545580110497241</v>
      </c>
      <c r="V506" s="3">
        <v>0.53201399999999999</v>
      </c>
      <c r="W506" s="3">
        <v>9.9</v>
      </c>
      <c r="X506" s="37">
        <f t="shared" si="103"/>
        <v>282.89999999999998</v>
      </c>
      <c r="Y506" s="37" t="s">
        <v>143</v>
      </c>
      <c r="Z506" s="40">
        <v>0.1225</v>
      </c>
      <c r="AA506" s="41">
        <v>0.74</v>
      </c>
      <c r="AB506" s="41">
        <v>9.0649999999999981E-2</v>
      </c>
      <c r="AC506" s="42" t="s">
        <v>144</v>
      </c>
      <c r="AD506" s="43">
        <f t="shared" si="104"/>
        <v>516.92795274658204</v>
      </c>
      <c r="AE506" s="43">
        <f t="shared" si="105"/>
        <v>603.08261153767899</v>
      </c>
      <c r="AF506" s="44">
        <f t="shared" si="106"/>
        <v>0.89906694181449276</v>
      </c>
      <c r="AG506" s="44">
        <f t="shared" si="107"/>
        <v>0.66530953694272454</v>
      </c>
      <c r="AH506" s="44">
        <f t="shared" si="108"/>
        <v>39.568550018318824</v>
      </c>
      <c r="AI506" s="44">
        <f t="shared" si="109"/>
        <v>29.280727013555925</v>
      </c>
      <c r="AJ506" s="44">
        <f t="shared" si="110"/>
        <v>0.32084839249460673</v>
      </c>
      <c r="AK506" s="45">
        <f t="shared" si="111"/>
        <v>0.23742781044600891</v>
      </c>
      <c r="AL506" s="35">
        <f>SLOPE(AG506:AG509,S506:S509)*60</f>
        <v>5.8849014069931191E-2</v>
      </c>
      <c r="AM506" s="35">
        <f>SLOPE(AK506:AK509,S506:S509)*60</f>
        <v>1.350871838490696E-2</v>
      </c>
      <c r="AN506" s="35">
        <f>SLOPE(AI506:AI509,S506:S509)*60</f>
        <v>9.9753882052946494</v>
      </c>
    </row>
    <row r="507" spans="2:41" x14ac:dyDescent="0.2">
      <c r="B507" s="46">
        <v>43138</v>
      </c>
      <c r="C507" s="3" t="s">
        <v>787</v>
      </c>
      <c r="D507" s="3" t="s">
        <v>197</v>
      </c>
      <c r="E507" s="32" t="s">
        <v>137</v>
      </c>
      <c r="F507" s="3" t="s">
        <v>138</v>
      </c>
      <c r="G507" s="33" t="s">
        <v>139</v>
      </c>
      <c r="H507" s="32">
        <v>2018</v>
      </c>
      <c r="I507" s="34" t="s">
        <v>448</v>
      </c>
      <c r="J507" s="34" t="s">
        <v>761</v>
      </c>
      <c r="K507" s="32" t="str">
        <f t="shared" si="98"/>
        <v>WFL</v>
      </c>
      <c r="L507" s="32" t="str">
        <f t="shared" si="99"/>
        <v>ESI</v>
      </c>
      <c r="M507" s="32" t="str">
        <f t="shared" si="100"/>
        <v>R1</v>
      </c>
      <c r="N507" s="3">
        <v>11</v>
      </c>
      <c r="O507" s="3" t="s">
        <v>554</v>
      </c>
      <c r="P507" s="33" t="str">
        <f t="shared" si="101"/>
        <v>E:POS_P:P01_Tr1:WFL_Tr2:ESI_DRC_R1_D:07_M:02_Y:2018</v>
      </c>
      <c r="Q507" s="31" t="str">
        <f t="shared" si="102"/>
        <v>T1</v>
      </c>
      <c r="R507" s="53">
        <v>0.5761574074074074</v>
      </c>
      <c r="S507" s="3">
        <v>10</v>
      </c>
      <c r="T507" s="3">
        <v>1.73925</v>
      </c>
      <c r="U507" s="3">
        <v>81.824585635359128</v>
      </c>
      <c r="V507" s="3">
        <v>0.53201399999999999</v>
      </c>
      <c r="W507" s="3">
        <v>11.1</v>
      </c>
      <c r="X507" s="37">
        <f t="shared" si="103"/>
        <v>284.10000000000002</v>
      </c>
      <c r="Y507" s="37" t="s">
        <v>143</v>
      </c>
      <c r="Z507" s="40">
        <v>0.1225</v>
      </c>
      <c r="AA507" s="41">
        <v>0.74</v>
      </c>
      <c r="AB507" s="41">
        <v>9.0649999999999981E-2</v>
      </c>
      <c r="AC507" s="42" t="s">
        <v>144</v>
      </c>
      <c r="AD507" s="43">
        <f t="shared" si="104"/>
        <v>514.74451894406207</v>
      </c>
      <c r="AE507" s="43">
        <f t="shared" si="105"/>
        <v>600.53527210140567</v>
      </c>
      <c r="AF507" s="44">
        <f t="shared" si="106"/>
        <v>0.89526940457345994</v>
      </c>
      <c r="AG507" s="44">
        <f t="shared" si="107"/>
        <v>0.66249935938436022</v>
      </c>
      <c r="AH507" s="44">
        <f t="shared" si="108"/>
        <v>42.118756970670148</v>
      </c>
      <c r="AI507" s="44">
        <f t="shared" si="109"/>
        <v>31.167880158295901</v>
      </c>
      <c r="AJ507" s="44">
        <f t="shared" si="110"/>
        <v>0.31949317225175722</v>
      </c>
      <c r="AK507" s="45">
        <f t="shared" si="111"/>
        <v>0.2364249474663003</v>
      </c>
      <c r="AL507" s="35"/>
      <c r="AM507" s="35"/>
      <c r="AN507" s="35"/>
    </row>
    <row r="508" spans="2:41" x14ac:dyDescent="0.2">
      <c r="B508" s="46">
        <v>43138</v>
      </c>
      <c r="C508" s="3" t="s">
        <v>788</v>
      </c>
      <c r="D508" s="3" t="s">
        <v>199</v>
      </c>
      <c r="E508" s="32" t="s">
        <v>137</v>
      </c>
      <c r="F508" s="3" t="s">
        <v>138</v>
      </c>
      <c r="G508" s="33" t="s">
        <v>139</v>
      </c>
      <c r="H508" s="32">
        <v>2018</v>
      </c>
      <c r="I508" s="34" t="s">
        <v>448</v>
      </c>
      <c r="J508" s="34" t="s">
        <v>761</v>
      </c>
      <c r="K508" s="32" t="str">
        <f t="shared" si="98"/>
        <v>WFL</v>
      </c>
      <c r="L508" s="32" t="str">
        <f t="shared" si="99"/>
        <v>ESI</v>
      </c>
      <c r="M508" s="32" t="str">
        <f t="shared" si="100"/>
        <v>R1</v>
      </c>
      <c r="N508" s="3">
        <v>11</v>
      </c>
      <c r="O508" s="3" t="s">
        <v>554</v>
      </c>
      <c r="P508" s="33" t="str">
        <f t="shared" si="101"/>
        <v>E:POS_P:P01_Tr1:WFL_Tr2:ESI_DRC_R1_D:07_M:02_Y:2018</v>
      </c>
      <c r="Q508" s="31" t="str">
        <f t="shared" si="102"/>
        <v>T2</v>
      </c>
      <c r="R508" s="53">
        <v>0.58310185185185204</v>
      </c>
      <c r="S508" s="3">
        <v>20</v>
      </c>
      <c r="T508" s="3">
        <v>1.8142499999999999</v>
      </c>
      <c r="U508" s="3">
        <v>87.85773480662985</v>
      </c>
      <c r="V508" s="3">
        <v>0.53837400000000002</v>
      </c>
      <c r="W508" s="3">
        <v>11.6</v>
      </c>
      <c r="X508" s="37">
        <f t="shared" si="103"/>
        <v>284.60000000000002</v>
      </c>
      <c r="Y508" s="37" t="s">
        <v>143</v>
      </c>
      <c r="Z508" s="40">
        <v>0.1225</v>
      </c>
      <c r="AA508" s="41">
        <v>0.74</v>
      </c>
      <c r="AB508" s="41">
        <v>9.0649999999999981E-2</v>
      </c>
      <c r="AC508" s="42" t="s">
        <v>144</v>
      </c>
      <c r="AD508" s="43">
        <f t="shared" si="104"/>
        <v>513.84018914971193</v>
      </c>
      <c r="AE508" s="43">
        <f t="shared" si="105"/>
        <v>599.480220674664</v>
      </c>
      <c r="AF508" s="44">
        <f t="shared" si="106"/>
        <v>0.93223456316486486</v>
      </c>
      <c r="AG508" s="44">
        <f t="shared" si="107"/>
        <v>0.68985357674199987</v>
      </c>
      <c r="AH508" s="44">
        <f t="shared" si="108"/>
        <v>45.144835071303909</v>
      </c>
      <c r="AI508" s="44">
        <f t="shared" si="109"/>
        <v>33.407177952764883</v>
      </c>
      <c r="AJ508" s="44">
        <f t="shared" si="110"/>
        <v>0.32274456432550158</v>
      </c>
      <c r="AK508" s="45">
        <f t="shared" si="111"/>
        <v>0.2388309776008711</v>
      </c>
      <c r="AL508" s="35"/>
      <c r="AM508" s="35"/>
      <c r="AN508" s="35"/>
    </row>
    <row r="509" spans="2:41" x14ac:dyDescent="0.2">
      <c r="B509" s="46">
        <v>43138</v>
      </c>
      <c r="C509" s="3" t="s">
        <v>789</v>
      </c>
      <c r="D509" s="3" t="s">
        <v>201</v>
      </c>
      <c r="E509" s="32" t="s">
        <v>137</v>
      </c>
      <c r="F509" s="3" t="s">
        <v>138</v>
      </c>
      <c r="G509" s="33" t="s">
        <v>139</v>
      </c>
      <c r="H509" s="32">
        <v>2018</v>
      </c>
      <c r="I509" s="34" t="s">
        <v>448</v>
      </c>
      <c r="J509" s="34" t="s">
        <v>761</v>
      </c>
      <c r="K509" s="32" t="str">
        <f t="shared" si="98"/>
        <v>WFL</v>
      </c>
      <c r="L509" s="32" t="str">
        <f t="shared" si="99"/>
        <v>ESI</v>
      </c>
      <c r="M509" s="32" t="str">
        <f t="shared" si="100"/>
        <v>R1</v>
      </c>
      <c r="N509" s="3">
        <v>11</v>
      </c>
      <c r="O509" s="3" t="s">
        <v>554</v>
      </c>
      <c r="P509" s="33" t="str">
        <f t="shared" si="101"/>
        <v>E:POS_P:P01_Tr1:WFL_Tr2:ESI_DRC_R1_D:07_M:02_Y:2018</v>
      </c>
      <c r="Q509" s="31" t="str">
        <f t="shared" si="102"/>
        <v>T3</v>
      </c>
      <c r="R509" s="53">
        <v>0.59004629629629601</v>
      </c>
      <c r="S509" s="3">
        <v>30</v>
      </c>
      <c r="T509" s="3">
        <v>1.8142499999999999</v>
      </c>
      <c r="U509" s="3">
        <v>89.743093922651937</v>
      </c>
      <c r="V509" s="3">
        <v>0.55109400000000008</v>
      </c>
      <c r="W509" s="3">
        <v>12</v>
      </c>
      <c r="X509" s="37">
        <f t="shared" si="103"/>
        <v>285</v>
      </c>
      <c r="Y509" s="37" t="s">
        <v>143</v>
      </c>
      <c r="Z509" s="40">
        <v>0.1225</v>
      </c>
      <c r="AA509" s="41">
        <v>0.74</v>
      </c>
      <c r="AB509" s="41">
        <v>9.0649999999999981E-2</v>
      </c>
      <c r="AC509" s="42" t="s">
        <v>144</v>
      </c>
      <c r="AD509" s="43">
        <f t="shared" si="104"/>
        <v>513.11900993687027</v>
      </c>
      <c r="AE509" s="43">
        <f t="shared" si="105"/>
        <v>598.63884492634872</v>
      </c>
      <c r="AF509" s="44">
        <f t="shared" si="106"/>
        <v>0.93092616377796689</v>
      </c>
      <c r="AG509" s="44">
        <f t="shared" si="107"/>
        <v>0.68888536119569532</v>
      </c>
      <c r="AH509" s="44">
        <f t="shared" si="108"/>
        <v>46.048887502262716</v>
      </c>
      <c r="AI509" s="44">
        <f t="shared" si="109"/>
        <v>34.076176751674403</v>
      </c>
      <c r="AJ509" s="44">
        <f t="shared" si="110"/>
        <v>0.32990627560584129</v>
      </c>
      <c r="AK509" s="45">
        <f t="shared" si="111"/>
        <v>0.24413064394832251</v>
      </c>
      <c r="AL509" s="35"/>
      <c r="AM509" s="35"/>
      <c r="AN509" s="35"/>
    </row>
    <row r="510" spans="2:41" x14ac:dyDescent="0.2">
      <c r="B510" s="46">
        <v>43138</v>
      </c>
      <c r="C510" s="3" t="s">
        <v>790</v>
      </c>
      <c r="D510" s="3" t="s">
        <v>203</v>
      </c>
      <c r="E510" s="32" t="s">
        <v>137</v>
      </c>
      <c r="F510" s="3" t="s">
        <v>138</v>
      </c>
      <c r="G510" s="33" t="s">
        <v>139</v>
      </c>
      <c r="H510" s="32">
        <v>2018</v>
      </c>
      <c r="I510" s="34" t="s">
        <v>448</v>
      </c>
      <c r="J510" s="34" t="s">
        <v>761</v>
      </c>
      <c r="K510" s="32" t="str">
        <f t="shared" si="98"/>
        <v>WFL</v>
      </c>
      <c r="L510" s="32" t="str">
        <f t="shared" si="99"/>
        <v>ESI</v>
      </c>
      <c r="M510" s="32" t="str">
        <f t="shared" si="100"/>
        <v>R2</v>
      </c>
      <c r="N510" s="3">
        <v>8</v>
      </c>
      <c r="O510" s="3" t="s">
        <v>664</v>
      </c>
      <c r="P510" s="33" t="str">
        <f t="shared" si="101"/>
        <v>E:POS_P:P01_Tr1:WFL_Tr2:ESI_DRC_R2_D:07_M:02_Y:2018</v>
      </c>
      <c r="Q510" s="31" t="str">
        <f t="shared" si="102"/>
        <v>T0</v>
      </c>
      <c r="R510" s="53">
        <v>0.56921296296296298</v>
      </c>
      <c r="S510" s="37">
        <v>0</v>
      </c>
      <c r="T510" s="3">
        <v>1.8142499999999999</v>
      </c>
      <c r="U510" s="3">
        <v>89.743093922651937</v>
      </c>
      <c r="V510" s="3">
        <v>0.53837400000000002</v>
      </c>
      <c r="W510" s="3">
        <v>10.1</v>
      </c>
      <c r="X510" s="37">
        <f t="shared" si="103"/>
        <v>283.10000000000002</v>
      </c>
      <c r="Y510" s="37" t="s">
        <v>143</v>
      </c>
      <c r="Z510" s="40">
        <v>0.1225</v>
      </c>
      <c r="AA510" s="41">
        <v>0.74</v>
      </c>
      <c r="AB510" s="41">
        <v>9.0649999999999981E-2</v>
      </c>
      <c r="AC510" s="42" t="s">
        <v>144</v>
      </c>
      <c r="AD510" s="43">
        <f t="shared" si="104"/>
        <v>516.56276168141301</v>
      </c>
      <c r="AE510" s="43">
        <f t="shared" si="105"/>
        <v>602.65655529498179</v>
      </c>
      <c r="AF510" s="44">
        <f t="shared" si="106"/>
        <v>0.93717399038050353</v>
      </c>
      <c r="AG510" s="44">
        <f t="shared" si="107"/>
        <v>0.69350875288157243</v>
      </c>
      <c r="AH510" s="44">
        <f t="shared" si="108"/>
        <v>46.357940438519513</v>
      </c>
      <c r="AI510" s="44">
        <f t="shared" si="109"/>
        <v>34.304875924504429</v>
      </c>
      <c r="AJ510" s="44">
        <f t="shared" si="110"/>
        <v>0.32445462030038058</v>
      </c>
      <c r="AK510" s="45">
        <f t="shared" si="111"/>
        <v>0.24009641902228157</v>
      </c>
      <c r="AL510" s="60">
        <f>SLOPE(AG510:AG513,S510:S513)*60</f>
        <v>-9.5101411260122282E-3</v>
      </c>
      <c r="AM510" s="60">
        <f>SLOPE(AK510:AK513,S510:S513)*60</f>
        <v>1.3647805436023452E-2</v>
      </c>
      <c r="AN510" s="60">
        <f>SLOPE(AI510:AI513,S510:S513)*60</f>
        <v>-5.2052415845628062</v>
      </c>
      <c r="AO510" s="3" t="s">
        <v>791</v>
      </c>
    </row>
    <row r="511" spans="2:41" x14ac:dyDescent="0.2">
      <c r="B511" s="46">
        <v>43138</v>
      </c>
      <c r="C511" s="3" t="s">
        <v>792</v>
      </c>
      <c r="D511" s="3" t="s">
        <v>205</v>
      </c>
      <c r="E511" s="32" t="s">
        <v>137</v>
      </c>
      <c r="F511" s="3" t="s">
        <v>138</v>
      </c>
      <c r="G511" s="33" t="s">
        <v>139</v>
      </c>
      <c r="H511" s="32">
        <v>2018</v>
      </c>
      <c r="I511" s="34" t="s">
        <v>448</v>
      </c>
      <c r="J511" s="34" t="s">
        <v>761</v>
      </c>
      <c r="K511" s="32" t="str">
        <f t="shared" si="98"/>
        <v>WFL</v>
      </c>
      <c r="L511" s="32" t="str">
        <f t="shared" si="99"/>
        <v>ESI</v>
      </c>
      <c r="M511" s="32" t="str">
        <f t="shared" si="100"/>
        <v>R2</v>
      </c>
      <c r="N511" s="3">
        <v>8</v>
      </c>
      <c r="O511" s="3" t="s">
        <v>664</v>
      </c>
      <c r="P511" s="33" t="str">
        <f t="shared" si="101"/>
        <v>E:POS_P:P01_Tr1:WFL_Tr2:ESI_DRC_R2_D:07_M:02_Y:2018</v>
      </c>
      <c r="Q511" s="31" t="str">
        <f t="shared" si="102"/>
        <v>T1</v>
      </c>
      <c r="R511" s="53">
        <v>0.5761574074074074</v>
      </c>
      <c r="S511" s="3">
        <v>10</v>
      </c>
      <c r="T511" s="3">
        <v>1.73925</v>
      </c>
      <c r="U511" s="3">
        <v>86.915055248618785</v>
      </c>
      <c r="V511" s="3">
        <v>0.53201399999999999</v>
      </c>
      <c r="W511" s="3">
        <v>11.1</v>
      </c>
      <c r="X511" s="37">
        <f t="shared" si="103"/>
        <v>284.10000000000002</v>
      </c>
      <c r="Y511" s="37" t="s">
        <v>143</v>
      </c>
      <c r="Z511" s="40">
        <v>0.1225</v>
      </c>
      <c r="AA511" s="41">
        <v>0.74</v>
      </c>
      <c r="AB511" s="41">
        <v>9.0649999999999981E-2</v>
      </c>
      <c r="AC511" s="42" t="s">
        <v>144</v>
      </c>
      <c r="AD511" s="43">
        <f t="shared" si="104"/>
        <v>514.74451894406207</v>
      </c>
      <c r="AE511" s="43">
        <f t="shared" si="105"/>
        <v>600.53527210140567</v>
      </c>
      <c r="AF511" s="44">
        <f t="shared" si="106"/>
        <v>0.89526940457345994</v>
      </c>
      <c r="AG511" s="44">
        <f t="shared" si="107"/>
        <v>0.66249935938436022</v>
      </c>
      <c r="AH511" s="44">
        <f t="shared" si="108"/>
        <v>44.739048302946856</v>
      </c>
      <c r="AI511" s="44">
        <f t="shared" si="109"/>
        <v>33.106895744180669</v>
      </c>
      <c r="AJ511" s="44">
        <f t="shared" si="110"/>
        <v>0.31949317225175722</v>
      </c>
      <c r="AK511" s="45">
        <f t="shared" si="111"/>
        <v>0.2364249474663003</v>
      </c>
      <c r="AL511" s="35"/>
      <c r="AM511" s="35"/>
      <c r="AN511" s="35"/>
    </row>
    <row r="512" spans="2:41" x14ac:dyDescent="0.2">
      <c r="B512" s="46">
        <v>43138</v>
      </c>
      <c r="C512" s="3" t="s">
        <v>793</v>
      </c>
      <c r="D512" s="3" t="s">
        <v>207</v>
      </c>
      <c r="E512" s="32" t="s">
        <v>137</v>
      </c>
      <c r="F512" s="3" t="s">
        <v>138</v>
      </c>
      <c r="G512" s="33" t="s">
        <v>139</v>
      </c>
      <c r="H512" s="32">
        <v>2018</v>
      </c>
      <c r="I512" s="34" t="s">
        <v>448</v>
      </c>
      <c r="J512" s="34" t="s">
        <v>761</v>
      </c>
      <c r="K512" s="32" t="str">
        <f t="shared" si="98"/>
        <v>WFL</v>
      </c>
      <c r="L512" s="32" t="str">
        <f t="shared" si="99"/>
        <v>ESI</v>
      </c>
      <c r="M512" s="32" t="str">
        <f t="shared" si="100"/>
        <v>R2</v>
      </c>
      <c r="N512" s="3">
        <v>8</v>
      </c>
      <c r="O512" s="3" t="s">
        <v>664</v>
      </c>
      <c r="P512" s="33" t="str">
        <f t="shared" si="101"/>
        <v>E:POS_P:P01_Tr1:WFL_Tr2:ESI_DRC_R2_D:07_M:02_Y:2018</v>
      </c>
      <c r="Q512" s="31" t="str">
        <f t="shared" si="102"/>
        <v>T2</v>
      </c>
      <c r="R512" s="53">
        <v>0.58310185185185204</v>
      </c>
      <c r="S512" s="3">
        <v>20</v>
      </c>
      <c r="T512" s="3">
        <v>1.8142499999999999</v>
      </c>
      <c r="U512" s="3">
        <v>85.595303867403317</v>
      </c>
      <c r="V512" s="3">
        <v>0.55109400000000008</v>
      </c>
      <c r="W512" s="3">
        <v>11.4</v>
      </c>
      <c r="X512" s="37">
        <f t="shared" si="103"/>
        <v>284.39999999999998</v>
      </c>
      <c r="Y512" s="37" t="s">
        <v>143</v>
      </c>
      <c r="Z512" s="40">
        <v>0.1225</v>
      </c>
      <c r="AA512" s="41">
        <v>0.74</v>
      </c>
      <c r="AB512" s="41">
        <v>9.0649999999999981E-2</v>
      </c>
      <c r="AC512" s="42" t="s">
        <v>144</v>
      </c>
      <c r="AD512" s="43">
        <f t="shared" si="104"/>
        <v>514.20153949369922</v>
      </c>
      <c r="AE512" s="43">
        <f t="shared" si="105"/>
        <v>599.90179607598236</v>
      </c>
      <c r="AF512" s="44">
        <f t="shared" si="106"/>
        <v>0.9328901430264438</v>
      </c>
      <c r="AG512" s="44">
        <f t="shared" si="107"/>
        <v>0.69033870583956836</v>
      </c>
      <c r="AH512" s="44">
        <f t="shared" si="108"/>
        <v>44.013237022049772</v>
      </c>
      <c r="AI512" s="44">
        <f t="shared" si="109"/>
        <v>32.569795396316827</v>
      </c>
      <c r="AJ512" s="44">
        <f t="shared" si="110"/>
        <v>0.33060228040669742</v>
      </c>
      <c r="AK512" s="45">
        <f t="shared" si="111"/>
        <v>0.24464568750095605</v>
      </c>
      <c r="AL512" s="35"/>
      <c r="AM512" s="35"/>
      <c r="AN512" s="35"/>
      <c r="AO512" s="3" t="s">
        <v>794</v>
      </c>
    </row>
    <row r="513" spans="2:40" x14ac:dyDescent="0.2">
      <c r="B513" s="46">
        <v>43138</v>
      </c>
      <c r="C513" s="3" t="s">
        <v>795</v>
      </c>
      <c r="D513" s="3" t="s">
        <v>209</v>
      </c>
      <c r="E513" s="32" t="s">
        <v>137</v>
      </c>
      <c r="F513" s="3" t="s">
        <v>138</v>
      </c>
      <c r="G513" s="33" t="s">
        <v>139</v>
      </c>
      <c r="H513" s="32">
        <v>2018</v>
      </c>
      <c r="I513" s="34" t="s">
        <v>448</v>
      </c>
      <c r="J513" s="34" t="s">
        <v>761</v>
      </c>
      <c r="K513" s="32" t="str">
        <f t="shared" si="98"/>
        <v>WFL</v>
      </c>
      <c r="L513" s="32" t="str">
        <f t="shared" si="99"/>
        <v>ESI</v>
      </c>
      <c r="M513" s="32" t="str">
        <f t="shared" si="100"/>
        <v>R2</v>
      </c>
      <c r="N513" s="3">
        <v>8</v>
      </c>
      <c r="O513" s="3" t="s">
        <v>664</v>
      </c>
      <c r="P513" s="33" t="str">
        <f t="shared" si="101"/>
        <v>E:POS_P:P01_Tr1:WFL_Tr2:ESI_DRC_R2_D:07_M:02_Y:2018</v>
      </c>
      <c r="Q513" s="31" t="str">
        <f t="shared" si="102"/>
        <v>T3</v>
      </c>
      <c r="R513" s="53">
        <v>0.59004629629629601</v>
      </c>
      <c r="S513" s="3">
        <v>30</v>
      </c>
      <c r="W513" s="3">
        <v>11.9</v>
      </c>
      <c r="X513" s="37">
        <f t="shared" si="103"/>
        <v>284.89999999999998</v>
      </c>
      <c r="Y513" s="37" t="s">
        <v>143</v>
      </c>
      <c r="Z513" s="40">
        <v>0.1225</v>
      </c>
      <c r="AA513" s="41">
        <v>0.74</v>
      </c>
      <c r="AB513" s="41">
        <v>9.0649999999999981E-2</v>
      </c>
      <c r="AC513" s="42" t="s">
        <v>144</v>
      </c>
      <c r="AD513" s="43">
        <f t="shared" si="104"/>
        <v>513.29911488946311</v>
      </c>
      <c r="AE513" s="43">
        <f t="shared" si="105"/>
        <v>598.84896737104032</v>
      </c>
      <c r="AF513" s="44"/>
      <c r="AG513" s="44"/>
      <c r="AH513" s="44"/>
      <c r="AI513" s="44"/>
      <c r="AJ513" s="44"/>
      <c r="AK513" s="45"/>
      <c r="AL513" s="35"/>
      <c r="AM513" s="35"/>
      <c r="AN513" s="35"/>
    </row>
    <row r="514" spans="2:40" x14ac:dyDescent="0.2">
      <c r="B514" s="46">
        <v>43138</v>
      </c>
      <c r="C514" s="3" t="s">
        <v>796</v>
      </c>
      <c r="D514" s="3" t="s">
        <v>211</v>
      </c>
      <c r="E514" s="32" t="s">
        <v>137</v>
      </c>
      <c r="F514" s="3" t="s">
        <v>138</v>
      </c>
      <c r="G514" s="33" t="s">
        <v>139</v>
      </c>
      <c r="H514" s="32">
        <v>2018</v>
      </c>
      <c r="I514" s="34" t="s">
        <v>448</v>
      </c>
      <c r="J514" s="34" t="s">
        <v>761</v>
      </c>
      <c r="K514" s="32" t="str">
        <f t="shared" ref="K514:K577" si="112">LEFT(D514,3)</f>
        <v>WFL</v>
      </c>
      <c r="L514" s="32" t="str">
        <f t="shared" ref="L514:L577" si="113">MID(D514,5,3)</f>
        <v>ESI</v>
      </c>
      <c r="M514" s="32" t="str">
        <f t="shared" ref="M514:M577" si="114">MID(D514,9,2)</f>
        <v>R3</v>
      </c>
      <c r="N514" s="3">
        <v>14</v>
      </c>
      <c r="O514" s="3" t="s">
        <v>770</v>
      </c>
      <c r="P514" s="33" t="str">
        <f t="shared" ref="P514:P577" si="115">"E:"&amp;E514&amp;"_P:"&amp;F514&amp;"_Tr1:"&amp;K514&amp;"_Tr2:"&amp;L514&amp;"_"&amp;G514&amp;"_"&amp;M514&amp;"_D:"&amp;J514&amp;"_M:"&amp;I514&amp;"_Y:"&amp;H514</f>
        <v>E:POS_P:P01_Tr1:WFL_Tr2:ESI_DRC_R3_D:07_M:02_Y:2018</v>
      </c>
      <c r="Q514" s="31" t="str">
        <f t="shared" ref="Q514:Q577" si="116">MID(D514,12,2)</f>
        <v>T0</v>
      </c>
      <c r="R514" s="53">
        <v>0.56921296296296298</v>
      </c>
      <c r="S514" s="37">
        <v>0</v>
      </c>
      <c r="T514" s="3">
        <v>1.8892500000000001</v>
      </c>
      <c r="U514" s="3">
        <v>90.120165745856355</v>
      </c>
      <c r="V514" s="3">
        <v>0.55109400000000008</v>
      </c>
      <c r="W514" s="3">
        <v>10.199999999999999</v>
      </c>
      <c r="X514" s="37">
        <f t="shared" ref="X514:X577" si="117">W514+273</f>
        <v>283.2</v>
      </c>
      <c r="Y514" s="37" t="s">
        <v>143</v>
      </c>
      <c r="Z514" s="40">
        <v>0.1225</v>
      </c>
      <c r="AA514" s="41">
        <v>0.74</v>
      </c>
      <c r="AB514" s="41">
        <v>9.0649999999999981E-2</v>
      </c>
      <c r="AC514" s="42" t="s">
        <v>144</v>
      </c>
      <c r="AD514" s="43">
        <f t="shared" ref="AD514:AD577" si="118">(12/(82.0575*X514))*1000000</f>
        <v>516.38035957629961</v>
      </c>
      <c r="AE514" s="43">
        <f t="shared" ref="AE514:AE577" si="119">(14/(82.0575*X514))*1000000</f>
        <v>602.44375283901616</v>
      </c>
      <c r="AF514" s="44">
        <f t="shared" ref="AF514:AF545" si="120">(T514*AD514)/1000</f>
        <v>0.97557159432952412</v>
      </c>
      <c r="AG514" s="44">
        <f t="shared" ref="AG514:AG545" si="121">AF514*AB514/Z514</f>
        <v>0.72192297980384768</v>
      </c>
      <c r="AH514" s="44">
        <f t="shared" ref="AH514:AH545" si="122">(U514*AD514)/1000</f>
        <v>46.536283592921023</v>
      </c>
      <c r="AI514" s="44">
        <f t="shared" ref="AI514:AI545" si="123">AH514*AB514/Z514</f>
        <v>34.436849858761555</v>
      </c>
      <c r="AJ514" s="44">
        <f t="shared" ref="AJ514:AJ545" si="124">V514*AE514/1000</f>
        <v>0.33200313752706484</v>
      </c>
      <c r="AK514" s="45">
        <f t="shared" ref="AK514:AK545" si="125">AJ514*AB514/Z514</f>
        <v>0.24568232177002794</v>
      </c>
      <c r="AL514" s="35">
        <f>SLOPE(AG514:AG517,S514:S517)*60</f>
        <v>-6.1211121694586534E-2</v>
      </c>
      <c r="AM514" s="35">
        <f>SLOPE(AK514:AK517,S514:S517)*60</f>
        <v>-2.2800661609823078E-5</v>
      </c>
      <c r="AN514" s="35">
        <f>SLOPE(AI514:AI517,S514:S517)*60</f>
        <v>-3.6149025073380598</v>
      </c>
    </row>
    <row r="515" spans="2:40" x14ac:dyDescent="0.2">
      <c r="B515" s="46">
        <v>43138</v>
      </c>
      <c r="C515" s="3" t="s">
        <v>797</v>
      </c>
      <c r="D515" s="3" t="s">
        <v>213</v>
      </c>
      <c r="E515" s="32" t="s">
        <v>137</v>
      </c>
      <c r="F515" s="3" t="s">
        <v>138</v>
      </c>
      <c r="G515" s="33" t="s">
        <v>139</v>
      </c>
      <c r="H515" s="32">
        <v>2018</v>
      </c>
      <c r="I515" s="34" t="s">
        <v>448</v>
      </c>
      <c r="J515" s="34" t="s">
        <v>761</v>
      </c>
      <c r="K515" s="32" t="str">
        <f t="shared" si="112"/>
        <v>WFL</v>
      </c>
      <c r="L515" s="32" t="str">
        <f t="shared" si="113"/>
        <v>ESI</v>
      </c>
      <c r="M515" s="32" t="str">
        <f t="shared" si="114"/>
        <v>R3</v>
      </c>
      <c r="N515" s="3">
        <v>14</v>
      </c>
      <c r="O515" s="3" t="s">
        <v>770</v>
      </c>
      <c r="P515" s="33" t="str">
        <f t="shared" si="115"/>
        <v>E:POS_P:P01_Tr1:WFL_Tr2:ESI_DRC_R3_D:07_M:02_Y:2018</v>
      </c>
      <c r="Q515" s="31" t="str">
        <f t="shared" si="116"/>
        <v>T1</v>
      </c>
      <c r="R515" s="53">
        <v>0.5761574074074074</v>
      </c>
      <c r="S515" s="3">
        <v>10</v>
      </c>
      <c r="T515" s="3">
        <v>1.8142499999999999</v>
      </c>
      <c r="U515" s="3">
        <v>92.382596685082873</v>
      </c>
      <c r="V515" s="3">
        <v>0.54473400000000005</v>
      </c>
      <c r="W515" s="3">
        <v>11.1</v>
      </c>
      <c r="X515" s="37">
        <f t="shared" si="117"/>
        <v>284.10000000000002</v>
      </c>
      <c r="Y515" s="37" t="s">
        <v>143</v>
      </c>
      <c r="Z515" s="40">
        <v>0.1225</v>
      </c>
      <c r="AA515" s="41">
        <v>0.74</v>
      </c>
      <c r="AB515" s="41">
        <v>9.0649999999999981E-2</v>
      </c>
      <c r="AC515" s="42" t="s">
        <v>144</v>
      </c>
      <c r="AD515" s="43">
        <f t="shared" si="118"/>
        <v>514.74451894406207</v>
      </c>
      <c r="AE515" s="43">
        <f t="shared" si="119"/>
        <v>600.53527210140567</v>
      </c>
      <c r="AF515" s="44">
        <f t="shared" si="120"/>
        <v>0.93387524349426454</v>
      </c>
      <c r="AG515" s="44">
        <f t="shared" si="121"/>
        <v>0.69106768018575571</v>
      </c>
      <c r="AH515" s="44">
        <f t="shared" si="122"/>
        <v>47.553435289466286</v>
      </c>
      <c r="AI515" s="44">
        <f t="shared" si="123"/>
        <v>35.189542114205047</v>
      </c>
      <c r="AJ515" s="44">
        <f t="shared" si="124"/>
        <v>0.3271319809128872</v>
      </c>
      <c r="AK515" s="45">
        <f t="shared" si="125"/>
        <v>0.24207766587553647</v>
      </c>
      <c r="AL515" s="35"/>
      <c r="AM515" s="35"/>
      <c r="AN515" s="35"/>
    </row>
    <row r="516" spans="2:40" x14ac:dyDescent="0.2">
      <c r="B516" s="46">
        <v>43138</v>
      </c>
      <c r="C516" s="3" t="s">
        <v>798</v>
      </c>
      <c r="D516" s="3" t="s">
        <v>215</v>
      </c>
      <c r="E516" s="32" t="s">
        <v>137</v>
      </c>
      <c r="F516" s="3" t="s">
        <v>138</v>
      </c>
      <c r="G516" s="33" t="s">
        <v>139</v>
      </c>
      <c r="H516" s="32">
        <v>2018</v>
      </c>
      <c r="I516" s="34" t="s">
        <v>448</v>
      </c>
      <c r="J516" s="34" t="s">
        <v>761</v>
      </c>
      <c r="K516" s="32" t="str">
        <f t="shared" si="112"/>
        <v>WFL</v>
      </c>
      <c r="L516" s="32" t="str">
        <f t="shared" si="113"/>
        <v>ESI</v>
      </c>
      <c r="M516" s="32" t="str">
        <f t="shared" si="114"/>
        <v>R3</v>
      </c>
      <c r="N516" s="3">
        <v>14</v>
      </c>
      <c r="O516" s="3" t="s">
        <v>770</v>
      </c>
      <c r="P516" s="33" t="str">
        <f t="shared" si="115"/>
        <v>E:POS_P:P01_Tr1:WFL_Tr2:ESI_DRC_R3_D:07_M:02_Y:2018</v>
      </c>
      <c r="Q516" s="31" t="str">
        <f t="shared" si="116"/>
        <v>T2</v>
      </c>
      <c r="R516" s="53">
        <v>0.58310185185185204</v>
      </c>
      <c r="S516" s="3">
        <v>20</v>
      </c>
      <c r="T516" s="3">
        <v>1.8142499999999999</v>
      </c>
      <c r="U516" s="3">
        <v>86.537983425414367</v>
      </c>
      <c r="V516" s="3">
        <v>0.55745400000000001</v>
      </c>
      <c r="W516" s="3">
        <v>11.7</v>
      </c>
      <c r="X516" s="37">
        <f t="shared" si="117"/>
        <v>284.7</v>
      </c>
      <c r="Y516" s="37" t="s">
        <v>143</v>
      </c>
      <c r="Z516" s="40">
        <v>0.1225</v>
      </c>
      <c r="AA516" s="41">
        <v>0.74</v>
      </c>
      <c r="AB516" s="41">
        <v>9.0649999999999981E-2</v>
      </c>
      <c r="AC516" s="42" t="s">
        <v>144</v>
      </c>
      <c r="AD516" s="43">
        <f t="shared" si="118"/>
        <v>513.65970436251496</v>
      </c>
      <c r="AE516" s="43">
        <f t="shared" si="119"/>
        <v>599.26965508960086</v>
      </c>
      <c r="AF516" s="44">
        <f t="shared" si="120"/>
        <v>0.93190711863969278</v>
      </c>
      <c r="AG516" s="44">
        <f t="shared" si="121"/>
        <v>0.68961126779337245</v>
      </c>
      <c r="AH516" s="44">
        <f t="shared" si="122"/>
        <v>44.451074982426569</v>
      </c>
      <c r="AI516" s="44">
        <f t="shared" si="123"/>
        <v>32.893795486995657</v>
      </c>
      <c r="AJ516" s="44">
        <f t="shared" si="124"/>
        <v>0.3340652663083184</v>
      </c>
      <c r="AK516" s="45">
        <f t="shared" si="125"/>
        <v>0.24720829706815559</v>
      </c>
      <c r="AL516" s="35"/>
      <c r="AM516" s="35"/>
      <c r="AN516" s="35"/>
    </row>
    <row r="517" spans="2:40" x14ac:dyDescent="0.2">
      <c r="B517" s="46">
        <v>43138</v>
      </c>
      <c r="C517" s="3" t="s">
        <v>799</v>
      </c>
      <c r="D517" s="3" t="s">
        <v>217</v>
      </c>
      <c r="E517" s="32" t="s">
        <v>137</v>
      </c>
      <c r="F517" s="3" t="s">
        <v>138</v>
      </c>
      <c r="G517" s="33" t="s">
        <v>139</v>
      </c>
      <c r="H517" s="32">
        <v>2018</v>
      </c>
      <c r="I517" s="34" t="s">
        <v>448</v>
      </c>
      <c r="J517" s="34" t="s">
        <v>761</v>
      </c>
      <c r="K517" s="32" t="str">
        <f t="shared" si="112"/>
        <v>WFL</v>
      </c>
      <c r="L517" s="32" t="str">
        <f t="shared" si="113"/>
        <v>ESI</v>
      </c>
      <c r="M517" s="32" t="str">
        <f t="shared" si="114"/>
        <v>R3</v>
      </c>
      <c r="N517" s="3">
        <v>14</v>
      </c>
      <c r="O517" s="3" t="s">
        <v>770</v>
      </c>
      <c r="P517" s="33" t="str">
        <f t="shared" si="115"/>
        <v>E:POS_P:P01_Tr1:WFL_Tr2:ESI_DRC_R3_D:07_M:02_Y:2018</v>
      </c>
      <c r="Q517" s="31" t="str">
        <f t="shared" si="116"/>
        <v>T3</v>
      </c>
      <c r="R517" s="53">
        <v>0.59004629629629601</v>
      </c>
      <c r="S517" s="3">
        <v>30</v>
      </c>
      <c r="T517" s="3">
        <v>1.8142499999999999</v>
      </c>
      <c r="U517" s="3">
        <v>87.480662983425418</v>
      </c>
      <c r="V517" s="3">
        <v>0.55109400000000008</v>
      </c>
      <c r="W517" s="3">
        <v>12.2</v>
      </c>
      <c r="X517" s="37">
        <f t="shared" si="117"/>
        <v>285.2</v>
      </c>
      <c r="Y517" s="37" t="s">
        <v>143</v>
      </c>
      <c r="Z517" s="40">
        <v>0.1225</v>
      </c>
      <c r="AA517" s="41">
        <v>0.74</v>
      </c>
      <c r="AB517" s="41">
        <v>9.0649999999999981E-2</v>
      </c>
      <c r="AC517" s="42" t="s">
        <v>144</v>
      </c>
      <c r="AD517" s="43">
        <f t="shared" si="118"/>
        <v>512.75917893410963</v>
      </c>
      <c r="AE517" s="43">
        <f t="shared" si="119"/>
        <v>598.21904208979447</v>
      </c>
      <c r="AF517" s="44">
        <f t="shared" si="120"/>
        <v>0.93027334038120835</v>
      </c>
      <c r="AG517" s="44">
        <f t="shared" si="121"/>
        <v>0.68840227188209402</v>
      </c>
      <c r="AH517" s="44">
        <f t="shared" si="122"/>
        <v>44.856512923992774</v>
      </c>
      <c r="AI517" s="44">
        <f t="shared" si="123"/>
        <v>33.193819563754651</v>
      </c>
      <c r="AJ517" s="44">
        <f t="shared" si="124"/>
        <v>0.32967492478143323</v>
      </c>
      <c r="AK517" s="45">
        <f t="shared" si="125"/>
        <v>0.24395944433826056</v>
      </c>
      <c r="AL517" s="35"/>
      <c r="AM517" s="35"/>
      <c r="AN517" s="35"/>
    </row>
    <row r="518" spans="2:40" x14ac:dyDescent="0.2">
      <c r="B518" s="46">
        <v>43138</v>
      </c>
      <c r="C518" s="3" t="s">
        <v>800</v>
      </c>
      <c r="D518" s="3" t="s">
        <v>219</v>
      </c>
      <c r="E518" s="32" t="s">
        <v>137</v>
      </c>
      <c r="F518" s="3" t="s">
        <v>138</v>
      </c>
      <c r="G518" s="33" t="s">
        <v>139</v>
      </c>
      <c r="H518" s="32">
        <v>2018</v>
      </c>
      <c r="I518" s="34" t="s">
        <v>448</v>
      </c>
      <c r="J518" s="34" t="s">
        <v>761</v>
      </c>
      <c r="K518" s="32" t="str">
        <f t="shared" si="112"/>
        <v>WFL</v>
      </c>
      <c r="L518" s="32" t="str">
        <f t="shared" si="113"/>
        <v>LSI</v>
      </c>
      <c r="M518" s="32" t="str">
        <f t="shared" si="114"/>
        <v>R1</v>
      </c>
      <c r="N518" s="3">
        <v>6</v>
      </c>
      <c r="O518" s="3" t="s">
        <v>554</v>
      </c>
      <c r="P518" s="33" t="str">
        <f t="shared" si="115"/>
        <v>E:POS_P:P01_Tr1:WFL_Tr2:LSI_DRC_R1_D:07_M:02_Y:2018</v>
      </c>
      <c r="Q518" s="31" t="str">
        <f t="shared" si="116"/>
        <v>T0</v>
      </c>
      <c r="R518" s="53">
        <v>0.57378472222222221</v>
      </c>
      <c r="S518" s="37">
        <v>0</v>
      </c>
      <c r="T518" s="3">
        <v>1.8142499999999999</v>
      </c>
      <c r="U518" s="3">
        <v>79.185082872928177</v>
      </c>
      <c r="V518" s="3">
        <v>0.59561399999999998</v>
      </c>
      <c r="W518" s="3">
        <v>11</v>
      </c>
      <c r="X518" s="37">
        <f t="shared" si="117"/>
        <v>284</v>
      </c>
      <c r="Y518" s="37" t="s">
        <v>143</v>
      </c>
      <c r="Z518" s="40">
        <v>0.1225</v>
      </c>
      <c r="AA518" s="41">
        <v>0.74</v>
      </c>
      <c r="AB518" s="41">
        <v>9.0649999999999981E-2</v>
      </c>
      <c r="AC518" s="42" t="s">
        <v>144</v>
      </c>
      <c r="AD518" s="43">
        <f t="shared" si="118"/>
        <v>514.92576701411281</v>
      </c>
      <c r="AE518" s="43">
        <f t="shared" si="119"/>
        <v>600.74672818313161</v>
      </c>
      <c r="AF518" s="44">
        <f t="shared" si="120"/>
        <v>0.93420407280535411</v>
      </c>
      <c r="AG518" s="44">
        <f t="shared" si="121"/>
        <v>0.69131101387596183</v>
      </c>
      <c r="AH518" s="44">
        <f t="shared" si="122"/>
        <v>40.774439534418626</v>
      </c>
      <c r="AI518" s="44">
        <f t="shared" si="123"/>
        <v>30.173085255469775</v>
      </c>
      <c r="AJ518" s="44">
        <f t="shared" si="124"/>
        <v>0.35781316176006772</v>
      </c>
      <c r="AK518" s="45">
        <f t="shared" si="125"/>
        <v>0.26478173970245006</v>
      </c>
      <c r="AL518" s="35">
        <f>SLOPE(AG518:AG521,S518:S521)*60</f>
        <v>3.431909820962864E-3</v>
      </c>
      <c r="AM518" s="35">
        <f>SLOPE(AK518:AK521,S518:S521)*60</f>
        <v>-4.2131183430003868E-2</v>
      </c>
      <c r="AN518" s="35">
        <f>SLOPE(AI518:AI521,S518:S521)*60</f>
        <v>2.0408121241847583</v>
      </c>
    </row>
    <row r="519" spans="2:40" x14ac:dyDescent="0.2">
      <c r="B519" s="46">
        <v>43138</v>
      </c>
      <c r="C519" s="3" t="s">
        <v>801</v>
      </c>
      <c r="D519" s="3" t="s">
        <v>221</v>
      </c>
      <c r="E519" s="32" t="s">
        <v>137</v>
      </c>
      <c r="F519" s="3" t="s">
        <v>138</v>
      </c>
      <c r="G519" s="33" t="s">
        <v>139</v>
      </c>
      <c r="H519" s="32">
        <v>2018</v>
      </c>
      <c r="I519" s="34" t="s">
        <v>448</v>
      </c>
      <c r="J519" s="34" t="s">
        <v>761</v>
      </c>
      <c r="K519" s="32" t="str">
        <f t="shared" si="112"/>
        <v>WFL</v>
      </c>
      <c r="L519" s="32" t="str">
        <f t="shared" si="113"/>
        <v>LSI</v>
      </c>
      <c r="M519" s="32" t="str">
        <f t="shared" si="114"/>
        <v>R1</v>
      </c>
      <c r="N519" s="3">
        <v>6</v>
      </c>
      <c r="O519" s="3" t="s">
        <v>554</v>
      </c>
      <c r="P519" s="33" t="str">
        <f t="shared" si="115"/>
        <v>E:POS_P:P01_Tr1:WFL_Tr2:LSI_DRC_R1_D:07_M:02_Y:2018</v>
      </c>
      <c r="Q519" s="31" t="str">
        <f t="shared" si="116"/>
        <v>T1</v>
      </c>
      <c r="R519" s="53">
        <v>0.58072916666666663</v>
      </c>
      <c r="S519" s="3">
        <v>10</v>
      </c>
      <c r="T519" s="3">
        <v>1.8142499999999999</v>
      </c>
      <c r="U519" s="3">
        <v>91.628453038674039</v>
      </c>
      <c r="V519" s="3">
        <v>0.57653399999999999</v>
      </c>
      <c r="W519" s="3">
        <v>12.8</v>
      </c>
      <c r="X519" s="37">
        <f t="shared" si="117"/>
        <v>285.8</v>
      </c>
      <c r="Y519" s="37" t="s">
        <v>143</v>
      </c>
      <c r="Z519" s="40">
        <v>0.1225</v>
      </c>
      <c r="AA519" s="41">
        <v>0.74</v>
      </c>
      <c r="AB519" s="41">
        <v>9.0649999999999981E-2</v>
      </c>
      <c r="AC519" s="42" t="s">
        <v>144</v>
      </c>
      <c r="AD519" s="43">
        <f t="shared" si="118"/>
        <v>511.6827075997482</v>
      </c>
      <c r="AE519" s="43">
        <f t="shared" si="119"/>
        <v>596.96315886637285</v>
      </c>
      <c r="AF519" s="44">
        <f t="shared" si="120"/>
        <v>0.92832035226284315</v>
      </c>
      <c r="AG519" s="44">
        <f t="shared" si="121"/>
        <v>0.68695706067450379</v>
      </c>
      <c r="AH519" s="44">
        <f t="shared" si="122"/>
        <v>46.884694944005112</v>
      </c>
      <c r="AI519" s="44">
        <f t="shared" si="123"/>
        <v>34.694674258563772</v>
      </c>
      <c r="AJ519" s="44">
        <f t="shared" si="124"/>
        <v>0.34416955783386538</v>
      </c>
      <c r="AK519" s="45">
        <f t="shared" si="125"/>
        <v>0.25468547279706033</v>
      </c>
      <c r="AL519" s="35"/>
      <c r="AM519" s="35"/>
      <c r="AN519" s="35"/>
    </row>
    <row r="520" spans="2:40" x14ac:dyDescent="0.2">
      <c r="B520" s="46">
        <v>43138</v>
      </c>
      <c r="C520" s="3" t="s">
        <v>802</v>
      </c>
      <c r="D520" s="3" t="s">
        <v>223</v>
      </c>
      <c r="E520" s="32" t="s">
        <v>137</v>
      </c>
      <c r="F520" s="3" t="s">
        <v>138</v>
      </c>
      <c r="G520" s="33" t="s">
        <v>139</v>
      </c>
      <c r="H520" s="32">
        <v>2018</v>
      </c>
      <c r="I520" s="34" t="s">
        <v>448</v>
      </c>
      <c r="J520" s="34" t="s">
        <v>761</v>
      </c>
      <c r="K520" s="32" t="str">
        <f t="shared" si="112"/>
        <v>WFL</v>
      </c>
      <c r="L520" s="32" t="str">
        <f t="shared" si="113"/>
        <v>LSI</v>
      </c>
      <c r="M520" s="32" t="str">
        <f t="shared" si="114"/>
        <v>R1</v>
      </c>
      <c r="N520" s="3">
        <v>6</v>
      </c>
      <c r="O520" s="3" t="s">
        <v>554</v>
      </c>
      <c r="P520" s="33" t="str">
        <f t="shared" si="115"/>
        <v>E:POS_P:P01_Tr1:WFL_Tr2:LSI_DRC_R1_D:07_M:02_Y:2018</v>
      </c>
      <c r="Q520" s="31" t="str">
        <f t="shared" si="116"/>
        <v>T2</v>
      </c>
      <c r="R520" s="53">
        <v>0.58767361111111105</v>
      </c>
      <c r="S520" s="3">
        <v>20</v>
      </c>
      <c r="T520" s="3">
        <v>1.8892500000000001</v>
      </c>
      <c r="U520" s="3">
        <v>80.693370165745861</v>
      </c>
      <c r="V520" s="3">
        <v>0.57017399999999996</v>
      </c>
      <c r="W520" s="3">
        <v>13.2</v>
      </c>
      <c r="X520" s="37">
        <f t="shared" si="117"/>
        <v>286.2</v>
      </c>
      <c r="Y520" s="37" t="s">
        <v>143</v>
      </c>
      <c r="Z520" s="40">
        <v>0.1225</v>
      </c>
      <c r="AA520" s="41">
        <v>0.74</v>
      </c>
      <c r="AB520" s="41">
        <v>9.0649999999999981E-2</v>
      </c>
      <c r="AC520" s="42" t="s">
        <v>144</v>
      </c>
      <c r="AD520" s="43">
        <f t="shared" si="118"/>
        <v>510.96756754719792</v>
      </c>
      <c r="AE520" s="43">
        <f t="shared" si="119"/>
        <v>596.12882880506424</v>
      </c>
      <c r="AF520" s="44">
        <f t="shared" si="120"/>
        <v>0.96534547698854378</v>
      </c>
      <c r="AG520" s="44">
        <f t="shared" si="121"/>
        <v>0.71435565297152226</v>
      </c>
      <c r="AH520" s="44">
        <f t="shared" si="122"/>
        <v>41.231695070776787</v>
      </c>
      <c r="AI520" s="44">
        <f t="shared" si="123"/>
        <v>30.511454352374816</v>
      </c>
      <c r="AJ520" s="44">
        <f t="shared" si="124"/>
        <v>0.33989715883509863</v>
      </c>
      <c r="AK520" s="45">
        <f t="shared" si="125"/>
        <v>0.25152389753797294</v>
      </c>
      <c r="AL520" s="35"/>
      <c r="AM520" s="35"/>
      <c r="AN520" s="35"/>
    </row>
    <row r="521" spans="2:40" x14ac:dyDescent="0.2">
      <c r="B521" s="46">
        <v>43138</v>
      </c>
      <c r="C521" s="3" t="s">
        <v>803</v>
      </c>
      <c r="D521" s="3" t="s">
        <v>225</v>
      </c>
      <c r="E521" s="32" t="s">
        <v>137</v>
      </c>
      <c r="F521" s="3" t="s">
        <v>138</v>
      </c>
      <c r="G521" s="33" t="s">
        <v>139</v>
      </c>
      <c r="H521" s="32">
        <v>2018</v>
      </c>
      <c r="I521" s="34" t="s">
        <v>448</v>
      </c>
      <c r="J521" s="34" t="s">
        <v>761</v>
      </c>
      <c r="K521" s="32" t="str">
        <f t="shared" si="112"/>
        <v>WFL</v>
      </c>
      <c r="L521" s="32" t="str">
        <f t="shared" si="113"/>
        <v>LSI</v>
      </c>
      <c r="M521" s="32" t="str">
        <f t="shared" si="114"/>
        <v>R1</v>
      </c>
      <c r="N521" s="3">
        <v>6</v>
      </c>
      <c r="O521" s="3" t="s">
        <v>554</v>
      </c>
      <c r="P521" s="33" t="str">
        <f t="shared" si="115"/>
        <v>E:POS_P:P01_Tr1:WFL_Tr2:LSI_DRC_R1_D:07_M:02_Y:2018</v>
      </c>
      <c r="Q521" s="31" t="str">
        <f t="shared" si="116"/>
        <v>T3</v>
      </c>
      <c r="R521" s="53">
        <v>0.59461805555555503</v>
      </c>
      <c r="S521" s="3">
        <v>30</v>
      </c>
      <c r="T521" s="3">
        <v>1.8142499999999999</v>
      </c>
      <c r="U521" s="3">
        <v>86.726519337016583</v>
      </c>
      <c r="V521" s="3">
        <v>0.55109400000000008</v>
      </c>
      <c r="W521" s="3">
        <v>14</v>
      </c>
      <c r="X521" s="37">
        <f t="shared" si="117"/>
        <v>287</v>
      </c>
      <c r="Y521" s="37" t="s">
        <v>143</v>
      </c>
      <c r="Z521" s="40">
        <v>0.1225</v>
      </c>
      <c r="AA521" s="41">
        <v>0.74</v>
      </c>
      <c r="AB521" s="41">
        <v>9.0649999999999981E-2</v>
      </c>
      <c r="AC521" s="42" t="s">
        <v>144</v>
      </c>
      <c r="AD521" s="43">
        <f t="shared" si="118"/>
        <v>509.54326770734502</v>
      </c>
      <c r="AE521" s="43">
        <f t="shared" si="119"/>
        <v>594.46714565856917</v>
      </c>
      <c r="AF521" s="44">
        <f t="shared" si="120"/>
        <v>0.92443887343805065</v>
      </c>
      <c r="AG521" s="44">
        <f t="shared" si="121"/>
        <v>0.68408476634415727</v>
      </c>
      <c r="AH521" s="44">
        <f t="shared" si="122"/>
        <v>44.190914059867673</v>
      </c>
      <c r="AI521" s="44">
        <f t="shared" si="123"/>
        <v>32.701276404302071</v>
      </c>
      <c r="AJ521" s="44">
        <f t="shared" si="124"/>
        <v>0.32760727716956362</v>
      </c>
      <c r="AK521" s="45">
        <f t="shared" si="125"/>
        <v>0.24242938510547704</v>
      </c>
      <c r="AL521" s="35"/>
      <c r="AM521" s="35"/>
      <c r="AN521" s="35"/>
    </row>
    <row r="522" spans="2:40" x14ac:dyDescent="0.2">
      <c r="B522" s="46">
        <v>43138</v>
      </c>
      <c r="C522" s="3" t="s">
        <v>804</v>
      </c>
      <c r="D522" s="3" t="s">
        <v>227</v>
      </c>
      <c r="E522" s="32" t="s">
        <v>137</v>
      </c>
      <c r="F522" s="3" t="s">
        <v>138</v>
      </c>
      <c r="G522" s="33" t="s">
        <v>139</v>
      </c>
      <c r="H522" s="32">
        <v>2018</v>
      </c>
      <c r="I522" s="34" t="s">
        <v>448</v>
      </c>
      <c r="J522" s="34" t="s">
        <v>761</v>
      </c>
      <c r="K522" s="32" t="str">
        <f t="shared" si="112"/>
        <v>WFL</v>
      </c>
      <c r="L522" s="32" t="str">
        <f t="shared" si="113"/>
        <v>LSI</v>
      </c>
      <c r="M522" s="32" t="str">
        <f t="shared" si="114"/>
        <v>R2</v>
      </c>
      <c r="N522" s="3">
        <v>2</v>
      </c>
      <c r="O522" s="3" t="s">
        <v>664</v>
      </c>
      <c r="P522" s="33" t="str">
        <f t="shared" si="115"/>
        <v>E:POS_P:P01_Tr1:WFL_Tr2:LSI_DRC_R2_D:07_M:02_Y:2018</v>
      </c>
      <c r="Q522" s="31" t="str">
        <f t="shared" si="116"/>
        <v>T0</v>
      </c>
      <c r="R522" s="53">
        <v>0.57378472222222221</v>
      </c>
      <c r="S522" s="37">
        <v>0</v>
      </c>
      <c r="T522" s="3">
        <v>1.8142499999999999</v>
      </c>
      <c r="U522" s="3">
        <v>77.111187845303874</v>
      </c>
      <c r="V522" s="3">
        <v>0.53837400000000002</v>
      </c>
      <c r="W522" s="3">
        <v>12.1</v>
      </c>
      <c r="X522" s="37">
        <f t="shared" si="117"/>
        <v>285.10000000000002</v>
      </c>
      <c r="Y522" s="37" t="s">
        <v>143</v>
      </c>
      <c r="Z522" s="40">
        <v>0.1225</v>
      </c>
      <c r="AA522" s="41">
        <v>0.74</v>
      </c>
      <c r="AB522" s="41">
        <v>9.0649999999999981E-2</v>
      </c>
      <c r="AC522" s="42" t="s">
        <v>144</v>
      </c>
      <c r="AD522" s="43">
        <f t="shared" si="118"/>
        <v>512.93903132938624</v>
      </c>
      <c r="AE522" s="43">
        <f t="shared" si="119"/>
        <v>598.42886988428404</v>
      </c>
      <c r="AF522" s="44">
        <f t="shared" si="120"/>
        <v>0.93059963758933895</v>
      </c>
      <c r="AG522" s="44">
        <f t="shared" si="121"/>
        <v>0.68864373181611072</v>
      </c>
      <c r="AH522" s="44">
        <f t="shared" si="122"/>
        <v>39.55333799802851</v>
      </c>
      <c r="AI522" s="44">
        <f t="shared" si="123"/>
        <v>29.269470118541093</v>
      </c>
      <c r="AJ522" s="44">
        <f t="shared" si="124"/>
        <v>0.32217854439508153</v>
      </c>
      <c r="AK522" s="45">
        <f t="shared" si="125"/>
        <v>0.2384121228523603</v>
      </c>
      <c r="AL522" s="35">
        <f>SLOPE(AG522:AG525,S522:S525)*60</f>
        <v>-1.6875970550410745E-2</v>
      </c>
      <c r="AM522" s="35">
        <f>SLOPE(AK522:AK525,S522:S525)*60</f>
        <v>-3.7567063180874223E-2</v>
      </c>
      <c r="AN522" s="35">
        <f>SLOPE(AI522:AI525,S522:S525)*60</f>
        <v>0.98294378328532972</v>
      </c>
    </row>
    <row r="523" spans="2:40" x14ac:dyDescent="0.2">
      <c r="B523" s="46">
        <v>43138</v>
      </c>
      <c r="C523" s="3" t="s">
        <v>805</v>
      </c>
      <c r="D523" s="3" t="s">
        <v>229</v>
      </c>
      <c r="E523" s="32" t="s">
        <v>137</v>
      </c>
      <c r="F523" s="3" t="s">
        <v>138</v>
      </c>
      <c r="G523" s="33" t="s">
        <v>139</v>
      </c>
      <c r="H523" s="32">
        <v>2018</v>
      </c>
      <c r="I523" s="34" t="s">
        <v>448</v>
      </c>
      <c r="J523" s="34" t="s">
        <v>761</v>
      </c>
      <c r="K523" s="32" t="str">
        <f t="shared" si="112"/>
        <v>WFL</v>
      </c>
      <c r="L523" s="32" t="str">
        <f t="shared" si="113"/>
        <v>LSI</v>
      </c>
      <c r="M523" s="32" t="str">
        <f t="shared" si="114"/>
        <v>R2</v>
      </c>
      <c r="N523" s="3">
        <v>2</v>
      </c>
      <c r="O523" s="3" t="s">
        <v>664</v>
      </c>
      <c r="P523" s="33" t="str">
        <f t="shared" si="115"/>
        <v>E:POS_P:P01_Tr1:WFL_Tr2:LSI_DRC_R2_D:07_M:02_Y:2018</v>
      </c>
      <c r="Q523" s="31" t="str">
        <f t="shared" si="116"/>
        <v>T1</v>
      </c>
      <c r="R523" s="53">
        <v>0.58072916666666663</v>
      </c>
      <c r="S523" s="3">
        <v>10</v>
      </c>
      <c r="T523" s="3">
        <v>1.8142499999999999</v>
      </c>
      <c r="U523" s="3">
        <v>77.865331491712709</v>
      </c>
      <c r="V523" s="3">
        <v>0.54473400000000005</v>
      </c>
      <c r="W523" s="3">
        <v>14.5</v>
      </c>
      <c r="X523" s="37">
        <f t="shared" si="117"/>
        <v>287.5</v>
      </c>
      <c r="Y523" s="37" t="s">
        <v>143</v>
      </c>
      <c r="Z523" s="40">
        <v>0.1225</v>
      </c>
      <c r="AA523" s="41">
        <v>0.74</v>
      </c>
      <c r="AB523" s="41">
        <v>9.0649999999999981E-2</v>
      </c>
      <c r="AC523" s="42" t="s">
        <v>144</v>
      </c>
      <c r="AD523" s="43">
        <f t="shared" si="118"/>
        <v>508.65710550263674</v>
      </c>
      <c r="AE523" s="43">
        <f t="shared" si="119"/>
        <v>593.43328975307611</v>
      </c>
      <c r="AF523" s="44">
        <f t="shared" si="120"/>
        <v>0.92283115365815871</v>
      </c>
      <c r="AG523" s="44">
        <f t="shared" si="121"/>
        <v>0.68289505370703729</v>
      </c>
      <c r="AH523" s="44">
        <f t="shared" si="122"/>
        <v>39.606754135577894</v>
      </c>
      <c r="AI523" s="44">
        <f t="shared" si="123"/>
        <v>29.308998060327635</v>
      </c>
      <c r="AJ523" s="44">
        <f t="shared" si="124"/>
        <v>0.32326328966035223</v>
      </c>
      <c r="AK523" s="45">
        <f t="shared" si="125"/>
        <v>0.23921483434866062</v>
      </c>
      <c r="AL523" s="35"/>
      <c r="AM523" s="35"/>
      <c r="AN523" s="35"/>
    </row>
    <row r="524" spans="2:40" x14ac:dyDescent="0.2">
      <c r="B524" s="46">
        <v>43138</v>
      </c>
      <c r="C524" s="3" t="s">
        <v>806</v>
      </c>
      <c r="D524" s="3" t="s">
        <v>231</v>
      </c>
      <c r="E524" s="32" t="s">
        <v>137</v>
      </c>
      <c r="F524" s="3" t="s">
        <v>138</v>
      </c>
      <c r="G524" s="33" t="s">
        <v>139</v>
      </c>
      <c r="H524" s="32">
        <v>2018</v>
      </c>
      <c r="I524" s="34" t="s">
        <v>448</v>
      </c>
      <c r="J524" s="34" t="s">
        <v>761</v>
      </c>
      <c r="K524" s="32" t="str">
        <f t="shared" si="112"/>
        <v>WFL</v>
      </c>
      <c r="L524" s="32" t="str">
        <f t="shared" si="113"/>
        <v>LSI</v>
      </c>
      <c r="M524" s="32" t="str">
        <f t="shared" si="114"/>
        <v>R2</v>
      </c>
      <c r="N524" s="3">
        <v>2</v>
      </c>
      <c r="O524" s="3" t="s">
        <v>664</v>
      </c>
      <c r="P524" s="33" t="str">
        <f t="shared" si="115"/>
        <v>E:POS_P:P01_Tr1:WFL_Tr2:LSI_DRC_R2_D:07_M:02_Y:2018</v>
      </c>
      <c r="Q524" s="31" t="str">
        <f t="shared" si="116"/>
        <v>T2</v>
      </c>
      <c r="R524" s="53">
        <v>0.58767361111111105</v>
      </c>
      <c r="S524" s="3">
        <v>20</v>
      </c>
      <c r="T524" s="3">
        <v>1.8142499999999999</v>
      </c>
      <c r="U524" s="3">
        <v>88.800414364640886</v>
      </c>
      <c r="V524" s="3">
        <v>0.50021400000000005</v>
      </c>
      <c r="W524" s="3">
        <v>15.2</v>
      </c>
      <c r="X524" s="37">
        <f t="shared" si="117"/>
        <v>288.2</v>
      </c>
      <c r="Y524" s="37" t="s">
        <v>143</v>
      </c>
      <c r="Z524" s="40">
        <v>0.1225</v>
      </c>
      <c r="AA524" s="41">
        <v>0.74</v>
      </c>
      <c r="AB524" s="41">
        <v>9.0649999999999981E-2</v>
      </c>
      <c r="AC524" s="42" t="s">
        <v>144</v>
      </c>
      <c r="AD524" s="43">
        <f t="shared" si="118"/>
        <v>507.4216441082861</v>
      </c>
      <c r="AE524" s="43">
        <f t="shared" si="119"/>
        <v>591.99191812633376</v>
      </c>
      <c r="AF524" s="44">
        <f t="shared" si="120"/>
        <v>0.920589717823458</v>
      </c>
      <c r="AG524" s="44">
        <f t="shared" si="121"/>
        <v>0.68123639118935886</v>
      </c>
      <c r="AH524" s="44">
        <f t="shared" si="122"/>
        <v>45.059252254403148</v>
      </c>
      <c r="AI524" s="44">
        <f t="shared" si="123"/>
        <v>33.343846668258323</v>
      </c>
      <c r="AJ524" s="44">
        <f t="shared" si="124"/>
        <v>0.29612264533364596</v>
      </c>
      <c r="AK524" s="45">
        <f t="shared" si="125"/>
        <v>0.21913075754689798</v>
      </c>
      <c r="AL524" s="35"/>
      <c r="AM524" s="35"/>
      <c r="AN524" s="35"/>
    </row>
    <row r="525" spans="2:40" x14ac:dyDescent="0.2">
      <c r="B525" s="46">
        <v>43138</v>
      </c>
      <c r="C525" s="3" t="s">
        <v>807</v>
      </c>
      <c r="D525" s="3" t="s">
        <v>233</v>
      </c>
      <c r="E525" s="32" t="s">
        <v>137</v>
      </c>
      <c r="F525" s="3" t="s">
        <v>138</v>
      </c>
      <c r="G525" s="33" t="s">
        <v>139</v>
      </c>
      <c r="H525" s="32">
        <v>2018</v>
      </c>
      <c r="I525" s="34" t="s">
        <v>448</v>
      </c>
      <c r="J525" s="34" t="s">
        <v>761</v>
      </c>
      <c r="K525" s="32" t="str">
        <f t="shared" si="112"/>
        <v>WFL</v>
      </c>
      <c r="L525" s="32" t="str">
        <f t="shared" si="113"/>
        <v>LSI</v>
      </c>
      <c r="M525" s="32" t="str">
        <f t="shared" si="114"/>
        <v>R2</v>
      </c>
      <c r="N525" s="3">
        <v>2</v>
      </c>
      <c r="O525" s="3" t="s">
        <v>664</v>
      </c>
      <c r="P525" s="33" t="str">
        <f t="shared" si="115"/>
        <v>E:POS_P:P01_Tr1:WFL_Tr2:LSI_DRC_R2_D:07_M:02_Y:2018</v>
      </c>
      <c r="Q525" s="31" t="str">
        <f t="shared" si="116"/>
        <v>T3</v>
      </c>
      <c r="R525" s="53">
        <v>0.59461805555555503</v>
      </c>
      <c r="S525" s="3">
        <v>30</v>
      </c>
      <c r="T525" s="3">
        <v>1.8142499999999999</v>
      </c>
      <c r="U525" s="3">
        <v>75.979972375690622</v>
      </c>
      <c r="V525" s="3">
        <v>0.512934</v>
      </c>
      <c r="W525" s="3">
        <v>15.8</v>
      </c>
      <c r="X525" s="37">
        <f t="shared" si="117"/>
        <v>288.8</v>
      </c>
      <c r="Y525" s="37" t="s">
        <v>143</v>
      </c>
      <c r="Z525" s="40">
        <v>0.1225</v>
      </c>
      <c r="AA525" s="41">
        <v>0.74</v>
      </c>
      <c r="AB525" s="41">
        <v>9.0649999999999981E-2</v>
      </c>
      <c r="AC525" s="42" t="s">
        <v>144</v>
      </c>
      <c r="AD525" s="43">
        <f t="shared" si="118"/>
        <v>506.36744401664828</v>
      </c>
      <c r="AE525" s="43">
        <f t="shared" si="119"/>
        <v>590.76201801942307</v>
      </c>
      <c r="AF525" s="44">
        <f t="shared" si="120"/>
        <v>0.91867713530720418</v>
      </c>
      <c r="AG525" s="44">
        <f t="shared" si="121"/>
        <v>0.67982108012733089</v>
      </c>
      <c r="AH525" s="44">
        <f t="shared" si="122"/>
        <v>38.473784408334005</v>
      </c>
      <c r="AI525" s="44">
        <f t="shared" si="123"/>
        <v>28.470600462167159</v>
      </c>
      <c r="AJ525" s="44">
        <f t="shared" si="124"/>
        <v>0.30302192495077473</v>
      </c>
      <c r="AK525" s="45">
        <f t="shared" si="125"/>
        <v>0.22423622446357327</v>
      </c>
      <c r="AL525" s="35"/>
      <c r="AM525" s="35"/>
      <c r="AN525" s="35"/>
    </row>
    <row r="526" spans="2:40" x14ac:dyDescent="0.2">
      <c r="B526" s="46">
        <v>43138</v>
      </c>
      <c r="C526" s="3" t="s">
        <v>808</v>
      </c>
      <c r="D526" s="3" t="s">
        <v>235</v>
      </c>
      <c r="E526" s="32" t="s">
        <v>137</v>
      </c>
      <c r="F526" s="3" t="s">
        <v>138</v>
      </c>
      <c r="G526" s="33" t="s">
        <v>139</v>
      </c>
      <c r="H526" s="32">
        <v>2018</v>
      </c>
      <c r="I526" s="34" t="s">
        <v>448</v>
      </c>
      <c r="J526" s="34" t="s">
        <v>761</v>
      </c>
      <c r="K526" s="32" t="str">
        <f t="shared" si="112"/>
        <v>WFL</v>
      </c>
      <c r="L526" s="32" t="str">
        <f t="shared" si="113"/>
        <v>LSI</v>
      </c>
      <c r="M526" s="32" t="str">
        <f t="shared" si="114"/>
        <v>R3</v>
      </c>
      <c r="N526" s="3">
        <v>5</v>
      </c>
      <c r="O526" s="3" t="s">
        <v>770</v>
      </c>
      <c r="P526" s="33" t="str">
        <f t="shared" si="115"/>
        <v>E:POS_P:P01_Tr1:WFL_Tr2:LSI_DRC_R3_D:07_M:02_Y:2018</v>
      </c>
      <c r="Q526" s="31" t="str">
        <f t="shared" si="116"/>
        <v>T0</v>
      </c>
      <c r="R526" s="53">
        <v>0.57378472222222221</v>
      </c>
      <c r="S526" s="37">
        <v>0</v>
      </c>
      <c r="T526" s="3">
        <v>1.8142499999999999</v>
      </c>
      <c r="U526" s="3">
        <v>84.464088397790064</v>
      </c>
      <c r="V526" s="3">
        <v>0.50021400000000005</v>
      </c>
      <c r="W526" s="3">
        <v>13</v>
      </c>
      <c r="X526" s="37">
        <f t="shared" si="117"/>
        <v>286</v>
      </c>
      <c r="Y526" s="37" t="s">
        <v>143</v>
      </c>
      <c r="Z526" s="40">
        <v>0.1225</v>
      </c>
      <c r="AA526" s="41">
        <v>0.74</v>
      </c>
      <c r="AB526" s="41">
        <v>9.0649999999999981E-2</v>
      </c>
      <c r="AC526" s="42" t="s">
        <v>144</v>
      </c>
      <c r="AD526" s="43">
        <f t="shared" si="118"/>
        <v>511.32488752450359</v>
      </c>
      <c r="AE526" s="43">
        <f t="shared" si="119"/>
        <v>596.54570211192083</v>
      </c>
      <c r="AF526" s="44">
        <f t="shared" si="120"/>
        <v>0.92767117719133052</v>
      </c>
      <c r="AG526" s="44">
        <f t="shared" si="121"/>
        <v>0.68647667112158439</v>
      </c>
      <c r="AH526" s="44">
        <f t="shared" si="122"/>
        <v>43.188590499859735</v>
      </c>
      <c r="AI526" s="44">
        <f t="shared" si="123"/>
        <v>31.959556969896195</v>
      </c>
      <c r="AJ526" s="44">
        <f t="shared" si="124"/>
        <v>0.29840051183621241</v>
      </c>
      <c r="AK526" s="45">
        <f t="shared" si="125"/>
        <v>0.22081637875879714</v>
      </c>
      <c r="AL526" s="35">
        <f>SLOPE(AG526:AG529,S526:S529)*60</f>
        <v>-8.8659928807035115E-3</v>
      </c>
      <c r="AM526" s="35">
        <f>SLOPE(AK526:AK529,S526:S529)*60</f>
        <v>2.7258267918033426E-2</v>
      </c>
      <c r="AN526" s="35">
        <f>SLOPE(AI526:AI529,S526:S529)*60</f>
        <v>0.60692808753374194</v>
      </c>
    </row>
    <row r="527" spans="2:40" x14ac:dyDescent="0.2">
      <c r="B527" s="46">
        <v>43138</v>
      </c>
      <c r="C527" s="3" t="s">
        <v>809</v>
      </c>
      <c r="D527" s="3" t="s">
        <v>237</v>
      </c>
      <c r="E527" s="32" t="s">
        <v>137</v>
      </c>
      <c r="F527" s="3" t="s">
        <v>138</v>
      </c>
      <c r="G527" s="33" t="s">
        <v>139</v>
      </c>
      <c r="H527" s="32">
        <v>2018</v>
      </c>
      <c r="I527" s="34" t="s">
        <v>448</v>
      </c>
      <c r="J527" s="34" t="s">
        <v>761</v>
      </c>
      <c r="K527" s="32" t="str">
        <f t="shared" si="112"/>
        <v>WFL</v>
      </c>
      <c r="L527" s="32" t="str">
        <f t="shared" si="113"/>
        <v>LSI</v>
      </c>
      <c r="M527" s="32" t="str">
        <f t="shared" si="114"/>
        <v>R3</v>
      </c>
      <c r="N527" s="3">
        <v>5</v>
      </c>
      <c r="O527" s="3" t="s">
        <v>770</v>
      </c>
      <c r="P527" s="33" t="str">
        <f t="shared" si="115"/>
        <v>E:POS_P:P01_Tr1:WFL_Tr2:LSI_DRC_R3_D:07_M:02_Y:2018</v>
      </c>
      <c r="Q527" s="31" t="str">
        <f t="shared" si="116"/>
        <v>T1</v>
      </c>
      <c r="R527" s="53">
        <v>0.58072916666666663</v>
      </c>
      <c r="S527" s="3">
        <v>10</v>
      </c>
      <c r="T527" s="3">
        <v>1.8142499999999999</v>
      </c>
      <c r="U527" s="3">
        <v>89.554558011049735</v>
      </c>
      <c r="V527" s="3">
        <v>0.50657399999999997</v>
      </c>
      <c r="W527" s="3">
        <v>14.4</v>
      </c>
      <c r="X527" s="37">
        <f t="shared" si="117"/>
        <v>287.39999999999998</v>
      </c>
      <c r="Y527" s="37" t="s">
        <v>143</v>
      </c>
      <c r="Z527" s="40">
        <v>0.1225</v>
      </c>
      <c r="AA527" s="41">
        <v>0.74</v>
      </c>
      <c r="AB527" s="41">
        <v>9.0649999999999981E-2</v>
      </c>
      <c r="AC527" s="42" t="s">
        <v>144</v>
      </c>
      <c r="AD527" s="43">
        <f t="shared" si="118"/>
        <v>508.83409127351445</v>
      </c>
      <c r="AE527" s="43">
        <f t="shared" si="119"/>
        <v>593.63977315243358</v>
      </c>
      <c r="AF527" s="44">
        <f t="shared" si="120"/>
        <v>0.92315225009297353</v>
      </c>
      <c r="AG527" s="44">
        <f t="shared" si="121"/>
        <v>0.68313266506880033</v>
      </c>
      <c r="AH527" s="44">
        <f t="shared" si="122"/>
        <v>45.568412144953726</v>
      </c>
      <c r="AI527" s="44">
        <f t="shared" si="123"/>
        <v>33.720624987265751</v>
      </c>
      <c r="AJ527" s="44">
        <f t="shared" si="124"/>
        <v>0.30072247444492084</v>
      </c>
      <c r="AK527" s="45">
        <f t="shared" si="125"/>
        <v>0.22253463108924137</v>
      </c>
      <c r="AL527" s="35"/>
      <c r="AM527" s="35"/>
      <c r="AN527" s="35"/>
    </row>
    <row r="528" spans="2:40" x14ac:dyDescent="0.2">
      <c r="B528" s="46">
        <v>43138</v>
      </c>
      <c r="C528" s="3" t="s">
        <v>810</v>
      </c>
      <c r="D528" s="3" t="s">
        <v>239</v>
      </c>
      <c r="E528" s="32" t="s">
        <v>137</v>
      </c>
      <c r="F528" s="3" t="s">
        <v>138</v>
      </c>
      <c r="G528" s="33" t="s">
        <v>139</v>
      </c>
      <c r="H528" s="32">
        <v>2018</v>
      </c>
      <c r="I528" s="34" t="s">
        <v>448</v>
      </c>
      <c r="J528" s="34" t="s">
        <v>761</v>
      </c>
      <c r="K528" s="32" t="str">
        <f t="shared" si="112"/>
        <v>WFL</v>
      </c>
      <c r="L528" s="32" t="str">
        <f t="shared" si="113"/>
        <v>LSI</v>
      </c>
      <c r="M528" s="32" t="str">
        <f t="shared" si="114"/>
        <v>R3</v>
      </c>
      <c r="N528" s="3">
        <v>5</v>
      </c>
      <c r="O528" s="3" t="s">
        <v>770</v>
      </c>
      <c r="P528" s="33" t="str">
        <f t="shared" si="115"/>
        <v>E:POS_P:P01_Tr1:WFL_Tr2:LSI_DRC_R3_D:07_M:02_Y:2018</v>
      </c>
      <c r="Q528" s="31" t="str">
        <f t="shared" si="116"/>
        <v>T2</v>
      </c>
      <c r="R528" s="53">
        <v>0.58767361111111105</v>
      </c>
      <c r="S528" s="3">
        <v>20</v>
      </c>
      <c r="T528" s="3">
        <v>1.8142499999999999</v>
      </c>
      <c r="U528" s="3">
        <v>90.685773480662988</v>
      </c>
      <c r="V528" s="3">
        <v>0.50657399999999997</v>
      </c>
      <c r="W528" s="3">
        <v>14.6</v>
      </c>
      <c r="X528" s="37">
        <f t="shared" si="117"/>
        <v>287.60000000000002</v>
      </c>
      <c r="Y528" s="37" t="s">
        <v>143</v>
      </c>
      <c r="Z528" s="40">
        <v>0.1225</v>
      </c>
      <c r="AA528" s="41">
        <v>0.74</v>
      </c>
      <c r="AB528" s="41">
        <v>9.0649999999999981E-2</v>
      </c>
      <c r="AC528" s="42" t="s">
        <v>144</v>
      </c>
      <c r="AD528" s="43">
        <f t="shared" si="118"/>
        <v>508.48024280948545</v>
      </c>
      <c r="AE528" s="43">
        <f t="shared" si="119"/>
        <v>593.22694994439973</v>
      </c>
      <c r="AF528" s="44">
        <f t="shared" si="120"/>
        <v>0.92251028051710893</v>
      </c>
      <c r="AG528" s="44">
        <f t="shared" si="121"/>
        <v>0.68265760758266048</v>
      </c>
      <c r="AH528" s="44">
        <f t="shared" si="122"/>
        <v>46.111924118813512</v>
      </c>
      <c r="AI528" s="44">
        <f t="shared" si="123"/>
        <v>34.122823847921993</v>
      </c>
      <c r="AJ528" s="44">
        <f t="shared" si="124"/>
        <v>0.30051334894113435</v>
      </c>
      <c r="AK528" s="45">
        <f t="shared" si="125"/>
        <v>0.2223798782164394</v>
      </c>
      <c r="AL528" s="35"/>
      <c r="AM528" s="35"/>
      <c r="AN528" s="35"/>
    </row>
    <row r="529" spans="2:41" x14ac:dyDescent="0.2">
      <c r="B529" s="46">
        <v>43138</v>
      </c>
      <c r="C529" s="3" t="s">
        <v>811</v>
      </c>
      <c r="D529" s="3" t="s">
        <v>241</v>
      </c>
      <c r="E529" s="32" t="s">
        <v>137</v>
      </c>
      <c r="F529" s="3" t="s">
        <v>138</v>
      </c>
      <c r="G529" s="33" t="s">
        <v>139</v>
      </c>
      <c r="H529" s="32">
        <v>2018</v>
      </c>
      <c r="I529" s="34" t="s">
        <v>448</v>
      </c>
      <c r="J529" s="34" t="s">
        <v>761</v>
      </c>
      <c r="K529" s="32" t="str">
        <f t="shared" si="112"/>
        <v>WFL</v>
      </c>
      <c r="L529" s="32" t="str">
        <f t="shared" si="113"/>
        <v>LSI</v>
      </c>
      <c r="M529" s="32" t="str">
        <f t="shared" si="114"/>
        <v>R3</v>
      </c>
      <c r="N529" s="3">
        <v>5</v>
      </c>
      <c r="O529" s="3" t="s">
        <v>770</v>
      </c>
      <c r="P529" s="33" t="str">
        <f t="shared" si="115"/>
        <v>E:POS_P:P01_Tr1:WFL_Tr2:LSI_DRC_R3_D:07_M:02_Y:2018</v>
      </c>
      <c r="Q529" s="31" t="str">
        <f t="shared" si="116"/>
        <v>T3</v>
      </c>
      <c r="R529" s="53">
        <v>0.59461805555555503</v>
      </c>
      <c r="S529" s="3">
        <v>30</v>
      </c>
      <c r="T529" s="3">
        <v>1.8142499999999999</v>
      </c>
      <c r="U529" s="3">
        <v>85.595303867403317</v>
      </c>
      <c r="V529" s="3">
        <v>0.53837400000000002</v>
      </c>
      <c r="W529" s="3">
        <v>15</v>
      </c>
      <c r="X529" s="37">
        <f t="shared" si="117"/>
        <v>288</v>
      </c>
      <c r="Y529" s="37" t="s">
        <v>143</v>
      </c>
      <c r="Z529" s="40">
        <v>0.1225</v>
      </c>
      <c r="AA529" s="41">
        <v>0.74</v>
      </c>
      <c r="AB529" s="41">
        <v>9.0649999999999981E-2</v>
      </c>
      <c r="AC529" s="42" t="s">
        <v>144</v>
      </c>
      <c r="AD529" s="43">
        <f t="shared" si="118"/>
        <v>507.77402025002789</v>
      </c>
      <c r="AE529" s="43">
        <f t="shared" si="119"/>
        <v>592.40302362503246</v>
      </c>
      <c r="AF529" s="44">
        <f t="shared" si="120"/>
        <v>0.92122901623861309</v>
      </c>
      <c r="AG529" s="44">
        <f t="shared" si="121"/>
        <v>0.6817094720165735</v>
      </c>
      <c r="AH529" s="44">
        <f t="shared" si="122"/>
        <v>43.463071559274141</v>
      </c>
      <c r="AI529" s="44">
        <f t="shared" si="123"/>
        <v>32.16267295386286</v>
      </c>
      <c r="AJ529" s="44">
        <f t="shared" si="124"/>
        <v>0.31893438544110325</v>
      </c>
      <c r="AK529" s="45">
        <f t="shared" si="125"/>
        <v>0.23601144522641637</v>
      </c>
      <c r="AL529" s="35"/>
      <c r="AM529" s="35"/>
      <c r="AN529" s="35"/>
    </row>
    <row r="530" spans="2:41" x14ac:dyDescent="0.2">
      <c r="B530" s="46">
        <v>43151</v>
      </c>
      <c r="C530" s="3" t="s">
        <v>812</v>
      </c>
      <c r="D530" s="3" t="s">
        <v>136</v>
      </c>
      <c r="E530" s="32" t="s">
        <v>137</v>
      </c>
      <c r="F530" s="3" t="s">
        <v>138</v>
      </c>
      <c r="G530" s="33" t="s">
        <v>139</v>
      </c>
      <c r="H530" s="32">
        <v>2018</v>
      </c>
      <c r="I530" s="34" t="s">
        <v>448</v>
      </c>
      <c r="J530" s="34" t="s">
        <v>396</v>
      </c>
      <c r="K530" s="32" t="str">
        <f t="shared" si="112"/>
        <v>NWF</v>
      </c>
      <c r="L530" s="32" t="str">
        <f t="shared" si="113"/>
        <v>ESI</v>
      </c>
      <c r="M530" s="32" t="str">
        <f t="shared" si="114"/>
        <v>R1</v>
      </c>
      <c r="N530" s="3">
        <v>8</v>
      </c>
      <c r="O530" s="3" t="s">
        <v>554</v>
      </c>
      <c r="P530" s="33" t="str">
        <f t="shared" si="115"/>
        <v>E:POS_P:P01_Tr1:NWF_Tr2:ESI_DRC_R1_D:20_M:02_Y:2018</v>
      </c>
      <c r="Q530" s="31" t="str">
        <f t="shared" si="116"/>
        <v>T0</v>
      </c>
      <c r="R530" s="53">
        <v>0.51944444444444449</v>
      </c>
      <c r="S530" s="37">
        <v>0</v>
      </c>
      <c r="T530" s="3">
        <v>1.73925</v>
      </c>
      <c r="U530" s="3">
        <v>90.30870165745857</v>
      </c>
      <c r="V530" s="3">
        <v>0.47477400000000003</v>
      </c>
      <c r="W530" s="3">
        <v>16.7</v>
      </c>
      <c r="X530" s="37">
        <f t="shared" si="117"/>
        <v>289.7</v>
      </c>
      <c r="Y530" s="37" t="s">
        <v>143</v>
      </c>
      <c r="Z530" s="40">
        <v>0.1225</v>
      </c>
      <c r="AA530" s="41">
        <v>0.74</v>
      </c>
      <c r="AB530" s="41">
        <v>9.0649999999999981E-2</v>
      </c>
      <c r="AC530" s="42" t="s">
        <v>144</v>
      </c>
      <c r="AD530" s="43">
        <f t="shared" si="118"/>
        <v>504.79433148777366</v>
      </c>
      <c r="AE530" s="43">
        <f t="shared" si="119"/>
        <v>588.92672006906935</v>
      </c>
      <c r="AF530" s="44">
        <f t="shared" si="120"/>
        <v>0.87796354104011032</v>
      </c>
      <c r="AG530" s="44">
        <f t="shared" si="121"/>
        <v>0.64969302036968146</v>
      </c>
      <c r="AH530" s="44">
        <f t="shared" si="122"/>
        <v>45.587320680705595</v>
      </c>
      <c r="AI530" s="44">
        <f t="shared" si="123"/>
        <v>33.734617303722132</v>
      </c>
      <c r="AJ530" s="44">
        <f t="shared" si="124"/>
        <v>0.27960709459407235</v>
      </c>
      <c r="AK530" s="45">
        <f t="shared" si="125"/>
        <v>0.20690924999961349</v>
      </c>
      <c r="AL530" s="35">
        <f>SLOPE(AG530:AG533,S530:S533)*60</f>
        <v>2.56362119367121E-3</v>
      </c>
      <c r="AM530" s="35">
        <f>SLOPE(AK530:AK533,S530:S533)*60</f>
        <v>1.561409984411943E-2</v>
      </c>
      <c r="AN530" s="35">
        <f>SLOPE(AI530:AI533,S530:S533)*60</f>
        <v>3.0799577506766105</v>
      </c>
      <c r="AO530" s="3" t="s">
        <v>813</v>
      </c>
    </row>
    <row r="531" spans="2:41" x14ac:dyDescent="0.2">
      <c r="B531" s="46">
        <v>43151</v>
      </c>
      <c r="C531" s="3" t="s">
        <v>814</v>
      </c>
      <c r="D531" s="3" t="s">
        <v>147</v>
      </c>
      <c r="E531" s="32" t="s">
        <v>137</v>
      </c>
      <c r="F531" s="3" t="s">
        <v>138</v>
      </c>
      <c r="G531" s="33" t="s">
        <v>139</v>
      </c>
      <c r="H531" s="32">
        <v>2018</v>
      </c>
      <c r="I531" s="34" t="s">
        <v>448</v>
      </c>
      <c r="J531" s="34" t="s">
        <v>396</v>
      </c>
      <c r="K531" s="32" t="str">
        <f t="shared" si="112"/>
        <v>NWF</v>
      </c>
      <c r="L531" s="32" t="str">
        <f t="shared" si="113"/>
        <v>ESI</v>
      </c>
      <c r="M531" s="32" t="str">
        <f t="shared" si="114"/>
        <v>R1</v>
      </c>
      <c r="N531" s="3">
        <v>8</v>
      </c>
      <c r="O531" s="3" t="s">
        <v>554</v>
      </c>
      <c r="P531" s="33" t="str">
        <f t="shared" si="115"/>
        <v>E:POS_P:P01_Tr1:NWF_Tr2:ESI_DRC_R1_D:20_M:02_Y:2018</v>
      </c>
      <c r="Q531" s="31" t="str">
        <f t="shared" si="116"/>
        <v>T1</v>
      </c>
      <c r="R531" s="53">
        <v>0.51944444444444449</v>
      </c>
      <c r="S531" s="3">
        <v>10</v>
      </c>
      <c r="T531" s="3">
        <v>1.73925</v>
      </c>
      <c r="U531" s="3">
        <v>78.053867403314925</v>
      </c>
      <c r="V531" s="3">
        <v>0.48113399999999995</v>
      </c>
      <c r="W531" s="3">
        <v>16.3</v>
      </c>
      <c r="X531" s="37">
        <f t="shared" si="117"/>
        <v>289.3</v>
      </c>
      <c r="Y531" s="37" t="s">
        <v>143</v>
      </c>
      <c r="Z531" s="40">
        <v>0.1225</v>
      </c>
      <c r="AA531" s="41">
        <v>0.74</v>
      </c>
      <c r="AB531" s="41">
        <v>9.0649999999999981E-2</v>
      </c>
      <c r="AC531" s="42" t="s">
        <v>144</v>
      </c>
      <c r="AD531" s="43">
        <f t="shared" si="118"/>
        <v>505.49228424475638</v>
      </c>
      <c r="AE531" s="43">
        <f t="shared" si="119"/>
        <v>589.74099828554915</v>
      </c>
      <c r="AF531" s="44">
        <f t="shared" si="120"/>
        <v>0.87917745537269254</v>
      </c>
      <c r="AG531" s="44">
        <f t="shared" si="121"/>
        <v>0.65059131697579231</v>
      </c>
      <c r="AH531" s="44">
        <f t="shared" si="122"/>
        <v>39.455627727838987</v>
      </c>
      <c r="AI531" s="44">
        <f t="shared" si="123"/>
        <v>29.197164518600843</v>
      </c>
      <c r="AJ531" s="44">
        <f t="shared" si="124"/>
        <v>0.28374444546911942</v>
      </c>
      <c r="AK531" s="45">
        <f t="shared" si="125"/>
        <v>0.20997088964714833</v>
      </c>
      <c r="AL531" s="35"/>
      <c r="AM531" s="35"/>
      <c r="AN531" s="35"/>
      <c r="AO531" s="3" t="s">
        <v>813</v>
      </c>
    </row>
    <row r="532" spans="2:41" x14ac:dyDescent="0.2">
      <c r="B532" s="46">
        <v>43151</v>
      </c>
      <c r="C532" s="3" t="s">
        <v>815</v>
      </c>
      <c r="D532" s="3" t="s">
        <v>149</v>
      </c>
      <c r="E532" s="32" t="s">
        <v>137</v>
      </c>
      <c r="F532" s="3" t="s">
        <v>138</v>
      </c>
      <c r="G532" s="33" t="s">
        <v>139</v>
      </c>
      <c r="H532" s="32">
        <v>2018</v>
      </c>
      <c r="I532" s="34" t="s">
        <v>448</v>
      </c>
      <c r="J532" s="34" t="s">
        <v>396</v>
      </c>
      <c r="K532" s="32" t="str">
        <f t="shared" si="112"/>
        <v>NWF</v>
      </c>
      <c r="L532" s="32" t="str">
        <f t="shared" si="113"/>
        <v>ESI</v>
      </c>
      <c r="M532" s="32" t="str">
        <f t="shared" si="114"/>
        <v>R1</v>
      </c>
      <c r="N532" s="3">
        <v>8</v>
      </c>
      <c r="O532" s="3" t="s">
        <v>554</v>
      </c>
      <c r="P532" s="33" t="str">
        <f t="shared" si="115"/>
        <v>E:POS_P:P01_Tr1:NWF_Tr2:ESI_DRC_R1_D:20_M:02_Y:2018</v>
      </c>
      <c r="Q532" s="31" t="str">
        <f t="shared" si="116"/>
        <v>T2</v>
      </c>
      <c r="R532" s="53">
        <v>0.53333333333333333</v>
      </c>
      <c r="S532" s="3">
        <v>20</v>
      </c>
      <c r="T532" s="3">
        <v>1.73925</v>
      </c>
      <c r="U532" s="3">
        <v>88.988950276243102</v>
      </c>
      <c r="V532" s="3">
        <v>0.50657399999999997</v>
      </c>
      <c r="W532" s="3">
        <v>16.399999999999999</v>
      </c>
      <c r="X532" s="37">
        <f t="shared" si="117"/>
        <v>289.39999999999998</v>
      </c>
      <c r="Y532" s="37" t="s">
        <v>143</v>
      </c>
      <c r="Z532" s="40">
        <v>0.1225</v>
      </c>
      <c r="AA532" s="41">
        <v>0.74</v>
      </c>
      <c r="AB532" s="41">
        <v>9.0649999999999981E-2</v>
      </c>
      <c r="AC532" s="42" t="s">
        <v>144</v>
      </c>
      <c r="AD532" s="43">
        <f t="shared" si="118"/>
        <v>505.31761517625449</v>
      </c>
      <c r="AE532" s="43">
        <f t="shared" si="119"/>
        <v>589.53721770563027</v>
      </c>
      <c r="AF532" s="44">
        <f t="shared" si="120"/>
        <v>0.87887366219530061</v>
      </c>
      <c r="AG532" s="44">
        <f t="shared" si="121"/>
        <v>0.65036651002452239</v>
      </c>
      <c r="AH532" s="44">
        <f t="shared" si="122"/>
        <v>44.967684130629458</v>
      </c>
      <c r="AI532" s="44">
        <f t="shared" si="123"/>
        <v>33.276086256665792</v>
      </c>
      <c r="AJ532" s="44">
        <f t="shared" si="124"/>
        <v>0.29864422652201195</v>
      </c>
      <c r="AK532" s="45">
        <f t="shared" si="125"/>
        <v>0.2209967276262888</v>
      </c>
      <c r="AL532" s="35"/>
      <c r="AM532" s="35"/>
      <c r="AN532" s="35"/>
      <c r="AO532" s="3" t="s">
        <v>813</v>
      </c>
    </row>
    <row r="533" spans="2:41" x14ac:dyDescent="0.2">
      <c r="B533" s="46">
        <v>43151</v>
      </c>
      <c r="C533" s="3" t="s">
        <v>816</v>
      </c>
      <c r="D533" s="3" t="s">
        <v>151</v>
      </c>
      <c r="E533" s="32" t="s">
        <v>137</v>
      </c>
      <c r="F533" s="3" t="s">
        <v>138</v>
      </c>
      <c r="G533" s="33" t="s">
        <v>139</v>
      </c>
      <c r="H533" s="32">
        <v>2018</v>
      </c>
      <c r="I533" s="34" t="s">
        <v>448</v>
      </c>
      <c r="J533" s="34" t="s">
        <v>396</v>
      </c>
      <c r="K533" s="32" t="str">
        <f t="shared" si="112"/>
        <v>NWF</v>
      </c>
      <c r="L533" s="32" t="str">
        <f t="shared" si="113"/>
        <v>ESI</v>
      </c>
      <c r="M533" s="32" t="str">
        <f t="shared" si="114"/>
        <v>R1</v>
      </c>
      <c r="N533" s="3">
        <v>8</v>
      </c>
      <c r="O533" s="3" t="s">
        <v>554</v>
      </c>
      <c r="P533" s="33" t="str">
        <f t="shared" si="115"/>
        <v>E:POS_P:P01_Tr1:NWF_Tr2:ESI_DRC_R1_D:20_M:02_Y:2018</v>
      </c>
      <c r="Q533" s="31" t="str">
        <f t="shared" si="116"/>
        <v>T3</v>
      </c>
      <c r="R533" s="54">
        <v>0.54143518518518519</v>
      </c>
      <c r="S533" s="48">
        <v>32</v>
      </c>
      <c r="T533" s="3">
        <v>1.73925</v>
      </c>
      <c r="U533" s="3">
        <v>91.062845303867419</v>
      </c>
      <c r="V533" s="3">
        <v>0.48749399999999998</v>
      </c>
      <c r="W533" s="3">
        <v>16</v>
      </c>
      <c r="X533" s="37">
        <f t="shared" si="117"/>
        <v>289</v>
      </c>
      <c r="Y533" s="37" t="s">
        <v>143</v>
      </c>
      <c r="Z533" s="40">
        <v>0.1225</v>
      </c>
      <c r="AA533" s="41">
        <v>0.74</v>
      </c>
      <c r="AB533" s="41">
        <v>9.0649999999999981E-2</v>
      </c>
      <c r="AC533" s="42" t="s">
        <v>144</v>
      </c>
      <c r="AD533" s="43">
        <f t="shared" si="118"/>
        <v>506.01701671975098</v>
      </c>
      <c r="AE533" s="43">
        <f t="shared" si="119"/>
        <v>590.3531861730429</v>
      </c>
      <c r="AF533" s="44">
        <f t="shared" si="120"/>
        <v>0.88009009632982693</v>
      </c>
      <c r="AG533" s="44">
        <f t="shared" si="121"/>
        <v>0.65126667128407179</v>
      </c>
      <c r="AH533" s="44">
        <f t="shared" si="122"/>
        <v>46.079349314675177</v>
      </c>
      <c r="AI533" s="44">
        <f t="shared" si="123"/>
        <v>34.098718492859625</v>
      </c>
      <c r="AJ533" s="44">
        <f t="shared" si="124"/>
        <v>0.28779363614024134</v>
      </c>
      <c r="AK533" s="45">
        <f t="shared" si="125"/>
        <v>0.21296729074377854</v>
      </c>
      <c r="AL533" s="35"/>
      <c r="AM533" s="35"/>
      <c r="AN533" s="35"/>
      <c r="AO533" s="3" t="s">
        <v>813</v>
      </c>
    </row>
    <row r="534" spans="2:41" x14ac:dyDescent="0.2">
      <c r="B534" s="46">
        <v>43151</v>
      </c>
      <c r="C534" s="3" t="s">
        <v>817</v>
      </c>
      <c r="D534" s="3" t="s">
        <v>153</v>
      </c>
      <c r="E534" s="32" t="s">
        <v>137</v>
      </c>
      <c r="F534" s="3" t="s">
        <v>138</v>
      </c>
      <c r="G534" s="33" t="s">
        <v>139</v>
      </c>
      <c r="H534" s="32">
        <v>2018</v>
      </c>
      <c r="I534" s="34" t="s">
        <v>448</v>
      </c>
      <c r="J534" s="34" t="s">
        <v>396</v>
      </c>
      <c r="K534" s="32" t="str">
        <f t="shared" si="112"/>
        <v>NWF</v>
      </c>
      <c r="L534" s="32" t="str">
        <f t="shared" si="113"/>
        <v>ESI</v>
      </c>
      <c r="M534" s="32" t="str">
        <f t="shared" si="114"/>
        <v>R2</v>
      </c>
      <c r="N534" s="3">
        <v>11</v>
      </c>
      <c r="O534" s="3" t="s">
        <v>664</v>
      </c>
      <c r="P534" s="33" t="str">
        <f t="shared" si="115"/>
        <v>E:POS_P:P01_Tr1:NWF_Tr2:ESI_DRC_R2_D:20_M:02_Y:2018</v>
      </c>
      <c r="Q534" s="31" t="str">
        <f t="shared" si="116"/>
        <v>T0</v>
      </c>
      <c r="R534" s="53">
        <v>0.51944444444444449</v>
      </c>
      <c r="S534" s="37">
        <v>0</v>
      </c>
      <c r="T534" s="3">
        <v>1.6642500000000002</v>
      </c>
      <c r="U534" s="3">
        <v>83.521408839779014</v>
      </c>
      <c r="V534" s="3">
        <v>0.46205400000000002</v>
      </c>
      <c r="W534" s="3">
        <v>16.399999999999999</v>
      </c>
      <c r="X534" s="37">
        <f t="shared" si="117"/>
        <v>289.39999999999998</v>
      </c>
      <c r="Y534" s="37" t="s">
        <v>143</v>
      </c>
      <c r="Z534" s="40">
        <v>0.1225</v>
      </c>
      <c r="AA534" s="41">
        <v>0.74</v>
      </c>
      <c r="AB534" s="41">
        <v>9.0649999999999981E-2</v>
      </c>
      <c r="AC534" s="42" t="s">
        <v>144</v>
      </c>
      <c r="AD534" s="43">
        <f t="shared" si="118"/>
        <v>505.31761517625449</v>
      </c>
      <c r="AE534" s="43">
        <f t="shared" si="119"/>
        <v>589.53721770563027</v>
      </c>
      <c r="AF534" s="44">
        <f t="shared" si="120"/>
        <v>0.84097484105708165</v>
      </c>
      <c r="AG534" s="44">
        <f t="shared" si="121"/>
        <v>0.62232138238224033</v>
      </c>
      <c r="AH534" s="44">
        <f t="shared" si="122"/>
        <v>42.204839131078074</v>
      </c>
      <c r="AI534" s="44">
        <f t="shared" si="123"/>
        <v>31.231580956997767</v>
      </c>
      <c r="AJ534" s="44">
        <f t="shared" si="124"/>
        <v>0.27239802958975728</v>
      </c>
      <c r="AK534" s="45">
        <f t="shared" si="125"/>
        <v>0.20157454189642035</v>
      </c>
      <c r="AL534" s="35">
        <f>SLOPE(AG534:AG537,S534:S537)*60</f>
        <v>4.9660587265822953E-2</v>
      </c>
      <c r="AM534" s="35">
        <f>SLOPE(AK534:AK537,S534:S537)*60</f>
        <v>3.6982164660002148E-3</v>
      </c>
      <c r="AN534" s="35">
        <f>SLOPE(AI534:AI537,S534:S537)*60</f>
        <v>-2.7520473008027011</v>
      </c>
      <c r="AO534" s="3" t="s">
        <v>813</v>
      </c>
    </row>
    <row r="535" spans="2:41" x14ac:dyDescent="0.2">
      <c r="B535" s="46">
        <v>43151</v>
      </c>
      <c r="C535" s="3" t="s">
        <v>818</v>
      </c>
      <c r="D535" s="3" t="s">
        <v>156</v>
      </c>
      <c r="E535" s="32" t="s">
        <v>137</v>
      </c>
      <c r="F535" s="3" t="s">
        <v>138</v>
      </c>
      <c r="G535" s="33" t="s">
        <v>139</v>
      </c>
      <c r="H535" s="32">
        <v>2018</v>
      </c>
      <c r="I535" s="34" t="s">
        <v>448</v>
      </c>
      <c r="J535" s="34" t="s">
        <v>396</v>
      </c>
      <c r="K535" s="32" t="str">
        <f t="shared" si="112"/>
        <v>NWF</v>
      </c>
      <c r="L535" s="32" t="str">
        <f t="shared" si="113"/>
        <v>ESI</v>
      </c>
      <c r="M535" s="32" t="str">
        <f t="shared" si="114"/>
        <v>R2</v>
      </c>
      <c r="N535" s="3">
        <v>11</v>
      </c>
      <c r="O535" s="3" t="s">
        <v>664</v>
      </c>
      <c r="P535" s="33" t="str">
        <f t="shared" si="115"/>
        <v>E:POS_P:P01_Tr1:NWF_Tr2:ESI_DRC_R2_D:20_M:02_Y:2018</v>
      </c>
      <c r="Q535" s="31" t="str">
        <f t="shared" si="116"/>
        <v>T1</v>
      </c>
      <c r="R535" s="53">
        <v>0.51944444444444449</v>
      </c>
      <c r="S535" s="3">
        <v>10</v>
      </c>
      <c r="T535" s="3">
        <v>1.73925</v>
      </c>
      <c r="U535" s="3">
        <v>91.81698895027624</v>
      </c>
      <c r="V535" s="3">
        <v>0.46205400000000002</v>
      </c>
      <c r="W535" s="3">
        <v>16.8</v>
      </c>
      <c r="X535" s="37">
        <f t="shared" si="117"/>
        <v>289.8</v>
      </c>
      <c r="Y535" s="37" t="s">
        <v>143</v>
      </c>
      <c r="Z535" s="40">
        <v>0.1225</v>
      </c>
      <c r="AA535" s="41">
        <v>0.74</v>
      </c>
      <c r="AB535" s="41">
        <v>9.0649999999999981E-2</v>
      </c>
      <c r="AC535" s="42" t="s">
        <v>144</v>
      </c>
      <c r="AD535" s="43">
        <f t="shared" si="118"/>
        <v>504.6201443478538</v>
      </c>
      <c r="AE535" s="43">
        <f t="shared" si="119"/>
        <v>588.72350173916277</v>
      </c>
      <c r="AF535" s="44">
        <f t="shared" si="120"/>
        <v>0.8776605860570047</v>
      </c>
      <c r="AG535" s="44">
        <f t="shared" si="121"/>
        <v>0.64946883368218333</v>
      </c>
      <c r="AH535" s="44">
        <f t="shared" si="122"/>
        <v>46.332702217673692</v>
      </c>
      <c r="AI535" s="44">
        <f t="shared" si="123"/>
        <v>34.286199641078525</v>
      </c>
      <c r="AJ535" s="44">
        <f t="shared" si="124"/>
        <v>0.27202204887258713</v>
      </c>
      <c r="AK535" s="45">
        <f t="shared" si="125"/>
        <v>0.20129631616571445</v>
      </c>
      <c r="AL535" s="35"/>
      <c r="AM535" s="35"/>
      <c r="AN535" s="35"/>
      <c r="AO535" s="3" t="s">
        <v>813</v>
      </c>
    </row>
    <row r="536" spans="2:41" x14ac:dyDescent="0.2">
      <c r="B536" s="46">
        <v>43151</v>
      </c>
      <c r="C536" s="3" t="s">
        <v>819</v>
      </c>
      <c r="D536" s="3" t="s">
        <v>158</v>
      </c>
      <c r="E536" s="32" t="s">
        <v>137</v>
      </c>
      <c r="F536" s="3" t="s">
        <v>138</v>
      </c>
      <c r="G536" s="33" t="s">
        <v>139</v>
      </c>
      <c r="H536" s="32">
        <v>2018</v>
      </c>
      <c r="I536" s="34" t="s">
        <v>448</v>
      </c>
      <c r="J536" s="34" t="s">
        <v>396</v>
      </c>
      <c r="K536" s="32" t="str">
        <f t="shared" si="112"/>
        <v>NWF</v>
      </c>
      <c r="L536" s="32" t="str">
        <f t="shared" si="113"/>
        <v>ESI</v>
      </c>
      <c r="M536" s="32" t="str">
        <f t="shared" si="114"/>
        <v>R2</v>
      </c>
      <c r="N536" s="3">
        <v>11</v>
      </c>
      <c r="O536" s="3" t="s">
        <v>664</v>
      </c>
      <c r="P536" s="33" t="str">
        <f t="shared" si="115"/>
        <v>E:POS_P:P01_Tr1:NWF_Tr2:ESI_DRC_R2_D:20_M:02_Y:2018</v>
      </c>
      <c r="Q536" s="31" t="str">
        <f t="shared" si="116"/>
        <v>T2</v>
      </c>
      <c r="R536" s="53">
        <v>0.53333333333333333</v>
      </c>
      <c r="S536" s="3">
        <v>20</v>
      </c>
      <c r="T536" s="3">
        <v>1.73925</v>
      </c>
      <c r="U536" s="3">
        <v>91.251381215469621</v>
      </c>
      <c r="V536" s="3">
        <v>0.47477400000000003</v>
      </c>
      <c r="W536" s="3">
        <v>16</v>
      </c>
      <c r="X536" s="37">
        <f t="shared" si="117"/>
        <v>289</v>
      </c>
      <c r="Y536" s="37" t="s">
        <v>143</v>
      </c>
      <c r="Z536" s="40">
        <v>0.1225</v>
      </c>
      <c r="AA536" s="41">
        <v>0.74</v>
      </c>
      <c r="AB536" s="41">
        <v>9.0649999999999981E-2</v>
      </c>
      <c r="AC536" s="42" t="s">
        <v>144</v>
      </c>
      <c r="AD536" s="43">
        <f t="shared" si="118"/>
        <v>506.01701671975098</v>
      </c>
      <c r="AE536" s="43">
        <f t="shared" si="119"/>
        <v>590.3531861730429</v>
      </c>
      <c r="AF536" s="44">
        <f t="shared" si="120"/>
        <v>0.88009009632982693</v>
      </c>
      <c r="AG536" s="44">
        <f t="shared" si="121"/>
        <v>0.65126667128407179</v>
      </c>
      <c r="AH536" s="44">
        <f t="shared" si="122"/>
        <v>46.174751694208659</v>
      </c>
      <c r="AI536" s="44">
        <f t="shared" si="123"/>
        <v>34.169316253714399</v>
      </c>
      <c r="AJ536" s="44">
        <f t="shared" si="124"/>
        <v>0.28028434361212029</v>
      </c>
      <c r="AK536" s="45">
        <f t="shared" si="125"/>
        <v>0.207410414272969</v>
      </c>
      <c r="AL536" s="35"/>
      <c r="AM536" s="35"/>
      <c r="AN536" s="35"/>
      <c r="AO536" s="3" t="s">
        <v>813</v>
      </c>
    </row>
    <row r="537" spans="2:41" x14ac:dyDescent="0.2">
      <c r="B537" s="46">
        <v>43151</v>
      </c>
      <c r="C537" s="3" t="s">
        <v>820</v>
      </c>
      <c r="D537" s="3" t="s">
        <v>160</v>
      </c>
      <c r="E537" s="32" t="s">
        <v>137</v>
      </c>
      <c r="F537" s="3" t="s">
        <v>138</v>
      </c>
      <c r="G537" s="33" t="s">
        <v>139</v>
      </c>
      <c r="H537" s="32">
        <v>2018</v>
      </c>
      <c r="I537" s="34" t="s">
        <v>448</v>
      </c>
      <c r="J537" s="34" t="s">
        <v>396</v>
      </c>
      <c r="K537" s="32" t="str">
        <f t="shared" si="112"/>
        <v>NWF</v>
      </c>
      <c r="L537" s="32" t="str">
        <f t="shared" si="113"/>
        <v>ESI</v>
      </c>
      <c r="M537" s="32" t="str">
        <f t="shared" si="114"/>
        <v>R2</v>
      </c>
      <c r="N537" s="3">
        <v>11</v>
      </c>
      <c r="O537" s="3" t="s">
        <v>664</v>
      </c>
      <c r="P537" s="33" t="str">
        <f t="shared" si="115"/>
        <v>E:POS_P:P01_Tr1:NWF_Tr2:ESI_DRC_R2_D:20_M:02_Y:2018</v>
      </c>
      <c r="Q537" s="31" t="str">
        <f t="shared" si="116"/>
        <v>T3</v>
      </c>
      <c r="R537" s="54">
        <v>0.54143518518518519</v>
      </c>
      <c r="S537" s="48">
        <v>32</v>
      </c>
      <c r="T537" s="3">
        <v>1.73925</v>
      </c>
      <c r="U537" s="3">
        <v>79.750690607734811</v>
      </c>
      <c r="V537" s="3">
        <v>0.46205400000000002</v>
      </c>
      <c r="W537" s="3">
        <v>15.8</v>
      </c>
      <c r="X537" s="37">
        <f t="shared" si="117"/>
        <v>288.8</v>
      </c>
      <c r="Y537" s="37" t="s">
        <v>143</v>
      </c>
      <c r="Z537" s="40">
        <v>0.1225</v>
      </c>
      <c r="AA537" s="41">
        <v>0.74</v>
      </c>
      <c r="AB537" s="41">
        <v>9.0649999999999981E-2</v>
      </c>
      <c r="AC537" s="42" t="s">
        <v>144</v>
      </c>
      <c r="AD537" s="43">
        <f t="shared" si="118"/>
        <v>506.36744401664828</v>
      </c>
      <c r="AE537" s="43">
        <f t="shared" si="119"/>
        <v>590.76201801942307</v>
      </c>
      <c r="AF537" s="44">
        <f t="shared" si="120"/>
        <v>0.88069957700595547</v>
      </c>
      <c r="AG537" s="44">
        <f t="shared" si="121"/>
        <v>0.65171768698440702</v>
      </c>
      <c r="AH537" s="44">
        <f t="shared" si="122"/>
        <v>40.383153361601195</v>
      </c>
      <c r="AI537" s="44">
        <f t="shared" si="123"/>
        <v>29.883533487584877</v>
      </c>
      <c r="AJ537" s="44">
        <f t="shared" si="124"/>
        <v>0.27296395347394653</v>
      </c>
      <c r="AK537" s="45">
        <f t="shared" si="125"/>
        <v>0.20199332557072039</v>
      </c>
      <c r="AL537" s="35"/>
      <c r="AM537" s="35"/>
      <c r="AN537" s="35"/>
      <c r="AO537" s="3" t="s">
        <v>813</v>
      </c>
    </row>
    <row r="538" spans="2:41" x14ac:dyDescent="0.2">
      <c r="B538" s="46">
        <v>43151</v>
      </c>
      <c r="C538" s="3" t="s">
        <v>821</v>
      </c>
      <c r="D538" s="3" t="s">
        <v>162</v>
      </c>
      <c r="E538" s="32" t="s">
        <v>137</v>
      </c>
      <c r="F538" s="3" t="s">
        <v>138</v>
      </c>
      <c r="G538" s="33" t="s">
        <v>139</v>
      </c>
      <c r="H538" s="32">
        <v>2018</v>
      </c>
      <c r="I538" s="34" t="s">
        <v>448</v>
      </c>
      <c r="J538" s="34" t="s">
        <v>396</v>
      </c>
      <c r="K538" s="32" t="str">
        <f t="shared" si="112"/>
        <v>NWF</v>
      </c>
      <c r="L538" s="32" t="str">
        <f t="shared" si="113"/>
        <v>ESI</v>
      </c>
      <c r="M538" s="32" t="str">
        <f t="shared" si="114"/>
        <v>R3</v>
      </c>
      <c r="N538" s="3">
        <v>5</v>
      </c>
      <c r="O538" s="3" t="s">
        <v>770</v>
      </c>
      <c r="P538" s="33" t="str">
        <f t="shared" si="115"/>
        <v>E:POS_P:P01_Tr1:NWF_Tr2:ESI_DRC_R3_D:20_M:02_Y:2018</v>
      </c>
      <c r="Q538" s="31" t="str">
        <f t="shared" si="116"/>
        <v>T0</v>
      </c>
      <c r="R538" s="53">
        <v>0.51944444444444449</v>
      </c>
      <c r="S538" s="37">
        <v>0</v>
      </c>
      <c r="T538" s="3">
        <v>1.73925</v>
      </c>
      <c r="U538" s="3">
        <v>80.127762430939228</v>
      </c>
      <c r="V538" s="3">
        <v>0.48749399999999998</v>
      </c>
      <c r="W538" s="3">
        <v>16.7</v>
      </c>
      <c r="X538" s="37">
        <f t="shared" si="117"/>
        <v>289.7</v>
      </c>
      <c r="Y538" s="37" t="s">
        <v>143</v>
      </c>
      <c r="Z538" s="40">
        <v>0.1225</v>
      </c>
      <c r="AA538" s="41">
        <v>0.74</v>
      </c>
      <c r="AB538" s="41">
        <v>9.0649999999999981E-2</v>
      </c>
      <c r="AC538" s="42" t="s">
        <v>144</v>
      </c>
      <c r="AD538" s="43">
        <f t="shared" si="118"/>
        <v>504.79433148777366</v>
      </c>
      <c r="AE538" s="43">
        <f t="shared" si="119"/>
        <v>588.92672006906935</v>
      </c>
      <c r="AF538" s="44">
        <f t="shared" si="120"/>
        <v>0.87796354104011032</v>
      </c>
      <c r="AG538" s="44">
        <f t="shared" si="121"/>
        <v>0.64969302036968146</v>
      </c>
      <c r="AH538" s="44">
        <f t="shared" si="122"/>
        <v>40.44804026993711</v>
      </c>
      <c r="AI538" s="44">
        <f t="shared" si="123"/>
        <v>29.931549799753455</v>
      </c>
      <c r="AJ538" s="44">
        <f t="shared" si="124"/>
        <v>0.28709824247335086</v>
      </c>
      <c r="AK538" s="45">
        <f t="shared" si="125"/>
        <v>0.21245269943027958</v>
      </c>
      <c r="AL538" s="35">
        <f>SLOPE(AG538:AG541,S538:S541)*60</f>
        <v>2.9824168172527775E-3</v>
      </c>
      <c r="AM538" s="35">
        <f>SLOPE(AK538:AK541,S538:S541)*60</f>
        <v>-2.6854832085091044E-2</v>
      </c>
      <c r="AN538" s="35">
        <f>SLOPE(AI538:AI541,S538:S541)*60</f>
        <v>6.1068548791235884</v>
      </c>
      <c r="AO538" s="3" t="s">
        <v>813</v>
      </c>
    </row>
    <row r="539" spans="2:41" x14ac:dyDescent="0.2">
      <c r="B539" s="46">
        <v>43151</v>
      </c>
      <c r="C539" s="3" t="s">
        <v>822</v>
      </c>
      <c r="D539" s="3" t="s">
        <v>165</v>
      </c>
      <c r="E539" s="32" t="s">
        <v>137</v>
      </c>
      <c r="F539" s="3" t="s">
        <v>138</v>
      </c>
      <c r="G539" s="33" t="s">
        <v>139</v>
      </c>
      <c r="H539" s="32">
        <v>2018</v>
      </c>
      <c r="I539" s="34" t="s">
        <v>448</v>
      </c>
      <c r="J539" s="34" t="s">
        <v>396</v>
      </c>
      <c r="K539" s="32" t="str">
        <f t="shared" si="112"/>
        <v>NWF</v>
      </c>
      <c r="L539" s="32" t="str">
        <f t="shared" si="113"/>
        <v>ESI</v>
      </c>
      <c r="M539" s="32" t="str">
        <f t="shared" si="114"/>
        <v>R3</v>
      </c>
      <c r="N539" s="3">
        <v>5</v>
      </c>
      <c r="O539" s="3" t="s">
        <v>770</v>
      </c>
      <c r="P539" s="33" t="str">
        <f t="shared" si="115"/>
        <v>E:POS_P:P01_Tr1:NWF_Tr2:ESI_DRC_R3_D:20_M:02_Y:2018</v>
      </c>
      <c r="Q539" s="31" t="str">
        <f t="shared" si="116"/>
        <v>T1</v>
      </c>
      <c r="R539" s="53">
        <v>0.51944444444444449</v>
      </c>
      <c r="S539" s="3">
        <v>10</v>
      </c>
      <c r="T539" s="3">
        <v>1.73925</v>
      </c>
      <c r="U539" s="3">
        <v>89.554558011049735</v>
      </c>
      <c r="V539" s="3">
        <v>0.47477400000000003</v>
      </c>
      <c r="W539" s="3">
        <v>16.7</v>
      </c>
      <c r="X539" s="37">
        <f t="shared" si="117"/>
        <v>289.7</v>
      </c>
      <c r="Y539" s="37" t="s">
        <v>143</v>
      </c>
      <c r="Z539" s="40">
        <v>0.1225</v>
      </c>
      <c r="AA539" s="41">
        <v>0.74</v>
      </c>
      <c r="AB539" s="41">
        <v>9.0649999999999981E-2</v>
      </c>
      <c r="AC539" s="42" t="s">
        <v>144</v>
      </c>
      <c r="AD539" s="43">
        <f t="shared" si="118"/>
        <v>504.79433148777366</v>
      </c>
      <c r="AE539" s="43">
        <f t="shared" si="119"/>
        <v>588.92672006906935</v>
      </c>
      <c r="AF539" s="44">
        <f t="shared" si="120"/>
        <v>0.87796354104011032</v>
      </c>
      <c r="AG539" s="44">
        <f t="shared" si="121"/>
        <v>0.64969302036968146</v>
      </c>
      <c r="AH539" s="44">
        <f t="shared" si="122"/>
        <v>45.2066332428709</v>
      </c>
      <c r="AI539" s="44">
        <f t="shared" si="123"/>
        <v>33.452908599724466</v>
      </c>
      <c r="AJ539" s="44">
        <f t="shared" si="124"/>
        <v>0.27960709459407235</v>
      </c>
      <c r="AK539" s="45">
        <f t="shared" si="125"/>
        <v>0.20690924999961349</v>
      </c>
      <c r="AL539" s="35"/>
      <c r="AM539" s="35"/>
      <c r="AN539" s="35"/>
      <c r="AO539" s="3" t="s">
        <v>813</v>
      </c>
    </row>
    <row r="540" spans="2:41" x14ac:dyDescent="0.2">
      <c r="B540" s="46">
        <v>43151</v>
      </c>
      <c r="C540" s="3" t="s">
        <v>823</v>
      </c>
      <c r="D540" s="3" t="s">
        <v>167</v>
      </c>
      <c r="E540" s="32" t="s">
        <v>137</v>
      </c>
      <c r="F540" s="3" t="s">
        <v>138</v>
      </c>
      <c r="G540" s="33" t="s">
        <v>139</v>
      </c>
      <c r="H540" s="32">
        <v>2018</v>
      </c>
      <c r="I540" s="34" t="s">
        <v>448</v>
      </c>
      <c r="J540" s="34" t="s">
        <v>396</v>
      </c>
      <c r="K540" s="32" t="str">
        <f t="shared" si="112"/>
        <v>NWF</v>
      </c>
      <c r="L540" s="32" t="str">
        <f t="shared" si="113"/>
        <v>ESI</v>
      </c>
      <c r="M540" s="32" t="str">
        <f t="shared" si="114"/>
        <v>R3</v>
      </c>
      <c r="N540" s="3">
        <v>5</v>
      </c>
      <c r="O540" s="3" t="s">
        <v>770</v>
      </c>
      <c r="P540" s="33" t="str">
        <f t="shared" si="115"/>
        <v>E:POS_P:P01_Tr1:NWF_Tr2:ESI_DRC_R3_D:20_M:02_Y:2018</v>
      </c>
      <c r="Q540" s="31" t="str">
        <f t="shared" si="116"/>
        <v>T2</v>
      </c>
      <c r="R540" s="53">
        <v>0.53333333333333333</v>
      </c>
      <c r="S540" s="3">
        <v>20</v>
      </c>
      <c r="T540" s="3">
        <v>1.73925</v>
      </c>
      <c r="U540" s="3">
        <v>86.16091160220995</v>
      </c>
      <c r="V540" s="3">
        <v>0.45569400000000004</v>
      </c>
      <c r="W540" s="3">
        <v>16.5</v>
      </c>
      <c r="X540" s="37">
        <f t="shared" si="117"/>
        <v>289.5</v>
      </c>
      <c r="Y540" s="37" t="s">
        <v>143</v>
      </c>
      <c r="Z540" s="40">
        <v>0.1225</v>
      </c>
      <c r="AA540" s="41">
        <v>0.74</v>
      </c>
      <c r="AB540" s="41">
        <v>9.0649999999999981E-2</v>
      </c>
      <c r="AC540" s="42" t="s">
        <v>144</v>
      </c>
      <c r="AD540" s="43">
        <f t="shared" si="118"/>
        <v>505.14306677722982</v>
      </c>
      <c r="AE540" s="43">
        <f t="shared" si="119"/>
        <v>589.33357790676814</v>
      </c>
      <c r="AF540" s="44">
        <f t="shared" si="120"/>
        <v>0.87857007889229688</v>
      </c>
      <c r="AG540" s="44">
        <f t="shared" si="121"/>
        <v>0.65014185838029959</v>
      </c>
      <c r="AH540" s="44">
        <f t="shared" si="122"/>
        <v>43.523587123062136</v>
      </c>
      <c r="AI540" s="44">
        <f t="shared" si="123"/>
        <v>32.207454471065972</v>
      </c>
      <c r="AJ540" s="44">
        <f t="shared" si="124"/>
        <v>0.26855577545064679</v>
      </c>
      <c r="AK540" s="45">
        <f t="shared" si="125"/>
        <v>0.19873127383347858</v>
      </c>
      <c r="AL540" s="35"/>
      <c r="AM540" s="35"/>
      <c r="AN540" s="35"/>
      <c r="AO540" s="3" t="s">
        <v>824</v>
      </c>
    </row>
    <row r="541" spans="2:41" x14ac:dyDescent="0.2">
      <c r="B541" s="46">
        <v>43151</v>
      </c>
      <c r="C541" s="3" t="s">
        <v>825</v>
      </c>
      <c r="D541" s="3" t="s">
        <v>169</v>
      </c>
      <c r="E541" s="32" t="s">
        <v>137</v>
      </c>
      <c r="F541" s="3" t="s">
        <v>138</v>
      </c>
      <c r="G541" s="33" t="s">
        <v>139</v>
      </c>
      <c r="H541" s="32">
        <v>2018</v>
      </c>
      <c r="I541" s="34" t="s">
        <v>448</v>
      </c>
      <c r="J541" s="34" t="s">
        <v>396</v>
      </c>
      <c r="K541" s="32" t="str">
        <f t="shared" si="112"/>
        <v>NWF</v>
      </c>
      <c r="L541" s="32" t="str">
        <f t="shared" si="113"/>
        <v>ESI</v>
      </c>
      <c r="M541" s="32" t="str">
        <f t="shared" si="114"/>
        <v>R3</v>
      </c>
      <c r="N541" s="3">
        <v>5</v>
      </c>
      <c r="O541" s="3" t="s">
        <v>770</v>
      </c>
      <c r="P541" s="33" t="str">
        <f t="shared" si="115"/>
        <v>E:POS_P:P01_Tr1:NWF_Tr2:ESI_DRC_R3_D:20_M:02_Y:2018</v>
      </c>
      <c r="Q541" s="31" t="str">
        <f t="shared" si="116"/>
        <v>T3</v>
      </c>
      <c r="R541" s="54">
        <v>0.54143518518518519</v>
      </c>
      <c r="S541" s="48">
        <v>32</v>
      </c>
      <c r="T541" s="3">
        <v>1.73925</v>
      </c>
      <c r="U541" s="3">
        <v>90.685773480662988</v>
      </c>
      <c r="V541" s="3">
        <v>0.45569400000000004</v>
      </c>
      <c r="W541" s="3">
        <v>16</v>
      </c>
      <c r="X541" s="37">
        <f t="shared" si="117"/>
        <v>289</v>
      </c>
      <c r="Y541" s="37" t="s">
        <v>143</v>
      </c>
      <c r="Z541" s="40">
        <v>0.1225</v>
      </c>
      <c r="AA541" s="41">
        <v>0.74</v>
      </c>
      <c r="AB541" s="41">
        <v>9.0649999999999981E-2</v>
      </c>
      <c r="AC541" s="42" t="s">
        <v>144</v>
      </c>
      <c r="AD541" s="43">
        <f t="shared" si="118"/>
        <v>506.01701671975098</v>
      </c>
      <c r="AE541" s="43">
        <f t="shared" si="119"/>
        <v>590.3531861730429</v>
      </c>
      <c r="AF541" s="44">
        <f t="shared" si="120"/>
        <v>0.88009009632982693</v>
      </c>
      <c r="AG541" s="44">
        <f t="shared" si="121"/>
        <v>0.65126667128407179</v>
      </c>
      <c r="AH541" s="44">
        <f t="shared" si="122"/>
        <v>45.888544555608192</v>
      </c>
      <c r="AI541" s="44">
        <f t="shared" si="123"/>
        <v>33.957522971150055</v>
      </c>
      <c r="AJ541" s="44">
        <f t="shared" si="124"/>
        <v>0.26902040481993861</v>
      </c>
      <c r="AK541" s="45">
        <f t="shared" si="125"/>
        <v>0.19907509956675454</v>
      </c>
      <c r="AL541" s="35"/>
      <c r="AM541" s="35"/>
      <c r="AN541" s="35"/>
      <c r="AO541" s="3" t="s">
        <v>813</v>
      </c>
    </row>
    <row r="542" spans="2:41" x14ac:dyDescent="0.2">
      <c r="B542" s="46">
        <v>43151</v>
      </c>
      <c r="C542" s="3" t="s">
        <v>826</v>
      </c>
      <c r="D542" s="3" t="s">
        <v>171</v>
      </c>
      <c r="E542" s="32" t="s">
        <v>137</v>
      </c>
      <c r="F542" s="3" t="s">
        <v>138</v>
      </c>
      <c r="G542" s="33" t="s">
        <v>139</v>
      </c>
      <c r="H542" s="32">
        <v>2018</v>
      </c>
      <c r="I542" s="34" t="s">
        <v>448</v>
      </c>
      <c r="J542" s="34" t="s">
        <v>396</v>
      </c>
      <c r="K542" s="32" t="str">
        <f t="shared" si="112"/>
        <v>NWF</v>
      </c>
      <c r="L542" s="32" t="str">
        <f t="shared" si="113"/>
        <v>LSI</v>
      </c>
      <c r="M542" s="32" t="str">
        <f t="shared" si="114"/>
        <v>R1</v>
      </c>
      <c r="N542" s="3">
        <v>2</v>
      </c>
      <c r="O542" s="3" t="s">
        <v>554</v>
      </c>
      <c r="P542" s="33" t="str">
        <f t="shared" si="115"/>
        <v>E:POS_P:P01_Tr1:NWF_Tr2:LSI_DRC_R1_D:20_M:02_Y:2018</v>
      </c>
      <c r="Q542" s="31" t="str">
        <f t="shared" si="116"/>
        <v>T0</v>
      </c>
      <c r="R542" s="53">
        <v>0.52384259259259258</v>
      </c>
      <c r="S542" s="37">
        <v>0</v>
      </c>
      <c r="T542" s="3">
        <v>1.6642500000000002</v>
      </c>
      <c r="U542" s="3">
        <v>90.30870165745857</v>
      </c>
      <c r="V542" s="3">
        <v>0.49385399999999996</v>
      </c>
      <c r="W542" s="3">
        <v>17.399999999999999</v>
      </c>
      <c r="X542" s="37">
        <f t="shared" si="117"/>
        <v>290.39999999999998</v>
      </c>
      <c r="Y542" s="37" t="s">
        <v>143</v>
      </c>
      <c r="Z542" s="40">
        <v>0.1225</v>
      </c>
      <c r="AA542" s="41">
        <v>0.74</v>
      </c>
      <c r="AB542" s="41">
        <v>9.0649999999999981E-2</v>
      </c>
      <c r="AC542" s="42" t="s">
        <v>144</v>
      </c>
      <c r="AD542" s="43">
        <f t="shared" si="118"/>
        <v>503.57754074382933</v>
      </c>
      <c r="AE542" s="43">
        <f t="shared" si="119"/>
        <v>587.50713086780092</v>
      </c>
      <c r="AF542" s="44">
        <f t="shared" si="120"/>
        <v>0.83807892218291802</v>
      </c>
      <c r="AG542" s="44">
        <f t="shared" si="121"/>
        <v>0.62017840241535926</v>
      </c>
      <c r="AH542" s="44">
        <f t="shared" si="122"/>
        <v>45.477433888431172</v>
      </c>
      <c r="AI542" s="44">
        <f t="shared" si="123"/>
        <v>33.65330107743906</v>
      </c>
      <c r="AJ542" s="44">
        <f t="shared" si="124"/>
        <v>0.29014274660758693</v>
      </c>
      <c r="AK542" s="45">
        <f t="shared" si="125"/>
        <v>0.2147056324896143</v>
      </c>
      <c r="AL542" s="35">
        <f>SLOPE(AG542:AG545,S542:S545)*60</f>
        <v>2.3780744228420803E-2</v>
      </c>
      <c r="AM542" s="35">
        <f>SLOPE(AK542:AK545,S542:S545)*60</f>
        <v>-2.559433586841292E-3</v>
      </c>
      <c r="AN542" s="35">
        <f>SLOPE(AI542:AI545,S542:S545)*60</f>
        <v>-1.0980498505834277</v>
      </c>
      <c r="AO542" s="3" t="s">
        <v>813</v>
      </c>
    </row>
    <row r="543" spans="2:41" x14ac:dyDescent="0.2">
      <c r="B543" s="46">
        <v>43151</v>
      </c>
      <c r="C543" s="3" t="s">
        <v>827</v>
      </c>
      <c r="D543" s="3" t="s">
        <v>173</v>
      </c>
      <c r="E543" s="32" t="s">
        <v>137</v>
      </c>
      <c r="F543" s="3" t="s">
        <v>138</v>
      </c>
      <c r="G543" s="33" t="s">
        <v>139</v>
      </c>
      <c r="H543" s="32">
        <v>2018</v>
      </c>
      <c r="I543" s="34" t="s">
        <v>448</v>
      </c>
      <c r="J543" s="34" t="s">
        <v>396</v>
      </c>
      <c r="K543" s="32" t="str">
        <f t="shared" si="112"/>
        <v>NWF</v>
      </c>
      <c r="L543" s="32" t="str">
        <f t="shared" si="113"/>
        <v>LSI</v>
      </c>
      <c r="M543" s="32" t="str">
        <f t="shared" si="114"/>
        <v>R1</v>
      </c>
      <c r="N543" s="3">
        <v>2</v>
      </c>
      <c r="O543" s="3" t="s">
        <v>554</v>
      </c>
      <c r="P543" s="33" t="str">
        <f t="shared" si="115"/>
        <v>E:POS_P:P01_Tr1:NWF_Tr2:LSI_DRC_R1_D:20_M:02_Y:2018</v>
      </c>
      <c r="Q543" s="31" t="str">
        <f t="shared" si="116"/>
        <v>T1</v>
      </c>
      <c r="R543" s="53">
        <v>0.530787037037037</v>
      </c>
      <c r="S543" s="3">
        <v>10</v>
      </c>
      <c r="T543" s="3">
        <v>1.6642500000000002</v>
      </c>
      <c r="U543" s="3">
        <v>95.776243093922659</v>
      </c>
      <c r="V543" s="3">
        <v>0.53837400000000002</v>
      </c>
      <c r="W543" s="3">
        <v>17.3</v>
      </c>
      <c r="X543" s="37">
        <f t="shared" si="117"/>
        <v>290.3</v>
      </c>
      <c r="Y543" s="37" t="s">
        <v>143</v>
      </c>
      <c r="Z543" s="40">
        <v>0.1225</v>
      </c>
      <c r="AA543" s="41">
        <v>0.74</v>
      </c>
      <c r="AB543" s="41">
        <v>9.0649999999999981E-2</v>
      </c>
      <c r="AC543" s="42" t="s">
        <v>144</v>
      </c>
      <c r="AD543" s="43">
        <f t="shared" si="118"/>
        <v>503.75100872203933</v>
      </c>
      <c r="AE543" s="43">
        <f t="shared" si="119"/>
        <v>587.70951017571258</v>
      </c>
      <c r="AF543" s="44">
        <f t="shared" si="120"/>
        <v>0.83836761626565404</v>
      </c>
      <c r="AG543" s="44">
        <f t="shared" si="121"/>
        <v>0.62039203603658377</v>
      </c>
      <c r="AH543" s="44">
        <f t="shared" si="122"/>
        <v>48.247379070170794</v>
      </c>
      <c r="AI543" s="44">
        <f t="shared" si="123"/>
        <v>35.703060511926381</v>
      </c>
      <c r="AJ543" s="44">
        <f t="shared" si="124"/>
        <v>0.31640751983133908</v>
      </c>
      <c r="AK543" s="45">
        <f t="shared" si="125"/>
        <v>0.23414156467519087</v>
      </c>
      <c r="AL543" s="35"/>
      <c r="AM543" s="35"/>
      <c r="AN543" s="35"/>
      <c r="AO543" s="3" t="s">
        <v>828</v>
      </c>
    </row>
    <row r="544" spans="2:41" x14ac:dyDescent="0.2">
      <c r="B544" s="46">
        <v>43151</v>
      </c>
      <c r="C544" s="3" t="s">
        <v>829</v>
      </c>
      <c r="D544" s="3" t="s">
        <v>175</v>
      </c>
      <c r="E544" s="32" t="s">
        <v>137</v>
      </c>
      <c r="F544" s="3" t="s">
        <v>138</v>
      </c>
      <c r="G544" s="33" t="s">
        <v>139</v>
      </c>
      <c r="H544" s="32">
        <v>2018</v>
      </c>
      <c r="I544" s="34" t="s">
        <v>448</v>
      </c>
      <c r="J544" s="34" t="s">
        <v>396</v>
      </c>
      <c r="K544" s="32" t="str">
        <f t="shared" si="112"/>
        <v>NWF</v>
      </c>
      <c r="L544" s="32" t="str">
        <f t="shared" si="113"/>
        <v>LSI</v>
      </c>
      <c r="M544" s="32" t="str">
        <f t="shared" si="114"/>
        <v>R1</v>
      </c>
      <c r="N544" s="3">
        <v>2</v>
      </c>
      <c r="O544" s="3" t="s">
        <v>554</v>
      </c>
      <c r="P544" s="33" t="str">
        <f t="shared" si="115"/>
        <v>E:POS_P:P01_Tr1:NWF_Tr2:LSI_DRC_R1_D:20_M:02_Y:2018</v>
      </c>
      <c r="Q544" s="31" t="str">
        <f t="shared" si="116"/>
        <v>T2</v>
      </c>
      <c r="R544" s="53">
        <v>0.53773148148148142</v>
      </c>
      <c r="S544" s="3">
        <v>20</v>
      </c>
      <c r="T544" s="3">
        <v>1.73925</v>
      </c>
      <c r="U544" s="3">
        <v>85.783839779005532</v>
      </c>
      <c r="V544" s="3">
        <v>0.53837400000000002</v>
      </c>
      <c r="W544" s="3">
        <v>16.399999999999999</v>
      </c>
      <c r="X544" s="37">
        <f t="shared" si="117"/>
        <v>289.39999999999998</v>
      </c>
      <c r="Y544" s="37" t="s">
        <v>143</v>
      </c>
      <c r="Z544" s="40">
        <v>0.1225</v>
      </c>
      <c r="AA544" s="41">
        <v>0.74</v>
      </c>
      <c r="AB544" s="41">
        <v>9.0649999999999981E-2</v>
      </c>
      <c r="AC544" s="42" t="s">
        <v>144</v>
      </c>
      <c r="AD544" s="43">
        <f t="shared" si="118"/>
        <v>505.31761517625449</v>
      </c>
      <c r="AE544" s="43">
        <f t="shared" si="119"/>
        <v>589.53721770563027</v>
      </c>
      <c r="AF544" s="44">
        <f t="shared" si="120"/>
        <v>0.87887366219530061</v>
      </c>
      <c r="AG544" s="44">
        <f t="shared" si="121"/>
        <v>0.65036651002452239</v>
      </c>
      <c r="AH544" s="44">
        <f t="shared" si="122"/>
        <v>43.348085337788987</v>
      </c>
      <c r="AI544" s="44">
        <f t="shared" si="123"/>
        <v>32.077583149963843</v>
      </c>
      <c r="AJ544" s="44">
        <f t="shared" si="124"/>
        <v>0.31739151004505101</v>
      </c>
      <c r="AK544" s="45">
        <f t="shared" si="125"/>
        <v>0.2348697174333377</v>
      </c>
      <c r="AL544" s="35"/>
      <c r="AM544" s="35"/>
      <c r="AN544" s="35"/>
      <c r="AO544" s="3" t="s">
        <v>813</v>
      </c>
    </row>
    <row r="545" spans="2:41" x14ac:dyDescent="0.2">
      <c r="B545" s="46">
        <v>43151</v>
      </c>
      <c r="C545" s="3" t="s">
        <v>830</v>
      </c>
      <c r="D545" s="3" t="s">
        <v>177</v>
      </c>
      <c r="E545" s="32" t="s">
        <v>137</v>
      </c>
      <c r="F545" s="3" t="s">
        <v>138</v>
      </c>
      <c r="G545" s="33" t="s">
        <v>139</v>
      </c>
      <c r="H545" s="32">
        <v>2018</v>
      </c>
      <c r="I545" s="34" t="s">
        <v>448</v>
      </c>
      <c r="J545" s="34" t="s">
        <v>396</v>
      </c>
      <c r="K545" s="32" t="str">
        <f t="shared" si="112"/>
        <v>NWF</v>
      </c>
      <c r="L545" s="32" t="str">
        <f t="shared" si="113"/>
        <v>LSI</v>
      </c>
      <c r="M545" s="32" t="str">
        <f t="shared" si="114"/>
        <v>R1</v>
      </c>
      <c r="N545" s="3">
        <v>2</v>
      </c>
      <c r="O545" s="3" t="s">
        <v>554</v>
      </c>
      <c r="P545" s="33" t="str">
        <f t="shared" si="115"/>
        <v>E:POS_P:P01_Tr1:NWF_Tr2:LSI_DRC_R1_D:20_M:02_Y:2018</v>
      </c>
      <c r="Q545" s="31" t="str">
        <f t="shared" si="116"/>
        <v>T3</v>
      </c>
      <c r="R545" s="53">
        <v>0.54467592592592595</v>
      </c>
      <c r="S545" s="3">
        <v>30</v>
      </c>
      <c r="T545" s="3">
        <v>1.6642500000000002</v>
      </c>
      <c r="U545" s="3">
        <v>91.439917127071837</v>
      </c>
      <c r="V545" s="3">
        <v>0.48749399999999998</v>
      </c>
      <c r="W545" s="3">
        <v>15.9</v>
      </c>
      <c r="X545" s="37">
        <f t="shared" si="117"/>
        <v>288.89999999999998</v>
      </c>
      <c r="Y545" s="37" t="s">
        <v>143</v>
      </c>
      <c r="Z545" s="40">
        <v>0.1225</v>
      </c>
      <c r="AA545" s="41">
        <v>0.74</v>
      </c>
      <c r="AB545" s="41">
        <v>9.0649999999999981E-2</v>
      </c>
      <c r="AC545" s="42" t="s">
        <v>144</v>
      </c>
      <c r="AD545" s="43">
        <f t="shared" si="118"/>
        <v>506.19216971965403</v>
      </c>
      <c r="AE545" s="43">
        <f t="shared" si="119"/>
        <v>590.55753133959638</v>
      </c>
      <c r="AF545" s="44">
        <f t="shared" si="120"/>
        <v>0.8424303184559343</v>
      </c>
      <c r="AG545" s="44">
        <f t="shared" si="121"/>
        <v>0.62339843565739128</v>
      </c>
      <c r="AH545" s="44">
        <f t="shared" si="122"/>
        <v>46.286170049537844</v>
      </c>
      <c r="AI545" s="44">
        <f t="shared" si="123"/>
        <v>34.251765836658002</v>
      </c>
      <c r="AJ545" s="44">
        <f t="shared" si="124"/>
        <v>0.28789325318286518</v>
      </c>
      <c r="AK545" s="45">
        <f t="shared" si="125"/>
        <v>0.21304100735532019</v>
      </c>
      <c r="AL545" s="35"/>
      <c r="AM545" s="35"/>
      <c r="AN545" s="35"/>
      <c r="AO545" s="3" t="s">
        <v>813</v>
      </c>
    </row>
    <row r="546" spans="2:41" x14ac:dyDescent="0.2">
      <c r="B546" s="46">
        <v>43151</v>
      </c>
      <c r="C546" s="3" t="s">
        <v>831</v>
      </c>
      <c r="D546" s="3" t="s">
        <v>179</v>
      </c>
      <c r="E546" s="32" t="s">
        <v>137</v>
      </c>
      <c r="F546" s="3" t="s">
        <v>138</v>
      </c>
      <c r="G546" s="33" t="s">
        <v>139</v>
      </c>
      <c r="H546" s="32">
        <v>2018</v>
      </c>
      <c r="I546" s="34" t="s">
        <v>448</v>
      </c>
      <c r="J546" s="34" t="s">
        <v>396</v>
      </c>
      <c r="K546" s="32" t="str">
        <f t="shared" si="112"/>
        <v>NWF</v>
      </c>
      <c r="L546" s="32" t="str">
        <f t="shared" si="113"/>
        <v>LSI</v>
      </c>
      <c r="M546" s="32" t="str">
        <f t="shared" si="114"/>
        <v>R2</v>
      </c>
      <c r="N546" s="3">
        <v>14</v>
      </c>
      <c r="O546" s="3" t="s">
        <v>664</v>
      </c>
      <c r="P546" s="33" t="str">
        <f t="shared" si="115"/>
        <v>E:POS_P:P01_Tr1:NWF_Tr2:LSI_DRC_R2_D:20_M:02_Y:2018</v>
      </c>
      <c r="Q546" s="31" t="str">
        <f t="shared" si="116"/>
        <v>T0</v>
      </c>
      <c r="R546" s="53">
        <v>0.52384259259259258</v>
      </c>
      <c r="S546" s="37">
        <v>0</v>
      </c>
      <c r="T546" s="3">
        <v>1.73925</v>
      </c>
      <c r="U546" s="3">
        <v>92.005524861878456</v>
      </c>
      <c r="V546" s="3">
        <v>0.50657399999999997</v>
      </c>
      <c r="W546" s="3">
        <v>17.399999999999999</v>
      </c>
      <c r="X546" s="37">
        <f t="shared" si="117"/>
        <v>290.39999999999998</v>
      </c>
      <c r="Y546" s="37" t="s">
        <v>143</v>
      </c>
      <c r="Z546" s="40">
        <v>0.1225</v>
      </c>
      <c r="AA546" s="41">
        <v>0.74</v>
      </c>
      <c r="AB546" s="41">
        <v>9.0649999999999981E-2</v>
      </c>
      <c r="AC546" s="42" t="s">
        <v>144</v>
      </c>
      <c r="AD546" s="43">
        <f t="shared" si="118"/>
        <v>503.57754074382933</v>
      </c>
      <c r="AE546" s="43">
        <f t="shared" si="119"/>
        <v>587.50713086780092</v>
      </c>
      <c r="AF546" s="44">
        <f t="shared" ref="AF546:AF577" si="126">(T546*AD546)/1000</f>
        <v>0.87584723773870521</v>
      </c>
      <c r="AG546" s="44">
        <f t="shared" ref="AG546:AG577" si="127">AF546*AB546/Z546</f>
        <v>0.64812695592664171</v>
      </c>
      <c r="AH546" s="44">
        <f t="shared" ref="AH546:AH577" si="128">(U546*AD546)/1000</f>
        <v>46.331915944790005</v>
      </c>
      <c r="AI546" s="44">
        <f t="shared" ref="AI546:AI577" si="129">AH546*AB546/Z546</f>
        <v>34.285617799144596</v>
      </c>
      <c r="AJ546" s="44">
        <f t="shared" ref="AJ546:AJ577" si="130">V546*AE546/1000</f>
        <v>0.29761583731222541</v>
      </c>
      <c r="AK546" s="45">
        <f t="shared" ref="AK546:AK577" si="131">AJ546*AB546/Z546</f>
        <v>0.22023571961104674</v>
      </c>
      <c r="AL546" s="35">
        <f>SLOPE(AG546:AG549,S546:S549)*60</f>
        <v>-4.3058155848249943E-2</v>
      </c>
      <c r="AM546" s="35">
        <f>SLOPE(AK546:AK549,S546:S549)*60</f>
        <v>2.0909770244115975E-2</v>
      </c>
      <c r="AN546" s="35">
        <f>SLOPE(AI546:AI549,S546:S549)*60</f>
        <v>-1.932701584324485</v>
      </c>
      <c r="AO546" s="3" t="s">
        <v>813</v>
      </c>
    </row>
    <row r="547" spans="2:41" x14ac:dyDescent="0.2">
      <c r="B547" s="46">
        <v>43151</v>
      </c>
      <c r="C547" s="3" t="s">
        <v>832</v>
      </c>
      <c r="D547" s="3" t="s">
        <v>181</v>
      </c>
      <c r="E547" s="32" t="s">
        <v>137</v>
      </c>
      <c r="F547" s="3" t="s">
        <v>138</v>
      </c>
      <c r="G547" s="33" t="s">
        <v>139</v>
      </c>
      <c r="H547" s="32">
        <v>2018</v>
      </c>
      <c r="I547" s="34" t="s">
        <v>448</v>
      </c>
      <c r="J547" s="34" t="s">
        <v>396</v>
      </c>
      <c r="K547" s="32" t="str">
        <f t="shared" si="112"/>
        <v>NWF</v>
      </c>
      <c r="L547" s="32" t="str">
        <f t="shared" si="113"/>
        <v>LSI</v>
      </c>
      <c r="M547" s="32" t="str">
        <f t="shared" si="114"/>
        <v>R2</v>
      </c>
      <c r="N547" s="3">
        <v>14</v>
      </c>
      <c r="O547" s="3" t="s">
        <v>664</v>
      </c>
      <c r="P547" s="33" t="str">
        <f t="shared" si="115"/>
        <v>E:POS_P:P01_Tr1:NWF_Tr2:LSI_DRC_R2_D:20_M:02_Y:2018</v>
      </c>
      <c r="Q547" s="31" t="str">
        <f t="shared" si="116"/>
        <v>T1</v>
      </c>
      <c r="R547" s="53">
        <v>0.530787037037037</v>
      </c>
      <c r="S547" s="3">
        <v>10</v>
      </c>
      <c r="T547" s="3">
        <v>1.73925</v>
      </c>
      <c r="U547" s="3">
        <v>92.382596685082873</v>
      </c>
      <c r="V547" s="3">
        <v>0.48113399999999995</v>
      </c>
      <c r="W547" s="3">
        <v>16.3</v>
      </c>
      <c r="X547" s="37">
        <f t="shared" si="117"/>
        <v>289.3</v>
      </c>
      <c r="Y547" s="37" t="s">
        <v>143</v>
      </c>
      <c r="Z547" s="40">
        <v>0.1225</v>
      </c>
      <c r="AA547" s="41">
        <v>0.74</v>
      </c>
      <c r="AB547" s="41">
        <v>9.0649999999999981E-2</v>
      </c>
      <c r="AC547" s="42" t="s">
        <v>144</v>
      </c>
      <c r="AD547" s="43">
        <f t="shared" si="118"/>
        <v>505.49228424475638</v>
      </c>
      <c r="AE547" s="43">
        <f t="shared" si="119"/>
        <v>589.74099828554915</v>
      </c>
      <c r="AF547" s="44">
        <f t="shared" si="126"/>
        <v>0.87917745537269254</v>
      </c>
      <c r="AG547" s="44">
        <f t="shared" si="127"/>
        <v>0.65059131697579231</v>
      </c>
      <c r="AH547" s="44">
        <f t="shared" si="128"/>
        <v>46.698689822804596</v>
      </c>
      <c r="AI547" s="44">
        <f t="shared" si="129"/>
        <v>34.557030468875389</v>
      </c>
      <c r="AJ547" s="44">
        <f t="shared" si="130"/>
        <v>0.28374444546911942</v>
      </c>
      <c r="AK547" s="45">
        <f t="shared" si="131"/>
        <v>0.20997088964714833</v>
      </c>
      <c r="AL547" s="35"/>
      <c r="AM547" s="35"/>
      <c r="AN547" s="35"/>
      <c r="AO547" s="3" t="s">
        <v>813</v>
      </c>
    </row>
    <row r="548" spans="2:41" x14ac:dyDescent="0.2">
      <c r="B548" s="46">
        <v>43151</v>
      </c>
      <c r="C548" s="3" t="s">
        <v>833</v>
      </c>
      <c r="D548" s="3" t="s">
        <v>183</v>
      </c>
      <c r="E548" s="32" t="s">
        <v>137</v>
      </c>
      <c r="F548" s="3" t="s">
        <v>138</v>
      </c>
      <c r="G548" s="33" t="s">
        <v>139</v>
      </c>
      <c r="H548" s="32">
        <v>2018</v>
      </c>
      <c r="I548" s="34" t="s">
        <v>448</v>
      </c>
      <c r="J548" s="34" t="s">
        <v>396</v>
      </c>
      <c r="K548" s="32" t="str">
        <f t="shared" si="112"/>
        <v>NWF</v>
      </c>
      <c r="L548" s="32" t="str">
        <f t="shared" si="113"/>
        <v>LSI</v>
      </c>
      <c r="M548" s="32" t="str">
        <f t="shared" si="114"/>
        <v>R2</v>
      </c>
      <c r="N548" s="3">
        <v>14</v>
      </c>
      <c r="O548" s="3" t="s">
        <v>664</v>
      </c>
      <c r="P548" s="33" t="str">
        <f t="shared" si="115"/>
        <v>E:POS_P:P01_Tr1:NWF_Tr2:LSI_DRC_R2_D:20_M:02_Y:2018</v>
      </c>
      <c r="Q548" s="31" t="str">
        <f t="shared" si="116"/>
        <v>T2</v>
      </c>
      <c r="R548" s="53">
        <v>0.53773148148148142</v>
      </c>
      <c r="S548" s="3">
        <v>20</v>
      </c>
      <c r="T548" s="3">
        <v>1.73925</v>
      </c>
      <c r="U548" s="3">
        <v>90.497237569060786</v>
      </c>
      <c r="V548" s="3">
        <v>0.47477400000000003</v>
      </c>
      <c r="W548" s="3">
        <v>15.8</v>
      </c>
      <c r="X548" s="37">
        <f t="shared" si="117"/>
        <v>288.8</v>
      </c>
      <c r="Y548" s="37" t="s">
        <v>143</v>
      </c>
      <c r="Z548" s="40">
        <v>0.1225</v>
      </c>
      <c r="AA548" s="41">
        <v>0.74</v>
      </c>
      <c r="AB548" s="41">
        <v>9.0649999999999981E-2</v>
      </c>
      <c r="AC548" s="42" t="s">
        <v>144</v>
      </c>
      <c r="AD548" s="43">
        <f t="shared" si="118"/>
        <v>506.36744401664828</v>
      </c>
      <c r="AE548" s="43">
        <f t="shared" si="119"/>
        <v>590.76201801942307</v>
      </c>
      <c r="AF548" s="44">
        <f t="shared" si="126"/>
        <v>0.88069957700595547</v>
      </c>
      <c r="AG548" s="44">
        <f t="shared" si="127"/>
        <v>0.65171768698440702</v>
      </c>
      <c r="AH548" s="44">
        <f t="shared" si="128"/>
        <v>45.824854878412708</v>
      </c>
      <c r="AI548" s="44">
        <f t="shared" si="129"/>
        <v>33.910392610025397</v>
      </c>
      <c r="AJ548" s="44">
        <f t="shared" si="130"/>
        <v>0.28047844634315355</v>
      </c>
      <c r="AK548" s="45">
        <f t="shared" si="131"/>
        <v>0.20755405029393359</v>
      </c>
      <c r="AL548" s="35"/>
      <c r="AM548" s="35"/>
      <c r="AN548" s="35"/>
      <c r="AO548" s="3" t="s">
        <v>813</v>
      </c>
    </row>
    <row r="549" spans="2:41" x14ac:dyDescent="0.2">
      <c r="B549" s="46">
        <v>43151</v>
      </c>
      <c r="C549" s="3" t="s">
        <v>834</v>
      </c>
      <c r="D549" s="3" t="s">
        <v>185</v>
      </c>
      <c r="E549" s="32" t="s">
        <v>137</v>
      </c>
      <c r="F549" s="3" t="s">
        <v>138</v>
      </c>
      <c r="G549" s="33" t="s">
        <v>139</v>
      </c>
      <c r="H549" s="32">
        <v>2018</v>
      </c>
      <c r="I549" s="34" t="s">
        <v>448</v>
      </c>
      <c r="J549" s="34" t="s">
        <v>396</v>
      </c>
      <c r="K549" s="32" t="str">
        <f t="shared" si="112"/>
        <v>NWF</v>
      </c>
      <c r="L549" s="32" t="str">
        <f t="shared" si="113"/>
        <v>LSI</v>
      </c>
      <c r="M549" s="32" t="str">
        <f t="shared" si="114"/>
        <v>R2</v>
      </c>
      <c r="N549" s="3">
        <v>14</v>
      </c>
      <c r="O549" s="3" t="s">
        <v>664</v>
      </c>
      <c r="P549" s="33" t="str">
        <f t="shared" si="115"/>
        <v>E:POS_P:P01_Tr1:NWF_Tr2:LSI_DRC_R2_D:20_M:02_Y:2018</v>
      </c>
      <c r="Q549" s="31" t="str">
        <f t="shared" si="116"/>
        <v>T3</v>
      </c>
      <c r="R549" s="53">
        <v>0.54467592592592595</v>
      </c>
      <c r="S549" s="3">
        <v>30</v>
      </c>
      <c r="T549" s="3">
        <v>1.6642500000000002</v>
      </c>
      <c r="U549" s="3">
        <v>89.177486187845304</v>
      </c>
      <c r="V549" s="3">
        <v>0.53201399999999999</v>
      </c>
      <c r="W549" s="3">
        <v>15.7</v>
      </c>
      <c r="X549" s="37">
        <f t="shared" si="117"/>
        <v>288.7</v>
      </c>
      <c r="Y549" s="37" t="s">
        <v>143</v>
      </c>
      <c r="Z549" s="40">
        <v>0.1225</v>
      </c>
      <c r="AA549" s="41">
        <v>0.74</v>
      </c>
      <c r="AB549" s="41">
        <v>9.0649999999999981E-2</v>
      </c>
      <c r="AC549" s="42" t="s">
        <v>144</v>
      </c>
      <c r="AD549" s="43">
        <f t="shared" si="118"/>
        <v>506.54283973677883</v>
      </c>
      <c r="AE549" s="43">
        <f t="shared" si="119"/>
        <v>590.96664635957529</v>
      </c>
      <c r="AF549" s="44">
        <f t="shared" si="126"/>
        <v>0.84301392103193429</v>
      </c>
      <c r="AG549" s="44">
        <f t="shared" si="127"/>
        <v>0.62383030156363128</v>
      </c>
      <c r="AH549" s="44">
        <f t="shared" si="128"/>
        <v>45.172217094178528</v>
      </c>
      <c r="AI549" s="44">
        <f t="shared" si="129"/>
        <v>33.427440649692102</v>
      </c>
      <c r="AJ549" s="44">
        <f t="shared" si="130"/>
        <v>0.31440252939634311</v>
      </c>
      <c r="AK549" s="45">
        <f t="shared" si="131"/>
        <v>0.23265787175329386</v>
      </c>
      <c r="AL549" s="35"/>
      <c r="AM549" s="35"/>
      <c r="AN549" s="35"/>
      <c r="AO549" s="3" t="s">
        <v>813</v>
      </c>
    </row>
    <row r="550" spans="2:41" x14ac:dyDescent="0.2">
      <c r="B550" s="46">
        <v>43151</v>
      </c>
      <c r="C550" s="3" t="s">
        <v>835</v>
      </c>
      <c r="D550" s="3" t="s">
        <v>187</v>
      </c>
      <c r="E550" s="32" t="s">
        <v>137</v>
      </c>
      <c r="F550" s="3" t="s">
        <v>138</v>
      </c>
      <c r="G550" s="33" t="s">
        <v>139</v>
      </c>
      <c r="H550" s="32">
        <v>2018</v>
      </c>
      <c r="I550" s="34" t="s">
        <v>448</v>
      </c>
      <c r="J550" s="34" t="s">
        <v>396</v>
      </c>
      <c r="K550" s="32" t="str">
        <f t="shared" si="112"/>
        <v>NWF</v>
      </c>
      <c r="L550" s="32" t="str">
        <f t="shared" si="113"/>
        <v>LSI</v>
      </c>
      <c r="M550" s="32" t="str">
        <f t="shared" si="114"/>
        <v>R3</v>
      </c>
      <c r="N550" s="3">
        <v>6</v>
      </c>
      <c r="O550" s="3" t="s">
        <v>770</v>
      </c>
      <c r="P550" s="33" t="str">
        <f t="shared" si="115"/>
        <v>E:POS_P:P01_Tr1:NWF_Tr2:LSI_DRC_R3_D:20_M:02_Y:2018</v>
      </c>
      <c r="Q550" s="31" t="str">
        <f t="shared" si="116"/>
        <v>T0</v>
      </c>
      <c r="R550" s="53">
        <v>0.52384259259259258</v>
      </c>
      <c r="S550" s="37">
        <v>0</v>
      </c>
      <c r="T550" s="3">
        <v>1.73925</v>
      </c>
      <c r="U550" s="3">
        <v>85.972375690607734</v>
      </c>
      <c r="V550" s="3">
        <v>0.47477400000000003</v>
      </c>
      <c r="W550" s="3">
        <v>16.600000000000001</v>
      </c>
      <c r="X550" s="37">
        <f t="shared" si="117"/>
        <v>289.60000000000002</v>
      </c>
      <c r="Y550" s="37" t="s">
        <v>143</v>
      </c>
      <c r="Z550" s="40">
        <v>0.1225</v>
      </c>
      <c r="AA550" s="41">
        <v>0.74</v>
      </c>
      <c r="AB550" s="41">
        <v>9.0649999999999981E-2</v>
      </c>
      <c r="AC550" s="42" t="s">
        <v>144</v>
      </c>
      <c r="AD550" s="43">
        <f t="shared" si="118"/>
        <v>504.9686389226797</v>
      </c>
      <c r="AE550" s="43">
        <f t="shared" si="119"/>
        <v>589.13007874312632</v>
      </c>
      <c r="AF550" s="44">
        <f t="shared" si="126"/>
        <v>0.87826670524627071</v>
      </c>
      <c r="AG550" s="44">
        <f t="shared" si="127"/>
        <v>0.64991736188224014</v>
      </c>
      <c r="AH550" s="44">
        <f t="shared" si="128"/>
        <v>43.413353537435462</v>
      </c>
      <c r="AI550" s="44">
        <f t="shared" si="129"/>
        <v>32.125881617702234</v>
      </c>
      <c r="AJ550" s="44">
        <f t="shared" si="130"/>
        <v>0.27970364400518904</v>
      </c>
      <c r="AK550" s="45">
        <f t="shared" si="131"/>
        <v>0.20698069656383986</v>
      </c>
      <c r="AL550" s="35">
        <f>SLOPE(AG550:AG553,S550:S553)*60</f>
        <v>2.2667044248654421E-2</v>
      </c>
      <c r="AM550" s="35">
        <f>SLOPE(AK550:AK553,S550:S553)*60</f>
        <v>6.8946898474361584E-3</v>
      </c>
      <c r="AN550" s="35">
        <f>SLOPE(AI550:AI553,S550:S553)*60</f>
        <v>-7.9312830052998603E-3</v>
      </c>
      <c r="AO550" s="3" t="s">
        <v>813</v>
      </c>
    </row>
    <row r="551" spans="2:41" x14ac:dyDescent="0.2">
      <c r="B551" s="46">
        <v>43151</v>
      </c>
      <c r="C551" s="3" t="s">
        <v>836</v>
      </c>
      <c r="D551" s="3" t="s">
        <v>189</v>
      </c>
      <c r="E551" s="32" t="s">
        <v>137</v>
      </c>
      <c r="F551" s="3" t="s">
        <v>138</v>
      </c>
      <c r="G551" s="33" t="s">
        <v>139</v>
      </c>
      <c r="H551" s="32">
        <v>2018</v>
      </c>
      <c r="I551" s="34" t="s">
        <v>448</v>
      </c>
      <c r="J551" s="34" t="s">
        <v>396</v>
      </c>
      <c r="K551" s="32" t="str">
        <f t="shared" si="112"/>
        <v>NWF</v>
      </c>
      <c r="L551" s="32" t="str">
        <f t="shared" si="113"/>
        <v>LSI</v>
      </c>
      <c r="M551" s="32" t="str">
        <f t="shared" si="114"/>
        <v>R3</v>
      </c>
      <c r="N551" s="3">
        <v>6</v>
      </c>
      <c r="O551" s="3" t="s">
        <v>770</v>
      </c>
      <c r="P551" s="33" t="str">
        <f t="shared" si="115"/>
        <v>E:POS_P:P01_Tr1:NWF_Tr2:LSI_DRC_R3_D:20_M:02_Y:2018</v>
      </c>
      <c r="Q551" s="31" t="str">
        <f t="shared" si="116"/>
        <v>T1</v>
      </c>
      <c r="R551" s="53">
        <v>0.530787037037037</v>
      </c>
      <c r="S551" s="3">
        <v>10</v>
      </c>
      <c r="T551" s="3">
        <v>1.6642500000000002</v>
      </c>
      <c r="U551" s="3">
        <v>90.685773480662988</v>
      </c>
      <c r="V551" s="3">
        <v>0.52565400000000007</v>
      </c>
      <c r="W551" s="3">
        <v>16</v>
      </c>
      <c r="X551" s="37">
        <f t="shared" si="117"/>
        <v>289</v>
      </c>
      <c r="Y551" s="37" t="s">
        <v>143</v>
      </c>
      <c r="Z551" s="40">
        <v>0.1225</v>
      </c>
      <c r="AA551" s="41">
        <v>0.74</v>
      </c>
      <c r="AB551" s="41">
        <v>9.0649999999999981E-2</v>
      </c>
      <c r="AC551" s="42" t="s">
        <v>144</v>
      </c>
      <c r="AD551" s="43">
        <f t="shared" si="118"/>
        <v>506.01701671975098</v>
      </c>
      <c r="AE551" s="43">
        <f t="shared" si="119"/>
        <v>590.3531861730429</v>
      </c>
      <c r="AF551" s="44">
        <f t="shared" si="126"/>
        <v>0.84213882007584573</v>
      </c>
      <c r="AG551" s="44">
        <f t="shared" si="127"/>
        <v>0.62318272685612575</v>
      </c>
      <c r="AH551" s="44">
        <f t="shared" si="128"/>
        <v>45.888544555608192</v>
      </c>
      <c r="AI551" s="44">
        <f t="shared" si="129"/>
        <v>33.957522971150055</v>
      </c>
      <c r="AJ551" s="44">
        <f t="shared" si="130"/>
        <v>0.31032151372460476</v>
      </c>
      <c r="AK551" s="45">
        <f t="shared" si="131"/>
        <v>0.22963792015620746</v>
      </c>
      <c r="AL551" s="35"/>
      <c r="AM551" s="35"/>
      <c r="AN551" s="35"/>
      <c r="AO551" s="3" t="s">
        <v>813</v>
      </c>
    </row>
    <row r="552" spans="2:41" x14ac:dyDescent="0.2">
      <c r="B552" s="46">
        <v>43151</v>
      </c>
      <c r="C552" s="3" t="s">
        <v>837</v>
      </c>
      <c r="D552" s="3" t="s">
        <v>191</v>
      </c>
      <c r="E552" s="32" t="s">
        <v>137</v>
      </c>
      <c r="F552" s="3" t="s">
        <v>138</v>
      </c>
      <c r="G552" s="33" t="s">
        <v>139</v>
      </c>
      <c r="H552" s="32">
        <v>2018</v>
      </c>
      <c r="I552" s="34" t="s">
        <v>448</v>
      </c>
      <c r="J552" s="34" t="s">
        <v>396</v>
      </c>
      <c r="K552" s="32" t="str">
        <f t="shared" si="112"/>
        <v>NWF</v>
      </c>
      <c r="L552" s="32" t="str">
        <f t="shared" si="113"/>
        <v>LSI</v>
      </c>
      <c r="M552" s="32" t="str">
        <f t="shared" si="114"/>
        <v>R3</v>
      </c>
      <c r="N552" s="3">
        <v>6</v>
      </c>
      <c r="O552" s="3" t="s">
        <v>770</v>
      </c>
      <c r="P552" s="33" t="str">
        <f t="shared" si="115"/>
        <v>E:POS_P:P01_Tr1:NWF_Tr2:LSI_DRC_R3_D:20_M:02_Y:2018</v>
      </c>
      <c r="Q552" s="31" t="str">
        <f t="shared" si="116"/>
        <v>T2</v>
      </c>
      <c r="R552" s="53">
        <v>0.53773148148148142</v>
      </c>
      <c r="S552" s="3">
        <v>20</v>
      </c>
      <c r="T552" s="3">
        <v>1.73925</v>
      </c>
      <c r="U552" s="3">
        <v>89.36602209944752</v>
      </c>
      <c r="V552" s="3">
        <v>0.48749399999999998</v>
      </c>
      <c r="W552" s="3">
        <v>15.6</v>
      </c>
      <c r="X552" s="37">
        <f t="shared" si="117"/>
        <v>288.60000000000002</v>
      </c>
      <c r="Y552" s="37" t="s">
        <v>143</v>
      </c>
      <c r="Z552" s="40">
        <v>0.1225</v>
      </c>
      <c r="AA552" s="41">
        <v>0.74</v>
      </c>
      <c r="AB552" s="41">
        <v>9.0649999999999981E-2</v>
      </c>
      <c r="AC552" s="42" t="s">
        <v>144</v>
      </c>
      <c r="AD552" s="43">
        <f t="shared" si="118"/>
        <v>506.7183570062648</v>
      </c>
      <c r="AE552" s="43">
        <f t="shared" si="119"/>
        <v>591.17141650730889</v>
      </c>
      <c r="AF552" s="44">
        <f t="shared" si="126"/>
        <v>0.881309902423146</v>
      </c>
      <c r="AG552" s="44">
        <f t="shared" si="127"/>
        <v>0.65216932779312786</v>
      </c>
      <c r="AH552" s="44">
        <f t="shared" si="128"/>
        <v>45.283403890417596</v>
      </c>
      <c r="AI552" s="44">
        <f t="shared" si="129"/>
        <v>33.50971887890902</v>
      </c>
      <c r="AJ552" s="44">
        <f t="shared" si="130"/>
        <v>0.28819251851881406</v>
      </c>
      <c r="AK552" s="45">
        <f t="shared" si="131"/>
        <v>0.21326246370392235</v>
      </c>
      <c r="AL552" s="35"/>
      <c r="AM552" s="35"/>
      <c r="AN552" s="35"/>
      <c r="AO552" s="3" t="s">
        <v>813</v>
      </c>
    </row>
    <row r="553" spans="2:41" x14ac:dyDescent="0.2">
      <c r="B553" s="46">
        <v>43151</v>
      </c>
      <c r="C553" s="3" t="s">
        <v>838</v>
      </c>
      <c r="D553" s="3" t="s">
        <v>193</v>
      </c>
      <c r="E553" s="32" t="s">
        <v>137</v>
      </c>
      <c r="F553" s="3" t="s">
        <v>138</v>
      </c>
      <c r="G553" s="33" t="s">
        <v>139</v>
      </c>
      <c r="H553" s="32">
        <v>2018</v>
      </c>
      <c r="I553" s="34" t="s">
        <v>448</v>
      </c>
      <c r="J553" s="34" t="s">
        <v>396</v>
      </c>
      <c r="K553" s="32" t="str">
        <f t="shared" si="112"/>
        <v>NWF</v>
      </c>
      <c r="L553" s="32" t="str">
        <f t="shared" si="113"/>
        <v>LSI</v>
      </c>
      <c r="M553" s="32" t="str">
        <f t="shared" si="114"/>
        <v>R3</v>
      </c>
      <c r="N553" s="3">
        <v>6</v>
      </c>
      <c r="O553" s="3" t="s">
        <v>770</v>
      </c>
      <c r="P553" s="33" t="str">
        <f t="shared" si="115"/>
        <v>E:POS_P:P01_Tr1:NWF_Tr2:LSI_DRC_R3_D:20_M:02_Y:2018</v>
      </c>
      <c r="Q553" s="31" t="str">
        <f t="shared" si="116"/>
        <v>T3</v>
      </c>
      <c r="R553" s="53">
        <v>0.54467592592592595</v>
      </c>
      <c r="S553" s="3">
        <v>30</v>
      </c>
      <c r="T553" s="3">
        <v>1.73925</v>
      </c>
      <c r="U553" s="3">
        <v>85.972375690607734</v>
      </c>
      <c r="V553" s="3">
        <v>0.49385399999999996</v>
      </c>
      <c r="W553" s="3">
        <v>15.3</v>
      </c>
      <c r="X553" s="37">
        <f t="shared" si="117"/>
        <v>288.3</v>
      </c>
      <c r="Y553" s="37" t="s">
        <v>143</v>
      </c>
      <c r="Z553" s="40">
        <v>0.1225</v>
      </c>
      <c r="AA553" s="41">
        <v>0.74</v>
      </c>
      <c r="AB553" s="41">
        <v>9.0649999999999981E-2</v>
      </c>
      <c r="AC553" s="42" t="s">
        <v>144</v>
      </c>
      <c r="AD553" s="43">
        <f t="shared" si="118"/>
        <v>507.24563937567831</v>
      </c>
      <c r="AE553" s="43">
        <f t="shared" si="119"/>
        <v>591.78657927162465</v>
      </c>
      <c r="AF553" s="44">
        <f t="shared" si="126"/>
        <v>0.88222697828414842</v>
      </c>
      <c r="AG553" s="44">
        <f t="shared" si="127"/>
        <v>0.65284796393026967</v>
      </c>
      <c r="AH553" s="44">
        <f t="shared" si="128"/>
        <v>43.609112675828342</v>
      </c>
      <c r="AI553" s="44">
        <f t="shared" si="129"/>
        <v>32.270743380112968</v>
      </c>
      <c r="AJ553" s="44">
        <f t="shared" si="130"/>
        <v>0.2922561693196089</v>
      </c>
      <c r="AK553" s="45">
        <f t="shared" si="131"/>
        <v>0.21626956529651054</v>
      </c>
      <c r="AL553" s="35"/>
      <c r="AM553" s="35"/>
      <c r="AN553" s="35"/>
      <c r="AO553" s="3" t="s">
        <v>813</v>
      </c>
    </row>
    <row r="554" spans="2:41" x14ac:dyDescent="0.2">
      <c r="B554" s="46">
        <v>43151</v>
      </c>
      <c r="C554" s="3" t="s">
        <v>839</v>
      </c>
      <c r="D554" s="3" t="s">
        <v>195</v>
      </c>
      <c r="E554" s="32" t="s">
        <v>137</v>
      </c>
      <c r="F554" s="3" t="s">
        <v>138</v>
      </c>
      <c r="G554" s="33" t="s">
        <v>139</v>
      </c>
      <c r="H554" s="32">
        <v>2018</v>
      </c>
      <c r="I554" s="34" t="s">
        <v>448</v>
      </c>
      <c r="J554" s="34" t="s">
        <v>396</v>
      </c>
      <c r="K554" s="32" t="str">
        <f t="shared" si="112"/>
        <v>WFL</v>
      </c>
      <c r="L554" s="32" t="str">
        <f t="shared" si="113"/>
        <v>ESI</v>
      </c>
      <c r="M554" s="32" t="str">
        <f t="shared" si="114"/>
        <v>R1</v>
      </c>
      <c r="N554" s="3">
        <v>8</v>
      </c>
      <c r="O554" s="3" t="s">
        <v>554</v>
      </c>
      <c r="P554" s="33" t="str">
        <f t="shared" si="115"/>
        <v>E:POS_P:P01_Tr1:WFL_Tr2:ESI_DRC_R1_D:20_M:02_Y:2018</v>
      </c>
      <c r="Q554" s="31" t="str">
        <f t="shared" si="116"/>
        <v>T0</v>
      </c>
      <c r="R554" s="53">
        <v>0.5541666666666667</v>
      </c>
      <c r="S554" s="37">
        <v>0</v>
      </c>
      <c r="T554" s="3">
        <v>1.73925</v>
      </c>
      <c r="U554" s="3">
        <v>89.743093922651937</v>
      </c>
      <c r="V554" s="3">
        <v>0.51929400000000003</v>
      </c>
      <c r="W554" s="3">
        <v>16.5</v>
      </c>
      <c r="X554" s="37">
        <f t="shared" si="117"/>
        <v>289.5</v>
      </c>
      <c r="Y554" s="37" t="s">
        <v>143</v>
      </c>
      <c r="Z554" s="40">
        <v>0.1225</v>
      </c>
      <c r="AA554" s="41">
        <v>0.74</v>
      </c>
      <c r="AB554" s="41">
        <v>9.0649999999999981E-2</v>
      </c>
      <c r="AC554" s="42" t="s">
        <v>144</v>
      </c>
      <c r="AD554" s="43">
        <f t="shared" si="118"/>
        <v>505.14306677722982</v>
      </c>
      <c r="AE554" s="43">
        <f t="shared" si="119"/>
        <v>589.33357790676814</v>
      </c>
      <c r="AF554" s="44">
        <f t="shared" si="126"/>
        <v>0.87857007889229688</v>
      </c>
      <c r="AG554" s="44">
        <f t="shared" si="127"/>
        <v>0.65014185838029959</v>
      </c>
      <c r="AH554" s="44">
        <f t="shared" si="128"/>
        <v>45.333101686165378</v>
      </c>
      <c r="AI554" s="44">
        <f t="shared" si="129"/>
        <v>33.54649524776238</v>
      </c>
      <c r="AJ554" s="44">
        <f t="shared" si="130"/>
        <v>0.3060373910055173</v>
      </c>
      <c r="AK554" s="45">
        <f t="shared" si="131"/>
        <v>0.22646766934408274</v>
      </c>
      <c r="AL554" s="35">
        <f>SLOPE(AG554:AG557,S554:S557)*60</f>
        <v>1.0665334394946369E-2</v>
      </c>
      <c r="AM554" s="35">
        <f>SLOPE(AK554:AK557,S554:S557)*60</f>
        <v>7.4577564780168984E-2</v>
      </c>
      <c r="AN554" s="35">
        <f>SLOPE(AI554:AI557,S554:S557)*60</f>
        <v>-2.744142327440882</v>
      </c>
      <c r="AO554" s="3" t="s">
        <v>813</v>
      </c>
    </row>
    <row r="555" spans="2:41" x14ac:dyDescent="0.2">
      <c r="B555" s="46">
        <v>43151</v>
      </c>
      <c r="C555" s="3" t="s">
        <v>840</v>
      </c>
      <c r="D555" s="3" t="s">
        <v>197</v>
      </c>
      <c r="E555" s="32" t="s">
        <v>137</v>
      </c>
      <c r="F555" s="3" t="s">
        <v>138</v>
      </c>
      <c r="G555" s="33" t="s">
        <v>139</v>
      </c>
      <c r="H555" s="32">
        <v>2018</v>
      </c>
      <c r="I555" s="34" t="s">
        <v>448</v>
      </c>
      <c r="J555" s="34" t="s">
        <v>396</v>
      </c>
      <c r="K555" s="32" t="str">
        <f t="shared" si="112"/>
        <v>WFL</v>
      </c>
      <c r="L555" s="32" t="str">
        <f t="shared" si="113"/>
        <v>ESI</v>
      </c>
      <c r="M555" s="32" t="str">
        <f t="shared" si="114"/>
        <v>R1</v>
      </c>
      <c r="N555" s="3">
        <v>8</v>
      </c>
      <c r="O555" s="3" t="s">
        <v>554</v>
      </c>
      <c r="P555" s="33" t="str">
        <f t="shared" si="115"/>
        <v>E:POS_P:P01_Tr1:WFL_Tr2:ESI_DRC_R1_D:20_M:02_Y:2018</v>
      </c>
      <c r="Q555" s="31" t="str">
        <f t="shared" si="116"/>
        <v>T1</v>
      </c>
      <c r="R555" s="54">
        <v>0.5625</v>
      </c>
      <c r="S555" s="48">
        <v>12</v>
      </c>
      <c r="T555" s="3">
        <v>1.6642500000000002</v>
      </c>
      <c r="U555" s="3">
        <v>93.325276243093924</v>
      </c>
      <c r="V555" s="3">
        <v>0.49385399999999996</v>
      </c>
      <c r="W555" s="3">
        <v>17</v>
      </c>
      <c r="X555" s="37">
        <f t="shared" si="117"/>
        <v>290</v>
      </c>
      <c r="Y555" s="37" t="s">
        <v>143</v>
      </c>
      <c r="Z555" s="40">
        <v>0.1225</v>
      </c>
      <c r="AA555" s="41">
        <v>0.74</v>
      </c>
      <c r="AB555" s="41">
        <v>9.0649999999999981E-2</v>
      </c>
      <c r="AC555" s="42" t="s">
        <v>144</v>
      </c>
      <c r="AD555" s="43">
        <f t="shared" si="118"/>
        <v>504.27213045520006</v>
      </c>
      <c r="AE555" s="43">
        <f t="shared" si="119"/>
        <v>588.31748553106672</v>
      </c>
      <c r="AF555" s="44">
        <f t="shared" si="126"/>
        <v>0.83923489311006672</v>
      </c>
      <c r="AG555" s="44">
        <f t="shared" si="127"/>
        <v>0.62103382090144932</v>
      </c>
      <c r="AH555" s="44">
        <f t="shared" si="128"/>
        <v>47.061335876425048</v>
      </c>
      <c r="AI555" s="44">
        <f t="shared" si="129"/>
        <v>34.825388548554528</v>
      </c>
      <c r="AJ555" s="44">
        <f t="shared" si="130"/>
        <v>0.29054294349945942</v>
      </c>
      <c r="AK555" s="45">
        <f t="shared" si="131"/>
        <v>0.21500177818959992</v>
      </c>
      <c r="AL555" s="35"/>
      <c r="AM555" s="35"/>
      <c r="AN555" s="35"/>
      <c r="AO555" s="3" t="s">
        <v>813</v>
      </c>
    </row>
    <row r="556" spans="2:41" x14ac:dyDescent="0.2">
      <c r="B556" s="46">
        <v>43151</v>
      </c>
      <c r="C556" s="3" t="s">
        <v>841</v>
      </c>
      <c r="D556" s="3" t="s">
        <v>199</v>
      </c>
      <c r="E556" s="32" t="s">
        <v>137</v>
      </c>
      <c r="F556" s="3" t="s">
        <v>138</v>
      </c>
      <c r="G556" s="33" t="s">
        <v>139</v>
      </c>
      <c r="H556" s="32">
        <v>2018</v>
      </c>
      <c r="I556" s="34" t="s">
        <v>448</v>
      </c>
      <c r="J556" s="34" t="s">
        <v>396</v>
      </c>
      <c r="K556" s="32" t="str">
        <f t="shared" si="112"/>
        <v>WFL</v>
      </c>
      <c r="L556" s="32" t="str">
        <f t="shared" si="113"/>
        <v>ESI</v>
      </c>
      <c r="M556" s="32" t="str">
        <f t="shared" si="114"/>
        <v>R1</v>
      </c>
      <c r="N556" s="3">
        <v>8</v>
      </c>
      <c r="O556" s="3" t="s">
        <v>554</v>
      </c>
      <c r="P556" s="33" t="str">
        <f t="shared" si="115"/>
        <v>E:POS_P:P01_Tr1:WFL_Tr2:ESI_DRC_R1_D:20_M:02_Y:2018</v>
      </c>
      <c r="Q556" s="31" t="str">
        <f t="shared" si="116"/>
        <v>T2</v>
      </c>
      <c r="R556" s="53">
        <v>0.56944444444444442</v>
      </c>
      <c r="S556" s="48">
        <v>22</v>
      </c>
      <c r="T556" s="3">
        <v>1.73925</v>
      </c>
      <c r="U556" s="3">
        <v>81.824585635359128</v>
      </c>
      <c r="V556" s="3">
        <v>0.52565400000000007</v>
      </c>
      <c r="W556" s="3">
        <v>17.600000000000001</v>
      </c>
      <c r="X556" s="37">
        <f t="shared" si="117"/>
        <v>290.60000000000002</v>
      </c>
      <c r="Y556" s="37" t="s">
        <v>143</v>
      </c>
      <c r="Z556" s="40">
        <v>0.1225</v>
      </c>
      <c r="AA556" s="41">
        <v>0.74</v>
      </c>
      <c r="AB556" s="41">
        <v>9.0649999999999981E-2</v>
      </c>
      <c r="AC556" s="42" t="s">
        <v>144</v>
      </c>
      <c r="AD556" s="43">
        <f t="shared" si="118"/>
        <v>503.23096294565738</v>
      </c>
      <c r="AE556" s="43">
        <f t="shared" si="119"/>
        <v>587.1027901032669</v>
      </c>
      <c r="AF556" s="44">
        <f t="shared" si="126"/>
        <v>0.87524445230323455</v>
      </c>
      <c r="AG556" s="44">
        <f t="shared" si="127"/>
        <v>0.64768089470439349</v>
      </c>
      <c r="AH556" s="44">
        <f t="shared" si="128"/>
        <v>41.176665021911177</v>
      </c>
      <c r="AI556" s="44">
        <f t="shared" si="129"/>
        <v>30.470732116214265</v>
      </c>
      <c r="AJ556" s="44">
        <f t="shared" si="130"/>
        <v>0.30861293002894269</v>
      </c>
      <c r="AK556" s="45">
        <f t="shared" si="131"/>
        <v>0.22837356822141755</v>
      </c>
      <c r="AL556" s="35"/>
      <c r="AM556" s="35"/>
      <c r="AN556" s="35"/>
      <c r="AO556" s="3" t="s">
        <v>813</v>
      </c>
    </row>
    <row r="557" spans="2:41" x14ac:dyDescent="0.2">
      <c r="B557" s="46">
        <v>43151</v>
      </c>
      <c r="C557" s="3" t="s">
        <v>842</v>
      </c>
      <c r="D557" s="3" t="s">
        <v>201</v>
      </c>
      <c r="E557" s="32" t="s">
        <v>137</v>
      </c>
      <c r="F557" s="3" t="s">
        <v>138</v>
      </c>
      <c r="G557" s="33" t="s">
        <v>139</v>
      </c>
      <c r="H557" s="32">
        <v>2018</v>
      </c>
      <c r="I557" s="34" t="s">
        <v>448</v>
      </c>
      <c r="J557" s="34" t="s">
        <v>396</v>
      </c>
      <c r="K557" s="32" t="str">
        <f t="shared" si="112"/>
        <v>WFL</v>
      </c>
      <c r="L557" s="32" t="str">
        <f t="shared" si="113"/>
        <v>ESI</v>
      </c>
      <c r="M557" s="32" t="str">
        <f t="shared" si="114"/>
        <v>R1</v>
      </c>
      <c r="N557" s="3">
        <v>8</v>
      </c>
      <c r="O557" s="3" t="s">
        <v>554</v>
      </c>
      <c r="P557" s="33" t="str">
        <f t="shared" si="115"/>
        <v>E:POS_P:P01_Tr1:WFL_Tr2:ESI_DRC_R1_D:20_M:02_Y:2018</v>
      </c>
      <c r="Q557" s="31" t="str">
        <f t="shared" si="116"/>
        <v>T3</v>
      </c>
      <c r="R557" s="53">
        <v>0.57638888888888895</v>
      </c>
      <c r="S557" s="48">
        <v>32</v>
      </c>
      <c r="T557" s="3">
        <v>1.73925</v>
      </c>
      <c r="U557" s="3">
        <v>89.36602209944752</v>
      </c>
      <c r="V557" s="3">
        <v>0.61469400000000007</v>
      </c>
      <c r="W557" s="3">
        <v>17</v>
      </c>
      <c r="X557" s="37">
        <f t="shared" si="117"/>
        <v>290</v>
      </c>
      <c r="Y557" s="37" t="s">
        <v>143</v>
      </c>
      <c r="Z557" s="40">
        <v>0.1225</v>
      </c>
      <c r="AA557" s="41">
        <v>0.74</v>
      </c>
      <c r="AB557" s="41">
        <v>9.0649999999999981E-2</v>
      </c>
      <c r="AC557" s="42" t="s">
        <v>144</v>
      </c>
      <c r="AD557" s="43">
        <f t="shared" si="118"/>
        <v>504.27213045520006</v>
      </c>
      <c r="AE557" s="43">
        <f t="shared" si="119"/>
        <v>588.31748553106672</v>
      </c>
      <c r="AF557" s="44">
        <f t="shared" si="126"/>
        <v>0.87705530289420663</v>
      </c>
      <c r="AG557" s="44">
        <f t="shared" si="127"/>
        <v>0.64902092414171275</v>
      </c>
      <c r="AH557" s="44">
        <f t="shared" si="128"/>
        <v>45.064794354394891</v>
      </c>
      <c r="AI557" s="44">
        <f t="shared" si="129"/>
        <v>33.347947822252209</v>
      </c>
      <c r="AJ557" s="44">
        <f t="shared" si="130"/>
        <v>0.36163522845103357</v>
      </c>
      <c r="AK557" s="45">
        <f t="shared" si="131"/>
        <v>0.26761006905376478</v>
      </c>
      <c r="AL557" s="35"/>
      <c r="AM557" s="35"/>
      <c r="AN557" s="35"/>
      <c r="AO557" s="3" t="s">
        <v>813</v>
      </c>
    </row>
    <row r="558" spans="2:41" x14ac:dyDescent="0.2">
      <c r="B558" s="46">
        <v>43151</v>
      </c>
      <c r="C558" s="3" t="s">
        <v>843</v>
      </c>
      <c r="D558" s="3" t="s">
        <v>203</v>
      </c>
      <c r="E558" s="32" t="s">
        <v>137</v>
      </c>
      <c r="F558" s="3" t="s">
        <v>138</v>
      </c>
      <c r="G558" s="33" t="s">
        <v>139</v>
      </c>
      <c r="H558" s="32">
        <v>2018</v>
      </c>
      <c r="I558" s="34" t="s">
        <v>448</v>
      </c>
      <c r="J558" s="34" t="s">
        <v>396</v>
      </c>
      <c r="K558" s="32" t="str">
        <f t="shared" si="112"/>
        <v>WFL</v>
      </c>
      <c r="L558" s="32" t="str">
        <f t="shared" si="113"/>
        <v>ESI</v>
      </c>
      <c r="M558" s="32" t="str">
        <f t="shared" si="114"/>
        <v>R2</v>
      </c>
      <c r="N558" s="3">
        <v>11</v>
      </c>
      <c r="O558" s="3" t="s">
        <v>664</v>
      </c>
      <c r="P558" s="33" t="str">
        <f t="shared" si="115"/>
        <v>E:POS_P:P01_Tr1:WFL_Tr2:ESI_DRC_R2_D:20_M:02_Y:2018</v>
      </c>
      <c r="Q558" s="31" t="str">
        <f t="shared" si="116"/>
        <v>T0</v>
      </c>
      <c r="R558" s="53">
        <v>0.5541666666666667</v>
      </c>
      <c r="S558" s="37">
        <v>0</v>
      </c>
      <c r="T558" s="3">
        <v>1.73925</v>
      </c>
      <c r="U558" s="3">
        <v>83.144337016574582</v>
      </c>
      <c r="V558" s="3">
        <v>0.51929400000000003</v>
      </c>
      <c r="W558" s="3">
        <v>16.3</v>
      </c>
      <c r="X558" s="37">
        <f t="shared" si="117"/>
        <v>289.3</v>
      </c>
      <c r="Y558" s="37" t="s">
        <v>143</v>
      </c>
      <c r="Z558" s="40">
        <v>0.1225</v>
      </c>
      <c r="AA558" s="41">
        <v>0.74</v>
      </c>
      <c r="AB558" s="41">
        <v>9.0649999999999981E-2</v>
      </c>
      <c r="AC558" s="42" t="s">
        <v>144</v>
      </c>
      <c r="AD558" s="43">
        <f t="shared" si="118"/>
        <v>505.49228424475638</v>
      </c>
      <c r="AE558" s="43">
        <f t="shared" si="119"/>
        <v>589.74099828554915</v>
      </c>
      <c r="AF558" s="44">
        <f t="shared" si="126"/>
        <v>0.87917745537269254</v>
      </c>
      <c r="AG558" s="44">
        <f t="shared" si="127"/>
        <v>0.65059131697579231</v>
      </c>
      <c r="AH558" s="44">
        <f t="shared" si="128"/>
        <v>42.028820840524141</v>
      </c>
      <c r="AI558" s="44">
        <f t="shared" si="129"/>
        <v>31.101327421987861</v>
      </c>
      <c r="AJ558" s="44">
        <f t="shared" si="130"/>
        <v>0.306248961963696</v>
      </c>
      <c r="AK558" s="45">
        <f t="shared" si="131"/>
        <v>0.22662423185313499</v>
      </c>
      <c r="AL558" s="35">
        <f>SLOPE(AG558:AG561,S558:S561)*60</f>
        <v>-1.9190228770703397E-2</v>
      </c>
      <c r="AM558" s="35">
        <f>SLOPE(AK558:AK561,S558:S561)*60</f>
        <v>-2.3004585059340638E-3</v>
      </c>
      <c r="AN558" s="35">
        <f>SLOPE(AI558:AI561,S558:S561)*60</f>
        <v>7.7864940119831374</v>
      </c>
      <c r="AO558" s="3" t="s">
        <v>813</v>
      </c>
    </row>
    <row r="559" spans="2:41" x14ac:dyDescent="0.2">
      <c r="B559" s="46">
        <v>43151</v>
      </c>
      <c r="C559" s="3" t="s">
        <v>844</v>
      </c>
      <c r="D559" s="3" t="s">
        <v>205</v>
      </c>
      <c r="E559" s="32" t="s">
        <v>137</v>
      </c>
      <c r="F559" s="3" t="s">
        <v>138</v>
      </c>
      <c r="G559" s="33" t="s">
        <v>139</v>
      </c>
      <c r="H559" s="32">
        <v>2018</v>
      </c>
      <c r="I559" s="34" t="s">
        <v>448</v>
      </c>
      <c r="J559" s="34" t="s">
        <v>396</v>
      </c>
      <c r="K559" s="32" t="str">
        <f t="shared" si="112"/>
        <v>WFL</v>
      </c>
      <c r="L559" s="32" t="str">
        <f t="shared" si="113"/>
        <v>ESI</v>
      </c>
      <c r="M559" s="32" t="str">
        <f t="shared" si="114"/>
        <v>R2</v>
      </c>
      <c r="N559" s="3">
        <v>11</v>
      </c>
      <c r="O559" s="3" t="s">
        <v>664</v>
      </c>
      <c r="P559" s="33" t="str">
        <f t="shared" si="115"/>
        <v>E:POS_P:P01_Tr1:WFL_Tr2:ESI_DRC_R2_D:20_M:02_Y:2018</v>
      </c>
      <c r="Q559" s="31" t="str">
        <f t="shared" si="116"/>
        <v>T1</v>
      </c>
      <c r="R559" s="54">
        <v>0.5625</v>
      </c>
      <c r="S559" s="48">
        <v>12</v>
      </c>
      <c r="T559" s="3">
        <v>1.73925</v>
      </c>
      <c r="U559" s="3">
        <v>88.988950276243102</v>
      </c>
      <c r="V559" s="3">
        <v>0.53201399999999999</v>
      </c>
      <c r="W559" s="3">
        <v>16.399999999999999</v>
      </c>
      <c r="X559" s="37">
        <f t="shared" si="117"/>
        <v>289.39999999999998</v>
      </c>
      <c r="Y559" s="37" t="s">
        <v>143</v>
      </c>
      <c r="Z559" s="40">
        <v>0.1225</v>
      </c>
      <c r="AA559" s="41">
        <v>0.74</v>
      </c>
      <c r="AB559" s="41">
        <v>9.0649999999999981E-2</v>
      </c>
      <c r="AC559" s="42" t="s">
        <v>144</v>
      </c>
      <c r="AD559" s="43">
        <f t="shared" si="118"/>
        <v>505.31761517625449</v>
      </c>
      <c r="AE559" s="43">
        <f t="shared" si="119"/>
        <v>589.53721770563027</v>
      </c>
      <c r="AF559" s="44">
        <f t="shared" si="126"/>
        <v>0.87887366219530061</v>
      </c>
      <c r="AG559" s="44">
        <f t="shared" si="127"/>
        <v>0.65036651002452239</v>
      </c>
      <c r="AH559" s="44">
        <f t="shared" si="128"/>
        <v>44.967684130629458</v>
      </c>
      <c r="AI559" s="44">
        <f t="shared" si="129"/>
        <v>33.276086256665792</v>
      </c>
      <c r="AJ559" s="44">
        <f t="shared" si="130"/>
        <v>0.31364205334044315</v>
      </c>
      <c r="AK559" s="45">
        <f t="shared" si="131"/>
        <v>0.2320951194719279</v>
      </c>
      <c r="AL559" s="35"/>
      <c r="AM559" s="35"/>
      <c r="AN559" s="35"/>
      <c r="AO559" s="3" t="s">
        <v>813</v>
      </c>
    </row>
    <row r="560" spans="2:41" x14ac:dyDescent="0.2">
      <c r="B560" s="46">
        <v>43151</v>
      </c>
      <c r="C560" s="3" t="s">
        <v>845</v>
      </c>
      <c r="D560" s="3" t="s">
        <v>207</v>
      </c>
      <c r="E560" s="32" t="s">
        <v>137</v>
      </c>
      <c r="F560" s="3" t="s">
        <v>138</v>
      </c>
      <c r="G560" s="33" t="s">
        <v>139</v>
      </c>
      <c r="H560" s="32">
        <v>2018</v>
      </c>
      <c r="I560" s="34" t="s">
        <v>448</v>
      </c>
      <c r="J560" s="34" t="s">
        <v>396</v>
      </c>
      <c r="K560" s="32" t="str">
        <f t="shared" si="112"/>
        <v>WFL</v>
      </c>
      <c r="L560" s="32" t="str">
        <f t="shared" si="113"/>
        <v>ESI</v>
      </c>
      <c r="M560" s="32" t="str">
        <f t="shared" si="114"/>
        <v>R2</v>
      </c>
      <c r="N560" s="3">
        <v>11</v>
      </c>
      <c r="O560" s="3" t="s">
        <v>664</v>
      </c>
      <c r="P560" s="33" t="str">
        <f t="shared" si="115"/>
        <v>E:POS_P:P01_Tr1:WFL_Tr2:ESI_DRC_R2_D:20_M:02_Y:2018</v>
      </c>
      <c r="Q560" s="31" t="str">
        <f t="shared" si="116"/>
        <v>T2</v>
      </c>
      <c r="R560" s="53">
        <v>0.56944444444444442</v>
      </c>
      <c r="S560" s="48">
        <v>22</v>
      </c>
      <c r="T560" s="3">
        <v>1.6642500000000002</v>
      </c>
      <c r="U560" s="3">
        <v>90.120165745856355</v>
      </c>
      <c r="V560" s="3">
        <v>0.50657399999999997</v>
      </c>
      <c r="W560" s="3">
        <v>16.8</v>
      </c>
      <c r="X560" s="37">
        <f t="shared" si="117"/>
        <v>289.8</v>
      </c>
      <c r="Y560" s="37" t="s">
        <v>143</v>
      </c>
      <c r="Z560" s="40">
        <v>0.1225</v>
      </c>
      <c r="AA560" s="41">
        <v>0.74</v>
      </c>
      <c r="AB560" s="41">
        <v>9.0649999999999981E-2</v>
      </c>
      <c r="AC560" s="42" t="s">
        <v>144</v>
      </c>
      <c r="AD560" s="43">
        <f t="shared" si="118"/>
        <v>504.6201443478538</v>
      </c>
      <c r="AE560" s="43">
        <f t="shared" si="119"/>
        <v>588.72350173916277</v>
      </c>
      <c r="AF560" s="44">
        <f t="shared" si="126"/>
        <v>0.83981407523091578</v>
      </c>
      <c r="AG560" s="44">
        <f t="shared" si="127"/>
        <v>0.62146241567087757</v>
      </c>
      <c r="AH560" s="44">
        <f t="shared" si="128"/>
        <v>45.476451047326542</v>
      </c>
      <c r="AI560" s="44">
        <f t="shared" si="129"/>
        <v>33.652573775021636</v>
      </c>
      <c r="AJ560" s="44">
        <f t="shared" si="130"/>
        <v>0.29823201917001463</v>
      </c>
      <c r="AK560" s="45">
        <f t="shared" si="131"/>
        <v>0.22069169418581078</v>
      </c>
      <c r="AL560" s="35"/>
      <c r="AM560" s="35"/>
      <c r="AN560" s="35"/>
      <c r="AO560" s="3" t="s">
        <v>813</v>
      </c>
    </row>
    <row r="561" spans="2:41" x14ac:dyDescent="0.2">
      <c r="B561" s="46">
        <v>43151</v>
      </c>
      <c r="C561" s="3" t="s">
        <v>846</v>
      </c>
      <c r="D561" s="3" t="s">
        <v>209</v>
      </c>
      <c r="E561" s="32" t="s">
        <v>137</v>
      </c>
      <c r="F561" s="3" t="s">
        <v>138</v>
      </c>
      <c r="G561" s="33" t="s">
        <v>139</v>
      </c>
      <c r="H561" s="32">
        <v>2018</v>
      </c>
      <c r="I561" s="34" t="s">
        <v>448</v>
      </c>
      <c r="J561" s="34" t="s">
        <v>396</v>
      </c>
      <c r="K561" s="32" t="str">
        <f t="shared" si="112"/>
        <v>WFL</v>
      </c>
      <c r="L561" s="32" t="str">
        <f t="shared" si="113"/>
        <v>ESI</v>
      </c>
      <c r="M561" s="32" t="str">
        <f t="shared" si="114"/>
        <v>R2</v>
      </c>
      <c r="N561" s="3">
        <v>11</v>
      </c>
      <c r="O561" s="3" t="s">
        <v>664</v>
      </c>
      <c r="P561" s="33" t="str">
        <f t="shared" si="115"/>
        <v>E:POS_P:P01_Tr1:WFL_Tr2:ESI_DRC_R2_D:20_M:02_Y:2018</v>
      </c>
      <c r="Q561" s="31" t="str">
        <f t="shared" si="116"/>
        <v>T3</v>
      </c>
      <c r="R561" s="53">
        <v>0.57638888888888895</v>
      </c>
      <c r="S561" s="48">
        <v>32</v>
      </c>
      <c r="T561" s="3">
        <v>1.73925</v>
      </c>
      <c r="U561" s="3">
        <v>95.210635359116026</v>
      </c>
      <c r="V561" s="3">
        <v>0.52565400000000007</v>
      </c>
      <c r="W561" s="3">
        <v>16.899999999999999</v>
      </c>
      <c r="X561" s="37">
        <f t="shared" si="117"/>
        <v>289.89999999999998</v>
      </c>
      <c r="Y561" s="37" t="s">
        <v>143</v>
      </c>
      <c r="Z561" s="40">
        <v>0.1225</v>
      </c>
      <c r="AA561" s="41">
        <v>0.74</v>
      </c>
      <c r="AB561" s="41">
        <v>9.0649999999999981E-2</v>
      </c>
      <c r="AC561" s="42" t="s">
        <v>144</v>
      </c>
      <c r="AD561" s="43">
        <f t="shared" si="118"/>
        <v>504.44607737843415</v>
      </c>
      <c r="AE561" s="43">
        <f t="shared" si="119"/>
        <v>588.52042360817313</v>
      </c>
      <c r="AF561" s="44">
        <f t="shared" si="126"/>
        <v>0.8773578400804416</v>
      </c>
      <c r="AG561" s="44">
        <f t="shared" si="127"/>
        <v>0.64924480165952669</v>
      </c>
      <c r="AH561" s="44">
        <f t="shared" si="128"/>
        <v>48.028631531614522</v>
      </c>
      <c r="AI561" s="44">
        <f t="shared" si="129"/>
        <v>35.541187333394745</v>
      </c>
      <c r="AJ561" s="44">
        <f t="shared" si="130"/>
        <v>0.30935811475133068</v>
      </c>
      <c r="AK561" s="45">
        <f t="shared" si="131"/>
        <v>0.22892500491598466</v>
      </c>
      <c r="AL561" s="35"/>
      <c r="AM561" s="35"/>
      <c r="AN561" s="35"/>
      <c r="AO561" s="3" t="s">
        <v>813</v>
      </c>
    </row>
    <row r="562" spans="2:41" x14ac:dyDescent="0.2">
      <c r="B562" s="46">
        <v>43151</v>
      </c>
      <c r="C562" s="3" t="s">
        <v>847</v>
      </c>
      <c r="D562" s="3" t="s">
        <v>211</v>
      </c>
      <c r="E562" s="32" t="s">
        <v>137</v>
      </c>
      <c r="F562" s="3" t="s">
        <v>138</v>
      </c>
      <c r="G562" s="33" t="s">
        <v>139</v>
      </c>
      <c r="H562" s="32">
        <v>2018</v>
      </c>
      <c r="I562" s="34" t="s">
        <v>448</v>
      </c>
      <c r="J562" s="34" t="s">
        <v>396</v>
      </c>
      <c r="K562" s="32" t="str">
        <f t="shared" si="112"/>
        <v>WFL</v>
      </c>
      <c r="L562" s="32" t="str">
        <f t="shared" si="113"/>
        <v>ESI</v>
      </c>
      <c r="M562" s="32" t="str">
        <f t="shared" si="114"/>
        <v>R3</v>
      </c>
      <c r="N562" s="3">
        <v>5</v>
      </c>
      <c r="O562" s="3" t="s">
        <v>770</v>
      </c>
      <c r="P562" s="33" t="str">
        <f t="shared" si="115"/>
        <v>E:POS_P:P01_Tr1:WFL_Tr2:ESI_DRC_R3_D:20_M:02_Y:2018</v>
      </c>
      <c r="Q562" s="31" t="str">
        <f t="shared" si="116"/>
        <v>T0</v>
      </c>
      <c r="R562" s="53">
        <v>0.5541666666666667</v>
      </c>
      <c r="S562" s="37">
        <v>0</v>
      </c>
      <c r="T562" s="3">
        <v>1.8142499999999999</v>
      </c>
      <c r="U562" s="3">
        <v>80.881906077348077</v>
      </c>
      <c r="V562" s="3">
        <v>0.58289400000000002</v>
      </c>
      <c r="W562" s="3">
        <v>16.399999999999999</v>
      </c>
      <c r="X562" s="37">
        <f t="shared" si="117"/>
        <v>289.39999999999998</v>
      </c>
      <c r="Y562" s="37" t="s">
        <v>143</v>
      </c>
      <c r="Z562" s="40">
        <v>0.1225</v>
      </c>
      <c r="AA562" s="41">
        <v>0.74</v>
      </c>
      <c r="AB562" s="41">
        <v>9.0649999999999981E-2</v>
      </c>
      <c r="AC562" s="42" t="s">
        <v>144</v>
      </c>
      <c r="AD562" s="43">
        <f t="shared" si="118"/>
        <v>505.31761517625449</v>
      </c>
      <c r="AE562" s="43">
        <f t="shared" si="119"/>
        <v>589.53721770563027</v>
      </c>
      <c r="AF562" s="44">
        <f t="shared" si="126"/>
        <v>0.91677248333351968</v>
      </c>
      <c r="AG562" s="44">
        <f t="shared" si="127"/>
        <v>0.67841163766680446</v>
      </c>
      <c r="AH562" s="44">
        <f t="shared" si="128"/>
        <v>40.871051889915336</v>
      </c>
      <c r="AI562" s="44">
        <f t="shared" si="129"/>
        <v>30.244578398537342</v>
      </c>
      <c r="AJ562" s="44">
        <f t="shared" si="130"/>
        <v>0.34363770697730567</v>
      </c>
      <c r="AK562" s="45">
        <f t="shared" si="131"/>
        <v>0.25429190316320616</v>
      </c>
      <c r="AL562" s="35">
        <f>SLOPE(AG562:AG565,S562:S565)*60</f>
        <v>-4.9794494266126699E-2</v>
      </c>
      <c r="AM562" s="35">
        <f>SLOPE(AK562:AK565,S562:S565)*60</f>
        <v>-7.8522230285629546E-2</v>
      </c>
      <c r="AN562" s="35">
        <f>SLOPE(AI562:AI565,S562:S565)*60</f>
        <v>5.8087612256545365</v>
      </c>
      <c r="AO562" s="3" t="s">
        <v>813</v>
      </c>
    </row>
    <row r="563" spans="2:41" x14ac:dyDescent="0.2">
      <c r="B563" s="46">
        <v>43151</v>
      </c>
      <c r="C563" s="3" t="s">
        <v>848</v>
      </c>
      <c r="D563" s="3" t="s">
        <v>213</v>
      </c>
      <c r="E563" s="32" t="s">
        <v>137</v>
      </c>
      <c r="F563" s="3" t="s">
        <v>138</v>
      </c>
      <c r="G563" s="33" t="s">
        <v>139</v>
      </c>
      <c r="H563" s="32">
        <v>2018</v>
      </c>
      <c r="I563" s="34" t="s">
        <v>448</v>
      </c>
      <c r="J563" s="34" t="s">
        <v>396</v>
      </c>
      <c r="K563" s="32" t="str">
        <f t="shared" si="112"/>
        <v>WFL</v>
      </c>
      <c r="L563" s="32" t="str">
        <f t="shared" si="113"/>
        <v>ESI</v>
      </c>
      <c r="M563" s="32" t="str">
        <f t="shared" si="114"/>
        <v>R3</v>
      </c>
      <c r="N563" s="3">
        <v>5</v>
      </c>
      <c r="O563" s="3" t="s">
        <v>770</v>
      </c>
      <c r="P563" s="33" t="str">
        <f t="shared" si="115"/>
        <v>E:POS_P:P01_Tr1:WFL_Tr2:ESI_DRC_R3_D:20_M:02_Y:2018</v>
      </c>
      <c r="Q563" s="31" t="str">
        <f t="shared" si="116"/>
        <v>T1</v>
      </c>
      <c r="R563" s="54">
        <v>0.5625</v>
      </c>
      <c r="S563" s="48">
        <v>12</v>
      </c>
      <c r="T563" s="3">
        <v>1.73925</v>
      </c>
      <c r="U563" s="3">
        <v>88.988950276243102</v>
      </c>
      <c r="V563" s="3">
        <v>0.55745400000000001</v>
      </c>
      <c r="W563" s="3">
        <v>16.3</v>
      </c>
      <c r="X563" s="37">
        <f t="shared" si="117"/>
        <v>289.3</v>
      </c>
      <c r="Y563" s="37" t="s">
        <v>143</v>
      </c>
      <c r="Z563" s="40">
        <v>0.1225</v>
      </c>
      <c r="AA563" s="41">
        <v>0.74</v>
      </c>
      <c r="AB563" s="41">
        <v>9.0649999999999981E-2</v>
      </c>
      <c r="AC563" s="42" t="s">
        <v>144</v>
      </c>
      <c r="AD563" s="43">
        <f t="shared" si="118"/>
        <v>505.49228424475638</v>
      </c>
      <c r="AE563" s="43">
        <f t="shared" si="119"/>
        <v>589.74099828554915</v>
      </c>
      <c r="AF563" s="44">
        <f t="shared" si="126"/>
        <v>0.87917745537269254</v>
      </c>
      <c r="AG563" s="44">
        <f t="shared" si="127"/>
        <v>0.65059131697579231</v>
      </c>
      <c r="AH563" s="44">
        <f t="shared" si="128"/>
        <v>44.98322774768117</v>
      </c>
      <c r="AI563" s="44">
        <f t="shared" si="129"/>
        <v>33.287588533284058</v>
      </c>
      <c r="AJ563" s="44">
        <f t="shared" si="130"/>
        <v>0.32875347845827252</v>
      </c>
      <c r="AK563" s="45">
        <f t="shared" si="131"/>
        <v>0.24327757405912159</v>
      </c>
      <c r="AL563" s="35"/>
      <c r="AM563" s="35"/>
      <c r="AN563" s="35"/>
      <c r="AO563" s="3" t="s">
        <v>813</v>
      </c>
    </row>
    <row r="564" spans="2:41" x14ac:dyDescent="0.2">
      <c r="B564" s="46">
        <v>43151</v>
      </c>
      <c r="C564" s="3" t="s">
        <v>849</v>
      </c>
      <c r="D564" s="3" t="s">
        <v>215</v>
      </c>
      <c r="E564" s="32" t="s">
        <v>137</v>
      </c>
      <c r="F564" s="3" t="s">
        <v>138</v>
      </c>
      <c r="G564" s="33" t="s">
        <v>139</v>
      </c>
      <c r="H564" s="32">
        <v>2018</v>
      </c>
      <c r="I564" s="34" t="s">
        <v>448</v>
      </c>
      <c r="J564" s="34" t="s">
        <v>396</v>
      </c>
      <c r="K564" s="32" t="str">
        <f t="shared" si="112"/>
        <v>WFL</v>
      </c>
      <c r="L564" s="32" t="str">
        <f t="shared" si="113"/>
        <v>ESI</v>
      </c>
      <c r="M564" s="32" t="str">
        <f t="shared" si="114"/>
        <v>R3</v>
      </c>
      <c r="N564" s="3">
        <v>5</v>
      </c>
      <c r="O564" s="3" t="s">
        <v>770</v>
      </c>
      <c r="P564" s="33" t="str">
        <f t="shared" si="115"/>
        <v>E:POS_P:P01_Tr1:WFL_Tr2:ESI_DRC_R3_D:20_M:02_Y:2018</v>
      </c>
      <c r="Q564" s="31" t="str">
        <f t="shared" si="116"/>
        <v>T2</v>
      </c>
      <c r="R564" s="53">
        <v>0.56944444444444442</v>
      </c>
      <c r="S564" s="48">
        <v>22</v>
      </c>
      <c r="T564" s="3">
        <v>1.73925</v>
      </c>
      <c r="U564" s="3">
        <v>80.127762430939228</v>
      </c>
      <c r="V564" s="3">
        <v>0.50657399999999997</v>
      </c>
      <c r="W564" s="3">
        <v>16.399999999999999</v>
      </c>
      <c r="X564" s="37">
        <f t="shared" si="117"/>
        <v>289.39999999999998</v>
      </c>
      <c r="Y564" s="37" t="s">
        <v>143</v>
      </c>
      <c r="Z564" s="40">
        <v>0.1225</v>
      </c>
      <c r="AA564" s="41">
        <v>0.74</v>
      </c>
      <c r="AB564" s="41">
        <v>9.0649999999999981E-2</v>
      </c>
      <c r="AC564" s="42" t="s">
        <v>144</v>
      </c>
      <c r="AD564" s="43">
        <f t="shared" si="118"/>
        <v>505.31761517625449</v>
      </c>
      <c r="AE564" s="43">
        <f t="shared" si="119"/>
        <v>589.53721770563027</v>
      </c>
      <c r="AF564" s="44">
        <f t="shared" si="126"/>
        <v>0.87887366219530061</v>
      </c>
      <c r="AG564" s="44">
        <f t="shared" si="127"/>
        <v>0.65036651002452239</v>
      </c>
      <c r="AH564" s="44">
        <f t="shared" si="128"/>
        <v>40.489969821011691</v>
      </c>
      <c r="AI564" s="44">
        <f t="shared" si="129"/>
        <v>29.962577667548647</v>
      </c>
      <c r="AJ564" s="44">
        <f t="shared" si="130"/>
        <v>0.29864422652201195</v>
      </c>
      <c r="AK564" s="45">
        <f t="shared" si="131"/>
        <v>0.2209967276262888</v>
      </c>
      <c r="AL564" s="35"/>
      <c r="AM564" s="35"/>
      <c r="AN564" s="35"/>
      <c r="AO564" s="3" t="s">
        <v>813</v>
      </c>
    </row>
    <row r="565" spans="2:41" x14ac:dyDescent="0.2">
      <c r="B565" s="46">
        <v>43151</v>
      </c>
      <c r="C565" s="3" t="s">
        <v>850</v>
      </c>
      <c r="D565" s="3" t="s">
        <v>217</v>
      </c>
      <c r="E565" s="32" t="s">
        <v>137</v>
      </c>
      <c r="F565" s="3" t="s">
        <v>138</v>
      </c>
      <c r="G565" s="33" t="s">
        <v>139</v>
      </c>
      <c r="H565" s="32">
        <v>2018</v>
      </c>
      <c r="I565" s="34" t="s">
        <v>448</v>
      </c>
      <c r="J565" s="34" t="s">
        <v>396</v>
      </c>
      <c r="K565" s="32" t="str">
        <f t="shared" si="112"/>
        <v>WFL</v>
      </c>
      <c r="L565" s="32" t="str">
        <f t="shared" si="113"/>
        <v>ESI</v>
      </c>
      <c r="M565" s="32" t="str">
        <f t="shared" si="114"/>
        <v>R3</v>
      </c>
      <c r="N565" s="3">
        <v>5</v>
      </c>
      <c r="O565" s="3" t="s">
        <v>770</v>
      </c>
      <c r="P565" s="33" t="str">
        <f t="shared" si="115"/>
        <v>E:POS_P:P01_Tr1:WFL_Tr2:ESI_DRC_R3_D:20_M:02_Y:2018</v>
      </c>
      <c r="Q565" s="31" t="str">
        <f t="shared" si="116"/>
        <v>T3</v>
      </c>
      <c r="R565" s="53">
        <v>0.57638888888888895</v>
      </c>
      <c r="S565" s="48">
        <v>32</v>
      </c>
      <c r="T565" s="3">
        <v>1.73925</v>
      </c>
      <c r="U565" s="3">
        <v>92.948204419889507</v>
      </c>
      <c r="V565" s="3">
        <v>0.49385399999999996</v>
      </c>
      <c r="W565" s="3">
        <v>16.5</v>
      </c>
      <c r="X565" s="37">
        <f t="shared" si="117"/>
        <v>289.5</v>
      </c>
      <c r="Y565" s="37" t="s">
        <v>143</v>
      </c>
      <c r="Z565" s="40">
        <v>0.1225</v>
      </c>
      <c r="AA565" s="41">
        <v>0.74</v>
      </c>
      <c r="AB565" s="41">
        <v>9.0649999999999981E-2</v>
      </c>
      <c r="AC565" s="42" t="s">
        <v>144</v>
      </c>
      <c r="AD565" s="43">
        <f t="shared" si="118"/>
        <v>505.14306677722982</v>
      </c>
      <c r="AE565" s="43">
        <f t="shared" si="119"/>
        <v>589.33357790676814</v>
      </c>
      <c r="AF565" s="44">
        <f t="shared" si="126"/>
        <v>0.87857007889229688</v>
      </c>
      <c r="AG565" s="44">
        <f t="shared" si="127"/>
        <v>0.65014185838029959</v>
      </c>
      <c r="AH565" s="44">
        <f t="shared" si="128"/>
        <v>46.952141032099853</v>
      </c>
      <c r="AI565" s="44">
        <f t="shared" si="129"/>
        <v>34.744584363753887</v>
      </c>
      <c r="AJ565" s="44">
        <f t="shared" si="130"/>
        <v>0.29104474478356906</v>
      </c>
      <c r="AK565" s="45">
        <f t="shared" si="131"/>
        <v>0.21537311113984106</v>
      </c>
      <c r="AL565" s="35"/>
      <c r="AM565" s="35"/>
      <c r="AN565" s="35"/>
      <c r="AO565" s="3" t="s">
        <v>813</v>
      </c>
    </row>
    <row r="566" spans="2:41" x14ac:dyDescent="0.2">
      <c r="B566" s="46">
        <v>43151</v>
      </c>
      <c r="C566" s="3" t="s">
        <v>851</v>
      </c>
      <c r="D566" s="3" t="s">
        <v>219</v>
      </c>
      <c r="E566" s="32" t="s">
        <v>137</v>
      </c>
      <c r="F566" s="3" t="s">
        <v>138</v>
      </c>
      <c r="G566" s="33" t="s">
        <v>139</v>
      </c>
      <c r="H566" s="32">
        <v>2018</v>
      </c>
      <c r="I566" s="34" t="s">
        <v>448</v>
      </c>
      <c r="J566" s="34" t="s">
        <v>396</v>
      </c>
      <c r="K566" s="32" t="str">
        <f t="shared" si="112"/>
        <v>WFL</v>
      </c>
      <c r="L566" s="32" t="str">
        <f t="shared" si="113"/>
        <v>LSI</v>
      </c>
      <c r="M566" s="32" t="str">
        <f t="shared" si="114"/>
        <v>R1</v>
      </c>
      <c r="N566" s="3">
        <v>2</v>
      </c>
      <c r="O566" s="3" t="s">
        <v>554</v>
      </c>
      <c r="P566" s="33" t="str">
        <f t="shared" si="115"/>
        <v>E:POS_P:P01_Tr1:WFL_Tr2:LSI_DRC_R1_D:20_M:02_Y:2018</v>
      </c>
      <c r="Q566" s="31" t="str">
        <f t="shared" si="116"/>
        <v>T0</v>
      </c>
      <c r="R566" s="53">
        <v>0.55885416666666665</v>
      </c>
      <c r="S566" s="37">
        <v>0</v>
      </c>
      <c r="T566" s="3">
        <v>1.73925</v>
      </c>
      <c r="U566" s="3">
        <v>80.316298342541444</v>
      </c>
      <c r="V566" s="3">
        <v>0.52565400000000007</v>
      </c>
      <c r="W566" s="3">
        <v>16.600000000000001</v>
      </c>
      <c r="X566" s="37">
        <f t="shared" si="117"/>
        <v>289.60000000000002</v>
      </c>
      <c r="Y566" s="37" t="s">
        <v>143</v>
      </c>
      <c r="Z566" s="40">
        <v>0.1225</v>
      </c>
      <c r="AA566" s="41">
        <v>0.74</v>
      </c>
      <c r="AB566" s="41">
        <v>9.0649999999999981E-2</v>
      </c>
      <c r="AC566" s="42" t="s">
        <v>144</v>
      </c>
      <c r="AD566" s="43">
        <f t="shared" si="118"/>
        <v>504.9686389226797</v>
      </c>
      <c r="AE566" s="43">
        <f t="shared" si="119"/>
        <v>589.13007874312632</v>
      </c>
      <c r="AF566" s="44">
        <f t="shared" si="126"/>
        <v>0.87826670524627071</v>
      </c>
      <c r="AG566" s="44">
        <f t="shared" si="127"/>
        <v>0.64991736188224014</v>
      </c>
      <c r="AH566" s="44">
        <f t="shared" si="128"/>
        <v>40.557211857341024</v>
      </c>
      <c r="AI566" s="44">
        <f t="shared" si="129"/>
        <v>30.012336774432349</v>
      </c>
      <c r="AJ566" s="44">
        <f t="shared" si="130"/>
        <v>0.30967858241163937</v>
      </c>
      <c r="AK566" s="45">
        <f t="shared" si="131"/>
        <v>0.22916215098461309</v>
      </c>
      <c r="AL566" s="35">
        <f>SLOPE(AG566:AG569,S566:S569)*60</f>
        <v>9.4269950191043787E-4</v>
      </c>
      <c r="AM566" s="35">
        <f>SLOPE(AK566:AK569,S566:S569)*60</f>
        <v>5.3341401210128484E-3</v>
      </c>
      <c r="AN566" s="35">
        <f>SLOPE(AI566:AI569,S566:S569)*60</f>
        <v>0.72177874295352562</v>
      </c>
      <c r="AO566" s="3" t="s">
        <v>813</v>
      </c>
    </row>
    <row r="567" spans="2:41" x14ac:dyDescent="0.2">
      <c r="B567" s="46">
        <v>43151</v>
      </c>
      <c r="C567" s="3" t="s">
        <v>852</v>
      </c>
      <c r="D567" s="3" t="s">
        <v>221</v>
      </c>
      <c r="E567" s="32" t="s">
        <v>137</v>
      </c>
      <c r="F567" s="3" t="s">
        <v>138</v>
      </c>
      <c r="G567" s="33" t="s">
        <v>139</v>
      </c>
      <c r="H567" s="32">
        <v>2018</v>
      </c>
      <c r="I567" s="34" t="s">
        <v>448</v>
      </c>
      <c r="J567" s="34" t="s">
        <v>396</v>
      </c>
      <c r="K567" s="32" t="str">
        <f t="shared" si="112"/>
        <v>WFL</v>
      </c>
      <c r="L567" s="32" t="str">
        <f t="shared" si="113"/>
        <v>LSI</v>
      </c>
      <c r="M567" s="32" t="str">
        <f t="shared" si="114"/>
        <v>R1</v>
      </c>
      <c r="N567" s="3">
        <v>2</v>
      </c>
      <c r="O567" s="3" t="s">
        <v>554</v>
      </c>
      <c r="P567" s="33" t="str">
        <f t="shared" si="115"/>
        <v>E:POS_P:P01_Tr1:WFL_Tr2:LSI_DRC_R1_D:20_M:02_Y:2018</v>
      </c>
      <c r="Q567" s="31" t="str">
        <f t="shared" si="116"/>
        <v>T1</v>
      </c>
      <c r="R567" s="53">
        <v>0.56579861111111118</v>
      </c>
      <c r="S567" s="3">
        <v>10</v>
      </c>
      <c r="T567" s="3">
        <v>1.73925</v>
      </c>
      <c r="U567" s="3">
        <v>87.103591160221001</v>
      </c>
      <c r="V567" s="3">
        <v>0.55109400000000008</v>
      </c>
      <c r="W567" s="3">
        <v>16.8</v>
      </c>
      <c r="X567" s="37">
        <f t="shared" si="117"/>
        <v>289.8</v>
      </c>
      <c r="Y567" s="37" t="s">
        <v>143</v>
      </c>
      <c r="Z567" s="40">
        <v>0.1225</v>
      </c>
      <c r="AA567" s="41">
        <v>0.74</v>
      </c>
      <c r="AB567" s="41">
        <v>9.0649999999999981E-2</v>
      </c>
      <c r="AC567" s="42" t="s">
        <v>144</v>
      </c>
      <c r="AD567" s="43">
        <f t="shared" si="118"/>
        <v>504.6201443478538</v>
      </c>
      <c r="AE567" s="43">
        <f t="shared" si="119"/>
        <v>588.72350173916277</v>
      </c>
      <c r="AF567" s="44">
        <f t="shared" si="126"/>
        <v>0.8776605860570047</v>
      </c>
      <c r="AG567" s="44">
        <f t="shared" si="127"/>
        <v>0.64946883368218333</v>
      </c>
      <c r="AH567" s="44">
        <f t="shared" si="128"/>
        <v>43.954226744487158</v>
      </c>
      <c r="AI567" s="44">
        <f t="shared" si="129"/>
        <v>32.526127790920491</v>
      </c>
      <c r="AJ567" s="44">
        <f t="shared" si="130"/>
        <v>0.32444198946744224</v>
      </c>
      <c r="AK567" s="45">
        <f t="shared" si="131"/>
        <v>0.24008707220590722</v>
      </c>
      <c r="AL567" s="35"/>
      <c r="AM567" s="35"/>
      <c r="AN567" s="35"/>
      <c r="AO567" s="3" t="s">
        <v>813</v>
      </c>
    </row>
    <row r="568" spans="2:41" x14ac:dyDescent="0.2">
      <c r="B568" s="46">
        <v>43151</v>
      </c>
      <c r="C568" s="3" t="s">
        <v>853</v>
      </c>
      <c r="D568" s="3" t="s">
        <v>223</v>
      </c>
      <c r="E568" s="32" t="s">
        <v>137</v>
      </c>
      <c r="F568" s="3" t="s">
        <v>138</v>
      </c>
      <c r="G568" s="33" t="s">
        <v>139</v>
      </c>
      <c r="H568" s="32">
        <v>2018</v>
      </c>
      <c r="I568" s="34" t="s">
        <v>448</v>
      </c>
      <c r="J568" s="34" t="s">
        <v>396</v>
      </c>
      <c r="K568" s="32" t="str">
        <f t="shared" si="112"/>
        <v>WFL</v>
      </c>
      <c r="L568" s="32" t="str">
        <f t="shared" si="113"/>
        <v>LSI</v>
      </c>
      <c r="M568" s="32" t="str">
        <f t="shared" si="114"/>
        <v>R1</v>
      </c>
      <c r="N568" s="3">
        <v>2</v>
      </c>
      <c r="O568" s="3" t="s">
        <v>554</v>
      </c>
      <c r="P568" s="33" t="str">
        <f t="shared" si="115"/>
        <v>E:POS_P:P01_Tr1:WFL_Tr2:LSI_DRC_R1_D:20_M:02_Y:2018</v>
      </c>
      <c r="Q568" s="31" t="str">
        <f t="shared" si="116"/>
        <v>T2</v>
      </c>
      <c r="R568" s="53">
        <v>0.5727430555555556</v>
      </c>
      <c r="S568" s="3">
        <v>20</v>
      </c>
      <c r="T568" s="3">
        <v>1.73925</v>
      </c>
      <c r="U568" s="3">
        <v>81.636049723756912</v>
      </c>
      <c r="V568" s="3">
        <v>0.55109400000000008</v>
      </c>
      <c r="W568" s="3">
        <v>16.399999999999999</v>
      </c>
      <c r="X568" s="37">
        <f t="shared" si="117"/>
        <v>289.39999999999998</v>
      </c>
      <c r="Y568" s="37" t="s">
        <v>143</v>
      </c>
      <c r="Z568" s="40">
        <v>0.1225</v>
      </c>
      <c r="AA568" s="41">
        <v>0.74</v>
      </c>
      <c r="AB568" s="41">
        <v>9.0649999999999981E-2</v>
      </c>
      <c r="AC568" s="42" t="s">
        <v>144</v>
      </c>
      <c r="AD568" s="43">
        <f t="shared" si="118"/>
        <v>505.31761517625449</v>
      </c>
      <c r="AE568" s="43">
        <f t="shared" si="119"/>
        <v>589.53721770563027</v>
      </c>
      <c r="AF568" s="44">
        <f t="shared" si="126"/>
        <v>0.87887366219530061</v>
      </c>
      <c r="AG568" s="44">
        <f t="shared" si="127"/>
        <v>0.65036651002452239</v>
      </c>
      <c r="AH568" s="44">
        <f t="shared" si="128"/>
        <v>41.252133958818973</v>
      </c>
      <c r="AI568" s="44">
        <f t="shared" si="129"/>
        <v>30.526579129526034</v>
      </c>
      <c r="AJ568" s="44">
        <f t="shared" si="130"/>
        <v>0.32489042345426666</v>
      </c>
      <c r="AK568" s="45">
        <f t="shared" si="131"/>
        <v>0.24041891335615728</v>
      </c>
      <c r="AL568" s="35"/>
      <c r="AM568" s="35"/>
      <c r="AN568" s="35"/>
      <c r="AO568" s="3" t="s">
        <v>813</v>
      </c>
    </row>
    <row r="569" spans="2:41" x14ac:dyDescent="0.2">
      <c r="B569" s="46">
        <v>43151</v>
      </c>
      <c r="C569" s="3" t="s">
        <v>854</v>
      </c>
      <c r="D569" s="3" t="s">
        <v>225</v>
      </c>
      <c r="E569" s="32" t="s">
        <v>137</v>
      </c>
      <c r="F569" s="3" t="s">
        <v>138</v>
      </c>
      <c r="G569" s="33" t="s">
        <v>139</v>
      </c>
      <c r="H569" s="32">
        <v>2018</v>
      </c>
      <c r="I569" s="34" t="s">
        <v>448</v>
      </c>
      <c r="J569" s="34" t="s">
        <v>396</v>
      </c>
      <c r="K569" s="32" t="str">
        <f t="shared" si="112"/>
        <v>WFL</v>
      </c>
      <c r="L569" s="32" t="str">
        <f t="shared" si="113"/>
        <v>LSI</v>
      </c>
      <c r="M569" s="32" t="str">
        <f t="shared" si="114"/>
        <v>R1</v>
      </c>
      <c r="N569" s="3">
        <v>2</v>
      </c>
      <c r="O569" s="3" t="s">
        <v>554</v>
      </c>
      <c r="P569" s="33" t="str">
        <f t="shared" si="115"/>
        <v>E:POS_P:P01_Tr1:WFL_Tr2:LSI_DRC_R1_D:20_M:02_Y:2018</v>
      </c>
      <c r="Q569" s="31" t="str">
        <f t="shared" si="116"/>
        <v>T3</v>
      </c>
      <c r="R569" s="53">
        <v>0.57968750000000002</v>
      </c>
      <c r="S569" s="3">
        <v>30</v>
      </c>
      <c r="T569" s="3">
        <v>1.73925</v>
      </c>
      <c r="U569" s="3">
        <v>83.144337016574582</v>
      </c>
      <c r="V569" s="3">
        <v>0.53201399999999999</v>
      </c>
      <c r="W569" s="3">
        <v>16.5</v>
      </c>
      <c r="X569" s="37">
        <f t="shared" si="117"/>
        <v>289.5</v>
      </c>
      <c r="Y569" s="37" t="s">
        <v>143</v>
      </c>
      <c r="Z569" s="40">
        <v>0.1225</v>
      </c>
      <c r="AA569" s="41">
        <v>0.74</v>
      </c>
      <c r="AB569" s="41">
        <v>9.0649999999999981E-2</v>
      </c>
      <c r="AC569" s="42" t="s">
        <v>144</v>
      </c>
      <c r="AD569" s="43">
        <f t="shared" si="118"/>
        <v>505.14306677722982</v>
      </c>
      <c r="AE569" s="43">
        <f t="shared" si="119"/>
        <v>589.33357790676814</v>
      </c>
      <c r="AF569" s="44">
        <f t="shared" si="126"/>
        <v>0.87857007889229688</v>
      </c>
      <c r="AG569" s="44">
        <f t="shared" si="127"/>
        <v>0.65014185838029959</v>
      </c>
      <c r="AH569" s="44">
        <f t="shared" si="128"/>
        <v>41.999785385712038</v>
      </c>
      <c r="AI569" s="44">
        <f t="shared" si="129"/>
        <v>31.079841185426904</v>
      </c>
      <c r="AJ569" s="44">
        <f t="shared" si="130"/>
        <v>0.31353371411649134</v>
      </c>
      <c r="AK569" s="45">
        <f t="shared" si="131"/>
        <v>0.23201494844620354</v>
      </c>
      <c r="AL569" s="35"/>
      <c r="AM569" s="35"/>
      <c r="AN569" s="35"/>
      <c r="AO569" s="3" t="s">
        <v>813</v>
      </c>
    </row>
    <row r="570" spans="2:41" x14ac:dyDescent="0.2">
      <c r="B570" s="46">
        <v>43151</v>
      </c>
      <c r="C570" s="3" t="s">
        <v>855</v>
      </c>
      <c r="D570" s="3" t="s">
        <v>227</v>
      </c>
      <c r="E570" s="32" t="s">
        <v>137</v>
      </c>
      <c r="F570" s="3" t="s">
        <v>138</v>
      </c>
      <c r="G570" s="33" t="s">
        <v>139</v>
      </c>
      <c r="H570" s="32">
        <v>2018</v>
      </c>
      <c r="I570" s="34" t="s">
        <v>448</v>
      </c>
      <c r="J570" s="34" t="s">
        <v>396</v>
      </c>
      <c r="K570" s="32" t="str">
        <f t="shared" si="112"/>
        <v>WFL</v>
      </c>
      <c r="L570" s="32" t="str">
        <f t="shared" si="113"/>
        <v>LSI</v>
      </c>
      <c r="M570" s="32" t="str">
        <f t="shared" si="114"/>
        <v>R2</v>
      </c>
      <c r="N570" s="3">
        <v>14</v>
      </c>
      <c r="O570" s="3" t="s">
        <v>664</v>
      </c>
      <c r="P570" s="33" t="str">
        <f t="shared" si="115"/>
        <v>E:POS_P:P01_Tr1:WFL_Tr2:LSI_DRC_R2_D:20_M:02_Y:2018</v>
      </c>
      <c r="Q570" s="31" t="str">
        <f t="shared" si="116"/>
        <v>T0</v>
      </c>
      <c r="R570" s="53">
        <v>0.55885416666666665</v>
      </c>
      <c r="S570" s="37">
        <v>0</v>
      </c>
      <c r="T570" s="3">
        <v>1.73925</v>
      </c>
      <c r="U570" s="3">
        <v>84.65262430939228</v>
      </c>
      <c r="V570" s="3">
        <v>0.56381399999999993</v>
      </c>
      <c r="W570" s="3">
        <v>16.8</v>
      </c>
      <c r="X570" s="37">
        <f t="shared" si="117"/>
        <v>289.8</v>
      </c>
      <c r="Y570" s="37" t="s">
        <v>143</v>
      </c>
      <c r="Z570" s="40">
        <v>0.1225</v>
      </c>
      <c r="AA570" s="41">
        <v>0.74</v>
      </c>
      <c r="AB570" s="41">
        <v>9.0649999999999981E-2</v>
      </c>
      <c r="AC570" s="42" t="s">
        <v>144</v>
      </c>
      <c r="AD570" s="43">
        <f t="shared" si="118"/>
        <v>504.6201443478538</v>
      </c>
      <c r="AE570" s="43">
        <f t="shared" si="119"/>
        <v>588.72350173916277</v>
      </c>
      <c r="AF570" s="44">
        <f t="shared" si="126"/>
        <v>0.8776605860570047</v>
      </c>
      <c r="AG570" s="44">
        <f t="shared" si="127"/>
        <v>0.64946883368218333</v>
      </c>
      <c r="AH570" s="44">
        <f t="shared" si="128"/>
        <v>42.717419498430175</v>
      </c>
      <c r="AI570" s="44">
        <f t="shared" si="129"/>
        <v>31.610890428838321</v>
      </c>
      <c r="AJ570" s="44">
        <f t="shared" si="130"/>
        <v>0.33193055240956426</v>
      </c>
      <c r="AK570" s="45">
        <f t="shared" si="131"/>
        <v>0.24562860878307749</v>
      </c>
      <c r="AL570" s="35">
        <f>SLOPE(AG570:AG573,S570:S573)*60</f>
        <v>1.6141462632900617E-3</v>
      </c>
      <c r="AM570" s="35">
        <f>SLOPE(AK570:AK573,S570:S573)*60</f>
        <v>-1.6035944261426734E-2</v>
      </c>
      <c r="AN570" s="35">
        <f>SLOPE(AI570:AI573,S570:S573)*60</f>
        <v>0.70558781357347933</v>
      </c>
      <c r="AO570" s="3" t="s">
        <v>813</v>
      </c>
    </row>
    <row r="571" spans="2:41" x14ac:dyDescent="0.2">
      <c r="B571" s="46">
        <v>43151</v>
      </c>
      <c r="C571" s="3" t="s">
        <v>856</v>
      </c>
      <c r="D571" s="3" t="s">
        <v>229</v>
      </c>
      <c r="E571" s="32" t="s">
        <v>137</v>
      </c>
      <c r="F571" s="3" t="s">
        <v>138</v>
      </c>
      <c r="G571" s="33" t="s">
        <v>139</v>
      </c>
      <c r="H571" s="32">
        <v>2018</v>
      </c>
      <c r="I571" s="34" t="s">
        <v>448</v>
      </c>
      <c r="J571" s="34" t="s">
        <v>396</v>
      </c>
      <c r="K571" s="32" t="str">
        <f t="shared" si="112"/>
        <v>WFL</v>
      </c>
      <c r="L571" s="32" t="str">
        <f t="shared" si="113"/>
        <v>LSI</v>
      </c>
      <c r="M571" s="32" t="str">
        <f t="shared" si="114"/>
        <v>R2</v>
      </c>
      <c r="N571" s="3">
        <v>14</v>
      </c>
      <c r="O571" s="3" t="s">
        <v>664</v>
      </c>
      <c r="P571" s="33" t="str">
        <f t="shared" si="115"/>
        <v>E:POS_P:P01_Tr1:WFL_Tr2:LSI_DRC_R2_D:20_M:02_Y:2018</v>
      </c>
      <c r="Q571" s="31" t="str">
        <f t="shared" si="116"/>
        <v>T1</v>
      </c>
      <c r="R571" s="53">
        <v>0.56579861111111118</v>
      </c>
      <c r="S571" s="3">
        <v>10</v>
      </c>
      <c r="T571" s="3">
        <v>1.73925</v>
      </c>
      <c r="U571" s="3">
        <v>74.471685082872938</v>
      </c>
      <c r="V571" s="3">
        <v>0.53837400000000002</v>
      </c>
      <c r="W571" s="3">
        <v>17.2</v>
      </c>
      <c r="X571" s="37">
        <f t="shared" si="117"/>
        <v>290.2</v>
      </c>
      <c r="Y571" s="37" t="s">
        <v>143</v>
      </c>
      <c r="Z571" s="40">
        <v>0.1225</v>
      </c>
      <c r="AA571" s="41">
        <v>0.74</v>
      </c>
      <c r="AB571" s="41">
        <v>9.0649999999999981E-2</v>
      </c>
      <c r="AC571" s="42" t="s">
        <v>144</v>
      </c>
      <c r="AD571" s="43">
        <f t="shared" si="118"/>
        <v>503.92459625088912</v>
      </c>
      <c r="AE571" s="43">
        <f t="shared" si="119"/>
        <v>587.91202895937067</v>
      </c>
      <c r="AF571" s="44">
        <f t="shared" si="126"/>
        <v>0.87645085402935885</v>
      </c>
      <c r="AG571" s="44">
        <f t="shared" si="127"/>
        <v>0.64857363198172535</v>
      </c>
      <c r="AH571" s="44">
        <f t="shared" si="128"/>
        <v>37.528113837510105</v>
      </c>
      <c r="AI571" s="44">
        <f t="shared" si="129"/>
        <v>27.770804239757474</v>
      </c>
      <c r="AJ571" s="44">
        <f t="shared" si="130"/>
        <v>0.31651655067897222</v>
      </c>
      <c r="AK571" s="45">
        <f t="shared" si="131"/>
        <v>0.23422224750243939</v>
      </c>
      <c r="AL571" s="35"/>
      <c r="AM571" s="35"/>
      <c r="AN571" s="35"/>
      <c r="AO571" s="3" t="s">
        <v>813</v>
      </c>
    </row>
    <row r="572" spans="2:41" x14ac:dyDescent="0.2">
      <c r="B572" s="46">
        <v>43151</v>
      </c>
      <c r="C572" s="3" t="s">
        <v>857</v>
      </c>
      <c r="D572" s="3" t="s">
        <v>231</v>
      </c>
      <c r="E572" s="32" t="s">
        <v>137</v>
      </c>
      <c r="F572" s="3" t="s">
        <v>138</v>
      </c>
      <c r="G572" s="33" t="s">
        <v>139</v>
      </c>
      <c r="H572" s="32">
        <v>2018</v>
      </c>
      <c r="I572" s="34" t="s">
        <v>448</v>
      </c>
      <c r="J572" s="34" t="s">
        <v>396</v>
      </c>
      <c r="K572" s="32" t="str">
        <f t="shared" si="112"/>
        <v>WFL</v>
      </c>
      <c r="L572" s="32" t="str">
        <f t="shared" si="113"/>
        <v>LSI</v>
      </c>
      <c r="M572" s="32" t="str">
        <f t="shared" si="114"/>
        <v>R2</v>
      </c>
      <c r="N572" s="3">
        <v>14</v>
      </c>
      <c r="O572" s="3" t="s">
        <v>664</v>
      </c>
      <c r="P572" s="33" t="str">
        <f t="shared" si="115"/>
        <v>E:POS_P:P01_Tr1:WFL_Tr2:LSI_DRC_R2_D:20_M:02_Y:2018</v>
      </c>
      <c r="Q572" s="31" t="str">
        <f t="shared" si="116"/>
        <v>T2</v>
      </c>
      <c r="R572" s="53">
        <v>0.5727430555555556</v>
      </c>
      <c r="S572" s="3">
        <v>20</v>
      </c>
      <c r="T572" s="3">
        <v>1.73925</v>
      </c>
      <c r="U572" s="3">
        <v>90.30870165745857</v>
      </c>
      <c r="V572" s="3">
        <v>0.53201399999999999</v>
      </c>
      <c r="W572" s="3">
        <v>16.899999999999999</v>
      </c>
      <c r="X572" s="37">
        <f t="shared" si="117"/>
        <v>289.89999999999998</v>
      </c>
      <c r="Y572" s="37" t="s">
        <v>143</v>
      </c>
      <c r="Z572" s="40">
        <v>0.1225</v>
      </c>
      <c r="AA572" s="41">
        <v>0.74</v>
      </c>
      <c r="AB572" s="41">
        <v>9.0649999999999981E-2</v>
      </c>
      <c r="AC572" s="42" t="s">
        <v>144</v>
      </c>
      <c r="AD572" s="43">
        <f t="shared" si="118"/>
        <v>504.44607737843415</v>
      </c>
      <c r="AE572" s="43">
        <f t="shared" si="119"/>
        <v>588.52042360817313</v>
      </c>
      <c r="AF572" s="44">
        <f t="shared" si="126"/>
        <v>0.8773578400804416</v>
      </c>
      <c r="AG572" s="44">
        <f t="shared" si="127"/>
        <v>0.64924480165952669</v>
      </c>
      <c r="AH572" s="44">
        <f t="shared" si="128"/>
        <v>45.555870304244273</v>
      </c>
      <c r="AI572" s="44">
        <f t="shared" si="129"/>
        <v>33.711344025140754</v>
      </c>
      <c r="AJ572" s="44">
        <f t="shared" si="130"/>
        <v>0.31310110464547858</v>
      </c>
      <c r="AK572" s="45">
        <f t="shared" si="131"/>
        <v>0.2316948174376541</v>
      </c>
      <c r="AL572" s="35"/>
      <c r="AM572" s="35"/>
      <c r="AN572" s="35"/>
      <c r="AO572" s="3" t="s">
        <v>813</v>
      </c>
    </row>
    <row r="573" spans="2:41" x14ac:dyDescent="0.2">
      <c r="B573" s="46">
        <v>43151</v>
      </c>
      <c r="C573" s="3" t="s">
        <v>858</v>
      </c>
      <c r="D573" s="3" t="s">
        <v>233</v>
      </c>
      <c r="E573" s="32" t="s">
        <v>137</v>
      </c>
      <c r="F573" s="3" t="s">
        <v>138</v>
      </c>
      <c r="G573" s="33" t="s">
        <v>139</v>
      </c>
      <c r="H573" s="32">
        <v>2018</v>
      </c>
      <c r="I573" s="34" t="s">
        <v>448</v>
      </c>
      <c r="J573" s="34" t="s">
        <v>396</v>
      </c>
      <c r="K573" s="32" t="str">
        <f t="shared" si="112"/>
        <v>WFL</v>
      </c>
      <c r="L573" s="32" t="str">
        <f t="shared" si="113"/>
        <v>LSI</v>
      </c>
      <c r="M573" s="32" t="str">
        <f t="shared" si="114"/>
        <v>R2</v>
      </c>
      <c r="N573" s="3">
        <v>14</v>
      </c>
      <c r="O573" s="3" t="s">
        <v>664</v>
      </c>
      <c r="P573" s="33" t="str">
        <f t="shared" si="115"/>
        <v>E:POS_P:P01_Tr1:WFL_Tr2:LSI_DRC_R2_D:20_M:02_Y:2018</v>
      </c>
      <c r="Q573" s="31" t="str">
        <f t="shared" si="116"/>
        <v>T3</v>
      </c>
      <c r="R573" s="53">
        <v>0.57968750000000002</v>
      </c>
      <c r="S573" s="3">
        <v>30</v>
      </c>
      <c r="T573" s="3">
        <v>1.73925</v>
      </c>
      <c r="U573" s="3">
        <v>80.316298342541444</v>
      </c>
      <c r="V573" s="3">
        <v>0.54473400000000005</v>
      </c>
      <c r="W573" s="3">
        <v>16.5</v>
      </c>
      <c r="X573" s="37">
        <f t="shared" si="117"/>
        <v>289.5</v>
      </c>
      <c r="Y573" s="37" t="s">
        <v>143</v>
      </c>
      <c r="Z573" s="40">
        <v>0.1225</v>
      </c>
      <c r="AA573" s="41">
        <v>0.74</v>
      </c>
      <c r="AB573" s="41">
        <v>9.0649999999999981E-2</v>
      </c>
      <c r="AC573" s="42" t="s">
        <v>144</v>
      </c>
      <c r="AD573" s="43">
        <f t="shared" si="118"/>
        <v>505.14306677722982</v>
      </c>
      <c r="AE573" s="43">
        <f t="shared" si="119"/>
        <v>589.33357790676814</v>
      </c>
      <c r="AF573" s="44">
        <f t="shared" si="126"/>
        <v>0.87857007889229688</v>
      </c>
      <c r="AG573" s="44">
        <f t="shared" si="127"/>
        <v>0.65014185838029959</v>
      </c>
      <c r="AH573" s="44">
        <f t="shared" si="128"/>
        <v>40.571221256946323</v>
      </c>
      <c r="AI573" s="44">
        <f t="shared" si="129"/>
        <v>30.022703730140272</v>
      </c>
      <c r="AJ573" s="44">
        <f t="shared" si="130"/>
        <v>0.32103003722746548</v>
      </c>
      <c r="AK573" s="45">
        <f t="shared" si="131"/>
        <v>0.2375622275483244</v>
      </c>
      <c r="AL573" s="35"/>
      <c r="AM573" s="35"/>
      <c r="AN573" s="35"/>
      <c r="AO573" s="3" t="s">
        <v>813</v>
      </c>
    </row>
    <row r="574" spans="2:41" x14ac:dyDescent="0.2">
      <c r="B574" s="46">
        <v>43151</v>
      </c>
      <c r="C574" s="3" t="s">
        <v>859</v>
      </c>
      <c r="D574" s="3" t="s">
        <v>235</v>
      </c>
      <c r="E574" s="32" t="s">
        <v>137</v>
      </c>
      <c r="F574" s="3" t="s">
        <v>138</v>
      </c>
      <c r="G574" s="33" t="s">
        <v>139</v>
      </c>
      <c r="H574" s="32">
        <v>2018</v>
      </c>
      <c r="I574" s="34" t="s">
        <v>448</v>
      </c>
      <c r="J574" s="34" t="s">
        <v>396</v>
      </c>
      <c r="K574" s="32" t="str">
        <f t="shared" si="112"/>
        <v>WFL</v>
      </c>
      <c r="L574" s="32" t="str">
        <f t="shared" si="113"/>
        <v>LSI</v>
      </c>
      <c r="M574" s="32" t="str">
        <f t="shared" si="114"/>
        <v>R3</v>
      </c>
      <c r="N574" s="3">
        <v>6</v>
      </c>
      <c r="O574" s="3" t="s">
        <v>770</v>
      </c>
      <c r="P574" s="33" t="str">
        <f t="shared" si="115"/>
        <v>E:POS_P:P01_Tr1:WFL_Tr2:LSI_DRC_R3_D:20_M:02_Y:2018</v>
      </c>
      <c r="Q574" s="31" t="str">
        <f t="shared" si="116"/>
        <v>T0</v>
      </c>
      <c r="R574" s="53">
        <v>0.55885416666666665</v>
      </c>
      <c r="S574" s="37">
        <v>0</v>
      </c>
      <c r="T574" s="3">
        <v>1.73925</v>
      </c>
      <c r="U574" s="3">
        <v>88.046270718232051</v>
      </c>
      <c r="V574" s="3">
        <v>0.53837400000000002</v>
      </c>
      <c r="W574" s="3">
        <v>16.399999999999999</v>
      </c>
      <c r="X574" s="37">
        <f t="shared" si="117"/>
        <v>289.39999999999998</v>
      </c>
      <c r="Y574" s="37" t="s">
        <v>143</v>
      </c>
      <c r="Z574" s="40">
        <v>0.1225</v>
      </c>
      <c r="AA574" s="41">
        <v>0.74</v>
      </c>
      <c r="AB574" s="41">
        <v>9.0649999999999981E-2</v>
      </c>
      <c r="AC574" s="42" t="s">
        <v>144</v>
      </c>
      <c r="AD574" s="43">
        <f t="shared" si="118"/>
        <v>505.31761517625449</v>
      </c>
      <c r="AE574" s="43">
        <f t="shared" si="119"/>
        <v>589.53721770563027</v>
      </c>
      <c r="AF574" s="44">
        <f t="shared" si="126"/>
        <v>0.87887366219530061</v>
      </c>
      <c r="AG574" s="44">
        <f t="shared" si="127"/>
        <v>0.65036651002452239</v>
      </c>
      <c r="AH574" s="44">
        <f t="shared" si="128"/>
        <v>44.491331544499907</v>
      </c>
      <c r="AI574" s="44">
        <f t="shared" si="129"/>
        <v>32.923585342929925</v>
      </c>
      <c r="AJ574" s="44">
        <f t="shared" si="130"/>
        <v>0.31739151004505101</v>
      </c>
      <c r="AK574" s="45">
        <f t="shared" si="131"/>
        <v>0.2348697174333377</v>
      </c>
      <c r="AL574" s="35">
        <f>SLOPE(AG574:AG577,S574:S577)*60</f>
        <v>5.3860580540343594E-4</v>
      </c>
      <c r="AM574" s="35">
        <f>SLOPE(AK574:AK577,S574:S577)*60</f>
        <v>6.8489485827545604E-3</v>
      </c>
      <c r="AN574" s="35">
        <f>SLOPE(AI574:AI577,S574:S577)*60</f>
        <v>-7.0785102740387504</v>
      </c>
      <c r="AO574" s="3" t="s">
        <v>813</v>
      </c>
    </row>
    <row r="575" spans="2:41" x14ac:dyDescent="0.2">
      <c r="B575" s="46">
        <v>43151</v>
      </c>
      <c r="C575" s="3" t="s">
        <v>860</v>
      </c>
      <c r="D575" s="3" t="s">
        <v>237</v>
      </c>
      <c r="E575" s="32" t="s">
        <v>137</v>
      </c>
      <c r="F575" s="3" t="s">
        <v>138</v>
      </c>
      <c r="G575" s="33" t="s">
        <v>139</v>
      </c>
      <c r="H575" s="32">
        <v>2018</v>
      </c>
      <c r="I575" s="34" t="s">
        <v>448</v>
      </c>
      <c r="J575" s="34" t="s">
        <v>396</v>
      </c>
      <c r="K575" s="32" t="str">
        <f t="shared" si="112"/>
        <v>WFL</v>
      </c>
      <c r="L575" s="32" t="str">
        <f t="shared" si="113"/>
        <v>LSI</v>
      </c>
      <c r="M575" s="32" t="str">
        <f t="shared" si="114"/>
        <v>R3</v>
      </c>
      <c r="N575" s="3">
        <v>6</v>
      </c>
      <c r="O575" s="3" t="s">
        <v>770</v>
      </c>
      <c r="P575" s="33" t="str">
        <f t="shared" si="115"/>
        <v>E:POS_P:P01_Tr1:WFL_Tr2:LSI_DRC_R3_D:20_M:02_Y:2018</v>
      </c>
      <c r="Q575" s="31" t="str">
        <f t="shared" si="116"/>
        <v>T1</v>
      </c>
      <c r="R575" s="53">
        <v>0.56579861111111118</v>
      </c>
      <c r="S575" s="3">
        <v>10</v>
      </c>
      <c r="T575" s="3">
        <v>1.73925</v>
      </c>
      <c r="U575" s="3">
        <v>90.120165745856355</v>
      </c>
      <c r="V575" s="3">
        <v>0.52565400000000007</v>
      </c>
      <c r="W575" s="3">
        <v>16.8</v>
      </c>
      <c r="X575" s="37">
        <f t="shared" si="117"/>
        <v>289.8</v>
      </c>
      <c r="Y575" s="37" t="s">
        <v>143</v>
      </c>
      <c r="Z575" s="40">
        <v>0.1225</v>
      </c>
      <c r="AA575" s="41">
        <v>0.74</v>
      </c>
      <c r="AB575" s="41">
        <v>9.0649999999999981E-2</v>
      </c>
      <c r="AC575" s="42" t="s">
        <v>144</v>
      </c>
      <c r="AD575" s="43">
        <f t="shared" si="118"/>
        <v>504.6201443478538</v>
      </c>
      <c r="AE575" s="43">
        <f t="shared" si="119"/>
        <v>588.72350173916277</v>
      </c>
      <c r="AF575" s="44">
        <f t="shared" si="126"/>
        <v>0.8776605860570047</v>
      </c>
      <c r="AG575" s="44">
        <f t="shared" si="127"/>
        <v>0.64946883368218333</v>
      </c>
      <c r="AH575" s="44">
        <f t="shared" si="128"/>
        <v>45.476451047326542</v>
      </c>
      <c r="AI575" s="44">
        <f t="shared" si="129"/>
        <v>33.652573775021636</v>
      </c>
      <c r="AJ575" s="44">
        <f t="shared" si="130"/>
        <v>0.30946486358319786</v>
      </c>
      <c r="AK575" s="45">
        <f t="shared" si="131"/>
        <v>0.22900399905156638</v>
      </c>
      <c r="AL575" s="35"/>
      <c r="AM575" s="35"/>
      <c r="AN575" s="35"/>
      <c r="AO575" s="3" t="s">
        <v>813</v>
      </c>
    </row>
    <row r="576" spans="2:41" x14ac:dyDescent="0.2">
      <c r="B576" s="46">
        <v>43151</v>
      </c>
      <c r="C576" s="3" t="s">
        <v>861</v>
      </c>
      <c r="D576" s="3" t="s">
        <v>239</v>
      </c>
      <c r="E576" s="32" t="s">
        <v>137</v>
      </c>
      <c r="F576" s="3" t="s">
        <v>138</v>
      </c>
      <c r="G576" s="33" t="s">
        <v>139</v>
      </c>
      <c r="H576" s="32">
        <v>2018</v>
      </c>
      <c r="I576" s="34" t="s">
        <v>448</v>
      </c>
      <c r="J576" s="34" t="s">
        <v>396</v>
      </c>
      <c r="K576" s="32" t="str">
        <f t="shared" si="112"/>
        <v>WFL</v>
      </c>
      <c r="L576" s="32" t="str">
        <f t="shared" si="113"/>
        <v>LSI</v>
      </c>
      <c r="M576" s="32" t="str">
        <f t="shared" si="114"/>
        <v>R3</v>
      </c>
      <c r="N576" s="3">
        <v>6</v>
      </c>
      <c r="O576" s="3" t="s">
        <v>770</v>
      </c>
      <c r="P576" s="33" t="str">
        <f t="shared" si="115"/>
        <v>E:POS_P:P01_Tr1:WFL_Tr2:LSI_DRC_R3_D:20_M:02_Y:2018</v>
      </c>
      <c r="Q576" s="31" t="str">
        <f t="shared" si="116"/>
        <v>T2</v>
      </c>
      <c r="R576" s="53">
        <v>0.5727430555555556</v>
      </c>
      <c r="S576" s="3">
        <v>20</v>
      </c>
      <c r="T576" s="3">
        <v>1.73925</v>
      </c>
      <c r="U576" s="3">
        <v>82.201657458563545</v>
      </c>
      <c r="V576" s="3">
        <v>0.512934</v>
      </c>
      <c r="W576" s="3">
        <v>16.399999999999999</v>
      </c>
      <c r="X576" s="37">
        <f t="shared" si="117"/>
        <v>289.39999999999998</v>
      </c>
      <c r="Y576" s="37" t="s">
        <v>143</v>
      </c>
      <c r="Z576" s="40">
        <v>0.1225</v>
      </c>
      <c r="AA576" s="41">
        <v>0.74</v>
      </c>
      <c r="AB576" s="41">
        <v>9.0649999999999981E-2</v>
      </c>
      <c r="AC576" s="42" t="s">
        <v>144</v>
      </c>
      <c r="AD576" s="43">
        <f t="shared" si="118"/>
        <v>505.31761517625449</v>
      </c>
      <c r="AE576" s="43">
        <f t="shared" si="119"/>
        <v>589.53721770563027</v>
      </c>
      <c r="AF576" s="44">
        <f t="shared" si="126"/>
        <v>0.87887366219530061</v>
      </c>
      <c r="AG576" s="44">
        <f t="shared" si="127"/>
        <v>0.65036651002452239</v>
      </c>
      <c r="AH576" s="44">
        <f t="shared" si="128"/>
        <v>41.537945510496705</v>
      </c>
      <c r="AI576" s="44">
        <f t="shared" si="129"/>
        <v>30.738079677767555</v>
      </c>
      <c r="AJ576" s="44">
        <f t="shared" si="130"/>
        <v>0.30239368322661975</v>
      </c>
      <c r="AK576" s="45">
        <f t="shared" si="131"/>
        <v>0.22377132558769858</v>
      </c>
      <c r="AL576" s="35"/>
      <c r="AM576" s="35"/>
      <c r="AN576" s="35"/>
      <c r="AO576" s="3" t="s">
        <v>813</v>
      </c>
    </row>
    <row r="577" spans="2:41" x14ac:dyDescent="0.2">
      <c r="B577" s="46">
        <v>43151</v>
      </c>
      <c r="C577" s="3" t="s">
        <v>862</v>
      </c>
      <c r="D577" s="3" t="s">
        <v>241</v>
      </c>
      <c r="E577" s="32" t="s">
        <v>137</v>
      </c>
      <c r="F577" s="3" t="s">
        <v>138</v>
      </c>
      <c r="G577" s="33" t="s">
        <v>139</v>
      </c>
      <c r="H577" s="32">
        <v>2018</v>
      </c>
      <c r="I577" s="34" t="s">
        <v>448</v>
      </c>
      <c r="J577" s="34" t="s">
        <v>396</v>
      </c>
      <c r="K577" s="32" t="str">
        <f t="shared" si="112"/>
        <v>WFL</v>
      </c>
      <c r="L577" s="32" t="str">
        <f t="shared" si="113"/>
        <v>LSI</v>
      </c>
      <c r="M577" s="32" t="str">
        <f t="shared" si="114"/>
        <v>R3</v>
      </c>
      <c r="N577" s="3">
        <v>6</v>
      </c>
      <c r="O577" s="3" t="s">
        <v>770</v>
      </c>
      <c r="P577" s="33" t="str">
        <f t="shared" si="115"/>
        <v>E:POS_P:P01_Tr1:WFL_Tr2:LSI_DRC_R3_D:20_M:02_Y:2018</v>
      </c>
      <c r="Q577" s="31" t="str">
        <f t="shared" si="116"/>
        <v>T3</v>
      </c>
      <c r="R577" s="53">
        <v>0.57968750000000002</v>
      </c>
      <c r="S577" s="3">
        <v>30</v>
      </c>
      <c r="T577" s="3">
        <v>1.73925</v>
      </c>
      <c r="U577" s="3">
        <v>80.127762430939228</v>
      </c>
      <c r="V577" s="3">
        <v>0.55109400000000008</v>
      </c>
      <c r="W577" s="3">
        <v>16.399999999999999</v>
      </c>
      <c r="X577" s="37">
        <f t="shared" si="117"/>
        <v>289.39999999999998</v>
      </c>
      <c r="Y577" s="37" t="s">
        <v>143</v>
      </c>
      <c r="Z577" s="40">
        <v>0.1225</v>
      </c>
      <c r="AA577" s="41">
        <v>0.74</v>
      </c>
      <c r="AB577" s="41">
        <v>9.0649999999999981E-2</v>
      </c>
      <c r="AC577" s="42" t="s">
        <v>144</v>
      </c>
      <c r="AD577" s="43">
        <f t="shared" si="118"/>
        <v>505.31761517625449</v>
      </c>
      <c r="AE577" s="43">
        <f t="shared" si="119"/>
        <v>589.53721770563027</v>
      </c>
      <c r="AF577" s="44">
        <f t="shared" si="126"/>
        <v>0.87887366219530061</v>
      </c>
      <c r="AG577" s="44">
        <f t="shared" si="127"/>
        <v>0.65036651002452239</v>
      </c>
      <c r="AH577" s="44">
        <f t="shared" si="128"/>
        <v>40.489969821011691</v>
      </c>
      <c r="AI577" s="44">
        <f t="shared" si="129"/>
        <v>29.962577667548647</v>
      </c>
      <c r="AJ577" s="44">
        <f t="shared" si="130"/>
        <v>0.32489042345426666</v>
      </c>
      <c r="AK577" s="45">
        <f t="shared" si="131"/>
        <v>0.24041891335615728</v>
      </c>
      <c r="AL577" s="35"/>
      <c r="AM577" s="35"/>
      <c r="AN577" s="35"/>
      <c r="AO577" s="3" t="s">
        <v>813</v>
      </c>
    </row>
    <row r="578" spans="2:41" x14ac:dyDescent="0.2">
      <c r="B578" s="46">
        <v>43251</v>
      </c>
      <c r="C578" s="3" t="s">
        <v>863</v>
      </c>
      <c r="D578" s="3" t="s">
        <v>136</v>
      </c>
      <c r="E578" s="32" t="s">
        <v>137</v>
      </c>
      <c r="F578" s="3" t="s">
        <v>138</v>
      </c>
      <c r="G578" s="33" t="s">
        <v>139</v>
      </c>
      <c r="H578" s="32">
        <v>2018</v>
      </c>
      <c r="I578" s="34" t="s">
        <v>244</v>
      </c>
      <c r="J578" s="34" t="s">
        <v>864</v>
      </c>
      <c r="K578" s="32" t="str">
        <f t="shared" ref="K578:K641" si="132">LEFT(D578,3)</f>
        <v>NWF</v>
      </c>
      <c r="L578" s="32" t="str">
        <f t="shared" ref="L578:L641" si="133">MID(D578,5,3)</f>
        <v>ESI</v>
      </c>
      <c r="M578" s="32" t="str">
        <f t="shared" ref="M578:M641" si="134">MID(D578,9,2)</f>
        <v>R1</v>
      </c>
      <c r="N578" s="3">
        <v>14</v>
      </c>
      <c r="O578" s="3" t="s">
        <v>865</v>
      </c>
      <c r="P578" s="33" t="str">
        <f t="shared" ref="P578:P641" si="135">"E:"&amp;E578&amp;"_P:"&amp;F578&amp;"_Tr1:"&amp;K578&amp;"_Tr2:"&amp;L578&amp;"_"&amp;G578&amp;"_"&amp;M578&amp;"_D:"&amp;J578&amp;"_M:"&amp;I578&amp;"_Y:"&amp;H578</f>
        <v>E:POS_P:P01_Tr1:NWF_Tr2:ESI_DRC_R1_D:31_M:05_Y:2018</v>
      </c>
      <c r="Q578" s="31" t="str">
        <f t="shared" ref="Q578:Q641" si="136">MID(D578,12,2)</f>
        <v>T0</v>
      </c>
      <c r="R578" s="53">
        <v>0.53194444444444444</v>
      </c>
      <c r="S578" s="37">
        <v>0</v>
      </c>
      <c r="T578" s="3">
        <v>1.8142499999999999</v>
      </c>
      <c r="U578" s="3">
        <v>96.341850828729292</v>
      </c>
      <c r="V578" s="3">
        <v>0.62741400000000003</v>
      </c>
      <c r="W578" s="3">
        <v>27.4</v>
      </c>
      <c r="X578" s="37">
        <f t="shared" ref="X578:X641" si="137">W578+273</f>
        <v>300.39999999999998</v>
      </c>
      <c r="Y578" s="37" t="s">
        <v>143</v>
      </c>
      <c r="Z578" s="40">
        <v>0.1225</v>
      </c>
      <c r="AA578" s="41">
        <v>0.74</v>
      </c>
      <c r="AB578" s="41">
        <v>9.0649999999999981E-2</v>
      </c>
      <c r="AC578" s="42" t="s">
        <v>144</v>
      </c>
      <c r="AD578" s="43">
        <f t="shared" ref="AD578:AD641" si="138">(12/(82.0575*X578))*1000000</f>
        <v>486.81397414117191</v>
      </c>
      <c r="AE578" s="43">
        <f t="shared" ref="AE578:AE641" si="139">(14/(82.0575*X578))*1000000</f>
        <v>567.9496364980339</v>
      </c>
      <c r="AF578" s="44">
        <f t="shared" ref="AF578:AF609" si="140">(T578*AD578)/1000</f>
        <v>0.88320225258562102</v>
      </c>
      <c r="AG578" s="44">
        <f t="shared" ref="AG578:AG609" si="141">AF578*AB578/Z578</f>
        <v>0.65356966691335949</v>
      </c>
      <c r="AH578" s="44">
        <f t="shared" ref="AH578:AH609" si="142">(U578*AD578)/1000</f>
        <v>46.90055927804967</v>
      </c>
      <c r="AI578" s="44">
        <f t="shared" ref="AI578:AI609" si="143">AH578*AB578/Z578</f>
        <v>34.706413865756751</v>
      </c>
      <c r="AJ578" s="44">
        <f t="shared" ref="AJ578:AJ609" si="144">V578*AE578/1000</f>
        <v>0.35633955323377747</v>
      </c>
      <c r="AK578" s="45">
        <f t="shared" ref="AK578:AK609" si="145">AJ578*AB578/Z578</f>
        <v>0.26369126939299531</v>
      </c>
      <c r="AL578" s="35">
        <f>SLOPE(AG578:AG581,S578:S581)*60</f>
        <v>0.10395420439412792</v>
      </c>
      <c r="AM578" s="35">
        <f>SLOPE(AK578:AK581,S578:S581)*60</f>
        <v>4.4143775115938588E-2</v>
      </c>
      <c r="AN578" s="35">
        <f>SLOPE(AI578:AI581,S578:S581)*60</f>
        <v>1.2347329253560828</v>
      </c>
      <c r="AO578" s="3" t="s">
        <v>866</v>
      </c>
    </row>
    <row r="579" spans="2:41" x14ac:dyDescent="0.2">
      <c r="B579" s="46">
        <v>43251</v>
      </c>
      <c r="C579" s="3" t="s">
        <v>867</v>
      </c>
      <c r="D579" s="3" t="s">
        <v>147</v>
      </c>
      <c r="E579" s="32" t="s">
        <v>137</v>
      </c>
      <c r="F579" s="3" t="s">
        <v>138</v>
      </c>
      <c r="G579" s="33" t="s">
        <v>139</v>
      </c>
      <c r="H579" s="32">
        <v>2018</v>
      </c>
      <c r="I579" s="34" t="s">
        <v>244</v>
      </c>
      <c r="J579" s="34" t="s">
        <v>864</v>
      </c>
      <c r="K579" s="32" t="str">
        <f t="shared" si="132"/>
        <v>NWF</v>
      </c>
      <c r="L579" s="32" t="str">
        <f t="shared" si="133"/>
        <v>ESI</v>
      </c>
      <c r="M579" s="32" t="str">
        <f t="shared" si="134"/>
        <v>R1</v>
      </c>
      <c r="N579" s="3">
        <v>14</v>
      </c>
      <c r="O579" s="3" t="s">
        <v>865</v>
      </c>
      <c r="P579" s="33" t="str">
        <f t="shared" si="135"/>
        <v>E:POS_P:P01_Tr1:NWF_Tr2:ESI_DRC_R1_D:31_M:05_Y:2018</v>
      </c>
      <c r="Q579" s="31" t="str">
        <f t="shared" si="136"/>
        <v>T1</v>
      </c>
      <c r="R579" s="53">
        <v>0.53888888888888886</v>
      </c>
      <c r="S579" s="3">
        <v>10</v>
      </c>
      <c r="T579" s="3">
        <v>1.8892500000000001</v>
      </c>
      <c r="U579" s="3">
        <v>121.79419889502763</v>
      </c>
      <c r="V579" s="3">
        <v>0.55109400000000008</v>
      </c>
      <c r="W579" s="3">
        <v>32</v>
      </c>
      <c r="X579" s="37">
        <f t="shared" si="137"/>
        <v>305</v>
      </c>
      <c r="Y579" s="37" t="s">
        <v>143</v>
      </c>
      <c r="Z579" s="40">
        <v>0.1225</v>
      </c>
      <c r="AA579" s="41">
        <v>0.74</v>
      </c>
      <c r="AB579" s="41">
        <v>9.0649999999999981E-2</v>
      </c>
      <c r="AC579" s="42" t="s">
        <v>144</v>
      </c>
      <c r="AD579" s="43">
        <f t="shared" si="138"/>
        <v>479.47186174428862</v>
      </c>
      <c r="AE579" s="43">
        <f t="shared" si="139"/>
        <v>559.38383870167002</v>
      </c>
      <c r="AF579" s="44">
        <f t="shared" si="140"/>
        <v>0.90584221480039728</v>
      </c>
      <c r="AG579" s="44">
        <f t="shared" si="141"/>
        <v>0.67032323895229384</v>
      </c>
      <c r="AH579" s="44">
        <f t="shared" si="142"/>
        <v>58.396891293853081</v>
      </c>
      <c r="AI579" s="44">
        <f t="shared" si="143"/>
        <v>43.213699557451271</v>
      </c>
      <c r="AJ579" s="44">
        <f t="shared" si="144"/>
        <v>0.30827307720545821</v>
      </c>
      <c r="AK579" s="45">
        <f t="shared" si="145"/>
        <v>0.22812207713203905</v>
      </c>
      <c r="AL579" s="35"/>
      <c r="AM579" s="35"/>
      <c r="AN579" s="35"/>
      <c r="AO579" s="3" t="s">
        <v>866</v>
      </c>
    </row>
    <row r="580" spans="2:41" x14ac:dyDescent="0.2">
      <c r="B580" s="46">
        <v>43251</v>
      </c>
      <c r="C580" s="3" t="s">
        <v>868</v>
      </c>
      <c r="D580" s="3" t="s">
        <v>149</v>
      </c>
      <c r="E580" s="32" t="s">
        <v>137</v>
      </c>
      <c r="F580" s="3" t="s">
        <v>138</v>
      </c>
      <c r="G580" s="33" t="s">
        <v>139</v>
      </c>
      <c r="H580" s="32">
        <v>2018</v>
      </c>
      <c r="I580" s="34" t="s">
        <v>244</v>
      </c>
      <c r="J580" s="34" t="s">
        <v>864</v>
      </c>
      <c r="K580" s="32" t="str">
        <f t="shared" si="132"/>
        <v>NWF</v>
      </c>
      <c r="L580" s="32" t="str">
        <f t="shared" si="133"/>
        <v>ESI</v>
      </c>
      <c r="M580" s="32" t="str">
        <f t="shared" si="134"/>
        <v>R1</v>
      </c>
      <c r="N580" s="3">
        <v>14</v>
      </c>
      <c r="O580" s="3" t="s">
        <v>865</v>
      </c>
      <c r="P580" s="33" t="str">
        <f t="shared" si="135"/>
        <v>E:POS_P:P01_Tr1:NWF_Tr2:ESI_DRC_R1_D:31_M:05_Y:2018</v>
      </c>
      <c r="Q580" s="31" t="str">
        <f t="shared" si="136"/>
        <v>T2</v>
      </c>
      <c r="R580" s="53">
        <v>0.54583333333333328</v>
      </c>
      <c r="S580" s="3">
        <v>20</v>
      </c>
      <c r="T580" s="3">
        <v>1.9642500000000003</v>
      </c>
      <c r="U580" s="3">
        <v>100.67817679558013</v>
      </c>
      <c r="V580" s="3">
        <v>0.58925400000000006</v>
      </c>
      <c r="W580" s="3">
        <v>30.8</v>
      </c>
      <c r="X580" s="37">
        <f t="shared" si="137"/>
        <v>303.8</v>
      </c>
      <c r="Y580" s="37" t="s">
        <v>143</v>
      </c>
      <c r="Z580" s="40">
        <v>0.1225</v>
      </c>
      <c r="AA580" s="41">
        <v>0.74</v>
      </c>
      <c r="AB580" s="41">
        <v>9.0649999999999981E-2</v>
      </c>
      <c r="AC580" s="42" t="s">
        <v>144</v>
      </c>
      <c r="AD580" s="43">
        <f t="shared" si="138"/>
        <v>481.36575981569467</v>
      </c>
      <c r="AE580" s="43">
        <f t="shared" si="139"/>
        <v>561.59338645164382</v>
      </c>
      <c r="AF580" s="44">
        <f t="shared" si="140"/>
        <v>0.94552269371797848</v>
      </c>
      <c r="AG580" s="44">
        <f t="shared" si="141"/>
        <v>0.69968679335130401</v>
      </c>
      <c r="AH580" s="44">
        <f t="shared" si="142"/>
        <v>48.463027070063269</v>
      </c>
      <c r="AI580" s="44">
        <f t="shared" si="143"/>
        <v>35.862640031846809</v>
      </c>
      <c r="AJ580" s="44">
        <f t="shared" si="144"/>
        <v>0.33092114934017697</v>
      </c>
      <c r="AK580" s="45">
        <f t="shared" si="145"/>
        <v>0.24488165051173091</v>
      </c>
      <c r="AL580" s="35"/>
      <c r="AM580" s="35"/>
      <c r="AN580" s="35"/>
      <c r="AO580" s="3" t="s">
        <v>866</v>
      </c>
    </row>
    <row r="581" spans="2:41" x14ac:dyDescent="0.2">
      <c r="B581" s="46">
        <v>43251</v>
      </c>
      <c r="C581" s="3" t="s">
        <v>869</v>
      </c>
      <c r="D581" s="3" t="s">
        <v>151</v>
      </c>
      <c r="E581" s="32" t="s">
        <v>137</v>
      </c>
      <c r="F581" s="3" t="s">
        <v>138</v>
      </c>
      <c r="G581" s="33" t="s">
        <v>139</v>
      </c>
      <c r="H581" s="32">
        <v>2018</v>
      </c>
      <c r="I581" s="34" t="s">
        <v>244</v>
      </c>
      <c r="J581" s="34" t="s">
        <v>864</v>
      </c>
      <c r="K581" s="32" t="str">
        <f t="shared" si="132"/>
        <v>NWF</v>
      </c>
      <c r="L581" s="32" t="str">
        <f t="shared" si="133"/>
        <v>ESI</v>
      </c>
      <c r="M581" s="32" t="str">
        <f t="shared" si="134"/>
        <v>R1</v>
      </c>
      <c r="N581" s="3">
        <v>14</v>
      </c>
      <c r="O581" s="3" t="s">
        <v>865</v>
      </c>
      <c r="P581" s="33" t="str">
        <f t="shared" si="135"/>
        <v>E:POS_P:P01_Tr1:NWF_Tr2:ESI_DRC_R1_D:31_M:05_Y:2018</v>
      </c>
      <c r="Q581" s="31" t="str">
        <f t="shared" si="136"/>
        <v>T3</v>
      </c>
      <c r="R581" s="53">
        <v>0.55277777777777781</v>
      </c>
      <c r="S581" s="3">
        <v>30</v>
      </c>
      <c r="T581" s="3">
        <v>1.9642500000000003</v>
      </c>
      <c r="U581" s="3">
        <v>105.957182320442</v>
      </c>
      <c r="V581" s="3">
        <v>0.67829400000000006</v>
      </c>
      <c r="W581" s="3">
        <v>30</v>
      </c>
      <c r="X581" s="37">
        <f t="shared" si="137"/>
        <v>303</v>
      </c>
      <c r="Y581" s="37" t="s">
        <v>143</v>
      </c>
      <c r="Z581" s="40">
        <v>0.1225</v>
      </c>
      <c r="AA581" s="41">
        <v>0.74</v>
      </c>
      <c r="AB581" s="41">
        <v>9.0649999999999981E-2</v>
      </c>
      <c r="AC581" s="42" t="s">
        <v>144</v>
      </c>
      <c r="AD581" s="43">
        <f t="shared" si="138"/>
        <v>482.63669251487801</v>
      </c>
      <c r="AE581" s="43">
        <f t="shared" si="139"/>
        <v>563.07614126735768</v>
      </c>
      <c r="AF581" s="44">
        <f t="shared" si="140"/>
        <v>0.94801912327234927</v>
      </c>
      <c r="AG581" s="44">
        <f t="shared" si="141"/>
        <v>0.70153415122153828</v>
      </c>
      <c r="AH581" s="44">
        <f t="shared" si="142"/>
        <v>51.138824023334031</v>
      </c>
      <c r="AI581" s="44">
        <f t="shared" si="143"/>
        <v>37.842729777267174</v>
      </c>
      <c r="AJ581" s="44">
        <f t="shared" si="144"/>
        <v>0.38193116816480116</v>
      </c>
      <c r="AK581" s="45">
        <f t="shared" si="145"/>
        <v>0.28262906444195279</v>
      </c>
      <c r="AL581" s="35"/>
      <c r="AM581" s="35"/>
      <c r="AN581" s="35"/>
      <c r="AO581" s="3" t="s">
        <v>866</v>
      </c>
    </row>
    <row r="582" spans="2:41" x14ac:dyDescent="0.2">
      <c r="B582" s="46">
        <v>43251</v>
      </c>
      <c r="C582" s="3" t="s">
        <v>870</v>
      </c>
      <c r="D582" s="3" t="s">
        <v>153</v>
      </c>
      <c r="E582" s="32" t="s">
        <v>137</v>
      </c>
      <c r="F582" s="3" t="s">
        <v>138</v>
      </c>
      <c r="G582" s="33" t="s">
        <v>139</v>
      </c>
      <c r="H582" s="32">
        <v>2018</v>
      </c>
      <c r="I582" s="34" t="s">
        <v>244</v>
      </c>
      <c r="J582" s="34" t="s">
        <v>864</v>
      </c>
      <c r="K582" s="32" t="str">
        <f t="shared" si="132"/>
        <v>NWF</v>
      </c>
      <c r="L582" s="32" t="str">
        <f t="shared" si="133"/>
        <v>ESI</v>
      </c>
      <c r="M582" s="32" t="str">
        <f t="shared" si="134"/>
        <v>R2</v>
      </c>
      <c r="N582" s="3">
        <v>6</v>
      </c>
      <c r="O582" s="3" t="s">
        <v>449</v>
      </c>
      <c r="P582" s="33" t="str">
        <f t="shared" si="135"/>
        <v>E:POS_P:P01_Tr1:NWF_Tr2:ESI_DRC_R2_D:31_M:05_Y:2018</v>
      </c>
      <c r="Q582" s="31" t="str">
        <f t="shared" si="136"/>
        <v>T0</v>
      </c>
      <c r="R582" s="53">
        <v>0.53194444444444444</v>
      </c>
      <c r="S582" s="37">
        <v>0</v>
      </c>
      <c r="T582" s="3">
        <v>1.8892500000000001</v>
      </c>
      <c r="U582" s="3">
        <v>92.571132596685089</v>
      </c>
      <c r="V582" s="3">
        <v>0.59561399999999998</v>
      </c>
      <c r="W582" s="3">
        <v>26.7</v>
      </c>
      <c r="X582" s="37">
        <f t="shared" si="137"/>
        <v>299.7</v>
      </c>
      <c r="Y582" s="37" t="s">
        <v>143</v>
      </c>
      <c r="Z582" s="40">
        <v>0.1225</v>
      </c>
      <c r="AA582" s="41">
        <v>0.74</v>
      </c>
      <c r="AB582" s="41">
        <v>9.0649999999999981E-2</v>
      </c>
      <c r="AC582" s="42" t="s">
        <v>144</v>
      </c>
      <c r="AD582" s="43">
        <f t="shared" si="138"/>
        <v>487.95101045047727</v>
      </c>
      <c r="AE582" s="43">
        <f t="shared" si="139"/>
        <v>569.27617885889015</v>
      </c>
      <c r="AF582" s="44">
        <f t="shared" si="140"/>
        <v>0.92186144649356427</v>
      </c>
      <c r="AG582" s="44">
        <f t="shared" si="141"/>
        <v>0.68217747040523746</v>
      </c>
      <c r="AH582" s="44">
        <f t="shared" si="142"/>
        <v>45.170177689097606</v>
      </c>
      <c r="AI582" s="44">
        <f t="shared" si="143"/>
        <v>33.425931489932225</v>
      </c>
      <c r="AJ582" s="44">
        <f t="shared" si="144"/>
        <v>0.33906886199485897</v>
      </c>
      <c r="AK582" s="45">
        <f t="shared" si="145"/>
        <v>0.25091095787619561</v>
      </c>
      <c r="AL582" s="35">
        <f>SLOPE(AG582:AG585,S582:S585)*60</f>
        <v>0.14859017962969515</v>
      </c>
      <c r="AM582" s="35">
        <f>SLOPE(AK582:AK585,S582:S585)*60</f>
        <v>-1.7272325206458355E-2</v>
      </c>
      <c r="AN582" s="35">
        <f>SLOPE(AI582:AI585,S582:S585)*60</f>
        <v>19.207868799562764</v>
      </c>
      <c r="AO582" s="3" t="s">
        <v>866</v>
      </c>
    </row>
    <row r="583" spans="2:41" x14ac:dyDescent="0.2">
      <c r="B583" s="46">
        <v>43251</v>
      </c>
      <c r="C583" s="3" t="s">
        <v>871</v>
      </c>
      <c r="D583" s="3" t="s">
        <v>156</v>
      </c>
      <c r="E583" s="32" t="s">
        <v>137</v>
      </c>
      <c r="F583" s="3" t="s">
        <v>138</v>
      </c>
      <c r="G583" s="33" t="s">
        <v>139</v>
      </c>
      <c r="H583" s="32">
        <v>2018</v>
      </c>
      <c r="I583" s="34" t="s">
        <v>244</v>
      </c>
      <c r="J583" s="34" t="s">
        <v>864</v>
      </c>
      <c r="K583" s="32" t="str">
        <f t="shared" si="132"/>
        <v>NWF</v>
      </c>
      <c r="L583" s="32" t="str">
        <f t="shared" si="133"/>
        <v>ESI</v>
      </c>
      <c r="M583" s="32" t="str">
        <f t="shared" si="134"/>
        <v>R2</v>
      </c>
      <c r="N583" s="3">
        <v>6</v>
      </c>
      <c r="O583" s="3" t="s">
        <v>449</v>
      </c>
      <c r="P583" s="33" t="str">
        <f t="shared" si="135"/>
        <v>E:POS_P:P01_Tr1:NWF_Tr2:ESI_DRC_R2_D:31_M:05_Y:2018</v>
      </c>
      <c r="Q583" s="31" t="str">
        <f t="shared" si="136"/>
        <v>T1</v>
      </c>
      <c r="R583" s="53">
        <v>0.53888888888888886</v>
      </c>
      <c r="S583" s="3">
        <v>10</v>
      </c>
      <c r="T583" s="3">
        <v>1.9642500000000003</v>
      </c>
      <c r="U583" s="3">
        <v>113.49861878453039</v>
      </c>
      <c r="V583" s="3">
        <v>0.55109400000000008</v>
      </c>
      <c r="W583" s="3">
        <v>31.2</v>
      </c>
      <c r="X583" s="37">
        <f t="shared" si="137"/>
        <v>304.2</v>
      </c>
      <c r="Y583" s="37" t="s">
        <v>143</v>
      </c>
      <c r="Z583" s="40">
        <v>0.1225</v>
      </c>
      <c r="AA583" s="41">
        <v>0.74</v>
      </c>
      <c r="AB583" s="41">
        <v>9.0649999999999981E-2</v>
      </c>
      <c r="AC583" s="42" t="s">
        <v>144</v>
      </c>
      <c r="AD583" s="43">
        <f t="shared" si="138"/>
        <v>480.73280023671282</v>
      </c>
      <c r="AE583" s="43">
        <f t="shared" si="139"/>
        <v>560.85493360949829</v>
      </c>
      <c r="AF583" s="44">
        <f t="shared" si="140"/>
        <v>0.94427940286496326</v>
      </c>
      <c r="AG583" s="44">
        <f t="shared" si="141"/>
        <v>0.69876675812007272</v>
      </c>
      <c r="AH583" s="44">
        <f t="shared" si="142"/>
        <v>54.562508831286465</v>
      </c>
      <c r="AI583" s="44">
        <f t="shared" si="143"/>
        <v>40.376256535151974</v>
      </c>
      <c r="AJ583" s="44">
        <f t="shared" si="144"/>
        <v>0.30908378878259285</v>
      </c>
      <c r="AK583" s="45">
        <f t="shared" si="145"/>
        <v>0.22872200369911869</v>
      </c>
      <c r="AL583" s="35"/>
      <c r="AM583" s="35"/>
      <c r="AN583" s="35"/>
      <c r="AO583" s="3" t="s">
        <v>866</v>
      </c>
    </row>
    <row r="584" spans="2:41" x14ac:dyDescent="0.2">
      <c r="B584" s="46">
        <v>43251</v>
      </c>
      <c r="C584" s="3" t="s">
        <v>872</v>
      </c>
      <c r="D584" s="3" t="s">
        <v>158</v>
      </c>
      <c r="E584" s="32" t="s">
        <v>137</v>
      </c>
      <c r="F584" s="3" t="s">
        <v>138</v>
      </c>
      <c r="G584" s="33" t="s">
        <v>139</v>
      </c>
      <c r="H584" s="32">
        <v>2018</v>
      </c>
      <c r="I584" s="34" t="s">
        <v>244</v>
      </c>
      <c r="J584" s="34" t="s">
        <v>864</v>
      </c>
      <c r="K584" s="32" t="str">
        <f t="shared" si="132"/>
        <v>NWF</v>
      </c>
      <c r="L584" s="32" t="str">
        <f t="shared" si="133"/>
        <v>ESI</v>
      </c>
      <c r="M584" s="32" t="str">
        <f t="shared" si="134"/>
        <v>R2</v>
      </c>
      <c r="N584" s="3">
        <v>6</v>
      </c>
      <c r="O584" s="3" t="s">
        <v>449</v>
      </c>
      <c r="P584" s="33" t="str">
        <f t="shared" si="135"/>
        <v>E:POS_P:P01_Tr1:NWF_Tr2:ESI_DRC_R2_D:31_M:05_Y:2018</v>
      </c>
      <c r="Q584" s="31" t="str">
        <f t="shared" si="136"/>
        <v>T2</v>
      </c>
      <c r="R584" s="53">
        <v>0.54583333333333328</v>
      </c>
      <c r="S584" s="3">
        <v>20</v>
      </c>
      <c r="T584" s="3">
        <v>2.03925</v>
      </c>
      <c r="U584" s="3">
        <v>128.95856353591159</v>
      </c>
      <c r="V584" s="3">
        <v>0.63377400000000006</v>
      </c>
      <c r="W584" s="3">
        <v>30.6</v>
      </c>
      <c r="X584" s="37">
        <f t="shared" si="137"/>
        <v>303.60000000000002</v>
      </c>
      <c r="Y584" s="37" t="s">
        <v>143</v>
      </c>
      <c r="Z584" s="40">
        <v>0.1225</v>
      </c>
      <c r="AA584" s="41">
        <v>0.74</v>
      </c>
      <c r="AB584" s="41">
        <v>9.0649999999999981E-2</v>
      </c>
      <c r="AC584" s="42" t="s">
        <v>144</v>
      </c>
      <c r="AD584" s="43">
        <f t="shared" si="138"/>
        <v>481.68286505931496</v>
      </c>
      <c r="AE584" s="43">
        <f t="shared" si="139"/>
        <v>561.96334256920079</v>
      </c>
      <c r="AF584" s="44">
        <f t="shared" si="140"/>
        <v>0.98227178257220804</v>
      </c>
      <c r="AG584" s="44">
        <f t="shared" si="141"/>
        <v>0.72688111910343378</v>
      </c>
      <c r="AH584" s="44">
        <f t="shared" si="142"/>
        <v>62.117130357911599</v>
      </c>
      <c r="AI584" s="44">
        <f t="shared" si="143"/>
        <v>45.966676464854572</v>
      </c>
      <c r="AJ584" s="44">
        <f t="shared" si="144"/>
        <v>0.35615775547345269</v>
      </c>
      <c r="AK584" s="45">
        <f t="shared" si="145"/>
        <v>0.26355673905035493</v>
      </c>
      <c r="AL584" s="35"/>
      <c r="AM584" s="35"/>
      <c r="AN584" s="35"/>
      <c r="AO584" s="3" t="s">
        <v>866</v>
      </c>
    </row>
    <row r="585" spans="2:41" x14ac:dyDescent="0.2">
      <c r="B585" s="46">
        <v>43251</v>
      </c>
      <c r="C585" s="3" t="s">
        <v>873</v>
      </c>
      <c r="D585" s="3" t="s">
        <v>160</v>
      </c>
      <c r="E585" s="32" t="s">
        <v>137</v>
      </c>
      <c r="F585" s="3" t="s">
        <v>138</v>
      </c>
      <c r="G585" s="33" t="s">
        <v>139</v>
      </c>
      <c r="H585" s="32">
        <v>2018</v>
      </c>
      <c r="I585" s="34" t="s">
        <v>244</v>
      </c>
      <c r="J585" s="34" t="s">
        <v>864</v>
      </c>
      <c r="K585" s="32" t="str">
        <f t="shared" si="132"/>
        <v>NWF</v>
      </c>
      <c r="L585" s="32" t="str">
        <f t="shared" si="133"/>
        <v>ESI</v>
      </c>
      <c r="M585" s="32" t="str">
        <f t="shared" si="134"/>
        <v>R2</v>
      </c>
      <c r="N585" s="3">
        <v>6</v>
      </c>
      <c r="O585" s="3" t="s">
        <v>449</v>
      </c>
      <c r="P585" s="33" t="str">
        <f t="shared" si="135"/>
        <v>E:POS_P:P01_Tr1:NWF_Tr2:ESI_DRC_R2_D:31_M:05_Y:2018</v>
      </c>
      <c r="Q585" s="31" t="str">
        <f t="shared" si="136"/>
        <v>T3</v>
      </c>
      <c r="R585" s="53">
        <v>0.55277777777777781</v>
      </c>
      <c r="S585" s="3">
        <v>30</v>
      </c>
      <c r="T585" s="3">
        <v>2.1142500000000002</v>
      </c>
      <c r="U585" s="3">
        <v>118.21201657458565</v>
      </c>
      <c r="V585" s="3">
        <v>0.55109400000000008</v>
      </c>
      <c r="W585" s="3">
        <v>29.9</v>
      </c>
      <c r="X585" s="37">
        <f t="shared" si="137"/>
        <v>302.89999999999998</v>
      </c>
      <c r="Y585" s="37" t="s">
        <v>143</v>
      </c>
      <c r="Z585" s="40">
        <v>0.1225</v>
      </c>
      <c r="AA585" s="41">
        <v>0.74</v>
      </c>
      <c r="AB585" s="41">
        <v>9.0649999999999981E-2</v>
      </c>
      <c r="AC585" s="42" t="s">
        <v>144</v>
      </c>
      <c r="AD585" s="43">
        <f t="shared" si="138"/>
        <v>482.79603113901635</v>
      </c>
      <c r="AE585" s="43">
        <f t="shared" si="139"/>
        <v>563.26203632885245</v>
      </c>
      <c r="AF585" s="44">
        <f t="shared" si="140"/>
        <v>1.0207515088356653</v>
      </c>
      <c r="AG585" s="44">
        <f t="shared" si="141"/>
        <v>0.75535611653839219</v>
      </c>
      <c r="AH585" s="44">
        <f t="shared" si="142"/>
        <v>57.072292435149571</v>
      </c>
      <c r="AI585" s="44">
        <f t="shared" si="143"/>
        <v>42.233496402010672</v>
      </c>
      <c r="AJ585" s="44">
        <f t="shared" si="144"/>
        <v>0.31041032864861268</v>
      </c>
      <c r="AK585" s="45">
        <f t="shared" si="145"/>
        <v>0.22970364319997333</v>
      </c>
      <c r="AL585" s="35"/>
      <c r="AM585" s="35"/>
      <c r="AN585" s="35"/>
      <c r="AO585" s="3" t="s">
        <v>866</v>
      </c>
    </row>
    <row r="586" spans="2:41" x14ac:dyDescent="0.2">
      <c r="B586" s="46">
        <v>43251</v>
      </c>
      <c r="C586" s="3" t="s">
        <v>874</v>
      </c>
      <c r="D586" s="3" t="s">
        <v>162</v>
      </c>
      <c r="E586" s="32" t="s">
        <v>137</v>
      </c>
      <c r="F586" s="3" t="s">
        <v>138</v>
      </c>
      <c r="G586" s="33" t="s">
        <v>139</v>
      </c>
      <c r="H586" s="32">
        <v>2018</v>
      </c>
      <c r="I586" s="34" t="s">
        <v>244</v>
      </c>
      <c r="J586" s="34" t="s">
        <v>864</v>
      </c>
      <c r="K586" s="32" t="str">
        <f t="shared" si="132"/>
        <v>NWF</v>
      </c>
      <c r="L586" s="32" t="str">
        <f t="shared" si="133"/>
        <v>ESI</v>
      </c>
      <c r="M586" s="32" t="str">
        <f t="shared" si="134"/>
        <v>R3</v>
      </c>
      <c r="N586" s="3">
        <v>8</v>
      </c>
      <c r="O586" s="3" t="s">
        <v>554</v>
      </c>
      <c r="P586" s="33" t="str">
        <f t="shared" si="135"/>
        <v>E:POS_P:P01_Tr1:NWF_Tr2:ESI_DRC_R3_D:31_M:05_Y:2018</v>
      </c>
      <c r="Q586" s="31" t="str">
        <f t="shared" si="136"/>
        <v>T0</v>
      </c>
      <c r="R586" s="53">
        <v>0.53194444444444444</v>
      </c>
      <c r="S586" s="37">
        <v>0</v>
      </c>
      <c r="T586" s="3">
        <v>1.8142499999999999</v>
      </c>
      <c r="U586" s="3">
        <v>104.44889502762432</v>
      </c>
      <c r="V586" s="3">
        <v>0.53201399999999999</v>
      </c>
      <c r="W586" s="3">
        <v>27.6</v>
      </c>
      <c r="X586" s="37">
        <f t="shared" si="137"/>
        <v>300.60000000000002</v>
      </c>
      <c r="Y586" s="37" t="s">
        <v>143</v>
      </c>
      <c r="Z586" s="40">
        <v>0.1225</v>
      </c>
      <c r="AA586" s="41">
        <v>0.74</v>
      </c>
      <c r="AB586" s="41">
        <v>9.0649999999999981E-2</v>
      </c>
      <c r="AC586" s="42" t="s">
        <v>144</v>
      </c>
      <c r="AD586" s="43">
        <f t="shared" si="138"/>
        <v>486.49007928146386</v>
      </c>
      <c r="AE586" s="43">
        <f t="shared" si="139"/>
        <v>567.57175916170775</v>
      </c>
      <c r="AF586" s="44">
        <f t="shared" si="140"/>
        <v>0.88261462633639576</v>
      </c>
      <c r="AG586" s="44">
        <f t="shared" si="141"/>
        <v>0.6531348234889327</v>
      </c>
      <c r="AH586" s="44">
        <f t="shared" si="142"/>
        <v>50.813351222850251</v>
      </c>
      <c r="AI586" s="44">
        <f t="shared" si="143"/>
        <v>37.601879904909175</v>
      </c>
      <c r="AJ586" s="44">
        <f t="shared" si="144"/>
        <v>0.30195612187865678</v>
      </c>
      <c r="AK586" s="45">
        <f t="shared" si="145"/>
        <v>0.22344753019020597</v>
      </c>
      <c r="AL586" s="35">
        <f>SLOPE(AG586:AG589,S586:S589)*60</f>
        <v>0.11216195854850948</v>
      </c>
      <c r="AM586" s="35">
        <f>SLOPE(AK586:AK589,S586:S589)*60</f>
        <v>-1.941020126447358E-2</v>
      </c>
      <c r="AN586" s="35">
        <f>SLOPE(AI586:AI589,S586:S589)*60</f>
        <v>4.6696086317138379</v>
      </c>
      <c r="AO586" s="3" t="s">
        <v>875</v>
      </c>
    </row>
    <row r="587" spans="2:41" x14ac:dyDescent="0.2">
      <c r="B587" s="46">
        <v>43251</v>
      </c>
      <c r="C587" s="3" t="s">
        <v>876</v>
      </c>
      <c r="D587" s="3" t="s">
        <v>165</v>
      </c>
      <c r="E587" s="32" t="s">
        <v>137</v>
      </c>
      <c r="F587" s="3" t="s">
        <v>138</v>
      </c>
      <c r="G587" s="33" t="s">
        <v>139</v>
      </c>
      <c r="H587" s="32">
        <v>2018</v>
      </c>
      <c r="I587" s="34" t="s">
        <v>244</v>
      </c>
      <c r="J587" s="34" t="s">
        <v>864</v>
      </c>
      <c r="K587" s="32" t="str">
        <f t="shared" si="132"/>
        <v>NWF</v>
      </c>
      <c r="L587" s="32" t="str">
        <f t="shared" si="133"/>
        <v>ESI</v>
      </c>
      <c r="M587" s="32" t="str">
        <f t="shared" si="134"/>
        <v>R3</v>
      </c>
      <c r="N587" s="3">
        <v>8</v>
      </c>
      <c r="O587" s="3" t="s">
        <v>554</v>
      </c>
      <c r="P587" s="33" t="str">
        <f t="shared" si="135"/>
        <v>E:POS_P:P01_Tr1:NWF_Tr2:ESI_DRC_R3_D:31_M:05_Y:2018</v>
      </c>
      <c r="Q587" s="31" t="str">
        <f t="shared" si="136"/>
        <v>T1</v>
      </c>
      <c r="R587" s="53">
        <v>0.53888888888888886</v>
      </c>
      <c r="S587" s="3">
        <v>10</v>
      </c>
      <c r="T587" s="3">
        <v>1.8142499999999999</v>
      </c>
      <c r="U587" s="3">
        <v>110.48204419889503</v>
      </c>
      <c r="V587" s="3">
        <v>0.58289400000000002</v>
      </c>
      <c r="W587" s="3">
        <v>30.5</v>
      </c>
      <c r="X587" s="37">
        <f t="shared" si="137"/>
        <v>303.5</v>
      </c>
      <c r="Y587" s="37" t="s">
        <v>143</v>
      </c>
      <c r="Z587" s="40">
        <v>0.1225</v>
      </c>
      <c r="AA587" s="41">
        <v>0.74</v>
      </c>
      <c r="AB587" s="41">
        <v>9.0649999999999981E-2</v>
      </c>
      <c r="AC587" s="42" t="s">
        <v>144</v>
      </c>
      <c r="AD587" s="43">
        <f t="shared" si="138"/>
        <v>481.84157440529827</v>
      </c>
      <c r="AE587" s="43">
        <f t="shared" si="139"/>
        <v>562.14850347284801</v>
      </c>
      <c r="AF587" s="44">
        <f t="shared" si="140"/>
        <v>0.87418107636481235</v>
      </c>
      <c r="AG587" s="44">
        <f t="shared" si="141"/>
        <v>0.64689399650996104</v>
      </c>
      <c r="AH587" s="44">
        <f t="shared" si="142"/>
        <v>53.234842120311335</v>
      </c>
      <c r="AI587" s="44">
        <f t="shared" si="143"/>
        <v>39.393783169030385</v>
      </c>
      <c r="AJ587" s="44">
        <f t="shared" si="144"/>
        <v>0.32767298978330228</v>
      </c>
      <c r="AK587" s="45">
        <f t="shared" si="145"/>
        <v>0.24247801243964365</v>
      </c>
      <c r="AL587" s="35"/>
      <c r="AM587" s="35"/>
      <c r="AN587" s="35"/>
      <c r="AO587" s="3" t="s">
        <v>866</v>
      </c>
    </row>
    <row r="588" spans="2:41" x14ac:dyDescent="0.2">
      <c r="B588" s="46">
        <v>43251</v>
      </c>
      <c r="C588" s="3" t="s">
        <v>877</v>
      </c>
      <c r="D588" s="3" t="s">
        <v>167</v>
      </c>
      <c r="E588" s="32" t="s">
        <v>137</v>
      </c>
      <c r="F588" s="3" t="s">
        <v>138</v>
      </c>
      <c r="G588" s="33" t="s">
        <v>139</v>
      </c>
      <c r="H588" s="32">
        <v>2018</v>
      </c>
      <c r="I588" s="34" t="s">
        <v>244</v>
      </c>
      <c r="J588" s="34" t="s">
        <v>864</v>
      </c>
      <c r="K588" s="32" t="str">
        <f t="shared" si="132"/>
        <v>NWF</v>
      </c>
      <c r="L588" s="32" t="str">
        <f t="shared" si="133"/>
        <v>ESI</v>
      </c>
      <c r="M588" s="32" t="str">
        <f t="shared" si="134"/>
        <v>R3</v>
      </c>
      <c r="N588" s="3">
        <v>8</v>
      </c>
      <c r="O588" s="3" t="s">
        <v>554</v>
      </c>
      <c r="P588" s="33" t="str">
        <f t="shared" si="135"/>
        <v>E:POS_P:P01_Tr1:NWF_Tr2:ESI_DRC_R3_D:31_M:05_Y:2018</v>
      </c>
      <c r="Q588" s="31" t="str">
        <f t="shared" si="136"/>
        <v>T2</v>
      </c>
      <c r="R588" s="53">
        <v>0.54583333333333328</v>
      </c>
      <c r="S588" s="3">
        <v>20</v>
      </c>
      <c r="T588" s="3">
        <v>1.8892500000000001</v>
      </c>
      <c r="U588" s="3">
        <v>102.94060773480663</v>
      </c>
      <c r="V588" s="3">
        <v>0.52565400000000007</v>
      </c>
      <c r="W588" s="3">
        <v>29.1</v>
      </c>
      <c r="X588" s="37">
        <f t="shared" si="137"/>
        <v>302.10000000000002</v>
      </c>
      <c r="Y588" s="37" t="s">
        <v>143</v>
      </c>
      <c r="Z588" s="40">
        <v>0.1225</v>
      </c>
      <c r="AA588" s="41">
        <v>0.74</v>
      </c>
      <c r="AB588" s="41">
        <v>9.0649999999999981E-2</v>
      </c>
      <c r="AC588" s="42" t="s">
        <v>144</v>
      </c>
      <c r="AD588" s="43">
        <f t="shared" si="138"/>
        <v>484.07453767629272</v>
      </c>
      <c r="AE588" s="43">
        <f t="shared" si="139"/>
        <v>564.75362728900814</v>
      </c>
      <c r="AF588" s="44">
        <f t="shared" si="140"/>
        <v>0.91453782030493602</v>
      </c>
      <c r="AG588" s="44">
        <f t="shared" si="141"/>
        <v>0.6767579870256526</v>
      </c>
      <c r="AH588" s="44">
        <f t="shared" si="142"/>
        <v>49.830927097343128</v>
      </c>
      <c r="AI588" s="44">
        <f t="shared" si="143"/>
        <v>36.874886052033901</v>
      </c>
      <c r="AJ588" s="44">
        <f t="shared" si="144"/>
        <v>0.2968650031989763</v>
      </c>
      <c r="AK588" s="45">
        <f t="shared" si="145"/>
        <v>0.21968010236724242</v>
      </c>
      <c r="AL588" s="35"/>
      <c r="AM588" s="35"/>
      <c r="AN588" s="35"/>
      <c r="AO588" s="3" t="s">
        <v>866</v>
      </c>
    </row>
    <row r="589" spans="2:41" x14ac:dyDescent="0.2">
      <c r="B589" s="46">
        <v>43251</v>
      </c>
      <c r="C589" s="3" t="s">
        <v>878</v>
      </c>
      <c r="D589" s="3" t="s">
        <v>169</v>
      </c>
      <c r="E589" s="32" t="s">
        <v>137</v>
      </c>
      <c r="F589" s="3" t="s">
        <v>138</v>
      </c>
      <c r="G589" s="33" t="s">
        <v>139</v>
      </c>
      <c r="H589" s="32">
        <v>2018</v>
      </c>
      <c r="I589" s="34" t="s">
        <v>244</v>
      </c>
      <c r="J589" s="34" t="s">
        <v>864</v>
      </c>
      <c r="K589" s="32" t="str">
        <f t="shared" si="132"/>
        <v>NWF</v>
      </c>
      <c r="L589" s="32" t="str">
        <f t="shared" si="133"/>
        <v>ESI</v>
      </c>
      <c r="M589" s="32" t="str">
        <f t="shared" si="134"/>
        <v>R3</v>
      </c>
      <c r="N589" s="3">
        <v>8</v>
      </c>
      <c r="O589" s="3" t="s">
        <v>554</v>
      </c>
      <c r="P589" s="33" t="str">
        <f t="shared" si="135"/>
        <v>E:POS_P:P01_Tr1:NWF_Tr2:ESI_DRC_R3_D:31_M:05_Y:2018</v>
      </c>
      <c r="Q589" s="31" t="str">
        <f t="shared" si="136"/>
        <v>T3</v>
      </c>
      <c r="R589" s="53">
        <v>0.55277777777777781</v>
      </c>
      <c r="S589" s="3">
        <v>30</v>
      </c>
      <c r="T589" s="3">
        <v>1.9642500000000003</v>
      </c>
      <c r="U589" s="3">
        <v>114.25276243093923</v>
      </c>
      <c r="V589" s="3">
        <v>0.52565400000000007</v>
      </c>
      <c r="W589" s="3">
        <v>28.3</v>
      </c>
      <c r="X589" s="37">
        <f t="shared" si="137"/>
        <v>301.3</v>
      </c>
      <c r="Y589" s="37" t="s">
        <v>143</v>
      </c>
      <c r="Z589" s="40">
        <v>0.1225</v>
      </c>
      <c r="AA589" s="41">
        <v>0.74</v>
      </c>
      <c r="AB589" s="41">
        <v>9.0649999999999981E-2</v>
      </c>
      <c r="AC589" s="42" t="s">
        <v>144</v>
      </c>
      <c r="AD589" s="43">
        <f t="shared" si="138"/>
        <v>485.35983349488225</v>
      </c>
      <c r="AE589" s="43">
        <f t="shared" si="139"/>
        <v>566.25313907736268</v>
      </c>
      <c r="AF589" s="44">
        <f t="shared" si="140"/>
        <v>0.95336805294232263</v>
      </c>
      <c r="AG589" s="44">
        <f t="shared" si="141"/>
        <v>0.70549235917731856</v>
      </c>
      <c r="AH589" s="44">
        <f t="shared" si="142"/>
        <v>55.453701749811003</v>
      </c>
      <c r="AI589" s="44">
        <f t="shared" si="143"/>
        <v>41.035739294860136</v>
      </c>
      <c r="AJ589" s="44">
        <f t="shared" si="144"/>
        <v>0.29765322756857204</v>
      </c>
      <c r="AK589" s="45">
        <f t="shared" si="145"/>
        <v>0.22026338840074328</v>
      </c>
      <c r="AL589" s="35"/>
      <c r="AM589" s="35"/>
      <c r="AN589" s="35"/>
      <c r="AO589" s="3" t="s">
        <v>866</v>
      </c>
    </row>
    <row r="590" spans="2:41" x14ac:dyDescent="0.2">
      <c r="B590" s="46">
        <v>43251</v>
      </c>
      <c r="C590" s="3" t="s">
        <v>879</v>
      </c>
      <c r="D590" s="3" t="s">
        <v>171</v>
      </c>
      <c r="E590" s="32" t="s">
        <v>137</v>
      </c>
      <c r="F590" s="3" t="s">
        <v>138</v>
      </c>
      <c r="G590" s="33" t="s">
        <v>139</v>
      </c>
      <c r="H590" s="32">
        <v>2018</v>
      </c>
      <c r="I590" s="34" t="s">
        <v>244</v>
      </c>
      <c r="J590" s="34" t="s">
        <v>864</v>
      </c>
      <c r="K590" s="32" t="str">
        <f t="shared" si="132"/>
        <v>NWF</v>
      </c>
      <c r="L590" s="32" t="str">
        <f t="shared" si="133"/>
        <v>LSI</v>
      </c>
      <c r="M590" s="32" t="str">
        <f t="shared" si="134"/>
        <v>R1</v>
      </c>
      <c r="N590" s="3">
        <v>11</v>
      </c>
      <c r="O590" s="3" t="s">
        <v>865</v>
      </c>
      <c r="P590" s="33" t="str">
        <f t="shared" si="135"/>
        <v>E:POS_P:P01_Tr1:NWF_Tr2:LSI_DRC_R1_D:31_M:05_Y:2018</v>
      </c>
      <c r="Q590" s="31" t="str">
        <f t="shared" si="136"/>
        <v>T0</v>
      </c>
      <c r="R590" s="53">
        <v>0.53472222222222221</v>
      </c>
      <c r="S590" s="37">
        <v>0</v>
      </c>
      <c r="T590" s="3">
        <v>2.03925</v>
      </c>
      <c r="U590" s="3">
        <v>92.759668508287305</v>
      </c>
      <c r="V590" s="3">
        <v>0.665574</v>
      </c>
      <c r="W590" s="3">
        <v>27.2</v>
      </c>
      <c r="X590" s="37">
        <f t="shared" si="137"/>
        <v>300.2</v>
      </c>
      <c r="Y590" s="37" t="s">
        <v>143</v>
      </c>
      <c r="Z590" s="40">
        <v>0.1225</v>
      </c>
      <c r="AA590" s="41">
        <v>0.74</v>
      </c>
      <c r="AB590" s="41">
        <v>9.0649999999999981E-2</v>
      </c>
      <c r="AC590" s="42" t="s">
        <v>144</v>
      </c>
      <c r="AD590" s="43">
        <f t="shared" si="138"/>
        <v>487.1383005729781</v>
      </c>
      <c r="AE590" s="43">
        <f t="shared" si="139"/>
        <v>568.32801733514111</v>
      </c>
      <c r="AF590" s="44">
        <f t="shared" si="140"/>
        <v>0.99339677944344551</v>
      </c>
      <c r="AG590" s="44">
        <f t="shared" si="141"/>
        <v>0.73511361678814957</v>
      </c>
      <c r="AH590" s="44">
        <f t="shared" si="142"/>
        <v>45.186787278839873</v>
      </c>
      <c r="AI590" s="44">
        <f t="shared" si="143"/>
        <v>33.438222586341496</v>
      </c>
      <c r="AJ590" s="44">
        <f t="shared" si="144"/>
        <v>0.37826435180981921</v>
      </c>
      <c r="AK590" s="45">
        <f t="shared" si="145"/>
        <v>0.27991562033926615</v>
      </c>
      <c r="AL590" s="35">
        <f>SLOPE(AG590:AG593,S590:S593)*60</f>
        <v>0.28111836813266466</v>
      </c>
      <c r="AM590" s="35">
        <f>SLOPE(AK590:AK593,S590:S593)*60</f>
        <v>3.6418176166944205E-2</v>
      </c>
      <c r="AN590" s="35">
        <f>SLOPE(AI590:AI593,S590:S593)*60</f>
        <v>32.572615623350856</v>
      </c>
      <c r="AO590" s="3" t="s">
        <v>866</v>
      </c>
    </row>
    <row r="591" spans="2:41" x14ac:dyDescent="0.2">
      <c r="B591" s="46">
        <v>43251</v>
      </c>
      <c r="C591" s="3" t="s">
        <v>880</v>
      </c>
      <c r="D591" s="3" t="s">
        <v>173</v>
      </c>
      <c r="E591" s="32" t="s">
        <v>137</v>
      </c>
      <c r="F591" s="3" t="s">
        <v>138</v>
      </c>
      <c r="G591" s="33" t="s">
        <v>139</v>
      </c>
      <c r="H591" s="32">
        <v>2018</v>
      </c>
      <c r="I591" s="34" t="s">
        <v>244</v>
      </c>
      <c r="J591" s="34" t="s">
        <v>864</v>
      </c>
      <c r="K591" s="32" t="str">
        <f t="shared" si="132"/>
        <v>NWF</v>
      </c>
      <c r="L591" s="32" t="str">
        <f t="shared" si="133"/>
        <v>LSI</v>
      </c>
      <c r="M591" s="32" t="str">
        <f t="shared" si="134"/>
        <v>R1</v>
      </c>
      <c r="N591" s="3">
        <v>11</v>
      </c>
      <c r="O591" s="3" t="s">
        <v>865</v>
      </c>
      <c r="P591" s="33" t="str">
        <f t="shared" si="135"/>
        <v>E:POS_P:P01_Tr1:NWF_Tr2:LSI_DRC_R1_D:31_M:05_Y:2018</v>
      </c>
      <c r="Q591" s="31" t="str">
        <f t="shared" si="136"/>
        <v>T1</v>
      </c>
      <c r="R591" s="53">
        <v>0.54166666666666663</v>
      </c>
      <c r="S591" s="3">
        <v>10</v>
      </c>
      <c r="T591" s="3">
        <v>2.03925</v>
      </c>
      <c r="U591" s="3">
        <v>112.17886740331492</v>
      </c>
      <c r="V591" s="3">
        <v>0.60197400000000001</v>
      </c>
      <c r="W591" s="3">
        <v>30.9</v>
      </c>
      <c r="X591" s="37">
        <f t="shared" si="137"/>
        <v>303.89999999999998</v>
      </c>
      <c r="Y591" s="37" t="s">
        <v>143</v>
      </c>
      <c r="Z591" s="40">
        <v>0.1225</v>
      </c>
      <c r="AA591" s="41">
        <v>0.74</v>
      </c>
      <c r="AB591" s="41">
        <v>9.0649999999999981E-2</v>
      </c>
      <c r="AC591" s="42" t="s">
        <v>144</v>
      </c>
      <c r="AD591" s="43">
        <f t="shared" si="138"/>
        <v>481.20736371177378</v>
      </c>
      <c r="AE591" s="43">
        <f t="shared" si="139"/>
        <v>561.40859099706938</v>
      </c>
      <c r="AF591" s="44">
        <f t="shared" si="140"/>
        <v>0.9813021164492346</v>
      </c>
      <c r="AG591" s="44">
        <f t="shared" si="141"/>
        <v>0.72616356617243338</v>
      </c>
      <c r="AH591" s="44">
        <f t="shared" si="142"/>
        <v>53.98129704732181</v>
      </c>
      <c r="AI591" s="44">
        <f t="shared" si="143"/>
        <v>39.946159815018135</v>
      </c>
      <c r="AJ591" s="44">
        <f t="shared" si="144"/>
        <v>0.33795337515686985</v>
      </c>
      <c r="AK591" s="45">
        <f t="shared" si="145"/>
        <v>0.25008549761608362</v>
      </c>
      <c r="AL591" s="35"/>
      <c r="AM591" s="35"/>
      <c r="AN591" s="35"/>
      <c r="AO591" s="3" t="s">
        <v>866</v>
      </c>
    </row>
    <row r="592" spans="2:41" x14ac:dyDescent="0.2">
      <c r="B592" s="46">
        <v>43251</v>
      </c>
      <c r="C592" s="3" t="s">
        <v>881</v>
      </c>
      <c r="D592" s="3" t="s">
        <v>175</v>
      </c>
      <c r="E592" s="32" t="s">
        <v>137</v>
      </c>
      <c r="F592" s="3" t="s">
        <v>138</v>
      </c>
      <c r="G592" s="33" t="s">
        <v>139</v>
      </c>
      <c r="H592" s="32">
        <v>2018</v>
      </c>
      <c r="I592" s="34" t="s">
        <v>244</v>
      </c>
      <c r="J592" s="34" t="s">
        <v>864</v>
      </c>
      <c r="K592" s="32" t="str">
        <f t="shared" si="132"/>
        <v>NWF</v>
      </c>
      <c r="L592" s="32" t="str">
        <f t="shared" si="133"/>
        <v>LSI</v>
      </c>
      <c r="M592" s="32" t="str">
        <f t="shared" si="134"/>
        <v>R1</v>
      </c>
      <c r="N592" s="3">
        <v>11</v>
      </c>
      <c r="O592" s="3" t="s">
        <v>865</v>
      </c>
      <c r="P592" s="33" t="str">
        <f t="shared" si="135"/>
        <v>E:POS_P:P01_Tr1:NWF_Tr2:LSI_DRC_R1_D:31_M:05_Y:2018</v>
      </c>
      <c r="Q592" s="31" t="str">
        <f t="shared" si="136"/>
        <v>T2</v>
      </c>
      <c r="R592" s="53">
        <v>0.54861111111111105</v>
      </c>
      <c r="S592" s="3">
        <v>20</v>
      </c>
      <c r="T592" s="3">
        <v>2.2642500000000001</v>
      </c>
      <c r="U592" s="3">
        <v>106.71132596685084</v>
      </c>
      <c r="V592" s="3">
        <v>0.74189400000000005</v>
      </c>
      <c r="W592" s="3">
        <v>30.2</v>
      </c>
      <c r="X592" s="37">
        <f t="shared" si="137"/>
        <v>303.2</v>
      </c>
      <c r="Y592" s="37" t="s">
        <v>143</v>
      </c>
      <c r="Z592" s="40">
        <v>0.1225</v>
      </c>
      <c r="AA592" s="41">
        <v>0.74</v>
      </c>
      <c r="AB592" s="41">
        <v>9.0649999999999981E-2</v>
      </c>
      <c r="AC592" s="42" t="s">
        <v>144</v>
      </c>
      <c r="AD592" s="43">
        <f t="shared" si="138"/>
        <v>482.31833058050148</v>
      </c>
      <c r="AE592" s="43">
        <f t="shared" si="139"/>
        <v>562.70471901058499</v>
      </c>
      <c r="AF592" s="44">
        <f t="shared" si="140"/>
        <v>1.0920892800169006</v>
      </c>
      <c r="AG592" s="44">
        <f t="shared" si="141"/>
        <v>0.80814606721250626</v>
      </c>
      <c r="AH592" s="44">
        <f t="shared" si="142"/>
        <v>51.468828594363217</v>
      </c>
      <c r="AI592" s="44">
        <f t="shared" si="143"/>
        <v>38.086933159828774</v>
      </c>
      <c r="AJ592" s="44">
        <f t="shared" si="144"/>
        <v>0.41746725480563895</v>
      </c>
      <c r="AK592" s="45">
        <f t="shared" si="145"/>
        <v>0.30892576855617276</v>
      </c>
      <c r="AL592" s="35"/>
      <c r="AM592" s="35"/>
      <c r="AN592" s="35"/>
      <c r="AO592" s="3" t="s">
        <v>866</v>
      </c>
    </row>
    <row r="593" spans="2:41" x14ac:dyDescent="0.2">
      <c r="B593" s="46">
        <v>43251</v>
      </c>
      <c r="C593" s="3" t="s">
        <v>882</v>
      </c>
      <c r="D593" s="3" t="s">
        <v>177</v>
      </c>
      <c r="E593" s="32" t="s">
        <v>137</v>
      </c>
      <c r="F593" s="3" t="s">
        <v>138</v>
      </c>
      <c r="G593" s="33" t="s">
        <v>139</v>
      </c>
      <c r="H593" s="32">
        <v>2018</v>
      </c>
      <c r="I593" s="34" t="s">
        <v>244</v>
      </c>
      <c r="J593" s="34" t="s">
        <v>864</v>
      </c>
      <c r="K593" s="32" t="str">
        <f t="shared" si="132"/>
        <v>NWF</v>
      </c>
      <c r="L593" s="32" t="str">
        <f t="shared" si="133"/>
        <v>LSI</v>
      </c>
      <c r="M593" s="32" t="str">
        <f t="shared" si="134"/>
        <v>R1</v>
      </c>
      <c r="N593" s="3">
        <v>11</v>
      </c>
      <c r="O593" s="3" t="s">
        <v>865</v>
      </c>
      <c r="P593" s="33" t="str">
        <f t="shared" si="135"/>
        <v>E:POS_P:P01_Tr1:NWF_Tr2:LSI_DRC_R1_D:31_M:05_Y:2018</v>
      </c>
      <c r="Q593" s="31" t="str">
        <f t="shared" si="136"/>
        <v>T3</v>
      </c>
      <c r="R593" s="53">
        <v>0.55555555555555558</v>
      </c>
      <c r="S593" s="3">
        <v>30</v>
      </c>
      <c r="T593" s="3">
        <v>2.41425</v>
      </c>
      <c r="U593" s="3">
        <v>145.73825966850831</v>
      </c>
      <c r="V593" s="3">
        <v>0.67193400000000014</v>
      </c>
      <c r="W593" s="3">
        <v>29.4</v>
      </c>
      <c r="X593" s="37">
        <f t="shared" si="137"/>
        <v>302.39999999999998</v>
      </c>
      <c r="Y593" s="37" t="s">
        <v>143</v>
      </c>
      <c r="Z593" s="40">
        <v>0.1225</v>
      </c>
      <c r="AA593" s="41">
        <v>0.74</v>
      </c>
      <c r="AB593" s="41">
        <v>9.0649999999999981E-2</v>
      </c>
      <c r="AC593" s="42" t="s">
        <v>144</v>
      </c>
      <c r="AD593" s="43">
        <f t="shared" si="138"/>
        <v>483.59430500002662</v>
      </c>
      <c r="AE593" s="43">
        <f t="shared" si="139"/>
        <v>564.19335583336442</v>
      </c>
      <c r="AF593" s="44">
        <f t="shared" si="140"/>
        <v>1.1675175508463143</v>
      </c>
      <c r="AG593" s="44">
        <f t="shared" si="141"/>
        <v>0.86396298762627233</v>
      </c>
      <c r="AH593" s="44">
        <f t="shared" si="142"/>
        <v>70.478192396305687</v>
      </c>
      <c r="AI593" s="44">
        <f t="shared" si="143"/>
        <v>52.1538623732662</v>
      </c>
      <c r="AJ593" s="44">
        <f t="shared" si="144"/>
        <v>0.37910069835853599</v>
      </c>
      <c r="AK593" s="45">
        <f t="shared" si="145"/>
        <v>0.28053451678531655</v>
      </c>
      <c r="AL593" s="35"/>
      <c r="AM593" s="35"/>
      <c r="AN593" s="35"/>
      <c r="AO593" s="3" t="s">
        <v>866</v>
      </c>
    </row>
    <row r="594" spans="2:41" x14ac:dyDescent="0.2">
      <c r="B594" s="46">
        <v>43251</v>
      </c>
      <c r="C594" s="3" t="s">
        <v>883</v>
      </c>
      <c r="D594" s="3" t="s">
        <v>179</v>
      </c>
      <c r="E594" s="32" t="s">
        <v>137</v>
      </c>
      <c r="F594" s="3" t="s">
        <v>138</v>
      </c>
      <c r="G594" s="33" t="s">
        <v>139</v>
      </c>
      <c r="H594" s="32">
        <v>2018</v>
      </c>
      <c r="I594" s="34" t="s">
        <v>244</v>
      </c>
      <c r="J594" s="34" t="s">
        <v>864</v>
      </c>
      <c r="K594" s="32" t="str">
        <f t="shared" si="132"/>
        <v>NWF</v>
      </c>
      <c r="L594" s="32" t="str">
        <f t="shared" si="133"/>
        <v>LSI</v>
      </c>
      <c r="M594" s="32" t="str">
        <f t="shared" si="134"/>
        <v>R2</v>
      </c>
      <c r="N594" s="3">
        <v>5</v>
      </c>
      <c r="O594" s="3" t="s">
        <v>449</v>
      </c>
      <c r="P594" s="33" t="str">
        <f t="shared" si="135"/>
        <v>E:POS_P:P01_Tr1:NWF_Tr2:LSI_DRC_R2_D:31_M:05_Y:2018</v>
      </c>
      <c r="Q594" s="31" t="str">
        <f t="shared" si="136"/>
        <v>T0</v>
      </c>
      <c r="R594" s="53">
        <v>0.53472222222222221</v>
      </c>
      <c r="S594" s="37">
        <v>0</v>
      </c>
      <c r="T594" s="3">
        <v>1.8142499999999999</v>
      </c>
      <c r="U594" s="3">
        <v>111.04765193370166</v>
      </c>
      <c r="V594" s="3">
        <v>0.65921400000000019</v>
      </c>
      <c r="W594" s="3">
        <v>29.6</v>
      </c>
      <c r="X594" s="37">
        <f t="shared" si="137"/>
        <v>302.60000000000002</v>
      </c>
      <c r="Y594" s="37" t="s">
        <v>143</v>
      </c>
      <c r="Z594" s="40">
        <v>0.1225</v>
      </c>
      <c r="AA594" s="41">
        <v>0.74</v>
      </c>
      <c r="AB594" s="41">
        <v>9.0649999999999981E-2</v>
      </c>
      <c r="AC594" s="42" t="s">
        <v>144</v>
      </c>
      <c r="AD594" s="43">
        <f t="shared" si="138"/>
        <v>483.27467888964975</v>
      </c>
      <c r="AE594" s="43">
        <f t="shared" si="139"/>
        <v>563.82045870459137</v>
      </c>
      <c r="AF594" s="44">
        <f t="shared" si="140"/>
        <v>0.87678108617554695</v>
      </c>
      <c r="AG594" s="44">
        <f t="shared" si="141"/>
        <v>0.64881800376990462</v>
      </c>
      <c r="AH594" s="44">
        <f t="shared" si="142"/>
        <v>53.666518329709263</v>
      </c>
      <c r="AI594" s="44">
        <f t="shared" si="143"/>
        <v>39.713223563984847</v>
      </c>
      <c r="AJ594" s="44">
        <f t="shared" si="144"/>
        <v>0.37167833986448856</v>
      </c>
      <c r="AK594" s="45">
        <f t="shared" si="145"/>
        <v>0.27504197149972148</v>
      </c>
      <c r="AL594" s="35">
        <f>SLOPE(AG594:AG597,S594:S597)*60</f>
        <v>9.7049611009484046E-2</v>
      </c>
      <c r="AM594" s="35">
        <f>SLOPE(AK594:AK597,S594:S597)*60</f>
        <v>3.3579829440376074E-2</v>
      </c>
      <c r="AN594" s="35">
        <f>SLOPE(AI594:AI597,S594:S597)*60</f>
        <v>-3.8118408295743675</v>
      </c>
      <c r="AO594" s="3" t="s">
        <v>866</v>
      </c>
    </row>
    <row r="595" spans="2:41" x14ac:dyDescent="0.2">
      <c r="B595" s="46">
        <v>43251</v>
      </c>
      <c r="C595" s="3" t="s">
        <v>884</v>
      </c>
      <c r="D595" s="3" t="s">
        <v>181</v>
      </c>
      <c r="E595" s="32" t="s">
        <v>137</v>
      </c>
      <c r="F595" s="3" t="s">
        <v>138</v>
      </c>
      <c r="G595" s="33" t="s">
        <v>139</v>
      </c>
      <c r="H595" s="32">
        <v>2018</v>
      </c>
      <c r="I595" s="34" t="s">
        <v>244</v>
      </c>
      <c r="J595" s="34" t="s">
        <v>864</v>
      </c>
      <c r="K595" s="32" t="str">
        <f t="shared" si="132"/>
        <v>NWF</v>
      </c>
      <c r="L595" s="32" t="str">
        <f t="shared" si="133"/>
        <v>LSI</v>
      </c>
      <c r="M595" s="32" t="str">
        <f t="shared" si="134"/>
        <v>R2</v>
      </c>
      <c r="N595" s="3">
        <v>5</v>
      </c>
      <c r="O595" s="3" t="s">
        <v>449</v>
      </c>
      <c r="P595" s="33" t="str">
        <f t="shared" si="135"/>
        <v>E:POS_P:P01_Tr1:NWF_Tr2:LSI_DRC_R2_D:31_M:05_Y:2018</v>
      </c>
      <c r="Q595" s="31" t="str">
        <f t="shared" si="136"/>
        <v>T1</v>
      </c>
      <c r="R595" s="53">
        <v>0.54166666666666663</v>
      </c>
      <c r="S595" s="3">
        <v>10</v>
      </c>
      <c r="T595" s="3">
        <v>1.8892500000000001</v>
      </c>
      <c r="U595" s="3">
        <v>104.82596685082873</v>
      </c>
      <c r="V595" s="3">
        <v>0.63377400000000006</v>
      </c>
      <c r="W595" s="3">
        <v>31.6</v>
      </c>
      <c r="X595" s="37">
        <f t="shared" si="137"/>
        <v>304.60000000000002</v>
      </c>
      <c r="Y595" s="37" t="s">
        <v>143</v>
      </c>
      <c r="Z595" s="40">
        <v>0.1225</v>
      </c>
      <c r="AA595" s="41">
        <v>0.74</v>
      </c>
      <c r="AB595" s="41">
        <v>9.0649999999999981E-2</v>
      </c>
      <c r="AC595" s="42" t="s">
        <v>144</v>
      </c>
      <c r="AD595" s="43">
        <f t="shared" si="138"/>
        <v>480.10150305977686</v>
      </c>
      <c r="AE595" s="43">
        <f t="shared" si="139"/>
        <v>560.11842023640634</v>
      </c>
      <c r="AF595" s="44">
        <f t="shared" si="140"/>
        <v>0.90703176465568347</v>
      </c>
      <c r="AG595" s="44">
        <f t="shared" si="141"/>
        <v>0.67120350584520572</v>
      </c>
      <c r="AH595" s="44">
        <f t="shared" si="142"/>
        <v>50.327104244777217</v>
      </c>
      <c r="AI595" s="44">
        <f t="shared" si="143"/>
        <v>37.242057141135128</v>
      </c>
      <c r="AJ595" s="44">
        <f t="shared" si="144"/>
        <v>0.35498849166690821</v>
      </c>
      <c r="AK595" s="45">
        <f t="shared" si="145"/>
        <v>0.26269148383351204</v>
      </c>
      <c r="AL595" s="35"/>
      <c r="AM595" s="35"/>
      <c r="AN595" s="35"/>
      <c r="AO595" s="3" t="s">
        <v>866</v>
      </c>
    </row>
    <row r="596" spans="2:41" x14ac:dyDescent="0.2">
      <c r="B596" s="46">
        <v>43251</v>
      </c>
      <c r="C596" s="3" t="s">
        <v>885</v>
      </c>
      <c r="D596" s="3" t="s">
        <v>183</v>
      </c>
      <c r="E596" s="32" t="s">
        <v>137</v>
      </c>
      <c r="F596" s="3" t="s">
        <v>138</v>
      </c>
      <c r="G596" s="33" t="s">
        <v>139</v>
      </c>
      <c r="H596" s="32">
        <v>2018</v>
      </c>
      <c r="I596" s="34" t="s">
        <v>244</v>
      </c>
      <c r="J596" s="34" t="s">
        <v>864</v>
      </c>
      <c r="K596" s="32" t="str">
        <f t="shared" si="132"/>
        <v>NWF</v>
      </c>
      <c r="L596" s="32" t="str">
        <f t="shared" si="133"/>
        <v>LSI</v>
      </c>
      <c r="M596" s="32" t="str">
        <f t="shared" si="134"/>
        <v>R2</v>
      </c>
      <c r="N596" s="3">
        <v>5</v>
      </c>
      <c r="O596" s="3" t="s">
        <v>449</v>
      </c>
      <c r="P596" s="33" t="str">
        <f t="shared" si="135"/>
        <v>E:POS_P:P01_Tr1:NWF_Tr2:LSI_DRC_R2_D:31_M:05_Y:2018</v>
      </c>
      <c r="Q596" s="31" t="str">
        <f t="shared" si="136"/>
        <v>T2</v>
      </c>
      <c r="R596" s="53">
        <v>0.54861111111111105</v>
      </c>
      <c r="S596" s="3">
        <v>20</v>
      </c>
      <c r="T596" s="3">
        <v>1.8892500000000001</v>
      </c>
      <c r="U596" s="3">
        <v>100.48964088397791</v>
      </c>
      <c r="V596" s="3">
        <v>0.67193400000000014</v>
      </c>
      <c r="W596" s="3">
        <v>30.6</v>
      </c>
      <c r="X596" s="37">
        <f t="shared" si="137"/>
        <v>303.60000000000002</v>
      </c>
      <c r="Y596" s="37" t="s">
        <v>143</v>
      </c>
      <c r="Z596" s="40">
        <v>0.1225</v>
      </c>
      <c r="AA596" s="41">
        <v>0.74</v>
      </c>
      <c r="AB596" s="41">
        <v>9.0649999999999981E-2</v>
      </c>
      <c r="AC596" s="42" t="s">
        <v>144</v>
      </c>
      <c r="AD596" s="43">
        <f t="shared" si="138"/>
        <v>481.68286505931496</v>
      </c>
      <c r="AE596" s="43">
        <f t="shared" si="139"/>
        <v>561.96334256920079</v>
      </c>
      <c r="AF596" s="44">
        <f t="shared" si="140"/>
        <v>0.91001935281331092</v>
      </c>
      <c r="AG596" s="44">
        <f t="shared" si="141"/>
        <v>0.67341432108184995</v>
      </c>
      <c r="AH596" s="44">
        <f t="shared" si="142"/>
        <v>48.404138129776157</v>
      </c>
      <c r="AI596" s="44">
        <f t="shared" si="143"/>
        <v>35.819062216034347</v>
      </c>
      <c r="AJ596" s="44">
        <f t="shared" si="144"/>
        <v>0.37760227662589346</v>
      </c>
      <c r="AK596" s="45">
        <f t="shared" si="145"/>
        <v>0.27942568470316109</v>
      </c>
      <c r="AL596" s="35"/>
      <c r="AM596" s="35"/>
      <c r="AN596" s="35"/>
      <c r="AO596" s="3" t="s">
        <v>866</v>
      </c>
    </row>
    <row r="597" spans="2:41" x14ac:dyDescent="0.2">
      <c r="B597" s="46">
        <v>43251</v>
      </c>
      <c r="C597" s="3" t="s">
        <v>886</v>
      </c>
      <c r="D597" s="3" t="s">
        <v>185</v>
      </c>
      <c r="E597" s="32" t="s">
        <v>137</v>
      </c>
      <c r="F597" s="3" t="s">
        <v>138</v>
      </c>
      <c r="G597" s="33" t="s">
        <v>139</v>
      </c>
      <c r="H597" s="32">
        <v>2018</v>
      </c>
      <c r="I597" s="34" t="s">
        <v>244</v>
      </c>
      <c r="J597" s="34" t="s">
        <v>864</v>
      </c>
      <c r="K597" s="32" t="str">
        <f t="shared" si="132"/>
        <v>NWF</v>
      </c>
      <c r="L597" s="32" t="str">
        <f t="shared" si="133"/>
        <v>LSI</v>
      </c>
      <c r="M597" s="32" t="str">
        <f t="shared" si="134"/>
        <v>R2</v>
      </c>
      <c r="N597" s="3">
        <v>5</v>
      </c>
      <c r="O597" s="3" t="s">
        <v>449</v>
      </c>
      <c r="P597" s="33" t="str">
        <f t="shared" si="135"/>
        <v>E:POS_P:P01_Tr1:NWF_Tr2:LSI_DRC_R2_D:31_M:05_Y:2018</v>
      </c>
      <c r="Q597" s="31" t="str">
        <f t="shared" si="136"/>
        <v>T3</v>
      </c>
      <c r="R597" s="53">
        <v>0.55555555555555558</v>
      </c>
      <c r="S597" s="3">
        <v>30</v>
      </c>
      <c r="T597" s="3">
        <v>1.9642500000000003</v>
      </c>
      <c r="U597" s="3">
        <v>106.52279005524863</v>
      </c>
      <c r="V597" s="3">
        <v>0.69101400000000002</v>
      </c>
      <c r="W597" s="3">
        <v>29.8</v>
      </c>
      <c r="X597" s="37">
        <f t="shared" si="137"/>
        <v>302.8</v>
      </c>
      <c r="Y597" s="37" t="s">
        <v>143</v>
      </c>
      <c r="Z597" s="40">
        <v>0.1225</v>
      </c>
      <c r="AA597" s="41">
        <v>0.74</v>
      </c>
      <c r="AB597" s="41">
        <v>9.0649999999999981E-2</v>
      </c>
      <c r="AC597" s="42" t="s">
        <v>144</v>
      </c>
      <c r="AD597" s="43">
        <f t="shared" si="138"/>
        <v>482.95547500663156</v>
      </c>
      <c r="AE597" s="43">
        <f t="shared" si="139"/>
        <v>563.44805417440352</v>
      </c>
      <c r="AF597" s="44">
        <f t="shared" si="140"/>
        <v>0.94864529178177626</v>
      </c>
      <c r="AG597" s="44">
        <f t="shared" si="141"/>
        <v>0.70199751591851434</v>
      </c>
      <c r="AH597" s="44">
        <f t="shared" si="142"/>
        <v>51.445764670164294</v>
      </c>
      <c r="AI597" s="44">
        <f t="shared" si="143"/>
        <v>38.06986585592157</v>
      </c>
      <c r="AJ597" s="44">
        <f t="shared" si="144"/>
        <v>0.38935049370727132</v>
      </c>
      <c r="AK597" s="45">
        <f t="shared" si="145"/>
        <v>0.28811936534338073</v>
      </c>
      <c r="AL597" s="35"/>
      <c r="AM597" s="35"/>
      <c r="AN597" s="35"/>
      <c r="AO597" s="3" t="s">
        <v>866</v>
      </c>
    </row>
    <row r="598" spans="2:41" x14ac:dyDescent="0.2">
      <c r="B598" s="46">
        <v>43251</v>
      </c>
      <c r="C598" s="3" t="s">
        <v>887</v>
      </c>
      <c r="D598" s="3" t="s">
        <v>187</v>
      </c>
      <c r="E598" s="32" t="s">
        <v>137</v>
      </c>
      <c r="F598" s="3" t="s">
        <v>138</v>
      </c>
      <c r="G598" s="33" t="s">
        <v>139</v>
      </c>
      <c r="H598" s="32">
        <v>2018</v>
      </c>
      <c r="I598" s="34" t="s">
        <v>244</v>
      </c>
      <c r="J598" s="34" t="s">
        <v>864</v>
      </c>
      <c r="K598" s="32" t="str">
        <f t="shared" si="132"/>
        <v>NWF</v>
      </c>
      <c r="L598" s="32" t="str">
        <f t="shared" si="133"/>
        <v>LSI</v>
      </c>
      <c r="M598" s="32" t="str">
        <f t="shared" si="134"/>
        <v>R3</v>
      </c>
      <c r="N598" s="3">
        <v>2</v>
      </c>
      <c r="O598" s="3" t="s">
        <v>554</v>
      </c>
      <c r="P598" s="33" t="str">
        <f t="shared" si="135"/>
        <v>E:POS_P:P01_Tr1:NWF_Tr2:LSI_DRC_R3_D:31_M:05_Y:2018</v>
      </c>
      <c r="Q598" s="31" t="str">
        <f t="shared" si="136"/>
        <v>T0</v>
      </c>
      <c r="R598" s="53">
        <v>0.53472222222222221</v>
      </c>
      <c r="S598" s="37">
        <v>0</v>
      </c>
      <c r="T598" s="3">
        <v>1.8142499999999999</v>
      </c>
      <c r="U598" s="3">
        <v>102.75207182320443</v>
      </c>
      <c r="V598" s="3">
        <v>0.64649400000000012</v>
      </c>
      <c r="W598" s="3">
        <v>28.4</v>
      </c>
      <c r="X598" s="37">
        <f t="shared" si="137"/>
        <v>301.39999999999998</v>
      </c>
      <c r="Y598" s="37" t="s">
        <v>143</v>
      </c>
      <c r="Z598" s="40">
        <v>0.1225</v>
      </c>
      <c r="AA598" s="41">
        <v>0.74</v>
      </c>
      <c r="AB598" s="41">
        <v>9.0649999999999981E-2</v>
      </c>
      <c r="AC598" s="42" t="s">
        <v>144</v>
      </c>
      <c r="AD598" s="43">
        <f t="shared" si="138"/>
        <v>485.19879838091589</v>
      </c>
      <c r="AE598" s="43">
        <f t="shared" si="139"/>
        <v>566.06526477773514</v>
      </c>
      <c r="AF598" s="44">
        <f t="shared" si="140"/>
        <v>0.88027191996257659</v>
      </c>
      <c r="AG598" s="44">
        <f t="shared" si="141"/>
        <v>0.65140122077230656</v>
      </c>
      <c r="AH598" s="44">
        <f t="shared" si="142"/>
        <v>49.855181779768351</v>
      </c>
      <c r="AI598" s="44">
        <f t="shared" si="143"/>
        <v>36.892834517028575</v>
      </c>
      <c r="AJ598" s="44">
        <f t="shared" si="144"/>
        <v>0.36595779728721717</v>
      </c>
      <c r="AK598" s="45">
        <f t="shared" si="145"/>
        <v>0.27080876999254067</v>
      </c>
      <c r="AL598" s="35">
        <f>SLOPE(AG598:AG601,S598:S601)*60</f>
        <v>0.20395579181037829</v>
      </c>
      <c r="AM598" s="35">
        <f>SLOPE(AK598:AK601,S598:S601)*60</f>
        <v>-4.1835770325623314E-2</v>
      </c>
      <c r="AN598" s="35">
        <f>SLOPE(AI598:AI601,S598:S601)*60</f>
        <v>12.516371751653097</v>
      </c>
      <c r="AO598" s="3" t="s">
        <v>866</v>
      </c>
    </row>
    <row r="599" spans="2:41" x14ac:dyDescent="0.2">
      <c r="B599" s="46">
        <v>43251</v>
      </c>
      <c r="C599" s="3" t="s">
        <v>888</v>
      </c>
      <c r="D599" s="3" t="s">
        <v>189</v>
      </c>
      <c r="E599" s="32" t="s">
        <v>137</v>
      </c>
      <c r="F599" s="3" t="s">
        <v>138</v>
      </c>
      <c r="G599" s="33" t="s">
        <v>139</v>
      </c>
      <c r="H599" s="32">
        <v>2018</v>
      </c>
      <c r="I599" s="34" t="s">
        <v>244</v>
      </c>
      <c r="J599" s="34" t="s">
        <v>864</v>
      </c>
      <c r="K599" s="32" t="str">
        <f t="shared" si="132"/>
        <v>NWF</v>
      </c>
      <c r="L599" s="32" t="str">
        <f t="shared" si="133"/>
        <v>LSI</v>
      </c>
      <c r="M599" s="32" t="str">
        <f t="shared" si="134"/>
        <v>R3</v>
      </c>
      <c r="N599" s="3">
        <v>2</v>
      </c>
      <c r="O599" s="3" t="s">
        <v>554</v>
      </c>
      <c r="P599" s="33" t="str">
        <f t="shared" si="135"/>
        <v>E:POS_P:P01_Tr1:NWF_Tr2:LSI_DRC_R3_D:31_M:05_Y:2018</v>
      </c>
      <c r="Q599" s="31" t="str">
        <f t="shared" si="136"/>
        <v>T1</v>
      </c>
      <c r="R599" s="53">
        <v>0.54166666666666663</v>
      </c>
      <c r="S599" s="3">
        <v>10</v>
      </c>
      <c r="T599" s="3">
        <v>1.8892500000000001</v>
      </c>
      <c r="U599" s="3">
        <v>105.58011049723758</v>
      </c>
      <c r="V599" s="3">
        <v>0.665574</v>
      </c>
      <c r="W599" s="3">
        <v>31.2</v>
      </c>
      <c r="X599" s="37">
        <f t="shared" si="137"/>
        <v>304.2</v>
      </c>
      <c r="Y599" s="37" t="s">
        <v>143</v>
      </c>
      <c r="Z599" s="40">
        <v>0.1225</v>
      </c>
      <c r="AA599" s="41">
        <v>0.74</v>
      </c>
      <c r="AB599" s="41">
        <v>9.0649999999999981E-2</v>
      </c>
      <c r="AC599" s="42" t="s">
        <v>144</v>
      </c>
      <c r="AD599" s="43">
        <f t="shared" si="138"/>
        <v>480.73280023671282</v>
      </c>
      <c r="AE599" s="43">
        <f t="shared" si="139"/>
        <v>560.85493360949829</v>
      </c>
      <c r="AF599" s="44">
        <f t="shared" si="140"/>
        <v>0.90822444284720971</v>
      </c>
      <c r="AG599" s="44">
        <f t="shared" si="141"/>
        <v>0.67208608770693501</v>
      </c>
      <c r="AH599" s="44">
        <f t="shared" si="142"/>
        <v>50.755822168638581</v>
      </c>
      <c r="AI599" s="44">
        <f t="shared" si="143"/>
        <v>37.559308404792539</v>
      </c>
      <c r="AJ599" s="44">
        <f t="shared" si="144"/>
        <v>0.37329046158220819</v>
      </c>
      <c r="AK599" s="45">
        <f t="shared" si="145"/>
        <v>0.276234941570834</v>
      </c>
      <c r="AL599" s="35"/>
      <c r="AM599" s="35"/>
      <c r="AN599" s="35"/>
      <c r="AO599" s="3" t="s">
        <v>866</v>
      </c>
    </row>
    <row r="600" spans="2:41" x14ac:dyDescent="0.2">
      <c r="B600" s="46">
        <v>43251</v>
      </c>
      <c r="C600" s="3" t="s">
        <v>889</v>
      </c>
      <c r="D600" s="3" t="s">
        <v>191</v>
      </c>
      <c r="E600" s="32" t="s">
        <v>137</v>
      </c>
      <c r="F600" s="3" t="s">
        <v>138</v>
      </c>
      <c r="G600" s="33" t="s">
        <v>139</v>
      </c>
      <c r="H600" s="32">
        <v>2018</v>
      </c>
      <c r="I600" s="34" t="s">
        <v>244</v>
      </c>
      <c r="J600" s="34" t="s">
        <v>864</v>
      </c>
      <c r="K600" s="32" t="str">
        <f t="shared" si="132"/>
        <v>NWF</v>
      </c>
      <c r="L600" s="32" t="str">
        <f t="shared" si="133"/>
        <v>LSI</v>
      </c>
      <c r="M600" s="32" t="str">
        <f t="shared" si="134"/>
        <v>R3</v>
      </c>
      <c r="N600" s="3">
        <v>2</v>
      </c>
      <c r="O600" s="3" t="s">
        <v>554</v>
      </c>
      <c r="P600" s="33" t="str">
        <f t="shared" si="135"/>
        <v>E:POS_P:P01_Tr1:NWF_Tr2:LSI_DRC_R3_D:31_M:05_Y:2018</v>
      </c>
      <c r="Q600" s="31" t="str">
        <f t="shared" si="136"/>
        <v>T2</v>
      </c>
      <c r="R600" s="53">
        <v>0.54861111111111105</v>
      </c>
      <c r="S600" s="3">
        <v>20</v>
      </c>
      <c r="T600" s="3">
        <v>1.9642500000000003</v>
      </c>
      <c r="U600" s="3">
        <v>127.45027624309394</v>
      </c>
      <c r="V600" s="3">
        <v>0.64013399999999998</v>
      </c>
      <c r="W600" s="3">
        <v>30.6</v>
      </c>
      <c r="X600" s="37">
        <f t="shared" si="137"/>
        <v>303.60000000000002</v>
      </c>
      <c r="Y600" s="37" t="s">
        <v>143</v>
      </c>
      <c r="Z600" s="40">
        <v>0.1225</v>
      </c>
      <c r="AA600" s="41">
        <v>0.74</v>
      </c>
      <c r="AB600" s="41">
        <v>9.0649999999999981E-2</v>
      </c>
      <c r="AC600" s="42" t="s">
        <v>144</v>
      </c>
      <c r="AD600" s="43">
        <f t="shared" si="138"/>
        <v>481.68286505931496</v>
      </c>
      <c r="AE600" s="43">
        <f t="shared" si="139"/>
        <v>561.96334256920079</v>
      </c>
      <c r="AF600" s="44">
        <f t="shared" si="140"/>
        <v>0.94614556769275948</v>
      </c>
      <c r="AG600" s="44">
        <f t="shared" si="141"/>
        <v>0.70014772009264192</v>
      </c>
      <c r="AH600" s="44">
        <f t="shared" si="142"/>
        <v>61.390614213374633</v>
      </c>
      <c r="AI600" s="44">
        <f t="shared" si="143"/>
        <v>45.429054517897221</v>
      </c>
      <c r="AJ600" s="44">
        <f t="shared" si="144"/>
        <v>0.35973184233219274</v>
      </c>
      <c r="AK600" s="45">
        <f t="shared" si="145"/>
        <v>0.26620156332582262</v>
      </c>
      <c r="AL600" s="35"/>
      <c r="AM600" s="35"/>
      <c r="AN600" s="35"/>
      <c r="AO600" s="3" t="s">
        <v>866</v>
      </c>
    </row>
    <row r="601" spans="2:41" x14ac:dyDescent="0.2">
      <c r="B601" s="46">
        <v>43251</v>
      </c>
      <c r="C601" s="3" t="s">
        <v>890</v>
      </c>
      <c r="D601" s="3" t="s">
        <v>193</v>
      </c>
      <c r="E601" s="32" t="s">
        <v>137</v>
      </c>
      <c r="F601" s="3" t="s">
        <v>138</v>
      </c>
      <c r="G601" s="33" t="s">
        <v>139</v>
      </c>
      <c r="H601" s="32">
        <v>2018</v>
      </c>
      <c r="I601" s="34" t="s">
        <v>244</v>
      </c>
      <c r="J601" s="34" t="s">
        <v>864</v>
      </c>
      <c r="K601" s="32" t="str">
        <f t="shared" si="132"/>
        <v>NWF</v>
      </c>
      <c r="L601" s="32" t="str">
        <f t="shared" si="133"/>
        <v>LSI</v>
      </c>
      <c r="M601" s="32" t="str">
        <f t="shared" si="134"/>
        <v>R3</v>
      </c>
      <c r="N601" s="3">
        <v>2</v>
      </c>
      <c r="O601" s="3" t="s">
        <v>554</v>
      </c>
      <c r="P601" s="33" t="str">
        <f t="shared" si="135"/>
        <v>E:POS_P:P01_Tr1:NWF_Tr2:LSI_DRC_R3_D:31_M:05_Y:2018</v>
      </c>
      <c r="Q601" s="31" t="str">
        <f t="shared" si="136"/>
        <v>T3</v>
      </c>
      <c r="R601" s="53">
        <v>0.55555555555555558</v>
      </c>
      <c r="S601" s="3">
        <v>30</v>
      </c>
      <c r="T601" s="3">
        <v>2.1142500000000002</v>
      </c>
      <c r="U601" s="3">
        <v>115.38397790055249</v>
      </c>
      <c r="V601" s="3">
        <v>0.60197400000000001</v>
      </c>
      <c r="W601" s="3">
        <v>29.9</v>
      </c>
      <c r="X601" s="37">
        <f t="shared" si="137"/>
        <v>302.89999999999998</v>
      </c>
      <c r="Y601" s="37" t="s">
        <v>143</v>
      </c>
      <c r="Z601" s="40">
        <v>0.1225</v>
      </c>
      <c r="AA601" s="41">
        <v>0.74</v>
      </c>
      <c r="AB601" s="41">
        <v>9.0649999999999981E-2</v>
      </c>
      <c r="AC601" s="42" t="s">
        <v>144</v>
      </c>
      <c r="AD601" s="43">
        <f t="shared" si="138"/>
        <v>482.79603113901635</v>
      </c>
      <c r="AE601" s="43">
        <f t="shared" si="139"/>
        <v>563.26203632885245</v>
      </c>
      <c r="AF601" s="44">
        <f t="shared" si="140"/>
        <v>1.0207515088356653</v>
      </c>
      <c r="AG601" s="44">
        <f t="shared" si="141"/>
        <v>0.75535611653839219</v>
      </c>
      <c r="AH601" s="44">
        <f t="shared" si="142"/>
        <v>55.706926587418721</v>
      </c>
      <c r="AI601" s="44">
        <f t="shared" si="143"/>
        <v>41.223125674689847</v>
      </c>
      <c r="AJ601" s="44">
        <f t="shared" si="144"/>
        <v>0.33906910105702465</v>
      </c>
      <c r="AK601" s="45">
        <f t="shared" si="145"/>
        <v>0.25091113478219818</v>
      </c>
      <c r="AL601" s="35"/>
      <c r="AM601" s="35"/>
      <c r="AN601" s="35"/>
      <c r="AO601" s="3" t="s">
        <v>866</v>
      </c>
    </row>
    <row r="602" spans="2:41" x14ac:dyDescent="0.2">
      <c r="B602" s="46">
        <v>43251</v>
      </c>
      <c r="C602" s="3" t="s">
        <v>891</v>
      </c>
      <c r="D602" s="3" t="s">
        <v>195</v>
      </c>
      <c r="E602" s="32" t="s">
        <v>137</v>
      </c>
      <c r="F602" s="3" t="s">
        <v>138</v>
      </c>
      <c r="G602" s="33" t="s">
        <v>139</v>
      </c>
      <c r="H602" s="32">
        <v>2018</v>
      </c>
      <c r="I602" s="34" t="s">
        <v>244</v>
      </c>
      <c r="J602" s="34" t="s">
        <v>864</v>
      </c>
      <c r="K602" s="32" t="str">
        <f t="shared" si="132"/>
        <v>WFL</v>
      </c>
      <c r="L602" s="32" t="str">
        <f t="shared" si="133"/>
        <v>ESI</v>
      </c>
      <c r="M602" s="32" t="str">
        <f t="shared" si="134"/>
        <v>R1</v>
      </c>
      <c r="N602" s="3">
        <v>14</v>
      </c>
      <c r="O602" s="3" t="s">
        <v>892</v>
      </c>
      <c r="P602" s="33" t="str">
        <f t="shared" si="135"/>
        <v>E:POS_P:P01_Tr1:WFL_Tr2:ESI_DRC_R1_D:31_M:05_Y:2018</v>
      </c>
      <c r="Q602" s="31" t="str">
        <f t="shared" si="136"/>
        <v>T0</v>
      </c>
      <c r="R602" s="53">
        <v>0.49884259259259256</v>
      </c>
      <c r="S602" s="37">
        <v>0</v>
      </c>
      <c r="T602" s="3">
        <v>2.41425</v>
      </c>
      <c r="U602" s="3">
        <v>113.68715469613259</v>
      </c>
      <c r="V602" s="3">
        <v>0.64013399999999998</v>
      </c>
      <c r="W602" s="3">
        <v>28.7</v>
      </c>
      <c r="X602" s="37">
        <f t="shared" si="137"/>
        <v>301.7</v>
      </c>
      <c r="Y602" s="37" t="s">
        <v>143</v>
      </c>
      <c r="Z602" s="40">
        <v>0.1225</v>
      </c>
      <c r="AA602" s="41">
        <v>0.74</v>
      </c>
      <c r="AB602" s="41">
        <v>9.0649999999999981E-2</v>
      </c>
      <c r="AC602" s="42" t="s">
        <v>144</v>
      </c>
      <c r="AD602" s="43">
        <f t="shared" si="138"/>
        <v>484.7163335499107</v>
      </c>
      <c r="AE602" s="43">
        <f t="shared" si="139"/>
        <v>565.5023891415625</v>
      </c>
      <c r="AF602" s="44">
        <f t="shared" si="140"/>
        <v>1.1702264082728717</v>
      </c>
      <c r="AG602" s="44">
        <f t="shared" si="141"/>
        <v>0.86596754212192495</v>
      </c>
      <c r="AH602" s="44">
        <f t="shared" si="142"/>
        <v>55.106020796030904</v>
      </c>
      <c r="AI602" s="44">
        <f t="shared" si="143"/>
        <v>40.778455389062863</v>
      </c>
      <c r="AJ602" s="44">
        <f t="shared" si="144"/>
        <v>0.36199730637074495</v>
      </c>
      <c r="AK602" s="45">
        <f t="shared" si="145"/>
        <v>0.26787800671435119</v>
      </c>
      <c r="AL602" s="35">
        <f>SLOPE(AG602:AG605,S602:S605)*60</f>
        <v>0.93472502986357797</v>
      </c>
      <c r="AM602" s="35">
        <f>SLOPE(AK602:AK605,S602:S605)*60</f>
        <v>2.3517154539042923E-2</v>
      </c>
      <c r="AN602" s="35">
        <f>SLOPE(AI602:AI605,S602:S605)*60</f>
        <v>3.7411927068669928</v>
      </c>
      <c r="AO602" s="3" t="s">
        <v>866</v>
      </c>
    </row>
    <row r="603" spans="2:41" x14ac:dyDescent="0.2">
      <c r="B603" s="46">
        <v>43251</v>
      </c>
      <c r="C603" s="3" t="s">
        <v>893</v>
      </c>
      <c r="D603" s="3" t="s">
        <v>197</v>
      </c>
      <c r="E603" s="32" t="s">
        <v>137</v>
      </c>
      <c r="F603" s="3" t="s">
        <v>138</v>
      </c>
      <c r="G603" s="33" t="s">
        <v>139</v>
      </c>
      <c r="H603" s="32">
        <v>2018</v>
      </c>
      <c r="I603" s="34" t="s">
        <v>244</v>
      </c>
      <c r="J603" s="34" t="s">
        <v>864</v>
      </c>
      <c r="K603" s="32" t="str">
        <f t="shared" si="132"/>
        <v>WFL</v>
      </c>
      <c r="L603" s="32" t="str">
        <f t="shared" si="133"/>
        <v>ESI</v>
      </c>
      <c r="M603" s="32" t="str">
        <f t="shared" si="134"/>
        <v>R1</v>
      </c>
      <c r="N603" s="3">
        <v>14</v>
      </c>
      <c r="O603" s="3" t="s">
        <v>892</v>
      </c>
      <c r="P603" s="33" t="str">
        <f t="shared" si="135"/>
        <v>E:POS_P:P01_Tr1:WFL_Tr2:ESI_DRC_R1_D:31_M:05_Y:2018</v>
      </c>
      <c r="Q603" s="31" t="str">
        <f t="shared" si="136"/>
        <v>T1</v>
      </c>
      <c r="R603" s="53">
        <v>0.50578703703703709</v>
      </c>
      <c r="S603" s="3">
        <v>10</v>
      </c>
      <c r="T603" s="3">
        <v>3.4642499999999998</v>
      </c>
      <c r="U603" s="3">
        <v>96.71892265193371</v>
      </c>
      <c r="V603" s="3">
        <v>0.65921400000000019</v>
      </c>
      <c r="W603" s="3">
        <v>33.299999999999997</v>
      </c>
      <c r="X603" s="37">
        <f t="shared" si="137"/>
        <v>306.3</v>
      </c>
      <c r="Y603" s="37" t="s">
        <v>143</v>
      </c>
      <c r="Z603" s="40">
        <v>0.1225</v>
      </c>
      <c r="AA603" s="41">
        <v>0.74</v>
      </c>
      <c r="AB603" s="41">
        <v>9.0649999999999981E-2</v>
      </c>
      <c r="AC603" s="42" t="s">
        <v>144</v>
      </c>
      <c r="AD603" s="43">
        <f t="shared" si="138"/>
        <v>477.43688485800857</v>
      </c>
      <c r="AE603" s="43">
        <f t="shared" si="139"/>
        <v>557.00969900100995</v>
      </c>
      <c r="AF603" s="44">
        <f t="shared" si="140"/>
        <v>1.653960728369356</v>
      </c>
      <c r="AG603" s="44">
        <f t="shared" si="141"/>
        <v>1.2239309389933233</v>
      </c>
      <c r="AH603" s="44">
        <f t="shared" si="142"/>
        <v>46.177181137761906</v>
      </c>
      <c r="AI603" s="44">
        <f t="shared" si="143"/>
        <v>34.171114041943802</v>
      </c>
      <c r="AJ603" s="44">
        <f t="shared" si="144"/>
        <v>0.36718859171725188</v>
      </c>
      <c r="AK603" s="45">
        <f t="shared" si="145"/>
        <v>0.27171955787076635</v>
      </c>
      <c r="AL603" s="35"/>
      <c r="AM603" s="35"/>
      <c r="AN603" s="35"/>
      <c r="AO603" s="3" t="s">
        <v>866</v>
      </c>
    </row>
    <row r="604" spans="2:41" x14ac:dyDescent="0.2">
      <c r="B604" s="46">
        <v>43251</v>
      </c>
      <c r="C604" s="3" t="s">
        <v>894</v>
      </c>
      <c r="D604" s="3" t="s">
        <v>199</v>
      </c>
      <c r="E604" s="32" t="s">
        <v>137</v>
      </c>
      <c r="F604" s="3" t="s">
        <v>138</v>
      </c>
      <c r="G604" s="33" t="s">
        <v>139</v>
      </c>
      <c r="H604" s="32">
        <v>2018</v>
      </c>
      <c r="I604" s="34" t="s">
        <v>244</v>
      </c>
      <c r="J604" s="34" t="s">
        <v>864</v>
      </c>
      <c r="K604" s="32" t="str">
        <f t="shared" si="132"/>
        <v>WFL</v>
      </c>
      <c r="L604" s="32" t="str">
        <f t="shared" si="133"/>
        <v>ESI</v>
      </c>
      <c r="M604" s="32" t="str">
        <f t="shared" si="134"/>
        <v>R1</v>
      </c>
      <c r="N604" s="3">
        <v>14</v>
      </c>
      <c r="O604" s="3" t="s">
        <v>892</v>
      </c>
      <c r="P604" s="33" t="str">
        <f t="shared" si="135"/>
        <v>E:POS_P:P01_Tr1:WFL_Tr2:ESI_DRC_R1_D:31_M:05_Y:2018</v>
      </c>
      <c r="Q604" s="31" t="str">
        <f t="shared" si="136"/>
        <v>T2</v>
      </c>
      <c r="R604" s="53">
        <v>0.51273148148148151</v>
      </c>
      <c r="S604" s="3">
        <v>20</v>
      </c>
      <c r="T604" s="3">
        <v>3.6892500000000004</v>
      </c>
      <c r="U604" s="3">
        <v>130.27831491712709</v>
      </c>
      <c r="V604" s="3">
        <v>0.79913400000000001</v>
      </c>
      <c r="W604" s="3">
        <v>32.9</v>
      </c>
      <c r="X604" s="37">
        <f t="shared" si="137"/>
        <v>305.89999999999998</v>
      </c>
      <c r="Y604" s="37" t="s">
        <v>143</v>
      </c>
      <c r="Z604" s="40">
        <v>0.1225</v>
      </c>
      <c r="AA604" s="41">
        <v>0.74</v>
      </c>
      <c r="AB604" s="41">
        <v>9.0649999999999981E-2</v>
      </c>
      <c r="AC604" s="42" t="s">
        <v>144</v>
      </c>
      <c r="AD604" s="43">
        <f t="shared" si="138"/>
        <v>478.0611893821773</v>
      </c>
      <c r="AE604" s="43">
        <f t="shared" si="139"/>
        <v>557.73805427920695</v>
      </c>
      <c r="AF604" s="44">
        <f t="shared" si="140"/>
        <v>1.7636872429281978</v>
      </c>
      <c r="AG604" s="44">
        <f t="shared" si="141"/>
        <v>1.305128559766866</v>
      </c>
      <c r="AH604" s="44">
        <f t="shared" si="142"/>
        <v>62.281006179987628</v>
      </c>
      <c r="AI604" s="44">
        <f t="shared" si="143"/>
        <v>46.087944573190832</v>
      </c>
      <c r="AJ604" s="44">
        <f t="shared" si="144"/>
        <v>0.44570744226835979</v>
      </c>
      <c r="AK604" s="45">
        <f t="shared" si="145"/>
        <v>0.32982350727858617</v>
      </c>
      <c r="AL604" s="35"/>
      <c r="AM604" s="35"/>
      <c r="AN604" s="35"/>
      <c r="AO604" s="3" t="s">
        <v>866</v>
      </c>
    </row>
    <row r="605" spans="2:41" x14ac:dyDescent="0.2">
      <c r="B605" s="46">
        <v>43251</v>
      </c>
      <c r="C605" s="3" t="s">
        <v>895</v>
      </c>
      <c r="D605" s="3" t="s">
        <v>201</v>
      </c>
      <c r="E605" s="32" t="s">
        <v>137</v>
      </c>
      <c r="F605" s="3" t="s">
        <v>138</v>
      </c>
      <c r="G605" s="33" t="s">
        <v>139</v>
      </c>
      <c r="H605" s="32">
        <v>2018</v>
      </c>
      <c r="I605" s="34" t="s">
        <v>244</v>
      </c>
      <c r="J605" s="34" t="s">
        <v>864</v>
      </c>
      <c r="K605" s="32" t="str">
        <f t="shared" si="132"/>
        <v>WFL</v>
      </c>
      <c r="L605" s="32" t="str">
        <f t="shared" si="133"/>
        <v>ESI</v>
      </c>
      <c r="M605" s="32" t="str">
        <f t="shared" si="134"/>
        <v>R1</v>
      </c>
      <c r="N605" s="3">
        <v>14</v>
      </c>
      <c r="O605" s="3" t="s">
        <v>892</v>
      </c>
      <c r="P605" s="33" t="str">
        <f t="shared" si="135"/>
        <v>E:POS_P:P01_Tr1:WFL_Tr2:ESI_DRC_R1_D:31_M:05_Y:2018</v>
      </c>
      <c r="Q605" s="31" t="str">
        <f t="shared" si="136"/>
        <v>T3</v>
      </c>
      <c r="R605" s="53">
        <v>0.51967592592592593</v>
      </c>
      <c r="S605" s="3">
        <v>30</v>
      </c>
      <c r="T605" s="3">
        <v>3.8392499999999998</v>
      </c>
      <c r="U605" s="3">
        <v>109.91643646408841</v>
      </c>
      <c r="V605" s="3">
        <v>0.63377400000000006</v>
      </c>
      <c r="W605" s="3">
        <v>32.9</v>
      </c>
      <c r="X605" s="37">
        <f t="shared" si="137"/>
        <v>305.89999999999998</v>
      </c>
      <c r="Y605" s="37" t="s">
        <v>143</v>
      </c>
      <c r="Z605" s="40">
        <v>0.1225</v>
      </c>
      <c r="AA605" s="41">
        <v>0.74</v>
      </c>
      <c r="AB605" s="41">
        <v>9.0649999999999981E-2</v>
      </c>
      <c r="AC605" s="42" t="s">
        <v>144</v>
      </c>
      <c r="AD605" s="43">
        <f t="shared" si="138"/>
        <v>478.0611893821773</v>
      </c>
      <c r="AE605" s="43">
        <f t="shared" si="139"/>
        <v>557.73805427920695</v>
      </c>
      <c r="AF605" s="44">
        <f t="shared" si="140"/>
        <v>1.8353964213355241</v>
      </c>
      <c r="AG605" s="44">
        <f t="shared" si="141"/>
        <v>1.3581933517882874</v>
      </c>
      <c r="AH605" s="44">
        <f t="shared" si="142"/>
        <v>52.546782348672629</v>
      </c>
      <c r="AI605" s="44">
        <f t="shared" si="143"/>
        <v>38.884618938017738</v>
      </c>
      <c r="AJ605" s="44">
        <f t="shared" si="144"/>
        <v>0.35347987761275018</v>
      </c>
      <c r="AK605" s="45">
        <f t="shared" si="145"/>
        <v>0.26157510943343509</v>
      </c>
      <c r="AL605" s="35"/>
      <c r="AM605" s="35"/>
      <c r="AN605" s="35"/>
      <c r="AO605" s="3" t="s">
        <v>866</v>
      </c>
    </row>
    <row r="606" spans="2:41" x14ac:dyDescent="0.2">
      <c r="B606" s="46">
        <v>43251</v>
      </c>
      <c r="C606" s="3" t="s">
        <v>896</v>
      </c>
      <c r="D606" s="3" t="s">
        <v>203</v>
      </c>
      <c r="E606" s="32" t="s">
        <v>137</v>
      </c>
      <c r="F606" s="3" t="s">
        <v>138</v>
      </c>
      <c r="G606" s="33" t="s">
        <v>139</v>
      </c>
      <c r="H606" s="32">
        <v>2018</v>
      </c>
      <c r="I606" s="34" t="s">
        <v>244</v>
      </c>
      <c r="J606" s="34" t="s">
        <v>864</v>
      </c>
      <c r="K606" s="32" t="str">
        <f t="shared" si="132"/>
        <v>WFL</v>
      </c>
      <c r="L606" s="32" t="str">
        <f t="shared" si="133"/>
        <v>ESI</v>
      </c>
      <c r="M606" s="32" t="str">
        <f t="shared" si="134"/>
        <v>R2</v>
      </c>
      <c r="N606" s="3">
        <v>6</v>
      </c>
      <c r="O606" s="3" t="s">
        <v>449</v>
      </c>
      <c r="P606" s="33" t="str">
        <f t="shared" si="135"/>
        <v>E:POS_P:P01_Tr1:WFL_Tr2:ESI_DRC_R2_D:31_M:05_Y:2018</v>
      </c>
      <c r="Q606" s="31" t="str">
        <f t="shared" si="136"/>
        <v>T0</v>
      </c>
      <c r="R606" s="53">
        <v>0.49884259259259256</v>
      </c>
      <c r="S606" s="37">
        <v>0</v>
      </c>
      <c r="T606" s="3">
        <v>5.41425</v>
      </c>
      <c r="U606" s="3">
        <v>117.4578729281768</v>
      </c>
      <c r="V606" s="3">
        <v>0.665574</v>
      </c>
      <c r="W606" s="3">
        <v>28</v>
      </c>
      <c r="X606" s="37">
        <f t="shared" si="137"/>
        <v>301</v>
      </c>
      <c r="Y606" s="37" t="s">
        <v>143</v>
      </c>
      <c r="Z606" s="40">
        <v>0.1225</v>
      </c>
      <c r="AA606" s="41">
        <v>0.74</v>
      </c>
      <c r="AB606" s="41">
        <v>9.0649999999999981E-2</v>
      </c>
      <c r="AC606" s="42" t="s">
        <v>144</v>
      </c>
      <c r="AD606" s="43">
        <f t="shared" si="138"/>
        <v>485.84358083723595</v>
      </c>
      <c r="AE606" s="43">
        <f t="shared" si="139"/>
        <v>566.81751097677522</v>
      </c>
      <c r="AF606" s="44">
        <f t="shared" si="140"/>
        <v>2.6304786075480049</v>
      </c>
      <c r="AG606" s="44">
        <f t="shared" si="141"/>
        <v>1.9465541695855233</v>
      </c>
      <c r="AH606" s="44">
        <f t="shared" si="142"/>
        <v>57.066153580950449</v>
      </c>
      <c r="AI606" s="44">
        <f t="shared" si="143"/>
        <v>42.228953649903325</v>
      </c>
      <c r="AJ606" s="44">
        <f t="shared" si="144"/>
        <v>0.37725899805085616</v>
      </c>
      <c r="AK606" s="45">
        <f t="shared" si="145"/>
        <v>0.27917165855763348</v>
      </c>
      <c r="AL606" s="35">
        <f>SLOPE(AG606:AG609,S606:S609)*60</f>
        <v>1.0220093872220786</v>
      </c>
      <c r="AM606" s="35">
        <f>SLOPE(AK606:AK609,S606:S609)*60</f>
        <v>-4.4590790497330481E-2</v>
      </c>
      <c r="AN606" s="35">
        <f>SLOPE(AI606:AI609,S606:S609)*60</f>
        <v>14.696641850688559</v>
      </c>
      <c r="AO606" s="3" t="s">
        <v>866</v>
      </c>
    </row>
    <row r="607" spans="2:41" x14ac:dyDescent="0.2">
      <c r="B607" s="46">
        <v>43251</v>
      </c>
      <c r="C607" s="3" t="s">
        <v>897</v>
      </c>
      <c r="D607" s="3" t="s">
        <v>205</v>
      </c>
      <c r="E607" s="32" t="s">
        <v>137</v>
      </c>
      <c r="F607" s="3" t="s">
        <v>138</v>
      </c>
      <c r="G607" s="33" t="s">
        <v>139</v>
      </c>
      <c r="H607" s="32">
        <v>2018</v>
      </c>
      <c r="I607" s="34" t="s">
        <v>244</v>
      </c>
      <c r="J607" s="34" t="s">
        <v>864</v>
      </c>
      <c r="K607" s="32" t="str">
        <f t="shared" si="132"/>
        <v>WFL</v>
      </c>
      <c r="L607" s="32" t="str">
        <f t="shared" si="133"/>
        <v>ESI</v>
      </c>
      <c r="M607" s="32" t="str">
        <f t="shared" si="134"/>
        <v>R2</v>
      </c>
      <c r="N607" s="3">
        <v>6</v>
      </c>
      <c r="O607" s="3" t="s">
        <v>449</v>
      </c>
      <c r="P607" s="33" t="str">
        <f t="shared" si="135"/>
        <v>E:POS_P:P01_Tr1:WFL_Tr2:ESI_DRC_R2_D:31_M:05_Y:2018</v>
      </c>
      <c r="Q607" s="31" t="str">
        <f t="shared" si="136"/>
        <v>T1</v>
      </c>
      <c r="R607" s="53">
        <v>0.50578703703703709</v>
      </c>
      <c r="S607" s="3">
        <v>10</v>
      </c>
      <c r="T607" s="3">
        <v>5.6392500000000005</v>
      </c>
      <c r="U607" s="3">
        <v>93.136740331491723</v>
      </c>
      <c r="V607" s="3">
        <v>0.862734</v>
      </c>
      <c r="W607" s="3">
        <v>32.5</v>
      </c>
      <c r="X607" s="37">
        <f t="shared" si="137"/>
        <v>305.5</v>
      </c>
      <c r="Y607" s="37" t="s">
        <v>143</v>
      </c>
      <c r="Z607" s="40">
        <v>0.1225</v>
      </c>
      <c r="AA607" s="41">
        <v>0.74</v>
      </c>
      <c r="AB607" s="41">
        <v>9.0649999999999981E-2</v>
      </c>
      <c r="AC607" s="42" t="s">
        <v>144</v>
      </c>
      <c r="AD607" s="43">
        <f t="shared" si="138"/>
        <v>478.68712874634383</v>
      </c>
      <c r="AE607" s="43">
        <f t="shared" si="139"/>
        <v>558.4683168707345</v>
      </c>
      <c r="AF607" s="44">
        <f t="shared" si="140"/>
        <v>2.6994363907828198</v>
      </c>
      <c r="AG607" s="44">
        <f t="shared" si="141"/>
        <v>1.9975829291792861</v>
      </c>
      <c r="AH607" s="44">
        <f t="shared" si="142"/>
        <v>44.583358810075573</v>
      </c>
      <c r="AI607" s="44">
        <f t="shared" si="143"/>
        <v>32.991685519455913</v>
      </c>
      <c r="AJ607" s="44">
        <f t="shared" si="144"/>
        <v>0.48180960488715624</v>
      </c>
      <c r="AK607" s="45">
        <f t="shared" si="145"/>
        <v>0.35653910761649554</v>
      </c>
      <c r="AL607" s="35"/>
      <c r="AM607" s="35"/>
      <c r="AN607" s="35"/>
      <c r="AO607" s="3" t="s">
        <v>866</v>
      </c>
    </row>
    <row r="608" spans="2:41" x14ac:dyDescent="0.2">
      <c r="B608" s="46">
        <v>43251</v>
      </c>
      <c r="C608" s="3" t="s">
        <v>898</v>
      </c>
      <c r="D608" s="3" t="s">
        <v>207</v>
      </c>
      <c r="E608" s="32" t="s">
        <v>137</v>
      </c>
      <c r="F608" s="3" t="s">
        <v>138</v>
      </c>
      <c r="G608" s="33" t="s">
        <v>139</v>
      </c>
      <c r="H608" s="32">
        <v>2018</v>
      </c>
      <c r="I608" s="34" t="s">
        <v>244</v>
      </c>
      <c r="J608" s="34" t="s">
        <v>864</v>
      </c>
      <c r="K608" s="32" t="str">
        <f t="shared" si="132"/>
        <v>WFL</v>
      </c>
      <c r="L608" s="32" t="str">
        <f t="shared" si="133"/>
        <v>ESI</v>
      </c>
      <c r="M608" s="32" t="str">
        <f t="shared" si="134"/>
        <v>R2</v>
      </c>
      <c r="N608" s="3">
        <v>6</v>
      </c>
      <c r="O608" s="3" t="s">
        <v>449</v>
      </c>
      <c r="P608" s="33" t="str">
        <f t="shared" si="135"/>
        <v>E:POS_P:P01_Tr1:WFL_Tr2:ESI_DRC_R2_D:31_M:05_Y:2018</v>
      </c>
      <c r="Q608" s="31" t="str">
        <f t="shared" si="136"/>
        <v>T2</v>
      </c>
      <c r="R608" s="53">
        <v>0.51273148148148151</v>
      </c>
      <c r="S608" s="3">
        <v>20</v>
      </c>
      <c r="T608" s="3">
        <v>6.1642499999999991</v>
      </c>
      <c r="U608" s="3">
        <v>106.52279005524863</v>
      </c>
      <c r="V608" s="3">
        <v>0.67193400000000014</v>
      </c>
      <c r="W608" s="3">
        <v>32.200000000000003</v>
      </c>
      <c r="X608" s="37">
        <f t="shared" si="137"/>
        <v>305.2</v>
      </c>
      <c r="Y608" s="37" t="s">
        <v>143</v>
      </c>
      <c r="Z608" s="40">
        <v>0.1225</v>
      </c>
      <c r="AA608" s="41">
        <v>0.74</v>
      </c>
      <c r="AB608" s="41">
        <v>9.0649999999999981E-2</v>
      </c>
      <c r="AC608" s="42" t="s">
        <v>144</v>
      </c>
      <c r="AD608" s="43">
        <f t="shared" si="138"/>
        <v>479.15766000002634</v>
      </c>
      <c r="AE608" s="43">
        <f t="shared" si="139"/>
        <v>559.01727000003075</v>
      </c>
      <c r="AF608" s="44">
        <f t="shared" si="140"/>
        <v>2.9536476056551617</v>
      </c>
      <c r="AG608" s="44">
        <f t="shared" si="141"/>
        <v>2.1856992281848191</v>
      </c>
      <c r="AH608" s="44">
        <f t="shared" si="142"/>
        <v>51.041210819547011</v>
      </c>
      <c r="AI608" s="44">
        <f t="shared" si="143"/>
        <v>37.770496006464782</v>
      </c>
      <c r="AJ608" s="44">
        <f t="shared" si="144"/>
        <v>0.37562271030020078</v>
      </c>
      <c r="AK608" s="45">
        <f t="shared" si="145"/>
        <v>0.27796080562214853</v>
      </c>
      <c r="AL608" s="35"/>
      <c r="AM608" s="35"/>
      <c r="AN608" s="35"/>
      <c r="AO608" s="3" t="s">
        <v>866</v>
      </c>
    </row>
    <row r="609" spans="2:41" x14ac:dyDescent="0.2">
      <c r="B609" s="46">
        <v>43251</v>
      </c>
      <c r="C609" s="3" t="s">
        <v>899</v>
      </c>
      <c r="D609" s="3" t="s">
        <v>209</v>
      </c>
      <c r="E609" s="32" t="s">
        <v>137</v>
      </c>
      <c r="F609" s="3" t="s">
        <v>138</v>
      </c>
      <c r="G609" s="33" t="s">
        <v>139</v>
      </c>
      <c r="H609" s="32">
        <v>2018</v>
      </c>
      <c r="I609" s="34" t="s">
        <v>244</v>
      </c>
      <c r="J609" s="34" t="s">
        <v>864</v>
      </c>
      <c r="K609" s="32" t="str">
        <f t="shared" si="132"/>
        <v>WFL</v>
      </c>
      <c r="L609" s="32" t="str">
        <f t="shared" si="133"/>
        <v>ESI</v>
      </c>
      <c r="M609" s="32" t="str">
        <f t="shared" si="134"/>
        <v>R2</v>
      </c>
      <c r="N609" s="3">
        <v>6</v>
      </c>
      <c r="O609" s="3" t="s">
        <v>449</v>
      </c>
      <c r="P609" s="33" t="str">
        <f t="shared" si="135"/>
        <v>E:POS_P:P01_Tr1:WFL_Tr2:ESI_DRC_R2_D:31_M:05_Y:2018</v>
      </c>
      <c r="Q609" s="31" t="str">
        <f t="shared" si="136"/>
        <v>T3</v>
      </c>
      <c r="R609" s="53">
        <v>0.51967592592592593</v>
      </c>
      <c r="S609" s="3">
        <v>30</v>
      </c>
      <c r="T609" s="3">
        <v>6.9142499999999991</v>
      </c>
      <c r="U609" s="3">
        <v>137.63121546961327</v>
      </c>
      <c r="V609" s="3">
        <v>0.67829400000000006</v>
      </c>
      <c r="W609" s="3">
        <v>32.200000000000003</v>
      </c>
      <c r="X609" s="37">
        <f t="shared" si="137"/>
        <v>305.2</v>
      </c>
      <c r="Y609" s="37" t="s">
        <v>143</v>
      </c>
      <c r="Z609" s="40">
        <v>0.1225</v>
      </c>
      <c r="AA609" s="41">
        <v>0.74</v>
      </c>
      <c r="AB609" s="41">
        <v>9.0649999999999981E-2</v>
      </c>
      <c r="AC609" s="42" t="s">
        <v>144</v>
      </c>
      <c r="AD609" s="43">
        <f t="shared" si="138"/>
        <v>479.15766000002634</v>
      </c>
      <c r="AE609" s="43">
        <f t="shared" si="139"/>
        <v>559.01727000003075</v>
      </c>
      <c r="AF609" s="44">
        <f t="shared" si="140"/>
        <v>3.3130158506551814</v>
      </c>
      <c r="AG609" s="44">
        <f t="shared" si="141"/>
        <v>2.4516317294848338</v>
      </c>
      <c r="AH609" s="44">
        <f t="shared" si="142"/>
        <v>65.947051147379312</v>
      </c>
      <c r="AI609" s="44">
        <f t="shared" si="143"/>
        <v>48.800817849060678</v>
      </c>
      <c r="AJ609" s="44">
        <f t="shared" si="144"/>
        <v>0.37917806013740091</v>
      </c>
      <c r="AK609" s="45">
        <f t="shared" si="145"/>
        <v>0.28059176450167667</v>
      </c>
      <c r="AL609" s="35"/>
      <c r="AM609" s="35"/>
      <c r="AN609" s="35"/>
      <c r="AO609" s="3" t="s">
        <v>866</v>
      </c>
    </row>
    <row r="610" spans="2:41" x14ac:dyDescent="0.2">
      <c r="B610" s="46">
        <v>43251</v>
      </c>
      <c r="C610" s="3" t="s">
        <v>900</v>
      </c>
      <c r="D610" s="3" t="s">
        <v>211</v>
      </c>
      <c r="E610" s="32" t="s">
        <v>137</v>
      </c>
      <c r="F610" s="3" t="s">
        <v>138</v>
      </c>
      <c r="G610" s="33" t="s">
        <v>139</v>
      </c>
      <c r="H610" s="32">
        <v>2018</v>
      </c>
      <c r="I610" s="34" t="s">
        <v>244</v>
      </c>
      <c r="J610" s="34" t="s">
        <v>864</v>
      </c>
      <c r="K610" s="32" t="str">
        <f t="shared" si="132"/>
        <v>WFL</v>
      </c>
      <c r="L610" s="32" t="str">
        <f t="shared" si="133"/>
        <v>ESI</v>
      </c>
      <c r="M610" s="32" t="str">
        <f t="shared" si="134"/>
        <v>R3</v>
      </c>
      <c r="N610" s="3">
        <v>8</v>
      </c>
      <c r="O610" s="3" t="s">
        <v>554</v>
      </c>
      <c r="P610" s="33" t="str">
        <f t="shared" si="135"/>
        <v>E:POS_P:P01_Tr1:WFL_Tr2:ESI_DRC_R3_D:31_M:05_Y:2018</v>
      </c>
      <c r="Q610" s="31" t="str">
        <f t="shared" si="136"/>
        <v>T0</v>
      </c>
      <c r="R610" s="53">
        <v>0.49884259259259256</v>
      </c>
      <c r="S610" s="37">
        <v>0</v>
      </c>
      <c r="T610" s="3">
        <v>2.1142500000000002</v>
      </c>
      <c r="U610" s="3">
        <v>115.19544198895029</v>
      </c>
      <c r="V610" s="3">
        <v>0.65921400000000019</v>
      </c>
      <c r="W610" s="3">
        <v>28.9</v>
      </c>
      <c r="X610" s="37">
        <f t="shared" si="137"/>
        <v>301.89999999999998</v>
      </c>
      <c r="Y610" s="37" t="s">
        <v>143</v>
      </c>
      <c r="Z610" s="40">
        <v>0.1225</v>
      </c>
      <c r="AA610" s="41">
        <v>0.74</v>
      </c>
      <c r="AB610" s="41">
        <v>9.0649999999999981E-2</v>
      </c>
      <c r="AC610" s="42" t="s">
        <v>144</v>
      </c>
      <c r="AD610" s="43">
        <f t="shared" si="138"/>
        <v>484.39522302751919</v>
      </c>
      <c r="AE610" s="43">
        <f t="shared" si="139"/>
        <v>565.12776019877231</v>
      </c>
      <c r="AF610" s="44">
        <f t="shared" ref="AF610:AF641" si="146">(T610*AD610)/1000</f>
        <v>1.0241326002859326</v>
      </c>
      <c r="AG610" s="44">
        <f t="shared" ref="AG610:AG641" si="147">AF610*AB610/Z610</f>
        <v>0.75785812421158993</v>
      </c>
      <c r="AH610" s="44">
        <f t="shared" ref="AH610:AH641" si="148">(U610*AD610)/1000</f>
        <v>55.800121813991225</v>
      </c>
      <c r="AI610" s="44">
        <f t="shared" ref="AI610:AI641" si="149">AH610*AB610/Z610</f>
        <v>41.292090142353501</v>
      </c>
      <c r="AJ610" s="44">
        <f t="shared" ref="AJ610:AJ641" si="150">V610*AE610/1000</f>
        <v>0.37254013131167357</v>
      </c>
      <c r="AK610" s="45">
        <f t="shared" ref="AK610:AK641" si="151">AJ610*AB610/Z610</f>
        <v>0.27567969717063839</v>
      </c>
      <c r="AL610" s="35">
        <f>SLOPE(AG610:AG613,S610:S613)*60</f>
        <v>3.6053292586998533</v>
      </c>
      <c r="AM610" s="35">
        <f>SLOPE(AK610:AK613,S610:S613)*60</f>
        <v>5.7663967245847977E-2</v>
      </c>
      <c r="AN610" s="35">
        <f>SLOPE(AI610:AI613,S610:S613)*60</f>
        <v>-7.7844847971927154</v>
      </c>
      <c r="AO610" s="3" t="s">
        <v>866</v>
      </c>
    </row>
    <row r="611" spans="2:41" x14ac:dyDescent="0.2">
      <c r="B611" s="46">
        <v>43251</v>
      </c>
      <c r="C611" s="3" t="s">
        <v>901</v>
      </c>
      <c r="D611" s="3" t="s">
        <v>213</v>
      </c>
      <c r="E611" s="32" t="s">
        <v>137</v>
      </c>
      <c r="F611" s="3" t="s">
        <v>138</v>
      </c>
      <c r="G611" s="33" t="s">
        <v>139</v>
      </c>
      <c r="H611" s="32">
        <v>2018</v>
      </c>
      <c r="I611" s="34" t="s">
        <v>244</v>
      </c>
      <c r="J611" s="34" t="s">
        <v>864</v>
      </c>
      <c r="K611" s="32" t="str">
        <f t="shared" si="132"/>
        <v>WFL</v>
      </c>
      <c r="L611" s="32" t="str">
        <f t="shared" si="133"/>
        <v>ESI</v>
      </c>
      <c r="M611" s="32" t="str">
        <f t="shared" si="134"/>
        <v>R3</v>
      </c>
      <c r="N611" s="3">
        <v>8</v>
      </c>
      <c r="O611" s="3" t="s">
        <v>554</v>
      </c>
      <c r="P611" s="33" t="str">
        <f t="shared" si="135"/>
        <v>E:POS_P:P01_Tr1:WFL_Tr2:ESI_DRC_R3_D:31_M:05_Y:2018</v>
      </c>
      <c r="Q611" s="31" t="str">
        <f t="shared" si="136"/>
        <v>T1</v>
      </c>
      <c r="R611" s="53">
        <v>0.50578703703703709</v>
      </c>
      <c r="S611" s="3">
        <v>10</v>
      </c>
      <c r="T611" s="3">
        <v>3.8392499999999998</v>
      </c>
      <c r="U611" s="3">
        <v>120.66298342541437</v>
      </c>
      <c r="V611" s="3">
        <v>0.61469400000000007</v>
      </c>
      <c r="W611" s="3">
        <v>32.9</v>
      </c>
      <c r="X611" s="37">
        <f t="shared" si="137"/>
        <v>305.89999999999998</v>
      </c>
      <c r="Y611" s="37" t="s">
        <v>143</v>
      </c>
      <c r="Z611" s="40">
        <v>0.1225</v>
      </c>
      <c r="AA611" s="41">
        <v>0.74</v>
      </c>
      <c r="AB611" s="41">
        <v>9.0649999999999981E-2</v>
      </c>
      <c r="AC611" s="42" t="s">
        <v>144</v>
      </c>
      <c r="AD611" s="43">
        <f t="shared" si="138"/>
        <v>478.0611893821773</v>
      </c>
      <c r="AE611" s="43">
        <f t="shared" si="139"/>
        <v>557.73805427920695</v>
      </c>
      <c r="AF611" s="44">
        <f t="shared" si="146"/>
        <v>1.8353964213355241</v>
      </c>
      <c r="AG611" s="44">
        <f t="shared" si="147"/>
        <v>1.3581933517882874</v>
      </c>
      <c r="AH611" s="44">
        <f t="shared" si="148"/>
        <v>57.684289370755543</v>
      </c>
      <c r="AI611" s="44">
        <f t="shared" si="149"/>
        <v>42.686374134359092</v>
      </c>
      <c r="AJ611" s="44">
        <f t="shared" si="150"/>
        <v>0.34283823553710291</v>
      </c>
      <c r="AK611" s="45">
        <f t="shared" si="151"/>
        <v>0.25370029429745611</v>
      </c>
      <c r="AL611" s="35"/>
      <c r="AM611" s="35"/>
      <c r="AN611" s="35"/>
      <c r="AO611" s="3" t="s">
        <v>866</v>
      </c>
    </row>
    <row r="612" spans="2:41" x14ac:dyDescent="0.2">
      <c r="B612" s="46">
        <v>43251</v>
      </c>
      <c r="C612" s="3" t="s">
        <v>902</v>
      </c>
      <c r="D612" s="3" t="s">
        <v>215</v>
      </c>
      <c r="E612" s="32" t="s">
        <v>137</v>
      </c>
      <c r="F612" s="3" t="s">
        <v>138</v>
      </c>
      <c r="G612" s="33" t="s">
        <v>139</v>
      </c>
      <c r="H612" s="32">
        <v>2018</v>
      </c>
      <c r="I612" s="34" t="s">
        <v>244</v>
      </c>
      <c r="J612" s="34" t="s">
        <v>864</v>
      </c>
      <c r="K612" s="32" t="str">
        <f t="shared" si="132"/>
        <v>WFL</v>
      </c>
      <c r="L612" s="32" t="str">
        <f t="shared" si="133"/>
        <v>ESI</v>
      </c>
      <c r="M612" s="32" t="str">
        <f t="shared" si="134"/>
        <v>R3</v>
      </c>
      <c r="N612" s="3">
        <v>8</v>
      </c>
      <c r="O612" s="3" t="s">
        <v>554</v>
      </c>
      <c r="P612" s="33" t="str">
        <f t="shared" si="135"/>
        <v>E:POS_P:P01_Tr1:WFL_Tr2:ESI_DRC_R3_D:31_M:05_Y:2018</v>
      </c>
      <c r="Q612" s="31" t="str">
        <f t="shared" si="136"/>
        <v>T2</v>
      </c>
      <c r="R612" s="53">
        <v>0.51273148148148151</v>
      </c>
      <c r="S612" s="3">
        <v>20</v>
      </c>
      <c r="T612" s="3">
        <v>5.5642500000000004</v>
      </c>
      <c r="U612" s="3">
        <v>113.31008287292818</v>
      </c>
      <c r="V612" s="3">
        <v>0.67829400000000006</v>
      </c>
      <c r="W612" s="3">
        <v>32.4</v>
      </c>
      <c r="X612" s="37">
        <f t="shared" si="137"/>
        <v>305.39999999999998</v>
      </c>
      <c r="Y612" s="37" t="s">
        <v>143</v>
      </c>
      <c r="Z612" s="40">
        <v>0.1225</v>
      </c>
      <c r="AA612" s="41">
        <v>0.74</v>
      </c>
      <c r="AB612" s="41">
        <v>9.0649999999999981E-2</v>
      </c>
      <c r="AC612" s="42" t="s">
        <v>144</v>
      </c>
      <c r="AD612" s="43">
        <f t="shared" si="138"/>
        <v>478.84386978391632</v>
      </c>
      <c r="AE612" s="43">
        <f t="shared" si="139"/>
        <v>558.65118141456912</v>
      </c>
      <c r="AF612" s="44">
        <f t="shared" si="146"/>
        <v>2.6644070024451567</v>
      </c>
      <c r="AG612" s="44">
        <f t="shared" si="147"/>
        <v>1.9716611818094156</v>
      </c>
      <c r="AH612" s="44">
        <f t="shared" si="148"/>
        <v>54.257838568409184</v>
      </c>
      <c r="AI612" s="44">
        <f t="shared" si="149"/>
        <v>40.150800540622789</v>
      </c>
      <c r="AJ612" s="44">
        <f t="shared" si="150"/>
        <v>0.37892974444641381</v>
      </c>
      <c r="AK612" s="45">
        <f t="shared" si="151"/>
        <v>0.28040801089034617</v>
      </c>
      <c r="AL612" s="35"/>
      <c r="AM612" s="35"/>
      <c r="AN612" s="35"/>
      <c r="AO612" s="3" t="s">
        <v>866</v>
      </c>
    </row>
    <row r="613" spans="2:41" x14ac:dyDescent="0.2">
      <c r="B613" s="46">
        <v>43251</v>
      </c>
      <c r="C613" s="3" t="s">
        <v>903</v>
      </c>
      <c r="D613" s="3" t="s">
        <v>217</v>
      </c>
      <c r="E613" s="32" t="s">
        <v>137</v>
      </c>
      <c r="F613" s="3" t="s">
        <v>138</v>
      </c>
      <c r="G613" s="33" t="s">
        <v>139</v>
      </c>
      <c r="H613" s="32">
        <v>2018</v>
      </c>
      <c r="I613" s="34" t="s">
        <v>244</v>
      </c>
      <c r="J613" s="34" t="s">
        <v>864</v>
      </c>
      <c r="K613" s="32" t="str">
        <f t="shared" si="132"/>
        <v>WFL</v>
      </c>
      <c r="L613" s="32" t="str">
        <f t="shared" si="133"/>
        <v>ESI</v>
      </c>
      <c r="M613" s="32" t="str">
        <f t="shared" si="134"/>
        <v>R3</v>
      </c>
      <c r="N613" s="3">
        <v>8</v>
      </c>
      <c r="O613" s="3" t="s">
        <v>554</v>
      </c>
      <c r="P613" s="33" t="str">
        <f t="shared" si="135"/>
        <v>E:POS_P:P01_Tr1:WFL_Tr2:ESI_DRC_R3_D:31_M:05_Y:2018</v>
      </c>
      <c r="Q613" s="31" t="str">
        <f t="shared" si="136"/>
        <v>T3</v>
      </c>
      <c r="R613" s="53">
        <v>0.51967592592592593</v>
      </c>
      <c r="S613" s="3">
        <v>30</v>
      </c>
      <c r="T613" s="3">
        <v>7.2142499999999998</v>
      </c>
      <c r="U613" s="3">
        <v>106.71132596685084</v>
      </c>
      <c r="V613" s="3">
        <v>0.72281399999999996</v>
      </c>
      <c r="W613" s="3">
        <v>32.4</v>
      </c>
      <c r="X613" s="37">
        <f t="shared" si="137"/>
        <v>305.39999999999998</v>
      </c>
      <c r="Y613" s="37" t="s">
        <v>143</v>
      </c>
      <c r="Z613" s="40">
        <v>0.1225</v>
      </c>
      <c r="AA613" s="41">
        <v>0.74</v>
      </c>
      <c r="AB613" s="41">
        <v>9.0649999999999981E-2</v>
      </c>
      <c r="AC613" s="42" t="s">
        <v>144</v>
      </c>
      <c r="AD613" s="43">
        <f t="shared" si="138"/>
        <v>478.84386978391632</v>
      </c>
      <c r="AE613" s="43">
        <f t="shared" si="139"/>
        <v>558.65118141456912</v>
      </c>
      <c r="AF613" s="44">
        <f t="shared" si="146"/>
        <v>3.4544993875886179</v>
      </c>
      <c r="AG613" s="44">
        <f t="shared" si="147"/>
        <v>2.5563295468155767</v>
      </c>
      <c r="AH613" s="44">
        <f t="shared" si="148"/>
        <v>51.098064275739773</v>
      </c>
      <c r="AI613" s="44">
        <f t="shared" si="149"/>
        <v>37.812567564047427</v>
      </c>
      <c r="AJ613" s="44">
        <f t="shared" si="150"/>
        <v>0.40380089504299038</v>
      </c>
      <c r="AK613" s="45">
        <f t="shared" si="151"/>
        <v>0.29881266233181281</v>
      </c>
      <c r="AL613" s="35"/>
      <c r="AM613" s="35"/>
      <c r="AN613" s="35"/>
      <c r="AO613" s="3" t="s">
        <v>866</v>
      </c>
    </row>
    <row r="614" spans="2:41" x14ac:dyDescent="0.2">
      <c r="B614" s="46">
        <v>43251</v>
      </c>
      <c r="C614" s="3" t="s">
        <v>904</v>
      </c>
      <c r="D614" s="3" t="s">
        <v>219</v>
      </c>
      <c r="E614" s="32" t="s">
        <v>137</v>
      </c>
      <c r="F614" s="3" t="s">
        <v>138</v>
      </c>
      <c r="G614" s="33" t="s">
        <v>139</v>
      </c>
      <c r="H614" s="32">
        <v>2018</v>
      </c>
      <c r="I614" s="34" t="s">
        <v>244</v>
      </c>
      <c r="J614" s="34" t="s">
        <v>864</v>
      </c>
      <c r="K614" s="32" t="str">
        <f t="shared" si="132"/>
        <v>WFL</v>
      </c>
      <c r="L614" s="32" t="str">
        <f t="shared" si="133"/>
        <v>LSI</v>
      </c>
      <c r="M614" s="32" t="str">
        <f t="shared" si="134"/>
        <v>R1</v>
      </c>
      <c r="N614" s="3">
        <v>2</v>
      </c>
      <c r="O614" s="3" t="s">
        <v>892</v>
      </c>
      <c r="P614" s="33" t="str">
        <f t="shared" si="135"/>
        <v>E:POS_P:P01_Tr1:WFL_Tr2:LSI_DRC_R1_D:31_M:05_Y:2018</v>
      </c>
      <c r="Q614" s="31" t="str">
        <f t="shared" si="136"/>
        <v>T0</v>
      </c>
      <c r="R614" s="53">
        <v>0.49537037037037041</v>
      </c>
      <c r="S614" s="37">
        <v>0</v>
      </c>
      <c r="T614" s="3">
        <v>3.16425</v>
      </c>
      <c r="U614" s="3">
        <v>121.79419889502763</v>
      </c>
      <c r="V614" s="3">
        <v>0.7291740000000001</v>
      </c>
      <c r="W614" s="3">
        <v>28</v>
      </c>
      <c r="X614" s="37">
        <f t="shared" si="137"/>
        <v>301</v>
      </c>
      <c r="Y614" s="37" t="s">
        <v>143</v>
      </c>
      <c r="Z614" s="40">
        <v>0.1225</v>
      </c>
      <c r="AA614" s="41">
        <v>0.74</v>
      </c>
      <c r="AB614" s="41">
        <v>9.0649999999999981E-2</v>
      </c>
      <c r="AC614" s="42" t="s">
        <v>144</v>
      </c>
      <c r="AD614" s="43">
        <f t="shared" si="138"/>
        <v>485.84358083723595</v>
      </c>
      <c r="AE614" s="43">
        <f t="shared" si="139"/>
        <v>566.81751097677522</v>
      </c>
      <c r="AF614" s="44">
        <f t="shared" si="146"/>
        <v>1.5373305506642239</v>
      </c>
      <c r="AG614" s="44">
        <f t="shared" si="147"/>
        <v>1.1376246074915255</v>
      </c>
      <c r="AH614" s="44">
        <f t="shared" si="148"/>
        <v>59.172929716362752</v>
      </c>
      <c r="AI614" s="44">
        <f t="shared" si="149"/>
        <v>43.787967990108427</v>
      </c>
      <c r="AJ614" s="44">
        <f t="shared" si="150"/>
        <v>0.41330859174897916</v>
      </c>
      <c r="AK614" s="45">
        <f t="shared" si="151"/>
        <v>0.30584835789424453</v>
      </c>
      <c r="AL614" s="35">
        <f>SLOPE(AG614:AG617,S614:S617)*60</f>
        <v>1.3480188139467628</v>
      </c>
      <c r="AM614" s="35">
        <f>SLOPE(AK614:AK617,S614:S617)*60</f>
        <v>-1.9179616841176514E-2</v>
      </c>
      <c r="AN614" s="35">
        <f>SLOPE(AI614:AI617,S614:S617)*60</f>
        <v>11.673253353232059</v>
      </c>
      <c r="AO614" s="3" t="s">
        <v>866</v>
      </c>
    </row>
    <row r="615" spans="2:41" x14ac:dyDescent="0.2">
      <c r="B615" s="46">
        <v>43251</v>
      </c>
      <c r="C615" s="3" t="s">
        <v>905</v>
      </c>
      <c r="D615" s="3" t="s">
        <v>221</v>
      </c>
      <c r="E615" s="32" t="s">
        <v>137</v>
      </c>
      <c r="F615" s="3" t="s">
        <v>138</v>
      </c>
      <c r="G615" s="33" t="s">
        <v>139</v>
      </c>
      <c r="H615" s="32">
        <v>2018</v>
      </c>
      <c r="I615" s="34" t="s">
        <v>244</v>
      </c>
      <c r="J615" s="34" t="s">
        <v>864</v>
      </c>
      <c r="K615" s="32" t="str">
        <f t="shared" si="132"/>
        <v>WFL</v>
      </c>
      <c r="L615" s="32" t="str">
        <f t="shared" si="133"/>
        <v>LSI</v>
      </c>
      <c r="M615" s="32" t="str">
        <f t="shared" si="134"/>
        <v>R1</v>
      </c>
      <c r="N615" s="3">
        <v>2</v>
      </c>
      <c r="O615" s="3" t="s">
        <v>892</v>
      </c>
      <c r="P615" s="33" t="str">
        <f t="shared" si="135"/>
        <v>E:POS_P:P01_Tr1:WFL_Tr2:LSI_DRC_R1_D:31_M:05_Y:2018</v>
      </c>
      <c r="Q615" s="31" t="str">
        <f t="shared" si="136"/>
        <v>T1</v>
      </c>
      <c r="R615" s="53">
        <v>0.50231481481481477</v>
      </c>
      <c r="S615" s="3">
        <v>10</v>
      </c>
      <c r="T615" s="3">
        <v>3.91425</v>
      </c>
      <c r="U615" s="3">
        <v>134.80317679558013</v>
      </c>
      <c r="V615" s="3">
        <v>0.70373400000000008</v>
      </c>
      <c r="W615" s="3">
        <v>31.1</v>
      </c>
      <c r="X615" s="37">
        <f t="shared" si="137"/>
        <v>304.10000000000002</v>
      </c>
      <c r="Y615" s="37" t="s">
        <v>143</v>
      </c>
      <c r="Z615" s="40">
        <v>0.1225</v>
      </c>
      <c r="AA615" s="41">
        <v>0.74</v>
      </c>
      <c r="AB615" s="41">
        <v>9.0649999999999981E-2</v>
      </c>
      <c r="AC615" s="42" t="s">
        <v>144</v>
      </c>
      <c r="AD615" s="43">
        <f t="shared" si="138"/>
        <v>480.89088402501818</v>
      </c>
      <c r="AE615" s="43">
        <f t="shared" si="139"/>
        <v>561.03936469585449</v>
      </c>
      <c r="AF615" s="44">
        <f t="shared" si="146"/>
        <v>1.8823271427949273</v>
      </c>
      <c r="AG615" s="44">
        <f t="shared" si="147"/>
        <v>1.3929220856682458</v>
      </c>
      <c r="AH615" s="44">
        <f t="shared" si="148"/>
        <v>64.825618858607342</v>
      </c>
      <c r="AI615" s="44">
        <f t="shared" si="149"/>
        <v>47.970957955369428</v>
      </c>
      <c r="AJ615" s="44">
        <f t="shared" si="150"/>
        <v>0.39482247627487249</v>
      </c>
      <c r="AK615" s="45">
        <f t="shared" si="151"/>
        <v>0.29216863244340563</v>
      </c>
      <c r="AL615" s="35"/>
      <c r="AM615" s="35"/>
      <c r="AN615" s="35"/>
      <c r="AO615" s="3" t="s">
        <v>866</v>
      </c>
    </row>
    <row r="616" spans="2:41" x14ac:dyDescent="0.2">
      <c r="B616" s="46">
        <v>43251</v>
      </c>
      <c r="C616" s="3" t="s">
        <v>906</v>
      </c>
      <c r="D616" s="3" t="s">
        <v>223</v>
      </c>
      <c r="E616" s="32" t="s">
        <v>137</v>
      </c>
      <c r="F616" s="3" t="s">
        <v>138</v>
      </c>
      <c r="G616" s="33" t="s">
        <v>139</v>
      </c>
      <c r="H616" s="32">
        <v>2018</v>
      </c>
      <c r="I616" s="34" t="s">
        <v>244</v>
      </c>
      <c r="J616" s="34" t="s">
        <v>864</v>
      </c>
      <c r="K616" s="32" t="str">
        <f t="shared" si="132"/>
        <v>WFL</v>
      </c>
      <c r="L616" s="32" t="str">
        <f t="shared" si="133"/>
        <v>LSI</v>
      </c>
      <c r="M616" s="32" t="str">
        <f t="shared" si="134"/>
        <v>R1</v>
      </c>
      <c r="N616" s="3">
        <v>2</v>
      </c>
      <c r="O616" s="3" t="s">
        <v>892</v>
      </c>
      <c r="P616" s="33" t="str">
        <f t="shared" si="135"/>
        <v>E:POS_P:P01_Tr1:WFL_Tr2:LSI_DRC_R1_D:31_M:05_Y:2018</v>
      </c>
      <c r="Q616" s="31" t="str">
        <f t="shared" si="136"/>
        <v>T2</v>
      </c>
      <c r="R616" s="53">
        <v>0.50925925925925919</v>
      </c>
      <c r="S616" s="3">
        <v>20</v>
      </c>
      <c r="T616" s="3">
        <v>4.5892499999999998</v>
      </c>
      <c r="U616" s="3">
        <v>143.28729281767957</v>
      </c>
      <c r="V616" s="3">
        <v>0.68465399999999987</v>
      </c>
      <c r="W616" s="3">
        <v>33</v>
      </c>
      <c r="X616" s="37">
        <f t="shared" si="137"/>
        <v>306</v>
      </c>
      <c r="Y616" s="37" t="s">
        <v>143</v>
      </c>
      <c r="Z616" s="40">
        <v>0.1225</v>
      </c>
      <c r="AA616" s="41">
        <v>0.74</v>
      </c>
      <c r="AB616" s="41">
        <v>9.0649999999999981E-2</v>
      </c>
      <c r="AC616" s="42" t="s">
        <v>144</v>
      </c>
      <c r="AD616" s="43">
        <f t="shared" si="138"/>
        <v>477.90496023532035</v>
      </c>
      <c r="AE616" s="43">
        <f t="shared" si="139"/>
        <v>557.55578694120709</v>
      </c>
      <c r="AF616" s="44">
        <f t="shared" si="146"/>
        <v>2.1932253387599441</v>
      </c>
      <c r="AG616" s="44">
        <f t="shared" si="147"/>
        <v>1.6229867506823583</v>
      </c>
      <c r="AH616" s="44">
        <f t="shared" si="148"/>
        <v>68.477707976259865</v>
      </c>
      <c r="AI616" s="44">
        <f t="shared" si="149"/>
        <v>50.673503902432294</v>
      </c>
      <c r="AJ616" s="44">
        <f t="shared" si="150"/>
        <v>0.38173279975244517</v>
      </c>
      <c r="AK616" s="45">
        <f t="shared" si="151"/>
        <v>0.28248227181680935</v>
      </c>
      <c r="AL616" s="35"/>
      <c r="AM616" s="35"/>
      <c r="AN616" s="35"/>
      <c r="AO616" s="3" t="s">
        <v>866</v>
      </c>
    </row>
    <row r="617" spans="2:41" x14ac:dyDescent="0.2">
      <c r="B617" s="46">
        <v>43251</v>
      </c>
      <c r="C617" s="3" t="s">
        <v>907</v>
      </c>
      <c r="D617" s="3" t="s">
        <v>225</v>
      </c>
      <c r="E617" s="32" t="s">
        <v>137</v>
      </c>
      <c r="F617" s="3" t="s">
        <v>138</v>
      </c>
      <c r="G617" s="33" t="s">
        <v>139</v>
      </c>
      <c r="H617" s="32">
        <v>2018</v>
      </c>
      <c r="I617" s="34" t="s">
        <v>244</v>
      </c>
      <c r="J617" s="34" t="s">
        <v>864</v>
      </c>
      <c r="K617" s="32" t="str">
        <f t="shared" si="132"/>
        <v>WFL</v>
      </c>
      <c r="L617" s="32" t="str">
        <f t="shared" si="133"/>
        <v>LSI</v>
      </c>
      <c r="M617" s="32" t="str">
        <f t="shared" si="134"/>
        <v>R1</v>
      </c>
      <c r="N617" s="3">
        <v>2</v>
      </c>
      <c r="O617" s="3" t="s">
        <v>892</v>
      </c>
      <c r="P617" s="33" t="str">
        <f t="shared" si="135"/>
        <v>E:POS_P:P01_Tr1:WFL_Tr2:LSI_DRC_R1_D:31_M:05_Y:2018</v>
      </c>
      <c r="Q617" s="31" t="str">
        <f t="shared" si="136"/>
        <v>T3</v>
      </c>
      <c r="R617" s="53">
        <v>0.51620370370370372</v>
      </c>
      <c r="S617" s="3">
        <v>30</v>
      </c>
      <c r="T617" s="3">
        <v>5.1142500000000002</v>
      </c>
      <c r="U617" s="3">
        <v>139.51657458563537</v>
      </c>
      <c r="V617" s="3">
        <v>0.72281399999999996</v>
      </c>
      <c r="W617" s="3">
        <v>32.799999999999997</v>
      </c>
      <c r="X617" s="37">
        <f t="shared" si="137"/>
        <v>305.8</v>
      </c>
      <c r="Y617" s="37" t="s">
        <v>143</v>
      </c>
      <c r="Z617" s="40">
        <v>0.1225</v>
      </c>
      <c r="AA617" s="41">
        <v>0.74</v>
      </c>
      <c r="AB617" s="41">
        <v>9.0649999999999981E-2</v>
      </c>
      <c r="AC617" s="42" t="s">
        <v>144</v>
      </c>
      <c r="AD617" s="43">
        <f t="shared" si="138"/>
        <v>478.21752070637024</v>
      </c>
      <c r="AE617" s="43">
        <f t="shared" si="139"/>
        <v>557.92044082409859</v>
      </c>
      <c r="AF617" s="44">
        <f t="shared" si="146"/>
        <v>2.445723955272554</v>
      </c>
      <c r="AG617" s="44">
        <f t="shared" si="147"/>
        <v>1.8098357269016896</v>
      </c>
      <c r="AH617" s="44">
        <f t="shared" si="148"/>
        <v>66.71927039578793</v>
      </c>
      <c r="AI617" s="44">
        <f t="shared" si="149"/>
        <v>49.37226009288306</v>
      </c>
      <c r="AJ617" s="44">
        <f t="shared" si="150"/>
        <v>0.40327270551382999</v>
      </c>
      <c r="AK617" s="45">
        <f t="shared" si="151"/>
        <v>0.29842180208023411</v>
      </c>
      <c r="AL617" s="35"/>
      <c r="AM617" s="35"/>
      <c r="AN617" s="35"/>
      <c r="AO617" s="3" t="s">
        <v>866</v>
      </c>
    </row>
    <row r="618" spans="2:41" x14ac:dyDescent="0.2">
      <c r="B618" s="46">
        <v>43251</v>
      </c>
      <c r="C618" s="3" t="s">
        <v>908</v>
      </c>
      <c r="D618" s="3" t="s">
        <v>227</v>
      </c>
      <c r="E618" s="32" t="s">
        <v>137</v>
      </c>
      <c r="F618" s="3" t="s">
        <v>138</v>
      </c>
      <c r="G618" s="33" t="s">
        <v>139</v>
      </c>
      <c r="H618" s="32">
        <v>2018</v>
      </c>
      <c r="I618" s="34" t="s">
        <v>244</v>
      </c>
      <c r="J618" s="34" t="s">
        <v>864</v>
      </c>
      <c r="K618" s="32" t="str">
        <f t="shared" si="132"/>
        <v>WFL</v>
      </c>
      <c r="L618" s="32" t="str">
        <f t="shared" si="133"/>
        <v>LSI</v>
      </c>
      <c r="M618" s="32" t="str">
        <f t="shared" si="134"/>
        <v>R2</v>
      </c>
      <c r="N618" s="3">
        <v>11</v>
      </c>
      <c r="O618" s="3" t="s">
        <v>449</v>
      </c>
      <c r="P618" s="33" t="str">
        <f t="shared" si="135"/>
        <v>E:POS_P:P01_Tr1:WFL_Tr2:LSI_DRC_R2_D:31_M:05_Y:2018</v>
      </c>
      <c r="Q618" s="31" t="str">
        <f t="shared" si="136"/>
        <v>T0</v>
      </c>
      <c r="R618" s="53">
        <v>0.49537037037037041</v>
      </c>
      <c r="S618" s="37">
        <v>0</v>
      </c>
      <c r="T618" s="3">
        <v>14.939249999999998</v>
      </c>
      <c r="U618" s="3">
        <v>106.89986187845305</v>
      </c>
      <c r="V618" s="3">
        <v>0.72281399999999996</v>
      </c>
      <c r="W618" s="3">
        <v>28.4</v>
      </c>
      <c r="X618" s="37">
        <f t="shared" si="137"/>
        <v>301.39999999999998</v>
      </c>
      <c r="Y618" s="37" t="s">
        <v>143</v>
      </c>
      <c r="Z618" s="40">
        <v>0.1225</v>
      </c>
      <c r="AA618" s="41">
        <v>0.74</v>
      </c>
      <c r="AB618" s="41">
        <v>9.0649999999999981E-2</v>
      </c>
      <c r="AC618" s="42" t="s">
        <v>144</v>
      </c>
      <c r="AD618" s="43">
        <f t="shared" si="138"/>
        <v>485.19879838091589</v>
      </c>
      <c r="AE618" s="43">
        <f t="shared" si="139"/>
        <v>566.06526477773514</v>
      </c>
      <c r="AF618" s="44">
        <f t="shared" si="146"/>
        <v>7.2485061487120968</v>
      </c>
      <c r="AG618" s="44">
        <f t="shared" si="147"/>
        <v>5.3638945500469513</v>
      </c>
      <c r="AH618" s="44">
        <f t="shared" si="148"/>
        <v>51.867684530511305</v>
      </c>
      <c r="AI618" s="44">
        <f t="shared" si="149"/>
        <v>38.382086552578357</v>
      </c>
      <c r="AJ618" s="44">
        <f t="shared" si="150"/>
        <v>0.40915989829505384</v>
      </c>
      <c r="AK618" s="45">
        <f t="shared" si="151"/>
        <v>0.30277832473833977</v>
      </c>
      <c r="AL618" s="35">
        <f>SLOPE(AG618:AG621,S618:S621)*60</f>
        <v>3.3200034357872821</v>
      </c>
      <c r="AM618" s="35">
        <f>SLOPE(AK618:AK621,S618:S621)*60</f>
        <v>-4.1844627092228061E-2</v>
      </c>
      <c r="AN618" s="35">
        <f>SLOPE(AI618:AI621,S618:S621)*60</f>
        <v>17.829153009135695</v>
      </c>
      <c r="AO618" s="3" t="s">
        <v>866</v>
      </c>
    </row>
    <row r="619" spans="2:41" x14ac:dyDescent="0.2">
      <c r="B619" s="46">
        <v>43251</v>
      </c>
      <c r="C619" s="3" t="s">
        <v>909</v>
      </c>
      <c r="D619" s="3" t="s">
        <v>229</v>
      </c>
      <c r="E619" s="32" t="s">
        <v>137</v>
      </c>
      <c r="F619" s="3" t="s">
        <v>138</v>
      </c>
      <c r="G619" s="33" t="s">
        <v>139</v>
      </c>
      <c r="H619" s="32">
        <v>2018</v>
      </c>
      <c r="I619" s="34" t="s">
        <v>244</v>
      </c>
      <c r="J619" s="34" t="s">
        <v>864</v>
      </c>
      <c r="K619" s="32" t="str">
        <f t="shared" si="132"/>
        <v>WFL</v>
      </c>
      <c r="L619" s="32" t="str">
        <f t="shared" si="133"/>
        <v>LSI</v>
      </c>
      <c r="M619" s="32" t="str">
        <f t="shared" si="134"/>
        <v>R2</v>
      </c>
      <c r="N619" s="3">
        <v>11</v>
      </c>
      <c r="O619" s="3" t="s">
        <v>449</v>
      </c>
      <c r="P619" s="33" t="str">
        <f t="shared" si="135"/>
        <v>E:POS_P:P01_Tr1:WFL_Tr2:LSI_DRC_R2_D:31_M:05_Y:2018</v>
      </c>
      <c r="Q619" s="31" t="str">
        <f t="shared" si="136"/>
        <v>T1</v>
      </c>
      <c r="R619" s="53">
        <v>0.50231481481481477</v>
      </c>
      <c r="S619" s="3">
        <v>10</v>
      </c>
      <c r="T619" s="3">
        <v>17.33925</v>
      </c>
      <c r="U619" s="3">
        <v>115.38397790055249</v>
      </c>
      <c r="V619" s="3">
        <v>0.67193400000000014</v>
      </c>
      <c r="W619" s="3">
        <v>31</v>
      </c>
      <c r="X619" s="37">
        <f t="shared" si="137"/>
        <v>304</v>
      </c>
      <c r="Y619" s="37" t="s">
        <v>143</v>
      </c>
      <c r="Z619" s="40">
        <v>0.1225</v>
      </c>
      <c r="AA619" s="41">
        <v>0.74</v>
      </c>
      <c r="AB619" s="41">
        <v>9.0649999999999981E-2</v>
      </c>
      <c r="AC619" s="42" t="s">
        <v>144</v>
      </c>
      <c r="AD619" s="43">
        <f t="shared" si="138"/>
        <v>481.04907181581586</v>
      </c>
      <c r="AE619" s="43">
        <f t="shared" si="139"/>
        <v>561.22391711845182</v>
      </c>
      <c r="AF619" s="44">
        <f t="shared" si="146"/>
        <v>8.3410301184823865</v>
      </c>
      <c r="AG619" s="44">
        <f t="shared" si="147"/>
        <v>6.1723622876769655</v>
      </c>
      <c r="AH619" s="44">
        <f t="shared" si="148"/>
        <v>55.505355471477387</v>
      </c>
      <c r="AI619" s="44">
        <f t="shared" si="149"/>
        <v>41.073963048893262</v>
      </c>
      <c r="AJ619" s="44">
        <f t="shared" si="150"/>
        <v>0.37710543152506987</v>
      </c>
      <c r="AK619" s="45">
        <f t="shared" si="151"/>
        <v>0.27905801932855162</v>
      </c>
      <c r="AL619" s="35"/>
      <c r="AM619" s="35"/>
      <c r="AN619" s="35"/>
      <c r="AO619" s="3" t="s">
        <v>866</v>
      </c>
    </row>
    <row r="620" spans="2:41" x14ac:dyDescent="0.2">
      <c r="B620" s="46">
        <v>43251</v>
      </c>
      <c r="C620" s="3" t="s">
        <v>910</v>
      </c>
      <c r="D620" s="3" t="s">
        <v>231</v>
      </c>
      <c r="E620" s="32" t="s">
        <v>137</v>
      </c>
      <c r="F620" s="3" t="s">
        <v>138</v>
      </c>
      <c r="G620" s="33" t="s">
        <v>139</v>
      </c>
      <c r="H620" s="32">
        <v>2018</v>
      </c>
      <c r="I620" s="34" t="s">
        <v>244</v>
      </c>
      <c r="J620" s="34" t="s">
        <v>864</v>
      </c>
      <c r="K620" s="32" t="str">
        <f t="shared" si="132"/>
        <v>WFL</v>
      </c>
      <c r="L620" s="32" t="str">
        <f t="shared" si="133"/>
        <v>LSI</v>
      </c>
      <c r="M620" s="32" t="str">
        <f t="shared" si="134"/>
        <v>R2</v>
      </c>
      <c r="N620" s="3">
        <v>11</v>
      </c>
      <c r="O620" s="3" t="s">
        <v>449</v>
      </c>
      <c r="P620" s="33" t="str">
        <f t="shared" si="135"/>
        <v>E:POS_P:P01_Tr1:WFL_Tr2:LSI_DRC_R2_D:31_M:05_Y:2018</v>
      </c>
      <c r="Q620" s="31" t="str">
        <f t="shared" si="136"/>
        <v>T2</v>
      </c>
      <c r="R620" s="53">
        <v>0.50925925925925919</v>
      </c>
      <c r="S620" s="3">
        <v>20</v>
      </c>
      <c r="T620" s="3">
        <v>18.914249999999999</v>
      </c>
      <c r="U620" s="3">
        <v>131.59806629834256</v>
      </c>
      <c r="V620" s="3">
        <v>0.68465399999999987</v>
      </c>
      <c r="W620" s="3">
        <v>32.200000000000003</v>
      </c>
      <c r="X620" s="37">
        <f t="shared" si="137"/>
        <v>305.2</v>
      </c>
      <c r="Y620" s="37" t="s">
        <v>143</v>
      </c>
      <c r="Z620" s="40">
        <v>0.1225</v>
      </c>
      <c r="AA620" s="41">
        <v>0.74</v>
      </c>
      <c r="AB620" s="41">
        <v>9.0649999999999981E-2</v>
      </c>
      <c r="AC620" s="42" t="s">
        <v>144</v>
      </c>
      <c r="AD620" s="43">
        <f t="shared" si="138"/>
        <v>479.15766000002634</v>
      </c>
      <c r="AE620" s="43">
        <f t="shared" si="139"/>
        <v>559.01727000003075</v>
      </c>
      <c r="AF620" s="44">
        <f t="shared" si="146"/>
        <v>9.0629077706554977</v>
      </c>
      <c r="AG620" s="44">
        <f t="shared" si="147"/>
        <v>6.7065517502850671</v>
      </c>
      <c r="AH620" s="44">
        <f t="shared" si="148"/>
        <v>63.05622150804215</v>
      </c>
      <c r="AI620" s="44">
        <f t="shared" si="149"/>
        <v>46.661603915951183</v>
      </c>
      <c r="AJ620" s="44">
        <f t="shared" si="150"/>
        <v>0.38273340997460098</v>
      </c>
      <c r="AK620" s="45">
        <f t="shared" si="151"/>
        <v>0.28322272338120469</v>
      </c>
      <c r="AL620" s="35"/>
      <c r="AM620" s="35"/>
      <c r="AN620" s="35"/>
      <c r="AO620" s="3" t="s">
        <v>866</v>
      </c>
    </row>
    <row r="621" spans="2:41" x14ac:dyDescent="0.2">
      <c r="B621" s="46">
        <v>43251</v>
      </c>
      <c r="C621" s="3" t="s">
        <v>911</v>
      </c>
      <c r="D621" s="3" t="s">
        <v>233</v>
      </c>
      <c r="E621" s="32" t="s">
        <v>137</v>
      </c>
      <c r="F621" s="3" t="s">
        <v>138</v>
      </c>
      <c r="G621" s="33" t="s">
        <v>139</v>
      </c>
      <c r="H621" s="32">
        <v>2018</v>
      </c>
      <c r="I621" s="34" t="s">
        <v>244</v>
      </c>
      <c r="J621" s="34" t="s">
        <v>864</v>
      </c>
      <c r="K621" s="32" t="str">
        <f t="shared" si="132"/>
        <v>WFL</v>
      </c>
      <c r="L621" s="32" t="str">
        <f t="shared" si="133"/>
        <v>LSI</v>
      </c>
      <c r="M621" s="32" t="str">
        <f t="shared" si="134"/>
        <v>R2</v>
      </c>
      <c r="N621" s="3">
        <v>11</v>
      </c>
      <c r="O621" s="3" t="s">
        <v>449</v>
      </c>
      <c r="P621" s="33" t="str">
        <f t="shared" si="135"/>
        <v>E:POS_P:P01_Tr1:WFL_Tr2:LSI_DRC_R2_D:31_M:05_Y:2018</v>
      </c>
      <c r="Q621" s="31" t="str">
        <f t="shared" si="136"/>
        <v>T3</v>
      </c>
      <c r="R621" s="53">
        <v>0.51620370370370372</v>
      </c>
      <c r="S621" s="3">
        <v>30</v>
      </c>
      <c r="T621" s="3">
        <v>19.814249999999998</v>
      </c>
      <c r="U621" s="3">
        <v>130.84392265193372</v>
      </c>
      <c r="V621" s="3">
        <v>0.67193400000000014</v>
      </c>
      <c r="W621" s="3">
        <v>32</v>
      </c>
      <c r="X621" s="37">
        <f t="shared" si="137"/>
        <v>305</v>
      </c>
      <c r="Y621" s="37" t="s">
        <v>143</v>
      </c>
      <c r="Z621" s="40">
        <v>0.1225</v>
      </c>
      <c r="AA621" s="41">
        <v>0.74</v>
      </c>
      <c r="AB621" s="41">
        <v>9.0649999999999981E-2</v>
      </c>
      <c r="AC621" s="42" t="s">
        <v>144</v>
      </c>
      <c r="AD621" s="43">
        <f t="shared" si="138"/>
        <v>479.47186174428862</v>
      </c>
      <c r="AE621" s="43">
        <f t="shared" si="139"/>
        <v>559.38383870167002</v>
      </c>
      <c r="AF621" s="44">
        <f t="shared" si="146"/>
        <v>9.5003753365667691</v>
      </c>
      <c r="AG621" s="44">
        <f t="shared" si="147"/>
        <v>7.0302777490594073</v>
      </c>
      <c r="AH621" s="44">
        <f t="shared" si="148"/>
        <v>62.735979191848358</v>
      </c>
      <c r="AI621" s="44">
        <f t="shared" si="149"/>
        <v>46.424624601967771</v>
      </c>
      <c r="AJ621" s="44">
        <f t="shared" si="150"/>
        <v>0.37586902027416802</v>
      </c>
      <c r="AK621" s="45">
        <f t="shared" si="151"/>
        <v>0.27814307500288427</v>
      </c>
      <c r="AL621" s="35"/>
      <c r="AM621" s="35"/>
      <c r="AN621" s="35"/>
      <c r="AO621" s="3" t="s">
        <v>866</v>
      </c>
    </row>
    <row r="622" spans="2:41" x14ac:dyDescent="0.2">
      <c r="B622" s="46">
        <v>43251</v>
      </c>
      <c r="C622" s="3" t="s">
        <v>912</v>
      </c>
      <c r="D622" s="3" t="s">
        <v>235</v>
      </c>
      <c r="E622" s="32" t="s">
        <v>137</v>
      </c>
      <c r="F622" s="3" t="s">
        <v>138</v>
      </c>
      <c r="G622" s="33" t="s">
        <v>139</v>
      </c>
      <c r="H622" s="32">
        <v>2018</v>
      </c>
      <c r="I622" s="34" t="s">
        <v>244</v>
      </c>
      <c r="J622" s="34" t="s">
        <v>864</v>
      </c>
      <c r="K622" s="32" t="str">
        <f t="shared" si="132"/>
        <v>WFL</v>
      </c>
      <c r="L622" s="32" t="str">
        <f t="shared" si="133"/>
        <v>LSI</v>
      </c>
      <c r="M622" s="32" t="str">
        <f t="shared" si="134"/>
        <v>R3</v>
      </c>
      <c r="N622" s="3">
        <v>5</v>
      </c>
      <c r="O622" s="3" t="s">
        <v>554</v>
      </c>
      <c r="P622" s="33" t="str">
        <f t="shared" si="135"/>
        <v>E:POS_P:P01_Tr1:WFL_Tr2:LSI_DRC_R3_D:31_M:05_Y:2018</v>
      </c>
      <c r="Q622" s="31" t="str">
        <f t="shared" si="136"/>
        <v>T0</v>
      </c>
      <c r="R622" s="53">
        <v>0.49537037037037041</v>
      </c>
      <c r="S622" s="37">
        <v>0</v>
      </c>
      <c r="T622" s="3">
        <v>2.3392500000000003</v>
      </c>
      <c r="U622" s="3">
        <v>103.8832872928177</v>
      </c>
      <c r="V622" s="3">
        <v>0.65285399999999993</v>
      </c>
      <c r="W622" s="3">
        <v>27.8</v>
      </c>
      <c r="X622" s="37">
        <f t="shared" si="137"/>
        <v>300.8</v>
      </c>
      <c r="Y622" s="37" t="s">
        <v>143</v>
      </c>
      <c r="Z622" s="40">
        <v>0.1225</v>
      </c>
      <c r="AA622" s="41">
        <v>0.74</v>
      </c>
      <c r="AB622" s="41">
        <v>9.0649999999999981E-2</v>
      </c>
      <c r="AC622" s="42" t="s">
        <v>144</v>
      </c>
      <c r="AD622" s="43">
        <f t="shared" si="138"/>
        <v>486.16661513300545</v>
      </c>
      <c r="AE622" s="43">
        <f t="shared" si="139"/>
        <v>567.19438432183972</v>
      </c>
      <c r="AF622" s="44">
        <f t="shared" si="146"/>
        <v>1.1372652544498831</v>
      </c>
      <c r="AG622" s="44">
        <f t="shared" si="147"/>
        <v>0.84157628829291342</v>
      </c>
      <c r="AH622" s="44">
        <f t="shared" si="148"/>
        <v>50.50458615203874</v>
      </c>
      <c r="AI622" s="44">
        <f t="shared" si="149"/>
        <v>37.373393752508662</v>
      </c>
      <c r="AJ622" s="44">
        <f t="shared" si="150"/>
        <v>0.37029512258205033</v>
      </c>
      <c r="AK622" s="45">
        <f t="shared" si="151"/>
        <v>0.27401839071071721</v>
      </c>
      <c r="AL622" s="35">
        <f>SLOPE(AG622:AG625,S622:S625)*60</f>
        <v>0.68858367536993492</v>
      </c>
      <c r="AM622" s="35">
        <f>SLOPE(AK622:AK625,S622:S625)*60</f>
        <v>-2.2858157548905654E-2</v>
      </c>
      <c r="AN622" s="35">
        <f>SLOPE(AI622:AI625,S622:S625)*60</f>
        <v>7.6328126310293429</v>
      </c>
      <c r="AO622" s="3" t="s">
        <v>866</v>
      </c>
    </row>
    <row r="623" spans="2:41" x14ac:dyDescent="0.2">
      <c r="B623" s="46">
        <v>43251</v>
      </c>
      <c r="C623" s="3" t="s">
        <v>913</v>
      </c>
      <c r="D623" s="3" t="s">
        <v>237</v>
      </c>
      <c r="E623" s="32" t="s">
        <v>137</v>
      </c>
      <c r="F623" s="3" t="s">
        <v>138</v>
      </c>
      <c r="G623" s="33" t="s">
        <v>139</v>
      </c>
      <c r="H623" s="32">
        <v>2018</v>
      </c>
      <c r="I623" s="34" t="s">
        <v>244</v>
      </c>
      <c r="J623" s="34" t="s">
        <v>864</v>
      </c>
      <c r="K623" s="32" t="str">
        <f t="shared" si="132"/>
        <v>WFL</v>
      </c>
      <c r="L623" s="32" t="str">
        <f t="shared" si="133"/>
        <v>LSI</v>
      </c>
      <c r="M623" s="32" t="str">
        <f t="shared" si="134"/>
        <v>R3</v>
      </c>
      <c r="N623" s="3">
        <v>5</v>
      </c>
      <c r="O623" s="3" t="s">
        <v>554</v>
      </c>
      <c r="P623" s="33" t="str">
        <f t="shared" si="135"/>
        <v>E:POS_P:P01_Tr1:WFL_Tr2:LSI_DRC_R3_D:31_M:05_Y:2018</v>
      </c>
      <c r="Q623" s="31" t="str">
        <f t="shared" si="136"/>
        <v>T1</v>
      </c>
      <c r="R623" s="53">
        <v>0.50231481481481477</v>
      </c>
      <c r="S623" s="3">
        <v>10</v>
      </c>
      <c r="T623" s="3">
        <v>2.41425</v>
      </c>
      <c r="U623" s="3">
        <v>121.41712707182322</v>
      </c>
      <c r="V623" s="3">
        <v>0.65921400000000019</v>
      </c>
      <c r="W623" s="3">
        <v>30</v>
      </c>
      <c r="X623" s="37">
        <f t="shared" si="137"/>
        <v>303</v>
      </c>
      <c r="Y623" s="37" t="s">
        <v>143</v>
      </c>
      <c r="Z623" s="40">
        <v>0.1225</v>
      </c>
      <c r="AA623" s="41">
        <v>0.74</v>
      </c>
      <c r="AB623" s="41">
        <v>9.0649999999999981E-2</v>
      </c>
      <c r="AC623" s="42" t="s">
        <v>144</v>
      </c>
      <c r="AD623" s="43">
        <f t="shared" si="138"/>
        <v>482.63669251487801</v>
      </c>
      <c r="AE623" s="43">
        <f t="shared" si="139"/>
        <v>563.07614126735768</v>
      </c>
      <c r="AF623" s="44">
        <f t="shared" si="146"/>
        <v>1.1652056349040443</v>
      </c>
      <c r="AG623" s="44">
        <f t="shared" si="147"/>
        <v>0.86225216982899255</v>
      </c>
      <c r="AH623" s="44">
        <f t="shared" si="148"/>
        <v>58.600360624603411</v>
      </c>
      <c r="AI623" s="44">
        <f t="shared" si="149"/>
        <v>43.36426686220652</v>
      </c>
      <c r="AJ623" s="44">
        <f t="shared" si="150"/>
        <v>0.37118767538941999</v>
      </c>
      <c r="AK623" s="45">
        <f t="shared" si="151"/>
        <v>0.27467887978817074</v>
      </c>
      <c r="AL623" s="35"/>
      <c r="AM623" s="35"/>
      <c r="AN623" s="35"/>
      <c r="AO623" s="3" t="s">
        <v>866</v>
      </c>
    </row>
    <row r="624" spans="2:41" x14ac:dyDescent="0.2">
      <c r="B624" s="46">
        <v>43251</v>
      </c>
      <c r="C624" s="3" t="s">
        <v>914</v>
      </c>
      <c r="D624" s="3" t="s">
        <v>239</v>
      </c>
      <c r="E624" s="32" t="s">
        <v>137</v>
      </c>
      <c r="F624" s="3" t="s">
        <v>138</v>
      </c>
      <c r="G624" s="33" t="s">
        <v>139</v>
      </c>
      <c r="H624" s="32">
        <v>2018</v>
      </c>
      <c r="I624" s="34" t="s">
        <v>244</v>
      </c>
      <c r="J624" s="34" t="s">
        <v>864</v>
      </c>
      <c r="K624" s="32" t="str">
        <f t="shared" si="132"/>
        <v>WFL</v>
      </c>
      <c r="L624" s="32" t="str">
        <f t="shared" si="133"/>
        <v>LSI</v>
      </c>
      <c r="M624" s="32" t="str">
        <f t="shared" si="134"/>
        <v>R3</v>
      </c>
      <c r="N624" s="3">
        <v>5</v>
      </c>
      <c r="O624" s="3" t="s">
        <v>554</v>
      </c>
      <c r="P624" s="33" t="str">
        <f t="shared" si="135"/>
        <v>E:POS_P:P01_Tr1:WFL_Tr2:LSI_DRC_R3_D:31_M:05_Y:2018</v>
      </c>
      <c r="Q624" s="31" t="str">
        <f t="shared" si="136"/>
        <v>T2</v>
      </c>
      <c r="R624" s="53">
        <v>0.50925925925925919</v>
      </c>
      <c r="S624" s="3">
        <v>20</v>
      </c>
      <c r="T624" s="3">
        <v>2.78925</v>
      </c>
      <c r="U624" s="3">
        <v>111.99033149171272</v>
      </c>
      <c r="V624" s="3">
        <v>0.665574</v>
      </c>
      <c r="W624" s="3">
        <v>31</v>
      </c>
      <c r="X624" s="37">
        <f t="shared" si="137"/>
        <v>304</v>
      </c>
      <c r="Y624" s="37" t="s">
        <v>143</v>
      </c>
      <c r="Z624" s="40">
        <v>0.1225</v>
      </c>
      <c r="AA624" s="41">
        <v>0.74</v>
      </c>
      <c r="AB624" s="41">
        <v>9.0649999999999981E-2</v>
      </c>
      <c r="AC624" s="42" t="s">
        <v>144</v>
      </c>
      <c r="AD624" s="43">
        <f t="shared" si="138"/>
        <v>481.04907181581586</v>
      </c>
      <c r="AE624" s="43">
        <f t="shared" si="139"/>
        <v>561.22391711845182</v>
      </c>
      <c r="AF624" s="44">
        <f t="shared" si="146"/>
        <v>1.3417661235622644</v>
      </c>
      <c r="AG624" s="44">
        <f t="shared" si="147"/>
        <v>0.99290693143607556</v>
      </c>
      <c r="AH624" s="44">
        <f t="shared" si="148"/>
        <v>53.872845016433935</v>
      </c>
      <c r="AI624" s="44">
        <f t="shared" si="149"/>
        <v>39.865905312161104</v>
      </c>
      <c r="AJ624" s="44">
        <f t="shared" si="150"/>
        <v>0.37353604741219648</v>
      </c>
      <c r="AK624" s="45">
        <f t="shared" si="151"/>
        <v>0.27641667508502532</v>
      </c>
      <c r="AL624" s="35"/>
      <c r="AM624" s="35"/>
      <c r="AN624" s="35"/>
      <c r="AO624" s="3" t="s">
        <v>866</v>
      </c>
    </row>
    <row r="625" spans="2:41" x14ac:dyDescent="0.2">
      <c r="B625" s="46">
        <v>43251</v>
      </c>
      <c r="C625" s="3" t="s">
        <v>915</v>
      </c>
      <c r="D625" s="3" t="s">
        <v>241</v>
      </c>
      <c r="E625" s="32" t="s">
        <v>137</v>
      </c>
      <c r="F625" s="3" t="s">
        <v>138</v>
      </c>
      <c r="G625" s="33" t="s">
        <v>139</v>
      </c>
      <c r="H625" s="32">
        <v>2018</v>
      </c>
      <c r="I625" s="34" t="s">
        <v>244</v>
      </c>
      <c r="J625" s="34" t="s">
        <v>864</v>
      </c>
      <c r="K625" s="32" t="str">
        <f t="shared" si="132"/>
        <v>WFL</v>
      </c>
      <c r="L625" s="32" t="str">
        <f t="shared" si="133"/>
        <v>LSI</v>
      </c>
      <c r="M625" s="32" t="str">
        <f t="shared" si="134"/>
        <v>R3</v>
      </c>
      <c r="N625" s="3">
        <v>5</v>
      </c>
      <c r="O625" s="3" t="s">
        <v>554</v>
      </c>
      <c r="P625" s="33" t="str">
        <f t="shared" si="135"/>
        <v>E:POS_P:P01_Tr1:WFL_Tr2:LSI_DRC_R3_D:31_M:05_Y:2018</v>
      </c>
      <c r="Q625" s="31" t="str">
        <f t="shared" si="136"/>
        <v>T3</v>
      </c>
      <c r="R625" s="53">
        <v>0.51620370370370372</v>
      </c>
      <c r="S625" s="3">
        <v>30</v>
      </c>
      <c r="T625" s="3">
        <v>3.3142500000000004</v>
      </c>
      <c r="U625" s="3">
        <v>120.09737569060773</v>
      </c>
      <c r="V625" s="3">
        <v>0.62741400000000003</v>
      </c>
      <c r="W625" s="3">
        <v>30.8</v>
      </c>
      <c r="X625" s="37">
        <f t="shared" si="137"/>
        <v>303.8</v>
      </c>
      <c r="Y625" s="37" t="s">
        <v>143</v>
      </c>
      <c r="Z625" s="40">
        <v>0.1225</v>
      </c>
      <c r="AA625" s="41">
        <v>0.74</v>
      </c>
      <c r="AB625" s="41">
        <v>9.0649999999999981E-2</v>
      </c>
      <c r="AC625" s="42" t="s">
        <v>144</v>
      </c>
      <c r="AD625" s="43">
        <f t="shared" si="138"/>
        <v>481.36575981569467</v>
      </c>
      <c r="AE625" s="43">
        <f t="shared" si="139"/>
        <v>561.59338645164382</v>
      </c>
      <c r="AF625" s="44">
        <f t="shared" si="146"/>
        <v>1.5953664694691663</v>
      </c>
      <c r="AG625" s="44">
        <f t="shared" si="147"/>
        <v>1.1805711874071829</v>
      </c>
      <c r="AH625" s="44">
        <f t="shared" si="148"/>
        <v>57.81076450118033</v>
      </c>
      <c r="AI625" s="44">
        <f t="shared" si="149"/>
        <v>42.779965730873435</v>
      </c>
      <c r="AJ625" s="44">
        <f t="shared" si="150"/>
        <v>0.35235155296717169</v>
      </c>
      <c r="AK625" s="45">
        <f t="shared" si="151"/>
        <v>0.26074014919570698</v>
      </c>
      <c r="AL625" s="35"/>
      <c r="AM625" s="35"/>
      <c r="AN625" s="35"/>
      <c r="AO625" s="3" t="s">
        <v>866</v>
      </c>
    </row>
    <row r="626" spans="2:41" x14ac:dyDescent="0.2">
      <c r="B626" s="46">
        <v>43266</v>
      </c>
      <c r="C626" s="3" t="s">
        <v>916</v>
      </c>
      <c r="D626" s="3" t="s">
        <v>136</v>
      </c>
      <c r="E626" s="32" t="s">
        <v>137</v>
      </c>
      <c r="F626" s="3" t="s">
        <v>138</v>
      </c>
      <c r="G626" s="33" t="s">
        <v>139</v>
      </c>
      <c r="H626" s="32">
        <v>2018</v>
      </c>
      <c r="I626" s="34" t="s">
        <v>298</v>
      </c>
      <c r="J626" s="34" t="s">
        <v>917</v>
      </c>
      <c r="K626" s="32" t="str">
        <f t="shared" si="132"/>
        <v>NWF</v>
      </c>
      <c r="L626" s="32" t="str">
        <f t="shared" si="133"/>
        <v>ESI</v>
      </c>
      <c r="M626" s="32" t="str">
        <f t="shared" si="134"/>
        <v>R1</v>
      </c>
      <c r="N626" s="3">
        <v>2</v>
      </c>
      <c r="O626" s="3" t="s">
        <v>554</v>
      </c>
      <c r="P626" s="33" t="str">
        <f t="shared" si="135"/>
        <v>E:POS_P:P01_Tr1:NWF_Tr2:ESI_DRC_R1_D:15_M:06_Y:2018</v>
      </c>
      <c r="Q626" s="31" t="str">
        <f t="shared" si="136"/>
        <v>T0</v>
      </c>
      <c r="R626" s="53">
        <v>0.49236111111111108</v>
      </c>
      <c r="S626" s="37">
        <v>0</v>
      </c>
      <c r="T626" s="3">
        <v>1.8142499999999999</v>
      </c>
      <c r="U626" s="3">
        <v>108.40814917127072</v>
      </c>
      <c r="V626" s="3">
        <v>0.44933400000000001</v>
      </c>
      <c r="W626" s="3">
        <v>25.3</v>
      </c>
      <c r="X626" s="37">
        <f t="shared" si="137"/>
        <v>298.3</v>
      </c>
      <c r="Y626" s="37" t="s">
        <v>143</v>
      </c>
      <c r="Z626" s="40">
        <v>0.1225</v>
      </c>
      <c r="AA626" s="41">
        <v>0.74</v>
      </c>
      <c r="AB626" s="41">
        <v>9.0649999999999981E-2</v>
      </c>
      <c r="AC626" s="42" t="s">
        <v>144</v>
      </c>
      <c r="AD626" s="43">
        <f t="shared" si="138"/>
        <v>490.24109229637287</v>
      </c>
      <c r="AE626" s="43">
        <f t="shared" si="139"/>
        <v>571.94794101243508</v>
      </c>
      <c r="AF626" s="44">
        <f t="shared" si="146"/>
        <v>0.88941990169869434</v>
      </c>
      <c r="AG626" s="44">
        <f t="shared" si="147"/>
        <v>0.65817072725703374</v>
      </c>
      <c r="AH626" s="44">
        <f t="shared" si="148"/>
        <v>53.146129463551887</v>
      </c>
      <c r="AI626" s="44">
        <f t="shared" si="149"/>
        <v>39.328135803028388</v>
      </c>
      <c r="AJ626" s="44">
        <f t="shared" si="150"/>
        <v>0.25699565612688152</v>
      </c>
      <c r="AK626" s="45">
        <f t="shared" si="151"/>
        <v>0.19017678553389228</v>
      </c>
      <c r="AL626" s="35">
        <f>SLOPE(AG626:AG629,S626:S629)*60</f>
        <v>-7.3121192033154259E-4</v>
      </c>
      <c r="AM626" s="61">
        <f>SLOPE(AK626:AK629,S626:S629)*60</f>
        <v>0.42344830268444694</v>
      </c>
      <c r="AN626" s="35">
        <f>SLOPE(AI626:AI629,S626:S629)*60</f>
        <v>5.6697524012986733</v>
      </c>
      <c r="AO626" s="3" t="s">
        <v>918</v>
      </c>
    </row>
    <row r="627" spans="2:41" x14ac:dyDescent="0.2">
      <c r="B627" s="46">
        <v>43266</v>
      </c>
      <c r="C627" s="3" t="s">
        <v>919</v>
      </c>
      <c r="D627" s="3" t="s">
        <v>147</v>
      </c>
      <c r="E627" s="32" t="s">
        <v>137</v>
      </c>
      <c r="F627" s="3" t="s">
        <v>138</v>
      </c>
      <c r="G627" s="33" t="s">
        <v>139</v>
      </c>
      <c r="H627" s="32">
        <v>2018</v>
      </c>
      <c r="I627" s="34" t="s">
        <v>298</v>
      </c>
      <c r="J627" s="34" t="s">
        <v>917</v>
      </c>
      <c r="K627" s="32" t="str">
        <f t="shared" si="132"/>
        <v>NWF</v>
      </c>
      <c r="L627" s="32" t="str">
        <f t="shared" si="133"/>
        <v>ESI</v>
      </c>
      <c r="M627" s="32" t="str">
        <f t="shared" si="134"/>
        <v>R1</v>
      </c>
      <c r="N627" s="3">
        <v>2</v>
      </c>
      <c r="O627" s="3" t="s">
        <v>554</v>
      </c>
      <c r="P627" s="33" t="str">
        <f t="shared" si="135"/>
        <v>E:POS_P:P01_Tr1:NWF_Tr2:ESI_DRC_R1_D:15_M:06_Y:2018</v>
      </c>
      <c r="Q627" s="31" t="str">
        <f t="shared" si="136"/>
        <v>T1</v>
      </c>
      <c r="R627" s="53">
        <v>0.4993055555555555</v>
      </c>
      <c r="S627" s="3">
        <v>10</v>
      </c>
      <c r="T627" s="3">
        <v>1.8142499999999999</v>
      </c>
      <c r="U627" s="3">
        <v>123.86809392265194</v>
      </c>
      <c r="V627" s="3">
        <v>0.436614</v>
      </c>
      <c r="W627" s="3">
        <v>29.4</v>
      </c>
      <c r="X627" s="37">
        <f t="shared" si="137"/>
        <v>302.39999999999998</v>
      </c>
      <c r="Y627" s="37" t="s">
        <v>143</v>
      </c>
      <c r="Z627" s="40">
        <v>0.1225</v>
      </c>
      <c r="AA627" s="41">
        <v>0.74</v>
      </c>
      <c r="AB627" s="41">
        <v>9.0649999999999981E-2</v>
      </c>
      <c r="AC627" s="42" t="s">
        <v>144</v>
      </c>
      <c r="AD627" s="43">
        <f t="shared" si="138"/>
        <v>483.59430500002662</v>
      </c>
      <c r="AE627" s="43">
        <f t="shared" si="139"/>
        <v>564.19335583336442</v>
      </c>
      <c r="AF627" s="44">
        <f t="shared" si="146"/>
        <v>0.87736096784629836</v>
      </c>
      <c r="AG627" s="44">
        <f t="shared" si="147"/>
        <v>0.64924711620626063</v>
      </c>
      <c r="AH627" s="44">
        <f t="shared" si="148"/>
        <v>59.901904792202885</v>
      </c>
      <c r="AI627" s="44">
        <f t="shared" si="149"/>
        <v>44.327409546230122</v>
      </c>
      <c r="AJ627" s="44">
        <f t="shared" si="150"/>
        <v>0.2463347178638286</v>
      </c>
      <c r="AK627" s="45">
        <f t="shared" si="151"/>
        <v>0.18228769121923313</v>
      </c>
      <c r="AL627" s="35"/>
      <c r="AM627" s="35"/>
      <c r="AN627" s="35"/>
    </row>
    <row r="628" spans="2:41" x14ac:dyDescent="0.2">
      <c r="B628" s="46">
        <v>43266</v>
      </c>
      <c r="C628" s="3" t="s">
        <v>920</v>
      </c>
      <c r="D628" s="3" t="s">
        <v>149</v>
      </c>
      <c r="E628" s="32" t="s">
        <v>137</v>
      </c>
      <c r="F628" s="3" t="s">
        <v>138</v>
      </c>
      <c r="G628" s="33" t="s">
        <v>139</v>
      </c>
      <c r="H628" s="32">
        <v>2018</v>
      </c>
      <c r="I628" s="34" t="s">
        <v>298</v>
      </c>
      <c r="J628" s="34" t="s">
        <v>917</v>
      </c>
      <c r="K628" s="32" t="str">
        <f t="shared" si="132"/>
        <v>NWF</v>
      </c>
      <c r="L628" s="32" t="str">
        <f t="shared" si="133"/>
        <v>ESI</v>
      </c>
      <c r="M628" s="32" t="str">
        <f t="shared" si="134"/>
        <v>R1</v>
      </c>
      <c r="N628" s="3">
        <v>2</v>
      </c>
      <c r="O628" s="3" t="s">
        <v>554</v>
      </c>
      <c r="P628" s="33" t="str">
        <f t="shared" si="135"/>
        <v>E:POS_P:P01_Tr1:NWF_Tr2:ESI_DRC_R1_D:15_M:06_Y:2018</v>
      </c>
      <c r="Q628" s="31" t="str">
        <f t="shared" si="136"/>
        <v>T2</v>
      </c>
      <c r="R628" s="53">
        <v>0.50624999999999998</v>
      </c>
      <c r="S628" s="3">
        <v>20</v>
      </c>
      <c r="T628" s="3">
        <v>1.8892500000000001</v>
      </c>
      <c r="U628" s="3">
        <v>128.39295580110499</v>
      </c>
      <c r="V628" s="3">
        <v>0.60197400000000001</v>
      </c>
      <c r="W628" s="3">
        <v>29.4</v>
      </c>
      <c r="X628" s="37">
        <f t="shared" si="137"/>
        <v>302.39999999999998</v>
      </c>
      <c r="Y628" s="37" t="s">
        <v>143</v>
      </c>
      <c r="Z628" s="40">
        <v>0.1225</v>
      </c>
      <c r="AA628" s="41">
        <v>0.74</v>
      </c>
      <c r="AB628" s="41">
        <v>9.0649999999999981E-2</v>
      </c>
      <c r="AC628" s="42" t="s">
        <v>144</v>
      </c>
      <c r="AD628" s="43">
        <f t="shared" si="138"/>
        <v>483.59430500002662</v>
      </c>
      <c r="AE628" s="43">
        <f t="shared" si="139"/>
        <v>564.19335583336442</v>
      </c>
      <c r="AF628" s="44">
        <f t="shared" si="146"/>
        <v>0.91363054072130034</v>
      </c>
      <c r="AG628" s="44">
        <f t="shared" si="147"/>
        <v>0.67608660013376209</v>
      </c>
      <c r="AH628" s="44">
        <f t="shared" si="148"/>
        <v>62.090102227534501</v>
      </c>
      <c r="AI628" s="44">
        <f t="shared" si="149"/>
        <v>45.946675648375525</v>
      </c>
      <c r="AJ628" s="44">
        <f t="shared" si="150"/>
        <v>0.33962973118443368</v>
      </c>
      <c r="AK628" s="45">
        <f t="shared" si="151"/>
        <v>0.2513260010764809</v>
      </c>
      <c r="AL628" s="35"/>
      <c r="AM628" s="35"/>
      <c r="AN628" s="35"/>
    </row>
    <row r="629" spans="2:41" x14ac:dyDescent="0.2">
      <c r="B629" s="46">
        <v>43266</v>
      </c>
      <c r="C629" s="3" t="s">
        <v>921</v>
      </c>
      <c r="D629" s="3" t="s">
        <v>151</v>
      </c>
      <c r="E629" s="32" t="s">
        <v>137</v>
      </c>
      <c r="F629" s="3" t="s">
        <v>138</v>
      </c>
      <c r="G629" s="33" t="s">
        <v>139</v>
      </c>
      <c r="H629" s="32">
        <v>2018</v>
      </c>
      <c r="I629" s="34" t="s">
        <v>298</v>
      </c>
      <c r="J629" s="34" t="s">
        <v>917</v>
      </c>
      <c r="K629" s="32" t="str">
        <f t="shared" si="132"/>
        <v>NWF</v>
      </c>
      <c r="L629" s="32" t="str">
        <f t="shared" si="133"/>
        <v>ESI</v>
      </c>
      <c r="M629" s="32" t="str">
        <f t="shared" si="134"/>
        <v>R1</v>
      </c>
      <c r="N629" s="3">
        <v>2</v>
      </c>
      <c r="O629" s="3" t="s">
        <v>554</v>
      </c>
      <c r="P629" s="33" t="str">
        <f t="shared" si="135"/>
        <v>E:POS_P:P01_Tr1:NWF_Tr2:ESI_DRC_R1_D:15_M:06_Y:2018</v>
      </c>
      <c r="Q629" s="31" t="str">
        <f t="shared" si="136"/>
        <v>T3</v>
      </c>
      <c r="R629" s="53">
        <v>0.5131944444444444</v>
      </c>
      <c r="S629" s="3">
        <v>30</v>
      </c>
      <c r="T629" s="3">
        <v>1.8142499999999999</v>
      </c>
      <c r="U629" s="3">
        <v>117.2693370165746</v>
      </c>
      <c r="V629" s="3">
        <v>0.96449400000000018</v>
      </c>
      <c r="W629" s="3">
        <v>29.6</v>
      </c>
      <c r="X629" s="37">
        <f t="shared" si="137"/>
        <v>302.60000000000002</v>
      </c>
      <c r="Y629" s="37" t="s">
        <v>143</v>
      </c>
      <c r="Z629" s="40">
        <v>0.1225</v>
      </c>
      <c r="AA629" s="41">
        <v>0.74</v>
      </c>
      <c r="AB629" s="41">
        <v>9.0649999999999981E-2</v>
      </c>
      <c r="AC629" s="42" t="s">
        <v>144</v>
      </c>
      <c r="AD629" s="43">
        <f t="shared" si="138"/>
        <v>483.27467888964975</v>
      </c>
      <c r="AE629" s="43">
        <f t="shared" si="139"/>
        <v>563.82045870459137</v>
      </c>
      <c r="AF629" s="44">
        <f t="shared" si="146"/>
        <v>0.87678108617554695</v>
      </c>
      <c r="AG629" s="44">
        <f t="shared" si="147"/>
        <v>0.64881800376990462</v>
      </c>
      <c r="AH629" s="44">
        <f t="shared" si="148"/>
        <v>56.673301190287205</v>
      </c>
      <c r="AI629" s="44">
        <f t="shared" si="149"/>
        <v>41.938242880812517</v>
      </c>
      <c r="AJ629" s="44">
        <f t="shared" si="150"/>
        <v>0.54380144949782627</v>
      </c>
      <c r="AK629" s="45">
        <f t="shared" si="151"/>
        <v>0.40241307262839132</v>
      </c>
      <c r="AL629" s="35"/>
      <c r="AM629" s="35"/>
      <c r="AN629" s="35"/>
    </row>
    <row r="630" spans="2:41" x14ac:dyDescent="0.2">
      <c r="B630" s="46">
        <v>43266</v>
      </c>
      <c r="C630" s="3" t="s">
        <v>922</v>
      </c>
      <c r="D630" s="3" t="s">
        <v>153</v>
      </c>
      <c r="E630" s="32" t="s">
        <v>137</v>
      </c>
      <c r="F630" s="3" t="s">
        <v>138</v>
      </c>
      <c r="G630" s="33" t="s">
        <v>139</v>
      </c>
      <c r="H630" s="32">
        <v>2018</v>
      </c>
      <c r="I630" s="34" t="s">
        <v>298</v>
      </c>
      <c r="J630" s="34" t="s">
        <v>917</v>
      </c>
      <c r="K630" s="32" t="str">
        <f t="shared" si="132"/>
        <v>NWF</v>
      </c>
      <c r="L630" s="32" t="str">
        <f t="shared" si="133"/>
        <v>ESI</v>
      </c>
      <c r="M630" s="32" t="str">
        <f t="shared" si="134"/>
        <v>R2</v>
      </c>
      <c r="N630" s="3">
        <v>11</v>
      </c>
      <c r="O630" s="3" t="s">
        <v>449</v>
      </c>
      <c r="P630" s="33" t="str">
        <f t="shared" si="135"/>
        <v>E:POS_P:P01_Tr1:NWF_Tr2:ESI_DRC_R2_D:15_M:06_Y:2018</v>
      </c>
      <c r="Q630" s="31" t="str">
        <f t="shared" si="136"/>
        <v>T0</v>
      </c>
      <c r="R630" s="53">
        <v>0.49236111111111108</v>
      </c>
      <c r="S630" s="37">
        <v>0</v>
      </c>
      <c r="T630" s="3">
        <v>1.73925</v>
      </c>
      <c r="U630" s="3">
        <v>113.87569060773481</v>
      </c>
      <c r="V630" s="3">
        <v>0.436614</v>
      </c>
      <c r="W630" s="3">
        <v>25.3</v>
      </c>
      <c r="X630" s="37">
        <f t="shared" si="137"/>
        <v>298.3</v>
      </c>
      <c r="Y630" s="37" t="s">
        <v>143</v>
      </c>
      <c r="Z630" s="40">
        <v>0.1225</v>
      </c>
      <c r="AA630" s="41">
        <v>0.74</v>
      </c>
      <c r="AB630" s="41">
        <v>9.0649999999999981E-2</v>
      </c>
      <c r="AC630" s="42" t="s">
        <v>144</v>
      </c>
      <c r="AD630" s="43">
        <f t="shared" si="138"/>
        <v>490.24109229637287</v>
      </c>
      <c r="AE630" s="43">
        <f t="shared" si="139"/>
        <v>571.94794101243508</v>
      </c>
      <c r="AF630" s="44">
        <f t="shared" si="146"/>
        <v>0.85265181977646654</v>
      </c>
      <c r="AG630" s="44">
        <f t="shared" si="147"/>
        <v>0.63096234663458506</v>
      </c>
      <c r="AH630" s="44">
        <f t="shared" si="148"/>
        <v>55.826542949539729</v>
      </c>
      <c r="AI630" s="44">
        <f t="shared" si="149"/>
        <v>41.311641782659386</v>
      </c>
      <c r="AJ630" s="44">
        <f t="shared" si="150"/>
        <v>0.24972047831720334</v>
      </c>
      <c r="AK630" s="45">
        <f t="shared" si="151"/>
        <v>0.18479315395473045</v>
      </c>
      <c r="AL630" s="35">
        <f>SLOPE(AG630:AG633,S630:S633)*60</f>
        <v>8.3638745594931438E-2</v>
      </c>
      <c r="AM630" s="35">
        <f>SLOPE(AK630:AK633,S630:S633)*60</f>
        <v>8.9248490223202571E-3</v>
      </c>
      <c r="AN630" s="35">
        <f>SLOPE(AI630:AI633,S630:S633)*60</f>
        <v>50.966567909476751</v>
      </c>
    </row>
    <row r="631" spans="2:41" x14ac:dyDescent="0.2">
      <c r="B631" s="46">
        <v>43266</v>
      </c>
      <c r="C631" s="3" t="s">
        <v>923</v>
      </c>
      <c r="D631" s="3" t="s">
        <v>156</v>
      </c>
      <c r="E631" s="32" t="s">
        <v>137</v>
      </c>
      <c r="F631" s="3" t="s">
        <v>138</v>
      </c>
      <c r="G631" s="33" t="s">
        <v>139</v>
      </c>
      <c r="H631" s="32">
        <v>2018</v>
      </c>
      <c r="I631" s="34" t="s">
        <v>298</v>
      </c>
      <c r="J631" s="34" t="s">
        <v>917</v>
      </c>
      <c r="K631" s="32" t="str">
        <f t="shared" si="132"/>
        <v>NWF</v>
      </c>
      <c r="L631" s="32" t="str">
        <f t="shared" si="133"/>
        <v>ESI</v>
      </c>
      <c r="M631" s="32" t="str">
        <f t="shared" si="134"/>
        <v>R2</v>
      </c>
      <c r="N631" s="3">
        <v>11</v>
      </c>
      <c r="O631" s="3" t="s">
        <v>449</v>
      </c>
      <c r="P631" s="33" t="str">
        <f t="shared" si="135"/>
        <v>E:POS_P:P01_Tr1:NWF_Tr2:ESI_DRC_R2_D:15_M:06_Y:2018</v>
      </c>
      <c r="Q631" s="31" t="str">
        <f t="shared" si="136"/>
        <v>T1</v>
      </c>
      <c r="R631" s="53">
        <v>0.4993055555555555</v>
      </c>
      <c r="S631" s="3">
        <v>10</v>
      </c>
      <c r="T631" s="3">
        <v>1.8892500000000001</v>
      </c>
      <c r="U631" s="3">
        <v>134.99171270718233</v>
      </c>
      <c r="V631" s="3">
        <v>0.47477400000000003</v>
      </c>
      <c r="W631" s="3">
        <v>27.6</v>
      </c>
      <c r="X631" s="37">
        <f t="shared" si="137"/>
        <v>300.60000000000002</v>
      </c>
      <c r="Y631" s="37" t="s">
        <v>143</v>
      </c>
      <c r="Z631" s="40">
        <v>0.1225</v>
      </c>
      <c r="AA631" s="41">
        <v>0.74</v>
      </c>
      <c r="AB631" s="41">
        <v>9.0649999999999981E-2</v>
      </c>
      <c r="AC631" s="42" t="s">
        <v>144</v>
      </c>
      <c r="AD631" s="43">
        <f t="shared" si="138"/>
        <v>486.49007928146386</v>
      </c>
      <c r="AE631" s="43">
        <f t="shared" si="139"/>
        <v>567.57175916170775</v>
      </c>
      <c r="AF631" s="44">
        <f t="shared" si="146"/>
        <v>0.9191013822825056</v>
      </c>
      <c r="AG631" s="44">
        <f t="shared" si="147"/>
        <v>0.68013502288905403</v>
      </c>
      <c r="AH631" s="44">
        <f t="shared" si="148"/>
        <v>65.672129017257731</v>
      </c>
      <c r="AI631" s="44">
        <f t="shared" si="149"/>
        <v>48.597375472770715</v>
      </c>
      <c r="AJ631" s="44">
        <f t="shared" si="150"/>
        <v>0.26946831438424068</v>
      </c>
      <c r="AK631" s="45">
        <f t="shared" si="151"/>
        <v>0.19940655264433807</v>
      </c>
      <c r="AL631" s="35"/>
      <c r="AM631" s="35"/>
      <c r="AN631" s="35"/>
    </row>
    <row r="632" spans="2:41" x14ac:dyDescent="0.2">
      <c r="B632" s="46">
        <v>43266</v>
      </c>
      <c r="C632" s="3" t="s">
        <v>924</v>
      </c>
      <c r="D632" s="3" t="s">
        <v>158</v>
      </c>
      <c r="E632" s="32" t="s">
        <v>137</v>
      </c>
      <c r="F632" s="3" t="s">
        <v>138</v>
      </c>
      <c r="G632" s="33" t="s">
        <v>139</v>
      </c>
      <c r="H632" s="32">
        <v>2018</v>
      </c>
      <c r="I632" s="34" t="s">
        <v>298</v>
      </c>
      <c r="J632" s="34" t="s">
        <v>917</v>
      </c>
      <c r="K632" s="32" t="str">
        <f t="shared" si="132"/>
        <v>NWF</v>
      </c>
      <c r="L632" s="32" t="str">
        <f t="shared" si="133"/>
        <v>ESI</v>
      </c>
      <c r="M632" s="32" t="str">
        <f t="shared" si="134"/>
        <v>R2</v>
      </c>
      <c r="N632" s="3">
        <v>11</v>
      </c>
      <c r="O632" s="3" t="s">
        <v>449</v>
      </c>
      <c r="P632" s="33" t="str">
        <f t="shared" si="135"/>
        <v>E:POS_P:P01_Tr1:NWF_Tr2:ESI_DRC_R2_D:15_M:06_Y:2018</v>
      </c>
      <c r="Q632" s="31" t="str">
        <f t="shared" si="136"/>
        <v>T2</v>
      </c>
      <c r="R632" s="53">
        <v>0.50624999999999998</v>
      </c>
      <c r="S632" s="3">
        <v>20</v>
      </c>
      <c r="T632" s="3">
        <v>1.8892500000000001</v>
      </c>
      <c r="U632" s="3">
        <v>156.29627071823205</v>
      </c>
      <c r="V632" s="3">
        <v>0.54473400000000005</v>
      </c>
      <c r="W632" s="3">
        <v>28.2</v>
      </c>
      <c r="X632" s="37">
        <f t="shared" si="137"/>
        <v>301.2</v>
      </c>
      <c r="Y632" s="37" t="s">
        <v>143</v>
      </c>
      <c r="Z632" s="40">
        <v>0.1225</v>
      </c>
      <c r="AA632" s="41">
        <v>0.74</v>
      </c>
      <c r="AB632" s="41">
        <v>9.0649999999999981E-2</v>
      </c>
      <c r="AC632" s="42" t="s">
        <v>144</v>
      </c>
      <c r="AD632" s="43">
        <f t="shared" si="138"/>
        <v>485.5209755378753</v>
      </c>
      <c r="AE632" s="43">
        <f t="shared" si="139"/>
        <v>566.44113812752119</v>
      </c>
      <c r="AF632" s="44">
        <f t="shared" si="146"/>
        <v>0.91727050303493096</v>
      </c>
      <c r="AG632" s="44">
        <f t="shared" si="147"/>
        <v>0.67878017224584886</v>
      </c>
      <c r="AH632" s="44">
        <f t="shared" si="148"/>
        <v>75.885117832047882</v>
      </c>
      <c r="AI632" s="44">
        <f t="shared" si="149"/>
        <v>56.154987195715421</v>
      </c>
      <c r="AJ632" s="44">
        <f t="shared" si="150"/>
        <v>0.30855974693675714</v>
      </c>
      <c r="AK632" s="45">
        <f t="shared" si="151"/>
        <v>0.22833421273320023</v>
      </c>
      <c r="AL632" s="35"/>
      <c r="AM632" s="35"/>
      <c r="AN632" s="35"/>
    </row>
    <row r="633" spans="2:41" x14ac:dyDescent="0.2">
      <c r="B633" s="46">
        <v>43266</v>
      </c>
      <c r="C633" s="3" t="s">
        <v>925</v>
      </c>
      <c r="D633" s="3" t="s">
        <v>160</v>
      </c>
      <c r="E633" s="32" t="s">
        <v>137</v>
      </c>
      <c r="F633" s="3" t="s">
        <v>138</v>
      </c>
      <c r="G633" s="33" t="s">
        <v>139</v>
      </c>
      <c r="H633" s="32">
        <v>2018</v>
      </c>
      <c r="I633" s="34" t="s">
        <v>298</v>
      </c>
      <c r="J633" s="34" t="s">
        <v>917</v>
      </c>
      <c r="K633" s="32" t="str">
        <f t="shared" si="132"/>
        <v>NWF</v>
      </c>
      <c r="L633" s="32" t="str">
        <f t="shared" si="133"/>
        <v>ESI</v>
      </c>
      <c r="M633" s="32" t="str">
        <f t="shared" si="134"/>
        <v>R2</v>
      </c>
      <c r="N633" s="3">
        <v>11</v>
      </c>
      <c r="O633" s="3" t="s">
        <v>449</v>
      </c>
      <c r="P633" s="33" t="str">
        <f t="shared" si="135"/>
        <v>E:POS_P:P01_Tr1:NWF_Tr2:ESI_DRC_R2_D:15_M:06_Y:2018</v>
      </c>
      <c r="Q633" s="31" t="str">
        <f t="shared" si="136"/>
        <v>T3</v>
      </c>
      <c r="R633" s="53">
        <v>0.5131944444444444</v>
      </c>
      <c r="S633" s="3">
        <v>30</v>
      </c>
      <c r="T633" s="3">
        <v>1.8892500000000001</v>
      </c>
      <c r="U633" s="3">
        <v>187.02762430939228</v>
      </c>
      <c r="V633" s="3">
        <v>0.43025400000000003</v>
      </c>
      <c r="W633" s="3">
        <v>28.6</v>
      </c>
      <c r="X633" s="37">
        <f t="shared" si="137"/>
        <v>301.60000000000002</v>
      </c>
      <c r="Y633" s="37" t="s">
        <v>143</v>
      </c>
      <c r="Z633" s="40">
        <v>0.1225</v>
      </c>
      <c r="AA633" s="41">
        <v>0.74</v>
      </c>
      <c r="AB633" s="41">
        <v>9.0649999999999981E-2</v>
      </c>
      <c r="AC633" s="42" t="s">
        <v>144</v>
      </c>
      <c r="AD633" s="43">
        <f t="shared" si="138"/>
        <v>484.87704851461541</v>
      </c>
      <c r="AE633" s="43">
        <f t="shared" si="139"/>
        <v>565.68988993371806</v>
      </c>
      <c r="AF633" s="44">
        <f t="shared" si="146"/>
        <v>0.91605396390623717</v>
      </c>
      <c r="AG633" s="44">
        <f t="shared" si="147"/>
        <v>0.67787993329061536</v>
      </c>
      <c r="AH633" s="44">
        <f t="shared" si="148"/>
        <v>90.685402465838465</v>
      </c>
      <c r="AI633" s="44">
        <f t="shared" si="149"/>
        <v>67.107197824720458</v>
      </c>
      <c r="AJ633" s="44">
        <f t="shared" si="150"/>
        <v>0.24339033790354192</v>
      </c>
      <c r="AK633" s="45">
        <f t="shared" si="151"/>
        <v>0.18010885004862098</v>
      </c>
      <c r="AL633" s="35"/>
      <c r="AM633" s="35"/>
      <c r="AN633" s="35"/>
    </row>
    <row r="634" spans="2:41" x14ac:dyDescent="0.2">
      <c r="B634" s="46">
        <v>43266</v>
      </c>
      <c r="C634" s="3" t="s">
        <v>926</v>
      </c>
      <c r="D634" s="3" t="s">
        <v>162</v>
      </c>
      <c r="E634" s="32" t="s">
        <v>137</v>
      </c>
      <c r="F634" s="3" t="s">
        <v>138</v>
      </c>
      <c r="G634" s="33" t="s">
        <v>139</v>
      </c>
      <c r="H634" s="32">
        <v>2018</v>
      </c>
      <c r="I634" s="34" t="s">
        <v>298</v>
      </c>
      <c r="J634" s="34" t="s">
        <v>917</v>
      </c>
      <c r="K634" s="32" t="str">
        <f t="shared" si="132"/>
        <v>NWF</v>
      </c>
      <c r="L634" s="32" t="str">
        <f t="shared" si="133"/>
        <v>ESI</v>
      </c>
      <c r="M634" s="32" t="str">
        <f t="shared" si="134"/>
        <v>R3</v>
      </c>
      <c r="N634" s="3">
        <v>14</v>
      </c>
      <c r="O634" s="3" t="s">
        <v>865</v>
      </c>
      <c r="P634" s="33" t="str">
        <f t="shared" si="135"/>
        <v>E:POS_P:P01_Tr1:NWF_Tr2:ESI_DRC_R3_D:15_M:06_Y:2018</v>
      </c>
      <c r="Q634" s="31" t="str">
        <f t="shared" si="136"/>
        <v>T0</v>
      </c>
      <c r="R634" s="53">
        <v>0.49236111111111108</v>
      </c>
      <c r="S634" s="37">
        <v>0</v>
      </c>
      <c r="T634" s="3">
        <v>1.8142499999999999</v>
      </c>
      <c r="U634" s="3">
        <v>115.57251381215471</v>
      </c>
      <c r="V634" s="3">
        <v>0.43025400000000003</v>
      </c>
      <c r="W634" s="3">
        <v>25</v>
      </c>
      <c r="X634" s="37">
        <f t="shared" si="137"/>
        <v>298</v>
      </c>
      <c r="Y634" s="37" t="s">
        <v>143</v>
      </c>
      <c r="Z634" s="40">
        <v>0.1225</v>
      </c>
      <c r="AA634" s="41">
        <v>0.74</v>
      </c>
      <c r="AB634" s="41">
        <v>9.0649999999999981E-2</v>
      </c>
      <c r="AC634" s="42" t="s">
        <v>144</v>
      </c>
      <c r="AD634" s="43">
        <f t="shared" si="138"/>
        <v>490.73462359734242</v>
      </c>
      <c r="AE634" s="43">
        <f t="shared" si="139"/>
        <v>572.5237275302328</v>
      </c>
      <c r="AF634" s="44">
        <f t="shared" si="146"/>
        <v>0.89031529086147854</v>
      </c>
      <c r="AG634" s="44">
        <f t="shared" si="147"/>
        <v>0.658833315237494</v>
      </c>
      <c r="AH634" s="44">
        <f t="shared" si="148"/>
        <v>56.715434063806406</v>
      </c>
      <c r="AI634" s="44">
        <f t="shared" si="149"/>
        <v>41.969421207216733</v>
      </c>
      <c r="AJ634" s="44">
        <f t="shared" si="150"/>
        <v>0.24633062386479282</v>
      </c>
      <c r="AK634" s="45">
        <f t="shared" si="151"/>
        <v>0.18228466165994664</v>
      </c>
      <c r="AL634" s="35">
        <f>SLOPE(AG634:AG637,S634:S637)*60</f>
        <v>0.11272598477761947</v>
      </c>
      <c r="AM634" s="35">
        <f>SLOPE(AK634:AK637,S634:S637)*60</f>
        <v>-6.1285563978871749E-3</v>
      </c>
      <c r="AN634" s="35">
        <f>SLOPE(AI634:AI637,S634:S637)*60</f>
        <v>47.226339548073263</v>
      </c>
    </row>
    <row r="635" spans="2:41" x14ac:dyDescent="0.2">
      <c r="B635" s="46">
        <v>43266</v>
      </c>
      <c r="C635" s="3" t="s">
        <v>927</v>
      </c>
      <c r="D635" s="3" t="s">
        <v>165</v>
      </c>
      <c r="E635" s="32" t="s">
        <v>137</v>
      </c>
      <c r="F635" s="3" t="s">
        <v>138</v>
      </c>
      <c r="G635" s="33" t="s">
        <v>139</v>
      </c>
      <c r="H635" s="32">
        <v>2018</v>
      </c>
      <c r="I635" s="34" t="s">
        <v>298</v>
      </c>
      <c r="J635" s="34" t="s">
        <v>917</v>
      </c>
      <c r="K635" s="32" t="str">
        <f t="shared" si="132"/>
        <v>NWF</v>
      </c>
      <c r="L635" s="32" t="str">
        <f t="shared" si="133"/>
        <v>ESI</v>
      </c>
      <c r="M635" s="32" t="str">
        <f t="shared" si="134"/>
        <v>R3</v>
      </c>
      <c r="N635" s="3">
        <v>14</v>
      </c>
      <c r="O635" s="3" t="s">
        <v>865</v>
      </c>
      <c r="P635" s="33" t="str">
        <f t="shared" si="135"/>
        <v>E:POS_P:P01_Tr1:NWF_Tr2:ESI_DRC_R3_D:15_M:06_Y:2018</v>
      </c>
      <c r="Q635" s="31" t="str">
        <f t="shared" si="136"/>
        <v>T1</v>
      </c>
      <c r="R635" s="53">
        <v>0.4993055555555555</v>
      </c>
      <c r="S635" s="3">
        <v>10</v>
      </c>
      <c r="T635" s="3">
        <v>1.8142499999999999</v>
      </c>
      <c r="U635" s="3">
        <v>116.13812154696134</v>
      </c>
      <c r="V635" s="3">
        <v>0.436614</v>
      </c>
      <c r="W635" s="3">
        <v>27.7</v>
      </c>
      <c r="X635" s="37">
        <f t="shared" si="137"/>
        <v>300.7</v>
      </c>
      <c r="Y635" s="37" t="s">
        <v>143</v>
      </c>
      <c r="Z635" s="40">
        <v>0.1225</v>
      </c>
      <c r="AA635" s="41">
        <v>0.74</v>
      </c>
      <c r="AB635" s="41">
        <v>9.0649999999999981E-2</v>
      </c>
      <c r="AC635" s="42" t="s">
        <v>144</v>
      </c>
      <c r="AD635" s="43">
        <f t="shared" si="138"/>
        <v>486.32829342204207</v>
      </c>
      <c r="AE635" s="43">
        <f t="shared" si="139"/>
        <v>567.38300899238243</v>
      </c>
      <c r="AF635" s="44">
        <f t="shared" si="146"/>
        <v>0.88232110634093974</v>
      </c>
      <c r="AG635" s="44">
        <f t="shared" si="147"/>
        <v>0.65291761869229525</v>
      </c>
      <c r="AH635" s="44">
        <f t="shared" si="148"/>
        <v>56.481254453175403</v>
      </c>
      <c r="AI635" s="44">
        <f t="shared" si="149"/>
        <v>41.796128295349789</v>
      </c>
      <c r="AJ635" s="44">
        <f t="shared" si="150"/>
        <v>0.24772736508820006</v>
      </c>
      <c r="AK635" s="45">
        <f t="shared" si="151"/>
        <v>0.18331825016526801</v>
      </c>
      <c r="AL635" s="35"/>
      <c r="AM635" s="35"/>
      <c r="AN635" s="35"/>
    </row>
    <row r="636" spans="2:41" x14ac:dyDescent="0.2">
      <c r="B636" s="46">
        <v>43266</v>
      </c>
      <c r="C636" s="3" t="s">
        <v>928</v>
      </c>
      <c r="D636" s="3" t="s">
        <v>167</v>
      </c>
      <c r="E636" s="32" t="s">
        <v>137</v>
      </c>
      <c r="F636" s="3" t="s">
        <v>138</v>
      </c>
      <c r="G636" s="33" t="s">
        <v>139</v>
      </c>
      <c r="H636" s="32">
        <v>2018</v>
      </c>
      <c r="I636" s="34" t="s">
        <v>298</v>
      </c>
      <c r="J636" s="34" t="s">
        <v>917</v>
      </c>
      <c r="K636" s="32" t="str">
        <f t="shared" si="132"/>
        <v>NWF</v>
      </c>
      <c r="L636" s="32" t="str">
        <f t="shared" si="133"/>
        <v>ESI</v>
      </c>
      <c r="M636" s="32" t="str">
        <f t="shared" si="134"/>
        <v>R3</v>
      </c>
      <c r="N636" s="3">
        <v>14</v>
      </c>
      <c r="O636" s="3" t="s">
        <v>865</v>
      </c>
      <c r="P636" s="33" t="str">
        <f t="shared" si="135"/>
        <v>E:POS_P:P01_Tr1:NWF_Tr2:ESI_DRC_R3_D:15_M:06_Y:2018</v>
      </c>
      <c r="Q636" s="31" t="str">
        <f t="shared" si="136"/>
        <v>T2</v>
      </c>
      <c r="R636" s="53">
        <v>0.50624999999999998</v>
      </c>
      <c r="S636" s="3">
        <v>20</v>
      </c>
      <c r="T636" s="3">
        <v>1.9642500000000003</v>
      </c>
      <c r="U636" s="3">
        <v>162.89502762430942</v>
      </c>
      <c r="V636" s="3">
        <v>0.43025400000000003</v>
      </c>
      <c r="W636" s="3">
        <v>28.8</v>
      </c>
      <c r="X636" s="37">
        <f t="shared" si="137"/>
        <v>301.8</v>
      </c>
      <c r="Y636" s="37" t="s">
        <v>143</v>
      </c>
      <c r="Z636" s="40">
        <v>0.1225</v>
      </c>
      <c r="AA636" s="41">
        <v>0.74</v>
      </c>
      <c r="AB636" s="41">
        <v>9.0649999999999981E-2</v>
      </c>
      <c r="AC636" s="42" t="s">
        <v>144</v>
      </c>
      <c r="AD636" s="43">
        <f t="shared" si="138"/>
        <v>484.55572508948984</v>
      </c>
      <c r="AE636" s="43">
        <f t="shared" si="139"/>
        <v>565.31501260440473</v>
      </c>
      <c r="AF636" s="44">
        <f t="shared" si="146"/>
        <v>0.95178858300703051</v>
      </c>
      <c r="AG636" s="44">
        <f t="shared" si="147"/>
        <v>0.70432355142520242</v>
      </c>
      <c r="AH636" s="44">
        <f t="shared" si="148"/>
        <v>78.931718223969725</v>
      </c>
      <c r="AI636" s="44">
        <f t="shared" si="149"/>
        <v>58.409471485737583</v>
      </c>
      <c r="AJ636" s="44">
        <f t="shared" si="150"/>
        <v>0.24322904543309556</v>
      </c>
      <c r="AK636" s="45">
        <f t="shared" si="151"/>
        <v>0.17998949362049066</v>
      </c>
      <c r="AL636" s="35"/>
      <c r="AM636" s="35"/>
      <c r="AN636" s="35"/>
    </row>
    <row r="637" spans="2:41" x14ac:dyDescent="0.2">
      <c r="B637" s="46">
        <v>43266</v>
      </c>
      <c r="C637" s="3" t="s">
        <v>929</v>
      </c>
      <c r="D637" s="3" t="s">
        <v>169</v>
      </c>
      <c r="E637" s="32" t="s">
        <v>137</v>
      </c>
      <c r="F637" s="3" t="s">
        <v>138</v>
      </c>
      <c r="G637" s="33" t="s">
        <v>139</v>
      </c>
      <c r="H637" s="32">
        <v>2018</v>
      </c>
      <c r="I637" s="34" t="s">
        <v>298</v>
      </c>
      <c r="J637" s="34" t="s">
        <v>917</v>
      </c>
      <c r="K637" s="32" t="str">
        <f t="shared" si="132"/>
        <v>NWF</v>
      </c>
      <c r="L637" s="32" t="str">
        <f t="shared" si="133"/>
        <v>ESI</v>
      </c>
      <c r="M637" s="32" t="str">
        <f t="shared" si="134"/>
        <v>R3</v>
      </c>
      <c r="N637" s="3">
        <v>14</v>
      </c>
      <c r="O637" s="3" t="s">
        <v>865</v>
      </c>
      <c r="P637" s="33" t="str">
        <f t="shared" si="135"/>
        <v>E:POS_P:P01_Tr1:NWF_Tr2:ESI_DRC_R3_D:15_M:06_Y:2018</v>
      </c>
      <c r="Q637" s="31" t="str">
        <f t="shared" si="136"/>
        <v>T3</v>
      </c>
      <c r="R637" s="53">
        <v>0.5131944444444444</v>
      </c>
      <c r="S637" s="3">
        <v>30</v>
      </c>
      <c r="T637" s="3">
        <v>1.9642500000000003</v>
      </c>
      <c r="U637" s="3">
        <v>174.77279005524863</v>
      </c>
      <c r="V637" s="3">
        <v>0.43025400000000003</v>
      </c>
      <c r="W637" s="3">
        <v>28.8</v>
      </c>
      <c r="X637" s="37">
        <f t="shared" si="137"/>
        <v>301.8</v>
      </c>
      <c r="Y637" s="37" t="s">
        <v>143</v>
      </c>
      <c r="Z637" s="40">
        <v>0.1225</v>
      </c>
      <c r="AA637" s="41">
        <v>0.74</v>
      </c>
      <c r="AB637" s="41">
        <v>9.0649999999999981E-2</v>
      </c>
      <c r="AC637" s="42" t="s">
        <v>144</v>
      </c>
      <c r="AD637" s="43">
        <f t="shared" si="138"/>
        <v>484.55572508948984</v>
      </c>
      <c r="AE637" s="43">
        <f t="shared" si="139"/>
        <v>565.31501260440473</v>
      </c>
      <c r="AF637" s="44">
        <f t="shared" si="146"/>
        <v>0.95178858300703051</v>
      </c>
      <c r="AG637" s="44">
        <f t="shared" si="147"/>
        <v>0.70432355142520242</v>
      </c>
      <c r="AH637" s="44">
        <f t="shared" si="148"/>
        <v>84.687156011134178</v>
      </c>
      <c r="AI637" s="44">
        <f t="shared" si="149"/>
        <v>62.668495448239277</v>
      </c>
      <c r="AJ637" s="44">
        <f t="shared" si="150"/>
        <v>0.24322904543309556</v>
      </c>
      <c r="AK637" s="45">
        <f t="shared" si="151"/>
        <v>0.17998949362049066</v>
      </c>
      <c r="AL637" s="35"/>
      <c r="AM637" s="35"/>
      <c r="AN637" s="35"/>
    </row>
    <row r="638" spans="2:41" x14ac:dyDescent="0.2">
      <c r="B638" s="46">
        <v>43266</v>
      </c>
      <c r="C638" s="3" t="s">
        <v>930</v>
      </c>
      <c r="D638" s="3" t="s">
        <v>171</v>
      </c>
      <c r="E638" s="32" t="s">
        <v>137</v>
      </c>
      <c r="F638" s="3" t="s">
        <v>138</v>
      </c>
      <c r="G638" s="33" t="s">
        <v>139</v>
      </c>
      <c r="H638" s="32">
        <v>2018</v>
      </c>
      <c r="I638" s="34" t="s">
        <v>298</v>
      </c>
      <c r="J638" s="34" t="s">
        <v>917</v>
      </c>
      <c r="K638" s="32" t="str">
        <f t="shared" si="132"/>
        <v>NWF</v>
      </c>
      <c r="L638" s="32" t="str">
        <f t="shared" si="133"/>
        <v>LSI</v>
      </c>
      <c r="M638" s="32" t="str">
        <f t="shared" si="134"/>
        <v>R1</v>
      </c>
      <c r="N638" s="3">
        <v>6</v>
      </c>
      <c r="O638" s="3" t="s">
        <v>554</v>
      </c>
      <c r="P638" s="33" t="str">
        <f t="shared" si="135"/>
        <v>E:POS_P:P01_Tr1:NWF_Tr2:LSI_DRC_R1_D:15_M:06_Y:2018</v>
      </c>
      <c r="Q638" s="31" t="str">
        <f t="shared" si="136"/>
        <v>T0</v>
      </c>
      <c r="R638" s="53">
        <v>0.49513888888888885</v>
      </c>
      <c r="S638" s="37">
        <v>0</v>
      </c>
      <c r="T638" s="3">
        <v>1.8892500000000001</v>
      </c>
      <c r="U638" s="3">
        <v>114.44129834254144</v>
      </c>
      <c r="V638" s="3">
        <v>0.48749399999999998</v>
      </c>
      <c r="W638" s="3">
        <v>27.6</v>
      </c>
      <c r="X638" s="37">
        <f t="shared" si="137"/>
        <v>300.60000000000002</v>
      </c>
      <c r="Y638" s="37" t="s">
        <v>143</v>
      </c>
      <c r="Z638" s="40">
        <v>0.1225</v>
      </c>
      <c r="AA638" s="41">
        <v>0.74</v>
      </c>
      <c r="AB638" s="41">
        <v>9.0649999999999981E-2</v>
      </c>
      <c r="AC638" s="42" t="s">
        <v>144</v>
      </c>
      <c r="AD638" s="43">
        <f t="shared" si="138"/>
        <v>486.49007928146386</v>
      </c>
      <c r="AE638" s="43">
        <f t="shared" si="139"/>
        <v>567.57175916170775</v>
      </c>
      <c r="AF638" s="44">
        <f t="shared" si="146"/>
        <v>0.9191013822825056</v>
      </c>
      <c r="AG638" s="44">
        <f t="shared" si="147"/>
        <v>0.68013502288905403</v>
      </c>
      <c r="AH638" s="44">
        <f t="shared" si="148"/>
        <v>55.674556303736644</v>
      </c>
      <c r="AI638" s="44">
        <f t="shared" si="149"/>
        <v>41.19917166476511</v>
      </c>
      <c r="AJ638" s="44">
        <f t="shared" si="150"/>
        <v>0.27668782716077756</v>
      </c>
      <c r="AK638" s="45">
        <f t="shared" si="151"/>
        <v>0.20474899209897535</v>
      </c>
      <c r="AL638" s="35">
        <f>SLOPE(AG638:AG641,S638:S641)*60</f>
        <v>0.16919977771946626</v>
      </c>
      <c r="AM638" s="35">
        <f>SLOPE(AK638:AK641,S638:S641)*60</f>
        <v>0.37020204496597214</v>
      </c>
      <c r="AN638" s="35">
        <f>SLOPE(AI638:AI641,S638:S641)*60</f>
        <v>28.539399222837972</v>
      </c>
      <c r="AO638" s="3" t="s">
        <v>931</v>
      </c>
    </row>
    <row r="639" spans="2:41" x14ac:dyDescent="0.2">
      <c r="B639" s="46">
        <v>43266</v>
      </c>
      <c r="C639" s="3" t="s">
        <v>932</v>
      </c>
      <c r="D639" s="3" t="s">
        <v>173</v>
      </c>
      <c r="E639" s="32" t="s">
        <v>137</v>
      </c>
      <c r="F639" s="3" t="s">
        <v>138</v>
      </c>
      <c r="G639" s="33" t="s">
        <v>139</v>
      </c>
      <c r="H639" s="32">
        <v>2018</v>
      </c>
      <c r="I639" s="34" t="s">
        <v>298</v>
      </c>
      <c r="J639" s="34" t="s">
        <v>917</v>
      </c>
      <c r="K639" s="32" t="str">
        <f t="shared" si="132"/>
        <v>NWF</v>
      </c>
      <c r="L639" s="32" t="str">
        <f t="shared" si="133"/>
        <v>LSI</v>
      </c>
      <c r="M639" s="32" t="str">
        <f t="shared" si="134"/>
        <v>R1</v>
      </c>
      <c r="N639" s="3">
        <v>6</v>
      </c>
      <c r="O639" s="3" t="s">
        <v>554</v>
      </c>
      <c r="P639" s="33" t="str">
        <f t="shared" si="135"/>
        <v>E:POS_P:P01_Tr1:NWF_Tr2:LSI_DRC_R1_D:15_M:06_Y:2018</v>
      </c>
      <c r="Q639" s="31" t="str">
        <f t="shared" si="136"/>
        <v>T1</v>
      </c>
      <c r="R639" s="53">
        <v>0.50208333333333333</v>
      </c>
      <c r="S639" s="3">
        <v>10</v>
      </c>
      <c r="T639" s="3">
        <v>1.8892500000000001</v>
      </c>
      <c r="U639" s="3">
        <v>164.96892265193372</v>
      </c>
      <c r="V639" s="3">
        <v>0.46841400000000005</v>
      </c>
      <c r="W639" s="3">
        <v>29.8</v>
      </c>
      <c r="X639" s="37">
        <f t="shared" si="137"/>
        <v>302.8</v>
      </c>
      <c r="Y639" s="37" t="s">
        <v>143</v>
      </c>
      <c r="Z639" s="40">
        <v>0.1225</v>
      </c>
      <c r="AA639" s="41">
        <v>0.74</v>
      </c>
      <c r="AB639" s="41">
        <v>9.0649999999999981E-2</v>
      </c>
      <c r="AC639" s="42" t="s">
        <v>144</v>
      </c>
      <c r="AD639" s="43">
        <f t="shared" si="138"/>
        <v>482.95547500663156</v>
      </c>
      <c r="AE639" s="43">
        <f t="shared" si="139"/>
        <v>563.44805417440352</v>
      </c>
      <c r="AF639" s="44">
        <f t="shared" si="146"/>
        <v>0.91242363115627867</v>
      </c>
      <c r="AG639" s="44">
        <f t="shared" si="147"/>
        <v>0.67519348705564608</v>
      </c>
      <c r="AH639" s="44">
        <f t="shared" si="148"/>
        <v>79.67264440069691</v>
      </c>
      <c r="AI639" s="44">
        <f t="shared" si="149"/>
        <v>58.957756856515701</v>
      </c>
      <c r="AJ639" s="44">
        <f t="shared" si="150"/>
        <v>0.26392695684804907</v>
      </c>
      <c r="AK639" s="45">
        <f t="shared" si="151"/>
        <v>0.19530594806755627</v>
      </c>
      <c r="AL639" s="35"/>
      <c r="AM639" s="35"/>
      <c r="AN639" s="35"/>
    </row>
    <row r="640" spans="2:41" x14ac:dyDescent="0.2">
      <c r="B640" s="46">
        <v>43266</v>
      </c>
      <c r="C640" s="3" t="s">
        <v>933</v>
      </c>
      <c r="D640" s="3" t="s">
        <v>175</v>
      </c>
      <c r="E640" s="32" t="s">
        <v>137</v>
      </c>
      <c r="F640" s="3" t="s">
        <v>138</v>
      </c>
      <c r="G640" s="33" t="s">
        <v>139</v>
      </c>
      <c r="H640" s="32">
        <v>2018</v>
      </c>
      <c r="I640" s="34" t="s">
        <v>298</v>
      </c>
      <c r="J640" s="34" t="s">
        <v>917</v>
      </c>
      <c r="K640" s="32" t="str">
        <f t="shared" si="132"/>
        <v>NWF</v>
      </c>
      <c r="L640" s="32" t="str">
        <f t="shared" si="133"/>
        <v>LSI</v>
      </c>
      <c r="M640" s="32" t="str">
        <f t="shared" si="134"/>
        <v>R1</v>
      </c>
      <c r="N640" s="3">
        <v>6</v>
      </c>
      <c r="O640" s="3" t="s">
        <v>554</v>
      </c>
      <c r="P640" s="33" t="str">
        <f t="shared" si="135"/>
        <v>E:POS_P:P01_Tr1:NWF_Tr2:LSI_DRC_R1_D:15_M:06_Y:2018</v>
      </c>
      <c r="Q640" s="31" t="str">
        <f t="shared" si="136"/>
        <v>T2</v>
      </c>
      <c r="R640" s="53">
        <v>0.50902777777777775</v>
      </c>
      <c r="S640" s="3">
        <v>20</v>
      </c>
      <c r="T640" s="3">
        <v>2.03925</v>
      </c>
      <c r="U640" s="3">
        <v>172.88743093922653</v>
      </c>
      <c r="V640" s="3">
        <v>0.56381399999999993</v>
      </c>
      <c r="W640" s="3">
        <v>29.6</v>
      </c>
      <c r="X640" s="37">
        <f t="shared" si="137"/>
        <v>302.60000000000002</v>
      </c>
      <c r="Y640" s="37" t="s">
        <v>143</v>
      </c>
      <c r="Z640" s="40">
        <v>0.1225</v>
      </c>
      <c r="AA640" s="41">
        <v>0.74</v>
      </c>
      <c r="AB640" s="41">
        <v>9.0649999999999981E-2</v>
      </c>
      <c r="AC640" s="42" t="s">
        <v>144</v>
      </c>
      <c r="AD640" s="43">
        <f t="shared" si="138"/>
        <v>483.27467888964975</v>
      </c>
      <c r="AE640" s="43">
        <f t="shared" si="139"/>
        <v>563.82045870459137</v>
      </c>
      <c r="AF640" s="44">
        <f t="shared" si="146"/>
        <v>0.98551788892571823</v>
      </c>
      <c r="AG640" s="44">
        <f t="shared" si="147"/>
        <v>0.72928323780503135</v>
      </c>
      <c r="AH640" s="44">
        <f t="shared" si="148"/>
        <v>83.552117671211207</v>
      </c>
      <c r="AI640" s="44">
        <f t="shared" si="149"/>
        <v>61.828567076696281</v>
      </c>
      <c r="AJ640" s="44">
        <f t="shared" si="150"/>
        <v>0.31788986810407044</v>
      </c>
      <c r="AK640" s="45">
        <f t="shared" si="151"/>
        <v>0.23523850239701211</v>
      </c>
      <c r="AL640" s="35"/>
      <c r="AM640" s="35"/>
      <c r="AN640" s="35"/>
    </row>
    <row r="641" spans="2:41" x14ac:dyDescent="0.2">
      <c r="B641" s="46">
        <v>43266</v>
      </c>
      <c r="C641" s="3" t="s">
        <v>934</v>
      </c>
      <c r="D641" s="3" t="s">
        <v>177</v>
      </c>
      <c r="E641" s="32" t="s">
        <v>137</v>
      </c>
      <c r="F641" s="3" t="s">
        <v>138</v>
      </c>
      <c r="G641" s="33" t="s">
        <v>139</v>
      </c>
      <c r="H641" s="32">
        <v>2018</v>
      </c>
      <c r="I641" s="34" t="s">
        <v>298</v>
      </c>
      <c r="J641" s="34" t="s">
        <v>917</v>
      </c>
      <c r="K641" s="32" t="str">
        <f t="shared" si="132"/>
        <v>NWF</v>
      </c>
      <c r="L641" s="32" t="str">
        <f t="shared" si="133"/>
        <v>LSI</v>
      </c>
      <c r="M641" s="32" t="str">
        <f t="shared" si="134"/>
        <v>R1</v>
      </c>
      <c r="N641" s="3">
        <v>6</v>
      </c>
      <c r="O641" s="3" t="s">
        <v>554</v>
      </c>
      <c r="P641" s="33" t="str">
        <f t="shared" si="135"/>
        <v>E:POS_P:P01_Tr1:NWF_Tr2:LSI_DRC_R1_D:15_M:06_Y:2018</v>
      </c>
      <c r="Q641" s="31" t="str">
        <f t="shared" si="136"/>
        <v>T3</v>
      </c>
      <c r="R641" s="53">
        <v>0.51597222222222217</v>
      </c>
      <c r="S641" s="3">
        <v>30</v>
      </c>
      <c r="T641" s="3">
        <v>2.1142500000000002</v>
      </c>
      <c r="U641" s="3">
        <v>156.86187845303868</v>
      </c>
      <c r="V641" s="3">
        <v>0.95177400000000012</v>
      </c>
      <c r="W641" s="3">
        <v>29.6</v>
      </c>
      <c r="X641" s="37">
        <f t="shared" si="137"/>
        <v>302.60000000000002</v>
      </c>
      <c r="Y641" s="37" t="s">
        <v>143</v>
      </c>
      <c r="Z641" s="40">
        <v>0.1225</v>
      </c>
      <c r="AA641" s="41">
        <v>0.74</v>
      </c>
      <c r="AB641" s="41">
        <v>9.0649999999999981E-2</v>
      </c>
      <c r="AC641" s="42" t="s">
        <v>144</v>
      </c>
      <c r="AD641" s="43">
        <f t="shared" si="138"/>
        <v>483.27467888964975</v>
      </c>
      <c r="AE641" s="43">
        <f t="shared" si="139"/>
        <v>563.82045870459137</v>
      </c>
      <c r="AF641" s="44">
        <f t="shared" si="146"/>
        <v>1.0217634898424419</v>
      </c>
      <c r="AG641" s="44">
        <f t="shared" si="147"/>
        <v>0.75610498248340685</v>
      </c>
      <c r="AH641" s="44">
        <f t="shared" si="148"/>
        <v>75.807373939419548</v>
      </c>
      <c r="AI641" s="44">
        <f t="shared" si="149"/>
        <v>56.097456715170459</v>
      </c>
      <c r="AJ641" s="44">
        <f t="shared" si="150"/>
        <v>0.53662965326310386</v>
      </c>
      <c r="AK641" s="45">
        <f t="shared" si="151"/>
        <v>0.39710594341469679</v>
      </c>
      <c r="AL641" s="35"/>
      <c r="AM641" s="35"/>
      <c r="AN641" s="35"/>
    </row>
    <row r="642" spans="2:41" x14ac:dyDescent="0.2">
      <c r="B642" s="46">
        <v>43266</v>
      </c>
      <c r="C642" s="3" t="s">
        <v>935</v>
      </c>
      <c r="D642" s="3" t="s">
        <v>179</v>
      </c>
      <c r="E642" s="32" t="s">
        <v>137</v>
      </c>
      <c r="F642" s="3" t="s">
        <v>138</v>
      </c>
      <c r="G642" s="33" t="s">
        <v>139</v>
      </c>
      <c r="H642" s="32">
        <v>2018</v>
      </c>
      <c r="I642" s="34" t="s">
        <v>298</v>
      </c>
      <c r="J642" s="34" t="s">
        <v>917</v>
      </c>
      <c r="K642" s="32" t="str">
        <f t="shared" ref="K642:K705" si="152">LEFT(D642,3)</f>
        <v>NWF</v>
      </c>
      <c r="L642" s="32" t="str">
        <f t="shared" ref="L642:L705" si="153">MID(D642,5,3)</f>
        <v>LSI</v>
      </c>
      <c r="M642" s="32" t="str">
        <f t="shared" ref="M642:M705" si="154">MID(D642,9,2)</f>
        <v>R2</v>
      </c>
      <c r="N642" s="3">
        <v>5</v>
      </c>
      <c r="O642" s="3" t="s">
        <v>449</v>
      </c>
      <c r="P642" s="33" t="str">
        <f t="shared" ref="P642:P705" si="155">"E:"&amp;E642&amp;"_P:"&amp;F642&amp;"_Tr1:"&amp;K642&amp;"_Tr2:"&amp;L642&amp;"_"&amp;G642&amp;"_"&amp;M642&amp;"_D:"&amp;J642&amp;"_M:"&amp;I642&amp;"_Y:"&amp;H642</f>
        <v>E:POS_P:P01_Tr1:NWF_Tr2:LSI_DRC_R2_D:15_M:06_Y:2018</v>
      </c>
      <c r="Q642" s="31" t="str">
        <f t="shared" ref="Q642:Q705" si="156">MID(D642,12,2)</f>
        <v>T0</v>
      </c>
      <c r="R642" s="53">
        <v>0.49513888888888885</v>
      </c>
      <c r="S642" s="37">
        <v>0</v>
      </c>
      <c r="T642" s="3">
        <v>1.73925</v>
      </c>
      <c r="U642" s="3">
        <v>107.08839779005525</v>
      </c>
      <c r="V642" s="3">
        <v>0.83093400000000017</v>
      </c>
      <c r="W642" s="3">
        <v>27.3</v>
      </c>
      <c r="X642" s="37">
        <f t="shared" ref="X642:X682" si="157">W642+273</f>
        <v>300.3</v>
      </c>
      <c r="Y642" s="37" t="s">
        <v>143</v>
      </c>
      <c r="Z642" s="40">
        <v>0.1225</v>
      </c>
      <c r="AA642" s="41">
        <v>0.74</v>
      </c>
      <c r="AB642" s="41">
        <v>9.0649999999999981E-2</v>
      </c>
      <c r="AC642" s="42" t="s">
        <v>144</v>
      </c>
      <c r="AD642" s="43">
        <f t="shared" ref="AD642:AD682" si="158">(12/(82.0575*X642))*1000000</f>
        <v>486.97608335667007</v>
      </c>
      <c r="AE642" s="43">
        <f t="shared" ref="AE642:AE682" si="159">(14/(82.0575*X642))*1000000</f>
        <v>568.13876391611507</v>
      </c>
      <c r="AF642" s="44">
        <f t="shared" ref="AF642:AF673" si="160">(T642*AD642)/1000</f>
        <v>0.84697315297808839</v>
      </c>
      <c r="AG642" s="44">
        <f t="shared" ref="AG642:AG673" si="161">AF642*AB642/Z642</f>
        <v>0.62676013320378532</v>
      </c>
      <c r="AH642" s="44">
        <f t="shared" ref="AH642:AH673" si="162">(U642*AD642)/1000</f>
        <v>52.149488528742197</v>
      </c>
      <c r="AI642" s="44">
        <f t="shared" ref="AI642:AI673" si="163">AH642*AB642/Z642</f>
        <v>38.590621511269219</v>
      </c>
      <c r="AJ642" s="44">
        <f t="shared" ref="AJ642:AJ673" si="164">V642*AE642/1000</f>
        <v>0.47208581565587326</v>
      </c>
      <c r="AK642" s="45">
        <f t="shared" ref="AK642:AK673" si="165">AJ642*AB642/Z642</f>
        <v>0.34934350358534616</v>
      </c>
      <c r="AL642" s="35">
        <f>SLOPE(AG642:AG645,S642:S645)*60</f>
        <v>0.10920332039512974</v>
      </c>
      <c r="AM642" s="35">
        <f>SLOPE(AK642:AK645,S642:S645)*60</f>
        <v>-0.1638577121772935</v>
      </c>
      <c r="AN642" s="35">
        <f>SLOPE(AI642:AI645,S642:S645)*60</f>
        <v>47.052573014157097</v>
      </c>
    </row>
    <row r="643" spans="2:41" x14ac:dyDescent="0.2">
      <c r="B643" s="46">
        <v>43266</v>
      </c>
      <c r="C643" s="3" t="s">
        <v>936</v>
      </c>
      <c r="D643" s="3" t="s">
        <v>181</v>
      </c>
      <c r="E643" s="32" t="s">
        <v>137</v>
      </c>
      <c r="F643" s="3" t="s">
        <v>138</v>
      </c>
      <c r="G643" s="33" t="s">
        <v>139</v>
      </c>
      <c r="H643" s="32">
        <v>2018</v>
      </c>
      <c r="I643" s="34" t="s">
        <v>298</v>
      </c>
      <c r="J643" s="34" t="s">
        <v>917</v>
      </c>
      <c r="K643" s="32" t="str">
        <f t="shared" si="152"/>
        <v>NWF</v>
      </c>
      <c r="L643" s="32" t="str">
        <f t="shared" si="153"/>
        <v>LSI</v>
      </c>
      <c r="M643" s="32" t="str">
        <f t="shared" si="154"/>
        <v>R2</v>
      </c>
      <c r="N643" s="3">
        <v>5</v>
      </c>
      <c r="O643" s="3" t="s">
        <v>449</v>
      </c>
      <c r="P643" s="33" t="str">
        <f t="shared" si="155"/>
        <v>E:POS_P:P01_Tr1:NWF_Tr2:LSI_DRC_R2_D:15_M:06_Y:2018</v>
      </c>
      <c r="Q643" s="31" t="str">
        <f t="shared" si="156"/>
        <v>T1</v>
      </c>
      <c r="R643" s="53">
        <v>0.50208333333333333</v>
      </c>
      <c r="S643" s="3">
        <v>10</v>
      </c>
      <c r="T643" s="3">
        <v>1.73925</v>
      </c>
      <c r="U643" s="3">
        <v>146.30386740331491</v>
      </c>
      <c r="V643" s="3">
        <v>0.46205400000000002</v>
      </c>
      <c r="W643" s="3">
        <v>29.1</v>
      </c>
      <c r="X643" s="37">
        <f t="shared" si="157"/>
        <v>302.10000000000002</v>
      </c>
      <c r="Y643" s="37" t="s">
        <v>143</v>
      </c>
      <c r="Z643" s="40">
        <v>0.1225</v>
      </c>
      <c r="AA643" s="41">
        <v>0.74</v>
      </c>
      <c r="AB643" s="41">
        <v>9.0649999999999981E-2</v>
      </c>
      <c r="AC643" s="42" t="s">
        <v>144</v>
      </c>
      <c r="AD643" s="43">
        <f t="shared" si="158"/>
        <v>484.07453767629272</v>
      </c>
      <c r="AE643" s="43">
        <f t="shared" si="159"/>
        <v>564.75362728900814</v>
      </c>
      <c r="AF643" s="44">
        <f t="shared" si="160"/>
        <v>0.84192663965349213</v>
      </c>
      <c r="AG643" s="44">
        <f t="shared" si="161"/>
        <v>0.62302571334358403</v>
      </c>
      <c r="AH643" s="44">
        <f t="shared" si="162"/>
        <v>70.821976973513301</v>
      </c>
      <c r="AI643" s="44">
        <f t="shared" si="163"/>
        <v>52.408262960399831</v>
      </c>
      <c r="AJ643" s="44">
        <f t="shared" si="164"/>
        <v>0.26094667250339543</v>
      </c>
      <c r="AK643" s="45">
        <f t="shared" si="165"/>
        <v>0.19310053765251259</v>
      </c>
      <c r="AL643" s="35"/>
      <c r="AM643" s="35"/>
      <c r="AN643" s="35"/>
    </row>
    <row r="644" spans="2:41" x14ac:dyDescent="0.2">
      <c r="B644" s="46">
        <v>43266</v>
      </c>
      <c r="C644" s="3" t="s">
        <v>937</v>
      </c>
      <c r="D644" s="3" t="s">
        <v>183</v>
      </c>
      <c r="E644" s="32" t="s">
        <v>137</v>
      </c>
      <c r="F644" s="3" t="s">
        <v>138</v>
      </c>
      <c r="G644" s="33" t="s">
        <v>139</v>
      </c>
      <c r="H644" s="32">
        <v>2018</v>
      </c>
      <c r="I644" s="34" t="s">
        <v>298</v>
      </c>
      <c r="J644" s="34" t="s">
        <v>917</v>
      </c>
      <c r="K644" s="32" t="str">
        <f t="shared" si="152"/>
        <v>NWF</v>
      </c>
      <c r="L644" s="32" t="str">
        <f t="shared" si="153"/>
        <v>LSI</v>
      </c>
      <c r="M644" s="32" t="str">
        <f t="shared" si="154"/>
        <v>R2</v>
      </c>
      <c r="N644" s="3">
        <v>5</v>
      </c>
      <c r="O644" s="3" t="s">
        <v>449</v>
      </c>
      <c r="P644" s="33" t="str">
        <f t="shared" si="155"/>
        <v>E:POS_P:P01_Tr1:NWF_Tr2:LSI_DRC_R2_D:15_M:06_Y:2018</v>
      </c>
      <c r="Q644" s="31" t="str">
        <f t="shared" si="156"/>
        <v>T2</v>
      </c>
      <c r="R644" s="53">
        <v>0.50902777777777775</v>
      </c>
      <c r="S644" s="3">
        <v>20</v>
      </c>
      <c r="T644" s="3">
        <v>1.8142499999999999</v>
      </c>
      <c r="U644" s="3">
        <v>123.1139502762431</v>
      </c>
      <c r="V644" s="3">
        <v>0.9263340000000001</v>
      </c>
      <c r="W644" s="3">
        <v>28.9</v>
      </c>
      <c r="X644" s="37">
        <f t="shared" si="157"/>
        <v>301.89999999999998</v>
      </c>
      <c r="Y644" s="37" t="s">
        <v>143</v>
      </c>
      <c r="Z644" s="40">
        <v>0.1225</v>
      </c>
      <c r="AA644" s="41">
        <v>0.74</v>
      </c>
      <c r="AB644" s="41">
        <v>9.0649999999999981E-2</v>
      </c>
      <c r="AC644" s="42" t="s">
        <v>144</v>
      </c>
      <c r="AD644" s="43">
        <f t="shared" si="158"/>
        <v>484.39522302751919</v>
      </c>
      <c r="AE644" s="43">
        <f t="shared" si="159"/>
        <v>565.12776019877231</v>
      </c>
      <c r="AF644" s="44">
        <f t="shared" si="160"/>
        <v>0.87881403337767661</v>
      </c>
      <c r="AG644" s="44">
        <f t="shared" si="161"/>
        <v>0.65032238469948056</v>
      </c>
      <c r="AH644" s="44">
        <f t="shared" si="162"/>
        <v>59.635809401859682</v>
      </c>
      <c r="AI644" s="44">
        <f t="shared" si="163"/>
        <v>44.130498957376155</v>
      </c>
      <c r="AJ644" s="44">
        <f t="shared" si="164"/>
        <v>0.52349705861596962</v>
      </c>
      <c r="AK644" s="45">
        <f t="shared" si="165"/>
        <v>0.38738782337581745</v>
      </c>
      <c r="AL644" s="35"/>
      <c r="AM644" s="35"/>
      <c r="AN644" s="35"/>
    </row>
    <row r="645" spans="2:41" x14ac:dyDescent="0.2">
      <c r="B645" s="46">
        <v>43266</v>
      </c>
      <c r="C645" s="3" t="s">
        <v>938</v>
      </c>
      <c r="D645" s="3" t="s">
        <v>185</v>
      </c>
      <c r="E645" s="32" t="s">
        <v>137</v>
      </c>
      <c r="F645" s="3" t="s">
        <v>138</v>
      </c>
      <c r="G645" s="33" t="s">
        <v>139</v>
      </c>
      <c r="H645" s="32">
        <v>2018</v>
      </c>
      <c r="I645" s="34" t="s">
        <v>298</v>
      </c>
      <c r="J645" s="34" t="s">
        <v>917</v>
      </c>
      <c r="K645" s="32" t="str">
        <f t="shared" si="152"/>
        <v>NWF</v>
      </c>
      <c r="L645" s="32" t="str">
        <f t="shared" si="153"/>
        <v>LSI</v>
      </c>
      <c r="M645" s="32" t="str">
        <f t="shared" si="154"/>
        <v>R2</v>
      </c>
      <c r="N645" s="3">
        <v>5</v>
      </c>
      <c r="O645" s="3" t="s">
        <v>449</v>
      </c>
      <c r="P645" s="33" t="str">
        <f t="shared" si="155"/>
        <v>E:POS_P:P01_Tr1:NWF_Tr2:LSI_DRC_R2_D:15_M:06_Y:2018</v>
      </c>
      <c r="Q645" s="31" t="str">
        <f t="shared" si="156"/>
        <v>T3</v>
      </c>
      <c r="R645" s="53">
        <v>0.51597222222222217</v>
      </c>
      <c r="S645" s="3">
        <v>30</v>
      </c>
      <c r="T645" s="3">
        <v>1.8892500000000001</v>
      </c>
      <c r="U645" s="3">
        <v>187.97030386740332</v>
      </c>
      <c r="V645" s="3">
        <v>0.46205400000000002</v>
      </c>
      <c r="W645" s="3">
        <v>28.4</v>
      </c>
      <c r="X645" s="37">
        <f t="shared" si="157"/>
        <v>301.39999999999998</v>
      </c>
      <c r="Y645" s="37" t="s">
        <v>143</v>
      </c>
      <c r="Z645" s="40">
        <v>0.1225</v>
      </c>
      <c r="AA645" s="41">
        <v>0.74</v>
      </c>
      <c r="AB645" s="41">
        <v>9.0649999999999981E-2</v>
      </c>
      <c r="AC645" s="42" t="s">
        <v>144</v>
      </c>
      <c r="AD645" s="43">
        <f t="shared" si="158"/>
        <v>485.19879838091589</v>
      </c>
      <c r="AE645" s="43">
        <f t="shared" si="159"/>
        <v>566.06526477773514</v>
      </c>
      <c r="AF645" s="44">
        <f t="shared" si="160"/>
        <v>0.91666182984114541</v>
      </c>
      <c r="AG645" s="44">
        <f t="shared" si="161"/>
        <v>0.67832975408244744</v>
      </c>
      <c r="AH645" s="44">
        <f t="shared" si="162"/>
        <v>91.202965567759719</v>
      </c>
      <c r="AI645" s="44">
        <f t="shared" si="163"/>
        <v>67.490194520142168</v>
      </c>
      <c r="AJ645" s="44">
        <f t="shared" si="164"/>
        <v>0.26155271985161166</v>
      </c>
      <c r="AK645" s="45">
        <f t="shared" si="165"/>
        <v>0.19354901269019259</v>
      </c>
      <c r="AL645" s="35"/>
      <c r="AM645" s="35"/>
      <c r="AN645" s="35"/>
    </row>
    <row r="646" spans="2:41" x14ac:dyDescent="0.2">
      <c r="B646" s="46">
        <v>43266</v>
      </c>
      <c r="C646" s="3" t="s">
        <v>939</v>
      </c>
      <c r="D646" s="3" t="s">
        <v>187</v>
      </c>
      <c r="E646" s="32" t="s">
        <v>137</v>
      </c>
      <c r="F646" s="3" t="s">
        <v>138</v>
      </c>
      <c r="G646" s="33" t="s">
        <v>139</v>
      </c>
      <c r="H646" s="32">
        <v>2018</v>
      </c>
      <c r="I646" s="34" t="s">
        <v>298</v>
      </c>
      <c r="J646" s="34" t="s">
        <v>917</v>
      </c>
      <c r="K646" s="32" t="str">
        <f t="shared" si="152"/>
        <v>NWF</v>
      </c>
      <c r="L646" s="32" t="str">
        <f t="shared" si="153"/>
        <v>LSI</v>
      </c>
      <c r="M646" s="32" t="str">
        <f t="shared" si="154"/>
        <v>R3</v>
      </c>
      <c r="N646" s="3">
        <v>8</v>
      </c>
      <c r="O646" s="3" t="s">
        <v>865</v>
      </c>
      <c r="P646" s="33" t="str">
        <f t="shared" si="155"/>
        <v>E:POS_P:P01_Tr1:NWF_Tr2:LSI_DRC_R3_D:15_M:06_Y:2018</v>
      </c>
      <c r="Q646" s="31" t="str">
        <f t="shared" si="156"/>
        <v>T0</v>
      </c>
      <c r="R646" s="53">
        <v>0.49513888888888885</v>
      </c>
      <c r="S646" s="37">
        <v>0</v>
      </c>
      <c r="T646" s="3">
        <v>1.8142499999999999</v>
      </c>
      <c r="U646" s="3">
        <v>120.09737569060773</v>
      </c>
      <c r="V646" s="3">
        <v>0.48113399999999995</v>
      </c>
      <c r="W646" s="3">
        <v>27.9</v>
      </c>
      <c r="X646" s="37">
        <f t="shared" si="157"/>
        <v>300.89999999999998</v>
      </c>
      <c r="Y646" s="37" t="s">
        <v>143</v>
      </c>
      <c r="Z646" s="40">
        <v>0.1225</v>
      </c>
      <c r="AA646" s="41">
        <v>0.74</v>
      </c>
      <c r="AB646" s="41">
        <v>9.0649999999999981E-2</v>
      </c>
      <c r="AC646" s="42" t="s">
        <v>144</v>
      </c>
      <c r="AD646" s="43">
        <f t="shared" si="158"/>
        <v>486.00504430710555</v>
      </c>
      <c r="AE646" s="43">
        <f t="shared" si="159"/>
        <v>567.00588502495646</v>
      </c>
      <c r="AF646" s="44">
        <f t="shared" si="160"/>
        <v>0.8817346516341662</v>
      </c>
      <c r="AG646" s="44">
        <f t="shared" si="161"/>
        <v>0.6524836422092829</v>
      </c>
      <c r="AH646" s="44">
        <f t="shared" si="162"/>
        <v>58.367930393680915</v>
      </c>
      <c r="AI646" s="44">
        <f t="shared" si="163"/>
        <v>43.192268491323865</v>
      </c>
      <c r="AJ646" s="44">
        <f t="shared" si="164"/>
        <v>0.27280580948559735</v>
      </c>
      <c r="AK646" s="45">
        <f t="shared" si="165"/>
        <v>0.20187629901934201</v>
      </c>
      <c r="AL646" s="35">
        <f>SLOPE(AG646:AG649,S646:S649)*60</f>
        <v>0.36488110827956566</v>
      </c>
      <c r="AM646" s="35">
        <f>SLOPE(AK646:AK649,S646:S649)*60</f>
        <v>-2.5631067311901734E-2</v>
      </c>
      <c r="AN646" s="35">
        <f>SLOPE(AI646:AI649,S646:S649)*60</f>
        <v>70.284516012211029</v>
      </c>
    </row>
    <row r="647" spans="2:41" x14ac:dyDescent="0.2">
      <c r="B647" s="46">
        <v>43266</v>
      </c>
      <c r="C647" s="3" t="s">
        <v>940</v>
      </c>
      <c r="D647" s="3" t="s">
        <v>189</v>
      </c>
      <c r="E647" s="32" t="s">
        <v>137</v>
      </c>
      <c r="F647" s="3" t="s">
        <v>138</v>
      </c>
      <c r="G647" s="33" t="s">
        <v>139</v>
      </c>
      <c r="H647" s="32">
        <v>2018</v>
      </c>
      <c r="I647" s="34" t="s">
        <v>298</v>
      </c>
      <c r="J647" s="34" t="s">
        <v>917</v>
      </c>
      <c r="K647" s="32" t="str">
        <f t="shared" si="152"/>
        <v>NWF</v>
      </c>
      <c r="L647" s="32" t="str">
        <f t="shared" si="153"/>
        <v>LSI</v>
      </c>
      <c r="M647" s="32" t="str">
        <f t="shared" si="154"/>
        <v>R3</v>
      </c>
      <c r="N647" s="3">
        <v>8</v>
      </c>
      <c r="O647" s="3" t="s">
        <v>865</v>
      </c>
      <c r="P647" s="33" t="str">
        <f t="shared" si="155"/>
        <v>E:POS_P:P01_Tr1:NWF_Tr2:LSI_DRC_R3_D:15_M:06_Y:2018</v>
      </c>
      <c r="Q647" s="31" t="str">
        <f t="shared" si="156"/>
        <v>T1</v>
      </c>
      <c r="R647" s="53">
        <v>0.50208333333333333</v>
      </c>
      <c r="S647" s="3">
        <v>10</v>
      </c>
      <c r="T647" s="3">
        <v>2.03925</v>
      </c>
      <c r="U647" s="3">
        <v>145.92679558011048</v>
      </c>
      <c r="V647" s="3">
        <v>0.436614</v>
      </c>
      <c r="W647" s="3">
        <v>29.6</v>
      </c>
      <c r="X647" s="37">
        <f t="shared" si="157"/>
        <v>302.60000000000002</v>
      </c>
      <c r="Y647" s="37" t="s">
        <v>143</v>
      </c>
      <c r="Z647" s="40">
        <v>0.1225</v>
      </c>
      <c r="AA647" s="41">
        <v>0.74</v>
      </c>
      <c r="AB647" s="41">
        <v>9.0649999999999981E-2</v>
      </c>
      <c r="AC647" s="42" t="s">
        <v>144</v>
      </c>
      <c r="AD647" s="43">
        <f t="shared" si="158"/>
        <v>483.27467888964975</v>
      </c>
      <c r="AE647" s="43">
        <f t="shared" si="159"/>
        <v>563.82045870459137</v>
      </c>
      <c r="AF647" s="44">
        <f t="shared" si="160"/>
        <v>0.98551788892571823</v>
      </c>
      <c r="AG647" s="44">
        <f t="shared" si="161"/>
        <v>0.72928323780503135</v>
      </c>
      <c r="AH647" s="44">
        <f t="shared" si="162"/>
        <v>70.522725275373446</v>
      </c>
      <c r="AI647" s="44">
        <f t="shared" si="163"/>
        <v>52.186816703776337</v>
      </c>
      <c r="AJ647" s="44">
        <f t="shared" si="164"/>
        <v>0.24617190575684644</v>
      </c>
      <c r="AK647" s="45">
        <f t="shared" si="165"/>
        <v>0.18216721026006633</v>
      </c>
      <c r="AL647" s="35"/>
      <c r="AM647" s="35"/>
      <c r="AN647" s="35"/>
    </row>
    <row r="648" spans="2:41" x14ac:dyDescent="0.2">
      <c r="B648" s="46">
        <v>43266</v>
      </c>
      <c r="C648" s="3" t="s">
        <v>941</v>
      </c>
      <c r="D648" s="3" t="s">
        <v>191</v>
      </c>
      <c r="E648" s="32" t="s">
        <v>137</v>
      </c>
      <c r="F648" s="3" t="s">
        <v>138</v>
      </c>
      <c r="G648" s="33" t="s">
        <v>139</v>
      </c>
      <c r="H648" s="32">
        <v>2018</v>
      </c>
      <c r="I648" s="34" t="s">
        <v>298</v>
      </c>
      <c r="J648" s="34" t="s">
        <v>917</v>
      </c>
      <c r="K648" s="32" t="str">
        <f t="shared" si="152"/>
        <v>NWF</v>
      </c>
      <c r="L648" s="32" t="str">
        <f t="shared" si="153"/>
        <v>LSI</v>
      </c>
      <c r="M648" s="32" t="str">
        <f t="shared" si="154"/>
        <v>R3</v>
      </c>
      <c r="N648" s="3">
        <v>8</v>
      </c>
      <c r="O648" s="3" t="s">
        <v>865</v>
      </c>
      <c r="P648" s="33" t="str">
        <f t="shared" si="155"/>
        <v>E:POS_P:P01_Tr1:NWF_Tr2:LSI_DRC_R3_D:15_M:06_Y:2018</v>
      </c>
      <c r="Q648" s="31" t="str">
        <f t="shared" si="156"/>
        <v>T2</v>
      </c>
      <c r="R648" s="53">
        <v>0.50902777777777775</v>
      </c>
      <c r="S648" s="3">
        <v>20</v>
      </c>
      <c r="T648" s="3">
        <v>2.1892499999999999</v>
      </c>
      <c r="U648" s="3">
        <v>177.41229281767957</v>
      </c>
      <c r="V648" s="3">
        <v>0.45569400000000004</v>
      </c>
      <c r="W648" s="3">
        <v>29.7</v>
      </c>
      <c r="X648" s="37">
        <f t="shared" si="157"/>
        <v>302.7</v>
      </c>
      <c r="Y648" s="37" t="s">
        <v>143</v>
      </c>
      <c r="Z648" s="40">
        <v>0.1225</v>
      </c>
      <c r="AA648" s="41">
        <v>0.74</v>
      </c>
      <c r="AB648" s="41">
        <v>9.0649999999999981E-2</v>
      </c>
      <c r="AC648" s="42" t="s">
        <v>144</v>
      </c>
      <c r="AD648" s="43">
        <f t="shared" si="158"/>
        <v>483.11502422202852</v>
      </c>
      <c r="AE648" s="43">
        <f t="shared" si="159"/>
        <v>563.63419492569994</v>
      </c>
      <c r="AF648" s="44">
        <f t="shared" si="160"/>
        <v>1.0576595667780759</v>
      </c>
      <c r="AG648" s="44">
        <f t="shared" si="161"/>
        <v>0.7826680794157761</v>
      </c>
      <c r="AH648" s="44">
        <f t="shared" si="162"/>
        <v>85.710544141898879</v>
      </c>
      <c r="AI648" s="44">
        <f t="shared" si="163"/>
        <v>63.425802665005158</v>
      </c>
      <c r="AJ648" s="44">
        <f t="shared" si="164"/>
        <v>0.25684472082247189</v>
      </c>
      <c r="AK648" s="45">
        <f t="shared" si="165"/>
        <v>0.19006509340862918</v>
      </c>
      <c r="AL648" s="35"/>
      <c r="AM648" s="35"/>
      <c r="AN648" s="35"/>
    </row>
    <row r="649" spans="2:41" x14ac:dyDescent="0.2">
      <c r="B649" s="46">
        <v>43266</v>
      </c>
      <c r="C649" s="3" t="s">
        <v>942</v>
      </c>
      <c r="D649" s="3" t="s">
        <v>193</v>
      </c>
      <c r="E649" s="32" t="s">
        <v>137</v>
      </c>
      <c r="F649" s="3" t="s">
        <v>138</v>
      </c>
      <c r="G649" s="33" t="s">
        <v>139</v>
      </c>
      <c r="H649" s="32">
        <v>2018</v>
      </c>
      <c r="I649" s="34" t="s">
        <v>298</v>
      </c>
      <c r="J649" s="34" t="s">
        <v>917</v>
      </c>
      <c r="K649" s="32" t="str">
        <f t="shared" si="152"/>
        <v>NWF</v>
      </c>
      <c r="L649" s="32" t="str">
        <f t="shared" si="153"/>
        <v>LSI</v>
      </c>
      <c r="M649" s="32" t="str">
        <f t="shared" si="154"/>
        <v>R3</v>
      </c>
      <c r="N649" s="3">
        <v>8</v>
      </c>
      <c r="O649" s="3" t="s">
        <v>865</v>
      </c>
      <c r="P649" s="33" t="str">
        <f t="shared" si="155"/>
        <v>E:POS_P:P01_Tr1:NWF_Tr2:LSI_DRC_R3_D:15_M:06_Y:2018</v>
      </c>
      <c r="Q649" s="31" t="str">
        <f t="shared" si="156"/>
        <v>T3</v>
      </c>
      <c r="R649" s="53">
        <v>0.51597222222222217</v>
      </c>
      <c r="S649" s="3">
        <v>30</v>
      </c>
      <c r="T649" s="3">
        <v>2.3392500000000003</v>
      </c>
      <c r="U649" s="3">
        <v>219.26726519337018</v>
      </c>
      <c r="V649" s="3">
        <v>0.44297400000000003</v>
      </c>
      <c r="W649" s="3">
        <v>29.3</v>
      </c>
      <c r="X649" s="37">
        <f t="shared" si="157"/>
        <v>302.3</v>
      </c>
      <c r="Y649" s="37" t="s">
        <v>143</v>
      </c>
      <c r="Z649" s="40">
        <v>0.1225</v>
      </c>
      <c r="AA649" s="41">
        <v>0.74</v>
      </c>
      <c r="AB649" s="41">
        <v>9.0649999999999981E-2</v>
      </c>
      <c r="AC649" s="42" t="s">
        <v>144</v>
      </c>
      <c r="AD649" s="43">
        <f t="shared" si="158"/>
        <v>483.75427665235873</v>
      </c>
      <c r="AE649" s="43">
        <f t="shared" si="159"/>
        <v>564.37998942775175</v>
      </c>
      <c r="AF649" s="44">
        <f t="shared" si="160"/>
        <v>1.1316221916590303</v>
      </c>
      <c r="AG649" s="44">
        <f t="shared" si="161"/>
        <v>0.83740042182768226</v>
      </c>
      <c r="AH649" s="44">
        <f t="shared" si="162"/>
        <v>106.07147726715971</v>
      </c>
      <c r="AI649" s="44">
        <f t="shared" si="163"/>
        <v>78.492893177698164</v>
      </c>
      <c r="AJ649" s="44">
        <f t="shared" si="164"/>
        <v>0.25000566143676894</v>
      </c>
      <c r="AK649" s="45">
        <f t="shared" si="165"/>
        <v>0.18500418946320898</v>
      </c>
      <c r="AL649" s="35"/>
      <c r="AM649" s="35"/>
      <c r="AN649" s="35"/>
    </row>
    <row r="650" spans="2:41" x14ac:dyDescent="0.2">
      <c r="B650" s="46">
        <v>43266</v>
      </c>
      <c r="C650" s="3" t="s">
        <v>943</v>
      </c>
      <c r="D650" s="3" t="s">
        <v>195</v>
      </c>
      <c r="E650" s="32" t="s">
        <v>137</v>
      </c>
      <c r="F650" s="3" t="s">
        <v>138</v>
      </c>
      <c r="G650" s="33" t="s">
        <v>139</v>
      </c>
      <c r="H650" s="32">
        <v>2018</v>
      </c>
      <c r="I650" s="34" t="s">
        <v>298</v>
      </c>
      <c r="J650" s="34" t="s">
        <v>917</v>
      </c>
      <c r="K650" s="32" t="str">
        <f t="shared" si="152"/>
        <v>WFL</v>
      </c>
      <c r="L650" s="32" t="str">
        <f t="shared" si="153"/>
        <v>ESI</v>
      </c>
      <c r="M650" s="32" t="str">
        <f t="shared" si="154"/>
        <v>R1</v>
      </c>
      <c r="N650" s="3">
        <v>2</v>
      </c>
      <c r="O650" s="3" t="s">
        <v>554</v>
      </c>
      <c r="P650" s="33" t="str">
        <f t="shared" si="155"/>
        <v>E:POS_P:P01_Tr1:WFL_Tr2:ESI_DRC_R1_D:15_M:06_Y:2018</v>
      </c>
      <c r="Q650" s="31" t="str">
        <f t="shared" si="156"/>
        <v>T0</v>
      </c>
      <c r="R650" s="53">
        <v>0.53541666666666665</v>
      </c>
      <c r="S650" s="37">
        <v>0</v>
      </c>
      <c r="T650" s="3">
        <v>1.9642500000000003</v>
      </c>
      <c r="U650" s="3">
        <v>102.94060773480663</v>
      </c>
      <c r="V650" s="3">
        <v>0.62105399999999999</v>
      </c>
      <c r="W650" s="3">
        <v>24.5</v>
      </c>
      <c r="X650" s="37">
        <f t="shared" si="157"/>
        <v>297.5</v>
      </c>
      <c r="Y650" s="37" t="s">
        <v>143</v>
      </c>
      <c r="Z650" s="40">
        <v>0.1225</v>
      </c>
      <c r="AA650" s="41">
        <v>0.74</v>
      </c>
      <c r="AB650" s="41">
        <v>9.0649999999999981E-2</v>
      </c>
      <c r="AC650" s="42" t="s">
        <v>144</v>
      </c>
      <c r="AD650" s="43">
        <f t="shared" si="158"/>
        <v>491.55938767061525</v>
      </c>
      <c r="AE650" s="43">
        <f t="shared" si="159"/>
        <v>573.48595228238446</v>
      </c>
      <c r="AF650" s="44">
        <f t="shared" si="160"/>
        <v>0.96554552723200615</v>
      </c>
      <c r="AG650" s="44">
        <f t="shared" si="161"/>
        <v>0.71450369015168447</v>
      </c>
      <c r="AH650" s="44">
        <f t="shared" si="162"/>
        <v>50.601422104562545</v>
      </c>
      <c r="AI650" s="44">
        <f t="shared" si="163"/>
        <v>37.445052357376277</v>
      </c>
      <c r="AJ650" s="44">
        <f t="shared" si="164"/>
        <v>0.35616574460878397</v>
      </c>
      <c r="AK650" s="45">
        <f t="shared" si="165"/>
        <v>0.26356265101050014</v>
      </c>
      <c r="AL650" s="35">
        <f>SLOPE(AG650:AG653,S650:S653)*60</f>
        <v>1.2302866044754137</v>
      </c>
      <c r="AM650" s="35">
        <f>SLOPE(AK650:AK653,S650:S653)*60</f>
        <v>-3.4526548829736305E-2</v>
      </c>
      <c r="AN650" s="35">
        <f>SLOPE(AI650:AI653,S650:S653)*60</f>
        <v>110.57467911017345</v>
      </c>
    </row>
    <row r="651" spans="2:41" x14ac:dyDescent="0.2">
      <c r="B651" s="46">
        <v>43266</v>
      </c>
      <c r="C651" s="3" t="s">
        <v>944</v>
      </c>
      <c r="D651" s="3" t="s">
        <v>197</v>
      </c>
      <c r="E651" s="32" t="s">
        <v>137</v>
      </c>
      <c r="F651" s="3" t="s">
        <v>138</v>
      </c>
      <c r="G651" s="33" t="s">
        <v>139</v>
      </c>
      <c r="H651" s="32">
        <v>2018</v>
      </c>
      <c r="I651" s="34" t="s">
        <v>298</v>
      </c>
      <c r="J651" s="34" t="s">
        <v>917</v>
      </c>
      <c r="K651" s="32" t="str">
        <f t="shared" si="152"/>
        <v>WFL</v>
      </c>
      <c r="L651" s="32" t="str">
        <f t="shared" si="153"/>
        <v>ESI</v>
      </c>
      <c r="M651" s="32" t="str">
        <f t="shared" si="154"/>
        <v>R1</v>
      </c>
      <c r="N651" s="3">
        <v>2</v>
      </c>
      <c r="O651" s="3" t="s">
        <v>554</v>
      </c>
      <c r="P651" s="33" t="str">
        <f t="shared" si="155"/>
        <v>E:POS_P:P01_Tr1:WFL_Tr2:ESI_DRC_R1_D:15_M:06_Y:2018</v>
      </c>
      <c r="Q651" s="31" t="str">
        <f t="shared" si="156"/>
        <v>T1</v>
      </c>
      <c r="R651" s="53">
        <v>0.54236111111111118</v>
      </c>
      <c r="S651" s="3">
        <v>10</v>
      </c>
      <c r="T651" s="3">
        <v>2.41425</v>
      </c>
      <c r="U651" s="3">
        <v>169.30524861878456</v>
      </c>
      <c r="V651" s="3">
        <v>0.51929400000000003</v>
      </c>
      <c r="W651" s="3">
        <v>27</v>
      </c>
      <c r="X651" s="37">
        <f t="shared" si="157"/>
        <v>300</v>
      </c>
      <c r="Y651" s="37" t="s">
        <v>143</v>
      </c>
      <c r="Z651" s="40">
        <v>0.1225</v>
      </c>
      <c r="AA651" s="41">
        <v>0.74</v>
      </c>
      <c r="AB651" s="41">
        <v>9.0649999999999981E-2</v>
      </c>
      <c r="AC651" s="42" t="s">
        <v>144</v>
      </c>
      <c r="AD651" s="43">
        <f t="shared" si="158"/>
        <v>487.46305944002677</v>
      </c>
      <c r="AE651" s="43">
        <f t="shared" si="159"/>
        <v>568.70690268003125</v>
      </c>
      <c r="AF651" s="44">
        <f t="shared" si="160"/>
        <v>1.1768576912530846</v>
      </c>
      <c r="AG651" s="44">
        <f t="shared" si="161"/>
        <v>0.87087469152728247</v>
      </c>
      <c r="AH651" s="44">
        <f t="shared" si="162"/>
        <v>82.530054470967087</v>
      </c>
      <c r="AI651" s="44">
        <f t="shared" si="163"/>
        <v>61.072240308515632</v>
      </c>
      <c r="AJ651" s="44">
        <f t="shared" si="164"/>
        <v>0.2953260823203242</v>
      </c>
      <c r="AK651" s="45">
        <f t="shared" si="165"/>
        <v>0.21854130091703985</v>
      </c>
      <c r="AL651" s="35"/>
      <c r="AM651" s="35"/>
      <c r="AN651" s="35"/>
      <c r="AO651" s="3" t="s">
        <v>931</v>
      </c>
    </row>
    <row r="652" spans="2:41" x14ac:dyDescent="0.2">
      <c r="B652" s="46">
        <v>43266</v>
      </c>
      <c r="C652" s="3" t="s">
        <v>945</v>
      </c>
      <c r="D652" s="3" t="s">
        <v>199</v>
      </c>
      <c r="E652" s="32" t="s">
        <v>137</v>
      </c>
      <c r="F652" s="3" t="s">
        <v>138</v>
      </c>
      <c r="G652" s="33" t="s">
        <v>139</v>
      </c>
      <c r="H652" s="32">
        <v>2018</v>
      </c>
      <c r="I652" s="34" t="s">
        <v>298</v>
      </c>
      <c r="J652" s="34" t="s">
        <v>917</v>
      </c>
      <c r="K652" s="32" t="str">
        <f t="shared" si="152"/>
        <v>WFL</v>
      </c>
      <c r="L652" s="32" t="str">
        <f t="shared" si="153"/>
        <v>ESI</v>
      </c>
      <c r="M652" s="32" t="str">
        <f t="shared" si="154"/>
        <v>R1</v>
      </c>
      <c r="N652" s="3">
        <v>2</v>
      </c>
      <c r="O652" s="3" t="s">
        <v>554</v>
      </c>
      <c r="P652" s="33" t="str">
        <f t="shared" si="155"/>
        <v>E:POS_P:P01_Tr1:WFL_Tr2:ESI_DRC_R1_D:15_M:06_Y:2018</v>
      </c>
      <c r="Q652" s="31" t="str">
        <f t="shared" si="156"/>
        <v>T2</v>
      </c>
      <c r="R652" s="53">
        <v>0.5493055555555556</v>
      </c>
      <c r="S652" s="3">
        <v>20</v>
      </c>
      <c r="T652" s="3">
        <v>3.0142500000000001</v>
      </c>
      <c r="U652" s="3">
        <v>193.62638121546962</v>
      </c>
      <c r="V652" s="3">
        <v>0.55745400000000001</v>
      </c>
      <c r="W652" s="3">
        <v>27.8</v>
      </c>
      <c r="X652" s="37">
        <f t="shared" si="157"/>
        <v>300.8</v>
      </c>
      <c r="Y652" s="37" t="s">
        <v>143</v>
      </c>
      <c r="Z652" s="40">
        <v>0.1225</v>
      </c>
      <c r="AA652" s="41">
        <v>0.74</v>
      </c>
      <c r="AB652" s="41">
        <v>9.0649999999999981E-2</v>
      </c>
      <c r="AC652" s="42" t="s">
        <v>144</v>
      </c>
      <c r="AD652" s="43">
        <f t="shared" si="158"/>
        <v>486.16661513300545</v>
      </c>
      <c r="AE652" s="43">
        <f t="shared" si="159"/>
        <v>567.19438432183972</v>
      </c>
      <c r="AF652" s="44">
        <f t="shared" si="160"/>
        <v>1.4654277196646617</v>
      </c>
      <c r="AG652" s="44">
        <f t="shared" si="161"/>
        <v>1.0844165125518495</v>
      </c>
      <c r="AH652" s="44">
        <f t="shared" si="162"/>
        <v>94.134682355977816</v>
      </c>
      <c r="AI652" s="44">
        <f t="shared" si="163"/>
        <v>69.659664943423564</v>
      </c>
      <c r="AJ652" s="44">
        <f t="shared" si="164"/>
        <v>0.31618477831774688</v>
      </c>
      <c r="AK652" s="45">
        <f t="shared" si="165"/>
        <v>0.23397673595513263</v>
      </c>
      <c r="AL652" s="35"/>
      <c r="AM652" s="35"/>
      <c r="AN652" s="35"/>
      <c r="AO652" s="3" t="s">
        <v>931</v>
      </c>
    </row>
    <row r="653" spans="2:41" x14ac:dyDescent="0.2">
      <c r="B653" s="46">
        <v>43266</v>
      </c>
      <c r="C653" s="3" t="s">
        <v>946</v>
      </c>
      <c r="D653" s="3" t="s">
        <v>201</v>
      </c>
      <c r="E653" s="32" t="s">
        <v>137</v>
      </c>
      <c r="F653" s="3" t="s">
        <v>138</v>
      </c>
      <c r="G653" s="33" t="s">
        <v>139</v>
      </c>
      <c r="H653" s="32">
        <v>2018</v>
      </c>
      <c r="I653" s="34" t="s">
        <v>298</v>
      </c>
      <c r="J653" s="34" t="s">
        <v>917</v>
      </c>
      <c r="K653" s="32" t="str">
        <f t="shared" si="152"/>
        <v>WFL</v>
      </c>
      <c r="L653" s="32" t="str">
        <f t="shared" si="153"/>
        <v>ESI</v>
      </c>
      <c r="M653" s="32" t="str">
        <f t="shared" si="154"/>
        <v>R1</v>
      </c>
      <c r="N653" s="3">
        <v>2</v>
      </c>
      <c r="O653" s="3" t="s">
        <v>554</v>
      </c>
      <c r="P653" s="33" t="str">
        <f t="shared" si="155"/>
        <v>E:POS_P:P01_Tr1:WFL_Tr2:ESI_DRC_R1_D:15_M:06_Y:2018</v>
      </c>
      <c r="Q653" s="31" t="str">
        <f t="shared" si="156"/>
        <v>T3</v>
      </c>
      <c r="R653" s="53">
        <v>0.55625000000000002</v>
      </c>
      <c r="S653" s="3">
        <v>30</v>
      </c>
      <c r="T653" s="3">
        <v>3.6892500000000004</v>
      </c>
      <c r="U653" s="3">
        <v>266.96685082872932</v>
      </c>
      <c r="V653" s="3">
        <v>0.57017399999999996</v>
      </c>
      <c r="W653" s="3">
        <v>27.9</v>
      </c>
      <c r="X653" s="37">
        <f t="shared" si="157"/>
        <v>300.89999999999998</v>
      </c>
      <c r="Y653" s="37" t="s">
        <v>143</v>
      </c>
      <c r="Z653" s="40">
        <v>0.1225</v>
      </c>
      <c r="AA653" s="41">
        <v>0.74</v>
      </c>
      <c r="AB653" s="41">
        <v>9.0649999999999981E-2</v>
      </c>
      <c r="AC653" s="42" t="s">
        <v>144</v>
      </c>
      <c r="AD653" s="43">
        <f t="shared" si="158"/>
        <v>486.00504430710555</v>
      </c>
      <c r="AE653" s="43">
        <f t="shared" si="159"/>
        <v>567.00588502495646</v>
      </c>
      <c r="AF653" s="44">
        <f t="shared" si="160"/>
        <v>1.7929941097099893</v>
      </c>
      <c r="AG653" s="44">
        <f t="shared" si="161"/>
        <v>1.326815641185392</v>
      </c>
      <c r="AH653" s="44">
        <f t="shared" si="162"/>
        <v>129.74723616554505</v>
      </c>
      <c r="AI653" s="44">
        <f t="shared" si="163"/>
        <v>96.012954762503327</v>
      </c>
      <c r="AJ653" s="44">
        <f t="shared" si="164"/>
        <v>0.32329201348821945</v>
      </c>
      <c r="AK653" s="45">
        <f t="shared" si="165"/>
        <v>0.23923608998128237</v>
      </c>
      <c r="AL653" s="35"/>
      <c r="AM653" s="35"/>
      <c r="AN653" s="35"/>
      <c r="AO653" s="3" t="s">
        <v>931</v>
      </c>
    </row>
    <row r="654" spans="2:41" x14ac:dyDescent="0.2">
      <c r="B654" s="46">
        <v>43266</v>
      </c>
      <c r="C654" s="3" t="s">
        <v>947</v>
      </c>
      <c r="D654" s="3" t="s">
        <v>203</v>
      </c>
      <c r="E654" s="32" t="s">
        <v>137</v>
      </c>
      <c r="F654" s="3" t="s">
        <v>138</v>
      </c>
      <c r="G654" s="33" t="s">
        <v>139</v>
      </c>
      <c r="H654" s="32">
        <v>2018</v>
      </c>
      <c r="I654" s="34" t="s">
        <v>298</v>
      </c>
      <c r="J654" s="34" t="s">
        <v>917</v>
      </c>
      <c r="K654" s="32" t="str">
        <f t="shared" si="152"/>
        <v>WFL</v>
      </c>
      <c r="L654" s="32" t="str">
        <f t="shared" si="153"/>
        <v>ESI</v>
      </c>
      <c r="M654" s="32" t="str">
        <f t="shared" si="154"/>
        <v>R2</v>
      </c>
      <c r="N654" s="3">
        <v>11</v>
      </c>
      <c r="O654" s="3" t="s">
        <v>449</v>
      </c>
      <c r="P654" s="33" t="str">
        <f t="shared" si="155"/>
        <v>E:POS_P:P01_Tr1:WFL_Tr2:ESI_DRC_R2_D:15_M:06_Y:2018</v>
      </c>
      <c r="Q654" s="31" t="str">
        <f t="shared" si="156"/>
        <v>T0</v>
      </c>
      <c r="R654" s="53">
        <v>0.53541666666666665</v>
      </c>
      <c r="S654" s="37">
        <v>0</v>
      </c>
      <c r="T654" s="3">
        <v>1.9642500000000003</v>
      </c>
      <c r="U654" s="3">
        <v>125.56491712707184</v>
      </c>
      <c r="V654" s="3">
        <v>0.48749399999999998</v>
      </c>
      <c r="W654" s="3">
        <v>24.2</v>
      </c>
      <c r="X654" s="37">
        <f t="shared" si="157"/>
        <v>297.2</v>
      </c>
      <c r="Y654" s="37" t="s">
        <v>143</v>
      </c>
      <c r="Z654" s="40">
        <v>0.1225</v>
      </c>
      <c r="AA654" s="41">
        <v>0.74</v>
      </c>
      <c r="AB654" s="41">
        <v>9.0649999999999981E-2</v>
      </c>
      <c r="AC654" s="42" t="s">
        <v>144</v>
      </c>
      <c r="AD654" s="43">
        <f t="shared" si="158"/>
        <v>492.05557816960976</v>
      </c>
      <c r="AE654" s="43">
        <f t="shared" si="159"/>
        <v>574.06484119787808</v>
      </c>
      <c r="AF654" s="44">
        <f t="shared" si="160"/>
        <v>0.96652016941965613</v>
      </c>
      <c r="AG654" s="44">
        <f t="shared" si="161"/>
        <v>0.71522492537054538</v>
      </c>
      <c r="AH654" s="44">
        <f t="shared" si="162"/>
        <v>61.78491789478047</v>
      </c>
      <c r="AI654" s="44">
        <f t="shared" si="163"/>
        <v>45.720839242137536</v>
      </c>
      <c r="AJ654" s="44">
        <f t="shared" si="164"/>
        <v>0.27985316569491836</v>
      </c>
      <c r="AK654" s="45">
        <f t="shared" si="165"/>
        <v>0.20709134261423953</v>
      </c>
      <c r="AL654" s="35">
        <f>SLOPE(AG654:AG657,S654:S657)*60</f>
        <v>3.2266870767921914</v>
      </c>
      <c r="AM654" s="35">
        <f>SLOPE(AK654:AK657,S654:S657)*60</f>
        <v>-2.6604151425192847E-3</v>
      </c>
      <c r="AN654" s="35">
        <f>SLOPE(AI654:AI657,S654:S657)*60</f>
        <v>83.55636524202194</v>
      </c>
      <c r="AO654" s="3" t="s">
        <v>931</v>
      </c>
    </row>
    <row r="655" spans="2:41" x14ac:dyDescent="0.2">
      <c r="B655" s="46">
        <v>43266</v>
      </c>
      <c r="C655" s="3" t="s">
        <v>948</v>
      </c>
      <c r="D655" s="3" t="s">
        <v>205</v>
      </c>
      <c r="E655" s="32" t="s">
        <v>137</v>
      </c>
      <c r="F655" s="3" t="s">
        <v>138</v>
      </c>
      <c r="G655" s="33" t="s">
        <v>139</v>
      </c>
      <c r="H655" s="32">
        <v>2018</v>
      </c>
      <c r="I655" s="34" t="s">
        <v>298</v>
      </c>
      <c r="J655" s="34" t="s">
        <v>917</v>
      </c>
      <c r="K655" s="32" t="str">
        <f t="shared" si="152"/>
        <v>WFL</v>
      </c>
      <c r="L655" s="32" t="str">
        <f t="shared" si="153"/>
        <v>ESI</v>
      </c>
      <c r="M655" s="32" t="str">
        <f t="shared" si="154"/>
        <v>R2</v>
      </c>
      <c r="N655" s="3">
        <v>11</v>
      </c>
      <c r="O655" s="3" t="s">
        <v>449</v>
      </c>
      <c r="P655" s="33" t="str">
        <f t="shared" si="155"/>
        <v>E:POS_P:P01_Tr1:WFL_Tr2:ESI_DRC_R2_D:15_M:06_Y:2018</v>
      </c>
      <c r="Q655" s="31" t="str">
        <f t="shared" si="156"/>
        <v>T1</v>
      </c>
      <c r="R655" s="53">
        <v>0.54236111111111118</v>
      </c>
      <c r="S655" s="3">
        <v>10</v>
      </c>
      <c r="T655" s="3">
        <v>3.3142500000000004</v>
      </c>
      <c r="U655" s="3">
        <v>160.82113259668512</v>
      </c>
      <c r="V655" s="3">
        <v>0.50021400000000005</v>
      </c>
      <c r="W655" s="3">
        <v>26.8</v>
      </c>
      <c r="X655" s="37">
        <f t="shared" si="157"/>
        <v>299.8</v>
      </c>
      <c r="Y655" s="37" t="s">
        <v>143</v>
      </c>
      <c r="Z655" s="40">
        <v>0.1225</v>
      </c>
      <c r="AA655" s="41">
        <v>0.74</v>
      </c>
      <c r="AB655" s="41">
        <v>9.0649999999999981E-2</v>
      </c>
      <c r="AC655" s="42" t="s">
        <v>144</v>
      </c>
      <c r="AD655" s="43">
        <f t="shared" si="158"/>
        <v>487.78825160776529</v>
      </c>
      <c r="AE655" s="43">
        <f t="shared" si="159"/>
        <v>569.08629354239292</v>
      </c>
      <c r="AF655" s="44">
        <f t="shared" si="160"/>
        <v>1.6166522128910363</v>
      </c>
      <c r="AG655" s="44">
        <f t="shared" si="161"/>
        <v>1.1963226375393667</v>
      </c>
      <c r="AH655" s="44">
        <f t="shared" si="162"/>
        <v>78.446659090917635</v>
      </c>
      <c r="AI655" s="44">
        <f t="shared" si="163"/>
        <v>58.050527727279039</v>
      </c>
      <c r="AJ655" s="44">
        <f t="shared" si="164"/>
        <v>0.28466493123801456</v>
      </c>
      <c r="AK655" s="45">
        <f t="shared" si="165"/>
        <v>0.21065204911613072</v>
      </c>
      <c r="AL655" s="35"/>
      <c r="AM655" s="35"/>
      <c r="AN655" s="35"/>
      <c r="AO655" s="3" t="s">
        <v>931</v>
      </c>
    </row>
    <row r="656" spans="2:41" x14ac:dyDescent="0.2">
      <c r="B656" s="46">
        <v>43266</v>
      </c>
      <c r="C656" s="3" t="s">
        <v>949</v>
      </c>
      <c r="D656" s="3" t="s">
        <v>207</v>
      </c>
      <c r="E656" s="32" t="s">
        <v>137</v>
      </c>
      <c r="F656" s="3" t="s">
        <v>138</v>
      </c>
      <c r="G656" s="33" t="s">
        <v>139</v>
      </c>
      <c r="H656" s="32">
        <v>2018</v>
      </c>
      <c r="I656" s="34" t="s">
        <v>298</v>
      </c>
      <c r="J656" s="34" t="s">
        <v>917</v>
      </c>
      <c r="K656" s="32" t="str">
        <f t="shared" si="152"/>
        <v>WFL</v>
      </c>
      <c r="L656" s="32" t="str">
        <f t="shared" si="153"/>
        <v>ESI</v>
      </c>
      <c r="M656" s="32" t="str">
        <f t="shared" si="154"/>
        <v>R2</v>
      </c>
      <c r="N656" s="3">
        <v>11</v>
      </c>
      <c r="O656" s="3" t="s">
        <v>449</v>
      </c>
      <c r="P656" s="33" t="str">
        <f t="shared" si="155"/>
        <v>E:POS_P:P01_Tr1:WFL_Tr2:ESI_DRC_R2_D:15_M:06_Y:2018</v>
      </c>
      <c r="Q656" s="31" t="str">
        <f t="shared" si="156"/>
        <v>T2</v>
      </c>
      <c r="R656" s="53">
        <v>0.5493055555555556</v>
      </c>
      <c r="S656" s="3">
        <v>20</v>
      </c>
      <c r="T656" s="3">
        <v>4.8142500000000004</v>
      </c>
      <c r="U656" s="3">
        <v>213.04558011049727</v>
      </c>
      <c r="V656" s="3">
        <v>0.48749399999999998</v>
      </c>
      <c r="W656" s="3">
        <v>27.5</v>
      </c>
      <c r="X656" s="37">
        <f t="shared" si="157"/>
        <v>300.5</v>
      </c>
      <c r="Y656" s="37" t="s">
        <v>143</v>
      </c>
      <c r="Z656" s="40">
        <v>0.1225</v>
      </c>
      <c r="AA656" s="41">
        <v>0.74</v>
      </c>
      <c r="AB656" s="41">
        <v>9.0649999999999981E-2</v>
      </c>
      <c r="AC656" s="42" t="s">
        <v>144</v>
      </c>
      <c r="AD656" s="43">
        <f t="shared" si="158"/>
        <v>486.65197281866233</v>
      </c>
      <c r="AE656" s="43">
        <f t="shared" si="159"/>
        <v>567.76063495510607</v>
      </c>
      <c r="AF656" s="44">
        <f t="shared" si="160"/>
        <v>2.3428642601422451</v>
      </c>
      <c r="AG656" s="44">
        <f t="shared" si="161"/>
        <v>1.7337195525052611</v>
      </c>
      <c r="AH656" s="44">
        <f t="shared" si="162"/>
        <v>103.67905186106987</v>
      </c>
      <c r="AI656" s="44">
        <f t="shared" si="163"/>
        <v>76.722498377191684</v>
      </c>
      <c r="AJ656" s="44">
        <f t="shared" si="164"/>
        <v>0.27677990297680444</v>
      </c>
      <c r="AK656" s="45">
        <f t="shared" si="165"/>
        <v>0.20481712820283526</v>
      </c>
      <c r="AL656" s="35"/>
      <c r="AM656" s="35"/>
      <c r="AN656" s="35"/>
      <c r="AO656" s="3" t="s">
        <v>931</v>
      </c>
    </row>
    <row r="657" spans="2:41" x14ac:dyDescent="0.2">
      <c r="B657" s="46">
        <v>43266</v>
      </c>
      <c r="C657" s="3" t="s">
        <v>950</v>
      </c>
      <c r="D657" s="3" t="s">
        <v>209</v>
      </c>
      <c r="E657" s="32" t="s">
        <v>137</v>
      </c>
      <c r="F657" s="3" t="s">
        <v>138</v>
      </c>
      <c r="G657" s="33" t="s">
        <v>139</v>
      </c>
      <c r="H657" s="32">
        <v>2018</v>
      </c>
      <c r="I657" s="34" t="s">
        <v>298</v>
      </c>
      <c r="J657" s="34" t="s">
        <v>917</v>
      </c>
      <c r="K657" s="32" t="str">
        <f t="shared" si="152"/>
        <v>WFL</v>
      </c>
      <c r="L657" s="32" t="str">
        <f t="shared" si="153"/>
        <v>ESI</v>
      </c>
      <c r="M657" s="32" t="str">
        <f t="shared" si="154"/>
        <v>R2</v>
      </c>
      <c r="N657" s="3">
        <v>11</v>
      </c>
      <c r="O657" s="3" t="s">
        <v>449</v>
      </c>
      <c r="P657" s="33" t="str">
        <f t="shared" si="155"/>
        <v>E:POS_P:P01_Tr1:WFL_Tr2:ESI_DRC_R2_D:15_M:06_Y:2018</v>
      </c>
      <c r="Q657" s="31" t="str">
        <f t="shared" si="156"/>
        <v>T3</v>
      </c>
      <c r="R657" s="53">
        <v>0.55625000000000002</v>
      </c>
      <c r="S657" s="3">
        <v>30</v>
      </c>
      <c r="T657" s="3">
        <v>6.4642499999999998</v>
      </c>
      <c r="U657" s="3">
        <v>238.4979281767956</v>
      </c>
      <c r="V657" s="3">
        <v>0.49385399999999996</v>
      </c>
      <c r="W657" s="3">
        <v>27.4</v>
      </c>
      <c r="X657" s="37">
        <f t="shared" si="157"/>
        <v>300.39999999999998</v>
      </c>
      <c r="Y657" s="37" t="s">
        <v>143</v>
      </c>
      <c r="Z657" s="40">
        <v>0.1225</v>
      </c>
      <c r="AA657" s="41">
        <v>0.74</v>
      </c>
      <c r="AB657" s="41">
        <v>9.0649999999999981E-2</v>
      </c>
      <c r="AC657" s="42" t="s">
        <v>144</v>
      </c>
      <c r="AD657" s="43">
        <f t="shared" si="158"/>
        <v>486.81397414117191</v>
      </c>
      <c r="AE657" s="43">
        <f t="shared" si="159"/>
        <v>567.9496364980339</v>
      </c>
      <c r="AF657" s="44">
        <f t="shared" si="160"/>
        <v>3.1468872323420705</v>
      </c>
      <c r="AG657" s="44">
        <f t="shared" si="161"/>
        <v>2.3286965519331315</v>
      </c>
      <c r="AH657" s="44">
        <f t="shared" si="162"/>
        <v>116.10412424018165</v>
      </c>
      <c r="AI657" s="44">
        <f t="shared" si="163"/>
        <v>85.917051937734399</v>
      </c>
      <c r="AJ657" s="44">
        <f t="shared" si="164"/>
        <v>0.28048419978310002</v>
      </c>
      <c r="AK657" s="45">
        <f t="shared" si="165"/>
        <v>0.20755830783949397</v>
      </c>
      <c r="AL657" s="35"/>
      <c r="AM657" s="35"/>
      <c r="AN657" s="35"/>
      <c r="AO657" s="3" t="s">
        <v>931</v>
      </c>
    </row>
    <row r="658" spans="2:41" x14ac:dyDescent="0.2">
      <c r="B658" s="46">
        <v>43266</v>
      </c>
      <c r="C658" s="3" t="s">
        <v>951</v>
      </c>
      <c r="D658" s="3" t="s">
        <v>211</v>
      </c>
      <c r="E658" s="32" t="s">
        <v>137</v>
      </c>
      <c r="F658" s="3" t="s">
        <v>138</v>
      </c>
      <c r="G658" s="33" t="s">
        <v>139</v>
      </c>
      <c r="H658" s="32">
        <v>2018</v>
      </c>
      <c r="I658" s="34" t="s">
        <v>298</v>
      </c>
      <c r="J658" s="34" t="s">
        <v>917</v>
      </c>
      <c r="K658" s="32" t="str">
        <f t="shared" si="152"/>
        <v>WFL</v>
      </c>
      <c r="L658" s="32" t="str">
        <f t="shared" si="153"/>
        <v>ESI</v>
      </c>
      <c r="M658" s="32" t="str">
        <f t="shared" si="154"/>
        <v>R3</v>
      </c>
      <c r="N658" s="3">
        <v>14</v>
      </c>
      <c r="O658" s="3" t="s">
        <v>865</v>
      </c>
      <c r="P658" s="33" t="str">
        <f t="shared" si="155"/>
        <v>E:POS_P:P01_Tr1:WFL_Tr2:ESI_DRC_R3_D:15_M:06_Y:2018</v>
      </c>
      <c r="Q658" s="31" t="str">
        <f t="shared" si="156"/>
        <v>T0</v>
      </c>
      <c r="R658" s="53">
        <v>0.53541666666666665</v>
      </c>
      <c r="S658" s="37">
        <v>0</v>
      </c>
      <c r="T658" s="3">
        <v>2.7142499999999998</v>
      </c>
      <c r="U658" s="3">
        <v>117.83494475138123</v>
      </c>
      <c r="V658" s="48">
        <v>0.65285399999999993</v>
      </c>
      <c r="W658" s="3">
        <v>25</v>
      </c>
      <c r="X658" s="37">
        <f t="shared" si="157"/>
        <v>298</v>
      </c>
      <c r="Y658" s="37" t="s">
        <v>143</v>
      </c>
      <c r="Z658" s="40">
        <v>0.1225</v>
      </c>
      <c r="AA658" s="41">
        <v>0.74</v>
      </c>
      <c r="AB658" s="41">
        <v>9.0649999999999981E-2</v>
      </c>
      <c r="AC658" s="42" t="s">
        <v>144</v>
      </c>
      <c r="AD658" s="43">
        <f t="shared" si="158"/>
        <v>490.73462359734242</v>
      </c>
      <c r="AE658" s="43">
        <f t="shared" si="159"/>
        <v>572.5237275302328</v>
      </c>
      <c r="AF658" s="44">
        <f t="shared" si="160"/>
        <v>1.3319764520990867</v>
      </c>
      <c r="AG658" s="44">
        <f t="shared" si="161"/>
        <v>0.98566257455332396</v>
      </c>
      <c r="AH658" s="44">
        <f t="shared" si="162"/>
        <v>57.825687259182708</v>
      </c>
      <c r="AI658" s="44">
        <f t="shared" si="163"/>
        <v>42.791008571795189</v>
      </c>
      <c r="AJ658" s="44">
        <f t="shared" si="164"/>
        <v>0.37377440561302255</v>
      </c>
      <c r="AK658" s="45">
        <f t="shared" si="165"/>
        <v>0.27659306015363666</v>
      </c>
      <c r="AL658" s="35">
        <f>SLOPE(AG658:AG661,S658:S661)*60</f>
        <v>4.3583089908054236</v>
      </c>
      <c r="AM658" s="61">
        <f>SLOPE(AK658:AK661,S658:S661)*60</f>
        <v>-0.13103602112641358</v>
      </c>
      <c r="AN658" s="35">
        <f>SLOPE(AI658:AI661,S658:S661)*60</f>
        <v>83.236041645315765</v>
      </c>
      <c r="AO658" s="3" t="s">
        <v>952</v>
      </c>
    </row>
    <row r="659" spans="2:41" x14ac:dyDescent="0.2">
      <c r="B659" s="46">
        <v>43266</v>
      </c>
      <c r="C659" s="3" t="s">
        <v>953</v>
      </c>
      <c r="D659" s="3" t="s">
        <v>213</v>
      </c>
      <c r="E659" s="32" t="s">
        <v>137</v>
      </c>
      <c r="F659" s="3" t="s">
        <v>138</v>
      </c>
      <c r="G659" s="33" t="s">
        <v>139</v>
      </c>
      <c r="H659" s="32">
        <v>2018</v>
      </c>
      <c r="I659" s="34" t="s">
        <v>298</v>
      </c>
      <c r="J659" s="34" t="s">
        <v>917</v>
      </c>
      <c r="K659" s="32" t="str">
        <f t="shared" si="152"/>
        <v>WFL</v>
      </c>
      <c r="L659" s="32" t="str">
        <f t="shared" si="153"/>
        <v>ESI</v>
      </c>
      <c r="M659" s="32" t="str">
        <f t="shared" si="154"/>
        <v>R3</v>
      </c>
      <c r="N659" s="3">
        <v>14</v>
      </c>
      <c r="O659" s="3" t="s">
        <v>865</v>
      </c>
      <c r="P659" s="33" t="str">
        <f t="shared" si="155"/>
        <v>E:POS_P:P01_Tr1:WFL_Tr2:ESI_DRC_R3_D:15_M:06_Y:2018</v>
      </c>
      <c r="Q659" s="31" t="str">
        <f t="shared" si="156"/>
        <v>T1</v>
      </c>
      <c r="R659" s="53">
        <v>0.54236111111111118</v>
      </c>
      <c r="S659" s="3">
        <v>10</v>
      </c>
      <c r="T659" s="3">
        <v>4.4392500000000004</v>
      </c>
      <c r="U659" s="3">
        <v>160.63259668508289</v>
      </c>
      <c r="V659" s="3">
        <v>0.46841400000000005</v>
      </c>
      <c r="W659" s="3">
        <v>26.9</v>
      </c>
      <c r="X659" s="37">
        <f t="shared" si="157"/>
        <v>299.89999999999998</v>
      </c>
      <c r="Y659" s="37" t="s">
        <v>143</v>
      </c>
      <c r="Z659" s="40">
        <v>0.1225</v>
      </c>
      <c r="AA659" s="41">
        <v>0.74</v>
      </c>
      <c r="AB659" s="41">
        <v>9.0649999999999981E-2</v>
      </c>
      <c r="AC659" s="42" t="s">
        <v>144</v>
      </c>
      <c r="AD659" s="43">
        <f t="shared" si="158"/>
        <v>487.62560130712922</v>
      </c>
      <c r="AE659" s="43">
        <f t="shared" si="159"/>
        <v>568.89653485831741</v>
      </c>
      <c r="AF659" s="44">
        <f t="shared" si="160"/>
        <v>2.1646919506026734</v>
      </c>
      <c r="AG659" s="44">
        <f t="shared" si="161"/>
        <v>1.6018720434459781</v>
      </c>
      <c r="AH659" s="44">
        <f t="shared" si="162"/>
        <v>78.328566548089114</v>
      </c>
      <c r="AI659" s="44">
        <f t="shared" si="163"/>
        <v>57.963139245585928</v>
      </c>
      <c r="AJ659" s="44">
        <f t="shared" si="164"/>
        <v>0.2664791014791239</v>
      </c>
      <c r="AK659" s="45">
        <f t="shared" si="165"/>
        <v>0.19719453509455165</v>
      </c>
      <c r="AL659" s="35"/>
      <c r="AM659" s="35"/>
      <c r="AN659" s="35"/>
      <c r="AO659" s="3" t="s">
        <v>931</v>
      </c>
    </row>
    <row r="660" spans="2:41" x14ac:dyDescent="0.2">
      <c r="B660" s="46">
        <v>43266</v>
      </c>
      <c r="C660" s="3" t="s">
        <v>954</v>
      </c>
      <c r="D660" s="3" t="s">
        <v>215</v>
      </c>
      <c r="E660" s="32" t="s">
        <v>137</v>
      </c>
      <c r="F660" s="3" t="s">
        <v>138</v>
      </c>
      <c r="G660" s="33" t="s">
        <v>139</v>
      </c>
      <c r="H660" s="32">
        <v>2018</v>
      </c>
      <c r="I660" s="34" t="s">
        <v>298</v>
      </c>
      <c r="J660" s="34" t="s">
        <v>917</v>
      </c>
      <c r="K660" s="32" t="str">
        <f t="shared" si="152"/>
        <v>WFL</v>
      </c>
      <c r="L660" s="32" t="str">
        <f t="shared" si="153"/>
        <v>ESI</v>
      </c>
      <c r="M660" s="32" t="str">
        <f t="shared" si="154"/>
        <v>R3</v>
      </c>
      <c r="N660" s="3">
        <v>14</v>
      </c>
      <c r="O660" s="3" t="s">
        <v>865</v>
      </c>
      <c r="P660" s="33" t="str">
        <f t="shared" si="155"/>
        <v>E:POS_P:P01_Tr1:WFL_Tr2:ESI_DRC_R3_D:15_M:06_Y:2018</v>
      </c>
      <c r="Q660" s="31" t="str">
        <f t="shared" si="156"/>
        <v>T2</v>
      </c>
      <c r="R660" s="53">
        <v>0.5493055555555556</v>
      </c>
      <c r="S660" s="3">
        <v>20</v>
      </c>
      <c r="T660" s="3">
        <v>6.4642499999999998</v>
      </c>
      <c r="U660" s="3">
        <v>177.03522099447514</v>
      </c>
      <c r="V660" s="3">
        <v>0.48113399999999995</v>
      </c>
      <c r="W660" s="3">
        <v>27.2</v>
      </c>
      <c r="X660" s="37">
        <f t="shared" si="157"/>
        <v>300.2</v>
      </c>
      <c r="Y660" s="37" t="s">
        <v>143</v>
      </c>
      <c r="Z660" s="40">
        <v>0.1225</v>
      </c>
      <c r="AA660" s="41">
        <v>0.74</v>
      </c>
      <c r="AB660" s="41">
        <v>9.0649999999999981E-2</v>
      </c>
      <c r="AC660" s="42" t="s">
        <v>144</v>
      </c>
      <c r="AD660" s="43">
        <f t="shared" si="158"/>
        <v>487.1383005729781</v>
      </c>
      <c r="AE660" s="43">
        <f t="shared" si="159"/>
        <v>568.32801733514111</v>
      </c>
      <c r="AF660" s="44">
        <f t="shared" si="160"/>
        <v>3.1489837594788739</v>
      </c>
      <c r="AG660" s="44">
        <f t="shared" si="161"/>
        <v>2.3302479820143662</v>
      </c>
      <c r="AH660" s="44">
        <f t="shared" si="162"/>
        <v>86.240636696810242</v>
      </c>
      <c r="AI660" s="44">
        <f t="shared" si="163"/>
        <v>63.818071155639572</v>
      </c>
      <c r="AJ660" s="44">
        <f t="shared" si="164"/>
        <v>0.27344193229252572</v>
      </c>
      <c r="AK660" s="45">
        <f t="shared" si="165"/>
        <v>0.20234702989646899</v>
      </c>
      <c r="AL660" s="35"/>
      <c r="AM660" s="35"/>
      <c r="AN660" s="35"/>
      <c r="AO660" s="3" t="s">
        <v>931</v>
      </c>
    </row>
    <row r="661" spans="2:41" x14ac:dyDescent="0.2">
      <c r="B661" s="46">
        <v>43266</v>
      </c>
      <c r="C661" s="3" t="s">
        <v>955</v>
      </c>
      <c r="D661" s="3" t="s">
        <v>217</v>
      </c>
      <c r="E661" s="32" t="s">
        <v>137</v>
      </c>
      <c r="F661" s="3" t="s">
        <v>138</v>
      </c>
      <c r="G661" s="33" t="s">
        <v>139</v>
      </c>
      <c r="H661" s="32">
        <v>2018</v>
      </c>
      <c r="I661" s="34" t="s">
        <v>298</v>
      </c>
      <c r="J661" s="34" t="s">
        <v>917</v>
      </c>
      <c r="K661" s="32" t="str">
        <f t="shared" si="152"/>
        <v>WFL</v>
      </c>
      <c r="L661" s="32" t="str">
        <f t="shared" si="153"/>
        <v>ESI</v>
      </c>
      <c r="M661" s="32" t="str">
        <f t="shared" si="154"/>
        <v>R3</v>
      </c>
      <c r="N661" s="3">
        <v>14</v>
      </c>
      <c r="O661" s="3" t="s">
        <v>865</v>
      </c>
      <c r="P661" s="33" t="str">
        <f t="shared" si="155"/>
        <v>E:POS_P:P01_Tr1:WFL_Tr2:ESI_DRC_R3_D:15_M:06_Y:2018</v>
      </c>
      <c r="Q661" s="31" t="str">
        <f t="shared" si="156"/>
        <v>T3</v>
      </c>
      <c r="R661" s="53">
        <v>0.55625000000000002</v>
      </c>
      <c r="S661" s="3">
        <v>30</v>
      </c>
      <c r="T661" s="3">
        <v>8.7892499999999991</v>
      </c>
      <c r="U661" s="3">
        <v>241.8915745856354</v>
      </c>
      <c r="V661" s="3">
        <v>0.48113399999999995</v>
      </c>
      <c r="W661" s="3">
        <v>27.6</v>
      </c>
      <c r="X661" s="37">
        <f t="shared" si="157"/>
        <v>300.60000000000002</v>
      </c>
      <c r="Y661" s="37" t="s">
        <v>143</v>
      </c>
      <c r="Z661" s="40">
        <v>0.1225</v>
      </c>
      <c r="AA661" s="41">
        <v>0.74</v>
      </c>
      <c r="AB661" s="41">
        <v>9.0649999999999981E-2</v>
      </c>
      <c r="AC661" s="42" t="s">
        <v>144</v>
      </c>
      <c r="AD661" s="43">
        <f t="shared" si="158"/>
        <v>486.49007928146386</v>
      </c>
      <c r="AE661" s="43">
        <f t="shared" si="159"/>
        <v>567.57175916170775</v>
      </c>
      <c r="AF661" s="44">
        <f t="shared" si="160"/>
        <v>4.2758829293246059</v>
      </c>
      <c r="AG661" s="44">
        <f t="shared" si="161"/>
        <v>3.1641533677002078</v>
      </c>
      <c r="AH661" s="44">
        <f t="shared" si="162"/>
        <v>117.6778512976839</v>
      </c>
      <c r="AI661" s="44">
        <f t="shared" si="163"/>
        <v>87.081609960286073</v>
      </c>
      <c r="AJ661" s="44">
        <f t="shared" si="164"/>
        <v>0.27307807077250906</v>
      </c>
      <c r="AK661" s="45">
        <f t="shared" si="165"/>
        <v>0.20207777237165667</v>
      </c>
      <c r="AL661" s="35"/>
      <c r="AM661" s="35"/>
      <c r="AN661" s="35"/>
      <c r="AO661" s="3" t="s">
        <v>931</v>
      </c>
    </row>
    <row r="662" spans="2:41" x14ac:dyDescent="0.2">
      <c r="B662" s="46">
        <v>43266</v>
      </c>
      <c r="C662" s="3" t="s">
        <v>956</v>
      </c>
      <c r="D662" s="3" t="s">
        <v>219</v>
      </c>
      <c r="E662" s="32" t="s">
        <v>137</v>
      </c>
      <c r="F662" s="3" t="s">
        <v>138</v>
      </c>
      <c r="G662" s="33" t="s">
        <v>139</v>
      </c>
      <c r="H662" s="32">
        <v>2018</v>
      </c>
      <c r="I662" s="34" t="s">
        <v>298</v>
      </c>
      <c r="J662" s="34" t="s">
        <v>917</v>
      </c>
      <c r="K662" s="32" t="str">
        <f t="shared" si="152"/>
        <v>WFL</v>
      </c>
      <c r="L662" s="32" t="str">
        <f t="shared" si="153"/>
        <v>LSI</v>
      </c>
      <c r="M662" s="32" t="str">
        <f t="shared" si="154"/>
        <v>R1</v>
      </c>
      <c r="N662" s="3">
        <v>6</v>
      </c>
      <c r="O662" s="3" t="s">
        <v>554</v>
      </c>
      <c r="P662" s="33" t="str">
        <f t="shared" si="155"/>
        <v>E:POS_P:P01_Tr1:WFL_Tr2:LSI_DRC_R1_D:15_M:06_Y:2018</v>
      </c>
      <c r="Q662" s="31" t="str">
        <f t="shared" si="156"/>
        <v>T0</v>
      </c>
      <c r="R662" s="53">
        <v>0.5385416666666667</v>
      </c>
      <c r="S662" s="37">
        <v>0</v>
      </c>
      <c r="T662" s="3">
        <v>2.1142500000000002</v>
      </c>
      <c r="U662" s="3">
        <v>110.85911602209946</v>
      </c>
      <c r="V662" s="3">
        <v>0.512934</v>
      </c>
      <c r="W662" s="3">
        <v>25.6</v>
      </c>
      <c r="X662" s="37">
        <f t="shared" si="157"/>
        <v>298.60000000000002</v>
      </c>
      <c r="Y662" s="37" t="s">
        <v>143</v>
      </c>
      <c r="Z662" s="40">
        <v>0.1225</v>
      </c>
      <c r="AA662" s="41">
        <v>0.74</v>
      </c>
      <c r="AB662" s="41">
        <v>9.0649999999999981E-2</v>
      </c>
      <c r="AC662" s="42" t="s">
        <v>144</v>
      </c>
      <c r="AD662" s="43">
        <f t="shared" si="158"/>
        <v>489.74855268589425</v>
      </c>
      <c r="AE662" s="43">
        <f t="shared" si="159"/>
        <v>571.37331146687666</v>
      </c>
      <c r="AF662" s="44">
        <f t="shared" si="160"/>
        <v>1.0354508775161522</v>
      </c>
      <c r="AG662" s="44">
        <f t="shared" si="161"/>
        <v>0.76623364936195248</v>
      </c>
      <c r="AH662" s="44">
        <f t="shared" si="162"/>
        <v>54.293091623860839</v>
      </c>
      <c r="AI662" s="44">
        <f t="shared" si="163"/>
        <v>40.176887801657017</v>
      </c>
      <c r="AJ662" s="44">
        <f t="shared" si="164"/>
        <v>0.29307679814395088</v>
      </c>
      <c r="AK662" s="45">
        <f t="shared" si="165"/>
        <v>0.2168768306265236</v>
      </c>
      <c r="AL662" s="35">
        <f>SLOPE(AG662:AG665,S662:S665)*60</f>
        <v>2.9753906607527236</v>
      </c>
      <c r="AM662" s="35">
        <f>SLOPE(AK662:AK665,S662:S665)*60</f>
        <v>8.4307431275230618E-2</v>
      </c>
      <c r="AN662" s="35">
        <f>SLOPE(AI662:AI665,S662:S665)*60</f>
        <v>36.788031125406285</v>
      </c>
      <c r="AO662" s="3" t="s">
        <v>931</v>
      </c>
    </row>
    <row r="663" spans="2:41" x14ac:dyDescent="0.2">
      <c r="B663" s="46">
        <v>43266</v>
      </c>
      <c r="C663" s="3" t="s">
        <v>957</v>
      </c>
      <c r="D663" s="3" t="s">
        <v>221</v>
      </c>
      <c r="E663" s="32" t="s">
        <v>137</v>
      </c>
      <c r="F663" s="3" t="s">
        <v>138</v>
      </c>
      <c r="G663" s="33" t="s">
        <v>139</v>
      </c>
      <c r="H663" s="32">
        <v>2018</v>
      </c>
      <c r="I663" s="34" t="s">
        <v>298</v>
      </c>
      <c r="J663" s="34" t="s">
        <v>917</v>
      </c>
      <c r="K663" s="32" t="str">
        <f t="shared" si="152"/>
        <v>WFL</v>
      </c>
      <c r="L663" s="32" t="str">
        <f t="shared" si="153"/>
        <v>LSI</v>
      </c>
      <c r="M663" s="32" t="str">
        <f t="shared" si="154"/>
        <v>R1</v>
      </c>
      <c r="N663" s="3">
        <v>6</v>
      </c>
      <c r="O663" s="3" t="s">
        <v>554</v>
      </c>
      <c r="P663" s="33" t="str">
        <f t="shared" si="155"/>
        <v>E:POS_P:P01_Tr1:WFL_Tr2:LSI_DRC_R1_D:15_M:06_Y:2018</v>
      </c>
      <c r="Q663" s="31" t="str">
        <f t="shared" si="156"/>
        <v>T1</v>
      </c>
      <c r="R663" s="53">
        <v>0.54548611111111112</v>
      </c>
      <c r="S663" s="3">
        <v>10</v>
      </c>
      <c r="T663" s="3">
        <v>3.4642499999999998</v>
      </c>
      <c r="U663" s="3">
        <v>139.13950276243094</v>
      </c>
      <c r="V663" s="3">
        <v>0.512934</v>
      </c>
      <c r="W663" s="3">
        <v>27.2</v>
      </c>
      <c r="X663" s="37">
        <f t="shared" si="157"/>
        <v>300.2</v>
      </c>
      <c r="Y663" s="37" t="s">
        <v>143</v>
      </c>
      <c r="Z663" s="40">
        <v>0.1225</v>
      </c>
      <c r="AA663" s="41">
        <v>0.74</v>
      </c>
      <c r="AB663" s="41">
        <v>9.0649999999999981E-2</v>
      </c>
      <c r="AC663" s="42" t="s">
        <v>144</v>
      </c>
      <c r="AD663" s="43">
        <f t="shared" si="158"/>
        <v>487.1383005729781</v>
      </c>
      <c r="AE663" s="43">
        <f t="shared" si="159"/>
        <v>568.32801733514111</v>
      </c>
      <c r="AF663" s="44">
        <f t="shared" si="160"/>
        <v>1.6875688577599393</v>
      </c>
      <c r="AG663" s="44">
        <f t="shared" si="161"/>
        <v>1.2488009547423549</v>
      </c>
      <c r="AH663" s="44">
        <f t="shared" si="162"/>
        <v>67.780180918259788</v>
      </c>
      <c r="AI663" s="44">
        <f t="shared" si="163"/>
        <v>50.15733387951223</v>
      </c>
      <c r="AJ663" s="44">
        <f t="shared" si="164"/>
        <v>0.29151476324378323</v>
      </c>
      <c r="AK663" s="45">
        <f t="shared" si="165"/>
        <v>0.21572092480039956</v>
      </c>
      <c r="AL663" s="35"/>
      <c r="AM663" s="35"/>
      <c r="AN663" s="35"/>
      <c r="AO663" s="3" t="s">
        <v>931</v>
      </c>
    </row>
    <row r="664" spans="2:41" x14ac:dyDescent="0.2">
      <c r="B664" s="46">
        <v>43266</v>
      </c>
      <c r="C664" s="3" t="s">
        <v>958</v>
      </c>
      <c r="D664" s="3" t="s">
        <v>223</v>
      </c>
      <c r="E664" s="32" t="s">
        <v>137</v>
      </c>
      <c r="F664" s="3" t="s">
        <v>138</v>
      </c>
      <c r="G664" s="33" t="s">
        <v>139</v>
      </c>
      <c r="H664" s="32">
        <v>2018</v>
      </c>
      <c r="I664" s="34" t="s">
        <v>298</v>
      </c>
      <c r="J664" s="34" t="s">
        <v>917</v>
      </c>
      <c r="K664" s="32" t="str">
        <f t="shared" si="152"/>
        <v>WFL</v>
      </c>
      <c r="L664" s="32" t="str">
        <f t="shared" si="153"/>
        <v>LSI</v>
      </c>
      <c r="M664" s="32" t="str">
        <f t="shared" si="154"/>
        <v>R1</v>
      </c>
      <c r="N664" s="3">
        <v>6</v>
      </c>
      <c r="O664" s="3" t="s">
        <v>554</v>
      </c>
      <c r="P664" s="33" t="str">
        <f t="shared" si="155"/>
        <v>E:POS_P:P01_Tr1:WFL_Tr2:LSI_DRC_R1_D:15_M:06_Y:2018</v>
      </c>
      <c r="Q664" s="31" t="str">
        <f t="shared" si="156"/>
        <v>T2</v>
      </c>
      <c r="R664" s="53">
        <v>0.55243055555555554</v>
      </c>
      <c r="S664" s="3">
        <v>20</v>
      </c>
      <c r="T664" s="3">
        <v>4.8892500000000005</v>
      </c>
      <c r="U664" s="3">
        <v>149.50897790055248</v>
      </c>
      <c r="V664" s="3">
        <v>0.87545400000000007</v>
      </c>
      <c r="W664" s="3">
        <v>27.4</v>
      </c>
      <c r="X664" s="37">
        <f t="shared" si="157"/>
        <v>300.39999999999998</v>
      </c>
      <c r="Y664" s="37" t="s">
        <v>143</v>
      </c>
      <c r="Z664" s="40">
        <v>0.1225</v>
      </c>
      <c r="AA664" s="41">
        <v>0.74</v>
      </c>
      <c r="AB664" s="41">
        <v>9.0649999999999981E-2</v>
      </c>
      <c r="AC664" s="42" t="s">
        <v>144</v>
      </c>
      <c r="AD664" s="43">
        <f t="shared" si="158"/>
        <v>486.81397414117191</v>
      </c>
      <c r="AE664" s="43">
        <f t="shared" si="159"/>
        <v>567.9496364980339</v>
      </c>
      <c r="AF664" s="44">
        <f t="shared" si="160"/>
        <v>2.3801552230697252</v>
      </c>
      <c r="AG664" s="44">
        <f t="shared" si="161"/>
        <v>1.7613148650715962</v>
      </c>
      <c r="AH664" s="44">
        <f t="shared" si="162"/>
        <v>72.783059701552602</v>
      </c>
      <c r="AI664" s="44">
        <f t="shared" si="163"/>
        <v>53.859464179148915</v>
      </c>
      <c r="AJ664" s="44">
        <f t="shared" si="164"/>
        <v>0.49721378107074982</v>
      </c>
      <c r="AK664" s="45">
        <f t="shared" si="165"/>
        <v>0.36793819799235478</v>
      </c>
      <c r="AL664" s="35"/>
      <c r="AM664" s="35"/>
      <c r="AN664" s="35"/>
      <c r="AO664" s="3" t="s">
        <v>931</v>
      </c>
    </row>
    <row r="665" spans="2:41" x14ac:dyDescent="0.2">
      <c r="B665" s="46">
        <v>43266</v>
      </c>
      <c r="C665" s="3" t="s">
        <v>959</v>
      </c>
      <c r="D665" s="3" t="s">
        <v>225</v>
      </c>
      <c r="E665" s="32" t="s">
        <v>137</v>
      </c>
      <c r="F665" s="3" t="s">
        <v>138</v>
      </c>
      <c r="G665" s="33" t="s">
        <v>139</v>
      </c>
      <c r="H665" s="32">
        <v>2018</v>
      </c>
      <c r="I665" s="34" t="s">
        <v>298</v>
      </c>
      <c r="J665" s="34" t="s">
        <v>917</v>
      </c>
      <c r="K665" s="32" t="str">
        <f t="shared" si="152"/>
        <v>WFL</v>
      </c>
      <c r="L665" s="32" t="str">
        <f t="shared" si="153"/>
        <v>LSI</v>
      </c>
      <c r="M665" s="32" t="str">
        <f t="shared" si="154"/>
        <v>R1</v>
      </c>
      <c r="N665" s="3">
        <v>6</v>
      </c>
      <c r="O665" s="3" t="s">
        <v>554</v>
      </c>
      <c r="P665" s="33" t="str">
        <f t="shared" si="155"/>
        <v>E:POS_P:P01_Tr1:WFL_Tr2:LSI_DRC_R1_D:15_M:06_Y:2018</v>
      </c>
      <c r="Q665" s="31" t="str">
        <f t="shared" si="156"/>
        <v>T3</v>
      </c>
      <c r="R665" s="53">
        <v>0.55937500000000007</v>
      </c>
      <c r="S665" s="3">
        <v>30</v>
      </c>
      <c r="T665" s="3">
        <v>6.2392500000000002</v>
      </c>
      <c r="U665" s="3">
        <v>164.78038674033149</v>
      </c>
      <c r="V665" s="3">
        <v>0.50657399999999997</v>
      </c>
      <c r="W665" s="3">
        <v>27.3</v>
      </c>
      <c r="X665" s="37">
        <f t="shared" si="157"/>
        <v>300.3</v>
      </c>
      <c r="Y665" s="37" t="s">
        <v>143</v>
      </c>
      <c r="Z665" s="40">
        <v>0.1225</v>
      </c>
      <c r="AA665" s="41">
        <v>0.74</v>
      </c>
      <c r="AB665" s="41">
        <v>9.0649999999999981E-2</v>
      </c>
      <c r="AC665" s="42" t="s">
        <v>144</v>
      </c>
      <c r="AD665" s="43">
        <f t="shared" si="158"/>
        <v>486.97608335667007</v>
      </c>
      <c r="AE665" s="43">
        <f t="shared" si="159"/>
        <v>568.13876391611507</v>
      </c>
      <c r="AF665" s="44">
        <f t="shared" si="160"/>
        <v>3.0383655280831041</v>
      </c>
      <c r="AG665" s="44">
        <f t="shared" si="161"/>
        <v>2.2483904907814964</v>
      </c>
      <c r="AH665" s="44">
        <f t="shared" si="162"/>
        <v>80.244107348803993</v>
      </c>
      <c r="AI665" s="44">
        <f t="shared" si="163"/>
        <v>59.380639438114947</v>
      </c>
      <c r="AJ665" s="44">
        <f t="shared" si="164"/>
        <v>0.2878043261920421</v>
      </c>
      <c r="AK665" s="45">
        <f t="shared" si="165"/>
        <v>0.2129752013821111</v>
      </c>
      <c r="AL665" s="35"/>
      <c r="AM665" s="35"/>
      <c r="AN665" s="35"/>
      <c r="AO665" s="3" t="s">
        <v>931</v>
      </c>
    </row>
    <row r="666" spans="2:41" x14ac:dyDescent="0.2">
      <c r="B666" s="46">
        <v>43266</v>
      </c>
      <c r="C666" s="3" t="s">
        <v>960</v>
      </c>
      <c r="D666" s="3" t="s">
        <v>227</v>
      </c>
      <c r="E666" s="32" t="s">
        <v>137</v>
      </c>
      <c r="F666" s="3" t="s">
        <v>138</v>
      </c>
      <c r="G666" s="33" t="s">
        <v>139</v>
      </c>
      <c r="H666" s="32">
        <v>2018</v>
      </c>
      <c r="I666" s="34" t="s">
        <v>298</v>
      </c>
      <c r="J666" s="34" t="s">
        <v>917</v>
      </c>
      <c r="K666" s="32" t="str">
        <f t="shared" si="152"/>
        <v>WFL</v>
      </c>
      <c r="L666" s="32" t="str">
        <f t="shared" si="153"/>
        <v>LSI</v>
      </c>
      <c r="M666" s="32" t="str">
        <f t="shared" si="154"/>
        <v>R2</v>
      </c>
      <c r="N666" s="3">
        <v>5</v>
      </c>
      <c r="O666" s="3" t="s">
        <v>449</v>
      </c>
      <c r="P666" s="33" t="str">
        <f t="shared" si="155"/>
        <v>E:POS_P:P01_Tr1:WFL_Tr2:LSI_DRC_R2_D:15_M:06_Y:2018</v>
      </c>
      <c r="Q666" s="31" t="str">
        <f t="shared" si="156"/>
        <v>T0</v>
      </c>
      <c r="R666" s="53">
        <v>0.5385416666666667</v>
      </c>
      <c r="S666" s="37">
        <v>0</v>
      </c>
      <c r="T666" s="3">
        <v>1.8892500000000001</v>
      </c>
      <c r="U666" s="3">
        <v>95.964779005524875</v>
      </c>
      <c r="V666" s="3">
        <v>0.50657399999999997</v>
      </c>
      <c r="W666" s="3">
        <v>26.1</v>
      </c>
      <c r="X666" s="37">
        <f t="shared" si="157"/>
        <v>299.10000000000002</v>
      </c>
      <c r="Y666" s="37" t="s">
        <v>143</v>
      </c>
      <c r="Z666" s="40">
        <v>0.1225</v>
      </c>
      <c r="AA666" s="41">
        <v>0.74</v>
      </c>
      <c r="AB666" s="41">
        <v>9.0649999999999981E-2</v>
      </c>
      <c r="AC666" s="42" t="s">
        <v>144</v>
      </c>
      <c r="AD666" s="43">
        <f t="shared" si="158"/>
        <v>488.92984898698774</v>
      </c>
      <c r="AE666" s="43">
        <f t="shared" si="159"/>
        <v>570.41815715148562</v>
      </c>
      <c r="AF666" s="44">
        <f t="shared" si="160"/>
        <v>0.92371071719866671</v>
      </c>
      <c r="AG666" s="44">
        <f t="shared" si="161"/>
        <v>0.6835459307270132</v>
      </c>
      <c r="AH666" s="44">
        <f t="shared" si="162"/>
        <v>46.920044907240921</v>
      </c>
      <c r="AI666" s="44">
        <f t="shared" si="163"/>
        <v>34.72083323135827</v>
      </c>
      <c r="AJ666" s="44">
        <f t="shared" si="164"/>
        <v>0.28895900754085663</v>
      </c>
      <c r="AK666" s="45">
        <f t="shared" si="165"/>
        <v>0.21382966558023386</v>
      </c>
      <c r="AL666" s="35">
        <f>SLOPE(AG666:AG669,S666:S669)*60</f>
        <v>2.2638542271353712</v>
      </c>
      <c r="AM666" s="35">
        <f>SLOPE(AK666:AK669,S666:S669)*60</f>
        <v>1.4291981252368325E-2</v>
      </c>
      <c r="AN666" s="35">
        <f>SLOPE(AI666:AI669,S666:S669)*60</f>
        <v>77.831098161535948</v>
      </c>
      <c r="AO666" s="3" t="s">
        <v>931</v>
      </c>
    </row>
    <row r="667" spans="2:41" x14ac:dyDescent="0.2">
      <c r="B667" s="46">
        <v>43266</v>
      </c>
      <c r="C667" s="3" t="s">
        <v>961</v>
      </c>
      <c r="D667" s="3" t="s">
        <v>229</v>
      </c>
      <c r="E667" s="32" t="s">
        <v>137</v>
      </c>
      <c r="F667" s="3" t="s">
        <v>138</v>
      </c>
      <c r="G667" s="33" t="s">
        <v>139</v>
      </c>
      <c r="H667" s="32">
        <v>2018</v>
      </c>
      <c r="I667" s="34" t="s">
        <v>298</v>
      </c>
      <c r="J667" s="34" t="s">
        <v>917</v>
      </c>
      <c r="K667" s="32" t="str">
        <f t="shared" si="152"/>
        <v>WFL</v>
      </c>
      <c r="L667" s="32" t="str">
        <f t="shared" si="153"/>
        <v>LSI</v>
      </c>
      <c r="M667" s="32" t="str">
        <f t="shared" si="154"/>
        <v>R2</v>
      </c>
      <c r="N667" s="3">
        <v>5</v>
      </c>
      <c r="O667" s="3" t="s">
        <v>449</v>
      </c>
      <c r="P667" s="33" t="str">
        <f t="shared" si="155"/>
        <v>E:POS_P:P01_Tr1:WFL_Tr2:LSI_DRC_R2_D:15_M:06_Y:2018</v>
      </c>
      <c r="Q667" s="31" t="str">
        <f t="shared" si="156"/>
        <v>T1</v>
      </c>
      <c r="R667" s="53">
        <v>0.54548611111111112</v>
      </c>
      <c r="S667" s="3">
        <v>10</v>
      </c>
      <c r="T667" s="3">
        <v>2.9392500000000004</v>
      </c>
      <c r="U667" s="3">
        <v>137.8197513812155</v>
      </c>
      <c r="V667" s="3">
        <v>0.51929400000000003</v>
      </c>
      <c r="W667" s="3">
        <v>27.1</v>
      </c>
      <c r="X667" s="37">
        <f t="shared" si="157"/>
        <v>300.10000000000002</v>
      </c>
      <c r="Y667" s="37" t="s">
        <v>143</v>
      </c>
      <c r="Z667" s="40">
        <v>0.1225</v>
      </c>
      <c r="AA667" s="41">
        <v>0.74</v>
      </c>
      <c r="AB667" s="41">
        <v>9.0649999999999981E-2</v>
      </c>
      <c r="AC667" s="42" t="s">
        <v>144</v>
      </c>
      <c r="AD667" s="43">
        <f t="shared" si="158"/>
        <v>487.30062589806067</v>
      </c>
      <c r="AE667" s="43">
        <f t="shared" si="159"/>
        <v>568.51739688107079</v>
      </c>
      <c r="AF667" s="44">
        <f t="shared" si="160"/>
        <v>1.4322983646708751</v>
      </c>
      <c r="AG667" s="44">
        <f t="shared" si="161"/>
        <v>1.0599007898564474</v>
      </c>
      <c r="AH667" s="44">
        <f t="shared" si="162"/>
        <v>67.159651109181411</v>
      </c>
      <c r="AI667" s="44">
        <f t="shared" si="163"/>
        <v>49.698141820794234</v>
      </c>
      <c r="AJ667" s="44">
        <f t="shared" si="164"/>
        <v>0.29522767309595876</v>
      </c>
      <c r="AK667" s="45">
        <f t="shared" si="165"/>
        <v>0.21846847809100944</v>
      </c>
      <c r="AL667" s="35"/>
      <c r="AM667" s="35"/>
      <c r="AN667" s="35"/>
      <c r="AO667" s="3" t="s">
        <v>931</v>
      </c>
    </row>
    <row r="668" spans="2:41" x14ac:dyDescent="0.2">
      <c r="B668" s="46">
        <v>43266</v>
      </c>
      <c r="C668" s="3" t="s">
        <v>962</v>
      </c>
      <c r="D668" s="3" t="s">
        <v>231</v>
      </c>
      <c r="E668" s="32" t="s">
        <v>137</v>
      </c>
      <c r="F668" s="3" t="s">
        <v>138</v>
      </c>
      <c r="G668" s="33" t="s">
        <v>139</v>
      </c>
      <c r="H668" s="32">
        <v>2018</v>
      </c>
      <c r="I668" s="34" t="s">
        <v>298</v>
      </c>
      <c r="J668" s="34" t="s">
        <v>917</v>
      </c>
      <c r="K668" s="32" t="str">
        <f t="shared" si="152"/>
        <v>WFL</v>
      </c>
      <c r="L668" s="32" t="str">
        <f t="shared" si="153"/>
        <v>LSI</v>
      </c>
      <c r="M668" s="32" t="str">
        <f t="shared" si="154"/>
        <v>R2</v>
      </c>
      <c r="N668" s="3">
        <v>5</v>
      </c>
      <c r="O668" s="3" t="s">
        <v>449</v>
      </c>
      <c r="P668" s="33" t="str">
        <f t="shared" si="155"/>
        <v>E:POS_P:P01_Tr1:WFL_Tr2:LSI_DRC_R2_D:15_M:06_Y:2018</v>
      </c>
      <c r="Q668" s="31" t="str">
        <f t="shared" si="156"/>
        <v>T2</v>
      </c>
      <c r="R668" s="53">
        <v>0.55243055555555554</v>
      </c>
      <c r="S668" s="3">
        <v>20</v>
      </c>
      <c r="T668" s="3">
        <v>3.9892500000000002</v>
      </c>
      <c r="U668" s="3">
        <v>157.61602209944755</v>
      </c>
      <c r="V668" s="3">
        <v>0.60197400000000001</v>
      </c>
      <c r="W668" s="3">
        <v>27.3</v>
      </c>
      <c r="X668" s="37">
        <f t="shared" si="157"/>
        <v>300.3</v>
      </c>
      <c r="Y668" s="37" t="s">
        <v>143</v>
      </c>
      <c r="Z668" s="40">
        <v>0.1225</v>
      </c>
      <c r="AA668" s="41">
        <v>0.74</v>
      </c>
      <c r="AB668" s="41">
        <v>9.0649999999999981E-2</v>
      </c>
      <c r="AC668" s="42" t="s">
        <v>144</v>
      </c>
      <c r="AD668" s="43">
        <f t="shared" si="158"/>
        <v>486.97608335667007</v>
      </c>
      <c r="AE668" s="43">
        <f t="shared" si="159"/>
        <v>568.13876391611507</v>
      </c>
      <c r="AF668" s="44">
        <f t="shared" si="160"/>
        <v>1.9426693405305961</v>
      </c>
      <c r="AG668" s="44">
        <f t="shared" si="161"/>
        <v>1.4375753119926409</v>
      </c>
      <c r="AH668" s="44">
        <f t="shared" si="162"/>
        <v>76.755233116247325</v>
      </c>
      <c r="AI668" s="44">
        <f t="shared" si="163"/>
        <v>56.79887250602301</v>
      </c>
      <c r="AJ668" s="44">
        <f t="shared" si="164"/>
        <v>0.34200476426963944</v>
      </c>
      <c r="AK668" s="45">
        <f t="shared" si="165"/>
        <v>0.25308352555953312</v>
      </c>
      <c r="AL668" s="35"/>
      <c r="AM668" s="35"/>
      <c r="AN668" s="35"/>
      <c r="AO668" s="3" t="s">
        <v>931</v>
      </c>
    </row>
    <row r="669" spans="2:41" x14ac:dyDescent="0.2">
      <c r="B669" s="46">
        <v>43266</v>
      </c>
      <c r="C669" s="3" t="s">
        <v>963</v>
      </c>
      <c r="D669" s="3" t="s">
        <v>233</v>
      </c>
      <c r="E669" s="32" t="s">
        <v>137</v>
      </c>
      <c r="F669" s="3" t="s">
        <v>138</v>
      </c>
      <c r="G669" s="33" t="s">
        <v>139</v>
      </c>
      <c r="H669" s="32">
        <v>2018</v>
      </c>
      <c r="I669" s="34" t="s">
        <v>298</v>
      </c>
      <c r="J669" s="34" t="s">
        <v>917</v>
      </c>
      <c r="K669" s="32" t="str">
        <f t="shared" si="152"/>
        <v>WFL</v>
      </c>
      <c r="L669" s="32" t="str">
        <f t="shared" si="153"/>
        <v>LSI</v>
      </c>
      <c r="M669" s="32" t="str">
        <f t="shared" si="154"/>
        <v>R2</v>
      </c>
      <c r="N669" s="3">
        <v>5</v>
      </c>
      <c r="O669" s="3" t="s">
        <v>449</v>
      </c>
      <c r="P669" s="33" t="str">
        <f t="shared" si="155"/>
        <v>E:POS_P:P01_Tr1:WFL_Tr2:LSI_DRC_R2_D:15_M:06_Y:2018</v>
      </c>
      <c r="Q669" s="31" t="str">
        <f t="shared" si="156"/>
        <v>T3</v>
      </c>
      <c r="R669" s="53">
        <v>0.55937500000000007</v>
      </c>
      <c r="S669" s="3">
        <v>30</v>
      </c>
      <c r="T669" s="3">
        <v>5.03925</v>
      </c>
      <c r="U669" s="3">
        <v>209.8404696132597</v>
      </c>
      <c r="V669" s="3">
        <v>0.50021400000000005</v>
      </c>
      <c r="W669" s="3">
        <v>27.4</v>
      </c>
      <c r="X669" s="37">
        <f t="shared" si="157"/>
        <v>300.39999999999998</v>
      </c>
      <c r="Y669" s="37" t="s">
        <v>143</v>
      </c>
      <c r="Z669" s="40">
        <v>0.1225</v>
      </c>
      <c r="AA669" s="41">
        <v>0.74</v>
      </c>
      <c r="AB669" s="41">
        <v>9.0649999999999981E-2</v>
      </c>
      <c r="AC669" s="42" t="s">
        <v>144</v>
      </c>
      <c r="AD669" s="43">
        <f t="shared" si="158"/>
        <v>486.81397414117191</v>
      </c>
      <c r="AE669" s="43">
        <f t="shared" si="159"/>
        <v>567.9496364980339</v>
      </c>
      <c r="AF669" s="44">
        <f t="shared" si="160"/>
        <v>2.4531773191909005</v>
      </c>
      <c r="AG669" s="44">
        <f t="shared" si="161"/>
        <v>1.8153512162012659</v>
      </c>
      <c r="AH669" s="44">
        <f t="shared" si="162"/>
        <v>102.15327294808077</v>
      </c>
      <c r="AI669" s="44">
        <f t="shared" si="163"/>
        <v>75.593421981579752</v>
      </c>
      <c r="AJ669" s="44">
        <f t="shared" si="164"/>
        <v>0.28409635947122758</v>
      </c>
      <c r="AK669" s="45">
        <f t="shared" si="165"/>
        <v>0.21023130600870837</v>
      </c>
      <c r="AL669" s="35"/>
      <c r="AM669" s="35"/>
      <c r="AN669" s="35"/>
      <c r="AO669" s="3" t="s">
        <v>931</v>
      </c>
    </row>
    <row r="670" spans="2:41" x14ac:dyDescent="0.2">
      <c r="B670" s="46">
        <v>43266</v>
      </c>
      <c r="C670" s="3" t="s">
        <v>964</v>
      </c>
      <c r="D670" s="3" t="s">
        <v>235</v>
      </c>
      <c r="E670" s="32" t="s">
        <v>137</v>
      </c>
      <c r="F670" s="3" t="s">
        <v>138</v>
      </c>
      <c r="G670" s="33" t="s">
        <v>139</v>
      </c>
      <c r="H670" s="32">
        <v>2018</v>
      </c>
      <c r="I670" s="34" t="s">
        <v>298</v>
      </c>
      <c r="J670" s="34" t="s">
        <v>917</v>
      </c>
      <c r="K670" s="32" t="str">
        <f t="shared" si="152"/>
        <v>WFL</v>
      </c>
      <c r="L670" s="32" t="str">
        <f t="shared" si="153"/>
        <v>LSI</v>
      </c>
      <c r="M670" s="32" t="str">
        <f t="shared" si="154"/>
        <v>R3</v>
      </c>
      <c r="N670" s="3">
        <v>8</v>
      </c>
      <c r="O670" s="3" t="s">
        <v>865</v>
      </c>
      <c r="P670" s="33" t="str">
        <f t="shared" si="155"/>
        <v>E:POS_P:P01_Tr1:WFL_Tr2:LSI_DRC_R3_D:15_M:06_Y:2018</v>
      </c>
      <c r="Q670" s="31" t="str">
        <f t="shared" si="156"/>
        <v>T0</v>
      </c>
      <c r="R670" s="53">
        <v>0.5385416666666667</v>
      </c>
      <c r="S670" s="37">
        <v>0</v>
      </c>
      <c r="T670" s="3">
        <v>1.9642500000000003</v>
      </c>
      <c r="U670" s="3">
        <v>102.75207182320443</v>
      </c>
      <c r="V670" s="3">
        <v>0.54473400000000005</v>
      </c>
      <c r="W670" s="3">
        <v>25.1</v>
      </c>
      <c r="X670" s="37">
        <f t="shared" si="157"/>
        <v>298.10000000000002</v>
      </c>
      <c r="Y670" s="37" t="s">
        <v>143</v>
      </c>
      <c r="Z670" s="40">
        <v>0.1225</v>
      </c>
      <c r="AA670" s="41">
        <v>0.74</v>
      </c>
      <c r="AB670" s="41">
        <v>9.0649999999999981E-2</v>
      </c>
      <c r="AC670" s="42" t="s">
        <v>144</v>
      </c>
      <c r="AD670" s="43">
        <f t="shared" si="158"/>
        <v>490.5700027910367</v>
      </c>
      <c r="AE670" s="43">
        <f t="shared" si="159"/>
        <v>572.33166992287613</v>
      </c>
      <c r="AF670" s="44">
        <f t="shared" si="160"/>
        <v>0.96360212798229394</v>
      </c>
      <c r="AG670" s="44">
        <f t="shared" si="161"/>
        <v>0.71306557470689746</v>
      </c>
      <c r="AH670" s="44">
        <f t="shared" si="162"/>
        <v>50.407084161094204</v>
      </c>
      <c r="AI670" s="44">
        <f t="shared" si="163"/>
        <v>37.301242279209703</v>
      </c>
      <c r="AJ670" s="44">
        <f t="shared" si="164"/>
        <v>0.31176851988376802</v>
      </c>
      <c r="AK670" s="45">
        <f t="shared" si="165"/>
        <v>0.2307087047139883</v>
      </c>
      <c r="AL670" s="35">
        <f>SLOPE(AG670:AG673,S670:S673)*60</f>
        <v>4.00211346863051</v>
      </c>
      <c r="AM670" s="35">
        <f>SLOPE(AK670:AK673,S670:S673)*60</f>
        <v>0.12181243147101858</v>
      </c>
      <c r="AN670" s="35">
        <f>SLOPE(AI670:AI673,S670:S673)*60</f>
        <v>120.64966980469895</v>
      </c>
      <c r="AO670" s="3" t="s">
        <v>931</v>
      </c>
    </row>
    <row r="671" spans="2:41" x14ac:dyDescent="0.2">
      <c r="B671" s="46">
        <v>43266</v>
      </c>
      <c r="C671" s="3" t="s">
        <v>965</v>
      </c>
      <c r="D671" s="3" t="s">
        <v>966</v>
      </c>
      <c r="E671" s="32" t="s">
        <v>137</v>
      </c>
      <c r="F671" s="3" t="s">
        <v>138</v>
      </c>
      <c r="G671" s="33" t="s">
        <v>139</v>
      </c>
      <c r="H671" s="32">
        <v>2018</v>
      </c>
      <c r="I671" s="34" t="s">
        <v>298</v>
      </c>
      <c r="J671" s="34" t="s">
        <v>917</v>
      </c>
      <c r="K671" s="32" t="str">
        <f t="shared" si="152"/>
        <v>WFL</v>
      </c>
      <c r="L671" s="32" t="str">
        <f t="shared" si="153"/>
        <v>LSI</v>
      </c>
      <c r="M671" s="32" t="str">
        <f t="shared" si="154"/>
        <v>R3</v>
      </c>
      <c r="N671" s="3">
        <v>8</v>
      </c>
      <c r="O671" s="3" t="s">
        <v>865</v>
      </c>
      <c r="P671" s="33" t="str">
        <f t="shared" si="155"/>
        <v>E:POS_P:P01_Tr1:WFL_Tr2:LSI_DRC_R3_D:15_M:06_Y:2018</v>
      </c>
      <c r="Q671" s="31" t="str">
        <f t="shared" si="156"/>
        <v>T1</v>
      </c>
      <c r="S671" s="3">
        <v>10</v>
      </c>
      <c r="W671" s="3">
        <v>27.1</v>
      </c>
      <c r="X671" s="37">
        <f t="shared" si="157"/>
        <v>300.10000000000002</v>
      </c>
      <c r="Y671" s="37" t="s">
        <v>143</v>
      </c>
      <c r="Z671" s="40">
        <v>0.1225</v>
      </c>
      <c r="AA671" s="41">
        <v>0.74</v>
      </c>
      <c r="AB671" s="41">
        <v>9.0649999999999981E-2</v>
      </c>
      <c r="AC671" s="42" t="s">
        <v>144</v>
      </c>
      <c r="AD671" s="43">
        <f t="shared" si="158"/>
        <v>487.30062589806067</v>
      </c>
      <c r="AE671" s="43">
        <f t="shared" si="159"/>
        <v>568.51739688107079</v>
      </c>
      <c r="AF671" s="44">
        <f t="shared" si="160"/>
        <v>0</v>
      </c>
      <c r="AG671" s="44">
        <f t="shared" si="161"/>
        <v>0</v>
      </c>
      <c r="AH671" s="44">
        <f t="shared" si="162"/>
        <v>0</v>
      </c>
      <c r="AI671" s="44">
        <f t="shared" si="163"/>
        <v>0</v>
      </c>
      <c r="AJ671" s="44">
        <f t="shared" si="164"/>
        <v>0</v>
      </c>
      <c r="AK671" s="45">
        <f t="shared" si="165"/>
        <v>0</v>
      </c>
      <c r="AL671" s="35"/>
      <c r="AM671" s="35"/>
      <c r="AN671" s="35"/>
      <c r="AO671" s="48" t="s">
        <v>967</v>
      </c>
    </row>
    <row r="672" spans="2:41" x14ac:dyDescent="0.2">
      <c r="B672" s="46">
        <v>43266</v>
      </c>
      <c r="C672" s="3" t="s">
        <v>968</v>
      </c>
      <c r="D672" s="3" t="s">
        <v>239</v>
      </c>
      <c r="E672" s="32" t="s">
        <v>137</v>
      </c>
      <c r="F672" s="3" t="s">
        <v>138</v>
      </c>
      <c r="G672" s="33" t="s">
        <v>139</v>
      </c>
      <c r="H672" s="32">
        <v>2018</v>
      </c>
      <c r="I672" s="34" t="s">
        <v>298</v>
      </c>
      <c r="J672" s="34" t="s">
        <v>917</v>
      </c>
      <c r="K672" s="32" t="str">
        <f t="shared" si="152"/>
        <v>WFL</v>
      </c>
      <c r="L672" s="32" t="str">
        <f t="shared" si="153"/>
        <v>LSI</v>
      </c>
      <c r="M672" s="32" t="str">
        <f t="shared" si="154"/>
        <v>R3</v>
      </c>
      <c r="N672" s="3">
        <v>8</v>
      </c>
      <c r="O672" s="3" t="s">
        <v>865</v>
      </c>
      <c r="P672" s="33" t="str">
        <f t="shared" si="155"/>
        <v>E:POS_P:P01_Tr1:WFL_Tr2:LSI_DRC_R3_D:15_M:06_Y:2018</v>
      </c>
      <c r="Q672" s="31" t="str">
        <f t="shared" si="156"/>
        <v>T2</v>
      </c>
      <c r="R672" s="53">
        <v>0.55590277777777775</v>
      </c>
      <c r="S672" s="3">
        <v>20</v>
      </c>
      <c r="T672" s="3">
        <v>5.2642500000000005</v>
      </c>
      <c r="U672" s="3">
        <v>177.41229281767957</v>
      </c>
      <c r="V672" s="3">
        <v>0.512934</v>
      </c>
      <c r="W672" s="3">
        <v>27.6</v>
      </c>
      <c r="X672" s="37">
        <f t="shared" si="157"/>
        <v>300.60000000000002</v>
      </c>
      <c r="Y672" s="37" t="s">
        <v>143</v>
      </c>
      <c r="Z672" s="40">
        <v>0.1225</v>
      </c>
      <c r="AA672" s="41">
        <v>0.74</v>
      </c>
      <c r="AB672" s="41">
        <v>9.0649999999999981E-2</v>
      </c>
      <c r="AC672" s="42" t="s">
        <v>144</v>
      </c>
      <c r="AD672" s="43">
        <f t="shared" si="158"/>
        <v>486.49007928146386</v>
      </c>
      <c r="AE672" s="43">
        <f t="shared" si="159"/>
        <v>567.57175916170775</v>
      </c>
      <c r="AF672" s="44">
        <f t="shared" si="160"/>
        <v>2.5610053998574465</v>
      </c>
      <c r="AG672" s="44">
        <f t="shared" si="161"/>
        <v>1.89514399589451</v>
      </c>
      <c r="AH672" s="44">
        <f t="shared" si="162"/>
        <v>86.309320398379214</v>
      </c>
      <c r="AI672" s="44">
        <f t="shared" si="163"/>
        <v>63.868897094800609</v>
      </c>
      <c r="AJ672" s="44">
        <f t="shared" si="164"/>
        <v>0.29112685271385141</v>
      </c>
      <c r="AK672" s="45">
        <f t="shared" si="165"/>
        <v>0.21543387100825001</v>
      </c>
      <c r="AL672" s="35"/>
      <c r="AM672" s="35"/>
      <c r="AN672" s="35"/>
      <c r="AO672" s="48" t="s">
        <v>794</v>
      </c>
    </row>
    <row r="673" spans="2:41" x14ac:dyDescent="0.2">
      <c r="B673" s="46">
        <v>43266</v>
      </c>
      <c r="C673" s="3" t="s">
        <v>969</v>
      </c>
      <c r="D673" s="3" t="s">
        <v>241</v>
      </c>
      <c r="E673" s="32" t="s">
        <v>137</v>
      </c>
      <c r="F673" s="3" t="s">
        <v>138</v>
      </c>
      <c r="G673" s="33" t="s">
        <v>139</v>
      </c>
      <c r="H673" s="32">
        <v>2018</v>
      </c>
      <c r="I673" s="34" t="s">
        <v>298</v>
      </c>
      <c r="J673" s="34" t="s">
        <v>917</v>
      </c>
      <c r="K673" s="32" t="str">
        <f t="shared" si="152"/>
        <v>WFL</v>
      </c>
      <c r="L673" s="32" t="str">
        <f t="shared" si="153"/>
        <v>LSI</v>
      </c>
      <c r="M673" s="32" t="str">
        <f t="shared" si="154"/>
        <v>R3</v>
      </c>
      <c r="N673" s="3">
        <v>8</v>
      </c>
      <c r="O673" s="3" t="s">
        <v>865</v>
      </c>
      <c r="P673" s="33" t="str">
        <f t="shared" si="155"/>
        <v>E:POS_P:P01_Tr1:WFL_Tr2:LSI_DRC_R3_D:15_M:06_Y:2018</v>
      </c>
      <c r="Q673" s="31" t="str">
        <f t="shared" si="156"/>
        <v>T3</v>
      </c>
      <c r="R673" s="53">
        <v>0.55937500000000007</v>
      </c>
      <c r="S673" s="3">
        <v>30</v>
      </c>
      <c r="T673" s="3">
        <v>6.3892500000000005</v>
      </c>
      <c r="U673" s="3">
        <v>230.20234806629836</v>
      </c>
      <c r="V673" s="3">
        <v>0.53837400000000002</v>
      </c>
      <c r="W673" s="3">
        <v>27</v>
      </c>
      <c r="X673" s="37">
        <f t="shared" si="157"/>
        <v>300</v>
      </c>
      <c r="Y673" s="37" t="s">
        <v>143</v>
      </c>
      <c r="Z673" s="40">
        <v>0.1225</v>
      </c>
      <c r="AA673" s="41">
        <v>0.74</v>
      </c>
      <c r="AB673" s="41">
        <v>9.0649999999999981E-2</v>
      </c>
      <c r="AC673" s="42" t="s">
        <v>144</v>
      </c>
      <c r="AD673" s="43">
        <f t="shared" si="158"/>
        <v>487.46305944002677</v>
      </c>
      <c r="AE673" s="43">
        <f t="shared" si="159"/>
        <v>568.70690268003125</v>
      </c>
      <c r="AF673" s="44">
        <f t="shared" si="160"/>
        <v>3.1145233525271916</v>
      </c>
      <c r="AG673" s="44">
        <f t="shared" si="161"/>
        <v>2.3047472808701217</v>
      </c>
      <c r="AH673" s="44">
        <f t="shared" si="162"/>
        <v>112.21514087867573</v>
      </c>
      <c r="AI673" s="44">
        <f t="shared" si="163"/>
        <v>83.039204250220024</v>
      </c>
      <c r="AJ673" s="44">
        <f t="shared" si="164"/>
        <v>0.30617701002345915</v>
      </c>
      <c r="AK673" s="45">
        <f t="shared" si="165"/>
        <v>0.22657098741735973</v>
      </c>
      <c r="AL673" s="35"/>
      <c r="AM673" s="35"/>
      <c r="AN673" s="35"/>
      <c r="AO673" s="3" t="s">
        <v>970</v>
      </c>
    </row>
    <row r="674" spans="2:41" x14ac:dyDescent="0.2">
      <c r="B674" s="46">
        <v>43280</v>
      </c>
      <c r="C674" s="3" t="s">
        <v>971</v>
      </c>
      <c r="D674" s="3" t="s">
        <v>136</v>
      </c>
      <c r="E674" s="32" t="s">
        <v>137</v>
      </c>
      <c r="F674" s="3" t="s">
        <v>138</v>
      </c>
      <c r="G674" s="33" t="s">
        <v>139</v>
      </c>
      <c r="H674" s="32">
        <v>2018</v>
      </c>
      <c r="I674" s="34" t="s">
        <v>298</v>
      </c>
      <c r="J674" s="34">
        <v>29</v>
      </c>
      <c r="K674" s="32" t="str">
        <f t="shared" si="152"/>
        <v>NWF</v>
      </c>
      <c r="L674" s="32" t="str">
        <f t="shared" si="153"/>
        <v>ESI</v>
      </c>
      <c r="M674" s="32" t="str">
        <f t="shared" si="154"/>
        <v>R1</v>
      </c>
      <c r="N674" s="3">
        <v>2</v>
      </c>
      <c r="O674" s="3" t="s">
        <v>865</v>
      </c>
      <c r="P674" s="33" t="str">
        <f t="shared" si="155"/>
        <v>E:POS_P:P01_Tr1:NWF_Tr2:ESI_DRC_R1_D:29_M:06_Y:2018</v>
      </c>
      <c r="Q674" s="31" t="str">
        <f t="shared" si="156"/>
        <v>T0</v>
      </c>
      <c r="R674" s="53">
        <v>0.48020833333333335</v>
      </c>
      <c r="S674" s="37">
        <v>0</v>
      </c>
      <c r="T674" s="3">
        <v>2.03925</v>
      </c>
      <c r="U674" s="3">
        <v>85.595303867403317</v>
      </c>
      <c r="V674" s="3">
        <v>0.8436539999999999</v>
      </c>
      <c r="W674" s="3">
        <v>31.3</v>
      </c>
      <c r="X674" s="37">
        <f t="shared" si="157"/>
        <v>304.3</v>
      </c>
      <c r="Y674" s="37" t="s">
        <v>143</v>
      </c>
      <c r="Z674" s="40">
        <v>0.1225</v>
      </c>
      <c r="AA674" s="41">
        <v>0.74</v>
      </c>
      <c r="AB674" s="41">
        <v>9.0649999999999981E-2</v>
      </c>
      <c r="AC674" s="42" t="s">
        <v>144</v>
      </c>
      <c r="AD674" s="43">
        <f t="shared" si="158"/>
        <v>480.57482034836681</v>
      </c>
      <c r="AE674" s="43">
        <f t="shared" si="159"/>
        <v>560.67062373976137</v>
      </c>
      <c r="AF674" s="44">
        <f t="shared" ref="AF674:AF682" si="166">(T674*AD674)/1000</f>
        <v>0.98001220239540698</v>
      </c>
      <c r="AG674" s="44">
        <f t="shared" ref="AG674:AG682" si="167">AF674*AB674/Z674</f>
        <v>0.72520902977260104</v>
      </c>
      <c r="AH674" s="44">
        <f t="shared" ref="AH674:AH682" si="168">(U674*AD674)/1000</f>
        <v>41.134947778741221</v>
      </c>
      <c r="AI674" s="44">
        <f t="shared" ref="AI674:AI682" si="169">AH674*AB674/Z674</f>
        <v>30.439861356268498</v>
      </c>
      <c r="AJ674" s="44">
        <f t="shared" ref="AJ674:AJ682" si="170">V674*AE674/1000</f>
        <v>0.47301201440054458</v>
      </c>
      <c r="AK674" s="45">
        <f t="shared" ref="AK674:AK682" si="171">AJ674*AB674/Z674</f>
        <v>0.35002889065640291</v>
      </c>
      <c r="AL674" s="35">
        <f>SLOPE(AG674:AG677,S674:S677)*60</f>
        <v>1.139453230596728</v>
      </c>
      <c r="AM674" s="35">
        <f>SLOPE(AK674:AK677,S674:S677)*60</f>
        <v>-0.22455477372197444</v>
      </c>
      <c r="AN674" s="35">
        <f>SLOPE(AI674:AI677,S674:S677)*60</f>
        <v>108.11716138571558</v>
      </c>
    </row>
    <row r="675" spans="2:41" x14ac:dyDescent="0.2">
      <c r="B675" s="46">
        <v>43280</v>
      </c>
      <c r="C675" s="3" t="s">
        <v>972</v>
      </c>
      <c r="D675" s="3" t="s">
        <v>147</v>
      </c>
      <c r="E675" s="32" t="s">
        <v>137</v>
      </c>
      <c r="F675" s="3" t="s">
        <v>138</v>
      </c>
      <c r="G675" s="33" t="s">
        <v>139</v>
      </c>
      <c r="H675" s="32">
        <v>2018</v>
      </c>
      <c r="I675" s="34" t="s">
        <v>298</v>
      </c>
      <c r="J675" s="34">
        <v>29</v>
      </c>
      <c r="K675" s="32" t="str">
        <f t="shared" si="152"/>
        <v>NWF</v>
      </c>
      <c r="L675" s="32" t="str">
        <f t="shared" si="153"/>
        <v>ESI</v>
      </c>
      <c r="M675" s="32" t="str">
        <f t="shared" si="154"/>
        <v>R1</v>
      </c>
      <c r="N675" s="3">
        <v>2</v>
      </c>
      <c r="O675" s="3" t="s">
        <v>865</v>
      </c>
      <c r="P675" s="33" t="str">
        <f t="shared" si="155"/>
        <v>E:POS_P:P01_Tr1:NWF_Tr2:ESI_DRC_R1_D:29_M:06_Y:2018</v>
      </c>
      <c r="Q675" s="31" t="str">
        <f t="shared" si="156"/>
        <v>T1</v>
      </c>
      <c r="R675" s="53">
        <v>0.48715277777777777</v>
      </c>
      <c r="S675" s="3">
        <v>10</v>
      </c>
      <c r="T675" s="3">
        <v>2.41425</v>
      </c>
      <c r="U675" s="3">
        <v>165.34599447513813</v>
      </c>
      <c r="V675" s="3">
        <v>0.41753400000000002</v>
      </c>
      <c r="W675" s="3">
        <v>32.5</v>
      </c>
      <c r="X675" s="37">
        <f t="shared" si="157"/>
        <v>305.5</v>
      </c>
      <c r="Y675" s="37" t="s">
        <v>143</v>
      </c>
      <c r="Z675" s="40">
        <v>0.1225</v>
      </c>
      <c r="AA675" s="41">
        <v>0.74</v>
      </c>
      <c r="AB675" s="41">
        <v>9.0649999999999981E-2</v>
      </c>
      <c r="AC675" s="42" t="s">
        <v>144</v>
      </c>
      <c r="AD675" s="43">
        <f t="shared" si="158"/>
        <v>478.68712874634383</v>
      </c>
      <c r="AE675" s="43">
        <f t="shared" si="159"/>
        <v>558.4683168707345</v>
      </c>
      <c r="AF675" s="44">
        <f t="shared" si="166"/>
        <v>1.1556704005758607</v>
      </c>
      <c r="AG675" s="44">
        <f t="shared" si="167"/>
        <v>0.8551960964261367</v>
      </c>
      <c r="AH675" s="44">
        <f t="shared" si="168"/>
        <v>79.148999345012712</v>
      </c>
      <c r="AI675" s="44">
        <f t="shared" si="169"/>
        <v>58.570259515309395</v>
      </c>
      <c r="AJ675" s="44">
        <f t="shared" si="170"/>
        <v>0.23317951021630526</v>
      </c>
      <c r="AK675" s="45">
        <f t="shared" si="171"/>
        <v>0.17255283756006587</v>
      </c>
      <c r="AL675" s="35"/>
      <c r="AM675" s="35"/>
      <c r="AN675" s="35"/>
    </row>
    <row r="676" spans="2:41" x14ac:dyDescent="0.2">
      <c r="B676" s="46">
        <v>43280</v>
      </c>
      <c r="C676" s="3" t="s">
        <v>973</v>
      </c>
      <c r="D676" s="3" t="s">
        <v>149</v>
      </c>
      <c r="E676" s="32" t="s">
        <v>137</v>
      </c>
      <c r="F676" s="3" t="s">
        <v>138</v>
      </c>
      <c r="G676" s="33" t="s">
        <v>139</v>
      </c>
      <c r="H676" s="32">
        <v>2018</v>
      </c>
      <c r="I676" s="34" t="s">
        <v>298</v>
      </c>
      <c r="J676" s="34">
        <v>29</v>
      </c>
      <c r="K676" s="32" t="str">
        <f t="shared" si="152"/>
        <v>NWF</v>
      </c>
      <c r="L676" s="32" t="str">
        <f t="shared" si="153"/>
        <v>ESI</v>
      </c>
      <c r="M676" s="32" t="str">
        <f t="shared" si="154"/>
        <v>R1</v>
      </c>
      <c r="N676" s="3">
        <v>2</v>
      </c>
      <c r="O676" s="3" t="s">
        <v>865</v>
      </c>
      <c r="P676" s="33" t="str">
        <f t="shared" si="155"/>
        <v>E:POS_P:P01_Tr1:NWF_Tr2:ESI_DRC_R1_D:29_M:06_Y:2018</v>
      </c>
      <c r="Q676" s="31" t="str">
        <f t="shared" si="156"/>
        <v>T2</v>
      </c>
      <c r="R676" s="53">
        <v>0.49409722222222219</v>
      </c>
      <c r="S676" s="3">
        <v>20</v>
      </c>
      <c r="T676" s="3">
        <v>3.0142500000000001</v>
      </c>
      <c r="U676" s="3">
        <v>199.28245856353593</v>
      </c>
      <c r="V676" s="3">
        <v>0.64013399999999998</v>
      </c>
      <c r="W676" s="3">
        <v>32.9</v>
      </c>
      <c r="X676" s="37">
        <f t="shared" si="157"/>
        <v>305.89999999999998</v>
      </c>
      <c r="Y676" s="37" t="s">
        <v>143</v>
      </c>
      <c r="Z676" s="40">
        <v>0.1225</v>
      </c>
      <c r="AA676" s="41">
        <v>0.74</v>
      </c>
      <c r="AB676" s="41">
        <v>9.0649999999999981E-2</v>
      </c>
      <c r="AC676" s="42" t="s">
        <v>144</v>
      </c>
      <c r="AD676" s="43">
        <f t="shared" si="158"/>
        <v>478.0611893821773</v>
      </c>
      <c r="AE676" s="43">
        <f t="shared" si="159"/>
        <v>557.73805427920695</v>
      </c>
      <c r="AF676" s="44">
        <f t="shared" si="166"/>
        <v>1.4409959400952279</v>
      </c>
      <c r="AG676" s="44">
        <f t="shared" si="167"/>
        <v>1.0663369956704685</v>
      </c>
      <c r="AH676" s="44">
        <f t="shared" si="168"/>
        <v>95.269209163888448</v>
      </c>
      <c r="AI676" s="44">
        <f t="shared" si="169"/>
        <v>70.499214781277431</v>
      </c>
      <c r="AJ676" s="44">
        <f t="shared" si="170"/>
        <v>0.35702709163796587</v>
      </c>
      <c r="AK676" s="45">
        <f t="shared" si="171"/>
        <v>0.26420004781209466</v>
      </c>
      <c r="AL676" s="35"/>
      <c r="AM676" s="35"/>
      <c r="AN676" s="35"/>
    </row>
    <row r="677" spans="2:41" x14ac:dyDescent="0.2">
      <c r="B677" s="46">
        <v>43280</v>
      </c>
      <c r="C677" s="3" t="s">
        <v>974</v>
      </c>
      <c r="D677" s="3" t="s">
        <v>151</v>
      </c>
      <c r="E677" s="32" t="s">
        <v>137</v>
      </c>
      <c r="F677" s="3" t="s">
        <v>138</v>
      </c>
      <c r="G677" s="33" t="s">
        <v>139</v>
      </c>
      <c r="H677" s="32">
        <v>2018</v>
      </c>
      <c r="I677" s="34" t="s">
        <v>298</v>
      </c>
      <c r="J677" s="34">
        <v>29</v>
      </c>
      <c r="K677" s="32" t="str">
        <f t="shared" si="152"/>
        <v>NWF</v>
      </c>
      <c r="L677" s="32" t="str">
        <f t="shared" si="153"/>
        <v>ESI</v>
      </c>
      <c r="M677" s="32" t="str">
        <f t="shared" si="154"/>
        <v>R1</v>
      </c>
      <c r="N677" s="3">
        <v>2</v>
      </c>
      <c r="O677" s="3" t="s">
        <v>865</v>
      </c>
      <c r="P677" s="33" t="str">
        <f t="shared" si="155"/>
        <v>E:POS_P:P01_Tr1:NWF_Tr2:ESI_DRC_R1_D:29_M:06_Y:2018</v>
      </c>
      <c r="Q677" s="31" t="str">
        <f t="shared" si="156"/>
        <v>T3</v>
      </c>
      <c r="R677" s="53">
        <v>0.50104166666666672</v>
      </c>
      <c r="S677" s="3">
        <v>30</v>
      </c>
      <c r="T677" s="3">
        <v>3.6142500000000002</v>
      </c>
      <c r="U677" s="3">
        <v>242.83425414364643</v>
      </c>
      <c r="V677" s="3">
        <v>0.46841400000000005</v>
      </c>
      <c r="W677" s="3">
        <v>30.7</v>
      </c>
      <c r="X677" s="37">
        <f t="shared" si="157"/>
        <v>303.7</v>
      </c>
      <c r="Y677" s="37" t="s">
        <v>143</v>
      </c>
      <c r="Z677" s="40">
        <v>0.1225</v>
      </c>
      <c r="AA677" s="41">
        <v>0.74</v>
      </c>
      <c r="AB677" s="41">
        <v>9.0649999999999981E-2</v>
      </c>
      <c r="AC677" s="42" t="s">
        <v>144</v>
      </c>
      <c r="AD677" s="43">
        <f t="shared" si="158"/>
        <v>481.52426023051709</v>
      </c>
      <c r="AE677" s="43">
        <f t="shared" si="159"/>
        <v>561.77830360226994</v>
      </c>
      <c r="AF677" s="44">
        <f t="shared" si="166"/>
        <v>1.7403490575381466</v>
      </c>
      <c r="AG677" s="44">
        <f t="shared" si="167"/>
        <v>1.2878583025782282</v>
      </c>
      <c r="AH677" s="44">
        <f t="shared" si="168"/>
        <v>116.93058458514872</v>
      </c>
      <c r="AI677" s="44">
        <f t="shared" si="169"/>
        <v>86.52863259301003</v>
      </c>
      <c r="AJ677" s="44">
        <f t="shared" si="170"/>
        <v>0.26314482230355374</v>
      </c>
      <c r="AK677" s="45">
        <f t="shared" si="171"/>
        <v>0.19472716850462973</v>
      </c>
      <c r="AL677" s="35"/>
      <c r="AM677" s="35"/>
      <c r="AN677" s="35"/>
    </row>
    <row r="678" spans="2:41" x14ac:dyDescent="0.2">
      <c r="B678" s="46">
        <v>43280</v>
      </c>
      <c r="C678" s="3" t="s">
        <v>975</v>
      </c>
      <c r="D678" s="3" t="s">
        <v>153</v>
      </c>
      <c r="E678" s="32" t="s">
        <v>137</v>
      </c>
      <c r="F678" s="3" t="s">
        <v>138</v>
      </c>
      <c r="G678" s="33" t="s">
        <v>139</v>
      </c>
      <c r="H678" s="32">
        <v>2018</v>
      </c>
      <c r="I678" s="34" t="s">
        <v>298</v>
      </c>
      <c r="J678" s="34">
        <v>29</v>
      </c>
      <c r="K678" s="32" t="str">
        <f t="shared" si="152"/>
        <v>NWF</v>
      </c>
      <c r="L678" s="32" t="str">
        <f t="shared" si="153"/>
        <v>ESI</v>
      </c>
      <c r="M678" s="32" t="str">
        <f t="shared" si="154"/>
        <v>R2</v>
      </c>
      <c r="N678" s="3">
        <v>14</v>
      </c>
      <c r="O678" s="3" t="s">
        <v>664</v>
      </c>
      <c r="P678" s="33" t="str">
        <f t="shared" si="155"/>
        <v>E:POS_P:P01_Tr1:NWF_Tr2:ESI_DRC_R2_D:29_M:06_Y:2018</v>
      </c>
      <c r="Q678" s="31" t="str">
        <f t="shared" si="156"/>
        <v>T0</v>
      </c>
      <c r="R678" s="53">
        <v>0.48020833333333335</v>
      </c>
      <c r="S678" s="37">
        <v>0</v>
      </c>
      <c r="T678" s="3">
        <v>2.03925</v>
      </c>
      <c r="U678" s="3">
        <v>121.41712707182322</v>
      </c>
      <c r="V678" s="3">
        <v>0.53201399999999999</v>
      </c>
      <c r="W678" s="3">
        <v>30.5</v>
      </c>
      <c r="X678" s="37">
        <f t="shared" si="157"/>
        <v>303.5</v>
      </c>
      <c r="Y678" s="37" t="s">
        <v>143</v>
      </c>
      <c r="Z678" s="40">
        <v>0.1225</v>
      </c>
      <c r="AA678" s="41">
        <v>0.74</v>
      </c>
      <c r="AB678" s="41">
        <v>9.0649999999999981E-2</v>
      </c>
      <c r="AC678" s="42" t="s">
        <v>144</v>
      </c>
      <c r="AD678" s="43">
        <f t="shared" si="158"/>
        <v>481.84157440529827</v>
      </c>
      <c r="AE678" s="43">
        <f t="shared" si="159"/>
        <v>562.14850347284801</v>
      </c>
      <c r="AF678" s="44">
        <f t="shared" si="166"/>
        <v>0.98259543060600452</v>
      </c>
      <c r="AG678" s="44">
        <f t="shared" si="167"/>
        <v>0.72712061864844313</v>
      </c>
      <c r="AH678" s="44">
        <f t="shared" si="168"/>
        <v>58.503819668055463</v>
      </c>
      <c r="AI678" s="44">
        <f t="shared" si="169"/>
        <v>43.292826554361035</v>
      </c>
      <c r="AJ678" s="44">
        <f t="shared" si="170"/>
        <v>0.2990708739266037</v>
      </c>
      <c r="AK678" s="45">
        <f t="shared" si="171"/>
        <v>0.22131244670568667</v>
      </c>
      <c r="AL678" s="35">
        <f>SLOPE(AG678:AG681,S678:S681)*60</f>
        <v>1.3397663163619293</v>
      </c>
      <c r="AM678" s="35">
        <f>SLOPE(AK678:AK681,S678:S681)*60</f>
        <v>-9.4448006672025631E-2</v>
      </c>
      <c r="AN678" s="35">
        <f>SLOPE(AI678:AI681,S678:S681)*60</f>
        <v>103.34427088119477</v>
      </c>
    </row>
    <row r="679" spans="2:41" x14ac:dyDescent="0.2">
      <c r="B679" s="46">
        <v>43280</v>
      </c>
      <c r="C679" s="3" t="s">
        <v>976</v>
      </c>
      <c r="D679" s="3" t="s">
        <v>156</v>
      </c>
      <c r="E679" s="32" t="s">
        <v>137</v>
      </c>
      <c r="F679" s="3" t="s">
        <v>138</v>
      </c>
      <c r="G679" s="33" t="s">
        <v>139</v>
      </c>
      <c r="H679" s="32">
        <v>2018</v>
      </c>
      <c r="I679" s="34" t="s">
        <v>298</v>
      </c>
      <c r="J679" s="34">
        <v>29</v>
      </c>
      <c r="K679" s="32" t="str">
        <f t="shared" si="152"/>
        <v>NWF</v>
      </c>
      <c r="L679" s="32" t="str">
        <f t="shared" si="153"/>
        <v>ESI</v>
      </c>
      <c r="M679" s="32" t="str">
        <f t="shared" si="154"/>
        <v>R2</v>
      </c>
      <c r="N679" s="3">
        <v>14</v>
      </c>
      <c r="O679" s="3" t="s">
        <v>664</v>
      </c>
      <c r="P679" s="33" t="str">
        <f t="shared" si="155"/>
        <v>E:POS_P:P01_Tr1:NWF_Tr2:ESI_DRC_R2_D:29_M:06_Y:2018</v>
      </c>
      <c r="Q679" s="31" t="str">
        <f t="shared" si="156"/>
        <v>T1</v>
      </c>
      <c r="R679" s="53">
        <v>0.48715277777777777</v>
      </c>
      <c r="S679" s="3">
        <v>10</v>
      </c>
      <c r="T679" s="3">
        <v>2.4892500000000002</v>
      </c>
      <c r="U679" s="3">
        <v>142.1560773480663</v>
      </c>
      <c r="V679" s="3">
        <v>0.39209400000000005</v>
      </c>
      <c r="W679" s="3">
        <v>32.200000000000003</v>
      </c>
      <c r="X679" s="37">
        <f t="shared" si="157"/>
        <v>305.2</v>
      </c>
      <c r="Y679" s="37" t="s">
        <v>143</v>
      </c>
      <c r="Z679" s="40">
        <v>0.1225</v>
      </c>
      <c r="AA679" s="41">
        <v>0.74</v>
      </c>
      <c r="AB679" s="41">
        <v>9.0649999999999981E-2</v>
      </c>
      <c r="AC679" s="42" t="s">
        <v>144</v>
      </c>
      <c r="AD679" s="43">
        <f t="shared" si="158"/>
        <v>479.15766000002634</v>
      </c>
      <c r="AE679" s="43">
        <f t="shared" si="159"/>
        <v>559.01727000003075</v>
      </c>
      <c r="AF679" s="44">
        <f t="shared" si="166"/>
        <v>1.1927432051550657</v>
      </c>
      <c r="AG679" s="44">
        <f t="shared" si="167"/>
        <v>0.88262997181474845</v>
      </c>
      <c r="AH679" s="44">
        <f t="shared" si="168"/>
        <v>68.115173376882197</v>
      </c>
      <c r="AI679" s="44">
        <f t="shared" si="169"/>
        <v>50.405228298892816</v>
      </c>
      <c r="AJ679" s="44">
        <f t="shared" si="170"/>
        <v>0.21918731746339207</v>
      </c>
      <c r="AK679" s="45">
        <f t="shared" si="171"/>
        <v>0.1621986149229101</v>
      </c>
      <c r="AL679" s="35"/>
      <c r="AM679" s="35"/>
      <c r="AN679" s="35"/>
    </row>
    <row r="680" spans="2:41" x14ac:dyDescent="0.2">
      <c r="B680" s="46">
        <v>43280</v>
      </c>
      <c r="C680" s="3" t="s">
        <v>977</v>
      </c>
      <c r="D680" s="3" t="s">
        <v>158</v>
      </c>
      <c r="E680" s="32" t="s">
        <v>137</v>
      </c>
      <c r="F680" s="3" t="s">
        <v>138</v>
      </c>
      <c r="G680" s="33" t="s">
        <v>139</v>
      </c>
      <c r="H680" s="32">
        <v>2018</v>
      </c>
      <c r="I680" s="34" t="s">
        <v>298</v>
      </c>
      <c r="J680" s="34">
        <v>29</v>
      </c>
      <c r="K680" s="32" t="str">
        <f t="shared" si="152"/>
        <v>NWF</v>
      </c>
      <c r="L680" s="32" t="str">
        <f t="shared" si="153"/>
        <v>ESI</v>
      </c>
      <c r="M680" s="32" t="str">
        <f t="shared" si="154"/>
        <v>R2</v>
      </c>
      <c r="N680" s="3">
        <v>14</v>
      </c>
      <c r="O680" s="3" t="s">
        <v>664</v>
      </c>
      <c r="P680" s="33" t="str">
        <f t="shared" si="155"/>
        <v>E:POS_P:P01_Tr1:NWF_Tr2:ESI_DRC_R2_D:29_M:06_Y:2018</v>
      </c>
      <c r="Q680" s="31" t="str">
        <f t="shared" si="156"/>
        <v>T2</v>
      </c>
      <c r="R680" s="53">
        <v>0.49409722222222219</v>
      </c>
      <c r="S680" s="3">
        <v>20</v>
      </c>
      <c r="T680" s="3">
        <v>3.16425</v>
      </c>
      <c r="U680" s="3">
        <v>220.02140883977901</v>
      </c>
      <c r="V680" s="3">
        <v>0.436614</v>
      </c>
      <c r="W680" s="3">
        <v>31</v>
      </c>
      <c r="X680" s="37">
        <f t="shared" si="157"/>
        <v>304</v>
      </c>
      <c r="Y680" s="37" t="s">
        <v>143</v>
      </c>
      <c r="Z680" s="40">
        <v>0.1225</v>
      </c>
      <c r="AA680" s="41">
        <v>0.74</v>
      </c>
      <c r="AB680" s="41">
        <v>9.0649999999999981E-2</v>
      </c>
      <c r="AC680" s="42" t="s">
        <v>144</v>
      </c>
      <c r="AD680" s="43">
        <f t="shared" si="158"/>
        <v>481.04907181581586</v>
      </c>
      <c r="AE680" s="43">
        <f t="shared" si="159"/>
        <v>561.22391711845182</v>
      </c>
      <c r="AF680" s="44">
        <f t="shared" si="166"/>
        <v>1.5221595254931954</v>
      </c>
      <c r="AG680" s="44">
        <f t="shared" si="167"/>
        <v>1.1263980488649643</v>
      </c>
      <c r="AH680" s="44">
        <f t="shared" si="168"/>
        <v>105.84109450198385</v>
      </c>
      <c r="AI680" s="44">
        <f t="shared" si="169"/>
        <v>78.32240993146803</v>
      </c>
      <c r="AJ680" s="44">
        <f t="shared" si="170"/>
        <v>0.24503821934875572</v>
      </c>
      <c r="AK680" s="45">
        <f t="shared" si="171"/>
        <v>0.18132828231807918</v>
      </c>
      <c r="AL680" s="35"/>
      <c r="AM680" s="35"/>
      <c r="AN680" s="35"/>
    </row>
    <row r="681" spans="2:41" x14ac:dyDescent="0.2">
      <c r="B681" s="46">
        <v>43280</v>
      </c>
      <c r="C681" s="3" t="s">
        <v>978</v>
      </c>
      <c r="D681" s="3" t="s">
        <v>160</v>
      </c>
      <c r="E681" s="32" t="s">
        <v>137</v>
      </c>
      <c r="F681" s="3" t="s">
        <v>138</v>
      </c>
      <c r="G681" s="33" t="s">
        <v>139</v>
      </c>
      <c r="H681" s="32">
        <v>2018</v>
      </c>
      <c r="I681" s="34" t="s">
        <v>298</v>
      </c>
      <c r="J681" s="34">
        <v>29</v>
      </c>
      <c r="K681" s="32" t="str">
        <f t="shared" si="152"/>
        <v>NWF</v>
      </c>
      <c r="L681" s="32" t="str">
        <f t="shared" si="153"/>
        <v>ESI</v>
      </c>
      <c r="M681" s="32" t="str">
        <f t="shared" si="154"/>
        <v>R2</v>
      </c>
      <c r="N681" s="3">
        <v>14</v>
      </c>
      <c r="O681" s="3" t="s">
        <v>664</v>
      </c>
      <c r="P681" s="33" t="str">
        <f t="shared" si="155"/>
        <v>E:POS_P:P01_Tr1:NWF_Tr2:ESI_DRC_R2_D:29_M:06_Y:2018</v>
      </c>
      <c r="Q681" s="31" t="str">
        <f t="shared" si="156"/>
        <v>T3</v>
      </c>
      <c r="R681" s="53">
        <v>0.50104166666666672</v>
      </c>
      <c r="S681" s="3">
        <v>30</v>
      </c>
      <c r="T681" s="3">
        <v>3.91425</v>
      </c>
      <c r="U681" s="3">
        <v>257.35151933701661</v>
      </c>
      <c r="V681" s="3">
        <v>0.39209400000000005</v>
      </c>
      <c r="W681" s="3">
        <v>31.7</v>
      </c>
      <c r="X681" s="37">
        <f t="shared" si="157"/>
        <v>304.7</v>
      </c>
      <c r="Y681" s="37" t="s">
        <v>143</v>
      </c>
      <c r="Z681" s="40">
        <v>0.1225</v>
      </c>
      <c r="AA681" s="41">
        <v>0.74</v>
      </c>
      <c r="AB681" s="41">
        <v>9.0649999999999981E-2</v>
      </c>
      <c r="AC681" s="42" t="s">
        <v>144</v>
      </c>
      <c r="AD681" s="43">
        <f t="shared" si="158"/>
        <v>479.94393774863158</v>
      </c>
      <c r="AE681" s="43">
        <f t="shared" si="159"/>
        <v>559.93459404007012</v>
      </c>
      <c r="AF681" s="44">
        <f t="shared" si="166"/>
        <v>1.8786205583325812</v>
      </c>
      <c r="AG681" s="44">
        <f t="shared" si="167"/>
        <v>1.3901792131661097</v>
      </c>
      <c r="AH681" s="44">
        <f t="shared" si="168"/>
        <v>123.51430157620086</v>
      </c>
      <c r="AI681" s="44">
        <f t="shared" si="169"/>
        <v>91.400583166388614</v>
      </c>
      <c r="AJ681" s="44">
        <f t="shared" si="170"/>
        <v>0.21954699471554728</v>
      </c>
      <c r="AK681" s="45">
        <f t="shared" si="171"/>
        <v>0.16246477608950496</v>
      </c>
      <c r="AL681" s="35"/>
      <c r="AM681" s="35"/>
      <c r="AN681" s="35"/>
    </row>
    <row r="682" spans="2:41" x14ac:dyDescent="0.2">
      <c r="B682" s="46">
        <v>43280</v>
      </c>
      <c r="C682" s="3" t="s">
        <v>979</v>
      </c>
      <c r="D682" s="3" t="s">
        <v>162</v>
      </c>
      <c r="E682" s="32" t="s">
        <v>137</v>
      </c>
      <c r="F682" s="3" t="s">
        <v>138</v>
      </c>
      <c r="G682" s="33" t="s">
        <v>139</v>
      </c>
      <c r="H682" s="32">
        <v>2018</v>
      </c>
      <c r="I682" s="34" t="s">
        <v>298</v>
      </c>
      <c r="J682" s="34">
        <v>29</v>
      </c>
      <c r="K682" s="32" t="str">
        <f t="shared" si="152"/>
        <v>NWF</v>
      </c>
      <c r="L682" s="32" t="str">
        <f t="shared" si="153"/>
        <v>ESI</v>
      </c>
      <c r="M682" s="32" t="str">
        <f t="shared" si="154"/>
        <v>R3</v>
      </c>
      <c r="N682" s="3">
        <v>5</v>
      </c>
      <c r="O682" s="3" t="s">
        <v>770</v>
      </c>
      <c r="P682" s="33" t="str">
        <f t="shared" si="155"/>
        <v>E:POS_P:P01_Tr1:NWF_Tr2:ESI_DRC_R3_D:29_M:06_Y:2018</v>
      </c>
      <c r="Q682" s="31" t="str">
        <f t="shared" si="156"/>
        <v>T0</v>
      </c>
      <c r="R682" s="53">
        <v>0.48020833333333335</v>
      </c>
      <c r="S682" s="37">
        <v>0</v>
      </c>
      <c r="T682" s="3">
        <v>1.8892500000000001</v>
      </c>
      <c r="U682" s="3">
        <v>114.62983425414366</v>
      </c>
      <c r="V682" s="3">
        <v>0.37301400000000001</v>
      </c>
      <c r="W682" s="3">
        <v>31</v>
      </c>
      <c r="X682" s="37">
        <f t="shared" si="157"/>
        <v>304</v>
      </c>
      <c r="Y682" s="37" t="s">
        <v>143</v>
      </c>
      <c r="Z682" s="40">
        <v>0.1225</v>
      </c>
      <c r="AA682" s="41">
        <v>0.74</v>
      </c>
      <c r="AB682" s="41">
        <v>9.0649999999999981E-2</v>
      </c>
      <c r="AC682" s="42" t="s">
        <v>144</v>
      </c>
      <c r="AD682" s="43">
        <f t="shared" si="158"/>
        <v>481.04907181581586</v>
      </c>
      <c r="AE682" s="43">
        <f t="shared" si="159"/>
        <v>561.22391711845182</v>
      </c>
      <c r="AF682" s="44">
        <f t="shared" si="166"/>
        <v>0.90882195892803019</v>
      </c>
      <c r="AG682" s="44">
        <f t="shared" si="167"/>
        <v>0.67252824960674218</v>
      </c>
      <c r="AH682" s="44">
        <f t="shared" si="168"/>
        <v>55.142575370356624</v>
      </c>
      <c r="AI682" s="44">
        <f t="shared" si="169"/>
        <v>40.805505774063896</v>
      </c>
      <c r="AJ682" s="44">
        <f t="shared" si="170"/>
        <v>0.20934437822002222</v>
      </c>
      <c r="AK682" s="45">
        <f t="shared" si="171"/>
        <v>0.1549148398828164</v>
      </c>
      <c r="AL682" s="35">
        <f>SLOPE(AG682:AG685,S682:S685)*60</f>
        <v>1.2473472889488426</v>
      </c>
      <c r="AM682" s="35">
        <f>SLOPE(AK682:AK685,S682:S685)*60</f>
        <v>4.7566788052965325E-2</v>
      </c>
      <c r="AN682" s="35">
        <f>SLOPE(AI682:AI685,S682:S685)*60</f>
        <v>137.09879436283848</v>
      </c>
    </row>
    <row r="683" spans="2:41" x14ac:dyDescent="0.2">
      <c r="B683" s="46">
        <v>43280</v>
      </c>
      <c r="D683" s="3" t="s">
        <v>165</v>
      </c>
      <c r="E683" s="32" t="s">
        <v>137</v>
      </c>
      <c r="F683" s="3" t="s">
        <v>138</v>
      </c>
      <c r="G683" s="33" t="s">
        <v>139</v>
      </c>
      <c r="H683" s="32">
        <v>2018</v>
      </c>
      <c r="I683" s="34" t="s">
        <v>298</v>
      </c>
      <c r="J683" s="34">
        <v>29</v>
      </c>
      <c r="K683" s="32" t="str">
        <f t="shared" si="152"/>
        <v>NWF</v>
      </c>
      <c r="L683" s="32" t="str">
        <f t="shared" si="153"/>
        <v>ESI</v>
      </c>
      <c r="M683" s="32" t="str">
        <f t="shared" si="154"/>
        <v>R3</v>
      </c>
      <c r="N683" s="3">
        <v>5</v>
      </c>
      <c r="O683" s="3" t="s">
        <v>770</v>
      </c>
      <c r="P683" s="33" t="str">
        <f t="shared" si="155"/>
        <v>E:POS_P:P01_Tr1:NWF_Tr2:ESI_DRC_R3_D:29_M:06_Y:2018</v>
      </c>
      <c r="Q683" s="31" t="str">
        <f t="shared" si="156"/>
        <v>T1</v>
      </c>
      <c r="S683" s="3">
        <v>10</v>
      </c>
      <c r="W683" s="48"/>
      <c r="X683" s="37"/>
      <c r="Y683" s="37" t="s">
        <v>143</v>
      </c>
      <c r="Z683" s="40">
        <v>0.1225</v>
      </c>
      <c r="AA683" s="41">
        <v>0.74</v>
      </c>
      <c r="AB683" s="41">
        <v>9.0649999999999981E-2</v>
      </c>
      <c r="AC683" s="42" t="s">
        <v>144</v>
      </c>
      <c r="AD683" s="43"/>
      <c r="AE683" s="43"/>
      <c r="AF683" s="44"/>
      <c r="AG683" s="44"/>
      <c r="AH683" s="44"/>
      <c r="AI683" s="44"/>
      <c r="AJ683" s="44"/>
      <c r="AK683" s="45"/>
      <c r="AL683" s="35"/>
      <c r="AM683" s="35"/>
      <c r="AN683" s="35"/>
      <c r="AO683" s="3" t="s">
        <v>980</v>
      </c>
    </row>
    <row r="684" spans="2:41" x14ac:dyDescent="0.2">
      <c r="B684" s="46">
        <v>43280</v>
      </c>
      <c r="C684" s="3" t="s">
        <v>981</v>
      </c>
      <c r="D684" s="3" t="s">
        <v>167</v>
      </c>
      <c r="E684" s="32" t="s">
        <v>137</v>
      </c>
      <c r="F684" s="3" t="s">
        <v>138</v>
      </c>
      <c r="G684" s="33" t="s">
        <v>139</v>
      </c>
      <c r="H684" s="32">
        <v>2018</v>
      </c>
      <c r="I684" s="34" t="s">
        <v>298</v>
      </c>
      <c r="J684" s="34">
        <v>29</v>
      </c>
      <c r="K684" s="32" t="str">
        <f t="shared" si="152"/>
        <v>NWF</v>
      </c>
      <c r="L684" s="32" t="str">
        <f t="shared" si="153"/>
        <v>ESI</v>
      </c>
      <c r="M684" s="32" t="str">
        <f t="shared" si="154"/>
        <v>R3</v>
      </c>
      <c r="N684" s="3">
        <v>5</v>
      </c>
      <c r="O684" s="3" t="s">
        <v>770</v>
      </c>
      <c r="P684" s="33" t="str">
        <f t="shared" si="155"/>
        <v>E:POS_P:P01_Tr1:NWF_Tr2:ESI_DRC_R3_D:29_M:06_Y:2018</v>
      </c>
      <c r="Q684" s="31" t="str">
        <f t="shared" si="156"/>
        <v>T2</v>
      </c>
      <c r="R684" s="53">
        <v>0.50104166666666672</v>
      </c>
      <c r="S684" s="3">
        <v>20</v>
      </c>
      <c r="T684" s="3">
        <v>3.16425</v>
      </c>
      <c r="U684" s="3">
        <v>259.04834254143645</v>
      </c>
      <c r="V684" s="3">
        <v>0.38573400000000002</v>
      </c>
      <c r="W684" s="3">
        <v>30.9</v>
      </c>
      <c r="X684" s="37">
        <f t="shared" ref="X684:X747" si="172">W684+273</f>
        <v>303.89999999999998</v>
      </c>
      <c r="Y684" s="37" t="s">
        <v>143</v>
      </c>
      <c r="Z684" s="40">
        <v>0.1225</v>
      </c>
      <c r="AA684" s="41">
        <v>0.74</v>
      </c>
      <c r="AB684" s="41">
        <v>9.0649999999999981E-2</v>
      </c>
      <c r="AC684" s="42" t="s">
        <v>144</v>
      </c>
      <c r="AD684" s="43">
        <f t="shared" ref="AD684:AD747" si="173">(12/(82.0575*X684))*1000000</f>
        <v>481.20736371177378</v>
      </c>
      <c r="AE684" s="43">
        <f t="shared" ref="AE684:AE747" si="174">(14/(82.0575*X684))*1000000</f>
        <v>561.40859099706938</v>
      </c>
      <c r="AF684" s="44">
        <f t="shared" ref="AF684:AF747" si="175">(T684*AD684)/1000</f>
        <v>1.5226604006249802</v>
      </c>
      <c r="AG684" s="44">
        <f t="shared" ref="AG684:AG747" si="176">AF684*AB684/Z684</f>
        <v>1.1267686964624852</v>
      </c>
      <c r="AH684" s="44">
        <f t="shared" ref="AH684:AH747" si="177">(U684*AD684)/1000</f>
        <v>124.65596998826918</v>
      </c>
      <c r="AI684" s="44">
        <f t="shared" ref="AI684:AI747" si="178">AH684*AB684/Z684</f>
        <v>92.245417791319184</v>
      </c>
      <c r="AJ684" s="44">
        <f t="shared" ref="AJ684:AJ747" si="179">V684*AE684/1000</f>
        <v>0.21655438143966357</v>
      </c>
      <c r="AK684" s="45">
        <f t="shared" ref="AK684:AK747" si="180">AJ684*AB684/Z684</f>
        <v>0.16025024226535103</v>
      </c>
      <c r="AL684" s="35"/>
      <c r="AM684" s="35"/>
      <c r="AN684" s="35"/>
    </row>
    <row r="685" spans="2:41" x14ac:dyDescent="0.2">
      <c r="B685" s="46">
        <v>43280</v>
      </c>
      <c r="C685" s="3" t="s">
        <v>982</v>
      </c>
      <c r="D685" s="3" t="s">
        <v>169</v>
      </c>
      <c r="E685" s="32" t="s">
        <v>137</v>
      </c>
      <c r="F685" s="3" t="s">
        <v>138</v>
      </c>
      <c r="G685" s="33" t="s">
        <v>139</v>
      </c>
      <c r="H685" s="32">
        <v>2018</v>
      </c>
      <c r="I685" s="34" t="s">
        <v>298</v>
      </c>
      <c r="J685" s="34">
        <v>29</v>
      </c>
      <c r="K685" s="32" t="str">
        <f t="shared" si="152"/>
        <v>NWF</v>
      </c>
      <c r="L685" s="32" t="str">
        <f t="shared" si="153"/>
        <v>ESI</v>
      </c>
      <c r="M685" s="32" t="str">
        <f t="shared" si="154"/>
        <v>R3</v>
      </c>
      <c r="N685" s="3">
        <v>5</v>
      </c>
      <c r="O685" s="3" t="s">
        <v>770</v>
      </c>
      <c r="P685" s="33" t="str">
        <f t="shared" si="155"/>
        <v>E:POS_P:P01_Tr1:NWF_Tr2:ESI_DRC_R3_D:29_M:06_Y:2018</v>
      </c>
      <c r="Q685" s="31" t="str">
        <f t="shared" si="156"/>
        <v>T3</v>
      </c>
      <c r="R685" s="53">
        <v>0.50798611111111114</v>
      </c>
      <c r="S685" s="3">
        <v>30</v>
      </c>
      <c r="T685" s="3">
        <v>3.6142500000000002</v>
      </c>
      <c r="U685" s="3">
        <v>303.16574585635362</v>
      </c>
      <c r="V685" s="3">
        <v>0.436614</v>
      </c>
      <c r="W685" s="3">
        <v>31</v>
      </c>
      <c r="X685" s="37">
        <f t="shared" si="172"/>
        <v>304</v>
      </c>
      <c r="Y685" s="37" t="s">
        <v>143</v>
      </c>
      <c r="Z685" s="40">
        <v>0.1225</v>
      </c>
      <c r="AA685" s="41">
        <v>0.74</v>
      </c>
      <c r="AB685" s="41">
        <v>9.0649999999999981E-2</v>
      </c>
      <c r="AC685" s="42" t="s">
        <v>144</v>
      </c>
      <c r="AD685" s="43">
        <f t="shared" si="173"/>
        <v>481.04907181581586</v>
      </c>
      <c r="AE685" s="43">
        <f t="shared" si="174"/>
        <v>561.22391711845182</v>
      </c>
      <c r="AF685" s="44">
        <f t="shared" si="175"/>
        <v>1.7386316078103126</v>
      </c>
      <c r="AG685" s="44">
        <f t="shared" si="176"/>
        <v>1.2865873897796312</v>
      </c>
      <c r="AH685" s="44">
        <f t="shared" si="177"/>
        <v>145.83760065054844</v>
      </c>
      <c r="AI685" s="44">
        <f t="shared" si="178"/>
        <v>107.91982448140583</v>
      </c>
      <c r="AJ685" s="44">
        <f t="shared" si="179"/>
        <v>0.24503821934875572</v>
      </c>
      <c r="AK685" s="45">
        <f t="shared" si="180"/>
        <v>0.18132828231807918</v>
      </c>
      <c r="AL685" s="35"/>
      <c r="AM685" s="35"/>
      <c r="AN685" s="35"/>
    </row>
    <row r="686" spans="2:41" x14ac:dyDescent="0.2">
      <c r="B686" s="46">
        <v>43280</v>
      </c>
      <c r="C686" s="3" t="s">
        <v>983</v>
      </c>
      <c r="D686" s="3" t="s">
        <v>171</v>
      </c>
      <c r="E686" s="32" t="s">
        <v>137</v>
      </c>
      <c r="F686" s="3" t="s">
        <v>138</v>
      </c>
      <c r="G686" s="33" t="s">
        <v>139</v>
      </c>
      <c r="H686" s="32">
        <v>2018</v>
      </c>
      <c r="I686" s="34" t="s">
        <v>298</v>
      </c>
      <c r="J686" s="34">
        <v>29</v>
      </c>
      <c r="K686" s="32" t="str">
        <f t="shared" si="152"/>
        <v>NWF</v>
      </c>
      <c r="L686" s="32" t="str">
        <f t="shared" si="153"/>
        <v>LSI</v>
      </c>
      <c r="M686" s="32" t="str">
        <f t="shared" si="154"/>
        <v>R1</v>
      </c>
      <c r="N686" s="3">
        <v>8</v>
      </c>
      <c r="O686" s="3" t="s">
        <v>865</v>
      </c>
      <c r="P686" s="33" t="str">
        <f t="shared" si="155"/>
        <v>E:POS_P:P01_Tr1:NWF_Tr2:LSI_DRC_R1_D:29_M:06_Y:2018</v>
      </c>
      <c r="Q686" s="31" t="str">
        <f t="shared" si="156"/>
        <v>T0</v>
      </c>
      <c r="R686" s="53">
        <v>0.48206018518518517</v>
      </c>
      <c r="S686" s="37">
        <v>0</v>
      </c>
      <c r="T686" s="3">
        <v>2.1892499999999999</v>
      </c>
      <c r="U686" s="3">
        <v>100.1125690607735</v>
      </c>
      <c r="V686" s="3">
        <v>0.65285399999999993</v>
      </c>
      <c r="W686" s="3">
        <v>29.6</v>
      </c>
      <c r="X686" s="37">
        <f t="shared" si="172"/>
        <v>302.60000000000002</v>
      </c>
      <c r="Y686" s="37" t="s">
        <v>143</v>
      </c>
      <c r="Z686" s="40">
        <v>0.1225</v>
      </c>
      <c r="AA686" s="41">
        <v>0.74</v>
      </c>
      <c r="AB686" s="41">
        <v>9.0649999999999981E-2</v>
      </c>
      <c r="AC686" s="42" t="s">
        <v>144</v>
      </c>
      <c r="AD686" s="43">
        <f t="shared" si="173"/>
        <v>483.27467888964975</v>
      </c>
      <c r="AE686" s="43">
        <f t="shared" si="174"/>
        <v>563.82045870459137</v>
      </c>
      <c r="AF686" s="44">
        <f t="shared" si="175"/>
        <v>1.0580090907591657</v>
      </c>
      <c r="AG686" s="44">
        <f t="shared" si="176"/>
        <v>0.78292672716178247</v>
      </c>
      <c r="AH686" s="44">
        <f t="shared" si="177"/>
        <v>48.381869665663196</v>
      </c>
      <c r="AI686" s="44">
        <f t="shared" si="178"/>
        <v>35.802583552590754</v>
      </c>
      <c r="AJ686" s="44">
        <f t="shared" si="179"/>
        <v>0.3680924417471273</v>
      </c>
      <c r="AK686" s="45">
        <f t="shared" si="180"/>
        <v>0.27238840689287414</v>
      </c>
      <c r="AL686" s="35">
        <f>SLOPE(AG686:AG689,S686:S689)*60</f>
        <v>2.861839431874837</v>
      </c>
      <c r="AM686" s="35">
        <f>SLOPE(AK686:AK689,S686:S689)*60</f>
        <v>-0.17900203393931458</v>
      </c>
      <c r="AN686" s="35">
        <f>SLOPE(AI686:AI689,S686:S689)*60</f>
        <v>77.817324998577391</v>
      </c>
    </row>
    <row r="687" spans="2:41" x14ac:dyDescent="0.2">
      <c r="B687" s="46">
        <v>43280</v>
      </c>
      <c r="C687" s="3" t="s">
        <v>984</v>
      </c>
      <c r="D687" s="3" t="s">
        <v>173</v>
      </c>
      <c r="E687" s="32" t="s">
        <v>137</v>
      </c>
      <c r="F687" s="3" t="s">
        <v>138</v>
      </c>
      <c r="G687" s="33" t="s">
        <v>139</v>
      </c>
      <c r="H687" s="32">
        <v>2018</v>
      </c>
      <c r="I687" s="34" t="s">
        <v>298</v>
      </c>
      <c r="J687" s="34">
        <v>29</v>
      </c>
      <c r="K687" s="32" t="str">
        <f t="shared" si="152"/>
        <v>NWF</v>
      </c>
      <c r="L687" s="32" t="str">
        <f t="shared" si="153"/>
        <v>LSI</v>
      </c>
      <c r="M687" s="32" t="str">
        <f t="shared" si="154"/>
        <v>R1</v>
      </c>
      <c r="N687" s="3">
        <v>8</v>
      </c>
      <c r="O687" s="3" t="s">
        <v>865</v>
      </c>
      <c r="P687" s="33" t="str">
        <f t="shared" si="155"/>
        <v>E:POS_P:P01_Tr1:NWF_Tr2:LSI_DRC_R1_D:29_M:06_Y:2018</v>
      </c>
      <c r="Q687" s="31" t="str">
        <f t="shared" si="156"/>
        <v>T1</v>
      </c>
      <c r="R687" s="53">
        <v>0.48900462962962959</v>
      </c>
      <c r="S687" s="3">
        <v>10</v>
      </c>
      <c r="T687" s="3">
        <v>3.2392500000000002</v>
      </c>
      <c r="U687" s="3">
        <v>124.810773480663</v>
      </c>
      <c r="V687" s="3">
        <v>0.41117399999999998</v>
      </c>
      <c r="W687" s="3">
        <v>33.299999999999997</v>
      </c>
      <c r="X687" s="37">
        <f t="shared" si="172"/>
        <v>306.3</v>
      </c>
      <c r="Y687" s="37" t="s">
        <v>143</v>
      </c>
      <c r="Z687" s="40">
        <v>0.1225</v>
      </c>
      <c r="AA687" s="41">
        <v>0.74</v>
      </c>
      <c r="AB687" s="41">
        <v>9.0649999999999981E-2</v>
      </c>
      <c r="AC687" s="42" t="s">
        <v>144</v>
      </c>
      <c r="AD687" s="43">
        <f t="shared" si="173"/>
        <v>477.43688485800857</v>
      </c>
      <c r="AE687" s="43">
        <f t="shared" si="174"/>
        <v>557.00969900100995</v>
      </c>
      <c r="AF687" s="44">
        <f t="shared" si="175"/>
        <v>1.5465374292763043</v>
      </c>
      <c r="AG687" s="44">
        <f t="shared" si="176"/>
        <v>1.144437697664465</v>
      </c>
      <c r="AH687" s="44">
        <f t="shared" si="177"/>
        <v>59.589266887326289</v>
      </c>
      <c r="AI687" s="44">
        <f t="shared" si="178"/>
        <v>44.096057496621448</v>
      </c>
      <c r="AJ687" s="44">
        <f t="shared" si="179"/>
        <v>0.22902790597704126</v>
      </c>
      <c r="AK687" s="45">
        <f t="shared" si="180"/>
        <v>0.1694806504230105</v>
      </c>
      <c r="AL687" s="35"/>
      <c r="AM687" s="35"/>
      <c r="AN687" s="35"/>
    </row>
    <row r="688" spans="2:41" x14ac:dyDescent="0.2">
      <c r="B688" s="46">
        <v>43280</v>
      </c>
      <c r="C688" s="3" t="s">
        <v>985</v>
      </c>
      <c r="D688" s="3" t="s">
        <v>175</v>
      </c>
      <c r="E688" s="32" t="s">
        <v>137</v>
      </c>
      <c r="F688" s="3" t="s">
        <v>138</v>
      </c>
      <c r="G688" s="33" t="s">
        <v>139</v>
      </c>
      <c r="H688" s="32">
        <v>2018</v>
      </c>
      <c r="I688" s="34" t="s">
        <v>298</v>
      </c>
      <c r="J688" s="34">
        <v>29</v>
      </c>
      <c r="K688" s="32" t="str">
        <f t="shared" si="152"/>
        <v>NWF</v>
      </c>
      <c r="L688" s="32" t="str">
        <f t="shared" si="153"/>
        <v>LSI</v>
      </c>
      <c r="M688" s="32" t="str">
        <f t="shared" si="154"/>
        <v>R1</v>
      </c>
      <c r="N688" s="3">
        <v>8</v>
      </c>
      <c r="O688" s="3" t="s">
        <v>865</v>
      </c>
      <c r="P688" s="33" t="str">
        <f t="shared" si="155"/>
        <v>E:POS_P:P01_Tr1:NWF_Tr2:LSI_DRC_R1_D:29_M:06_Y:2018</v>
      </c>
      <c r="Q688" s="31" t="str">
        <f t="shared" si="156"/>
        <v>T2</v>
      </c>
      <c r="R688" s="53">
        <v>0.49594907407407413</v>
      </c>
      <c r="S688" s="3">
        <v>20</v>
      </c>
      <c r="T688" s="3">
        <v>4.5892499999999998</v>
      </c>
      <c r="U688" s="3">
        <v>155.73066298342542</v>
      </c>
      <c r="V688" s="3">
        <v>0.41117399999999998</v>
      </c>
      <c r="W688" s="3">
        <v>31.2</v>
      </c>
      <c r="X688" s="37">
        <f t="shared" si="172"/>
        <v>304.2</v>
      </c>
      <c r="Y688" s="37" t="s">
        <v>143</v>
      </c>
      <c r="Z688" s="40">
        <v>0.1225</v>
      </c>
      <c r="AA688" s="41">
        <v>0.74</v>
      </c>
      <c r="AB688" s="41">
        <v>9.0649999999999981E-2</v>
      </c>
      <c r="AC688" s="42" t="s">
        <v>144</v>
      </c>
      <c r="AD688" s="43">
        <f t="shared" si="173"/>
        <v>480.73280023671282</v>
      </c>
      <c r="AE688" s="43">
        <f t="shared" si="174"/>
        <v>560.85493360949829</v>
      </c>
      <c r="AF688" s="44">
        <f t="shared" si="175"/>
        <v>2.2062030034863342</v>
      </c>
      <c r="AG688" s="44">
        <f t="shared" si="176"/>
        <v>1.632590222579887</v>
      </c>
      <c r="AH688" s="44">
        <f t="shared" si="177"/>
        <v>74.864837698741908</v>
      </c>
      <c r="AI688" s="44">
        <f t="shared" si="178"/>
        <v>55.399979897069002</v>
      </c>
      <c r="AJ688" s="44">
        <f t="shared" si="179"/>
        <v>0.23060896647195184</v>
      </c>
      <c r="AK688" s="45">
        <f t="shared" si="180"/>
        <v>0.17065063518924431</v>
      </c>
      <c r="AL688" s="35"/>
      <c r="AM688" s="35"/>
      <c r="AN688" s="35"/>
    </row>
    <row r="689" spans="2:40" x14ac:dyDescent="0.2">
      <c r="B689" s="46">
        <v>43280</v>
      </c>
      <c r="C689" s="3" t="s">
        <v>986</v>
      </c>
      <c r="D689" s="3" t="s">
        <v>177</v>
      </c>
      <c r="E689" s="32" t="s">
        <v>137</v>
      </c>
      <c r="F689" s="3" t="s">
        <v>138</v>
      </c>
      <c r="G689" s="33" t="s">
        <v>139</v>
      </c>
      <c r="H689" s="32">
        <v>2018</v>
      </c>
      <c r="I689" s="34" t="s">
        <v>298</v>
      </c>
      <c r="J689" s="34">
        <v>29</v>
      </c>
      <c r="K689" s="32" t="str">
        <f t="shared" si="152"/>
        <v>NWF</v>
      </c>
      <c r="L689" s="32" t="str">
        <f t="shared" si="153"/>
        <v>LSI</v>
      </c>
      <c r="M689" s="32" t="str">
        <f t="shared" si="154"/>
        <v>R1</v>
      </c>
      <c r="N689" s="3">
        <v>8</v>
      </c>
      <c r="O689" s="3" t="s">
        <v>865</v>
      </c>
      <c r="P689" s="33" t="str">
        <f t="shared" si="155"/>
        <v>E:POS_P:P01_Tr1:NWF_Tr2:LSI_DRC_R1_D:29_M:06_Y:2018</v>
      </c>
      <c r="Q689" s="31" t="str">
        <f t="shared" si="156"/>
        <v>T3</v>
      </c>
      <c r="R689" s="53">
        <v>0.47511574074074076</v>
      </c>
      <c r="S689" s="3">
        <v>30</v>
      </c>
      <c r="T689" s="3">
        <v>6.2392500000000002</v>
      </c>
      <c r="U689" s="3">
        <v>212.47997237569061</v>
      </c>
      <c r="V689" s="3">
        <v>0.41753400000000002</v>
      </c>
      <c r="W689" s="3">
        <v>32.5</v>
      </c>
      <c r="X689" s="37">
        <f t="shared" si="172"/>
        <v>305.5</v>
      </c>
      <c r="Y689" s="37" t="s">
        <v>143</v>
      </c>
      <c r="Z689" s="40">
        <v>0.1225</v>
      </c>
      <c r="AA689" s="41">
        <v>0.74</v>
      </c>
      <c r="AB689" s="41">
        <v>9.0649999999999981E-2</v>
      </c>
      <c r="AC689" s="42" t="s">
        <v>144</v>
      </c>
      <c r="AD689" s="43">
        <f t="shared" si="173"/>
        <v>478.68712874634383</v>
      </c>
      <c r="AE689" s="43">
        <f t="shared" si="174"/>
        <v>558.4683168707345</v>
      </c>
      <c r="AF689" s="44">
        <f t="shared" si="175"/>
        <v>2.9866486680306257</v>
      </c>
      <c r="AG689" s="44">
        <f t="shared" si="176"/>
        <v>2.2101200143426625</v>
      </c>
      <c r="AH689" s="44">
        <f t="shared" si="177"/>
        <v>101.7114278926218</v>
      </c>
      <c r="AI689" s="44">
        <f t="shared" si="178"/>
        <v>75.266456640540113</v>
      </c>
      <c r="AJ689" s="44">
        <f t="shared" si="179"/>
        <v>0.23317951021630526</v>
      </c>
      <c r="AK689" s="45">
        <f t="shared" si="180"/>
        <v>0.17255283756006587</v>
      </c>
      <c r="AL689" s="35"/>
      <c r="AM689" s="35"/>
      <c r="AN689" s="35"/>
    </row>
    <row r="690" spans="2:40" x14ac:dyDescent="0.2">
      <c r="B690" s="46">
        <v>43280</v>
      </c>
      <c r="C690" s="3" t="s">
        <v>987</v>
      </c>
      <c r="D690" s="3" t="s">
        <v>179</v>
      </c>
      <c r="E690" s="32" t="s">
        <v>137</v>
      </c>
      <c r="F690" s="3" t="s">
        <v>138</v>
      </c>
      <c r="G690" s="33" t="s">
        <v>139</v>
      </c>
      <c r="H690" s="32">
        <v>2018</v>
      </c>
      <c r="I690" s="34" t="s">
        <v>298</v>
      </c>
      <c r="J690" s="34">
        <v>29</v>
      </c>
      <c r="K690" s="32" t="str">
        <f t="shared" si="152"/>
        <v>NWF</v>
      </c>
      <c r="L690" s="32" t="str">
        <f t="shared" si="153"/>
        <v>LSI</v>
      </c>
      <c r="M690" s="32" t="str">
        <f t="shared" si="154"/>
        <v>R2</v>
      </c>
      <c r="N690" s="3">
        <v>6</v>
      </c>
      <c r="O690" s="3" t="s">
        <v>664</v>
      </c>
      <c r="P690" s="33" t="str">
        <f t="shared" si="155"/>
        <v>E:POS_P:P01_Tr1:NWF_Tr2:LSI_DRC_R2_D:29_M:06_Y:2018</v>
      </c>
      <c r="Q690" s="31" t="str">
        <f t="shared" si="156"/>
        <v>T0</v>
      </c>
      <c r="R690" s="53">
        <v>0.48206018518518517</v>
      </c>
      <c r="S690" s="37">
        <v>0</v>
      </c>
      <c r="T690" s="3">
        <v>2.41425</v>
      </c>
      <c r="U690" s="3">
        <v>113.87569060773481</v>
      </c>
      <c r="V690" s="3">
        <v>0.40481399999999995</v>
      </c>
      <c r="W690" s="3">
        <v>30.5</v>
      </c>
      <c r="X690" s="37">
        <f t="shared" si="172"/>
        <v>303.5</v>
      </c>
      <c r="Y690" s="37" t="s">
        <v>143</v>
      </c>
      <c r="Z690" s="40">
        <v>0.1225</v>
      </c>
      <c r="AA690" s="41">
        <v>0.74</v>
      </c>
      <c r="AB690" s="41">
        <v>9.0649999999999981E-2</v>
      </c>
      <c r="AC690" s="42" t="s">
        <v>144</v>
      </c>
      <c r="AD690" s="43">
        <f t="shared" si="173"/>
        <v>481.84157440529827</v>
      </c>
      <c r="AE690" s="43">
        <f t="shared" si="174"/>
        <v>562.14850347284801</v>
      </c>
      <c r="AF690" s="44">
        <f t="shared" si="175"/>
        <v>1.1632860210079914</v>
      </c>
      <c r="AG690" s="44">
        <f t="shared" si="176"/>
        <v>0.86083165554591345</v>
      </c>
      <c r="AH690" s="44">
        <f t="shared" si="177"/>
        <v>54.870042048921576</v>
      </c>
      <c r="AI690" s="44">
        <f t="shared" si="178"/>
        <v>40.60383111620196</v>
      </c>
      <c r="AJ690" s="44">
        <f t="shared" si="179"/>
        <v>0.22756558428485746</v>
      </c>
      <c r="AK690" s="45">
        <f t="shared" si="180"/>
        <v>0.1683985323707945</v>
      </c>
      <c r="AL690" s="35">
        <f>SLOPE(AG690:AG693,S690:S693)*60</f>
        <v>1.3116831195622078</v>
      </c>
      <c r="AM690" s="35">
        <f>SLOPE(AK690:AK693,S690:S693)*60</f>
        <v>-8.1983386430780451E-3</v>
      </c>
      <c r="AN690" s="35">
        <f>SLOPE(AI690:AI693,S690:S693)*60</f>
        <v>65.756973413159386</v>
      </c>
    </row>
    <row r="691" spans="2:40" x14ac:dyDescent="0.2">
      <c r="B691" s="46">
        <v>43280</v>
      </c>
      <c r="C691" s="3" t="s">
        <v>988</v>
      </c>
      <c r="D691" s="3" t="s">
        <v>181</v>
      </c>
      <c r="E691" s="32" t="s">
        <v>137</v>
      </c>
      <c r="F691" s="3" t="s">
        <v>138</v>
      </c>
      <c r="G691" s="33" t="s">
        <v>139</v>
      </c>
      <c r="H691" s="32">
        <v>2018</v>
      </c>
      <c r="I691" s="34" t="s">
        <v>298</v>
      </c>
      <c r="J691" s="34">
        <v>29</v>
      </c>
      <c r="K691" s="32" t="str">
        <f t="shared" si="152"/>
        <v>NWF</v>
      </c>
      <c r="L691" s="32" t="str">
        <f t="shared" si="153"/>
        <v>LSI</v>
      </c>
      <c r="M691" s="32" t="str">
        <f t="shared" si="154"/>
        <v>R2</v>
      </c>
      <c r="N691" s="3">
        <v>6</v>
      </c>
      <c r="O691" s="3" t="s">
        <v>664</v>
      </c>
      <c r="P691" s="33" t="str">
        <f t="shared" si="155"/>
        <v>E:POS_P:P01_Tr1:NWF_Tr2:LSI_DRC_R2_D:29_M:06_Y:2018</v>
      </c>
      <c r="Q691" s="31" t="str">
        <f t="shared" si="156"/>
        <v>T1</v>
      </c>
      <c r="R691" s="53">
        <v>0.48900462962962959</v>
      </c>
      <c r="S691" s="3">
        <v>10</v>
      </c>
      <c r="T691" s="3">
        <v>2.78925</v>
      </c>
      <c r="U691" s="3">
        <v>129.90124309392266</v>
      </c>
      <c r="V691" s="3">
        <v>0.40481399999999995</v>
      </c>
      <c r="W691" s="3">
        <v>33.4</v>
      </c>
      <c r="X691" s="37">
        <f t="shared" si="172"/>
        <v>306.39999999999998</v>
      </c>
      <c r="Y691" s="37" t="s">
        <v>143</v>
      </c>
      <c r="Z691" s="40">
        <v>0.1225</v>
      </c>
      <c r="AA691" s="41">
        <v>0.74</v>
      </c>
      <c r="AB691" s="41">
        <v>9.0649999999999981E-2</v>
      </c>
      <c r="AC691" s="42" t="s">
        <v>144</v>
      </c>
      <c r="AD691" s="43">
        <f t="shared" si="173"/>
        <v>477.28106342039183</v>
      </c>
      <c r="AE691" s="43">
        <f t="shared" si="174"/>
        <v>556.82790732379055</v>
      </c>
      <c r="AF691" s="44">
        <f t="shared" si="175"/>
        <v>1.3312562061453279</v>
      </c>
      <c r="AG691" s="44">
        <f t="shared" si="176"/>
        <v>0.98512959254754251</v>
      </c>
      <c r="AH691" s="44">
        <f t="shared" si="177"/>
        <v>61.999403443498238</v>
      </c>
      <c r="AI691" s="44">
        <f t="shared" si="178"/>
        <v>45.87955854818869</v>
      </c>
      <c r="AJ691" s="44">
        <f t="shared" si="179"/>
        <v>0.22541173247537294</v>
      </c>
      <c r="AK691" s="45">
        <f t="shared" si="180"/>
        <v>0.16680468203177595</v>
      </c>
      <c r="AL691" s="35"/>
      <c r="AM691" s="35"/>
      <c r="AN691" s="35"/>
    </row>
    <row r="692" spans="2:40" x14ac:dyDescent="0.2">
      <c r="B692" s="46">
        <v>43280</v>
      </c>
      <c r="C692" s="3" t="s">
        <v>989</v>
      </c>
      <c r="D692" s="3" t="s">
        <v>183</v>
      </c>
      <c r="E692" s="32" t="s">
        <v>137</v>
      </c>
      <c r="F692" s="3" t="s">
        <v>138</v>
      </c>
      <c r="G692" s="33" t="s">
        <v>139</v>
      </c>
      <c r="H692" s="32">
        <v>2018</v>
      </c>
      <c r="I692" s="34" t="s">
        <v>298</v>
      </c>
      <c r="J692" s="34">
        <v>29</v>
      </c>
      <c r="K692" s="32" t="str">
        <f t="shared" si="152"/>
        <v>NWF</v>
      </c>
      <c r="L692" s="32" t="str">
        <f t="shared" si="153"/>
        <v>LSI</v>
      </c>
      <c r="M692" s="32" t="str">
        <f t="shared" si="154"/>
        <v>R2</v>
      </c>
      <c r="N692" s="3">
        <v>6</v>
      </c>
      <c r="O692" s="3" t="s">
        <v>664</v>
      </c>
      <c r="P692" s="33" t="str">
        <f t="shared" si="155"/>
        <v>E:POS_P:P01_Tr1:NWF_Tr2:LSI_DRC_R2_D:29_M:06_Y:2018</v>
      </c>
      <c r="Q692" s="31" t="str">
        <f t="shared" si="156"/>
        <v>T2</v>
      </c>
      <c r="R692" s="53">
        <v>0.49594907407407413</v>
      </c>
      <c r="S692" s="3">
        <v>20</v>
      </c>
      <c r="T692" s="3">
        <v>3.53925</v>
      </c>
      <c r="U692" s="3">
        <v>164.40331491712709</v>
      </c>
      <c r="V692" s="3">
        <v>0.39209400000000005</v>
      </c>
      <c r="W692" s="3">
        <v>33.700000000000003</v>
      </c>
      <c r="X692" s="37">
        <f t="shared" si="172"/>
        <v>306.7</v>
      </c>
      <c r="Y692" s="37" t="s">
        <v>143</v>
      </c>
      <c r="Z692" s="40">
        <v>0.1225</v>
      </c>
      <c r="AA692" s="41">
        <v>0.74</v>
      </c>
      <c r="AB692" s="41">
        <v>9.0649999999999981E-2</v>
      </c>
      <c r="AC692" s="42" t="s">
        <v>144</v>
      </c>
      <c r="AD692" s="43">
        <f t="shared" si="173"/>
        <v>476.81420877733302</v>
      </c>
      <c r="AE692" s="43">
        <f t="shared" si="174"/>
        <v>556.28324357355518</v>
      </c>
      <c r="AF692" s="44">
        <f t="shared" si="175"/>
        <v>1.6875646884151758</v>
      </c>
      <c r="AG692" s="44">
        <f t="shared" si="176"/>
        <v>1.2487978694272299</v>
      </c>
      <c r="AH692" s="44">
        <f t="shared" si="177"/>
        <v>78.389836522580666</v>
      </c>
      <c r="AI692" s="44">
        <f t="shared" si="178"/>
        <v>58.008479026709679</v>
      </c>
      <c r="AJ692" s="44">
        <f t="shared" si="179"/>
        <v>0.21811532210572956</v>
      </c>
      <c r="AK692" s="45">
        <f t="shared" si="180"/>
        <v>0.16140533835823986</v>
      </c>
      <c r="AL692" s="35"/>
      <c r="AM692" s="35"/>
      <c r="AN692" s="35"/>
    </row>
    <row r="693" spans="2:40" x14ac:dyDescent="0.2">
      <c r="B693" s="46">
        <v>43280</v>
      </c>
      <c r="C693" s="3" t="s">
        <v>990</v>
      </c>
      <c r="D693" s="3" t="s">
        <v>185</v>
      </c>
      <c r="E693" s="32" t="s">
        <v>137</v>
      </c>
      <c r="F693" s="3" t="s">
        <v>138</v>
      </c>
      <c r="G693" s="33" t="s">
        <v>139</v>
      </c>
      <c r="H693" s="32">
        <v>2018</v>
      </c>
      <c r="I693" s="34" t="s">
        <v>298</v>
      </c>
      <c r="J693" s="34">
        <v>29</v>
      </c>
      <c r="K693" s="32" t="str">
        <f t="shared" si="152"/>
        <v>NWF</v>
      </c>
      <c r="L693" s="32" t="str">
        <f t="shared" si="153"/>
        <v>LSI</v>
      </c>
      <c r="M693" s="32" t="str">
        <f t="shared" si="154"/>
        <v>R2</v>
      </c>
      <c r="N693" s="3">
        <v>6</v>
      </c>
      <c r="O693" s="3" t="s">
        <v>664</v>
      </c>
      <c r="P693" s="33" t="str">
        <f t="shared" si="155"/>
        <v>E:POS_P:P01_Tr1:NWF_Tr2:LSI_DRC_R2_D:29_M:06_Y:2018</v>
      </c>
      <c r="Q693" s="31" t="str">
        <f t="shared" si="156"/>
        <v>T3</v>
      </c>
      <c r="R693" s="53">
        <v>0.47511574074074076</v>
      </c>
      <c r="S693" s="3">
        <v>30</v>
      </c>
      <c r="T693" s="3">
        <v>4.2142499999999998</v>
      </c>
      <c r="U693" s="3">
        <v>205.12707182320443</v>
      </c>
      <c r="V693" s="3">
        <v>0.39845399999999997</v>
      </c>
      <c r="W693" s="3">
        <v>30.7</v>
      </c>
      <c r="X693" s="37">
        <f t="shared" si="172"/>
        <v>303.7</v>
      </c>
      <c r="Y693" s="37" t="s">
        <v>143</v>
      </c>
      <c r="Z693" s="40">
        <v>0.1225</v>
      </c>
      <c r="AA693" s="41">
        <v>0.74</v>
      </c>
      <c r="AB693" s="41">
        <v>9.0649999999999981E-2</v>
      </c>
      <c r="AC693" s="42" t="s">
        <v>144</v>
      </c>
      <c r="AD693" s="43">
        <f t="shared" si="173"/>
        <v>481.52426023051709</v>
      </c>
      <c r="AE693" s="43">
        <f t="shared" si="174"/>
        <v>561.77830360226994</v>
      </c>
      <c r="AF693" s="44">
        <f t="shared" si="175"/>
        <v>2.0292636136764566</v>
      </c>
      <c r="AG693" s="44">
        <f t="shared" si="176"/>
        <v>1.5016550741205776</v>
      </c>
      <c r="AH693" s="44">
        <f t="shared" si="177"/>
        <v>98.773661512920668</v>
      </c>
      <c r="AI693" s="44">
        <f t="shared" si="178"/>
        <v>73.09250951956129</v>
      </c>
      <c r="AJ693" s="44">
        <f t="shared" si="179"/>
        <v>0.22384281218353885</v>
      </c>
      <c r="AK693" s="45">
        <f t="shared" si="180"/>
        <v>0.16564368101581872</v>
      </c>
      <c r="AL693" s="35"/>
      <c r="AM693" s="35"/>
      <c r="AN693" s="35"/>
    </row>
    <row r="694" spans="2:40" x14ac:dyDescent="0.2">
      <c r="B694" s="46">
        <v>43280</v>
      </c>
      <c r="C694" s="3" t="s">
        <v>991</v>
      </c>
      <c r="D694" s="3" t="s">
        <v>187</v>
      </c>
      <c r="E694" s="32" t="s">
        <v>137</v>
      </c>
      <c r="F694" s="3" t="s">
        <v>138</v>
      </c>
      <c r="G694" s="33" t="s">
        <v>139</v>
      </c>
      <c r="H694" s="32">
        <v>2018</v>
      </c>
      <c r="I694" s="34" t="s">
        <v>298</v>
      </c>
      <c r="J694" s="34">
        <v>29</v>
      </c>
      <c r="K694" s="32" t="str">
        <f t="shared" si="152"/>
        <v>NWF</v>
      </c>
      <c r="L694" s="32" t="str">
        <f t="shared" si="153"/>
        <v>LSI</v>
      </c>
      <c r="M694" s="32" t="str">
        <f t="shared" si="154"/>
        <v>R3</v>
      </c>
      <c r="N694" s="3">
        <v>11</v>
      </c>
      <c r="O694" s="3" t="s">
        <v>770</v>
      </c>
      <c r="P694" s="33" t="str">
        <f t="shared" si="155"/>
        <v>E:POS_P:P01_Tr1:NWF_Tr2:LSI_DRC_R3_D:29_M:06_Y:2018</v>
      </c>
      <c r="Q694" s="31" t="str">
        <f t="shared" si="156"/>
        <v>T0</v>
      </c>
      <c r="R694" s="53">
        <v>0.48206018518518517</v>
      </c>
      <c r="S694" s="37">
        <v>0</v>
      </c>
      <c r="T694" s="3">
        <v>2.1142500000000002</v>
      </c>
      <c r="U694" s="3">
        <v>100.67817679558013</v>
      </c>
      <c r="V694" s="3">
        <v>0.39209400000000005</v>
      </c>
      <c r="W694" s="3">
        <v>30.4</v>
      </c>
      <c r="X694" s="37">
        <f t="shared" si="172"/>
        <v>303.39999999999998</v>
      </c>
      <c r="Y694" s="37" t="s">
        <v>143</v>
      </c>
      <c r="Z694" s="40">
        <v>0.1225</v>
      </c>
      <c r="AA694" s="41">
        <v>0.74</v>
      </c>
      <c r="AB694" s="41">
        <v>9.0649999999999981E-2</v>
      </c>
      <c r="AC694" s="42" t="s">
        <v>144</v>
      </c>
      <c r="AD694" s="43">
        <f t="shared" si="173"/>
        <v>482.0003883718129</v>
      </c>
      <c r="AE694" s="43">
        <f t="shared" si="174"/>
        <v>562.33378643378171</v>
      </c>
      <c r="AF694" s="44">
        <f t="shared" si="175"/>
        <v>1.0190693211151054</v>
      </c>
      <c r="AG694" s="44">
        <f t="shared" si="176"/>
        <v>0.75411129762517781</v>
      </c>
      <c r="AH694" s="44">
        <f t="shared" si="177"/>
        <v>48.526920316035664</v>
      </c>
      <c r="AI694" s="44">
        <f t="shared" si="178"/>
        <v>35.909921033866382</v>
      </c>
      <c r="AJ694" s="44">
        <f t="shared" si="179"/>
        <v>0.22048770365796724</v>
      </c>
      <c r="AK694" s="45">
        <f t="shared" si="180"/>
        <v>0.16316090070689573</v>
      </c>
      <c r="AL694" s="35">
        <f>SLOPE(AG694:AG697,S694:S697)*60</f>
        <v>5.166153387494024</v>
      </c>
      <c r="AM694" s="35">
        <f>SLOPE(AK694:AK697,S694:S697)*60</f>
        <v>0.1049935974664484</v>
      </c>
      <c r="AN694" s="35">
        <f>SLOPE(AI694:AI697,S694:S697)*60</f>
        <v>100.71129056965751</v>
      </c>
    </row>
    <row r="695" spans="2:40" x14ac:dyDescent="0.2">
      <c r="B695" s="46">
        <v>43280</v>
      </c>
      <c r="C695" s="3" t="s">
        <v>992</v>
      </c>
      <c r="D695" s="3" t="s">
        <v>189</v>
      </c>
      <c r="E695" s="32" t="s">
        <v>137</v>
      </c>
      <c r="F695" s="3" t="s">
        <v>138</v>
      </c>
      <c r="G695" s="33" t="s">
        <v>139</v>
      </c>
      <c r="H695" s="32">
        <v>2018</v>
      </c>
      <c r="I695" s="34" t="s">
        <v>298</v>
      </c>
      <c r="J695" s="34">
        <v>29</v>
      </c>
      <c r="K695" s="32" t="str">
        <f t="shared" si="152"/>
        <v>NWF</v>
      </c>
      <c r="L695" s="32" t="str">
        <f t="shared" si="153"/>
        <v>LSI</v>
      </c>
      <c r="M695" s="32" t="str">
        <f t="shared" si="154"/>
        <v>R3</v>
      </c>
      <c r="N695" s="3">
        <v>11</v>
      </c>
      <c r="O695" s="3" t="s">
        <v>770</v>
      </c>
      <c r="P695" s="33" t="str">
        <f t="shared" si="155"/>
        <v>E:POS_P:P01_Tr1:NWF_Tr2:LSI_DRC_R3_D:29_M:06_Y:2018</v>
      </c>
      <c r="Q695" s="31" t="str">
        <f t="shared" si="156"/>
        <v>T1</v>
      </c>
      <c r="R695" s="53">
        <v>0.48900462962962959</v>
      </c>
      <c r="S695" s="3">
        <v>10</v>
      </c>
      <c r="T695" s="3">
        <v>3.9892500000000002</v>
      </c>
      <c r="U695" s="3">
        <v>134.2375690607735</v>
      </c>
      <c r="V695" s="3">
        <v>0.39209400000000005</v>
      </c>
      <c r="W695" s="3">
        <v>33.200000000000003</v>
      </c>
      <c r="X695" s="37">
        <f t="shared" si="172"/>
        <v>306.2</v>
      </c>
      <c r="Y695" s="37" t="s">
        <v>143</v>
      </c>
      <c r="Z695" s="40">
        <v>0.1225</v>
      </c>
      <c r="AA695" s="41">
        <v>0.74</v>
      </c>
      <c r="AB695" s="41">
        <v>9.0649999999999981E-2</v>
      </c>
      <c r="AC695" s="42" t="s">
        <v>144</v>
      </c>
      <c r="AD695" s="43">
        <f t="shared" si="173"/>
        <v>477.59280807318106</v>
      </c>
      <c r="AE695" s="43">
        <f t="shared" si="174"/>
        <v>557.19160941871132</v>
      </c>
      <c r="AF695" s="44">
        <f t="shared" si="175"/>
        <v>1.9052371096059375</v>
      </c>
      <c r="AG695" s="44">
        <f t="shared" si="176"/>
        <v>1.4098754611083935</v>
      </c>
      <c r="AH695" s="44">
        <f t="shared" si="177"/>
        <v>64.110897556652375</v>
      </c>
      <c r="AI695" s="44">
        <f t="shared" si="178"/>
        <v>47.442064191922746</v>
      </c>
      <c r="AJ695" s="44">
        <f t="shared" si="179"/>
        <v>0.21847148690342022</v>
      </c>
      <c r="AK695" s="45">
        <f t="shared" si="180"/>
        <v>0.16166890030853093</v>
      </c>
      <c r="AL695" s="35"/>
      <c r="AM695" s="35"/>
      <c r="AN695" s="35"/>
    </row>
    <row r="696" spans="2:40" x14ac:dyDescent="0.2">
      <c r="B696" s="46">
        <v>43280</v>
      </c>
      <c r="C696" s="3" t="s">
        <v>993</v>
      </c>
      <c r="D696" s="3" t="s">
        <v>191</v>
      </c>
      <c r="E696" s="32" t="s">
        <v>137</v>
      </c>
      <c r="F696" s="3" t="s">
        <v>138</v>
      </c>
      <c r="G696" s="33" t="s">
        <v>139</v>
      </c>
      <c r="H696" s="32">
        <v>2018</v>
      </c>
      <c r="I696" s="34" t="s">
        <v>298</v>
      </c>
      <c r="J696" s="34">
        <v>29</v>
      </c>
      <c r="K696" s="32" t="str">
        <f t="shared" si="152"/>
        <v>NWF</v>
      </c>
      <c r="L696" s="32" t="str">
        <f t="shared" si="153"/>
        <v>LSI</v>
      </c>
      <c r="M696" s="32" t="str">
        <f t="shared" si="154"/>
        <v>R3</v>
      </c>
      <c r="N696" s="3">
        <v>11</v>
      </c>
      <c r="O696" s="3" t="s">
        <v>770</v>
      </c>
      <c r="P696" s="33" t="str">
        <f t="shared" si="155"/>
        <v>E:POS_P:P01_Tr1:NWF_Tr2:LSI_DRC_R3_D:29_M:06_Y:2018</v>
      </c>
      <c r="Q696" s="31" t="str">
        <f t="shared" si="156"/>
        <v>T2</v>
      </c>
      <c r="R696" s="53">
        <v>0.49594907407407413</v>
      </c>
      <c r="S696" s="3">
        <v>20</v>
      </c>
      <c r="T696" s="3">
        <v>6.7642500000000005</v>
      </c>
      <c r="U696" s="3">
        <v>204.56146408839783</v>
      </c>
      <c r="V696" s="3">
        <v>0.41117399999999998</v>
      </c>
      <c r="W696" s="3">
        <v>32.5</v>
      </c>
      <c r="X696" s="37">
        <f t="shared" si="172"/>
        <v>305.5</v>
      </c>
      <c r="Y696" s="37" t="s">
        <v>143</v>
      </c>
      <c r="Z696" s="40">
        <v>0.1225</v>
      </c>
      <c r="AA696" s="41">
        <v>0.74</v>
      </c>
      <c r="AB696" s="41">
        <v>9.0649999999999981E-2</v>
      </c>
      <c r="AC696" s="42" t="s">
        <v>144</v>
      </c>
      <c r="AD696" s="43">
        <f t="shared" si="173"/>
        <v>478.68712874634383</v>
      </c>
      <c r="AE696" s="43">
        <f t="shared" si="174"/>
        <v>558.4683168707345</v>
      </c>
      <c r="AF696" s="44">
        <f t="shared" si="175"/>
        <v>3.2379594106224561</v>
      </c>
      <c r="AG696" s="44">
        <f t="shared" si="176"/>
        <v>2.396089963860617</v>
      </c>
      <c r="AH696" s="44">
        <f t="shared" si="177"/>
        <v>97.920939896623494</v>
      </c>
      <c r="AI696" s="44">
        <f t="shared" si="178"/>
        <v>72.46149552350137</v>
      </c>
      <c r="AJ696" s="44">
        <f t="shared" si="179"/>
        <v>0.22962765172100738</v>
      </c>
      <c r="AK696" s="45">
        <f t="shared" si="180"/>
        <v>0.16992446227354541</v>
      </c>
      <c r="AL696" s="35"/>
      <c r="AM696" s="35"/>
      <c r="AN696" s="35"/>
    </row>
    <row r="697" spans="2:40" x14ac:dyDescent="0.2">
      <c r="B697" s="46">
        <v>43280</v>
      </c>
      <c r="C697" s="3" t="s">
        <v>994</v>
      </c>
      <c r="D697" s="3" t="s">
        <v>193</v>
      </c>
      <c r="E697" s="32" t="s">
        <v>137</v>
      </c>
      <c r="F697" s="3" t="s">
        <v>138</v>
      </c>
      <c r="G697" s="33" t="s">
        <v>139</v>
      </c>
      <c r="H697" s="32">
        <v>2018</v>
      </c>
      <c r="I697" s="34" t="s">
        <v>298</v>
      </c>
      <c r="J697" s="34">
        <v>29</v>
      </c>
      <c r="K697" s="32" t="str">
        <f t="shared" si="152"/>
        <v>NWF</v>
      </c>
      <c r="L697" s="32" t="str">
        <f t="shared" si="153"/>
        <v>LSI</v>
      </c>
      <c r="M697" s="32" t="str">
        <f t="shared" si="154"/>
        <v>R3</v>
      </c>
      <c r="N697" s="3">
        <v>11</v>
      </c>
      <c r="O697" s="3" t="s">
        <v>770</v>
      </c>
      <c r="P697" s="33" t="str">
        <f t="shared" si="155"/>
        <v>E:POS_P:P01_Tr1:NWF_Tr2:LSI_DRC_R3_D:29_M:06_Y:2018</v>
      </c>
      <c r="Q697" s="31" t="str">
        <f t="shared" si="156"/>
        <v>T3</v>
      </c>
      <c r="R697" s="53">
        <v>0.48020833333333335</v>
      </c>
      <c r="S697" s="3">
        <v>30</v>
      </c>
      <c r="T697" s="3">
        <v>9.2392500000000002</v>
      </c>
      <c r="U697" s="3">
        <v>234.16160220994476</v>
      </c>
      <c r="V697" s="3">
        <v>0.52565400000000007</v>
      </c>
      <c r="W697" s="3">
        <v>30.4</v>
      </c>
      <c r="X697" s="37">
        <f t="shared" si="172"/>
        <v>303.39999999999998</v>
      </c>
      <c r="Y697" s="37" t="s">
        <v>143</v>
      </c>
      <c r="Z697" s="40">
        <v>0.1225</v>
      </c>
      <c r="AA697" s="41">
        <v>0.74</v>
      </c>
      <c r="AB697" s="41">
        <v>9.0649999999999981E-2</v>
      </c>
      <c r="AC697" s="42" t="s">
        <v>144</v>
      </c>
      <c r="AD697" s="43">
        <f t="shared" si="173"/>
        <v>482.0003883718129</v>
      </c>
      <c r="AE697" s="43">
        <f t="shared" si="174"/>
        <v>562.33378643378171</v>
      </c>
      <c r="AF697" s="44">
        <f t="shared" si="175"/>
        <v>4.4533220882642723</v>
      </c>
      <c r="AG697" s="44">
        <f t="shared" si="176"/>
        <v>3.295458345315561</v>
      </c>
      <c r="AH697" s="44">
        <f t="shared" si="177"/>
        <v>112.86598320695934</v>
      </c>
      <c r="AI697" s="44">
        <f t="shared" si="178"/>
        <v>83.520827573149901</v>
      </c>
      <c r="AJ697" s="44">
        <f t="shared" si="179"/>
        <v>0.29559300417406315</v>
      </c>
      <c r="AK697" s="45">
        <f t="shared" si="180"/>
        <v>0.21873882308880668</v>
      </c>
      <c r="AL697" s="35"/>
      <c r="AM697" s="35"/>
      <c r="AN697" s="35"/>
    </row>
    <row r="698" spans="2:40" x14ac:dyDescent="0.2">
      <c r="B698" s="46">
        <v>43280</v>
      </c>
      <c r="C698" s="3" t="s">
        <v>995</v>
      </c>
      <c r="D698" s="3" t="s">
        <v>195</v>
      </c>
      <c r="E698" s="32" t="s">
        <v>137</v>
      </c>
      <c r="F698" s="3" t="s">
        <v>138</v>
      </c>
      <c r="G698" s="33" t="s">
        <v>139</v>
      </c>
      <c r="H698" s="32">
        <v>2018</v>
      </c>
      <c r="I698" s="34" t="s">
        <v>298</v>
      </c>
      <c r="J698" s="34">
        <v>29</v>
      </c>
      <c r="K698" s="32" t="str">
        <f t="shared" si="152"/>
        <v>WFL</v>
      </c>
      <c r="L698" s="32" t="str">
        <f t="shared" si="153"/>
        <v>ESI</v>
      </c>
      <c r="M698" s="32" t="str">
        <f t="shared" si="154"/>
        <v>R1</v>
      </c>
      <c r="N698" s="3">
        <v>2</v>
      </c>
      <c r="O698" s="3" t="s">
        <v>865</v>
      </c>
      <c r="P698" s="33" t="str">
        <f t="shared" si="155"/>
        <v>E:POS_P:P01_Tr1:WFL_Tr2:ESI_DRC_R1_D:29_M:06_Y:2018</v>
      </c>
      <c r="Q698" s="31" t="str">
        <f t="shared" si="156"/>
        <v>T0</v>
      </c>
      <c r="R698" s="53">
        <v>0.51995370370370375</v>
      </c>
      <c r="S698" s="37">
        <v>0</v>
      </c>
      <c r="T698" s="3">
        <v>2.41425</v>
      </c>
      <c r="U698" s="3">
        <v>98.415745856353595</v>
      </c>
      <c r="V698" s="3">
        <v>0.436614</v>
      </c>
      <c r="W698" s="3">
        <v>27.7</v>
      </c>
      <c r="X698" s="37">
        <f t="shared" si="172"/>
        <v>300.7</v>
      </c>
      <c r="Y698" s="37" t="s">
        <v>143</v>
      </c>
      <c r="Z698" s="40">
        <v>0.1225</v>
      </c>
      <c r="AA698" s="41">
        <v>0.74</v>
      </c>
      <c r="AB698" s="41">
        <v>9.0649999999999981E-2</v>
      </c>
      <c r="AC698" s="42" t="s">
        <v>144</v>
      </c>
      <c r="AD698" s="43">
        <f t="shared" si="173"/>
        <v>486.32829342204207</v>
      </c>
      <c r="AE698" s="43">
        <f t="shared" si="174"/>
        <v>567.38300899238243</v>
      </c>
      <c r="AF698" s="44">
        <f t="shared" si="175"/>
        <v>1.174118082394165</v>
      </c>
      <c r="AG698" s="44">
        <f t="shared" si="176"/>
        <v>0.8688473809716819</v>
      </c>
      <c r="AH698" s="44">
        <f t="shared" si="177"/>
        <v>47.862361728177852</v>
      </c>
      <c r="AI698" s="44">
        <f t="shared" si="178"/>
        <v>35.418147678851604</v>
      </c>
      <c r="AJ698" s="44">
        <f t="shared" si="179"/>
        <v>0.24772736508820006</v>
      </c>
      <c r="AK698" s="45">
        <f t="shared" si="180"/>
        <v>0.18331825016526801</v>
      </c>
      <c r="AL698" s="35">
        <f>SLOPE(AG698:AG701,S698:S701)*60</f>
        <v>9.3871985897222832</v>
      </c>
      <c r="AM698" s="35">
        <f>SLOPE(AK698:AK701,S698:S701)*60</f>
        <v>-1.8810033715004018E-2</v>
      </c>
      <c r="AN698" s="35">
        <f>SLOPE(AI698:AI701,S698:S701)*60</f>
        <v>108.40089807991274</v>
      </c>
    </row>
    <row r="699" spans="2:40" x14ac:dyDescent="0.2">
      <c r="B699" s="46">
        <v>43280</v>
      </c>
      <c r="C699" s="3" t="s">
        <v>996</v>
      </c>
      <c r="D699" s="3" t="s">
        <v>197</v>
      </c>
      <c r="E699" s="32" t="s">
        <v>137</v>
      </c>
      <c r="F699" s="3" t="s">
        <v>138</v>
      </c>
      <c r="G699" s="33" t="s">
        <v>139</v>
      </c>
      <c r="H699" s="32">
        <v>2018</v>
      </c>
      <c r="I699" s="34" t="s">
        <v>298</v>
      </c>
      <c r="J699" s="34">
        <v>29</v>
      </c>
      <c r="K699" s="32" t="str">
        <f t="shared" si="152"/>
        <v>WFL</v>
      </c>
      <c r="L699" s="32" t="str">
        <f t="shared" si="153"/>
        <v>ESI</v>
      </c>
      <c r="M699" s="32" t="str">
        <f t="shared" si="154"/>
        <v>R1</v>
      </c>
      <c r="N699" s="3">
        <v>2</v>
      </c>
      <c r="O699" s="3" t="s">
        <v>865</v>
      </c>
      <c r="P699" s="33" t="str">
        <f t="shared" si="155"/>
        <v>E:POS_P:P01_Tr1:WFL_Tr2:ESI_DRC_R1_D:29_M:06_Y:2018</v>
      </c>
      <c r="Q699" s="31" t="str">
        <f t="shared" si="156"/>
        <v>T1</v>
      </c>
      <c r="R699" s="53">
        <v>0.52689814814814817</v>
      </c>
      <c r="S699" s="3">
        <v>10</v>
      </c>
      <c r="T699" s="3">
        <v>6.4642499999999998</v>
      </c>
      <c r="U699" s="3">
        <v>160.25552486187846</v>
      </c>
      <c r="V699" s="3">
        <v>0.46841400000000005</v>
      </c>
      <c r="W699" s="3">
        <v>31.7</v>
      </c>
      <c r="X699" s="37">
        <f t="shared" si="172"/>
        <v>304.7</v>
      </c>
      <c r="Y699" s="37" t="s">
        <v>143</v>
      </c>
      <c r="Z699" s="40">
        <v>0.1225</v>
      </c>
      <c r="AA699" s="41">
        <v>0.74</v>
      </c>
      <c r="AB699" s="41">
        <v>9.0649999999999981E-2</v>
      </c>
      <c r="AC699" s="42" t="s">
        <v>144</v>
      </c>
      <c r="AD699" s="43">
        <f t="shared" si="173"/>
        <v>479.94393774863158</v>
      </c>
      <c r="AE699" s="43">
        <f t="shared" si="174"/>
        <v>559.93459404007012</v>
      </c>
      <c r="AF699" s="44">
        <f t="shared" si="175"/>
        <v>3.1024775995915914</v>
      </c>
      <c r="AG699" s="44">
        <f t="shared" si="176"/>
        <v>2.2958334236977769</v>
      </c>
      <c r="AH699" s="44">
        <f t="shared" si="177"/>
        <v>76.913667648183676</v>
      </c>
      <c r="AI699" s="44">
        <f t="shared" si="178"/>
        <v>56.916114059655911</v>
      </c>
      <c r="AJ699" s="44">
        <f t="shared" si="179"/>
        <v>0.26228120293268548</v>
      </c>
      <c r="AK699" s="45">
        <f t="shared" si="180"/>
        <v>0.19408809017018722</v>
      </c>
      <c r="AL699" s="35"/>
      <c r="AM699" s="35"/>
      <c r="AN699" s="35"/>
    </row>
    <row r="700" spans="2:40" x14ac:dyDescent="0.2">
      <c r="B700" s="46">
        <v>43280</v>
      </c>
      <c r="C700" s="3" t="s">
        <v>997</v>
      </c>
      <c r="D700" s="3" t="s">
        <v>199</v>
      </c>
      <c r="E700" s="32" t="s">
        <v>137</v>
      </c>
      <c r="F700" s="3" t="s">
        <v>138</v>
      </c>
      <c r="G700" s="33" t="s">
        <v>139</v>
      </c>
      <c r="H700" s="32">
        <v>2018</v>
      </c>
      <c r="I700" s="34" t="s">
        <v>298</v>
      </c>
      <c r="J700" s="34">
        <v>29</v>
      </c>
      <c r="K700" s="32" t="str">
        <f t="shared" si="152"/>
        <v>WFL</v>
      </c>
      <c r="L700" s="32" t="str">
        <f t="shared" si="153"/>
        <v>ESI</v>
      </c>
      <c r="M700" s="32" t="str">
        <f t="shared" si="154"/>
        <v>R1</v>
      </c>
      <c r="N700" s="3">
        <v>2</v>
      </c>
      <c r="O700" s="3" t="s">
        <v>865</v>
      </c>
      <c r="P700" s="33" t="str">
        <f t="shared" si="155"/>
        <v>E:POS_P:P01_Tr1:WFL_Tr2:ESI_DRC_R1_D:29_M:06_Y:2018</v>
      </c>
      <c r="Q700" s="31" t="str">
        <f t="shared" si="156"/>
        <v>T2</v>
      </c>
      <c r="R700" s="53">
        <v>0.53384259259259259</v>
      </c>
      <c r="S700" s="3">
        <v>20</v>
      </c>
      <c r="T700" s="3">
        <v>10.58925</v>
      </c>
      <c r="U700" s="3">
        <v>226.24309392265195</v>
      </c>
      <c r="V700" s="3">
        <v>0.41753400000000002</v>
      </c>
      <c r="W700" s="3">
        <v>32.700000000000003</v>
      </c>
      <c r="X700" s="37">
        <f t="shared" si="172"/>
        <v>305.7</v>
      </c>
      <c r="Y700" s="37" t="s">
        <v>143</v>
      </c>
      <c r="Z700" s="40">
        <v>0.1225</v>
      </c>
      <c r="AA700" s="41">
        <v>0.74</v>
      </c>
      <c r="AB700" s="41">
        <v>9.0649999999999981E-2</v>
      </c>
      <c r="AC700" s="42" t="s">
        <v>144</v>
      </c>
      <c r="AD700" s="43">
        <f t="shared" si="173"/>
        <v>478.37395430817151</v>
      </c>
      <c r="AE700" s="43">
        <f t="shared" si="174"/>
        <v>558.10294669286679</v>
      </c>
      <c r="AF700" s="44">
        <f t="shared" si="175"/>
        <v>5.0656213956578053</v>
      </c>
      <c r="AG700" s="44">
        <f t="shared" si="176"/>
        <v>3.7485598327867748</v>
      </c>
      <c r="AH700" s="44">
        <f t="shared" si="177"/>
        <v>108.22880347469405</v>
      </c>
      <c r="AI700" s="44">
        <f t="shared" si="178"/>
        <v>80.089314571273576</v>
      </c>
      <c r="AJ700" s="44">
        <f t="shared" si="179"/>
        <v>0.23302695574445945</v>
      </c>
      <c r="AK700" s="45">
        <f t="shared" si="180"/>
        <v>0.17243994725089998</v>
      </c>
      <c r="AL700" s="35"/>
      <c r="AM700" s="35"/>
      <c r="AN700" s="35"/>
    </row>
    <row r="701" spans="2:40" x14ac:dyDescent="0.2">
      <c r="B701" s="46">
        <v>43280</v>
      </c>
      <c r="C701" s="3" t="s">
        <v>998</v>
      </c>
      <c r="D701" s="3" t="s">
        <v>201</v>
      </c>
      <c r="E701" s="32" t="s">
        <v>137</v>
      </c>
      <c r="F701" s="3" t="s">
        <v>138</v>
      </c>
      <c r="G701" s="33" t="s">
        <v>139</v>
      </c>
      <c r="H701" s="32">
        <v>2018</v>
      </c>
      <c r="I701" s="34" t="s">
        <v>298</v>
      </c>
      <c r="J701" s="34">
        <v>29</v>
      </c>
      <c r="K701" s="32" t="str">
        <f t="shared" si="152"/>
        <v>WFL</v>
      </c>
      <c r="L701" s="32" t="str">
        <f t="shared" si="153"/>
        <v>ESI</v>
      </c>
      <c r="M701" s="32" t="str">
        <f t="shared" si="154"/>
        <v>R1</v>
      </c>
      <c r="N701" s="3">
        <v>2</v>
      </c>
      <c r="O701" s="3" t="s">
        <v>865</v>
      </c>
      <c r="P701" s="33" t="str">
        <f t="shared" si="155"/>
        <v>E:POS_P:P01_Tr1:WFL_Tr2:ESI_DRC_R1_D:29_M:06_Y:2018</v>
      </c>
      <c r="Q701" s="31" t="str">
        <f t="shared" si="156"/>
        <v>T3</v>
      </c>
      <c r="R701" s="53">
        <v>0.51300925925925933</v>
      </c>
      <c r="S701" s="3">
        <v>30</v>
      </c>
      <c r="T701" s="3">
        <v>15.83925</v>
      </c>
      <c r="U701" s="3">
        <v>248.67886740331491</v>
      </c>
      <c r="V701" s="3">
        <v>0.436614</v>
      </c>
      <c r="W701" s="3">
        <v>33.1</v>
      </c>
      <c r="X701" s="37">
        <f t="shared" si="172"/>
        <v>306.10000000000002</v>
      </c>
      <c r="Y701" s="37" t="s">
        <v>143</v>
      </c>
      <c r="Z701" s="40">
        <v>0.1225</v>
      </c>
      <c r="AA701" s="41">
        <v>0.74</v>
      </c>
      <c r="AB701" s="41">
        <v>9.0649999999999981E-2</v>
      </c>
      <c r="AC701" s="42" t="s">
        <v>144</v>
      </c>
      <c r="AD701" s="43">
        <f t="shared" si="173"/>
        <v>477.74883316565837</v>
      </c>
      <c r="AE701" s="43">
        <f t="shared" si="174"/>
        <v>557.37363869326805</v>
      </c>
      <c r="AF701" s="44">
        <f t="shared" si="175"/>
        <v>7.5671832057191537</v>
      </c>
      <c r="AG701" s="44">
        <f t="shared" si="176"/>
        <v>5.5997155722321725</v>
      </c>
      <c r="AH701" s="44">
        <f t="shared" si="177"/>
        <v>118.80603873489117</v>
      </c>
      <c r="AI701" s="44">
        <f t="shared" si="178"/>
        <v>87.916468663819458</v>
      </c>
      <c r="AJ701" s="44">
        <f t="shared" si="179"/>
        <v>0.24335713388442251</v>
      </c>
      <c r="AK701" s="45">
        <f t="shared" si="180"/>
        <v>0.18008427907447264</v>
      </c>
      <c r="AL701" s="35"/>
      <c r="AM701" s="35"/>
      <c r="AN701" s="35"/>
    </row>
    <row r="702" spans="2:40" x14ac:dyDescent="0.2">
      <c r="B702" s="46">
        <v>43280</v>
      </c>
      <c r="C702" s="3" t="s">
        <v>999</v>
      </c>
      <c r="D702" s="3" t="s">
        <v>203</v>
      </c>
      <c r="E702" s="32" t="s">
        <v>137</v>
      </c>
      <c r="F702" s="3" t="s">
        <v>138</v>
      </c>
      <c r="G702" s="33" t="s">
        <v>139</v>
      </c>
      <c r="H702" s="32">
        <v>2018</v>
      </c>
      <c r="I702" s="34" t="s">
        <v>298</v>
      </c>
      <c r="J702" s="34">
        <v>29</v>
      </c>
      <c r="K702" s="32" t="str">
        <f t="shared" si="152"/>
        <v>WFL</v>
      </c>
      <c r="L702" s="32" t="str">
        <f t="shared" si="153"/>
        <v>ESI</v>
      </c>
      <c r="M702" s="32" t="str">
        <f t="shared" si="154"/>
        <v>R2</v>
      </c>
      <c r="N702" s="3">
        <v>14</v>
      </c>
      <c r="O702" s="3" t="s">
        <v>664</v>
      </c>
      <c r="P702" s="33" t="str">
        <f t="shared" si="155"/>
        <v>E:POS_P:P01_Tr1:WFL_Tr2:ESI_DRC_R2_D:29_M:06_Y:2018</v>
      </c>
      <c r="Q702" s="31" t="str">
        <f t="shared" si="156"/>
        <v>T0</v>
      </c>
      <c r="R702" s="53">
        <v>0.51995370370370375</v>
      </c>
      <c r="S702" s="37">
        <v>0</v>
      </c>
      <c r="T702" s="3">
        <v>2.4892500000000002</v>
      </c>
      <c r="U702" s="3">
        <v>115.76104972375693</v>
      </c>
      <c r="V702" s="3">
        <v>0.512934</v>
      </c>
      <c r="W702" s="3">
        <v>28.5</v>
      </c>
      <c r="X702" s="37">
        <f t="shared" si="172"/>
        <v>301.5</v>
      </c>
      <c r="Y702" s="37" t="s">
        <v>143</v>
      </c>
      <c r="Z702" s="40">
        <v>0.1225</v>
      </c>
      <c r="AA702" s="41">
        <v>0.74</v>
      </c>
      <c r="AB702" s="41">
        <v>9.0649999999999981E-2</v>
      </c>
      <c r="AC702" s="42" t="s">
        <v>144</v>
      </c>
      <c r="AD702" s="43">
        <f t="shared" si="173"/>
        <v>485.03787008957892</v>
      </c>
      <c r="AE702" s="43">
        <f t="shared" si="174"/>
        <v>565.8775151045088</v>
      </c>
      <c r="AF702" s="44">
        <f t="shared" si="175"/>
        <v>1.2073805181204844</v>
      </c>
      <c r="AG702" s="44">
        <f t="shared" si="176"/>
        <v>0.89346158340915838</v>
      </c>
      <c r="AH702" s="44">
        <f t="shared" si="177"/>
        <v>56.148492997344896</v>
      </c>
      <c r="AI702" s="44">
        <f t="shared" si="178"/>
        <v>41.549884818035217</v>
      </c>
      <c r="AJ702" s="44">
        <f t="shared" si="179"/>
        <v>0.29025781733261613</v>
      </c>
      <c r="AK702" s="45">
        <f t="shared" si="180"/>
        <v>0.21479078482613589</v>
      </c>
      <c r="AL702" s="35">
        <f>SLOPE(AG702:AG705,S702:S705)*60</f>
        <v>7.1626524163357113</v>
      </c>
      <c r="AM702" s="35">
        <f>SLOPE(AK702:AK705,S702:S705)*60</f>
        <v>-1.4841801729512112E-2</v>
      </c>
      <c r="AN702" s="35">
        <f>SLOPE(AI702:AI705,S702:S705)*60</f>
        <v>94.186961809538005</v>
      </c>
    </row>
    <row r="703" spans="2:40" x14ac:dyDescent="0.2">
      <c r="B703" s="46">
        <v>43280</v>
      </c>
      <c r="C703" s="3" t="s">
        <v>1000</v>
      </c>
      <c r="D703" s="3" t="s">
        <v>205</v>
      </c>
      <c r="E703" s="32" t="s">
        <v>137</v>
      </c>
      <c r="F703" s="3" t="s">
        <v>138</v>
      </c>
      <c r="G703" s="33" t="s">
        <v>139</v>
      </c>
      <c r="H703" s="32">
        <v>2018</v>
      </c>
      <c r="I703" s="34" t="s">
        <v>298</v>
      </c>
      <c r="J703" s="34">
        <v>29</v>
      </c>
      <c r="K703" s="32" t="str">
        <f t="shared" si="152"/>
        <v>WFL</v>
      </c>
      <c r="L703" s="32" t="str">
        <f t="shared" si="153"/>
        <v>ESI</v>
      </c>
      <c r="M703" s="32" t="str">
        <f t="shared" si="154"/>
        <v>R2</v>
      </c>
      <c r="N703" s="3">
        <v>14</v>
      </c>
      <c r="O703" s="3" t="s">
        <v>664</v>
      </c>
      <c r="P703" s="33" t="str">
        <f t="shared" si="155"/>
        <v>E:POS_P:P01_Tr1:WFL_Tr2:ESI_DRC_R2_D:29_M:06_Y:2018</v>
      </c>
      <c r="Q703" s="31" t="str">
        <f t="shared" si="156"/>
        <v>T1</v>
      </c>
      <c r="R703" s="53">
        <v>0.52689814814814817</v>
      </c>
      <c r="S703" s="3">
        <v>10</v>
      </c>
      <c r="T703" s="3">
        <v>5.41425</v>
      </c>
      <c r="U703" s="3">
        <v>150.07458563535914</v>
      </c>
      <c r="V703" s="3">
        <v>0.39845399999999997</v>
      </c>
      <c r="W703" s="3">
        <v>32.1</v>
      </c>
      <c r="X703" s="37">
        <f t="shared" si="172"/>
        <v>305.10000000000002</v>
      </c>
      <c r="Y703" s="37" t="s">
        <v>143</v>
      </c>
      <c r="Z703" s="40">
        <v>0.1225</v>
      </c>
      <c r="AA703" s="41">
        <v>0.74</v>
      </c>
      <c r="AB703" s="41">
        <v>9.0649999999999981E-2</v>
      </c>
      <c r="AC703" s="42" t="s">
        <v>144</v>
      </c>
      <c r="AD703" s="43">
        <f t="shared" si="173"/>
        <v>479.3147093805573</v>
      </c>
      <c r="AE703" s="43">
        <f t="shared" si="174"/>
        <v>559.20049427731681</v>
      </c>
      <c r="AF703" s="44">
        <f t="shared" si="175"/>
        <v>2.5951296652636824</v>
      </c>
      <c r="AG703" s="44">
        <f t="shared" si="176"/>
        <v>1.9203959522951246</v>
      </c>
      <c r="AH703" s="44">
        <f t="shared" si="177"/>
        <v>71.932956399219719</v>
      </c>
      <c r="AI703" s="44">
        <f t="shared" si="178"/>
        <v>53.230387735422582</v>
      </c>
      <c r="AJ703" s="44">
        <f t="shared" si="179"/>
        <v>0.22281567374677397</v>
      </c>
      <c r="AK703" s="45">
        <f t="shared" si="180"/>
        <v>0.1648835985726127</v>
      </c>
      <c r="AL703" s="35"/>
      <c r="AM703" s="35"/>
      <c r="AN703" s="35"/>
    </row>
    <row r="704" spans="2:40" x14ac:dyDescent="0.2">
      <c r="B704" s="46">
        <v>43280</v>
      </c>
      <c r="C704" s="3" t="s">
        <v>1001</v>
      </c>
      <c r="D704" s="3" t="s">
        <v>207</v>
      </c>
      <c r="E704" s="32" t="s">
        <v>137</v>
      </c>
      <c r="F704" s="3" t="s">
        <v>138</v>
      </c>
      <c r="G704" s="33" t="s">
        <v>139</v>
      </c>
      <c r="H704" s="32">
        <v>2018</v>
      </c>
      <c r="I704" s="34" t="s">
        <v>298</v>
      </c>
      <c r="J704" s="34">
        <v>29</v>
      </c>
      <c r="K704" s="32" t="str">
        <f t="shared" si="152"/>
        <v>WFL</v>
      </c>
      <c r="L704" s="32" t="str">
        <f t="shared" si="153"/>
        <v>ESI</v>
      </c>
      <c r="M704" s="32" t="str">
        <f t="shared" si="154"/>
        <v>R2</v>
      </c>
      <c r="N704" s="3">
        <v>14</v>
      </c>
      <c r="O704" s="3" t="s">
        <v>664</v>
      </c>
      <c r="P704" s="33" t="str">
        <f t="shared" si="155"/>
        <v>E:POS_P:P01_Tr1:WFL_Tr2:ESI_DRC_R2_D:29_M:06_Y:2018</v>
      </c>
      <c r="Q704" s="31" t="str">
        <f t="shared" si="156"/>
        <v>T2</v>
      </c>
      <c r="R704" s="53">
        <v>0.53384259259259259</v>
      </c>
      <c r="S704" s="3">
        <v>20</v>
      </c>
      <c r="T704" s="3">
        <v>8.6392500000000005</v>
      </c>
      <c r="U704" s="3">
        <v>212.1029005524862</v>
      </c>
      <c r="V704" s="3">
        <v>0.41753400000000002</v>
      </c>
      <c r="W704" s="3">
        <v>32.700000000000003</v>
      </c>
      <c r="X704" s="37">
        <f t="shared" si="172"/>
        <v>305.7</v>
      </c>
      <c r="Y704" s="37" t="s">
        <v>143</v>
      </c>
      <c r="Z704" s="40">
        <v>0.1225</v>
      </c>
      <c r="AA704" s="41">
        <v>0.74</v>
      </c>
      <c r="AB704" s="41">
        <v>9.0649999999999981E-2</v>
      </c>
      <c r="AC704" s="42" t="s">
        <v>144</v>
      </c>
      <c r="AD704" s="43">
        <f t="shared" si="173"/>
        <v>478.37395430817151</v>
      </c>
      <c r="AE704" s="43">
        <f t="shared" si="174"/>
        <v>558.10294669286679</v>
      </c>
      <c r="AF704" s="44">
        <f t="shared" si="175"/>
        <v>4.1327921847568705</v>
      </c>
      <c r="AG704" s="44">
        <f t="shared" si="176"/>
        <v>3.0582662167200838</v>
      </c>
      <c r="AH704" s="44">
        <f t="shared" si="177"/>
        <v>101.46450325752568</v>
      </c>
      <c r="AI704" s="44">
        <f t="shared" si="178"/>
        <v>75.083732410568985</v>
      </c>
      <c r="AJ704" s="44">
        <f t="shared" si="179"/>
        <v>0.23302695574445945</v>
      </c>
      <c r="AK704" s="45">
        <f t="shared" si="180"/>
        <v>0.17243994725089998</v>
      </c>
      <c r="AL704" s="35"/>
      <c r="AM704" s="35"/>
      <c r="AN704" s="35"/>
    </row>
    <row r="705" spans="2:40" x14ac:dyDescent="0.2">
      <c r="B705" s="46">
        <v>43280</v>
      </c>
      <c r="C705" s="3" t="s">
        <v>1002</v>
      </c>
      <c r="D705" s="3" t="s">
        <v>209</v>
      </c>
      <c r="E705" s="32" t="s">
        <v>137</v>
      </c>
      <c r="F705" s="3" t="s">
        <v>138</v>
      </c>
      <c r="G705" s="33" t="s">
        <v>139</v>
      </c>
      <c r="H705" s="32">
        <v>2018</v>
      </c>
      <c r="I705" s="34" t="s">
        <v>298</v>
      </c>
      <c r="J705" s="34">
        <v>29</v>
      </c>
      <c r="K705" s="32" t="str">
        <f t="shared" si="152"/>
        <v>WFL</v>
      </c>
      <c r="L705" s="32" t="str">
        <f t="shared" si="153"/>
        <v>ESI</v>
      </c>
      <c r="M705" s="32" t="str">
        <f t="shared" si="154"/>
        <v>R2</v>
      </c>
      <c r="N705" s="3">
        <v>14</v>
      </c>
      <c r="O705" s="3" t="s">
        <v>664</v>
      </c>
      <c r="P705" s="33" t="str">
        <f t="shared" si="155"/>
        <v>E:POS_P:P01_Tr1:WFL_Tr2:ESI_DRC_R2_D:29_M:06_Y:2018</v>
      </c>
      <c r="Q705" s="31" t="str">
        <f t="shared" si="156"/>
        <v>T3</v>
      </c>
      <c r="R705" s="53">
        <v>0.51300925925925933</v>
      </c>
      <c r="S705" s="3">
        <v>30</v>
      </c>
      <c r="T705" s="3">
        <v>12.689249999999998</v>
      </c>
      <c r="U705" s="3">
        <v>244.5310773480663</v>
      </c>
      <c r="V705" s="3">
        <v>0.49385399999999996</v>
      </c>
      <c r="W705" s="3">
        <v>32.6</v>
      </c>
      <c r="X705" s="37">
        <f t="shared" si="172"/>
        <v>305.60000000000002</v>
      </c>
      <c r="Y705" s="37" t="s">
        <v>143</v>
      </c>
      <c r="Z705" s="40">
        <v>0.1225</v>
      </c>
      <c r="AA705" s="41">
        <v>0.74</v>
      </c>
      <c r="AB705" s="41">
        <v>9.0649999999999981E-2</v>
      </c>
      <c r="AC705" s="42" t="s">
        <v>144</v>
      </c>
      <c r="AD705" s="43">
        <f t="shared" si="173"/>
        <v>478.53049028798432</v>
      </c>
      <c r="AE705" s="43">
        <f t="shared" si="174"/>
        <v>558.28557200264845</v>
      </c>
      <c r="AF705" s="44">
        <f t="shared" si="175"/>
        <v>6.0721930238868032</v>
      </c>
      <c r="AG705" s="44">
        <f t="shared" si="176"/>
        <v>4.493422837676234</v>
      </c>
      <c r="AH705" s="44">
        <f t="shared" si="177"/>
        <v>117.01557633401919</v>
      </c>
      <c r="AI705" s="44">
        <f t="shared" si="178"/>
        <v>86.591526487174193</v>
      </c>
      <c r="AJ705" s="44">
        <f t="shared" si="179"/>
        <v>0.27571156287579596</v>
      </c>
      <c r="AK705" s="45">
        <f t="shared" si="180"/>
        <v>0.20402655652808896</v>
      </c>
      <c r="AL705" s="35"/>
      <c r="AM705" s="35"/>
      <c r="AN705" s="35"/>
    </row>
    <row r="706" spans="2:40" x14ac:dyDescent="0.2">
      <c r="B706" s="46">
        <v>43280</v>
      </c>
      <c r="C706" s="3" t="s">
        <v>1003</v>
      </c>
      <c r="D706" s="3" t="s">
        <v>211</v>
      </c>
      <c r="E706" s="32" t="s">
        <v>137</v>
      </c>
      <c r="F706" s="3" t="s">
        <v>138</v>
      </c>
      <c r="G706" s="33" t="s">
        <v>139</v>
      </c>
      <c r="H706" s="32">
        <v>2018</v>
      </c>
      <c r="I706" s="34" t="s">
        <v>298</v>
      </c>
      <c r="J706" s="34">
        <v>29</v>
      </c>
      <c r="K706" s="32" t="str">
        <f t="shared" ref="K706:K769" si="181">LEFT(D706,3)</f>
        <v>WFL</v>
      </c>
      <c r="L706" s="32" t="str">
        <f t="shared" ref="L706:L769" si="182">MID(D706,5,3)</f>
        <v>ESI</v>
      </c>
      <c r="M706" s="32" t="str">
        <f t="shared" ref="M706:M769" si="183">MID(D706,9,2)</f>
        <v>R3</v>
      </c>
      <c r="N706" s="3">
        <v>5</v>
      </c>
      <c r="O706" s="3" t="s">
        <v>770</v>
      </c>
      <c r="P706" s="33" t="str">
        <f t="shared" ref="P706:P769" si="184">"E:"&amp;E706&amp;"_P:"&amp;F706&amp;"_Tr1:"&amp;K706&amp;"_Tr2:"&amp;L706&amp;"_"&amp;G706&amp;"_"&amp;M706&amp;"_D:"&amp;J706&amp;"_M:"&amp;I706&amp;"_Y:"&amp;H706</f>
        <v>E:POS_P:P01_Tr1:WFL_Tr2:ESI_DRC_R3_D:29_M:06_Y:2018</v>
      </c>
      <c r="Q706" s="31" t="str">
        <f t="shared" ref="Q706:Q769" si="185">MID(D706,12,2)</f>
        <v>T0</v>
      </c>
      <c r="R706" s="53">
        <v>0.51995370370370375</v>
      </c>
      <c r="S706" s="37">
        <v>0</v>
      </c>
      <c r="T706" s="3">
        <v>2.8642500000000002</v>
      </c>
      <c r="U706" s="3">
        <v>112.17886740331492</v>
      </c>
      <c r="V706" s="3">
        <v>0.40481399999999995</v>
      </c>
      <c r="W706" s="3">
        <v>27.1</v>
      </c>
      <c r="X706" s="37">
        <f t="shared" si="172"/>
        <v>300.10000000000002</v>
      </c>
      <c r="Y706" s="37" t="s">
        <v>143</v>
      </c>
      <c r="Z706" s="40">
        <v>0.1225</v>
      </c>
      <c r="AA706" s="41">
        <v>0.74</v>
      </c>
      <c r="AB706" s="41">
        <v>9.0649999999999981E-2</v>
      </c>
      <c r="AC706" s="42" t="s">
        <v>144</v>
      </c>
      <c r="AD706" s="43">
        <f t="shared" si="173"/>
        <v>487.30062589806067</v>
      </c>
      <c r="AE706" s="43">
        <f t="shared" si="174"/>
        <v>568.51739688107079</v>
      </c>
      <c r="AF706" s="44">
        <f t="shared" si="175"/>
        <v>1.3957508177285203</v>
      </c>
      <c r="AG706" s="44">
        <f t="shared" si="176"/>
        <v>1.0328556051191049</v>
      </c>
      <c r="AH706" s="44">
        <f t="shared" si="177"/>
        <v>54.664832298170921</v>
      </c>
      <c r="AI706" s="44">
        <f t="shared" si="178"/>
        <v>40.451975900646474</v>
      </c>
      <c r="AJ706" s="44">
        <f t="shared" si="179"/>
        <v>0.23014380150101377</v>
      </c>
      <c r="AK706" s="45">
        <f t="shared" si="180"/>
        <v>0.17030641311075015</v>
      </c>
      <c r="AL706" s="35">
        <f>SLOPE(AG706:AG709,S706:S709)*60</f>
        <v>8.0589756445395082</v>
      </c>
      <c r="AM706" s="35">
        <f>SLOPE(AK706:AK709,S706:S709)*60</f>
        <v>4.4822978172156996E-2</v>
      </c>
      <c r="AN706" s="35">
        <f>SLOPE(AI706:AI709,S706:S709)*60</f>
        <v>93.56639444152519</v>
      </c>
    </row>
    <row r="707" spans="2:40" x14ac:dyDescent="0.2">
      <c r="B707" s="46">
        <v>43280</v>
      </c>
      <c r="C707" s="3" t="s">
        <v>1004</v>
      </c>
      <c r="D707" s="3" t="s">
        <v>213</v>
      </c>
      <c r="E707" s="32" t="s">
        <v>137</v>
      </c>
      <c r="F707" s="3" t="s">
        <v>138</v>
      </c>
      <c r="G707" s="33" t="s">
        <v>139</v>
      </c>
      <c r="H707" s="32">
        <v>2018</v>
      </c>
      <c r="I707" s="34" t="s">
        <v>298</v>
      </c>
      <c r="J707" s="34">
        <v>29</v>
      </c>
      <c r="K707" s="32" t="str">
        <f t="shared" si="181"/>
        <v>WFL</v>
      </c>
      <c r="L707" s="32" t="str">
        <f t="shared" si="182"/>
        <v>ESI</v>
      </c>
      <c r="M707" s="32" t="str">
        <f t="shared" si="183"/>
        <v>R3</v>
      </c>
      <c r="N707" s="3">
        <v>5</v>
      </c>
      <c r="O707" s="3" t="s">
        <v>770</v>
      </c>
      <c r="P707" s="33" t="str">
        <f t="shared" si="184"/>
        <v>E:POS_P:P01_Tr1:WFL_Tr2:ESI_DRC_R3_D:29_M:06_Y:2018</v>
      </c>
      <c r="Q707" s="31" t="str">
        <f t="shared" si="185"/>
        <v>T1</v>
      </c>
      <c r="R707" s="53">
        <v>0.52689814814814817</v>
      </c>
      <c r="S707" s="3">
        <v>10</v>
      </c>
      <c r="T707" s="3">
        <v>6.1642499999999991</v>
      </c>
      <c r="U707" s="3">
        <v>134.80317679558013</v>
      </c>
      <c r="V707" s="3">
        <v>0.39209400000000005</v>
      </c>
      <c r="W707" s="3">
        <v>30.3</v>
      </c>
      <c r="X707" s="37">
        <f t="shared" si="172"/>
        <v>303.3</v>
      </c>
      <c r="Y707" s="37" t="s">
        <v>143</v>
      </c>
      <c r="Z707" s="40">
        <v>0.1225</v>
      </c>
      <c r="AA707" s="41">
        <v>0.74</v>
      </c>
      <c r="AB707" s="41">
        <v>9.0649999999999981E-2</v>
      </c>
      <c r="AC707" s="42" t="s">
        <v>144</v>
      </c>
      <c r="AD707" s="43">
        <f t="shared" si="173"/>
        <v>482.15930706234099</v>
      </c>
      <c r="AE707" s="43">
        <f t="shared" si="174"/>
        <v>562.51919157273119</v>
      </c>
      <c r="AF707" s="44">
        <f t="shared" si="175"/>
        <v>2.9721505085590354</v>
      </c>
      <c r="AG707" s="44">
        <f t="shared" si="176"/>
        <v>2.1993913763336859</v>
      </c>
      <c r="AH707" s="44">
        <f t="shared" si="177"/>
        <v>64.996606313559155</v>
      </c>
      <c r="AI707" s="44">
        <f t="shared" si="178"/>
        <v>48.097488672033769</v>
      </c>
      <c r="AJ707" s="44">
        <f t="shared" si="179"/>
        <v>0.22056039990051848</v>
      </c>
      <c r="AK707" s="45">
        <f t="shared" si="180"/>
        <v>0.16321469592638363</v>
      </c>
      <c r="AL707" s="35"/>
      <c r="AM707" s="35"/>
      <c r="AN707" s="35"/>
    </row>
    <row r="708" spans="2:40" x14ac:dyDescent="0.2">
      <c r="B708" s="46">
        <v>43280</v>
      </c>
      <c r="C708" s="3" t="s">
        <v>1005</v>
      </c>
      <c r="D708" s="3" t="s">
        <v>215</v>
      </c>
      <c r="E708" s="32" t="s">
        <v>137</v>
      </c>
      <c r="F708" s="3" t="s">
        <v>138</v>
      </c>
      <c r="G708" s="33" t="s">
        <v>139</v>
      </c>
      <c r="H708" s="32">
        <v>2018</v>
      </c>
      <c r="I708" s="34" t="s">
        <v>298</v>
      </c>
      <c r="J708" s="34">
        <v>29</v>
      </c>
      <c r="K708" s="32" t="str">
        <f t="shared" si="181"/>
        <v>WFL</v>
      </c>
      <c r="L708" s="32" t="str">
        <f t="shared" si="182"/>
        <v>ESI</v>
      </c>
      <c r="M708" s="32" t="str">
        <f t="shared" si="183"/>
        <v>R3</v>
      </c>
      <c r="N708" s="3">
        <v>5</v>
      </c>
      <c r="O708" s="3" t="s">
        <v>770</v>
      </c>
      <c r="P708" s="33" t="str">
        <f t="shared" si="184"/>
        <v>E:POS_P:P01_Tr1:WFL_Tr2:ESI_DRC_R3_D:29_M:06_Y:2018</v>
      </c>
      <c r="Q708" s="31" t="str">
        <f t="shared" si="185"/>
        <v>T2</v>
      </c>
      <c r="R708" s="53">
        <v>0.53384259259259259</v>
      </c>
      <c r="S708" s="3">
        <v>20</v>
      </c>
      <c r="T708" s="3">
        <v>10.289249999999999</v>
      </c>
      <c r="U708" s="3">
        <v>198.90538674033149</v>
      </c>
      <c r="V708" s="3">
        <v>0.41753400000000002</v>
      </c>
      <c r="W708" s="3">
        <v>31.1</v>
      </c>
      <c r="X708" s="37">
        <f t="shared" si="172"/>
        <v>304.10000000000002</v>
      </c>
      <c r="Y708" s="37" t="s">
        <v>143</v>
      </c>
      <c r="Z708" s="40">
        <v>0.1225</v>
      </c>
      <c r="AA708" s="41">
        <v>0.74</v>
      </c>
      <c r="AB708" s="41">
        <v>9.0649999999999981E-2</v>
      </c>
      <c r="AC708" s="42" t="s">
        <v>144</v>
      </c>
      <c r="AD708" s="43">
        <f t="shared" si="173"/>
        <v>480.89088402501818</v>
      </c>
      <c r="AE708" s="43">
        <f t="shared" si="174"/>
        <v>561.03936469585449</v>
      </c>
      <c r="AF708" s="44">
        <f t="shared" si="175"/>
        <v>4.9480065284544184</v>
      </c>
      <c r="AG708" s="44">
        <f t="shared" si="176"/>
        <v>3.6615248310562687</v>
      </c>
      <c r="AH708" s="44">
        <f t="shared" si="177"/>
        <v>95.651787266896136</v>
      </c>
      <c r="AI708" s="44">
        <f t="shared" si="178"/>
        <v>70.782322577503123</v>
      </c>
      <c r="AJ708" s="44">
        <f t="shared" si="179"/>
        <v>0.23425301009891891</v>
      </c>
      <c r="AK708" s="45">
        <f t="shared" si="180"/>
        <v>0.17334722747319997</v>
      </c>
      <c r="AL708" s="35"/>
      <c r="AM708" s="35"/>
      <c r="AN708" s="35"/>
    </row>
    <row r="709" spans="2:40" x14ac:dyDescent="0.2">
      <c r="B709" s="46">
        <v>43280</v>
      </c>
      <c r="C709" s="3" t="s">
        <v>1006</v>
      </c>
      <c r="D709" s="3" t="s">
        <v>217</v>
      </c>
      <c r="E709" s="32" t="s">
        <v>137</v>
      </c>
      <c r="F709" s="3" t="s">
        <v>138</v>
      </c>
      <c r="G709" s="33" t="s">
        <v>139</v>
      </c>
      <c r="H709" s="32">
        <v>2018</v>
      </c>
      <c r="I709" s="34" t="s">
        <v>298</v>
      </c>
      <c r="J709" s="34">
        <v>29</v>
      </c>
      <c r="K709" s="32" t="str">
        <f t="shared" si="181"/>
        <v>WFL</v>
      </c>
      <c r="L709" s="32" t="str">
        <f t="shared" si="182"/>
        <v>ESI</v>
      </c>
      <c r="M709" s="32" t="str">
        <f t="shared" si="183"/>
        <v>R3</v>
      </c>
      <c r="N709" s="3">
        <v>5</v>
      </c>
      <c r="O709" s="3" t="s">
        <v>770</v>
      </c>
      <c r="P709" s="33" t="str">
        <f t="shared" si="184"/>
        <v>E:POS_P:P01_Tr1:WFL_Tr2:ESI_DRC_R3_D:29_M:06_Y:2018</v>
      </c>
      <c r="Q709" s="31" t="str">
        <f t="shared" si="185"/>
        <v>T3</v>
      </c>
      <c r="R709" s="53">
        <v>0.47511574074074076</v>
      </c>
      <c r="S709" s="3">
        <v>30</v>
      </c>
      <c r="T709" s="3">
        <v>14.114249999999998</v>
      </c>
      <c r="U709" s="3">
        <v>238.4979281767956</v>
      </c>
      <c r="V709" s="3">
        <v>0.46205400000000002</v>
      </c>
      <c r="W709" s="3">
        <v>31.1</v>
      </c>
      <c r="X709" s="37">
        <f t="shared" si="172"/>
        <v>304.10000000000002</v>
      </c>
      <c r="Y709" s="37" t="s">
        <v>143</v>
      </c>
      <c r="Z709" s="40">
        <v>0.1225</v>
      </c>
      <c r="AA709" s="41">
        <v>0.74</v>
      </c>
      <c r="AB709" s="41">
        <v>9.0649999999999981E-2</v>
      </c>
      <c r="AC709" s="42" t="s">
        <v>144</v>
      </c>
      <c r="AD709" s="43">
        <f t="shared" si="173"/>
        <v>480.89088402501818</v>
      </c>
      <c r="AE709" s="43">
        <f t="shared" si="174"/>
        <v>561.03936469585449</v>
      </c>
      <c r="AF709" s="44">
        <f t="shared" si="175"/>
        <v>6.7874141598501119</v>
      </c>
      <c r="AG709" s="44">
        <f t="shared" si="176"/>
        <v>5.0226864782890823</v>
      </c>
      <c r="AH709" s="44">
        <f t="shared" si="177"/>
        <v>114.69147951907452</v>
      </c>
      <c r="AI709" s="44">
        <f t="shared" si="178"/>
        <v>84.871694844115126</v>
      </c>
      <c r="AJ709" s="44">
        <f t="shared" si="179"/>
        <v>0.25923048261517834</v>
      </c>
      <c r="AK709" s="45">
        <f t="shared" si="180"/>
        <v>0.19183055713523192</v>
      </c>
      <c r="AL709" s="35"/>
      <c r="AM709" s="35"/>
      <c r="AN709" s="35"/>
    </row>
    <row r="710" spans="2:40" x14ac:dyDescent="0.2">
      <c r="B710" s="46">
        <v>43280</v>
      </c>
      <c r="C710" s="3" t="s">
        <v>1007</v>
      </c>
      <c r="D710" s="3" t="s">
        <v>219</v>
      </c>
      <c r="E710" s="32" t="s">
        <v>137</v>
      </c>
      <c r="F710" s="3" t="s">
        <v>138</v>
      </c>
      <c r="G710" s="33" t="s">
        <v>139</v>
      </c>
      <c r="H710" s="32">
        <v>2018</v>
      </c>
      <c r="I710" s="34" t="s">
        <v>298</v>
      </c>
      <c r="J710" s="34">
        <v>29</v>
      </c>
      <c r="K710" s="32" t="str">
        <f t="shared" si="181"/>
        <v>WFL</v>
      </c>
      <c r="L710" s="32" t="str">
        <f t="shared" si="182"/>
        <v>LSI</v>
      </c>
      <c r="M710" s="32" t="str">
        <f t="shared" si="183"/>
        <v>R1</v>
      </c>
      <c r="N710" s="3">
        <v>8</v>
      </c>
      <c r="O710" s="3" t="s">
        <v>865</v>
      </c>
      <c r="P710" s="33" t="str">
        <f t="shared" si="184"/>
        <v>E:POS_P:P01_Tr1:WFL_Tr2:LSI_DRC_R1_D:29_M:06_Y:2018</v>
      </c>
      <c r="Q710" s="31" t="str">
        <f t="shared" si="185"/>
        <v>T0</v>
      </c>
      <c r="R710" s="53">
        <v>0.51631944444444444</v>
      </c>
      <c r="S710" s="37">
        <v>0</v>
      </c>
      <c r="T710" s="3">
        <v>2.1142500000000002</v>
      </c>
      <c r="U710" s="3">
        <v>119.1546961325967</v>
      </c>
      <c r="V710" s="3">
        <v>0.43025400000000003</v>
      </c>
      <c r="W710" s="3">
        <v>28.7</v>
      </c>
      <c r="X710" s="37">
        <f t="shared" si="172"/>
        <v>301.7</v>
      </c>
      <c r="Y710" s="37" t="s">
        <v>143</v>
      </c>
      <c r="Z710" s="40">
        <v>0.1225</v>
      </c>
      <c r="AA710" s="41">
        <v>0.74</v>
      </c>
      <c r="AB710" s="41">
        <v>9.0649999999999981E-2</v>
      </c>
      <c r="AC710" s="42" t="s">
        <v>144</v>
      </c>
      <c r="AD710" s="43">
        <f t="shared" si="173"/>
        <v>484.7163335499107</v>
      </c>
      <c r="AE710" s="43">
        <f t="shared" si="174"/>
        <v>565.5023891415625</v>
      </c>
      <c r="AF710" s="44">
        <f t="shared" si="175"/>
        <v>1.0248115082078988</v>
      </c>
      <c r="AG710" s="44">
        <f t="shared" si="176"/>
        <v>0.75836051607384503</v>
      </c>
      <c r="AH710" s="44">
        <f t="shared" si="177"/>
        <v>57.756227434645993</v>
      </c>
      <c r="AI710" s="44">
        <f t="shared" si="178"/>
        <v>42.739608301638022</v>
      </c>
      <c r="AJ710" s="44">
        <f t="shared" si="179"/>
        <v>0.24330966493771386</v>
      </c>
      <c r="AK710" s="45">
        <f t="shared" si="180"/>
        <v>0.18004915205390823</v>
      </c>
      <c r="AL710" s="35">
        <f>SLOPE(AG710:AG713,S710:S713)*60</f>
        <v>9.6745835407883956</v>
      </c>
      <c r="AM710" s="35">
        <f>SLOPE(AK710:AK713,S710:S713)*60</f>
        <v>-4.6458610498997521E-3</v>
      </c>
      <c r="AN710" s="35">
        <f>SLOPE(AI710:AI713,S710:S713)*60</f>
        <v>79.027439419831879</v>
      </c>
    </row>
    <row r="711" spans="2:40" x14ac:dyDescent="0.2">
      <c r="B711" s="46">
        <v>43280</v>
      </c>
      <c r="C711" s="3" t="s">
        <v>1008</v>
      </c>
      <c r="D711" s="3" t="s">
        <v>221</v>
      </c>
      <c r="E711" s="32" t="s">
        <v>137</v>
      </c>
      <c r="F711" s="3" t="s">
        <v>138</v>
      </c>
      <c r="G711" s="33" t="s">
        <v>139</v>
      </c>
      <c r="H711" s="32">
        <v>2018</v>
      </c>
      <c r="I711" s="34" t="s">
        <v>298</v>
      </c>
      <c r="J711" s="34">
        <v>29</v>
      </c>
      <c r="K711" s="32" t="str">
        <f t="shared" si="181"/>
        <v>WFL</v>
      </c>
      <c r="L711" s="32" t="str">
        <f t="shared" si="182"/>
        <v>LSI</v>
      </c>
      <c r="M711" s="32" t="str">
        <f t="shared" si="183"/>
        <v>R1</v>
      </c>
      <c r="N711" s="3">
        <v>8</v>
      </c>
      <c r="O711" s="3" t="s">
        <v>865</v>
      </c>
      <c r="P711" s="33" t="str">
        <f t="shared" si="184"/>
        <v>E:POS_P:P01_Tr1:WFL_Tr2:LSI_DRC_R1_D:29_M:06_Y:2018</v>
      </c>
      <c r="Q711" s="31" t="str">
        <f t="shared" si="185"/>
        <v>T1</v>
      </c>
      <c r="R711" s="53">
        <v>0.52326388888888886</v>
      </c>
      <c r="S711" s="3">
        <v>10</v>
      </c>
      <c r="T711" s="3">
        <v>7.2142499999999998</v>
      </c>
      <c r="U711" s="3">
        <v>183.44544198895028</v>
      </c>
      <c r="V711" s="3">
        <v>0.41753400000000002</v>
      </c>
      <c r="W711" s="3">
        <v>31.8</v>
      </c>
      <c r="X711" s="37">
        <f t="shared" si="172"/>
        <v>304.8</v>
      </c>
      <c r="Y711" s="37" t="s">
        <v>143</v>
      </c>
      <c r="Z711" s="40">
        <v>0.1225</v>
      </c>
      <c r="AA711" s="41">
        <v>0.74</v>
      </c>
      <c r="AB711" s="41">
        <v>9.0649999999999981E-2</v>
      </c>
      <c r="AC711" s="42" t="s">
        <v>144</v>
      </c>
      <c r="AD711" s="43">
        <f t="shared" si="173"/>
        <v>479.78647582679793</v>
      </c>
      <c r="AE711" s="43">
        <f t="shared" si="174"/>
        <v>559.75088846459755</v>
      </c>
      <c r="AF711" s="44">
        <f t="shared" si="175"/>
        <v>3.461299583233477</v>
      </c>
      <c r="AG711" s="44">
        <f t="shared" si="176"/>
        <v>2.5613616915927726</v>
      </c>
      <c r="AH711" s="44">
        <f t="shared" si="177"/>
        <v>88.01464211836776</v>
      </c>
      <c r="AI711" s="44">
        <f t="shared" si="178"/>
        <v>65.130835167592124</v>
      </c>
      <c r="AJ711" s="44">
        <f t="shared" si="179"/>
        <v>0.2337150274641773</v>
      </c>
      <c r="AK711" s="45">
        <f t="shared" si="180"/>
        <v>0.17294912032349116</v>
      </c>
      <c r="AL711" s="35"/>
      <c r="AM711" s="35"/>
      <c r="AN711" s="35"/>
    </row>
    <row r="712" spans="2:40" x14ac:dyDescent="0.2">
      <c r="B712" s="46">
        <v>43280</v>
      </c>
      <c r="C712" s="3" t="s">
        <v>1009</v>
      </c>
      <c r="D712" s="3" t="s">
        <v>223</v>
      </c>
      <c r="E712" s="32" t="s">
        <v>137</v>
      </c>
      <c r="F712" s="3" t="s">
        <v>138</v>
      </c>
      <c r="G712" s="33" t="s">
        <v>139</v>
      </c>
      <c r="H712" s="32">
        <v>2018</v>
      </c>
      <c r="I712" s="34" t="s">
        <v>298</v>
      </c>
      <c r="J712" s="34">
        <v>29</v>
      </c>
      <c r="K712" s="32" t="str">
        <f t="shared" si="181"/>
        <v>WFL</v>
      </c>
      <c r="L712" s="32" t="str">
        <f t="shared" si="182"/>
        <v>LSI</v>
      </c>
      <c r="M712" s="32" t="str">
        <f t="shared" si="183"/>
        <v>R1</v>
      </c>
      <c r="N712" s="3">
        <v>8</v>
      </c>
      <c r="O712" s="3" t="s">
        <v>865</v>
      </c>
      <c r="P712" s="33" t="str">
        <f t="shared" si="184"/>
        <v>E:POS_P:P01_Tr1:WFL_Tr2:LSI_DRC_R1_D:29_M:06_Y:2018</v>
      </c>
      <c r="Q712" s="31" t="str">
        <f t="shared" si="185"/>
        <v>T2</v>
      </c>
      <c r="R712" s="53">
        <v>0.53020833333333328</v>
      </c>
      <c r="S712" s="3">
        <v>20</v>
      </c>
      <c r="T712" s="3">
        <v>11.264250000000001</v>
      </c>
      <c r="U712" s="3">
        <v>193.43784530386742</v>
      </c>
      <c r="V712" s="3">
        <v>0.436614</v>
      </c>
      <c r="W712" s="3">
        <v>32.4</v>
      </c>
      <c r="X712" s="37">
        <f t="shared" si="172"/>
        <v>305.39999999999998</v>
      </c>
      <c r="Y712" s="37" t="s">
        <v>143</v>
      </c>
      <c r="Z712" s="40">
        <v>0.1225</v>
      </c>
      <c r="AA712" s="41">
        <v>0.74</v>
      </c>
      <c r="AB712" s="41">
        <v>9.0649999999999981E-2</v>
      </c>
      <c r="AC712" s="42" t="s">
        <v>144</v>
      </c>
      <c r="AD712" s="43">
        <f t="shared" si="173"/>
        <v>478.84386978391632</v>
      </c>
      <c r="AE712" s="43">
        <f t="shared" si="174"/>
        <v>558.65118141456912</v>
      </c>
      <c r="AF712" s="44">
        <f t="shared" si="175"/>
        <v>5.3938170602134798</v>
      </c>
      <c r="AG712" s="44">
        <f t="shared" si="176"/>
        <v>3.9914246245579741</v>
      </c>
      <c r="AH712" s="44">
        <f t="shared" si="177"/>
        <v>92.626526407966438</v>
      </c>
      <c r="AI712" s="44">
        <f t="shared" si="178"/>
        <v>68.543629541895157</v>
      </c>
      <c r="AJ712" s="44">
        <f t="shared" si="179"/>
        <v>0.2439149269221407</v>
      </c>
      <c r="AK712" s="45">
        <f t="shared" si="180"/>
        <v>0.18049704592238408</v>
      </c>
      <c r="AL712" s="35"/>
      <c r="AM712" s="35"/>
      <c r="AN712" s="35"/>
    </row>
    <row r="713" spans="2:40" x14ac:dyDescent="0.2">
      <c r="B713" s="46">
        <v>43280</v>
      </c>
      <c r="C713" s="3" t="s">
        <v>1010</v>
      </c>
      <c r="D713" s="3" t="s">
        <v>225</v>
      </c>
      <c r="E713" s="32" t="s">
        <v>137</v>
      </c>
      <c r="F713" s="3" t="s">
        <v>138</v>
      </c>
      <c r="G713" s="33" t="s">
        <v>139</v>
      </c>
      <c r="H713" s="32">
        <v>2018</v>
      </c>
      <c r="I713" s="34" t="s">
        <v>298</v>
      </c>
      <c r="J713" s="34">
        <v>29</v>
      </c>
      <c r="K713" s="32" t="str">
        <f t="shared" si="181"/>
        <v>WFL</v>
      </c>
      <c r="L713" s="32" t="str">
        <f t="shared" si="182"/>
        <v>LSI</v>
      </c>
      <c r="M713" s="32" t="str">
        <f t="shared" si="183"/>
        <v>R1</v>
      </c>
      <c r="N713" s="3">
        <v>8</v>
      </c>
      <c r="O713" s="3" t="s">
        <v>865</v>
      </c>
      <c r="P713" s="33" t="str">
        <f t="shared" si="184"/>
        <v>E:POS_P:P01_Tr1:WFL_Tr2:LSI_DRC_R1_D:29_M:06_Y:2018</v>
      </c>
      <c r="Q713" s="31" t="str">
        <f t="shared" si="185"/>
        <v>T3</v>
      </c>
      <c r="R713" s="53">
        <v>0.53715277777777781</v>
      </c>
      <c r="S713" s="3">
        <v>30</v>
      </c>
      <c r="T713" s="3">
        <v>15.989249999999998</v>
      </c>
      <c r="U713" s="3">
        <v>241.70303867403317</v>
      </c>
      <c r="V713" s="3">
        <v>0.42389399999999999</v>
      </c>
      <c r="W713" s="3">
        <v>32.9</v>
      </c>
      <c r="X713" s="37">
        <f t="shared" si="172"/>
        <v>305.89999999999998</v>
      </c>
      <c r="Y713" s="37" t="s">
        <v>143</v>
      </c>
      <c r="Z713" s="40">
        <v>0.1225</v>
      </c>
      <c r="AA713" s="41">
        <v>0.74</v>
      </c>
      <c r="AB713" s="41">
        <v>9.0649999999999981E-2</v>
      </c>
      <c r="AC713" s="42" t="s">
        <v>144</v>
      </c>
      <c r="AD713" s="43">
        <f t="shared" si="173"/>
        <v>478.0611893821773</v>
      </c>
      <c r="AE713" s="43">
        <f t="shared" si="174"/>
        <v>557.73805427920695</v>
      </c>
      <c r="AF713" s="44">
        <f t="shared" si="175"/>
        <v>7.6438398723289778</v>
      </c>
      <c r="AG713" s="44">
        <f t="shared" si="176"/>
        <v>5.6564415055234427</v>
      </c>
      <c r="AH713" s="44">
        <f t="shared" si="177"/>
        <v>115.54884214579469</v>
      </c>
      <c r="AI713" s="44">
        <f t="shared" si="178"/>
        <v>85.506143187888057</v>
      </c>
      <c r="AJ713" s="44">
        <f t="shared" si="179"/>
        <v>0.23642181478063015</v>
      </c>
      <c r="AK713" s="45">
        <f t="shared" si="180"/>
        <v>0.17495214293766628</v>
      </c>
      <c r="AL713" s="35"/>
      <c r="AM713" s="35"/>
      <c r="AN713" s="35"/>
    </row>
    <row r="714" spans="2:40" x14ac:dyDescent="0.2">
      <c r="B714" s="46">
        <v>43280</v>
      </c>
      <c r="C714" s="3" t="s">
        <v>1011</v>
      </c>
      <c r="D714" s="3" t="s">
        <v>227</v>
      </c>
      <c r="E714" s="32" t="s">
        <v>137</v>
      </c>
      <c r="F714" s="3" t="s">
        <v>138</v>
      </c>
      <c r="G714" s="33" t="s">
        <v>139</v>
      </c>
      <c r="H714" s="32">
        <v>2018</v>
      </c>
      <c r="I714" s="34" t="s">
        <v>298</v>
      </c>
      <c r="J714" s="34">
        <v>29</v>
      </c>
      <c r="K714" s="32" t="str">
        <f t="shared" si="181"/>
        <v>WFL</v>
      </c>
      <c r="L714" s="32" t="str">
        <f t="shared" si="182"/>
        <v>LSI</v>
      </c>
      <c r="M714" s="32" t="str">
        <f t="shared" si="183"/>
        <v>R2</v>
      </c>
      <c r="N714" s="3">
        <v>6</v>
      </c>
      <c r="O714" s="3" t="s">
        <v>664</v>
      </c>
      <c r="P714" s="33" t="str">
        <f t="shared" si="184"/>
        <v>E:POS_P:P01_Tr1:WFL_Tr2:LSI_DRC_R2_D:29_M:06_Y:2018</v>
      </c>
      <c r="Q714" s="31" t="str">
        <f t="shared" si="185"/>
        <v>T0</v>
      </c>
      <c r="R714" s="53">
        <v>0.51631944444444444</v>
      </c>
      <c r="S714" s="37">
        <v>0</v>
      </c>
      <c r="T714" s="3">
        <v>2.9392500000000004</v>
      </c>
      <c r="U714" s="3">
        <v>121.41712707182322</v>
      </c>
      <c r="V714" s="3">
        <v>0.42389399999999999</v>
      </c>
      <c r="W714" s="3">
        <v>28.5</v>
      </c>
      <c r="X714" s="37">
        <f t="shared" si="172"/>
        <v>301.5</v>
      </c>
      <c r="Y714" s="37" t="s">
        <v>143</v>
      </c>
      <c r="Z714" s="40">
        <v>0.1225</v>
      </c>
      <c r="AA714" s="41">
        <v>0.74</v>
      </c>
      <c r="AB714" s="41">
        <v>9.0649999999999981E-2</v>
      </c>
      <c r="AC714" s="42" t="s">
        <v>144</v>
      </c>
      <c r="AD714" s="43">
        <f t="shared" si="173"/>
        <v>485.03787008957892</v>
      </c>
      <c r="AE714" s="43">
        <f t="shared" si="174"/>
        <v>565.8775151045088</v>
      </c>
      <c r="AF714" s="44">
        <f t="shared" si="175"/>
        <v>1.4256475596607949</v>
      </c>
      <c r="AG714" s="44">
        <f t="shared" si="176"/>
        <v>1.0549791941489879</v>
      </c>
      <c r="AH714" s="44">
        <f t="shared" si="177"/>
        <v>58.891904707312882</v>
      </c>
      <c r="AI714" s="44">
        <f t="shared" si="178"/>
        <v>43.580009483411523</v>
      </c>
      <c r="AJ714" s="44">
        <f t="shared" si="179"/>
        <v>0.23987208338771066</v>
      </c>
      <c r="AK714" s="45">
        <f t="shared" si="180"/>
        <v>0.17750534170690585</v>
      </c>
      <c r="AL714" s="35">
        <f>SLOPE(AG714:AG717,S714:S717)*60</f>
        <v>8.0404236184797373</v>
      </c>
      <c r="AM714" s="35">
        <f>SLOPE(AK714:AK717,S714:S717)*60</f>
        <v>-2.7581295229392902E-3</v>
      </c>
      <c r="AN714" s="35">
        <f>SLOPE(AI714:AI717,S714:S717)*60</f>
        <v>98.653746580276859</v>
      </c>
    </row>
    <row r="715" spans="2:40" x14ac:dyDescent="0.2">
      <c r="B715" s="46">
        <v>43280</v>
      </c>
      <c r="C715" s="3" t="s">
        <v>1012</v>
      </c>
      <c r="D715" s="3" t="s">
        <v>229</v>
      </c>
      <c r="E715" s="32" t="s">
        <v>137</v>
      </c>
      <c r="F715" s="3" t="s">
        <v>138</v>
      </c>
      <c r="G715" s="33" t="s">
        <v>139</v>
      </c>
      <c r="H715" s="32">
        <v>2018</v>
      </c>
      <c r="I715" s="34" t="s">
        <v>298</v>
      </c>
      <c r="J715" s="34">
        <v>29</v>
      </c>
      <c r="K715" s="32" t="str">
        <f t="shared" si="181"/>
        <v>WFL</v>
      </c>
      <c r="L715" s="32" t="str">
        <f t="shared" si="182"/>
        <v>LSI</v>
      </c>
      <c r="M715" s="32" t="str">
        <f t="shared" si="183"/>
        <v>R2</v>
      </c>
      <c r="N715" s="3">
        <v>6</v>
      </c>
      <c r="O715" s="3" t="s">
        <v>664</v>
      </c>
      <c r="P715" s="33" t="str">
        <f t="shared" si="184"/>
        <v>E:POS_P:P01_Tr1:WFL_Tr2:LSI_DRC_R2_D:29_M:06_Y:2018</v>
      </c>
      <c r="Q715" s="31" t="str">
        <f t="shared" si="185"/>
        <v>T1</v>
      </c>
      <c r="R715" s="53">
        <v>0.52326388888888886</v>
      </c>
      <c r="S715" s="3">
        <v>10</v>
      </c>
      <c r="T715" s="3">
        <v>6.1642499999999991</v>
      </c>
      <c r="U715" s="3">
        <v>134.61464088397793</v>
      </c>
      <c r="V715" s="3">
        <v>0.44933400000000001</v>
      </c>
      <c r="W715" s="3">
        <v>31.6</v>
      </c>
      <c r="X715" s="37">
        <f t="shared" si="172"/>
        <v>304.60000000000002</v>
      </c>
      <c r="Y715" s="37" t="s">
        <v>143</v>
      </c>
      <c r="Z715" s="40">
        <v>0.1225</v>
      </c>
      <c r="AA715" s="41">
        <v>0.74</v>
      </c>
      <c r="AB715" s="41">
        <v>9.0649999999999981E-2</v>
      </c>
      <c r="AC715" s="42" t="s">
        <v>144</v>
      </c>
      <c r="AD715" s="43">
        <f t="shared" si="173"/>
        <v>480.10150305977686</v>
      </c>
      <c r="AE715" s="43">
        <f t="shared" si="174"/>
        <v>560.11842023640634</v>
      </c>
      <c r="AF715" s="44">
        <f t="shared" si="175"/>
        <v>2.9594656902362289</v>
      </c>
      <c r="AG715" s="44">
        <f t="shared" si="176"/>
        <v>2.190004610774809</v>
      </c>
      <c r="AH715" s="44">
        <f t="shared" si="177"/>
        <v>64.628691422249887</v>
      </c>
      <c r="AI715" s="44">
        <f t="shared" si="178"/>
        <v>47.825231652464907</v>
      </c>
      <c r="AJ715" s="44">
        <f t="shared" si="179"/>
        <v>0.25168025023850543</v>
      </c>
      <c r="AK715" s="45">
        <f t="shared" si="180"/>
        <v>0.186243385176494</v>
      </c>
      <c r="AL715" s="35"/>
      <c r="AM715" s="35"/>
      <c r="AN715" s="35"/>
    </row>
    <row r="716" spans="2:40" x14ac:dyDescent="0.2">
      <c r="B716" s="46">
        <v>43280</v>
      </c>
      <c r="C716" s="3" t="s">
        <v>1013</v>
      </c>
      <c r="D716" s="3" t="s">
        <v>231</v>
      </c>
      <c r="E716" s="32" t="s">
        <v>137</v>
      </c>
      <c r="F716" s="3" t="s">
        <v>138</v>
      </c>
      <c r="G716" s="33" t="s">
        <v>139</v>
      </c>
      <c r="H716" s="32">
        <v>2018</v>
      </c>
      <c r="I716" s="34" t="s">
        <v>298</v>
      </c>
      <c r="J716" s="34">
        <v>29</v>
      </c>
      <c r="K716" s="32" t="str">
        <f t="shared" si="181"/>
        <v>WFL</v>
      </c>
      <c r="L716" s="32" t="str">
        <f t="shared" si="182"/>
        <v>LSI</v>
      </c>
      <c r="M716" s="32" t="str">
        <f t="shared" si="183"/>
        <v>R2</v>
      </c>
      <c r="N716" s="3">
        <v>6</v>
      </c>
      <c r="O716" s="3" t="s">
        <v>664</v>
      </c>
      <c r="P716" s="33" t="str">
        <f t="shared" si="184"/>
        <v>E:POS_P:P01_Tr1:WFL_Tr2:LSI_DRC_R2_D:29_M:06_Y:2018</v>
      </c>
      <c r="Q716" s="31" t="str">
        <f t="shared" si="185"/>
        <v>T2</v>
      </c>
      <c r="R716" s="53">
        <v>0.53020833333333328</v>
      </c>
      <c r="S716" s="3">
        <v>20</v>
      </c>
      <c r="T716" s="3">
        <v>9.6892500000000013</v>
      </c>
      <c r="U716" s="3">
        <v>198.15124309392269</v>
      </c>
      <c r="V716" s="3">
        <v>0.436614</v>
      </c>
      <c r="W716" s="3">
        <v>32</v>
      </c>
      <c r="X716" s="37">
        <f t="shared" si="172"/>
        <v>305</v>
      </c>
      <c r="Y716" s="37" t="s">
        <v>143</v>
      </c>
      <c r="Z716" s="40">
        <v>0.1225</v>
      </c>
      <c r="AA716" s="41">
        <v>0.74</v>
      </c>
      <c r="AB716" s="41">
        <v>9.0649999999999981E-2</v>
      </c>
      <c r="AC716" s="42" t="s">
        <v>144</v>
      </c>
      <c r="AD716" s="43">
        <f t="shared" si="173"/>
        <v>479.47186174428862</v>
      </c>
      <c r="AE716" s="43">
        <f t="shared" si="174"/>
        <v>559.38383870167002</v>
      </c>
      <c r="AF716" s="44">
        <f t="shared" si="175"/>
        <v>4.6457227364058493</v>
      </c>
      <c r="AG716" s="44">
        <f t="shared" si="176"/>
        <v>3.4378348249403277</v>
      </c>
      <c r="AH716" s="44">
        <f t="shared" si="177"/>
        <v>95.007945433188226</v>
      </c>
      <c r="AI716" s="44">
        <f t="shared" si="178"/>
        <v>70.305879620559281</v>
      </c>
      <c r="AJ716" s="44">
        <f t="shared" si="179"/>
        <v>0.24423481535089095</v>
      </c>
      <c r="AK716" s="45">
        <f t="shared" si="180"/>
        <v>0.18073376335965927</v>
      </c>
      <c r="AL716" s="35"/>
      <c r="AM716" s="35"/>
      <c r="AN716" s="35"/>
    </row>
    <row r="717" spans="2:40" x14ac:dyDescent="0.2">
      <c r="B717" s="46">
        <v>43280</v>
      </c>
      <c r="C717" s="3" t="s">
        <v>1014</v>
      </c>
      <c r="D717" s="3" t="s">
        <v>233</v>
      </c>
      <c r="E717" s="32" t="s">
        <v>137</v>
      </c>
      <c r="F717" s="3" t="s">
        <v>138</v>
      </c>
      <c r="G717" s="33" t="s">
        <v>139</v>
      </c>
      <c r="H717" s="32">
        <v>2018</v>
      </c>
      <c r="I717" s="34" t="s">
        <v>298</v>
      </c>
      <c r="J717" s="34">
        <v>29</v>
      </c>
      <c r="K717" s="32" t="str">
        <f t="shared" si="181"/>
        <v>WFL</v>
      </c>
      <c r="L717" s="32" t="str">
        <f t="shared" si="182"/>
        <v>LSI</v>
      </c>
      <c r="M717" s="32" t="str">
        <f t="shared" si="183"/>
        <v>R2</v>
      </c>
      <c r="N717" s="3">
        <v>6</v>
      </c>
      <c r="O717" s="3" t="s">
        <v>664</v>
      </c>
      <c r="P717" s="33" t="str">
        <f t="shared" si="184"/>
        <v>E:POS_P:P01_Tr1:WFL_Tr2:LSI_DRC_R2_D:29_M:06_Y:2018</v>
      </c>
      <c r="Q717" s="31" t="str">
        <f t="shared" si="185"/>
        <v>T3</v>
      </c>
      <c r="R717" s="53">
        <v>0.53715277777777781</v>
      </c>
      <c r="S717" s="3">
        <v>30</v>
      </c>
      <c r="T717" s="3">
        <v>14.414249999999999</v>
      </c>
      <c r="U717" s="3">
        <v>256.59737569060775</v>
      </c>
      <c r="V717" s="3">
        <v>0.43025400000000003</v>
      </c>
      <c r="W717" s="3">
        <v>32.5</v>
      </c>
      <c r="X717" s="37">
        <f t="shared" si="172"/>
        <v>305.5</v>
      </c>
      <c r="Y717" s="37" t="s">
        <v>143</v>
      </c>
      <c r="Z717" s="40">
        <v>0.1225</v>
      </c>
      <c r="AA717" s="41">
        <v>0.74</v>
      </c>
      <c r="AB717" s="41">
        <v>9.0649999999999981E-2</v>
      </c>
      <c r="AC717" s="42" t="s">
        <v>144</v>
      </c>
      <c r="AD717" s="43">
        <f t="shared" si="173"/>
        <v>478.68712874634383</v>
      </c>
      <c r="AE717" s="43">
        <f t="shared" si="174"/>
        <v>558.4683168707345</v>
      </c>
      <c r="AF717" s="44">
        <f t="shared" si="175"/>
        <v>6.8999159455319861</v>
      </c>
      <c r="AG717" s="44">
        <f t="shared" si="176"/>
        <v>5.1059377996936686</v>
      </c>
      <c r="AH717" s="44">
        <f t="shared" si="177"/>
        <v>122.82986101318392</v>
      </c>
      <c r="AI717" s="44">
        <f t="shared" si="178"/>
        <v>90.894097149756092</v>
      </c>
      <c r="AJ717" s="44">
        <f t="shared" si="179"/>
        <v>0.24028322720690101</v>
      </c>
      <c r="AK717" s="45">
        <f t="shared" si="180"/>
        <v>0.17780958813310671</v>
      </c>
      <c r="AL717" s="35"/>
      <c r="AM717" s="35"/>
      <c r="AN717" s="35"/>
    </row>
    <row r="718" spans="2:40" x14ac:dyDescent="0.2">
      <c r="B718" s="46">
        <v>43280</v>
      </c>
      <c r="C718" s="3" t="s">
        <v>1015</v>
      </c>
      <c r="D718" s="3" t="s">
        <v>235</v>
      </c>
      <c r="E718" s="32" t="s">
        <v>137</v>
      </c>
      <c r="F718" s="3" t="s">
        <v>138</v>
      </c>
      <c r="G718" s="33" t="s">
        <v>139</v>
      </c>
      <c r="H718" s="32">
        <v>2018</v>
      </c>
      <c r="I718" s="34" t="s">
        <v>298</v>
      </c>
      <c r="J718" s="34">
        <v>29</v>
      </c>
      <c r="K718" s="32" t="str">
        <f t="shared" si="181"/>
        <v>WFL</v>
      </c>
      <c r="L718" s="32" t="str">
        <f t="shared" si="182"/>
        <v>LSI</v>
      </c>
      <c r="M718" s="32" t="str">
        <f t="shared" si="183"/>
        <v>R3</v>
      </c>
      <c r="N718" s="3">
        <v>11</v>
      </c>
      <c r="O718" s="3" t="s">
        <v>770</v>
      </c>
      <c r="P718" s="33" t="str">
        <f t="shared" si="184"/>
        <v>E:POS_P:P01_Tr1:WFL_Tr2:LSI_DRC_R3_D:29_M:06_Y:2018</v>
      </c>
      <c r="Q718" s="31" t="str">
        <f t="shared" si="185"/>
        <v>T0</v>
      </c>
      <c r="R718" s="53">
        <v>0.51631944444444444</v>
      </c>
      <c r="S718" s="37">
        <v>0</v>
      </c>
      <c r="T718" s="3">
        <v>2.2642500000000001</v>
      </c>
      <c r="U718" s="3">
        <v>120.47444751381217</v>
      </c>
      <c r="V718" s="3">
        <v>0.43025400000000003</v>
      </c>
      <c r="W718" s="3">
        <v>24.4</v>
      </c>
      <c r="X718" s="37">
        <f t="shared" si="172"/>
        <v>297.39999999999998</v>
      </c>
      <c r="Y718" s="37" t="s">
        <v>143</v>
      </c>
      <c r="Z718" s="40">
        <v>0.1225</v>
      </c>
      <c r="AA718" s="41">
        <v>0.74</v>
      </c>
      <c r="AB718" s="41">
        <v>9.0649999999999981E-2</v>
      </c>
      <c r="AC718" s="42" t="s">
        <v>144</v>
      </c>
      <c r="AD718" s="43">
        <f t="shared" si="173"/>
        <v>491.72467327507752</v>
      </c>
      <c r="AE718" s="43">
        <f t="shared" si="174"/>
        <v>573.6787854875904</v>
      </c>
      <c r="AF718" s="44">
        <f t="shared" si="175"/>
        <v>1.1133875914630944</v>
      </c>
      <c r="AG718" s="44">
        <f t="shared" si="176"/>
        <v>0.8239068176826897</v>
      </c>
      <c r="AH718" s="44">
        <f t="shared" si="177"/>
        <v>59.240258341724768</v>
      </c>
      <c r="AI718" s="44">
        <f t="shared" si="178"/>
        <v>43.837791172876322</v>
      </c>
      <c r="AJ718" s="44">
        <f t="shared" si="179"/>
        <v>0.24682759217117775</v>
      </c>
      <c r="AK718" s="45">
        <f t="shared" si="180"/>
        <v>0.1826524182066715</v>
      </c>
      <c r="AL718" s="35">
        <f>SLOPE(AG718:AG721,S718:S721)*60</f>
        <v>14.265206445516164</v>
      </c>
      <c r="AM718" s="35">
        <f>SLOPE(AK718:AK721,S718:S721)*60</f>
        <v>9.0772823015825593E-2</v>
      </c>
      <c r="AN718" s="35">
        <f>SLOPE(AI718:AI721,S718:S721)*60</f>
        <v>94.14135446600153</v>
      </c>
    </row>
    <row r="719" spans="2:40" x14ac:dyDescent="0.2">
      <c r="B719" s="46">
        <v>43280</v>
      </c>
      <c r="C719" s="3" t="s">
        <v>1016</v>
      </c>
      <c r="D719" s="3" t="s">
        <v>237</v>
      </c>
      <c r="E719" s="32" t="s">
        <v>137</v>
      </c>
      <c r="F719" s="3" t="s">
        <v>138</v>
      </c>
      <c r="G719" s="33" t="s">
        <v>139</v>
      </c>
      <c r="H719" s="32">
        <v>2018</v>
      </c>
      <c r="I719" s="34" t="s">
        <v>298</v>
      </c>
      <c r="J719" s="34">
        <v>29</v>
      </c>
      <c r="K719" s="32" t="str">
        <f t="shared" si="181"/>
        <v>WFL</v>
      </c>
      <c r="L719" s="32" t="str">
        <f t="shared" si="182"/>
        <v>LSI</v>
      </c>
      <c r="M719" s="32" t="str">
        <f t="shared" si="183"/>
        <v>R3</v>
      </c>
      <c r="N719" s="3">
        <v>11</v>
      </c>
      <c r="O719" s="3" t="s">
        <v>770</v>
      </c>
      <c r="P719" s="33" t="str">
        <f t="shared" si="184"/>
        <v>E:POS_P:P01_Tr1:WFL_Tr2:LSI_DRC_R3_D:29_M:06_Y:2018</v>
      </c>
      <c r="Q719" s="31" t="str">
        <f t="shared" si="185"/>
        <v>T1</v>
      </c>
      <c r="R719" s="53">
        <v>0.52326388888888886</v>
      </c>
      <c r="S719" s="3">
        <v>10</v>
      </c>
      <c r="T719" s="3">
        <v>9.1642499999999991</v>
      </c>
      <c r="U719" s="3">
        <v>169.49378453038673</v>
      </c>
      <c r="V719" s="3">
        <v>0.436614</v>
      </c>
      <c r="W719" s="3">
        <v>32.200000000000003</v>
      </c>
      <c r="X719" s="37">
        <f t="shared" si="172"/>
        <v>305.2</v>
      </c>
      <c r="Y719" s="37" t="s">
        <v>143</v>
      </c>
      <c r="Z719" s="40">
        <v>0.1225</v>
      </c>
      <c r="AA719" s="41">
        <v>0.74</v>
      </c>
      <c r="AB719" s="41">
        <v>9.0649999999999981E-2</v>
      </c>
      <c r="AC719" s="42" t="s">
        <v>144</v>
      </c>
      <c r="AD719" s="43">
        <f t="shared" si="173"/>
        <v>479.15766000002634</v>
      </c>
      <c r="AE719" s="43">
        <f t="shared" si="174"/>
        <v>559.01727000003075</v>
      </c>
      <c r="AF719" s="44">
        <f t="shared" si="175"/>
        <v>4.3911205856552407</v>
      </c>
      <c r="AG719" s="44">
        <f t="shared" si="176"/>
        <v>3.2494292333848773</v>
      </c>
      <c r="AH719" s="44">
        <f t="shared" si="177"/>
        <v>81.214245180128771</v>
      </c>
      <c r="AI719" s="44">
        <f t="shared" si="178"/>
        <v>60.098541433295281</v>
      </c>
      <c r="AJ719" s="44">
        <f t="shared" si="179"/>
        <v>0.24407476632379344</v>
      </c>
      <c r="AK719" s="45">
        <f t="shared" si="180"/>
        <v>0.18061532707960709</v>
      </c>
      <c r="AL719" s="35"/>
      <c r="AM719" s="35"/>
      <c r="AN719" s="35"/>
    </row>
    <row r="720" spans="2:40" x14ac:dyDescent="0.2">
      <c r="B720" s="46">
        <v>43280</v>
      </c>
      <c r="C720" s="3" t="s">
        <v>1017</v>
      </c>
      <c r="D720" s="3" t="s">
        <v>239</v>
      </c>
      <c r="E720" s="32" t="s">
        <v>137</v>
      </c>
      <c r="F720" s="3" t="s">
        <v>138</v>
      </c>
      <c r="G720" s="33" t="s">
        <v>139</v>
      </c>
      <c r="H720" s="32">
        <v>2018</v>
      </c>
      <c r="I720" s="34" t="s">
        <v>298</v>
      </c>
      <c r="J720" s="34">
        <v>29</v>
      </c>
      <c r="K720" s="32" t="str">
        <f t="shared" si="181"/>
        <v>WFL</v>
      </c>
      <c r="L720" s="32" t="str">
        <f t="shared" si="182"/>
        <v>LSI</v>
      </c>
      <c r="M720" s="32" t="str">
        <f t="shared" si="183"/>
        <v>R3</v>
      </c>
      <c r="N720" s="3">
        <v>11</v>
      </c>
      <c r="O720" s="3" t="s">
        <v>770</v>
      </c>
      <c r="P720" s="33" t="str">
        <f t="shared" si="184"/>
        <v>E:POS_P:P01_Tr1:WFL_Tr2:LSI_DRC_R3_D:29_M:06_Y:2018</v>
      </c>
      <c r="Q720" s="31" t="str">
        <f t="shared" si="185"/>
        <v>T2</v>
      </c>
      <c r="R720" s="53">
        <v>0.53020833333333328</v>
      </c>
      <c r="S720" s="3">
        <v>20</v>
      </c>
      <c r="T720" s="3">
        <v>15.914249999999999</v>
      </c>
      <c r="U720" s="3">
        <v>218.13604972375691</v>
      </c>
      <c r="V720" s="3">
        <v>0.436614</v>
      </c>
      <c r="W720" s="3">
        <v>32.200000000000003</v>
      </c>
      <c r="X720" s="37">
        <f t="shared" si="172"/>
        <v>305.2</v>
      </c>
      <c r="Y720" s="37" t="s">
        <v>143</v>
      </c>
      <c r="Z720" s="40">
        <v>0.1225</v>
      </c>
      <c r="AA720" s="41">
        <v>0.74</v>
      </c>
      <c r="AB720" s="41">
        <v>9.0649999999999981E-2</v>
      </c>
      <c r="AC720" s="42" t="s">
        <v>144</v>
      </c>
      <c r="AD720" s="43">
        <f t="shared" si="173"/>
        <v>479.15766000002634</v>
      </c>
      <c r="AE720" s="43">
        <f t="shared" si="174"/>
        <v>559.01727000003075</v>
      </c>
      <c r="AF720" s="44">
        <f t="shared" si="175"/>
        <v>7.6254347906554187</v>
      </c>
      <c r="AG720" s="44">
        <f t="shared" si="176"/>
        <v>5.6428217450850084</v>
      </c>
      <c r="AH720" s="44">
        <f t="shared" si="177"/>
        <v>104.52155914728476</v>
      </c>
      <c r="AI720" s="44">
        <f t="shared" si="178"/>
        <v>77.345953768990711</v>
      </c>
      <c r="AJ720" s="44">
        <f t="shared" si="179"/>
        <v>0.24407476632379344</v>
      </c>
      <c r="AK720" s="45">
        <f t="shared" si="180"/>
        <v>0.18061532707960709</v>
      </c>
      <c r="AL720" s="35"/>
      <c r="AM720" s="35"/>
      <c r="AN720" s="35"/>
    </row>
    <row r="721" spans="2:40" x14ac:dyDescent="0.2">
      <c r="B721" s="46">
        <v>43280</v>
      </c>
      <c r="C721" s="3" t="s">
        <v>1018</v>
      </c>
      <c r="D721" s="3" t="s">
        <v>241</v>
      </c>
      <c r="E721" s="32" t="s">
        <v>137</v>
      </c>
      <c r="F721" s="3" t="s">
        <v>138</v>
      </c>
      <c r="G721" s="33" t="s">
        <v>139</v>
      </c>
      <c r="H721" s="32">
        <v>2018</v>
      </c>
      <c r="I721" s="34" t="s">
        <v>298</v>
      </c>
      <c r="J721" s="34">
        <v>29</v>
      </c>
      <c r="K721" s="32" t="str">
        <f t="shared" si="181"/>
        <v>WFL</v>
      </c>
      <c r="L721" s="32" t="str">
        <f t="shared" si="182"/>
        <v>LSI</v>
      </c>
      <c r="M721" s="32" t="str">
        <f t="shared" si="183"/>
        <v>R3</v>
      </c>
      <c r="N721" s="3">
        <v>11</v>
      </c>
      <c r="O721" s="3" t="s">
        <v>770</v>
      </c>
      <c r="P721" s="33" t="str">
        <f t="shared" si="184"/>
        <v>E:POS_P:P01_Tr1:WFL_Tr2:LSI_DRC_R3_D:29_M:06_Y:2018</v>
      </c>
      <c r="Q721" s="31" t="str">
        <f t="shared" si="185"/>
        <v>T3</v>
      </c>
      <c r="R721" s="53">
        <v>0.53715277777777781</v>
      </c>
      <c r="S721" s="3">
        <v>30</v>
      </c>
      <c r="T721" s="3">
        <v>22.439249999999998</v>
      </c>
      <c r="U721" s="3">
        <v>255.08908839779005</v>
      </c>
      <c r="V721" s="3">
        <v>0.56381399999999993</v>
      </c>
      <c r="W721" s="3">
        <v>32.4</v>
      </c>
      <c r="X721" s="37">
        <f t="shared" si="172"/>
        <v>305.39999999999998</v>
      </c>
      <c r="Y721" s="37" t="s">
        <v>143</v>
      </c>
      <c r="Z721" s="40">
        <v>0.1225</v>
      </c>
      <c r="AA721" s="41">
        <v>0.74</v>
      </c>
      <c r="AB721" s="41">
        <v>9.0649999999999981E-2</v>
      </c>
      <c r="AC721" s="42" t="s">
        <v>144</v>
      </c>
      <c r="AD721" s="43">
        <f t="shared" si="173"/>
        <v>478.84386978391632</v>
      </c>
      <c r="AE721" s="43">
        <f t="shared" si="174"/>
        <v>558.65118141456912</v>
      </c>
      <c r="AF721" s="44">
        <f t="shared" si="175"/>
        <v>10.744897305048744</v>
      </c>
      <c r="AG721" s="44">
        <f t="shared" si="176"/>
        <v>7.9512240057360692</v>
      </c>
      <c r="AH721" s="44">
        <f t="shared" si="177"/>
        <v>122.1478462280493</v>
      </c>
      <c r="AI721" s="44">
        <f t="shared" si="178"/>
        <v>90.389406208756469</v>
      </c>
      <c r="AJ721" s="44">
        <f t="shared" si="179"/>
        <v>0.31497535719807385</v>
      </c>
      <c r="AK721" s="45">
        <f t="shared" si="180"/>
        <v>0.2330817643265746</v>
      </c>
      <c r="AL721" s="35"/>
      <c r="AM721" s="35"/>
      <c r="AN721" s="35"/>
    </row>
    <row r="722" spans="2:40" x14ac:dyDescent="0.2">
      <c r="B722" s="46">
        <v>43291</v>
      </c>
      <c r="C722" s="3" t="s">
        <v>1019</v>
      </c>
      <c r="D722" s="3" t="s">
        <v>136</v>
      </c>
      <c r="E722" s="32" t="s">
        <v>137</v>
      </c>
      <c r="F722" s="3" t="s">
        <v>138</v>
      </c>
      <c r="G722" s="33" t="s">
        <v>139</v>
      </c>
      <c r="H722" s="32">
        <v>2018</v>
      </c>
      <c r="I722" s="34" t="s">
        <v>761</v>
      </c>
      <c r="J722" s="34" t="s">
        <v>243</v>
      </c>
      <c r="K722" s="32" t="str">
        <f t="shared" si="181"/>
        <v>NWF</v>
      </c>
      <c r="L722" s="32" t="str">
        <f t="shared" si="182"/>
        <v>ESI</v>
      </c>
      <c r="M722" s="32" t="str">
        <f t="shared" si="183"/>
        <v>R1</v>
      </c>
      <c r="N722" s="3">
        <v>5</v>
      </c>
      <c r="O722" s="3" t="s">
        <v>554</v>
      </c>
      <c r="P722" s="33" t="str">
        <f t="shared" si="184"/>
        <v>E:POS_P:P01_Tr1:NWF_Tr2:ESI_DRC_R1_D:10_M:07_Y:2018</v>
      </c>
      <c r="Q722" s="31" t="str">
        <f t="shared" si="185"/>
        <v>T0</v>
      </c>
      <c r="R722" s="53">
        <v>0.50630787037037039</v>
      </c>
      <c r="S722" s="37">
        <v>0</v>
      </c>
      <c r="T722" s="3">
        <v>1.8892500000000001</v>
      </c>
      <c r="U722" s="3">
        <v>114.44129834254144</v>
      </c>
      <c r="V722" s="3">
        <v>0.360294</v>
      </c>
      <c r="W722" s="3">
        <v>32.9</v>
      </c>
      <c r="X722" s="37">
        <f t="shared" si="172"/>
        <v>305.89999999999998</v>
      </c>
      <c r="Y722" s="37" t="s">
        <v>143</v>
      </c>
      <c r="Z722" s="40">
        <v>0.1225</v>
      </c>
      <c r="AA722" s="41">
        <v>0.74</v>
      </c>
      <c r="AB722" s="41">
        <v>9.0649999999999981E-2</v>
      </c>
      <c r="AC722" s="42" t="s">
        <v>144</v>
      </c>
      <c r="AD722" s="43">
        <f t="shared" si="173"/>
        <v>478.0611893821773</v>
      </c>
      <c r="AE722" s="43">
        <f t="shared" si="174"/>
        <v>557.73805427920695</v>
      </c>
      <c r="AF722" s="44">
        <f t="shared" si="175"/>
        <v>0.90317710204027857</v>
      </c>
      <c r="AG722" s="44">
        <f t="shared" si="176"/>
        <v>0.668351055509806</v>
      </c>
      <c r="AH722" s="44">
        <f t="shared" si="177"/>
        <v>54.709943200075955</v>
      </c>
      <c r="AI722" s="44">
        <f t="shared" si="178"/>
        <v>40.485357968056199</v>
      </c>
      <c r="AJ722" s="44">
        <f t="shared" si="179"/>
        <v>0.20094967452847259</v>
      </c>
      <c r="AK722" s="45">
        <f t="shared" si="180"/>
        <v>0.1487027591510697</v>
      </c>
      <c r="AL722" s="35">
        <f>SLOPE(AG722:AG725,S722:S725)*60</f>
        <v>0.58549036960562151</v>
      </c>
      <c r="AM722" s="35">
        <f>SLOPE(AK722:AK725,S722:S725)*60</f>
        <v>-4.4523797332357617E-2</v>
      </c>
      <c r="AN722" s="35">
        <f>SLOPE(AI722:AI725,S722:S725)*60</f>
        <v>161.84836115592623</v>
      </c>
    </row>
    <row r="723" spans="2:40" x14ac:dyDescent="0.2">
      <c r="B723" s="46">
        <v>43291</v>
      </c>
      <c r="C723" s="3" t="s">
        <v>1020</v>
      </c>
      <c r="D723" s="3" t="s">
        <v>147</v>
      </c>
      <c r="E723" s="32" t="s">
        <v>137</v>
      </c>
      <c r="F723" s="3" t="s">
        <v>138</v>
      </c>
      <c r="G723" s="33" t="s">
        <v>139</v>
      </c>
      <c r="H723" s="32">
        <v>2018</v>
      </c>
      <c r="I723" s="34" t="s">
        <v>761</v>
      </c>
      <c r="J723" s="34" t="s">
        <v>243</v>
      </c>
      <c r="K723" s="32" t="str">
        <f t="shared" si="181"/>
        <v>NWF</v>
      </c>
      <c r="L723" s="32" t="str">
        <f t="shared" si="182"/>
        <v>ESI</v>
      </c>
      <c r="M723" s="32" t="str">
        <f t="shared" si="183"/>
        <v>R1</v>
      </c>
      <c r="N723" s="3">
        <v>5</v>
      </c>
      <c r="O723" s="3" t="s">
        <v>554</v>
      </c>
      <c r="P723" s="33" t="str">
        <f t="shared" si="184"/>
        <v>E:POS_P:P01_Tr1:NWF_Tr2:ESI_DRC_R1_D:10_M:07_Y:2018</v>
      </c>
      <c r="Q723" s="31" t="str">
        <f t="shared" si="185"/>
        <v>T1</v>
      </c>
      <c r="R723" s="53">
        <v>0.51325231481481481</v>
      </c>
      <c r="S723" s="3">
        <v>10</v>
      </c>
      <c r="T723" s="3">
        <v>2.1142500000000002</v>
      </c>
      <c r="U723" s="3">
        <v>155.73066298342542</v>
      </c>
      <c r="V723" s="3">
        <v>0.48749399999999998</v>
      </c>
      <c r="W723" s="3">
        <v>33.6</v>
      </c>
      <c r="X723" s="37">
        <f t="shared" si="172"/>
        <v>306.60000000000002</v>
      </c>
      <c r="Y723" s="37" t="s">
        <v>143</v>
      </c>
      <c r="Z723" s="40">
        <v>0.1225</v>
      </c>
      <c r="AA723" s="41">
        <v>0.74</v>
      </c>
      <c r="AB723" s="41">
        <v>9.0649999999999981E-2</v>
      </c>
      <c r="AC723" s="42" t="s">
        <v>144</v>
      </c>
      <c r="AD723" s="43">
        <f t="shared" si="173"/>
        <v>476.96972547947826</v>
      </c>
      <c r="AE723" s="43">
        <f t="shared" si="174"/>
        <v>556.46467972605785</v>
      </c>
      <c r="AF723" s="44">
        <f t="shared" si="175"/>
        <v>1.0084332420949871</v>
      </c>
      <c r="AG723" s="44">
        <f t="shared" si="176"/>
        <v>0.74624059915029028</v>
      </c>
      <c r="AH723" s="44">
        <f t="shared" si="177"/>
        <v>74.27881157194156</v>
      </c>
      <c r="AI723" s="44">
        <f t="shared" si="178"/>
        <v>54.966320563236742</v>
      </c>
      <c r="AJ723" s="44">
        <f t="shared" si="179"/>
        <v>0.27127319257837484</v>
      </c>
      <c r="AK723" s="45">
        <f t="shared" si="180"/>
        <v>0.20074216250799734</v>
      </c>
      <c r="AL723" s="35"/>
      <c r="AM723" s="35"/>
      <c r="AN723" s="35"/>
    </row>
    <row r="724" spans="2:40" x14ac:dyDescent="0.2">
      <c r="B724" s="46">
        <v>43291</v>
      </c>
      <c r="C724" s="3" t="s">
        <v>1021</v>
      </c>
      <c r="D724" s="3" t="s">
        <v>149</v>
      </c>
      <c r="E724" s="32" t="s">
        <v>137</v>
      </c>
      <c r="F724" s="3" t="s">
        <v>138</v>
      </c>
      <c r="G724" s="33" t="s">
        <v>139</v>
      </c>
      <c r="H724" s="32">
        <v>2018</v>
      </c>
      <c r="I724" s="34" t="s">
        <v>761</v>
      </c>
      <c r="J724" s="34" t="s">
        <v>243</v>
      </c>
      <c r="K724" s="32" t="str">
        <f t="shared" si="181"/>
        <v>NWF</v>
      </c>
      <c r="L724" s="32" t="str">
        <f t="shared" si="182"/>
        <v>ESI</v>
      </c>
      <c r="M724" s="32" t="str">
        <f t="shared" si="183"/>
        <v>R1</v>
      </c>
      <c r="N724" s="3">
        <v>5</v>
      </c>
      <c r="O724" s="3" t="s">
        <v>554</v>
      </c>
      <c r="P724" s="33" t="str">
        <f t="shared" si="184"/>
        <v>E:POS_P:P01_Tr1:NWF_Tr2:ESI_DRC_R1_D:10_M:07_Y:2018</v>
      </c>
      <c r="Q724" s="31" t="str">
        <f t="shared" si="185"/>
        <v>T2</v>
      </c>
      <c r="R724" s="53">
        <v>0.52019675925925923</v>
      </c>
      <c r="S724" s="3">
        <v>20</v>
      </c>
      <c r="T724" s="3">
        <v>2.41425</v>
      </c>
      <c r="U724" s="3">
        <v>245.09668508287294</v>
      </c>
      <c r="V724" s="3">
        <v>0.32849399999999995</v>
      </c>
      <c r="W724" s="3">
        <v>33.6</v>
      </c>
      <c r="X724" s="37">
        <f t="shared" si="172"/>
        <v>306.60000000000002</v>
      </c>
      <c r="Y724" s="37" t="s">
        <v>143</v>
      </c>
      <c r="Z724" s="40">
        <v>0.1225</v>
      </c>
      <c r="AA724" s="41">
        <v>0.74</v>
      </c>
      <c r="AB724" s="41">
        <v>9.0649999999999981E-2</v>
      </c>
      <c r="AC724" s="42" t="s">
        <v>144</v>
      </c>
      <c r="AD724" s="43">
        <f t="shared" si="173"/>
        <v>476.96972547947826</v>
      </c>
      <c r="AE724" s="43">
        <f t="shared" si="174"/>
        <v>556.46467972605785</v>
      </c>
      <c r="AF724" s="44">
        <f t="shared" si="175"/>
        <v>1.1515241597388304</v>
      </c>
      <c r="AG724" s="44">
        <f t="shared" si="176"/>
        <v>0.85212787820673441</v>
      </c>
      <c r="AH724" s="44">
        <f t="shared" si="177"/>
        <v>116.90369859990804</v>
      </c>
      <c r="AI724" s="44">
        <f t="shared" si="178"/>
        <v>86.508736963931938</v>
      </c>
      <c r="AJ724" s="44">
        <f t="shared" si="179"/>
        <v>0.18279530850193162</v>
      </c>
      <c r="AK724" s="45">
        <f t="shared" si="180"/>
        <v>0.13526852829142938</v>
      </c>
      <c r="AL724" s="35"/>
      <c r="AM724" s="35"/>
      <c r="AN724" s="35"/>
    </row>
    <row r="725" spans="2:40" x14ac:dyDescent="0.2">
      <c r="B725" s="46">
        <v>43291</v>
      </c>
      <c r="C725" s="3" t="s">
        <v>1022</v>
      </c>
      <c r="D725" s="3" t="s">
        <v>151</v>
      </c>
      <c r="E725" s="32" t="s">
        <v>137</v>
      </c>
      <c r="F725" s="3" t="s">
        <v>138</v>
      </c>
      <c r="G725" s="33" t="s">
        <v>139</v>
      </c>
      <c r="H725" s="32">
        <v>2018</v>
      </c>
      <c r="I725" s="34" t="s">
        <v>761</v>
      </c>
      <c r="J725" s="34" t="s">
        <v>243</v>
      </c>
      <c r="K725" s="32" t="str">
        <f t="shared" si="181"/>
        <v>NWF</v>
      </c>
      <c r="L725" s="32" t="str">
        <f t="shared" si="182"/>
        <v>ESI</v>
      </c>
      <c r="M725" s="32" t="str">
        <f t="shared" si="183"/>
        <v>R1</v>
      </c>
      <c r="N725" s="3">
        <v>5</v>
      </c>
      <c r="O725" s="3" t="s">
        <v>554</v>
      </c>
      <c r="P725" s="33" t="str">
        <f t="shared" si="184"/>
        <v>E:POS_P:P01_Tr1:NWF_Tr2:ESI_DRC_R1_D:10_M:07_Y:2018</v>
      </c>
      <c r="Q725" s="31" t="str">
        <f t="shared" si="185"/>
        <v>T3</v>
      </c>
      <c r="R725" s="53">
        <v>0.52714120370370365</v>
      </c>
      <c r="S725" s="3">
        <v>30</v>
      </c>
      <c r="T725" s="3">
        <v>2.7142499999999998</v>
      </c>
      <c r="U725" s="3">
        <v>339.5531767955801</v>
      </c>
      <c r="V725" s="3">
        <v>0.35393400000000003</v>
      </c>
      <c r="W725" s="3">
        <v>33.5</v>
      </c>
      <c r="X725" s="37">
        <f t="shared" si="172"/>
        <v>306.5</v>
      </c>
      <c r="Y725" s="37" t="s">
        <v>143</v>
      </c>
      <c r="Z725" s="40">
        <v>0.1225</v>
      </c>
      <c r="AA725" s="41">
        <v>0.74</v>
      </c>
      <c r="AB725" s="41">
        <v>9.0649999999999981E-2</v>
      </c>
      <c r="AC725" s="42" t="s">
        <v>144</v>
      </c>
      <c r="AD725" s="43">
        <f t="shared" si="173"/>
        <v>477.12534366071134</v>
      </c>
      <c r="AE725" s="43">
        <f t="shared" si="174"/>
        <v>556.64623427082984</v>
      </c>
      <c r="AF725" s="44">
        <f t="shared" si="175"/>
        <v>1.2950374640310856</v>
      </c>
      <c r="AG725" s="44">
        <f t="shared" si="176"/>
        <v>0.9583277233830032</v>
      </c>
      <c r="AH725" s="44">
        <f t="shared" si="177"/>
        <v>162.00942616967743</v>
      </c>
      <c r="AI725" s="44">
        <f t="shared" si="178"/>
        <v>119.88697536556127</v>
      </c>
      <c r="AJ725" s="44">
        <f t="shared" si="179"/>
        <v>0.1970160282804119</v>
      </c>
      <c r="AK725" s="45">
        <f t="shared" si="180"/>
        <v>0.14579186092750479</v>
      </c>
      <c r="AL725" s="35"/>
      <c r="AM725" s="35"/>
      <c r="AN725" s="35"/>
    </row>
    <row r="726" spans="2:40" x14ac:dyDescent="0.2">
      <c r="B726" s="46">
        <v>43291</v>
      </c>
      <c r="C726" s="3" t="s">
        <v>1023</v>
      </c>
      <c r="D726" s="3" t="s">
        <v>153</v>
      </c>
      <c r="E726" s="32" t="s">
        <v>137</v>
      </c>
      <c r="F726" s="3" t="s">
        <v>138</v>
      </c>
      <c r="G726" s="33" t="s">
        <v>139</v>
      </c>
      <c r="H726" s="32">
        <v>2018</v>
      </c>
      <c r="I726" s="34" t="s">
        <v>761</v>
      </c>
      <c r="J726" s="34" t="s">
        <v>243</v>
      </c>
      <c r="K726" s="32" t="str">
        <f t="shared" si="181"/>
        <v>NWF</v>
      </c>
      <c r="L726" s="32" t="str">
        <f t="shared" si="182"/>
        <v>ESI</v>
      </c>
      <c r="M726" s="32" t="str">
        <f t="shared" si="183"/>
        <v>R2</v>
      </c>
      <c r="N726" s="3">
        <v>6</v>
      </c>
      <c r="O726" s="3" t="s">
        <v>664</v>
      </c>
      <c r="P726" s="33" t="str">
        <f t="shared" si="184"/>
        <v>E:POS_P:P01_Tr1:NWF_Tr2:ESI_DRC_R2_D:10_M:07_Y:2018</v>
      </c>
      <c r="Q726" s="31" t="str">
        <f t="shared" si="185"/>
        <v>T0</v>
      </c>
      <c r="R726" s="53">
        <v>0.50630787037037039</v>
      </c>
      <c r="S726" s="37">
        <v>0</v>
      </c>
      <c r="T726" s="3">
        <v>1.8142499999999999</v>
      </c>
      <c r="U726" s="3">
        <v>109.16229281767957</v>
      </c>
      <c r="V726" s="3">
        <v>0.360294</v>
      </c>
      <c r="W726" s="3">
        <v>32.4</v>
      </c>
      <c r="X726" s="37">
        <f t="shared" si="172"/>
        <v>305.39999999999998</v>
      </c>
      <c r="Y726" s="37" t="s">
        <v>143</v>
      </c>
      <c r="Z726" s="40">
        <v>0.1225</v>
      </c>
      <c r="AA726" s="41">
        <v>0.74</v>
      </c>
      <c r="AB726" s="41">
        <v>9.0649999999999981E-2</v>
      </c>
      <c r="AC726" s="42" t="s">
        <v>144</v>
      </c>
      <c r="AD726" s="43">
        <f t="shared" si="173"/>
        <v>478.84386978391632</v>
      </c>
      <c r="AE726" s="43">
        <f t="shared" si="174"/>
        <v>558.65118141456912</v>
      </c>
      <c r="AF726" s="44">
        <f t="shared" si="175"/>
        <v>0.86874249075547016</v>
      </c>
      <c r="AG726" s="44">
        <f t="shared" si="176"/>
        <v>0.64286944315904782</v>
      </c>
      <c r="AH726" s="44">
        <f t="shared" si="177"/>
        <v>52.271694727302702</v>
      </c>
      <c r="AI726" s="44">
        <f t="shared" si="178"/>
        <v>38.681054098203994</v>
      </c>
      <c r="AJ726" s="44">
        <f t="shared" si="179"/>
        <v>0.20127866875658076</v>
      </c>
      <c r="AK726" s="45">
        <f t="shared" si="180"/>
        <v>0.14894621487986973</v>
      </c>
      <c r="AL726" s="35">
        <f>SLOPE(AG726:AG729,S726:S729)*60</f>
        <v>0.36077173381500655</v>
      </c>
      <c r="AM726" s="35">
        <f>SLOPE(AK726:AK729,S726:S729)*60</f>
        <v>2.0939192478320102E-3</v>
      </c>
      <c r="AN726" s="35">
        <f>SLOPE(AI726:AI729,S726:S729)*60</f>
        <v>157.75311922297433</v>
      </c>
    </row>
    <row r="727" spans="2:40" x14ac:dyDescent="0.2">
      <c r="B727" s="46">
        <v>43291</v>
      </c>
      <c r="C727" s="3" t="s">
        <v>1024</v>
      </c>
      <c r="D727" s="3" t="s">
        <v>156</v>
      </c>
      <c r="E727" s="32" t="s">
        <v>137</v>
      </c>
      <c r="F727" s="3" t="s">
        <v>138</v>
      </c>
      <c r="G727" s="33" t="s">
        <v>139</v>
      </c>
      <c r="H727" s="32">
        <v>2018</v>
      </c>
      <c r="I727" s="34" t="s">
        <v>761</v>
      </c>
      <c r="J727" s="34" t="s">
        <v>243</v>
      </c>
      <c r="K727" s="32" t="str">
        <f t="shared" si="181"/>
        <v>NWF</v>
      </c>
      <c r="L727" s="32" t="str">
        <f t="shared" si="182"/>
        <v>ESI</v>
      </c>
      <c r="M727" s="32" t="str">
        <f t="shared" si="183"/>
        <v>R2</v>
      </c>
      <c r="N727" s="3">
        <v>6</v>
      </c>
      <c r="O727" s="3" t="s">
        <v>664</v>
      </c>
      <c r="P727" s="33" t="str">
        <f t="shared" si="184"/>
        <v>E:POS_P:P01_Tr1:NWF_Tr2:ESI_DRC_R2_D:10_M:07_Y:2018</v>
      </c>
      <c r="Q727" s="31" t="str">
        <f t="shared" si="185"/>
        <v>T1</v>
      </c>
      <c r="R727" s="53">
        <v>0.51325231481481481</v>
      </c>
      <c r="S727" s="3">
        <v>10</v>
      </c>
      <c r="T727" s="3">
        <v>1.9642500000000003</v>
      </c>
      <c r="U727" s="3">
        <v>169.30524861878456</v>
      </c>
      <c r="V727" s="3">
        <v>0.36665400000000004</v>
      </c>
      <c r="W727" s="3">
        <v>33.700000000000003</v>
      </c>
      <c r="X727" s="37">
        <f t="shared" si="172"/>
        <v>306.7</v>
      </c>
      <c r="Y727" s="37" t="s">
        <v>143</v>
      </c>
      <c r="Z727" s="40">
        <v>0.1225</v>
      </c>
      <c r="AA727" s="41">
        <v>0.74</v>
      </c>
      <c r="AB727" s="41">
        <v>9.0649999999999981E-2</v>
      </c>
      <c r="AC727" s="42" t="s">
        <v>144</v>
      </c>
      <c r="AD727" s="43">
        <f t="shared" si="173"/>
        <v>476.81420877733302</v>
      </c>
      <c r="AE727" s="43">
        <f t="shared" si="174"/>
        <v>556.28324357355518</v>
      </c>
      <c r="AF727" s="44">
        <f t="shared" si="175"/>
        <v>0.93658230959087652</v>
      </c>
      <c r="AG727" s="44">
        <f t="shared" si="176"/>
        <v>0.69307090909724844</v>
      </c>
      <c r="AH727" s="44">
        <f t="shared" si="177"/>
        <v>80.727148162015411</v>
      </c>
      <c r="AI727" s="44">
        <f t="shared" si="178"/>
        <v>59.738089639891392</v>
      </c>
      <c r="AJ727" s="44">
        <f t="shared" si="179"/>
        <v>0.20396347638921833</v>
      </c>
      <c r="AK727" s="45">
        <f t="shared" si="180"/>
        <v>0.15093297252802154</v>
      </c>
      <c r="AL727" s="35"/>
      <c r="AM727" s="35"/>
      <c r="AN727" s="35"/>
    </row>
    <row r="728" spans="2:40" x14ac:dyDescent="0.2">
      <c r="B728" s="46">
        <v>43291</v>
      </c>
      <c r="C728" s="3" t="s">
        <v>1025</v>
      </c>
      <c r="D728" s="3" t="s">
        <v>158</v>
      </c>
      <c r="E728" s="32" t="s">
        <v>137</v>
      </c>
      <c r="F728" s="3" t="s">
        <v>138</v>
      </c>
      <c r="G728" s="33" t="s">
        <v>139</v>
      </c>
      <c r="H728" s="32">
        <v>2018</v>
      </c>
      <c r="I728" s="34" t="s">
        <v>761</v>
      </c>
      <c r="J728" s="34" t="s">
        <v>243</v>
      </c>
      <c r="K728" s="32" t="str">
        <f t="shared" si="181"/>
        <v>NWF</v>
      </c>
      <c r="L728" s="32" t="str">
        <f t="shared" si="182"/>
        <v>ESI</v>
      </c>
      <c r="M728" s="32" t="str">
        <f t="shared" si="183"/>
        <v>R2</v>
      </c>
      <c r="N728" s="3">
        <v>6</v>
      </c>
      <c r="O728" s="3" t="s">
        <v>664</v>
      </c>
      <c r="P728" s="33" t="str">
        <f t="shared" si="184"/>
        <v>E:POS_P:P01_Tr1:NWF_Tr2:ESI_DRC_R2_D:10_M:07_Y:2018</v>
      </c>
      <c r="Q728" s="31" t="str">
        <f t="shared" si="185"/>
        <v>T2</v>
      </c>
      <c r="R728" s="53">
        <v>0.52019675925925923</v>
      </c>
      <c r="S728" s="3">
        <v>20</v>
      </c>
      <c r="T728" s="3">
        <v>2.1142500000000002</v>
      </c>
      <c r="U728" s="3">
        <v>254.33494475138124</v>
      </c>
      <c r="V728" s="3">
        <v>0.360294</v>
      </c>
      <c r="W728" s="3">
        <v>33.700000000000003</v>
      </c>
      <c r="X728" s="37">
        <f t="shared" si="172"/>
        <v>306.7</v>
      </c>
      <c r="Y728" s="37" t="s">
        <v>143</v>
      </c>
      <c r="Z728" s="40">
        <v>0.1225</v>
      </c>
      <c r="AA728" s="41">
        <v>0.74</v>
      </c>
      <c r="AB728" s="41">
        <v>9.0649999999999981E-2</v>
      </c>
      <c r="AC728" s="42" t="s">
        <v>144</v>
      </c>
      <c r="AD728" s="43">
        <f t="shared" si="173"/>
        <v>476.81420877733302</v>
      </c>
      <c r="AE728" s="43">
        <f t="shared" si="174"/>
        <v>556.28324357355518</v>
      </c>
      <c r="AF728" s="44">
        <f t="shared" si="175"/>
        <v>1.0081044409074764</v>
      </c>
      <c r="AG728" s="44">
        <f t="shared" si="176"/>
        <v>0.74599728627153239</v>
      </c>
      <c r="AH728" s="44">
        <f t="shared" si="177"/>
        <v>121.27051544605655</v>
      </c>
      <c r="AI728" s="44">
        <f t="shared" si="178"/>
        <v>89.740181430081833</v>
      </c>
      <c r="AJ728" s="44">
        <f t="shared" si="179"/>
        <v>0.20042551496009048</v>
      </c>
      <c r="AK728" s="45">
        <f t="shared" si="180"/>
        <v>0.14831488107046692</v>
      </c>
      <c r="AL728" s="35"/>
      <c r="AM728" s="35"/>
      <c r="AN728" s="35"/>
    </row>
    <row r="729" spans="2:40" x14ac:dyDescent="0.2">
      <c r="B729" s="46">
        <v>43291</v>
      </c>
      <c r="C729" s="3" t="s">
        <v>1026</v>
      </c>
      <c r="D729" s="3" t="s">
        <v>160</v>
      </c>
      <c r="E729" s="32" t="s">
        <v>137</v>
      </c>
      <c r="F729" s="3" t="s">
        <v>138</v>
      </c>
      <c r="G729" s="33" t="s">
        <v>139</v>
      </c>
      <c r="H729" s="32">
        <v>2018</v>
      </c>
      <c r="I729" s="34" t="s">
        <v>761</v>
      </c>
      <c r="J729" s="34" t="s">
        <v>243</v>
      </c>
      <c r="K729" s="32" t="str">
        <f t="shared" si="181"/>
        <v>NWF</v>
      </c>
      <c r="L729" s="32" t="str">
        <f t="shared" si="182"/>
        <v>ESI</v>
      </c>
      <c r="M729" s="32" t="str">
        <f t="shared" si="183"/>
        <v>R2</v>
      </c>
      <c r="N729" s="3">
        <v>6</v>
      </c>
      <c r="O729" s="3" t="s">
        <v>664</v>
      </c>
      <c r="P729" s="33" t="str">
        <f t="shared" si="184"/>
        <v>E:POS_P:P01_Tr1:NWF_Tr2:ESI_DRC_R2_D:10_M:07_Y:2018</v>
      </c>
      <c r="Q729" s="31" t="str">
        <f t="shared" si="185"/>
        <v>T3</v>
      </c>
      <c r="R729" s="53">
        <v>0.52714120370370365</v>
      </c>
      <c r="S729" s="3">
        <v>30</v>
      </c>
      <c r="T729" s="3">
        <v>2.3392500000000003</v>
      </c>
      <c r="U729" s="3">
        <v>329.56077348066299</v>
      </c>
      <c r="V729" s="3">
        <v>0.36665400000000004</v>
      </c>
      <c r="W729" s="3">
        <v>33.6</v>
      </c>
      <c r="X729" s="37">
        <f t="shared" si="172"/>
        <v>306.60000000000002</v>
      </c>
      <c r="Y729" s="37" t="s">
        <v>143</v>
      </c>
      <c r="Z729" s="40">
        <v>0.1225</v>
      </c>
      <c r="AA729" s="41">
        <v>0.74</v>
      </c>
      <c r="AB729" s="41">
        <v>9.0649999999999981E-2</v>
      </c>
      <c r="AC729" s="42" t="s">
        <v>144</v>
      </c>
      <c r="AD729" s="43">
        <f t="shared" si="173"/>
        <v>476.96972547947826</v>
      </c>
      <c r="AE729" s="43">
        <f t="shared" si="174"/>
        <v>556.46467972605785</v>
      </c>
      <c r="AF729" s="44">
        <f t="shared" si="175"/>
        <v>1.1157514303278697</v>
      </c>
      <c r="AG729" s="44">
        <f t="shared" si="176"/>
        <v>0.82565605844262346</v>
      </c>
      <c r="AH729" s="44">
        <f t="shared" si="177"/>
        <v>157.19051165587635</v>
      </c>
      <c r="AI729" s="44">
        <f t="shared" si="178"/>
        <v>116.32097862534849</v>
      </c>
      <c r="AJ729" s="44">
        <f t="shared" si="179"/>
        <v>0.20403000068027802</v>
      </c>
      <c r="AK729" s="45">
        <f t="shared" si="180"/>
        <v>0.15098220050340572</v>
      </c>
      <c r="AL729" s="35"/>
      <c r="AM729" s="35"/>
      <c r="AN729" s="35"/>
    </row>
    <row r="730" spans="2:40" x14ac:dyDescent="0.2">
      <c r="B730" s="46">
        <v>43291</v>
      </c>
      <c r="C730" s="3" t="s">
        <v>1027</v>
      </c>
      <c r="D730" s="3" t="s">
        <v>162</v>
      </c>
      <c r="E730" s="32" t="s">
        <v>137</v>
      </c>
      <c r="F730" s="3" t="s">
        <v>138</v>
      </c>
      <c r="G730" s="33" t="s">
        <v>139</v>
      </c>
      <c r="H730" s="32">
        <v>2018</v>
      </c>
      <c r="I730" s="34" t="s">
        <v>761</v>
      </c>
      <c r="J730" s="34" t="s">
        <v>243</v>
      </c>
      <c r="K730" s="32" t="str">
        <f t="shared" si="181"/>
        <v>NWF</v>
      </c>
      <c r="L730" s="32" t="str">
        <f t="shared" si="182"/>
        <v>ESI</v>
      </c>
      <c r="M730" s="32" t="str">
        <f t="shared" si="183"/>
        <v>R3</v>
      </c>
      <c r="N730" s="3">
        <v>2</v>
      </c>
      <c r="O730" s="3" t="s">
        <v>865</v>
      </c>
      <c r="P730" s="33" t="str">
        <f t="shared" si="184"/>
        <v>E:POS_P:P01_Tr1:NWF_Tr2:ESI_DRC_R3_D:10_M:07_Y:2018</v>
      </c>
      <c r="Q730" s="31" t="str">
        <f t="shared" si="185"/>
        <v>T0</v>
      </c>
      <c r="R730" s="53">
        <v>0.50630787037037039</v>
      </c>
      <c r="S730" s="37">
        <v>0</v>
      </c>
      <c r="T730" s="3">
        <v>1.8142499999999999</v>
      </c>
      <c r="U730" s="3">
        <v>104.2603591160221</v>
      </c>
      <c r="V730" s="3">
        <v>0.37937400000000004</v>
      </c>
      <c r="W730" s="3">
        <v>32.5</v>
      </c>
      <c r="X730" s="37">
        <f t="shared" si="172"/>
        <v>305.5</v>
      </c>
      <c r="Y730" s="37" t="s">
        <v>143</v>
      </c>
      <c r="Z730" s="40">
        <v>0.1225</v>
      </c>
      <c r="AA730" s="41">
        <v>0.74</v>
      </c>
      <c r="AB730" s="41">
        <v>9.0649999999999981E-2</v>
      </c>
      <c r="AC730" s="42" t="s">
        <v>144</v>
      </c>
      <c r="AD730" s="43">
        <f t="shared" si="173"/>
        <v>478.68712874634383</v>
      </c>
      <c r="AE730" s="43">
        <f t="shared" si="174"/>
        <v>558.4683168707345</v>
      </c>
      <c r="AF730" s="44">
        <f t="shared" si="175"/>
        <v>0.86845812332805428</v>
      </c>
      <c r="AG730" s="44">
        <f t="shared" si="176"/>
        <v>0.64265901126276004</v>
      </c>
      <c r="AH730" s="44">
        <f t="shared" si="177"/>
        <v>49.90809194731132</v>
      </c>
      <c r="AI730" s="44">
        <f t="shared" si="178"/>
        <v>36.931988041010371</v>
      </c>
      <c r="AJ730" s="44">
        <f t="shared" si="179"/>
        <v>0.21186835924451805</v>
      </c>
      <c r="AK730" s="45">
        <f t="shared" si="180"/>
        <v>0.15678258584094332</v>
      </c>
      <c r="AL730" s="35">
        <f>SLOPE(AG730:AG733,S730:S733)*60</f>
        <v>0.48311542277958525</v>
      </c>
      <c r="AM730" s="35">
        <f>SLOPE(AK730:AK733,S730:S733)*60</f>
        <v>5.6071074208619821E-2</v>
      </c>
      <c r="AN730" s="35">
        <f>SLOPE(AI730:AI733,S730:S733)*60</f>
        <v>132.4676261529896</v>
      </c>
    </row>
    <row r="731" spans="2:40" x14ac:dyDescent="0.2">
      <c r="B731" s="46">
        <v>43291</v>
      </c>
      <c r="C731" s="3" t="s">
        <v>1028</v>
      </c>
      <c r="D731" s="3" t="s">
        <v>165</v>
      </c>
      <c r="E731" s="32" t="s">
        <v>137</v>
      </c>
      <c r="F731" s="3" t="s">
        <v>138</v>
      </c>
      <c r="G731" s="33" t="s">
        <v>139</v>
      </c>
      <c r="H731" s="32">
        <v>2018</v>
      </c>
      <c r="I731" s="34" t="s">
        <v>761</v>
      </c>
      <c r="J731" s="34" t="s">
        <v>243</v>
      </c>
      <c r="K731" s="32" t="str">
        <f t="shared" si="181"/>
        <v>NWF</v>
      </c>
      <c r="L731" s="32" t="str">
        <f t="shared" si="182"/>
        <v>ESI</v>
      </c>
      <c r="M731" s="32" t="str">
        <f t="shared" si="183"/>
        <v>R3</v>
      </c>
      <c r="N731" s="3">
        <v>2</v>
      </c>
      <c r="O731" s="3" t="s">
        <v>865</v>
      </c>
      <c r="P731" s="33" t="str">
        <f t="shared" si="184"/>
        <v>E:POS_P:P01_Tr1:NWF_Tr2:ESI_DRC_R3_D:10_M:07_Y:2018</v>
      </c>
      <c r="Q731" s="31" t="str">
        <f t="shared" si="185"/>
        <v>T1</v>
      </c>
      <c r="R731" s="53">
        <v>0.51325231481481481</v>
      </c>
      <c r="S731" s="3">
        <v>10</v>
      </c>
      <c r="T731" s="3">
        <v>2.1142500000000002</v>
      </c>
      <c r="U731" s="3">
        <v>167.79696132596686</v>
      </c>
      <c r="V731" s="3">
        <v>0.38573400000000002</v>
      </c>
      <c r="W731" s="3">
        <v>34.4</v>
      </c>
      <c r="X731" s="37">
        <f t="shared" si="172"/>
        <v>307.39999999999998</v>
      </c>
      <c r="Y731" s="37" t="s">
        <v>143</v>
      </c>
      <c r="Z731" s="40">
        <v>0.1225</v>
      </c>
      <c r="AA731" s="41">
        <v>0.74</v>
      </c>
      <c r="AB731" s="41">
        <v>9.0649999999999981E-2</v>
      </c>
      <c r="AC731" s="42" t="s">
        <v>144</v>
      </c>
      <c r="AD731" s="43">
        <f t="shared" si="173"/>
        <v>475.72842495773597</v>
      </c>
      <c r="AE731" s="43">
        <f t="shared" si="174"/>
        <v>555.01649578402532</v>
      </c>
      <c r="AF731" s="44">
        <f t="shared" si="175"/>
        <v>1.0058088224668933</v>
      </c>
      <c r="AG731" s="44">
        <f t="shared" si="176"/>
        <v>0.74429852862550094</v>
      </c>
      <c r="AH731" s="44">
        <f t="shared" si="177"/>
        <v>79.825784124296348</v>
      </c>
      <c r="AI731" s="44">
        <f t="shared" si="178"/>
        <v>59.071080251979289</v>
      </c>
      <c r="AJ731" s="44">
        <f t="shared" si="179"/>
        <v>0.21408873298475523</v>
      </c>
      <c r="AK731" s="45">
        <f t="shared" si="180"/>
        <v>0.15842566240871883</v>
      </c>
      <c r="AL731" s="35"/>
      <c r="AM731" s="35"/>
      <c r="AN731" s="35"/>
    </row>
    <row r="732" spans="2:40" x14ac:dyDescent="0.2">
      <c r="B732" s="46">
        <v>43291</v>
      </c>
      <c r="C732" s="3" t="s">
        <v>1029</v>
      </c>
      <c r="D732" s="3" t="s">
        <v>167</v>
      </c>
      <c r="E732" s="32" t="s">
        <v>137</v>
      </c>
      <c r="F732" s="3" t="s">
        <v>138</v>
      </c>
      <c r="G732" s="33" t="s">
        <v>139</v>
      </c>
      <c r="H732" s="32">
        <v>2018</v>
      </c>
      <c r="I732" s="34" t="s">
        <v>761</v>
      </c>
      <c r="J732" s="34" t="s">
        <v>243</v>
      </c>
      <c r="K732" s="32" t="str">
        <f t="shared" si="181"/>
        <v>NWF</v>
      </c>
      <c r="L732" s="32" t="str">
        <f t="shared" si="182"/>
        <v>ESI</v>
      </c>
      <c r="M732" s="32" t="str">
        <f t="shared" si="183"/>
        <v>R3</v>
      </c>
      <c r="N732" s="3">
        <v>2</v>
      </c>
      <c r="O732" s="3" t="s">
        <v>865</v>
      </c>
      <c r="P732" s="33" t="str">
        <f t="shared" si="184"/>
        <v>E:POS_P:P01_Tr1:NWF_Tr2:ESI_DRC_R3_D:10_M:07_Y:2018</v>
      </c>
      <c r="Q732" s="31" t="str">
        <f t="shared" si="185"/>
        <v>T2</v>
      </c>
      <c r="R732" s="53">
        <v>0.52019675925925923</v>
      </c>
      <c r="S732" s="3">
        <v>20</v>
      </c>
      <c r="T732" s="3">
        <v>2.1892499999999999</v>
      </c>
      <c r="U732" s="3">
        <v>217.00483425414367</v>
      </c>
      <c r="V732" s="3">
        <v>0.41117399999999998</v>
      </c>
      <c r="W732" s="3">
        <v>34.6</v>
      </c>
      <c r="X732" s="37">
        <f t="shared" si="172"/>
        <v>307.60000000000002</v>
      </c>
      <c r="Y732" s="37" t="s">
        <v>143</v>
      </c>
      <c r="Z732" s="40">
        <v>0.1225</v>
      </c>
      <c r="AA732" s="41">
        <v>0.74</v>
      </c>
      <c r="AB732" s="41">
        <v>9.0649999999999981E-2</v>
      </c>
      <c r="AC732" s="42" t="s">
        <v>144</v>
      </c>
      <c r="AD732" s="43">
        <f t="shared" si="173"/>
        <v>475.41910868663211</v>
      </c>
      <c r="AE732" s="43">
        <f t="shared" si="174"/>
        <v>554.65562680107075</v>
      </c>
      <c r="AF732" s="44">
        <f t="shared" si="175"/>
        <v>1.0408112836922094</v>
      </c>
      <c r="AG732" s="44">
        <f t="shared" si="176"/>
        <v>0.77020034993223485</v>
      </c>
      <c r="AH732" s="44">
        <f t="shared" si="177"/>
        <v>103.16824488179532</v>
      </c>
      <c r="AI732" s="44">
        <f t="shared" si="178"/>
        <v>76.344501212528527</v>
      </c>
      <c r="AJ732" s="44">
        <f t="shared" si="179"/>
        <v>0.22805997269430348</v>
      </c>
      <c r="AK732" s="45">
        <f t="shared" si="180"/>
        <v>0.16876437979378453</v>
      </c>
      <c r="AL732" s="35"/>
      <c r="AM732" s="35"/>
      <c r="AN732" s="35"/>
    </row>
    <row r="733" spans="2:40" x14ac:dyDescent="0.2">
      <c r="B733" s="46">
        <v>43291</v>
      </c>
      <c r="C733" s="3" t="s">
        <v>1030</v>
      </c>
      <c r="D733" s="3" t="s">
        <v>169</v>
      </c>
      <c r="E733" s="32" t="s">
        <v>137</v>
      </c>
      <c r="F733" s="3" t="s">
        <v>138</v>
      </c>
      <c r="G733" s="33" t="s">
        <v>139</v>
      </c>
      <c r="H733" s="32">
        <v>2018</v>
      </c>
      <c r="I733" s="34" t="s">
        <v>761</v>
      </c>
      <c r="J733" s="34" t="s">
        <v>243</v>
      </c>
      <c r="K733" s="32" t="str">
        <f t="shared" si="181"/>
        <v>NWF</v>
      </c>
      <c r="L733" s="32" t="str">
        <f t="shared" si="182"/>
        <v>ESI</v>
      </c>
      <c r="M733" s="32" t="str">
        <f t="shared" si="183"/>
        <v>R3</v>
      </c>
      <c r="N733" s="3">
        <v>2</v>
      </c>
      <c r="O733" s="3" t="s">
        <v>865</v>
      </c>
      <c r="P733" s="33" t="str">
        <f t="shared" si="184"/>
        <v>E:POS_P:P01_Tr1:NWF_Tr2:ESI_DRC_R3_D:10_M:07_Y:2018</v>
      </c>
      <c r="Q733" s="31" t="str">
        <f t="shared" si="185"/>
        <v>T3</v>
      </c>
      <c r="R733" s="53">
        <v>0.52714120370370365</v>
      </c>
      <c r="S733" s="3">
        <v>30</v>
      </c>
      <c r="T733" s="3">
        <v>2.5642499999999999</v>
      </c>
      <c r="U733" s="3">
        <v>297.69820441988952</v>
      </c>
      <c r="V733" s="3">
        <v>0.44933400000000001</v>
      </c>
      <c r="W733" s="3">
        <v>34.5</v>
      </c>
      <c r="X733" s="37">
        <f t="shared" si="172"/>
        <v>307.5</v>
      </c>
      <c r="Y733" s="37" t="s">
        <v>143</v>
      </c>
      <c r="Z733" s="40">
        <v>0.1225</v>
      </c>
      <c r="AA733" s="41">
        <v>0.74</v>
      </c>
      <c r="AB733" s="41">
        <v>9.0649999999999981E-2</v>
      </c>
      <c r="AC733" s="42" t="s">
        <v>144</v>
      </c>
      <c r="AD733" s="43">
        <f t="shared" si="173"/>
        <v>475.57371652685538</v>
      </c>
      <c r="AE733" s="43">
        <f t="shared" si="174"/>
        <v>554.83600261466461</v>
      </c>
      <c r="AF733" s="44">
        <f t="shared" si="175"/>
        <v>1.2194899026039889</v>
      </c>
      <c r="AG733" s="44">
        <f t="shared" si="176"/>
        <v>0.90242252792695166</v>
      </c>
      <c r="AH733" s="44">
        <f t="shared" si="177"/>
        <v>141.5774414793384</v>
      </c>
      <c r="AI733" s="44">
        <f t="shared" si="178"/>
        <v>104.7673066947104</v>
      </c>
      <c r="AJ733" s="44">
        <f t="shared" si="179"/>
        <v>0.2493066803988577</v>
      </c>
      <c r="AK733" s="45">
        <f t="shared" si="180"/>
        <v>0.18448694349515465</v>
      </c>
      <c r="AL733" s="35"/>
      <c r="AM733" s="35"/>
      <c r="AN733" s="35"/>
    </row>
    <row r="734" spans="2:40" ht="16.5" customHeight="1" x14ac:dyDescent="0.2">
      <c r="B734" s="46">
        <v>43291</v>
      </c>
      <c r="C734" s="3" t="s">
        <v>1031</v>
      </c>
      <c r="D734" s="3" t="s">
        <v>171</v>
      </c>
      <c r="E734" s="32" t="s">
        <v>137</v>
      </c>
      <c r="F734" s="3" t="s">
        <v>138</v>
      </c>
      <c r="G734" s="33" t="s">
        <v>139</v>
      </c>
      <c r="H734" s="32">
        <v>2018</v>
      </c>
      <c r="I734" s="34" t="s">
        <v>761</v>
      </c>
      <c r="J734" s="34" t="s">
        <v>243</v>
      </c>
      <c r="K734" s="32" t="str">
        <f t="shared" si="181"/>
        <v>NWF</v>
      </c>
      <c r="L734" s="32" t="str">
        <f t="shared" si="182"/>
        <v>LSI</v>
      </c>
      <c r="M734" s="32" t="str">
        <f t="shared" si="183"/>
        <v>R1</v>
      </c>
      <c r="N734" s="3">
        <v>11</v>
      </c>
      <c r="O734" s="3" t="s">
        <v>554</v>
      </c>
      <c r="P734" s="33" t="str">
        <f t="shared" si="184"/>
        <v>E:POS_P:P01_Tr1:NWF_Tr2:LSI_DRC_R1_D:10_M:07_Y:2018</v>
      </c>
      <c r="Q734" s="31" t="str">
        <f t="shared" si="185"/>
        <v>T0</v>
      </c>
      <c r="R734" s="53">
        <v>0.50937500000000002</v>
      </c>
      <c r="S734" s="37">
        <v>0</v>
      </c>
      <c r="T734" s="3">
        <v>2.5642499999999999</v>
      </c>
      <c r="U734" s="3">
        <v>114.81837016574586</v>
      </c>
      <c r="V734" s="3">
        <v>0.37301400000000001</v>
      </c>
      <c r="W734" s="3">
        <v>31.3</v>
      </c>
      <c r="X734" s="37">
        <f t="shared" si="172"/>
        <v>304.3</v>
      </c>
      <c r="Y734" s="37" t="s">
        <v>143</v>
      </c>
      <c r="Z734" s="40">
        <v>0.1225</v>
      </c>
      <c r="AA734" s="41">
        <v>0.74</v>
      </c>
      <c r="AB734" s="41">
        <v>9.0649999999999981E-2</v>
      </c>
      <c r="AC734" s="42" t="s">
        <v>144</v>
      </c>
      <c r="AD734" s="43">
        <f t="shared" si="173"/>
        <v>480.57482034836681</v>
      </c>
      <c r="AE734" s="43">
        <f t="shared" si="174"/>
        <v>560.67062373976137</v>
      </c>
      <c r="AF734" s="44">
        <f t="shared" si="175"/>
        <v>1.2323139830782996</v>
      </c>
      <c r="AG734" s="44">
        <f t="shared" si="176"/>
        <v>0.91191234747794159</v>
      </c>
      <c r="AH734" s="44">
        <f t="shared" si="177"/>
        <v>55.178817615095596</v>
      </c>
      <c r="AI734" s="44">
        <f t="shared" si="178"/>
        <v>40.832325035170733</v>
      </c>
      <c r="AJ734" s="44">
        <f t="shared" si="179"/>
        <v>0.20913799204366337</v>
      </c>
      <c r="AK734" s="45">
        <f t="shared" si="180"/>
        <v>0.15476211411231086</v>
      </c>
      <c r="AL734" s="35">
        <f>SLOPE(AG734:AG737,S734:S737)*60</f>
        <v>2.6510043258346556</v>
      </c>
      <c r="AM734" s="35">
        <f>SLOPE(AK734:AK737,S734:S737)*60</f>
        <v>6.0342702252369915E-2</v>
      </c>
      <c r="AN734" s="35">
        <f>SLOPE(AI734:AI737,S734:S737)*60</f>
        <v>106.91785156275306</v>
      </c>
    </row>
    <row r="735" spans="2:40" x14ac:dyDescent="0.2">
      <c r="B735" s="46">
        <v>43291</v>
      </c>
      <c r="C735" s="3" t="s">
        <v>1032</v>
      </c>
      <c r="D735" s="3" t="s">
        <v>173</v>
      </c>
      <c r="E735" s="32" t="s">
        <v>137</v>
      </c>
      <c r="F735" s="3" t="s">
        <v>138</v>
      </c>
      <c r="G735" s="33" t="s">
        <v>139</v>
      </c>
      <c r="H735" s="32">
        <v>2018</v>
      </c>
      <c r="I735" s="34" t="s">
        <v>761</v>
      </c>
      <c r="J735" s="34" t="s">
        <v>243</v>
      </c>
      <c r="K735" s="32" t="str">
        <f t="shared" si="181"/>
        <v>NWF</v>
      </c>
      <c r="L735" s="32" t="str">
        <f t="shared" si="182"/>
        <v>LSI</v>
      </c>
      <c r="M735" s="32" t="str">
        <f t="shared" si="183"/>
        <v>R1</v>
      </c>
      <c r="N735" s="3">
        <v>11</v>
      </c>
      <c r="O735" s="3" t="s">
        <v>554</v>
      </c>
      <c r="P735" s="33" t="str">
        <f t="shared" si="184"/>
        <v>E:POS_P:P01_Tr1:NWF_Tr2:LSI_DRC_R1_D:10_M:07_Y:2018</v>
      </c>
      <c r="Q735" s="31" t="str">
        <f t="shared" si="185"/>
        <v>T1</v>
      </c>
      <c r="R735" s="53">
        <v>0.51631944444444444</v>
      </c>
      <c r="S735" s="3">
        <v>10</v>
      </c>
      <c r="T735" s="3">
        <v>3.6142500000000002</v>
      </c>
      <c r="U735" s="3">
        <v>168.17403314917129</v>
      </c>
      <c r="V735" s="3">
        <v>0.34121400000000002</v>
      </c>
      <c r="W735" s="3">
        <v>33.700000000000003</v>
      </c>
      <c r="X735" s="37">
        <f t="shared" si="172"/>
        <v>306.7</v>
      </c>
      <c r="Y735" s="37" t="s">
        <v>143</v>
      </c>
      <c r="Z735" s="40">
        <v>0.1225</v>
      </c>
      <c r="AA735" s="41">
        <v>0.74</v>
      </c>
      <c r="AB735" s="41">
        <v>9.0649999999999981E-2</v>
      </c>
      <c r="AC735" s="42" t="s">
        <v>144</v>
      </c>
      <c r="AD735" s="43">
        <f t="shared" si="173"/>
        <v>476.81420877733302</v>
      </c>
      <c r="AE735" s="43">
        <f t="shared" si="174"/>
        <v>556.28324357355518</v>
      </c>
      <c r="AF735" s="44">
        <f t="shared" si="175"/>
        <v>1.7233257540734761</v>
      </c>
      <c r="AG735" s="44">
        <f t="shared" si="176"/>
        <v>1.2752610580143722</v>
      </c>
      <c r="AH735" s="44">
        <f t="shared" si="177"/>
        <v>80.187768552915088</v>
      </c>
      <c r="AI735" s="44">
        <f t="shared" si="178"/>
        <v>59.338948729157153</v>
      </c>
      <c r="AJ735" s="44">
        <f t="shared" si="179"/>
        <v>0.18981163067270707</v>
      </c>
      <c r="AK735" s="45">
        <f t="shared" si="180"/>
        <v>0.14046060669780322</v>
      </c>
      <c r="AL735" s="35"/>
      <c r="AM735" s="35"/>
      <c r="AN735" s="35"/>
    </row>
    <row r="736" spans="2:40" x14ac:dyDescent="0.2">
      <c r="B736" s="46">
        <v>43291</v>
      </c>
      <c r="C736" s="3" t="s">
        <v>1033</v>
      </c>
      <c r="D736" s="3" t="s">
        <v>175</v>
      </c>
      <c r="E736" s="32" t="s">
        <v>137</v>
      </c>
      <c r="F736" s="3" t="s">
        <v>138</v>
      </c>
      <c r="G736" s="33" t="s">
        <v>139</v>
      </c>
      <c r="H736" s="32">
        <v>2018</v>
      </c>
      <c r="I736" s="34" t="s">
        <v>761</v>
      </c>
      <c r="J736" s="34" t="s">
        <v>243</v>
      </c>
      <c r="K736" s="32" t="str">
        <f t="shared" si="181"/>
        <v>NWF</v>
      </c>
      <c r="L736" s="32" t="str">
        <f t="shared" si="182"/>
        <v>LSI</v>
      </c>
      <c r="M736" s="32" t="str">
        <f t="shared" si="183"/>
        <v>R1</v>
      </c>
      <c r="N736" s="3">
        <v>11</v>
      </c>
      <c r="O736" s="3" t="s">
        <v>554</v>
      </c>
      <c r="P736" s="33" t="str">
        <f t="shared" si="184"/>
        <v>E:POS_P:P01_Tr1:NWF_Tr2:LSI_DRC_R1_D:10_M:07_Y:2018</v>
      </c>
      <c r="Q736" s="31" t="str">
        <f t="shared" si="185"/>
        <v>T2</v>
      </c>
      <c r="R736" s="53">
        <v>0.52326388888888886</v>
      </c>
      <c r="S736" s="3">
        <v>20</v>
      </c>
      <c r="T736" s="3">
        <v>4.9642499999999998</v>
      </c>
      <c r="U736" s="3">
        <v>209.46339779005527</v>
      </c>
      <c r="V736" s="3">
        <v>0.44297400000000003</v>
      </c>
      <c r="W736" s="3">
        <v>34</v>
      </c>
      <c r="X736" s="37">
        <f t="shared" si="172"/>
        <v>307</v>
      </c>
      <c r="Y736" s="37" t="s">
        <v>143</v>
      </c>
      <c r="Z736" s="40">
        <v>0.1225</v>
      </c>
      <c r="AA736" s="41">
        <v>0.74</v>
      </c>
      <c r="AB736" s="41">
        <v>9.0649999999999981E-2</v>
      </c>
      <c r="AC736" s="42" t="s">
        <v>144</v>
      </c>
      <c r="AD736" s="43">
        <f t="shared" si="173"/>
        <v>476.34826655377213</v>
      </c>
      <c r="AE736" s="43">
        <f t="shared" si="174"/>
        <v>555.73964431273407</v>
      </c>
      <c r="AF736" s="44">
        <f t="shared" si="175"/>
        <v>2.3647118822395634</v>
      </c>
      <c r="AG736" s="44">
        <f t="shared" si="176"/>
        <v>1.7498867928572766</v>
      </c>
      <c r="AH736" s="44">
        <f t="shared" si="177"/>
        <v>99.777526443756059</v>
      </c>
      <c r="AI736" s="44">
        <f t="shared" si="178"/>
        <v>73.835369568379477</v>
      </c>
      <c r="AJ736" s="44">
        <f t="shared" si="179"/>
        <v>0.24617821319978908</v>
      </c>
      <c r="AK736" s="45">
        <f t="shared" si="180"/>
        <v>0.18217187776784388</v>
      </c>
      <c r="AL736" s="35"/>
      <c r="AM736" s="35"/>
      <c r="AN736" s="35"/>
    </row>
    <row r="737" spans="2:41" x14ac:dyDescent="0.2">
      <c r="B737" s="46">
        <v>43291</v>
      </c>
      <c r="C737" s="3" t="s">
        <v>1034</v>
      </c>
      <c r="D737" s="3" t="s">
        <v>177</v>
      </c>
      <c r="E737" s="32" t="s">
        <v>137</v>
      </c>
      <c r="F737" s="3" t="s">
        <v>138</v>
      </c>
      <c r="G737" s="33" t="s">
        <v>139</v>
      </c>
      <c r="H737" s="32">
        <v>2018</v>
      </c>
      <c r="I737" s="34" t="s">
        <v>761</v>
      </c>
      <c r="J737" s="34" t="s">
        <v>243</v>
      </c>
      <c r="K737" s="32" t="str">
        <f t="shared" si="181"/>
        <v>NWF</v>
      </c>
      <c r="L737" s="32" t="str">
        <f t="shared" si="182"/>
        <v>LSI</v>
      </c>
      <c r="M737" s="32" t="str">
        <f t="shared" si="183"/>
        <v>R1</v>
      </c>
      <c r="N737" s="3">
        <v>11</v>
      </c>
      <c r="O737" s="3" t="s">
        <v>554</v>
      </c>
      <c r="P737" s="33" t="str">
        <f t="shared" si="184"/>
        <v>E:POS_P:P01_Tr1:NWF_Tr2:LSI_DRC_R1_D:10_M:07_Y:2018</v>
      </c>
      <c r="Q737" s="31" t="str">
        <f t="shared" si="185"/>
        <v>T3</v>
      </c>
      <c r="R737" s="53">
        <v>0.53090277777777783</v>
      </c>
      <c r="S737" s="3">
        <v>30</v>
      </c>
      <c r="T737" s="3">
        <v>6.3142500000000004</v>
      </c>
      <c r="U737" s="3">
        <v>270.54903314917129</v>
      </c>
      <c r="V737" s="3">
        <v>0.42389399999999999</v>
      </c>
      <c r="W737" s="3">
        <v>33.9</v>
      </c>
      <c r="X737" s="37">
        <f t="shared" si="172"/>
        <v>306.89999999999998</v>
      </c>
      <c r="Y737" s="37" t="s">
        <v>143</v>
      </c>
      <c r="Z737" s="40">
        <v>0.1225</v>
      </c>
      <c r="AA737" s="41">
        <v>0.74</v>
      </c>
      <c r="AB737" s="41">
        <v>9.0649999999999981E-2</v>
      </c>
      <c r="AC737" s="42" t="s">
        <v>144</v>
      </c>
      <c r="AD737" s="43">
        <f t="shared" si="173"/>
        <v>476.50347941351595</v>
      </c>
      <c r="AE737" s="43">
        <f t="shared" si="174"/>
        <v>555.92072598243533</v>
      </c>
      <c r="AF737" s="44">
        <f t="shared" si="175"/>
        <v>3.0087620948867935</v>
      </c>
      <c r="AG737" s="44">
        <f t="shared" si="176"/>
        <v>2.2264839502162266</v>
      </c>
      <c r="AH737" s="44">
        <f t="shared" si="177"/>
        <v>128.9175556475428</v>
      </c>
      <c r="AI737" s="44">
        <f t="shared" si="178"/>
        <v>95.39899117918165</v>
      </c>
      <c r="AJ737" s="44">
        <f t="shared" si="179"/>
        <v>0.23565146021959846</v>
      </c>
      <c r="AK737" s="45">
        <f t="shared" si="180"/>
        <v>0.17438208056250282</v>
      </c>
      <c r="AL737" s="35"/>
      <c r="AM737" s="35"/>
      <c r="AN737" s="35"/>
    </row>
    <row r="738" spans="2:41" x14ac:dyDescent="0.2">
      <c r="B738" s="46">
        <v>43291</v>
      </c>
      <c r="C738" s="3" t="s">
        <v>1035</v>
      </c>
      <c r="D738" s="3" t="s">
        <v>179</v>
      </c>
      <c r="E738" s="32" t="s">
        <v>137</v>
      </c>
      <c r="F738" s="3" t="s">
        <v>138</v>
      </c>
      <c r="G738" s="33" t="s">
        <v>139</v>
      </c>
      <c r="H738" s="32">
        <v>2018</v>
      </c>
      <c r="I738" s="34" t="s">
        <v>761</v>
      </c>
      <c r="J738" s="34" t="s">
        <v>243</v>
      </c>
      <c r="K738" s="32" t="str">
        <f t="shared" si="181"/>
        <v>NWF</v>
      </c>
      <c r="L738" s="32" t="str">
        <f t="shared" si="182"/>
        <v>LSI</v>
      </c>
      <c r="M738" s="32" t="str">
        <f t="shared" si="183"/>
        <v>R2</v>
      </c>
      <c r="N738" s="3">
        <v>14</v>
      </c>
      <c r="O738" s="3" t="s">
        <v>664</v>
      </c>
      <c r="P738" s="33" t="str">
        <f t="shared" si="184"/>
        <v>E:POS_P:P01_Tr1:NWF_Tr2:LSI_DRC_R2_D:10_M:07_Y:2018</v>
      </c>
      <c r="Q738" s="31" t="str">
        <f t="shared" si="185"/>
        <v>T0</v>
      </c>
      <c r="R738" s="53">
        <v>0.50937500000000002</v>
      </c>
      <c r="S738" s="37">
        <v>0</v>
      </c>
      <c r="T738" s="3">
        <v>2.2642500000000001</v>
      </c>
      <c r="U738" s="3">
        <v>109.53936464088399</v>
      </c>
      <c r="V738" s="3">
        <v>0.34757399999999999</v>
      </c>
      <c r="W738" s="3">
        <v>32</v>
      </c>
      <c r="X738" s="37">
        <f t="shared" si="172"/>
        <v>305</v>
      </c>
      <c r="Y738" s="37" t="s">
        <v>143</v>
      </c>
      <c r="Z738" s="40">
        <v>0.1225</v>
      </c>
      <c r="AA738" s="41">
        <v>0.74</v>
      </c>
      <c r="AB738" s="41">
        <v>9.0649999999999981E-2</v>
      </c>
      <c r="AC738" s="42" t="s">
        <v>144</v>
      </c>
      <c r="AD738" s="43">
        <f t="shared" si="173"/>
        <v>479.47186174428862</v>
      </c>
      <c r="AE738" s="43">
        <f t="shared" si="174"/>
        <v>559.38383870167002</v>
      </c>
      <c r="AF738" s="44">
        <f t="shared" si="175"/>
        <v>1.0856441629545057</v>
      </c>
      <c r="AG738" s="44">
        <f t="shared" si="176"/>
        <v>0.80337668058633416</v>
      </c>
      <c r="AH738" s="44">
        <f t="shared" si="177"/>
        <v>52.521043098651141</v>
      </c>
      <c r="AI738" s="44">
        <f t="shared" si="178"/>
        <v>38.865571893001835</v>
      </c>
      <c r="AJ738" s="44">
        <f t="shared" si="179"/>
        <v>0.19442727835289425</v>
      </c>
      <c r="AK738" s="45">
        <f t="shared" si="180"/>
        <v>0.14387618598114171</v>
      </c>
      <c r="AL738" s="35">
        <f>SLOPE(AG738:AG741,S738:S741)*60</f>
        <v>1.8416681133876287</v>
      </c>
      <c r="AM738" s="35">
        <f>SLOPE(AK738:AK741,S738:S741)*60</f>
        <v>7.3239957875526748E-3</v>
      </c>
      <c r="AN738" s="35">
        <f>SLOPE(AI738:AI741,S738:S741)*60</f>
        <v>108.62124032861388</v>
      </c>
    </row>
    <row r="739" spans="2:41" x14ac:dyDescent="0.2">
      <c r="B739" s="46">
        <v>43291</v>
      </c>
      <c r="C739" s="3" t="s">
        <v>1036</v>
      </c>
      <c r="D739" s="3" t="s">
        <v>181</v>
      </c>
      <c r="E739" s="32" t="s">
        <v>137</v>
      </c>
      <c r="F739" s="3" t="s">
        <v>138</v>
      </c>
      <c r="G739" s="33" t="s">
        <v>139</v>
      </c>
      <c r="H739" s="32">
        <v>2018</v>
      </c>
      <c r="I739" s="34" t="s">
        <v>761</v>
      </c>
      <c r="J739" s="34" t="s">
        <v>243</v>
      </c>
      <c r="K739" s="32" t="str">
        <f t="shared" si="181"/>
        <v>NWF</v>
      </c>
      <c r="L739" s="32" t="str">
        <f t="shared" si="182"/>
        <v>LSI</v>
      </c>
      <c r="M739" s="32" t="str">
        <f t="shared" si="183"/>
        <v>R2</v>
      </c>
      <c r="N739" s="3">
        <v>14</v>
      </c>
      <c r="O739" s="3" t="s">
        <v>664</v>
      </c>
      <c r="P739" s="33" t="str">
        <f t="shared" si="184"/>
        <v>E:POS_P:P01_Tr1:NWF_Tr2:LSI_DRC_R2_D:10_M:07_Y:2018</v>
      </c>
      <c r="Q739" s="31" t="str">
        <f t="shared" si="185"/>
        <v>T1</v>
      </c>
      <c r="R739" s="53">
        <v>0.51631944444444444</v>
      </c>
      <c r="S739" s="3">
        <v>10</v>
      </c>
      <c r="T739" s="3">
        <v>2.9392500000000004</v>
      </c>
      <c r="U739" s="3">
        <v>122.54834254143647</v>
      </c>
      <c r="V739" s="3">
        <v>0.47477400000000003</v>
      </c>
      <c r="W739" s="3">
        <v>34.4</v>
      </c>
      <c r="X739" s="37">
        <f t="shared" si="172"/>
        <v>307.39999999999998</v>
      </c>
      <c r="Y739" s="37" t="s">
        <v>143</v>
      </c>
      <c r="Z739" s="40">
        <v>0.1225</v>
      </c>
      <c r="AA739" s="41">
        <v>0.74</v>
      </c>
      <c r="AB739" s="41">
        <v>9.0649999999999981E-2</v>
      </c>
      <c r="AC739" s="42" t="s">
        <v>144</v>
      </c>
      <c r="AD739" s="43">
        <f t="shared" si="173"/>
        <v>475.72842495773597</v>
      </c>
      <c r="AE739" s="43">
        <f t="shared" si="174"/>
        <v>555.01649578402532</v>
      </c>
      <c r="AF739" s="44">
        <f t="shared" si="175"/>
        <v>1.3982847730570256</v>
      </c>
      <c r="AG739" s="44">
        <f t="shared" si="176"/>
        <v>1.0347307320621986</v>
      </c>
      <c r="AH739" s="44">
        <f t="shared" si="177"/>
        <v>58.299729978418682</v>
      </c>
      <c r="AI739" s="44">
        <f t="shared" si="178"/>
        <v>43.141800184029819</v>
      </c>
      <c r="AJ739" s="44">
        <f t="shared" si="179"/>
        <v>0.26350740176936482</v>
      </c>
      <c r="AK739" s="45">
        <f t="shared" si="180"/>
        <v>0.19499547730932992</v>
      </c>
      <c r="AL739" s="35"/>
      <c r="AM739" s="35"/>
      <c r="AN739" s="35"/>
    </row>
    <row r="740" spans="2:41" x14ac:dyDescent="0.2">
      <c r="B740" s="46">
        <v>43291</v>
      </c>
      <c r="C740" s="3" t="s">
        <v>1037</v>
      </c>
      <c r="D740" s="3" t="s">
        <v>183</v>
      </c>
      <c r="E740" s="32" t="s">
        <v>137</v>
      </c>
      <c r="F740" s="3" t="s">
        <v>138</v>
      </c>
      <c r="G740" s="33" t="s">
        <v>139</v>
      </c>
      <c r="H740" s="32">
        <v>2018</v>
      </c>
      <c r="I740" s="34" t="s">
        <v>761</v>
      </c>
      <c r="J740" s="34" t="s">
        <v>243</v>
      </c>
      <c r="K740" s="32" t="str">
        <f t="shared" si="181"/>
        <v>NWF</v>
      </c>
      <c r="L740" s="32" t="str">
        <f t="shared" si="182"/>
        <v>LSI</v>
      </c>
      <c r="M740" s="32" t="str">
        <f t="shared" si="183"/>
        <v>R2</v>
      </c>
      <c r="N740" s="3">
        <v>14</v>
      </c>
      <c r="O740" s="3" t="s">
        <v>664</v>
      </c>
      <c r="P740" s="33" t="str">
        <f t="shared" si="184"/>
        <v>E:POS_P:P01_Tr1:NWF_Tr2:LSI_DRC_R2_D:10_M:07_Y:2018</v>
      </c>
      <c r="Q740" s="31" t="str">
        <f t="shared" si="185"/>
        <v>T2</v>
      </c>
      <c r="R740" s="53">
        <v>0.52326388888888886</v>
      </c>
      <c r="S740" s="3">
        <v>20</v>
      </c>
      <c r="T740" s="3">
        <v>3.8392499999999998</v>
      </c>
      <c r="U740" s="3">
        <v>202.29903314917129</v>
      </c>
      <c r="V740" s="3">
        <v>0.360294</v>
      </c>
      <c r="W740" s="3">
        <v>34.6</v>
      </c>
      <c r="X740" s="37">
        <f t="shared" si="172"/>
        <v>307.60000000000002</v>
      </c>
      <c r="Y740" s="37" t="s">
        <v>143</v>
      </c>
      <c r="Z740" s="40">
        <v>0.1225</v>
      </c>
      <c r="AA740" s="41">
        <v>0.74</v>
      </c>
      <c r="AB740" s="41">
        <v>9.0649999999999981E-2</v>
      </c>
      <c r="AC740" s="42" t="s">
        <v>144</v>
      </c>
      <c r="AD740" s="43">
        <f t="shared" si="173"/>
        <v>475.41910868663211</v>
      </c>
      <c r="AE740" s="43">
        <f t="shared" si="174"/>
        <v>554.65562680107075</v>
      </c>
      <c r="AF740" s="44">
        <f t="shared" si="175"/>
        <v>1.8252528130251524</v>
      </c>
      <c r="AG740" s="44">
        <f t="shared" si="176"/>
        <v>1.3506870816386125</v>
      </c>
      <c r="AH740" s="44">
        <f t="shared" si="177"/>
        <v>96.176826027946461</v>
      </c>
      <c r="AI740" s="44">
        <f t="shared" si="178"/>
        <v>71.170851260680365</v>
      </c>
      <c r="AJ740" s="44">
        <f t="shared" si="179"/>
        <v>0.19983909440266498</v>
      </c>
      <c r="AK740" s="45">
        <f t="shared" si="180"/>
        <v>0.14788092985797208</v>
      </c>
      <c r="AL740" s="35"/>
      <c r="AM740" s="35"/>
      <c r="AN740" s="35"/>
    </row>
    <row r="741" spans="2:41" x14ac:dyDescent="0.2">
      <c r="B741" s="46">
        <v>43291</v>
      </c>
      <c r="C741" s="3" t="s">
        <v>1038</v>
      </c>
      <c r="D741" s="3" t="s">
        <v>185</v>
      </c>
      <c r="E741" s="32" t="s">
        <v>137</v>
      </c>
      <c r="F741" s="3" t="s">
        <v>138</v>
      </c>
      <c r="G741" s="33" t="s">
        <v>139</v>
      </c>
      <c r="H741" s="32">
        <v>2018</v>
      </c>
      <c r="I741" s="34" t="s">
        <v>761</v>
      </c>
      <c r="J741" s="34" t="s">
        <v>243</v>
      </c>
      <c r="K741" s="32" t="str">
        <f t="shared" si="181"/>
        <v>NWF</v>
      </c>
      <c r="L741" s="32" t="str">
        <f t="shared" si="182"/>
        <v>LSI</v>
      </c>
      <c r="M741" s="32" t="str">
        <f t="shared" si="183"/>
        <v>R2</v>
      </c>
      <c r="N741" s="3">
        <v>14</v>
      </c>
      <c r="O741" s="3" t="s">
        <v>664</v>
      </c>
      <c r="P741" s="33" t="str">
        <f t="shared" si="184"/>
        <v>E:POS_P:P01_Tr1:NWF_Tr2:LSI_DRC_R2_D:10_M:07_Y:2018</v>
      </c>
      <c r="Q741" s="31" t="str">
        <f t="shared" si="185"/>
        <v>T3</v>
      </c>
      <c r="R741" s="53">
        <v>0.53090277777777783</v>
      </c>
      <c r="S741" s="3">
        <v>30</v>
      </c>
      <c r="T741" s="3">
        <v>4.8892500000000005</v>
      </c>
      <c r="U741" s="3">
        <v>255.27762430939228</v>
      </c>
      <c r="V741" s="3">
        <v>0.39845399999999997</v>
      </c>
      <c r="W741" s="3">
        <v>34.4</v>
      </c>
      <c r="X741" s="37">
        <f t="shared" si="172"/>
        <v>307.39999999999998</v>
      </c>
      <c r="Y741" s="37" t="s">
        <v>143</v>
      </c>
      <c r="Z741" s="40">
        <v>0.1225</v>
      </c>
      <c r="AA741" s="41">
        <v>0.74</v>
      </c>
      <c r="AB741" s="41">
        <v>9.0649999999999981E-2</v>
      </c>
      <c r="AC741" s="42" t="s">
        <v>144</v>
      </c>
      <c r="AD741" s="43">
        <f t="shared" si="173"/>
        <v>475.72842495773597</v>
      </c>
      <c r="AE741" s="43">
        <f t="shared" si="174"/>
        <v>555.01649578402532</v>
      </c>
      <c r="AF741" s="44">
        <f t="shared" si="175"/>
        <v>2.3259552017246112</v>
      </c>
      <c r="AG741" s="44">
        <f t="shared" si="176"/>
        <v>1.721206849276212</v>
      </c>
      <c r="AH741" s="44">
        <f t="shared" si="177"/>
        <v>121.44282213965984</v>
      </c>
      <c r="AI741" s="44">
        <f t="shared" si="178"/>
        <v>89.867688383348252</v>
      </c>
      <c r="AJ741" s="44">
        <f t="shared" si="179"/>
        <v>0.221148542811128</v>
      </c>
      <c r="AK741" s="45">
        <f t="shared" si="180"/>
        <v>0.16364992168023471</v>
      </c>
      <c r="AL741" s="35"/>
      <c r="AM741" s="35"/>
      <c r="AN741" s="35"/>
    </row>
    <row r="742" spans="2:41" x14ac:dyDescent="0.2">
      <c r="B742" s="46">
        <v>43291</v>
      </c>
      <c r="C742" s="3" t="s">
        <v>1039</v>
      </c>
      <c r="D742" s="3" t="s">
        <v>187</v>
      </c>
      <c r="E742" s="32" t="s">
        <v>137</v>
      </c>
      <c r="F742" s="3" t="s">
        <v>138</v>
      </c>
      <c r="G742" s="33" t="s">
        <v>139</v>
      </c>
      <c r="H742" s="32">
        <v>2018</v>
      </c>
      <c r="I742" s="34" t="s">
        <v>761</v>
      </c>
      <c r="J742" s="34" t="s">
        <v>243</v>
      </c>
      <c r="K742" s="32" t="str">
        <f t="shared" si="181"/>
        <v>NWF</v>
      </c>
      <c r="L742" s="32" t="str">
        <f t="shared" si="182"/>
        <v>LSI</v>
      </c>
      <c r="M742" s="32" t="str">
        <f t="shared" si="183"/>
        <v>R3</v>
      </c>
      <c r="N742" s="3">
        <v>8</v>
      </c>
      <c r="O742" s="3" t="s">
        <v>865</v>
      </c>
      <c r="P742" s="33" t="str">
        <f t="shared" si="184"/>
        <v>E:POS_P:P01_Tr1:NWF_Tr2:LSI_DRC_R3_D:10_M:07_Y:2018</v>
      </c>
      <c r="Q742" s="31" t="str">
        <f t="shared" si="185"/>
        <v>T0</v>
      </c>
      <c r="R742" s="53">
        <v>0.50937500000000002</v>
      </c>
      <c r="S742" s="37">
        <v>0</v>
      </c>
      <c r="T742" s="3">
        <v>1.8892500000000001</v>
      </c>
      <c r="U742" s="3">
        <v>103.31767955801106</v>
      </c>
      <c r="V742" s="3">
        <v>0.46841400000000005</v>
      </c>
      <c r="W742" s="3">
        <v>31.4</v>
      </c>
      <c r="X742" s="37">
        <f t="shared" si="172"/>
        <v>304.39999999999998</v>
      </c>
      <c r="Y742" s="37" t="s">
        <v>143</v>
      </c>
      <c r="Z742" s="40">
        <v>0.1225</v>
      </c>
      <c r="AA742" s="41">
        <v>0.74</v>
      </c>
      <c r="AB742" s="41">
        <v>9.0649999999999981E-2</v>
      </c>
      <c r="AC742" s="42" t="s">
        <v>144</v>
      </c>
      <c r="AD742" s="43">
        <f t="shared" si="173"/>
        <v>480.41694425758226</v>
      </c>
      <c r="AE742" s="43">
        <f t="shared" si="174"/>
        <v>560.48643496717932</v>
      </c>
      <c r="AF742" s="44">
        <f t="shared" si="175"/>
        <v>0.90762771193863723</v>
      </c>
      <c r="AG742" s="44">
        <f t="shared" si="176"/>
        <v>0.67164450683459143</v>
      </c>
      <c r="AH742" s="44">
        <f t="shared" si="177"/>
        <v>49.635563901043746</v>
      </c>
      <c r="AI742" s="44">
        <f t="shared" si="178"/>
        <v>36.730317286772369</v>
      </c>
      <c r="AJ742" s="44">
        <f t="shared" si="179"/>
        <v>0.26253969294871637</v>
      </c>
      <c r="AK742" s="45">
        <f t="shared" si="180"/>
        <v>0.19427937278205007</v>
      </c>
      <c r="AL742" s="35">
        <f>SLOPE(AG742:AG745,S742:S745)*60</f>
        <v>1.8649277890667766</v>
      </c>
      <c r="AM742" s="35">
        <f>SLOPE(AK742:AK745,S742:S745)*60</f>
        <v>-9.6843160729313676E-2</v>
      </c>
      <c r="AN742" s="35">
        <f>SLOPE(AI742:AI745,S742:S745)*60</f>
        <v>155.96229570189672</v>
      </c>
    </row>
    <row r="743" spans="2:41" x14ac:dyDescent="0.2">
      <c r="B743" s="46">
        <v>43291</v>
      </c>
      <c r="C743" s="3" t="s">
        <v>1040</v>
      </c>
      <c r="D743" s="3" t="s">
        <v>189</v>
      </c>
      <c r="E743" s="32" t="s">
        <v>137</v>
      </c>
      <c r="F743" s="3" t="s">
        <v>138</v>
      </c>
      <c r="G743" s="33" t="s">
        <v>139</v>
      </c>
      <c r="H743" s="32">
        <v>2018</v>
      </c>
      <c r="I743" s="34" t="s">
        <v>761</v>
      </c>
      <c r="J743" s="34" t="s">
        <v>243</v>
      </c>
      <c r="K743" s="32" t="str">
        <f t="shared" si="181"/>
        <v>NWF</v>
      </c>
      <c r="L743" s="32" t="str">
        <f t="shared" si="182"/>
        <v>LSI</v>
      </c>
      <c r="M743" s="32" t="str">
        <f t="shared" si="183"/>
        <v>R3</v>
      </c>
      <c r="N743" s="3">
        <v>8</v>
      </c>
      <c r="O743" s="3" t="s">
        <v>865</v>
      </c>
      <c r="P743" s="33" t="str">
        <f t="shared" si="184"/>
        <v>E:POS_P:P01_Tr1:NWF_Tr2:LSI_DRC_R3_D:10_M:07_Y:2018</v>
      </c>
      <c r="Q743" s="31" t="str">
        <f t="shared" si="185"/>
        <v>T1</v>
      </c>
      <c r="R743" s="53">
        <v>0.51631944444444444</v>
      </c>
      <c r="S743" s="3">
        <v>10</v>
      </c>
      <c r="T743" s="3">
        <v>2.5642499999999999</v>
      </c>
      <c r="U743" s="3">
        <v>173.26450276243096</v>
      </c>
      <c r="V743" s="3">
        <v>0.436614</v>
      </c>
      <c r="W743" s="3">
        <v>33.700000000000003</v>
      </c>
      <c r="X743" s="37">
        <f t="shared" si="172"/>
        <v>306.7</v>
      </c>
      <c r="Y743" s="37" t="s">
        <v>143</v>
      </c>
      <c r="Z743" s="40">
        <v>0.1225</v>
      </c>
      <c r="AA743" s="41">
        <v>0.74</v>
      </c>
      <c r="AB743" s="41">
        <v>9.0649999999999981E-2</v>
      </c>
      <c r="AC743" s="42" t="s">
        <v>144</v>
      </c>
      <c r="AD743" s="43">
        <f t="shared" si="173"/>
        <v>476.81420877733302</v>
      </c>
      <c r="AE743" s="43">
        <f t="shared" si="174"/>
        <v>556.28324357355518</v>
      </c>
      <c r="AF743" s="44">
        <f t="shared" si="175"/>
        <v>1.2226708348572761</v>
      </c>
      <c r="AG743" s="44">
        <f t="shared" si="176"/>
        <v>0.90477641779438411</v>
      </c>
      <c r="AH743" s="44">
        <f t="shared" si="177"/>
        <v>82.614976793866546</v>
      </c>
      <c r="AI743" s="44">
        <f t="shared" si="178"/>
        <v>61.135082827461233</v>
      </c>
      <c r="AJ743" s="44">
        <f t="shared" si="179"/>
        <v>0.24288105210962421</v>
      </c>
      <c r="AK743" s="45">
        <f t="shared" si="180"/>
        <v>0.17973197856112189</v>
      </c>
      <c r="AL743" s="35"/>
      <c r="AM743" s="35"/>
      <c r="AN743" s="35"/>
    </row>
    <row r="744" spans="2:41" x14ac:dyDescent="0.2">
      <c r="B744" s="46">
        <v>43291</v>
      </c>
      <c r="C744" s="3" t="s">
        <v>1041</v>
      </c>
      <c r="D744" s="3" t="s">
        <v>191</v>
      </c>
      <c r="E744" s="32" t="s">
        <v>137</v>
      </c>
      <c r="F744" s="3" t="s">
        <v>138</v>
      </c>
      <c r="G744" s="33" t="s">
        <v>139</v>
      </c>
      <c r="H744" s="32">
        <v>2018</v>
      </c>
      <c r="I744" s="34" t="s">
        <v>761</v>
      </c>
      <c r="J744" s="34" t="s">
        <v>243</v>
      </c>
      <c r="K744" s="32" t="str">
        <f t="shared" si="181"/>
        <v>NWF</v>
      </c>
      <c r="L744" s="32" t="str">
        <f t="shared" si="182"/>
        <v>LSI</v>
      </c>
      <c r="M744" s="32" t="str">
        <f t="shared" si="183"/>
        <v>R3</v>
      </c>
      <c r="N744" s="3">
        <v>8</v>
      </c>
      <c r="O744" s="3" t="s">
        <v>865</v>
      </c>
      <c r="P744" s="33" t="str">
        <f t="shared" si="184"/>
        <v>E:POS_P:P01_Tr1:NWF_Tr2:LSI_DRC_R3_D:10_M:07_Y:2018</v>
      </c>
      <c r="Q744" s="31" t="str">
        <f t="shared" si="185"/>
        <v>T2</v>
      </c>
      <c r="R744" s="53">
        <v>0.52326388888888886</v>
      </c>
      <c r="S744" s="3">
        <v>20</v>
      </c>
      <c r="T744" s="3">
        <v>3.7642500000000001</v>
      </c>
      <c r="U744" s="3">
        <v>239.62914364640886</v>
      </c>
      <c r="V744" s="3">
        <v>0.360294</v>
      </c>
      <c r="W744" s="3">
        <v>33.9</v>
      </c>
      <c r="X744" s="37">
        <f t="shared" si="172"/>
        <v>306.89999999999998</v>
      </c>
      <c r="Y744" s="37" t="s">
        <v>143</v>
      </c>
      <c r="Z744" s="40">
        <v>0.1225</v>
      </c>
      <c r="AA744" s="41">
        <v>0.74</v>
      </c>
      <c r="AB744" s="41">
        <v>9.0649999999999981E-2</v>
      </c>
      <c r="AC744" s="42" t="s">
        <v>144</v>
      </c>
      <c r="AD744" s="43">
        <f t="shared" si="173"/>
        <v>476.50347941351595</v>
      </c>
      <c r="AE744" s="43">
        <f t="shared" si="174"/>
        <v>555.92072598243533</v>
      </c>
      <c r="AF744" s="44">
        <f t="shared" si="175"/>
        <v>1.7936782223823275</v>
      </c>
      <c r="AG744" s="44">
        <f t="shared" si="176"/>
        <v>1.3273218845629222</v>
      </c>
      <c r="AH744" s="44">
        <f t="shared" si="177"/>
        <v>114.18412071639504</v>
      </c>
      <c r="AI744" s="44">
        <f t="shared" si="178"/>
        <v>84.496249330132315</v>
      </c>
      <c r="AJ744" s="44">
        <f t="shared" si="179"/>
        <v>0.20029490204711556</v>
      </c>
      <c r="AK744" s="45">
        <f t="shared" si="180"/>
        <v>0.14821822751486546</v>
      </c>
      <c r="AL744" s="35"/>
      <c r="AM744" s="35"/>
      <c r="AN744" s="35"/>
    </row>
    <row r="745" spans="2:41" x14ac:dyDescent="0.2">
      <c r="B745" s="46">
        <v>43291</v>
      </c>
      <c r="C745" s="3" t="s">
        <v>1042</v>
      </c>
      <c r="D745" s="3" t="s">
        <v>193</v>
      </c>
      <c r="E745" s="32" t="s">
        <v>137</v>
      </c>
      <c r="F745" s="3" t="s">
        <v>138</v>
      </c>
      <c r="G745" s="33" t="s">
        <v>139</v>
      </c>
      <c r="H745" s="32">
        <v>2018</v>
      </c>
      <c r="I745" s="34" t="s">
        <v>761</v>
      </c>
      <c r="J745" s="34" t="s">
        <v>243</v>
      </c>
      <c r="K745" s="32" t="str">
        <f t="shared" si="181"/>
        <v>NWF</v>
      </c>
      <c r="L745" s="32" t="str">
        <f t="shared" si="182"/>
        <v>LSI</v>
      </c>
      <c r="M745" s="32" t="str">
        <f t="shared" si="183"/>
        <v>R3</v>
      </c>
      <c r="N745" s="3">
        <v>8</v>
      </c>
      <c r="O745" s="3" t="s">
        <v>865</v>
      </c>
      <c r="P745" s="33" t="str">
        <f t="shared" si="184"/>
        <v>E:POS_P:P01_Tr1:NWF_Tr2:LSI_DRC_R3_D:10_M:07_Y:2018</v>
      </c>
      <c r="Q745" s="31" t="str">
        <f t="shared" si="185"/>
        <v>T3</v>
      </c>
      <c r="R745" s="53">
        <v>0.53090277777777783</v>
      </c>
      <c r="S745" s="3">
        <v>30</v>
      </c>
      <c r="T745" s="3">
        <v>4.4392500000000004</v>
      </c>
      <c r="U745" s="3">
        <v>327.48687845303868</v>
      </c>
      <c r="V745" s="3">
        <v>0.36665400000000004</v>
      </c>
      <c r="W745" s="3">
        <v>33.6</v>
      </c>
      <c r="X745" s="37">
        <f t="shared" si="172"/>
        <v>306.60000000000002</v>
      </c>
      <c r="Y745" s="37" t="s">
        <v>143</v>
      </c>
      <c r="Z745" s="40">
        <v>0.1225</v>
      </c>
      <c r="AA745" s="41">
        <v>0.74</v>
      </c>
      <c r="AB745" s="41">
        <v>9.0649999999999981E-2</v>
      </c>
      <c r="AC745" s="42" t="s">
        <v>144</v>
      </c>
      <c r="AD745" s="43">
        <f t="shared" si="173"/>
        <v>476.96972547947826</v>
      </c>
      <c r="AE745" s="43">
        <f t="shared" si="174"/>
        <v>556.46467972605785</v>
      </c>
      <c r="AF745" s="44">
        <f t="shared" si="175"/>
        <v>2.1173878538347739</v>
      </c>
      <c r="AG745" s="44">
        <f t="shared" si="176"/>
        <v>1.5668670118377324</v>
      </c>
      <c r="AH745" s="44">
        <f t="shared" si="177"/>
        <v>156.20132651387715</v>
      </c>
      <c r="AI745" s="44">
        <f t="shared" si="178"/>
        <v>115.58898162026908</v>
      </c>
      <c r="AJ745" s="44">
        <f t="shared" si="179"/>
        <v>0.20403000068027802</v>
      </c>
      <c r="AK745" s="45">
        <f t="shared" si="180"/>
        <v>0.15098220050340572</v>
      </c>
      <c r="AL745" s="35"/>
      <c r="AM745" s="35"/>
      <c r="AN745" s="35"/>
    </row>
    <row r="746" spans="2:41" x14ac:dyDescent="0.2">
      <c r="B746" s="46">
        <v>43291</v>
      </c>
      <c r="C746" s="3" t="s">
        <v>1043</v>
      </c>
      <c r="D746" s="3" t="s">
        <v>195</v>
      </c>
      <c r="E746" s="32" t="s">
        <v>137</v>
      </c>
      <c r="F746" s="3" t="s">
        <v>138</v>
      </c>
      <c r="G746" s="33" t="s">
        <v>139</v>
      </c>
      <c r="H746" s="32">
        <v>2018</v>
      </c>
      <c r="I746" s="34" t="s">
        <v>761</v>
      </c>
      <c r="J746" s="34" t="s">
        <v>243</v>
      </c>
      <c r="K746" s="32" t="str">
        <f t="shared" si="181"/>
        <v>WFL</v>
      </c>
      <c r="L746" s="32" t="str">
        <f t="shared" si="182"/>
        <v>ESI</v>
      </c>
      <c r="M746" s="32" t="str">
        <f t="shared" si="183"/>
        <v>R1</v>
      </c>
      <c r="N746" s="3">
        <v>5</v>
      </c>
      <c r="O746" s="3" t="s">
        <v>554</v>
      </c>
      <c r="P746" s="33" t="str">
        <f t="shared" si="184"/>
        <v>E:POS_P:P01_Tr1:WFL_Tr2:ESI_DRC_R1_D:10_M:07_Y:2018</v>
      </c>
      <c r="Q746" s="31" t="str">
        <f t="shared" si="185"/>
        <v>T0</v>
      </c>
      <c r="R746" s="53">
        <v>0.54247685185185179</v>
      </c>
      <c r="S746" s="37">
        <v>0</v>
      </c>
      <c r="T746" s="3">
        <v>2.2642500000000001</v>
      </c>
      <c r="U746" s="3">
        <v>100.3011049723757</v>
      </c>
      <c r="V746" s="3">
        <v>0.360294</v>
      </c>
      <c r="W746" s="3">
        <v>31.8</v>
      </c>
      <c r="X746" s="37">
        <f t="shared" si="172"/>
        <v>304.8</v>
      </c>
      <c r="Y746" s="37" t="s">
        <v>143</v>
      </c>
      <c r="Z746" s="40">
        <v>0.1225</v>
      </c>
      <c r="AA746" s="41">
        <v>0.74</v>
      </c>
      <c r="AB746" s="41">
        <v>9.0649999999999981E-2</v>
      </c>
      <c r="AC746" s="42" t="s">
        <v>144</v>
      </c>
      <c r="AD746" s="43">
        <f t="shared" si="173"/>
        <v>479.78647582679793</v>
      </c>
      <c r="AE746" s="43">
        <f t="shared" si="174"/>
        <v>559.75088846459755</v>
      </c>
      <c r="AF746" s="44">
        <f t="shared" si="175"/>
        <v>1.0863565278908272</v>
      </c>
      <c r="AG746" s="44">
        <f t="shared" si="176"/>
        <v>0.80390383063921189</v>
      </c>
      <c r="AH746" s="44">
        <f t="shared" si="177"/>
        <v>48.123113676229856</v>
      </c>
      <c r="AI746" s="44">
        <f t="shared" si="178"/>
        <v>35.61110412041009</v>
      </c>
      <c r="AJ746" s="44">
        <f t="shared" si="179"/>
        <v>0.20167488660846372</v>
      </c>
      <c r="AK746" s="45">
        <f t="shared" si="180"/>
        <v>0.14923941609026312</v>
      </c>
      <c r="AL746" s="35">
        <f>SLOPE(AG746:AG749,S746:S749)*60</f>
        <v>5.3801871223720621</v>
      </c>
      <c r="AM746" s="35">
        <f>SLOPE(AK746:AK749,S746:S749)*60</f>
        <v>2.3877211117544926E-3</v>
      </c>
      <c r="AN746" s="35">
        <f>SLOPE(AI746:AI749,S746:S749)*60</f>
        <v>163.84064965533588</v>
      </c>
      <c r="AO746" s="3" t="s">
        <v>1044</v>
      </c>
    </row>
    <row r="747" spans="2:41" x14ac:dyDescent="0.2">
      <c r="B747" s="46">
        <v>43291</v>
      </c>
      <c r="C747" s="3" t="s">
        <v>1045</v>
      </c>
      <c r="D747" s="3" t="s">
        <v>197</v>
      </c>
      <c r="E747" s="32" t="s">
        <v>137</v>
      </c>
      <c r="F747" s="3" t="s">
        <v>138</v>
      </c>
      <c r="G747" s="33" t="s">
        <v>139</v>
      </c>
      <c r="H747" s="32">
        <v>2018</v>
      </c>
      <c r="I747" s="34" t="s">
        <v>761</v>
      </c>
      <c r="J747" s="34" t="s">
        <v>243</v>
      </c>
      <c r="K747" s="32" t="str">
        <f t="shared" si="181"/>
        <v>WFL</v>
      </c>
      <c r="L747" s="32" t="str">
        <f t="shared" si="182"/>
        <v>ESI</v>
      </c>
      <c r="M747" s="32" t="str">
        <f t="shared" si="183"/>
        <v>R1</v>
      </c>
      <c r="N747" s="3">
        <v>5</v>
      </c>
      <c r="O747" s="3" t="s">
        <v>554</v>
      </c>
      <c r="P747" s="33" t="str">
        <f t="shared" si="184"/>
        <v>E:POS_P:P01_Tr1:WFL_Tr2:ESI_DRC_R1_D:10_M:07_Y:2018</v>
      </c>
      <c r="Q747" s="31" t="str">
        <f t="shared" si="185"/>
        <v>T1</v>
      </c>
      <c r="R747" s="53">
        <v>0.54942129629629632</v>
      </c>
      <c r="S747" s="3">
        <v>10</v>
      </c>
      <c r="T747" s="3">
        <v>4.66425</v>
      </c>
      <c r="U747" s="3">
        <v>177.41229281767957</v>
      </c>
      <c r="V747" s="3">
        <v>0.34121400000000002</v>
      </c>
      <c r="W747" s="3">
        <v>32.9</v>
      </c>
      <c r="X747" s="37">
        <f t="shared" si="172"/>
        <v>305.89999999999998</v>
      </c>
      <c r="Y747" s="37" t="s">
        <v>143</v>
      </c>
      <c r="Z747" s="40">
        <v>0.1225</v>
      </c>
      <c r="AA747" s="41">
        <v>0.74</v>
      </c>
      <c r="AB747" s="41">
        <v>9.0649999999999981E-2</v>
      </c>
      <c r="AC747" s="42" t="s">
        <v>144</v>
      </c>
      <c r="AD747" s="43">
        <f t="shared" si="173"/>
        <v>478.0611893821773</v>
      </c>
      <c r="AE747" s="43">
        <f t="shared" si="174"/>
        <v>557.73805427920695</v>
      </c>
      <c r="AF747" s="44">
        <f t="shared" si="175"/>
        <v>2.2297969025758206</v>
      </c>
      <c r="AG747" s="44">
        <f t="shared" si="176"/>
        <v>1.6500497079061069</v>
      </c>
      <c r="AH747" s="44">
        <f t="shared" si="177"/>
        <v>84.813931715438997</v>
      </c>
      <c r="AI747" s="44">
        <f t="shared" si="178"/>
        <v>62.762309469424849</v>
      </c>
      <c r="AJ747" s="44">
        <f t="shared" si="179"/>
        <v>0.19030803245282532</v>
      </c>
      <c r="AK747" s="45">
        <f t="shared" si="180"/>
        <v>0.14082794401509072</v>
      </c>
      <c r="AL747" s="35"/>
      <c r="AM747" s="35"/>
      <c r="AN747" s="35"/>
      <c r="AO747" s="3" t="s">
        <v>1044</v>
      </c>
    </row>
    <row r="748" spans="2:41" x14ac:dyDescent="0.2">
      <c r="B748" s="46">
        <v>43291</v>
      </c>
      <c r="C748" s="3" t="s">
        <v>1046</v>
      </c>
      <c r="D748" s="3" t="s">
        <v>199</v>
      </c>
      <c r="E748" s="32" t="s">
        <v>137</v>
      </c>
      <c r="F748" s="3" t="s">
        <v>138</v>
      </c>
      <c r="G748" s="33" t="s">
        <v>139</v>
      </c>
      <c r="H748" s="32">
        <v>2018</v>
      </c>
      <c r="I748" s="34" t="s">
        <v>761</v>
      </c>
      <c r="J748" s="34" t="s">
        <v>243</v>
      </c>
      <c r="K748" s="32" t="str">
        <f t="shared" si="181"/>
        <v>WFL</v>
      </c>
      <c r="L748" s="32" t="str">
        <f t="shared" si="182"/>
        <v>ESI</v>
      </c>
      <c r="M748" s="32" t="str">
        <f t="shared" si="183"/>
        <v>R1</v>
      </c>
      <c r="N748" s="3">
        <v>5</v>
      </c>
      <c r="O748" s="3" t="s">
        <v>554</v>
      </c>
      <c r="P748" s="33" t="str">
        <f t="shared" si="184"/>
        <v>E:POS_P:P01_Tr1:WFL_Tr2:ESI_DRC_R1_D:10_M:07_Y:2018</v>
      </c>
      <c r="Q748" s="31" t="str">
        <f t="shared" si="185"/>
        <v>T2</v>
      </c>
      <c r="R748" s="53">
        <v>0.55636574074074074</v>
      </c>
      <c r="S748" s="3">
        <v>20</v>
      </c>
      <c r="T748" s="3">
        <v>7.0642500000000004</v>
      </c>
      <c r="U748" s="3">
        <v>261.87638121546962</v>
      </c>
      <c r="V748" s="3">
        <v>0.35393400000000003</v>
      </c>
      <c r="W748" s="3">
        <v>32.799999999999997</v>
      </c>
      <c r="X748" s="37">
        <f t="shared" ref="X748:X811" si="186">W748+273</f>
        <v>305.8</v>
      </c>
      <c r="Y748" s="37" t="s">
        <v>143</v>
      </c>
      <c r="Z748" s="40">
        <v>0.1225</v>
      </c>
      <c r="AA748" s="41">
        <v>0.74</v>
      </c>
      <c r="AB748" s="41">
        <v>9.0649999999999981E-2</v>
      </c>
      <c r="AC748" s="42" t="s">
        <v>144</v>
      </c>
      <c r="AD748" s="43">
        <f t="shared" ref="AD748:AD811" si="187">(12/(82.0575*X748))*1000000</f>
        <v>478.21752070637024</v>
      </c>
      <c r="AE748" s="43">
        <f t="shared" ref="AE748:AE811" si="188">(14/(82.0575*X748))*1000000</f>
        <v>557.92044082409859</v>
      </c>
      <c r="AF748" s="44">
        <f t="shared" ref="AF748:AF811" si="189">(T748*AD748)/1000</f>
        <v>3.3782481206499759</v>
      </c>
      <c r="AG748" s="44">
        <f t="shared" ref="AG748:AG811" si="190">AF748*AB748/Z748</f>
        <v>2.4999036092809819</v>
      </c>
      <c r="AH748" s="44">
        <f t="shared" ref="AH748:AH811" si="191">(U748*AD748)/1000</f>
        <v>125.23387375641815</v>
      </c>
      <c r="AI748" s="44">
        <f t="shared" ref="AI748:AI811" si="192">AH748*AB748/Z748</f>
        <v>92.673066579749403</v>
      </c>
      <c r="AJ748" s="44">
        <f t="shared" ref="AJ748:AJ811" si="193">V748*AE748/1000</f>
        <v>0.19746701330263652</v>
      </c>
      <c r="AK748" s="45">
        <f t="shared" ref="AK748:AK811" si="194">AJ748*AB748/Z748</f>
        <v>0.14612558984395099</v>
      </c>
      <c r="AL748" s="35"/>
      <c r="AM748" s="35"/>
      <c r="AN748" s="35"/>
      <c r="AO748" s="3" t="s">
        <v>1044</v>
      </c>
    </row>
    <row r="749" spans="2:41" x14ac:dyDescent="0.2">
      <c r="B749" s="46">
        <v>43291</v>
      </c>
      <c r="C749" s="3" t="s">
        <v>1047</v>
      </c>
      <c r="D749" s="3" t="s">
        <v>201</v>
      </c>
      <c r="E749" s="32" t="s">
        <v>137</v>
      </c>
      <c r="F749" s="3" t="s">
        <v>138</v>
      </c>
      <c r="G749" s="33" t="s">
        <v>139</v>
      </c>
      <c r="H749" s="32">
        <v>2018</v>
      </c>
      <c r="I749" s="34" t="s">
        <v>761</v>
      </c>
      <c r="J749" s="34" t="s">
        <v>243</v>
      </c>
      <c r="K749" s="32" t="str">
        <f t="shared" si="181"/>
        <v>WFL</v>
      </c>
      <c r="L749" s="32" t="str">
        <f t="shared" si="182"/>
        <v>ESI</v>
      </c>
      <c r="M749" s="32" t="str">
        <f t="shared" si="183"/>
        <v>R1</v>
      </c>
      <c r="N749" s="3">
        <v>5</v>
      </c>
      <c r="O749" s="3" t="s">
        <v>554</v>
      </c>
      <c r="P749" s="33" t="str">
        <f t="shared" si="184"/>
        <v>E:POS_P:P01_Tr1:WFL_Tr2:ESI_DRC_R1_D:10_M:07_Y:2018</v>
      </c>
      <c r="Q749" s="31" t="str">
        <f t="shared" si="185"/>
        <v>T3</v>
      </c>
      <c r="R749" s="53">
        <v>0.56331018518518516</v>
      </c>
      <c r="S749" s="3">
        <v>30</v>
      </c>
      <c r="T749" s="3">
        <v>9.9142499999999991</v>
      </c>
      <c r="U749" s="3">
        <v>329.56077348066299</v>
      </c>
      <c r="V749" s="3">
        <v>0.360294</v>
      </c>
      <c r="W749" s="3">
        <v>32.700000000000003</v>
      </c>
      <c r="X749" s="37">
        <f t="shared" si="186"/>
        <v>305.7</v>
      </c>
      <c r="Y749" s="37" t="s">
        <v>143</v>
      </c>
      <c r="Z749" s="40">
        <v>0.1225</v>
      </c>
      <c r="AA749" s="41">
        <v>0.74</v>
      </c>
      <c r="AB749" s="41">
        <v>9.0649999999999981E-2</v>
      </c>
      <c r="AC749" s="42" t="s">
        <v>144</v>
      </c>
      <c r="AD749" s="43">
        <f t="shared" si="187"/>
        <v>478.37395430817151</v>
      </c>
      <c r="AE749" s="43">
        <f t="shared" si="188"/>
        <v>558.10294669286679</v>
      </c>
      <c r="AF749" s="44">
        <f t="shared" si="189"/>
        <v>4.7427189764997895</v>
      </c>
      <c r="AG749" s="44">
        <f t="shared" si="190"/>
        <v>3.5096120426098434</v>
      </c>
      <c r="AH749" s="44">
        <f t="shared" si="191"/>
        <v>157.65329039480432</v>
      </c>
      <c r="AI749" s="44">
        <f t="shared" si="192"/>
        <v>116.66343489215518</v>
      </c>
      <c r="AJ749" s="44">
        <f t="shared" si="193"/>
        <v>0.20108114307575975</v>
      </c>
      <c r="AK749" s="45">
        <f t="shared" si="194"/>
        <v>0.14880004587606219</v>
      </c>
      <c r="AL749" s="35"/>
      <c r="AM749" s="35"/>
      <c r="AN749" s="35"/>
      <c r="AO749" s="3" t="s">
        <v>1044</v>
      </c>
    </row>
    <row r="750" spans="2:41" x14ac:dyDescent="0.2">
      <c r="B750" s="46">
        <v>43291</v>
      </c>
      <c r="C750" s="3" t="s">
        <v>1048</v>
      </c>
      <c r="D750" s="3" t="s">
        <v>203</v>
      </c>
      <c r="E750" s="32" t="s">
        <v>137</v>
      </c>
      <c r="F750" s="3" t="s">
        <v>138</v>
      </c>
      <c r="G750" s="33" t="s">
        <v>139</v>
      </c>
      <c r="H750" s="32">
        <v>2018</v>
      </c>
      <c r="I750" s="34" t="s">
        <v>761</v>
      </c>
      <c r="J750" s="34" t="s">
        <v>243</v>
      </c>
      <c r="K750" s="32" t="str">
        <f t="shared" si="181"/>
        <v>WFL</v>
      </c>
      <c r="L750" s="32" t="str">
        <f t="shared" si="182"/>
        <v>ESI</v>
      </c>
      <c r="M750" s="32" t="str">
        <f t="shared" si="183"/>
        <v>R2</v>
      </c>
      <c r="N750" s="3">
        <v>6</v>
      </c>
      <c r="O750" s="3" t="s">
        <v>664</v>
      </c>
      <c r="P750" s="33" t="str">
        <f t="shared" si="184"/>
        <v>E:POS_P:P01_Tr1:WFL_Tr2:ESI_DRC_R2_D:10_M:07_Y:2018</v>
      </c>
      <c r="Q750" s="31" t="str">
        <f t="shared" si="185"/>
        <v>T0</v>
      </c>
      <c r="R750" s="53">
        <v>0.54247685185185179</v>
      </c>
      <c r="S750" s="37">
        <v>0</v>
      </c>
      <c r="T750" s="3">
        <v>2.1142500000000002</v>
      </c>
      <c r="U750" s="3">
        <v>119.34323204419891</v>
      </c>
      <c r="V750" s="3">
        <v>0.35393400000000003</v>
      </c>
      <c r="W750" s="3">
        <v>30.2</v>
      </c>
      <c r="X750" s="37">
        <f t="shared" si="186"/>
        <v>303.2</v>
      </c>
      <c r="Y750" s="37" t="s">
        <v>143</v>
      </c>
      <c r="Z750" s="40">
        <v>0.1225</v>
      </c>
      <c r="AA750" s="41">
        <v>0.74</v>
      </c>
      <c r="AB750" s="41">
        <v>9.0649999999999981E-2</v>
      </c>
      <c r="AC750" s="42" t="s">
        <v>144</v>
      </c>
      <c r="AD750" s="43">
        <f t="shared" si="187"/>
        <v>482.31833058050148</v>
      </c>
      <c r="AE750" s="43">
        <f t="shared" si="188"/>
        <v>562.70471901058499</v>
      </c>
      <c r="AF750" s="44">
        <f t="shared" si="189"/>
        <v>1.0197415304298254</v>
      </c>
      <c r="AG750" s="44">
        <f t="shared" si="190"/>
        <v>0.75460873251807059</v>
      </c>
      <c r="AH750" s="44">
        <f t="shared" si="191"/>
        <v>57.561428445639429</v>
      </c>
      <c r="AI750" s="44">
        <f t="shared" si="192"/>
        <v>42.595457049773174</v>
      </c>
      <c r="AJ750" s="44">
        <f t="shared" si="193"/>
        <v>0.19916033201829239</v>
      </c>
      <c r="AK750" s="45">
        <f t="shared" si="194"/>
        <v>0.14737864569353634</v>
      </c>
      <c r="AL750" s="35">
        <f>SLOPE(AG750:AG753,S750:S753)*60</f>
        <v>2.4892185960639726</v>
      </c>
      <c r="AM750" s="35">
        <f>SLOPE(AK750:AK753,S750:S753)*60</f>
        <v>1.8233849430426927E-2</v>
      </c>
      <c r="AN750" s="35">
        <f>SLOPE(AI750:AI753,S750:S753)*60</f>
        <v>137.41080948267529</v>
      </c>
      <c r="AO750" s="3" t="s">
        <v>1044</v>
      </c>
    </row>
    <row r="751" spans="2:41" x14ac:dyDescent="0.2">
      <c r="B751" s="46">
        <v>43291</v>
      </c>
      <c r="C751" s="3" t="s">
        <v>1049</v>
      </c>
      <c r="D751" s="3" t="s">
        <v>205</v>
      </c>
      <c r="E751" s="32" t="s">
        <v>137</v>
      </c>
      <c r="F751" s="3" t="s">
        <v>138</v>
      </c>
      <c r="G751" s="33" t="s">
        <v>139</v>
      </c>
      <c r="H751" s="32">
        <v>2018</v>
      </c>
      <c r="I751" s="34" t="s">
        <v>761</v>
      </c>
      <c r="J751" s="34" t="s">
        <v>243</v>
      </c>
      <c r="K751" s="32" t="str">
        <f t="shared" si="181"/>
        <v>WFL</v>
      </c>
      <c r="L751" s="32" t="str">
        <f t="shared" si="182"/>
        <v>ESI</v>
      </c>
      <c r="M751" s="32" t="str">
        <f t="shared" si="183"/>
        <v>R2</v>
      </c>
      <c r="N751" s="3">
        <v>6</v>
      </c>
      <c r="O751" s="3" t="s">
        <v>664</v>
      </c>
      <c r="P751" s="33" t="str">
        <f t="shared" si="184"/>
        <v>E:POS_P:P01_Tr1:WFL_Tr2:ESI_DRC_R2_D:10_M:07_Y:2018</v>
      </c>
      <c r="Q751" s="31" t="str">
        <f t="shared" si="185"/>
        <v>T1</v>
      </c>
      <c r="R751" s="53">
        <v>0.54942129629629632</v>
      </c>
      <c r="S751" s="3">
        <v>10</v>
      </c>
      <c r="T751" s="3">
        <v>3.16425</v>
      </c>
      <c r="U751" s="3">
        <v>173.26450276243096</v>
      </c>
      <c r="V751" s="3">
        <v>0.34757399999999999</v>
      </c>
      <c r="W751" s="3">
        <v>32.4</v>
      </c>
      <c r="X751" s="37">
        <f t="shared" si="186"/>
        <v>305.39999999999998</v>
      </c>
      <c r="Y751" s="37" t="s">
        <v>143</v>
      </c>
      <c r="Z751" s="40">
        <v>0.1225</v>
      </c>
      <c r="AA751" s="41">
        <v>0.74</v>
      </c>
      <c r="AB751" s="41">
        <v>9.0649999999999981E-2</v>
      </c>
      <c r="AC751" s="42" t="s">
        <v>144</v>
      </c>
      <c r="AD751" s="43">
        <f t="shared" si="187"/>
        <v>478.84386978391632</v>
      </c>
      <c r="AE751" s="43">
        <f t="shared" si="188"/>
        <v>558.65118141456912</v>
      </c>
      <c r="AF751" s="44">
        <f t="shared" si="189"/>
        <v>1.5151817149637572</v>
      </c>
      <c r="AG751" s="44">
        <f t="shared" si="190"/>
        <v>1.1212344690731801</v>
      </c>
      <c r="AH751" s="44">
        <f t="shared" si="191"/>
        <v>82.966644998948496</v>
      </c>
      <c r="AI751" s="44">
        <f t="shared" si="192"/>
        <v>61.395317299221873</v>
      </c>
      <c r="AJ751" s="44">
        <f t="shared" si="193"/>
        <v>0.19417262572898744</v>
      </c>
      <c r="AK751" s="45">
        <f t="shared" si="194"/>
        <v>0.1436877430394507</v>
      </c>
      <c r="AL751" s="35"/>
      <c r="AM751" s="35"/>
      <c r="AN751" s="35"/>
      <c r="AO751" s="3" t="s">
        <v>1044</v>
      </c>
    </row>
    <row r="752" spans="2:41" x14ac:dyDescent="0.2">
      <c r="B752" s="46">
        <v>43291</v>
      </c>
      <c r="C752" s="3" t="s">
        <v>1050</v>
      </c>
      <c r="D752" s="3" t="s">
        <v>207</v>
      </c>
      <c r="E752" s="32" t="s">
        <v>137</v>
      </c>
      <c r="F752" s="3" t="s">
        <v>138</v>
      </c>
      <c r="G752" s="33" t="s">
        <v>139</v>
      </c>
      <c r="H752" s="32">
        <v>2018</v>
      </c>
      <c r="I752" s="34" t="s">
        <v>761</v>
      </c>
      <c r="J752" s="34" t="s">
        <v>243</v>
      </c>
      <c r="K752" s="32" t="str">
        <f t="shared" si="181"/>
        <v>WFL</v>
      </c>
      <c r="L752" s="32" t="str">
        <f t="shared" si="182"/>
        <v>ESI</v>
      </c>
      <c r="M752" s="32" t="str">
        <f t="shared" si="183"/>
        <v>R2</v>
      </c>
      <c r="N752" s="3">
        <v>6</v>
      </c>
      <c r="O752" s="3" t="s">
        <v>664</v>
      </c>
      <c r="P752" s="33" t="str">
        <f t="shared" si="184"/>
        <v>E:POS_P:P01_Tr1:WFL_Tr2:ESI_DRC_R2_D:10_M:07_Y:2018</v>
      </c>
      <c r="Q752" s="31" t="str">
        <f t="shared" si="185"/>
        <v>T2</v>
      </c>
      <c r="R752" s="53">
        <v>0.55636574074074074</v>
      </c>
      <c r="S752" s="3">
        <v>20</v>
      </c>
      <c r="T752" s="3">
        <v>4.1392500000000005</v>
      </c>
      <c r="U752" s="3">
        <v>239.0635359116022</v>
      </c>
      <c r="V752" s="3">
        <v>0.35393400000000003</v>
      </c>
      <c r="W752" s="3">
        <v>32.700000000000003</v>
      </c>
      <c r="X752" s="37">
        <f t="shared" si="186"/>
        <v>305.7</v>
      </c>
      <c r="Y752" s="37" t="s">
        <v>143</v>
      </c>
      <c r="Z752" s="40">
        <v>0.1225</v>
      </c>
      <c r="AA752" s="41">
        <v>0.74</v>
      </c>
      <c r="AB752" s="41">
        <v>9.0649999999999981E-2</v>
      </c>
      <c r="AC752" s="42" t="s">
        <v>144</v>
      </c>
      <c r="AD752" s="43">
        <f t="shared" si="187"/>
        <v>478.37395430817151</v>
      </c>
      <c r="AE752" s="43">
        <f t="shared" si="188"/>
        <v>558.10294669286679</v>
      </c>
      <c r="AF752" s="44">
        <f t="shared" si="189"/>
        <v>1.9801093903700993</v>
      </c>
      <c r="AG752" s="44">
        <f t="shared" si="190"/>
        <v>1.4652809488738732</v>
      </c>
      <c r="AH752" s="44">
        <f t="shared" si="191"/>
        <v>114.36176900492671</v>
      </c>
      <c r="AI752" s="44">
        <f t="shared" si="192"/>
        <v>84.627709063645753</v>
      </c>
      <c r="AJ752" s="44">
        <f t="shared" si="193"/>
        <v>0.19753160833479314</v>
      </c>
      <c r="AK752" s="45">
        <f t="shared" si="194"/>
        <v>0.14617339016774691</v>
      </c>
      <c r="AL752" s="35"/>
      <c r="AM752" s="35"/>
      <c r="AN752" s="35"/>
      <c r="AO752" s="3" t="s">
        <v>1044</v>
      </c>
    </row>
    <row r="753" spans="2:41" x14ac:dyDescent="0.2">
      <c r="B753" s="46">
        <v>43291</v>
      </c>
      <c r="C753" s="3" t="s">
        <v>1051</v>
      </c>
      <c r="D753" s="3" t="s">
        <v>209</v>
      </c>
      <c r="E753" s="32" t="s">
        <v>137</v>
      </c>
      <c r="F753" s="3" t="s">
        <v>138</v>
      </c>
      <c r="G753" s="33" t="s">
        <v>139</v>
      </c>
      <c r="H753" s="32">
        <v>2018</v>
      </c>
      <c r="I753" s="34" t="s">
        <v>761</v>
      </c>
      <c r="J753" s="34" t="s">
        <v>243</v>
      </c>
      <c r="K753" s="32" t="str">
        <f t="shared" si="181"/>
        <v>WFL</v>
      </c>
      <c r="L753" s="32" t="str">
        <f t="shared" si="182"/>
        <v>ESI</v>
      </c>
      <c r="M753" s="32" t="str">
        <f t="shared" si="183"/>
        <v>R2</v>
      </c>
      <c r="N753" s="3">
        <v>6</v>
      </c>
      <c r="O753" s="3" t="s">
        <v>664</v>
      </c>
      <c r="P753" s="33" t="str">
        <f t="shared" si="184"/>
        <v>E:POS_P:P01_Tr1:WFL_Tr2:ESI_DRC_R2_D:10_M:07_Y:2018</v>
      </c>
      <c r="Q753" s="31" t="str">
        <f t="shared" si="185"/>
        <v>T3</v>
      </c>
      <c r="R753" s="53">
        <v>0.56331018518518516</v>
      </c>
      <c r="S753" s="3">
        <v>30</v>
      </c>
      <c r="T753" s="3">
        <v>5.7142499999999998</v>
      </c>
      <c r="U753" s="3">
        <v>314.10082872928177</v>
      </c>
      <c r="V753" s="3">
        <v>0.37937400000000004</v>
      </c>
      <c r="W753" s="3">
        <v>32.700000000000003</v>
      </c>
      <c r="X753" s="37">
        <f t="shared" si="186"/>
        <v>305.7</v>
      </c>
      <c r="Y753" s="37" t="s">
        <v>143</v>
      </c>
      <c r="Z753" s="40">
        <v>0.1225</v>
      </c>
      <c r="AA753" s="41">
        <v>0.74</v>
      </c>
      <c r="AB753" s="41">
        <v>9.0649999999999981E-2</v>
      </c>
      <c r="AC753" s="42" t="s">
        <v>144</v>
      </c>
      <c r="AD753" s="43">
        <f t="shared" si="187"/>
        <v>478.37395430817151</v>
      </c>
      <c r="AE753" s="43">
        <f t="shared" si="188"/>
        <v>558.10294669286679</v>
      </c>
      <c r="AF753" s="44">
        <f t="shared" si="189"/>
        <v>2.7335483684054687</v>
      </c>
      <c r="AG753" s="44">
        <f t="shared" si="190"/>
        <v>2.0228257926200466</v>
      </c>
      <c r="AH753" s="44">
        <f t="shared" si="191"/>
        <v>150.25765549070024</v>
      </c>
      <c r="AI753" s="44">
        <f t="shared" si="192"/>
        <v>111.19066506311816</v>
      </c>
      <c r="AJ753" s="44">
        <f t="shared" si="193"/>
        <v>0.21172974729865968</v>
      </c>
      <c r="AK753" s="45">
        <f t="shared" si="194"/>
        <v>0.15668001300100812</v>
      </c>
      <c r="AL753" s="35"/>
      <c r="AM753" s="35"/>
      <c r="AN753" s="35"/>
      <c r="AO753" s="3" t="s">
        <v>1044</v>
      </c>
    </row>
    <row r="754" spans="2:41" x14ac:dyDescent="0.2">
      <c r="B754" s="46">
        <v>43291</v>
      </c>
      <c r="C754" s="3" t="s">
        <v>1052</v>
      </c>
      <c r="D754" s="3" t="s">
        <v>211</v>
      </c>
      <c r="E754" s="32" t="s">
        <v>137</v>
      </c>
      <c r="F754" s="3" t="s">
        <v>138</v>
      </c>
      <c r="G754" s="33" t="s">
        <v>139</v>
      </c>
      <c r="H754" s="32">
        <v>2018</v>
      </c>
      <c r="I754" s="34" t="s">
        <v>761</v>
      </c>
      <c r="J754" s="34" t="s">
        <v>243</v>
      </c>
      <c r="K754" s="32" t="str">
        <f t="shared" si="181"/>
        <v>WFL</v>
      </c>
      <c r="L754" s="32" t="str">
        <f t="shared" si="182"/>
        <v>ESI</v>
      </c>
      <c r="M754" s="32" t="str">
        <f t="shared" si="183"/>
        <v>R3</v>
      </c>
      <c r="N754" s="3">
        <v>2</v>
      </c>
      <c r="O754" s="3" t="s">
        <v>865</v>
      </c>
      <c r="P754" s="33" t="str">
        <f t="shared" si="184"/>
        <v>E:POS_P:P01_Tr1:WFL_Tr2:ESI_DRC_R3_D:10_M:07_Y:2018</v>
      </c>
      <c r="Q754" s="31" t="str">
        <f t="shared" si="185"/>
        <v>T0</v>
      </c>
      <c r="R754" s="53">
        <v>0.54247685185185179</v>
      </c>
      <c r="S754" s="37">
        <v>0</v>
      </c>
      <c r="T754" s="3">
        <v>1.9642500000000003</v>
      </c>
      <c r="U754" s="3">
        <v>115.57251381215471</v>
      </c>
      <c r="V754" s="3">
        <v>0.34757399999999999</v>
      </c>
      <c r="W754" s="3">
        <v>32</v>
      </c>
      <c r="X754" s="37">
        <f t="shared" si="186"/>
        <v>305</v>
      </c>
      <c r="Y754" s="37" t="s">
        <v>143</v>
      </c>
      <c r="Z754" s="40">
        <v>0.1225</v>
      </c>
      <c r="AA754" s="41">
        <v>0.74</v>
      </c>
      <c r="AB754" s="41">
        <v>9.0649999999999981E-2</v>
      </c>
      <c r="AC754" s="42" t="s">
        <v>144</v>
      </c>
      <c r="AD754" s="43">
        <f t="shared" si="187"/>
        <v>479.47186174428862</v>
      </c>
      <c r="AE754" s="43">
        <f t="shared" si="188"/>
        <v>559.38383870167002</v>
      </c>
      <c r="AF754" s="44">
        <f t="shared" si="189"/>
        <v>0.94180260443121899</v>
      </c>
      <c r="AG754" s="44">
        <f t="shared" si="190"/>
        <v>0.69693392727910197</v>
      </c>
      <c r="AH754" s="44">
        <f t="shared" si="191"/>
        <v>55.413768363981333</v>
      </c>
      <c r="AI754" s="44">
        <f t="shared" si="192"/>
        <v>41.006188589346181</v>
      </c>
      <c r="AJ754" s="44">
        <f t="shared" si="193"/>
        <v>0.19442727835289425</v>
      </c>
      <c r="AK754" s="45">
        <f t="shared" si="194"/>
        <v>0.14387618598114171</v>
      </c>
      <c r="AL754" s="35">
        <f>SLOPE(AG754:AG757,S754:S757)*60</f>
        <v>2.5873266067283089</v>
      </c>
      <c r="AM754" s="35">
        <f>SLOPE(AK754:AK757,S754:S757)*60</f>
        <v>4.4608594878974894E-2</v>
      </c>
      <c r="AN754" s="35">
        <f>SLOPE(AI754:AI757,S754:S757)*60</f>
        <v>108.21169872673565</v>
      </c>
      <c r="AO754" s="3" t="s">
        <v>1044</v>
      </c>
    </row>
    <row r="755" spans="2:41" x14ac:dyDescent="0.2">
      <c r="B755" s="46">
        <v>43291</v>
      </c>
      <c r="C755" s="3" t="s">
        <v>1053</v>
      </c>
      <c r="D755" s="3" t="s">
        <v>213</v>
      </c>
      <c r="E755" s="32" t="s">
        <v>137</v>
      </c>
      <c r="F755" s="3" t="s">
        <v>138</v>
      </c>
      <c r="G755" s="33" t="s">
        <v>139</v>
      </c>
      <c r="H755" s="32">
        <v>2018</v>
      </c>
      <c r="I755" s="34" t="s">
        <v>761</v>
      </c>
      <c r="J755" s="34" t="s">
        <v>243</v>
      </c>
      <c r="K755" s="32" t="str">
        <f t="shared" si="181"/>
        <v>WFL</v>
      </c>
      <c r="L755" s="32" t="str">
        <f t="shared" si="182"/>
        <v>ESI</v>
      </c>
      <c r="M755" s="32" t="str">
        <f t="shared" si="183"/>
        <v>R3</v>
      </c>
      <c r="N755" s="3">
        <v>2</v>
      </c>
      <c r="O755" s="3" t="s">
        <v>865</v>
      </c>
      <c r="P755" s="33" t="str">
        <f t="shared" si="184"/>
        <v>E:POS_P:P01_Tr1:WFL_Tr2:ESI_DRC_R3_D:10_M:07_Y:2018</v>
      </c>
      <c r="Q755" s="31" t="str">
        <f t="shared" si="185"/>
        <v>T1</v>
      </c>
      <c r="R755" s="53">
        <v>0.54942129629629632</v>
      </c>
      <c r="S755" s="3">
        <v>10</v>
      </c>
      <c r="T755" s="3">
        <v>3.16425</v>
      </c>
      <c r="U755" s="3">
        <v>180.42886740331491</v>
      </c>
      <c r="V755" s="3">
        <v>0.360294</v>
      </c>
      <c r="W755" s="3">
        <v>33.299999999999997</v>
      </c>
      <c r="X755" s="37">
        <f t="shared" si="186"/>
        <v>306.3</v>
      </c>
      <c r="Y755" s="37" t="s">
        <v>143</v>
      </c>
      <c r="Z755" s="40">
        <v>0.1225</v>
      </c>
      <c r="AA755" s="41">
        <v>0.74</v>
      </c>
      <c r="AB755" s="41">
        <v>9.0649999999999981E-2</v>
      </c>
      <c r="AC755" s="42" t="s">
        <v>144</v>
      </c>
      <c r="AD755" s="43">
        <f t="shared" si="187"/>
        <v>477.43688485800857</v>
      </c>
      <c r="AE755" s="43">
        <f t="shared" si="188"/>
        <v>557.00969900100995</v>
      </c>
      <c r="AF755" s="44">
        <f t="shared" si="189"/>
        <v>1.5107296629119538</v>
      </c>
      <c r="AG755" s="44">
        <f t="shared" si="190"/>
        <v>1.1179399505548455</v>
      </c>
      <c r="AH755" s="44">
        <f t="shared" si="191"/>
        <v>86.143396391497362</v>
      </c>
      <c r="AI755" s="44">
        <f t="shared" si="192"/>
        <v>63.746113329708031</v>
      </c>
      <c r="AJ755" s="44">
        <f t="shared" si="193"/>
        <v>0.20068725249186989</v>
      </c>
      <c r="AK755" s="45">
        <f t="shared" si="194"/>
        <v>0.1485085668439837</v>
      </c>
      <c r="AL755" s="35"/>
      <c r="AM755" s="35"/>
      <c r="AN755" s="35"/>
      <c r="AO755" s="3" t="s">
        <v>1044</v>
      </c>
    </row>
    <row r="756" spans="2:41" x14ac:dyDescent="0.2">
      <c r="B756" s="46">
        <v>43291</v>
      </c>
      <c r="C756" s="3" t="s">
        <v>1054</v>
      </c>
      <c r="D756" s="3" t="s">
        <v>215</v>
      </c>
      <c r="E756" s="32" t="s">
        <v>137</v>
      </c>
      <c r="F756" s="3" t="s">
        <v>138</v>
      </c>
      <c r="G756" s="33" t="s">
        <v>139</v>
      </c>
      <c r="H756" s="32">
        <v>2018</v>
      </c>
      <c r="I756" s="34" t="s">
        <v>761</v>
      </c>
      <c r="J756" s="34" t="s">
        <v>243</v>
      </c>
      <c r="K756" s="32" t="str">
        <f t="shared" si="181"/>
        <v>WFL</v>
      </c>
      <c r="L756" s="32" t="str">
        <f t="shared" si="182"/>
        <v>ESI</v>
      </c>
      <c r="M756" s="32" t="str">
        <f t="shared" si="183"/>
        <v>R3</v>
      </c>
      <c r="N756" s="3">
        <v>2</v>
      </c>
      <c r="O756" s="3" t="s">
        <v>865</v>
      </c>
      <c r="P756" s="33" t="str">
        <f t="shared" si="184"/>
        <v>E:POS_P:P01_Tr1:WFL_Tr2:ESI_DRC_R3_D:10_M:07_Y:2018</v>
      </c>
      <c r="Q756" s="31" t="str">
        <f t="shared" si="185"/>
        <v>T2</v>
      </c>
      <c r="R756" s="53">
        <v>0.55636574074074074</v>
      </c>
      <c r="S756" s="3">
        <v>20</v>
      </c>
      <c r="T756" s="3">
        <v>4.3642500000000002</v>
      </c>
      <c r="U756" s="3">
        <v>220.39848066298345</v>
      </c>
      <c r="V756" s="3">
        <v>0.43025400000000003</v>
      </c>
      <c r="W756" s="3">
        <v>33.299999999999997</v>
      </c>
      <c r="X756" s="37">
        <f t="shared" si="186"/>
        <v>306.3</v>
      </c>
      <c r="Y756" s="37" t="s">
        <v>143</v>
      </c>
      <c r="Z756" s="40">
        <v>0.1225</v>
      </c>
      <c r="AA756" s="41">
        <v>0.74</v>
      </c>
      <c r="AB756" s="41">
        <v>9.0649999999999981E-2</v>
      </c>
      <c r="AC756" s="42" t="s">
        <v>144</v>
      </c>
      <c r="AD756" s="43">
        <f t="shared" si="187"/>
        <v>477.43688485800857</v>
      </c>
      <c r="AE756" s="43">
        <f t="shared" si="188"/>
        <v>557.00969900100995</v>
      </c>
      <c r="AF756" s="44">
        <f t="shared" si="189"/>
        <v>2.0836539247415642</v>
      </c>
      <c r="AG756" s="44">
        <f t="shared" si="190"/>
        <v>1.5419039043087572</v>
      </c>
      <c r="AH756" s="44">
        <f t="shared" si="191"/>
        <v>105.22636403517285</v>
      </c>
      <c r="AI756" s="44">
        <f t="shared" si="192"/>
        <v>77.867509386027891</v>
      </c>
      <c r="AJ756" s="44">
        <f t="shared" si="193"/>
        <v>0.23965565103398054</v>
      </c>
      <c r="AK756" s="45">
        <f t="shared" si="194"/>
        <v>0.17734518176514555</v>
      </c>
      <c r="AL756" s="35"/>
      <c r="AM756" s="35"/>
      <c r="AN756" s="35"/>
      <c r="AO756" s="3" t="s">
        <v>1044</v>
      </c>
    </row>
    <row r="757" spans="2:41" x14ac:dyDescent="0.2">
      <c r="B757" s="46">
        <v>43291</v>
      </c>
      <c r="C757" s="3" t="s">
        <v>1055</v>
      </c>
      <c r="D757" s="3" t="s">
        <v>217</v>
      </c>
      <c r="E757" s="32" t="s">
        <v>137</v>
      </c>
      <c r="F757" s="3" t="s">
        <v>138</v>
      </c>
      <c r="G757" s="33" t="s">
        <v>139</v>
      </c>
      <c r="H757" s="32">
        <v>2018</v>
      </c>
      <c r="I757" s="34" t="s">
        <v>761</v>
      </c>
      <c r="J757" s="34" t="s">
        <v>243</v>
      </c>
      <c r="K757" s="32" t="str">
        <f t="shared" si="181"/>
        <v>WFL</v>
      </c>
      <c r="L757" s="32" t="str">
        <f t="shared" si="182"/>
        <v>ESI</v>
      </c>
      <c r="M757" s="32" t="str">
        <f t="shared" si="183"/>
        <v>R3</v>
      </c>
      <c r="N757" s="3">
        <v>2</v>
      </c>
      <c r="O757" s="3" t="s">
        <v>865</v>
      </c>
      <c r="P757" s="33" t="str">
        <f t="shared" si="184"/>
        <v>E:POS_P:P01_Tr1:WFL_Tr2:ESI_DRC_R3_D:10_M:07_Y:2018</v>
      </c>
      <c r="Q757" s="31" t="str">
        <f t="shared" si="185"/>
        <v>T3</v>
      </c>
      <c r="R757" s="53">
        <v>0.56331018518518516</v>
      </c>
      <c r="S757" s="3">
        <v>30</v>
      </c>
      <c r="T757" s="3">
        <v>5.6392500000000005</v>
      </c>
      <c r="U757" s="3">
        <v>272.81146408839783</v>
      </c>
      <c r="V757" s="3">
        <v>0.38573400000000002</v>
      </c>
      <c r="W757" s="3">
        <v>33.200000000000003</v>
      </c>
      <c r="X757" s="37">
        <f t="shared" si="186"/>
        <v>306.2</v>
      </c>
      <c r="Y757" s="37" t="s">
        <v>143</v>
      </c>
      <c r="Z757" s="40">
        <v>0.1225</v>
      </c>
      <c r="AA757" s="41">
        <v>0.74</v>
      </c>
      <c r="AB757" s="41">
        <v>9.0649999999999981E-2</v>
      </c>
      <c r="AC757" s="42" t="s">
        <v>144</v>
      </c>
      <c r="AD757" s="43">
        <f t="shared" si="187"/>
        <v>477.59280807318106</v>
      </c>
      <c r="AE757" s="43">
        <f t="shared" si="188"/>
        <v>557.19160941871132</v>
      </c>
      <c r="AF757" s="44">
        <f t="shared" si="189"/>
        <v>2.6932652429266866</v>
      </c>
      <c r="AG757" s="44">
        <f t="shared" si="190"/>
        <v>1.9930162797657476</v>
      </c>
      <c r="AH757" s="44">
        <f t="shared" si="191"/>
        <v>130.29279320853371</v>
      </c>
      <c r="AI757" s="44">
        <f t="shared" si="192"/>
        <v>96.416666974314921</v>
      </c>
      <c r="AJ757" s="44">
        <f t="shared" si="193"/>
        <v>0.2149277482675172</v>
      </c>
      <c r="AK757" s="45">
        <f t="shared" si="194"/>
        <v>0.15904653371796271</v>
      </c>
      <c r="AL757" s="35"/>
      <c r="AM757" s="35"/>
      <c r="AN757" s="35"/>
      <c r="AO757" s="3" t="s">
        <v>1044</v>
      </c>
    </row>
    <row r="758" spans="2:41" x14ac:dyDescent="0.2">
      <c r="B758" s="46">
        <v>43291</v>
      </c>
      <c r="C758" s="3" t="s">
        <v>1056</v>
      </c>
      <c r="D758" s="3" t="s">
        <v>219</v>
      </c>
      <c r="E758" s="32" t="s">
        <v>137</v>
      </c>
      <c r="F758" s="3" t="s">
        <v>138</v>
      </c>
      <c r="G758" s="33" t="s">
        <v>139</v>
      </c>
      <c r="H758" s="32">
        <v>2018</v>
      </c>
      <c r="I758" s="34" t="s">
        <v>761</v>
      </c>
      <c r="J758" s="34" t="s">
        <v>243</v>
      </c>
      <c r="K758" s="32" t="str">
        <f t="shared" si="181"/>
        <v>WFL</v>
      </c>
      <c r="L758" s="32" t="str">
        <f t="shared" si="182"/>
        <v>LSI</v>
      </c>
      <c r="M758" s="32" t="str">
        <f t="shared" si="183"/>
        <v>R1</v>
      </c>
      <c r="N758" s="3">
        <v>11</v>
      </c>
      <c r="O758" s="3" t="s">
        <v>554</v>
      </c>
      <c r="P758" s="33" t="str">
        <f t="shared" si="184"/>
        <v>E:POS_P:P01_Tr1:WFL_Tr2:LSI_DRC_R1_D:10_M:07_Y:2018</v>
      </c>
      <c r="Q758" s="31" t="str">
        <f t="shared" si="185"/>
        <v>T0</v>
      </c>
      <c r="R758" s="53">
        <v>0.53923611111111114</v>
      </c>
      <c r="S758" s="37">
        <v>0</v>
      </c>
      <c r="T758" s="3">
        <v>2.2642500000000001</v>
      </c>
      <c r="U758" s="3">
        <v>98.22720994475138</v>
      </c>
      <c r="V758" s="3">
        <v>0.34121400000000002</v>
      </c>
      <c r="W758" s="3">
        <v>31.1</v>
      </c>
      <c r="X758" s="37">
        <f t="shared" si="186"/>
        <v>304.10000000000002</v>
      </c>
      <c r="Y758" s="37" t="s">
        <v>143</v>
      </c>
      <c r="Z758" s="40">
        <v>0.1225</v>
      </c>
      <c r="AA758" s="41">
        <v>0.74</v>
      </c>
      <c r="AB758" s="41">
        <v>9.0649999999999981E-2</v>
      </c>
      <c r="AC758" s="42" t="s">
        <v>144</v>
      </c>
      <c r="AD758" s="43">
        <f t="shared" si="187"/>
        <v>480.89088402501818</v>
      </c>
      <c r="AE758" s="43">
        <f t="shared" si="188"/>
        <v>561.03936469585449</v>
      </c>
      <c r="AF758" s="44">
        <f t="shared" si="189"/>
        <v>1.0888571841536474</v>
      </c>
      <c r="AG758" s="44">
        <f t="shared" si="190"/>
        <v>0.80575431627369887</v>
      </c>
      <c r="AH758" s="44">
        <f t="shared" si="191"/>
        <v>47.236569825642547</v>
      </c>
      <c r="AI758" s="44">
        <f t="shared" si="192"/>
        <v>34.955061670975482</v>
      </c>
      <c r="AJ758" s="44">
        <f t="shared" si="193"/>
        <v>0.19143448578533132</v>
      </c>
      <c r="AK758" s="45">
        <f t="shared" si="194"/>
        <v>0.14166151948114514</v>
      </c>
      <c r="AL758" s="35">
        <f>SLOPE(AG758:AG761,S758:S761)*60</f>
        <v>4.8793972075273073</v>
      </c>
      <c r="AM758" s="35">
        <f>SLOPE(AK758:AK761,S758:S761)*60</f>
        <v>2.9960244871995528E-2</v>
      </c>
      <c r="AN758" s="35">
        <f>SLOPE(AI758:AI761,S758:S761)*60</f>
        <v>137.47592296862402</v>
      </c>
      <c r="AO758" s="3" t="s">
        <v>1044</v>
      </c>
    </row>
    <row r="759" spans="2:41" x14ac:dyDescent="0.2">
      <c r="B759" s="46">
        <v>43291</v>
      </c>
      <c r="C759" s="3" t="s">
        <v>1057</v>
      </c>
      <c r="D759" s="3" t="s">
        <v>221</v>
      </c>
      <c r="E759" s="32" t="s">
        <v>137</v>
      </c>
      <c r="F759" s="3" t="s">
        <v>138</v>
      </c>
      <c r="G759" s="33" t="s">
        <v>139</v>
      </c>
      <c r="H759" s="32">
        <v>2018</v>
      </c>
      <c r="I759" s="34" t="s">
        <v>761</v>
      </c>
      <c r="J759" s="34" t="s">
        <v>243</v>
      </c>
      <c r="K759" s="32" t="str">
        <f t="shared" si="181"/>
        <v>WFL</v>
      </c>
      <c r="L759" s="32" t="str">
        <f t="shared" si="182"/>
        <v>LSI</v>
      </c>
      <c r="M759" s="32" t="str">
        <f t="shared" si="183"/>
        <v>R1</v>
      </c>
      <c r="N759" s="3">
        <v>11</v>
      </c>
      <c r="O759" s="3" t="s">
        <v>554</v>
      </c>
      <c r="P759" s="33" t="str">
        <f t="shared" si="184"/>
        <v>E:POS_P:P01_Tr1:WFL_Tr2:LSI_DRC_R1_D:10_M:07_Y:2018</v>
      </c>
      <c r="Q759" s="31" t="str">
        <f t="shared" si="185"/>
        <v>T1</v>
      </c>
      <c r="R759" s="53">
        <v>0.54618055555555556</v>
      </c>
      <c r="S759" s="3">
        <v>10</v>
      </c>
      <c r="T759" s="3">
        <v>4.3642500000000002</v>
      </c>
      <c r="U759" s="3">
        <v>129.14709944751382</v>
      </c>
      <c r="V759" s="3">
        <v>0.41753400000000002</v>
      </c>
      <c r="W759" s="3">
        <v>32.5</v>
      </c>
      <c r="X759" s="37">
        <f t="shared" si="186"/>
        <v>305.5</v>
      </c>
      <c r="Y759" s="37" t="s">
        <v>143</v>
      </c>
      <c r="Z759" s="40">
        <v>0.1225</v>
      </c>
      <c r="AA759" s="41">
        <v>0.74</v>
      </c>
      <c r="AB759" s="41">
        <v>9.0649999999999981E-2</v>
      </c>
      <c r="AC759" s="42" t="s">
        <v>144</v>
      </c>
      <c r="AD759" s="43">
        <f t="shared" si="187"/>
        <v>478.68712874634383</v>
      </c>
      <c r="AE759" s="43">
        <f t="shared" si="188"/>
        <v>558.4683168707345</v>
      </c>
      <c r="AF759" s="44">
        <f t="shared" si="189"/>
        <v>2.0891103016312313</v>
      </c>
      <c r="AG759" s="44">
        <f t="shared" si="190"/>
        <v>1.545941623207111</v>
      </c>
      <c r="AH759" s="44">
        <f t="shared" si="191"/>
        <v>61.821054220448914</v>
      </c>
      <c r="AI759" s="44">
        <f t="shared" si="192"/>
        <v>45.747580123132188</v>
      </c>
      <c r="AJ759" s="44">
        <f t="shared" si="193"/>
        <v>0.23317951021630526</v>
      </c>
      <c r="AK759" s="45">
        <f t="shared" si="194"/>
        <v>0.17255283756006587</v>
      </c>
      <c r="AL759" s="35"/>
      <c r="AM759" s="35"/>
      <c r="AN759" s="35"/>
      <c r="AO759" s="3" t="s">
        <v>1044</v>
      </c>
    </row>
    <row r="760" spans="2:41" x14ac:dyDescent="0.2">
      <c r="B760" s="46">
        <v>43291</v>
      </c>
      <c r="C760" s="3" t="s">
        <v>1058</v>
      </c>
      <c r="D760" s="3" t="s">
        <v>223</v>
      </c>
      <c r="E760" s="32" t="s">
        <v>137</v>
      </c>
      <c r="F760" s="3" t="s">
        <v>138</v>
      </c>
      <c r="G760" s="33" t="s">
        <v>139</v>
      </c>
      <c r="H760" s="32">
        <v>2018</v>
      </c>
      <c r="I760" s="34" t="s">
        <v>761</v>
      </c>
      <c r="J760" s="34" t="s">
        <v>243</v>
      </c>
      <c r="K760" s="32" t="str">
        <f t="shared" si="181"/>
        <v>WFL</v>
      </c>
      <c r="L760" s="32" t="str">
        <f t="shared" si="182"/>
        <v>LSI</v>
      </c>
      <c r="M760" s="32" t="str">
        <f t="shared" si="183"/>
        <v>R1</v>
      </c>
      <c r="N760" s="3">
        <v>11</v>
      </c>
      <c r="O760" s="3" t="s">
        <v>554</v>
      </c>
      <c r="P760" s="33" t="str">
        <f t="shared" si="184"/>
        <v>E:POS_P:P01_Tr1:WFL_Tr2:LSI_DRC_R1_D:10_M:07_Y:2018</v>
      </c>
      <c r="Q760" s="31" t="str">
        <f t="shared" si="185"/>
        <v>T2</v>
      </c>
      <c r="R760" s="53">
        <v>0.55312499999999998</v>
      </c>
      <c r="S760" s="3">
        <v>20</v>
      </c>
      <c r="T760" s="3">
        <v>7.1392500000000005</v>
      </c>
      <c r="U760" s="3">
        <v>231.52209944751385</v>
      </c>
      <c r="V760" s="3">
        <v>0.37301400000000001</v>
      </c>
      <c r="W760" s="3">
        <v>32.9</v>
      </c>
      <c r="X760" s="37">
        <f t="shared" si="186"/>
        <v>305.89999999999998</v>
      </c>
      <c r="Y760" s="37" t="s">
        <v>143</v>
      </c>
      <c r="Z760" s="40">
        <v>0.1225</v>
      </c>
      <c r="AA760" s="41">
        <v>0.74</v>
      </c>
      <c r="AB760" s="41">
        <v>9.0649999999999981E-2</v>
      </c>
      <c r="AC760" s="42" t="s">
        <v>144</v>
      </c>
      <c r="AD760" s="43">
        <f t="shared" si="187"/>
        <v>478.0611893821773</v>
      </c>
      <c r="AE760" s="43">
        <f t="shared" si="188"/>
        <v>557.73805427920695</v>
      </c>
      <c r="AF760" s="44">
        <f t="shared" si="189"/>
        <v>3.41299834629671</v>
      </c>
      <c r="AG760" s="44">
        <f t="shared" si="190"/>
        <v>2.5256187762595648</v>
      </c>
      <c r="AH760" s="44">
        <f t="shared" si="191"/>
        <v>110.68173023013721</v>
      </c>
      <c r="AI760" s="44">
        <f t="shared" si="192"/>
        <v>81.904480370301513</v>
      </c>
      <c r="AJ760" s="44">
        <f t="shared" si="193"/>
        <v>0.2080441025789041</v>
      </c>
      <c r="AK760" s="45">
        <f t="shared" si="194"/>
        <v>0.15395263590838901</v>
      </c>
      <c r="AL760" s="35"/>
      <c r="AM760" s="35"/>
      <c r="AN760" s="35"/>
      <c r="AO760" s="3" t="s">
        <v>1044</v>
      </c>
    </row>
    <row r="761" spans="2:41" x14ac:dyDescent="0.2">
      <c r="B761" s="46">
        <v>43291</v>
      </c>
      <c r="C761" s="3" t="s">
        <v>1059</v>
      </c>
      <c r="D761" s="3" t="s">
        <v>225</v>
      </c>
      <c r="E761" s="32" t="s">
        <v>137</v>
      </c>
      <c r="F761" s="3" t="s">
        <v>138</v>
      </c>
      <c r="G761" s="33" t="s">
        <v>139</v>
      </c>
      <c r="H761" s="32">
        <v>2018</v>
      </c>
      <c r="I761" s="34" t="s">
        <v>761</v>
      </c>
      <c r="J761" s="34" t="s">
        <v>243</v>
      </c>
      <c r="K761" s="32" t="str">
        <f t="shared" si="181"/>
        <v>WFL</v>
      </c>
      <c r="L761" s="32" t="str">
        <f t="shared" si="182"/>
        <v>LSI</v>
      </c>
      <c r="M761" s="32" t="str">
        <f t="shared" si="183"/>
        <v>R1</v>
      </c>
      <c r="N761" s="3">
        <v>11</v>
      </c>
      <c r="O761" s="3" t="s">
        <v>554</v>
      </c>
      <c r="P761" s="33" t="str">
        <f t="shared" si="184"/>
        <v>E:POS_P:P01_Tr1:WFL_Tr2:LSI_DRC_R1_D:10_M:07_Y:2018</v>
      </c>
      <c r="Q761" s="31" t="str">
        <f t="shared" si="185"/>
        <v>T3</v>
      </c>
      <c r="R761" s="53">
        <v>0.5600694444444444</v>
      </c>
      <c r="S761" s="3">
        <v>30</v>
      </c>
      <c r="T761" s="3">
        <v>9.0142500000000005</v>
      </c>
      <c r="U761" s="3">
        <v>280.54143646408841</v>
      </c>
      <c r="V761" s="3">
        <v>0.39845399999999997</v>
      </c>
      <c r="W761" s="3">
        <v>32.799999999999997</v>
      </c>
      <c r="X761" s="37">
        <f t="shared" si="186"/>
        <v>305.8</v>
      </c>
      <c r="Y761" s="37" t="s">
        <v>143</v>
      </c>
      <c r="Z761" s="40">
        <v>0.1225</v>
      </c>
      <c r="AA761" s="41">
        <v>0.74</v>
      </c>
      <c r="AB761" s="41">
        <v>9.0649999999999981E-2</v>
      </c>
      <c r="AC761" s="42" t="s">
        <v>144</v>
      </c>
      <c r="AD761" s="43">
        <f t="shared" si="187"/>
        <v>478.21752070637024</v>
      </c>
      <c r="AE761" s="43">
        <f t="shared" si="188"/>
        <v>557.92044082409859</v>
      </c>
      <c r="AF761" s="44">
        <f t="shared" si="189"/>
        <v>4.3107722860273983</v>
      </c>
      <c r="AG761" s="44">
        <f t="shared" si="190"/>
        <v>3.1899714916602742</v>
      </c>
      <c r="AH761" s="44">
        <f t="shared" si="191"/>
        <v>134.15983020126004</v>
      </c>
      <c r="AI761" s="44">
        <f t="shared" si="192"/>
        <v>99.278274348932399</v>
      </c>
      <c r="AJ761" s="44">
        <f t="shared" si="193"/>
        <v>0.22230563132812536</v>
      </c>
      <c r="AK761" s="45">
        <f t="shared" si="194"/>
        <v>0.16450616718281272</v>
      </c>
      <c r="AL761" s="35"/>
      <c r="AM761" s="35"/>
      <c r="AN761" s="35"/>
      <c r="AO761" s="3" t="s">
        <v>1044</v>
      </c>
    </row>
    <row r="762" spans="2:41" x14ac:dyDescent="0.2">
      <c r="B762" s="46">
        <v>43291</v>
      </c>
      <c r="C762" s="3" t="s">
        <v>1060</v>
      </c>
      <c r="D762" s="3" t="s">
        <v>227</v>
      </c>
      <c r="E762" s="32" t="s">
        <v>137</v>
      </c>
      <c r="F762" s="3" t="s">
        <v>138</v>
      </c>
      <c r="G762" s="33" t="s">
        <v>139</v>
      </c>
      <c r="H762" s="32">
        <v>2018</v>
      </c>
      <c r="I762" s="34" t="s">
        <v>761</v>
      </c>
      <c r="J762" s="34" t="s">
        <v>243</v>
      </c>
      <c r="K762" s="32" t="str">
        <f t="shared" si="181"/>
        <v>WFL</v>
      </c>
      <c r="L762" s="32" t="str">
        <f t="shared" si="182"/>
        <v>LSI</v>
      </c>
      <c r="M762" s="32" t="str">
        <f t="shared" si="183"/>
        <v>R2</v>
      </c>
      <c r="N762" s="3">
        <v>14</v>
      </c>
      <c r="O762" s="3" t="s">
        <v>664</v>
      </c>
      <c r="P762" s="33" t="str">
        <f t="shared" si="184"/>
        <v>E:POS_P:P01_Tr1:WFL_Tr2:LSI_DRC_R2_D:10_M:07_Y:2018</v>
      </c>
      <c r="Q762" s="31" t="str">
        <f t="shared" si="185"/>
        <v>T0</v>
      </c>
      <c r="R762" s="53">
        <v>0.53923611111111114</v>
      </c>
      <c r="S762" s="37">
        <v>0</v>
      </c>
      <c r="T762" s="3">
        <v>3.3142500000000004</v>
      </c>
      <c r="U762" s="3">
        <v>109.91643646408841</v>
      </c>
      <c r="V762" s="3">
        <v>0.40481399999999995</v>
      </c>
      <c r="W762" s="3">
        <v>31.2</v>
      </c>
      <c r="X762" s="37">
        <f t="shared" si="186"/>
        <v>304.2</v>
      </c>
      <c r="Y762" s="37" t="s">
        <v>143</v>
      </c>
      <c r="Z762" s="40">
        <v>0.1225</v>
      </c>
      <c r="AA762" s="41">
        <v>0.74</v>
      </c>
      <c r="AB762" s="41">
        <v>9.0649999999999981E-2</v>
      </c>
      <c r="AC762" s="42" t="s">
        <v>144</v>
      </c>
      <c r="AD762" s="43">
        <f t="shared" si="187"/>
        <v>480.73280023671282</v>
      </c>
      <c r="AE762" s="43">
        <f t="shared" si="188"/>
        <v>560.85493360949829</v>
      </c>
      <c r="AF762" s="44">
        <f t="shared" si="189"/>
        <v>1.5932686831845255</v>
      </c>
      <c r="AG762" s="44">
        <f t="shared" si="190"/>
        <v>1.1790188255565488</v>
      </c>
      <c r="AH762" s="44">
        <f t="shared" si="191"/>
        <v>52.840436293421945</v>
      </c>
      <c r="AI762" s="44">
        <f t="shared" si="192"/>
        <v>39.10192285713223</v>
      </c>
      <c r="AJ762" s="44">
        <f t="shared" si="193"/>
        <v>0.2270419290941954</v>
      </c>
      <c r="AK762" s="45">
        <f t="shared" si="194"/>
        <v>0.16801102752970457</v>
      </c>
      <c r="AL762" s="35">
        <f>SLOPE(AG762:AG765,S762:S765)*60</f>
        <v>3.3258512967353036</v>
      </c>
      <c r="AM762" s="35">
        <f>SLOPE(AK762:AK765,S762:S765)*60</f>
        <v>-1.771207724504589E-2</v>
      </c>
      <c r="AN762" s="35">
        <f>SLOPE(AI762:AI765,S762:S765)*60</f>
        <v>146.53841918094955</v>
      </c>
      <c r="AO762" s="3" t="s">
        <v>1044</v>
      </c>
    </row>
    <row r="763" spans="2:41" x14ac:dyDescent="0.2">
      <c r="B763" s="46">
        <v>43291</v>
      </c>
      <c r="C763" s="3" t="s">
        <v>1061</v>
      </c>
      <c r="D763" s="3" t="s">
        <v>229</v>
      </c>
      <c r="E763" s="32" t="s">
        <v>137</v>
      </c>
      <c r="F763" s="3" t="s">
        <v>138</v>
      </c>
      <c r="G763" s="33" t="s">
        <v>139</v>
      </c>
      <c r="H763" s="32">
        <v>2018</v>
      </c>
      <c r="I763" s="34" t="s">
        <v>761</v>
      </c>
      <c r="J763" s="34" t="s">
        <v>243</v>
      </c>
      <c r="K763" s="32" t="str">
        <f t="shared" si="181"/>
        <v>WFL</v>
      </c>
      <c r="L763" s="32" t="str">
        <f t="shared" si="182"/>
        <v>LSI</v>
      </c>
      <c r="M763" s="32" t="str">
        <f t="shared" si="183"/>
        <v>R2</v>
      </c>
      <c r="N763" s="3">
        <v>14</v>
      </c>
      <c r="O763" s="3" t="s">
        <v>664</v>
      </c>
      <c r="P763" s="33" t="str">
        <f t="shared" si="184"/>
        <v>E:POS_P:P01_Tr1:WFL_Tr2:LSI_DRC_R2_D:10_M:07_Y:2018</v>
      </c>
      <c r="Q763" s="31" t="str">
        <f t="shared" si="185"/>
        <v>T1</v>
      </c>
      <c r="R763" s="53">
        <v>0.54618055555555556</v>
      </c>
      <c r="S763" s="3">
        <v>10</v>
      </c>
      <c r="T763" s="3">
        <v>4.7392500000000002</v>
      </c>
      <c r="U763" s="3">
        <v>137.8197513812155</v>
      </c>
      <c r="V763" s="3">
        <v>0.35393400000000003</v>
      </c>
      <c r="W763" s="3">
        <v>33.299999999999997</v>
      </c>
      <c r="X763" s="37">
        <f t="shared" si="186"/>
        <v>306.3</v>
      </c>
      <c r="Y763" s="37" t="s">
        <v>143</v>
      </c>
      <c r="Z763" s="40">
        <v>0.1225</v>
      </c>
      <c r="AA763" s="41">
        <v>0.74</v>
      </c>
      <c r="AB763" s="41">
        <v>9.0649999999999981E-2</v>
      </c>
      <c r="AC763" s="42" t="s">
        <v>144</v>
      </c>
      <c r="AD763" s="43">
        <f t="shared" si="187"/>
        <v>477.43688485800857</v>
      </c>
      <c r="AE763" s="43">
        <f t="shared" si="188"/>
        <v>557.00969900100995</v>
      </c>
      <c r="AF763" s="44">
        <f t="shared" si="189"/>
        <v>2.2626927565633173</v>
      </c>
      <c r="AG763" s="44">
        <f t="shared" si="190"/>
        <v>1.6743926398568545</v>
      </c>
      <c r="AH763" s="44">
        <f t="shared" si="191"/>
        <v>65.800232771352754</v>
      </c>
      <c r="AI763" s="44">
        <f t="shared" si="192"/>
        <v>48.692172250801029</v>
      </c>
      <c r="AJ763" s="44">
        <f t="shared" si="193"/>
        <v>0.19714467080622347</v>
      </c>
      <c r="AK763" s="45">
        <f t="shared" si="194"/>
        <v>0.14588705639660535</v>
      </c>
      <c r="AL763" s="35"/>
      <c r="AM763" s="35"/>
      <c r="AN763" s="35"/>
      <c r="AO763" s="3" t="s">
        <v>1044</v>
      </c>
    </row>
    <row r="764" spans="2:41" x14ac:dyDescent="0.2">
      <c r="B764" s="46">
        <v>43291</v>
      </c>
      <c r="C764" s="3" t="s">
        <v>1062</v>
      </c>
      <c r="D764" s="3" t="s">
        <v>231</v>
      </c>
      <c r="E764" s="32" t="s">
        <v>137</v>
      </c>
      <c r="F764" s="3" t="s">
        <v>138</v>
      </c>
      <c r="G764" s="33" t="s">
        <v>139</v>
      </c>
      <c r="H764" s="32">
        <v>2018</v>
      </c>
      <c r="I764" s="34" t="s">
        <v>761</v>
      </c>
      <c r="J764" s="34" t="s">
        <v>243</v>
      </c>
      <c r="K764" s="32" t="str">
        <f t="shared" si="181"/>
        <v>WFL</v>
      </c>
      <c r="L764" s="32" t="str">
        <f t="shared" si="182"/>
        <v>LSI</v>
      </c>
      <c r="M764" s="32" t="str">
        <f t="shared" si="183"/>
        <v>R2</v>
      </c>
      <c r="N764" s="3">
        <v>14</v>
      </c>
      <c r="O764" s="3" t="s">
        <v>664</v>
      </c>
      <c r="P764" s="33" t="str">
        <f t="shared" si="184"/>
        <v>E:POS_P:P01_Tr1:WFL_Tr2:LSI_DRC_R2_D:10_M:07_Y:2018</v>
      </c>
      <c r="Q764" s="31" t="str">
        <f t="shared" si="185"/>
        <v>T2</v>
      </c>
      <c r="R764" s="53">
        <v>0.55312499999999998</v>
      </c>
      <c r="S764" s="3">
        <v>20</v>
      </c>
      <c r="T764" s="3">
        <v>6.0892499999999998</v>
      </c>
      <c r="U764" s="3">
        <v>219.07872928176798</v>
      </c>
      <c r="V764" s="3">
        <v>0.38573400000000002</v>
      </c>
      <c r="W764" s="3">
        <v>33.299999999999997</v>
      </c>
      <c r="X764" s="37">
        <f t="shared" si="186"/>
        <v>306.3</v>
      </c>
      <c r="Y764" s="37" t="s">
        <v>143</v>
      </c>
      <c r="Z764" s="40">
        <v>0.1225</v>
      </c>
      <c r="AA764" s="41">
        <v>0.74</v>
      </c>
      <c r="AB764" s="41">
        <v>9.0649999999999981E-2</v>
      </c>
      <c r="AC764" s="42" t="s">
        <v>144</v>
      </c>
      <c r="AD764" s="43">
        <f t="shared" si="187"/>
        <v>477.43688485800857</v>
      </c>
      <c r="AE764" s="43">
        <f t="shared" si="188"/>
        <v>557.00969900100995</v>
      </c>
      <c r="AF764" s="44">
        <f t="shared" si="189"/>
        <v>2.9072325511216288</v>
      </c>
      <c r="AG764" s="44">
        <f t="shared" si="190"/>
        <v>2.1513520878300052</v>
      </c>
      <c r="AH764" s="44">
        <f t="shared" si="191"/>
        <v>104.59626604693828</v>
      </c>
      <c r="AI764" s="44">
        <f t="shared" si="192"/>
        <v>77.401236874734309</v>
      </c>
      <c r="AJ764" s="44">
        <f t="shared" si="193"/>
        <v>0.21485757923445559</v>
      </c>
      <c r="AK764" s="45">
        <f t="shared" si="194"/>
        <v>0.1589946086334971</v>
      </c>
      <c r="AL764" s="35"/>
      <c r="AM764" s="35"/>
      <c r="AN764" s="35"/>
      <c r="AO764" s="3" t="s">
        <v>1044</v>
      </c>
    </row>
    <row r="765" spans="2:41" x14ac:dyDescent="0.2">
      <c r="B765" s="46">
        <v>43291</v>
      </c>
      <c r="C765" s="3" t="s">
        <v>1063</v>
      </c>
      <c r="D765" s="3" t="s">
        <v>233</v>
      </c>
      <c r="E765" s="32" t="s">
        <v>137</v>
      </c>
      <c r="F765" s="3" t="s">
        <v>138</v>
      </c>
      <c r="G765" s="33" t="s">
        <v>139</v>
      </c>
      <c r="H765" s="32">
        <v>2018</v>
      </c>
      <c r="I765" s="34" t="s">
        <v>761</v>
      </c>
      <c r="J765" s="34" t="s">
        <v>243</v>
      </c>
      <c r="K765" s="32" t="str">
        <f t="shared" si="181"/>
        <v>WFL</v>
      </c>
      <c r="L765" s="32" t="str">
        <f t="shared" si="182"/>
        <v>LSI</v>
      </c>
      <c r="M765" s="32" t="str">
        <f t="shared" si="183"/>
        <v>R2</v>
      </c>
      <c r="N765" s="3">
        <v>14</v>
      </c>
      <c r="O765" s="3" t="s">
        <v>664</v>
      </c>
      <c r="P765" s="33" t="str">
        <f t="shared" si="184"/>
        <v>E:POS_P:P01_Tr1:WFL_Tr2:LSI_DRC_R2_D:10_M:07_Y:2018</v>
      </c>
      <c r="Q765" s="31" t="str">
        <f t="shared" si="185"/>
        <v>T3</v>
      </c>
      <c r="R765" s="53">
        <v>0.5600694444444444</v>
      </c>
      <c r="S765" s="3">
        <v>30</v>
      </c>
      <c r="T765" s="3">
        <v>8.1142500000000002</v>
      </c>
      <c r="U765" s="3">
        <v>313.91229281767954</v>
      </c>
      <c r="V765" s="3">
        <v>0.37301400000000001</v>
      </c>
      <c r="W765" s="3">
        <v>33.200000000000003</v>
      </c>
      <c r="X765" s="37">
        <f t="shared" si="186"/>
        <v>306.2</v>
      </c>
      <c r="Y765" s="37" t="s">
        <v>143</v>
      </c>
      <c r="Z765" s="40">
        <v>0.1225</v>
      </c>
      <c r="AA765" s="41">
        <v>0.74</v>
      </c>
      <c r="AB765" s="41">
        <v>9.0649999999999981E-2</v>
      </c>
      <c r="AC765" s="42" t="s">
        <v>144</v>
      </c>
      <c r="AD765" s="43">
        <f t="shared" si="187"/>
        <v>477.59280807318106</v>
      </c>
      <c r="AE765" s="43">
        <f t="shared" si="188"/>
        <v>557.19160941871132</v>
      </c>
      <c r="AF765" s="44">
        <f t="shared" si="189"/>
        <v>3.8753074429078098</v>
      </c>
      <c r="AG765" s="44">
        <f t="shared" si="190"/>
        <v>2.8677275077517783</v>
      </c>
      <c r="AH765" s="44">
        <f t="shared" si="191"/>
        <v>149.92225341548624</v>
      </c>
      <c r="AI765" s="44">
        <f t="shared" si="192"/>
        <v>110.94246752745978</v>
      </c>
      <c r="AJ765" s="44">
        <f t="shared" si="193"/>
        <v>0.2078402709957112</v>
      </c>
      <c r="AK765" s="45">
        <f t="shared" si="194"/>
        <v>0.15380180053682627</v>
      </c>
      <c r="AL765" s="35"/>
      <c r="AM765" s="35"/>
      <c r="AN765" s="35"/>
      <c r="AO765" s="3" t="s">
        <v>1044</v>
      </c>
    </row>
    <row r="766" spans="2:41" x14ac:dyDescent="0.2">
      <c r="B766" s="46">
        <v>43291</v>
      </c>
      <c r="C766" s="3" t="s">
        <v>1064</v>
      </c>
      <c r="D766" s="3" t="s">
        <v>235</v>
      </c>
      <c r="E766" s="32" t="s">
        <v>137</v>
      </c>
      <c r="F766" s="3" t="s">
        <v>138</v>
      </c>
      <c r="G766" s="33" t="s">
        <v>139</v>
      </c>
      <c r="H766" s="32">
        <v>2018</v>
      </c>
      <c r="I766" s="34" t="s">
        <v>761</v>
      </c>
      <c r="J766" s="34" t="s">
        <v>243</v>
      </c>
      <c r="K766" s="32" t="str">
        <f t="shared" si="181"/>
        <v>WFL</v>
      </c>
      <c r="L766" s="32" t="str">
        <f t="shared" si="182"/>
        <v>LSI</v>
      </c>
      <c r="M766" s="32" t="str">
        <f t="shared" si="183"/>
        <v>R3</v>
      </c>
      <c r="N766" s="3">
        <v>8</v>
      </c>
      <c r="O766" s="3" t="s">
        <v>865</v>
      </c>
      <c r="P766" s="33" t="str">
        <f t="shared" si="184"/>
        <v>E:POS_P:P01_Tr1:WFL_Tr2:LSI_DRC_R3_D:10_M:07_Y:2018</v>
      </c>
      <c r="Q766" s="31" t="str">
        <f t="shared" si="185"/>
        <v>T0</v>
      </c>
      <c r="R766" s="53">
        <v>0.53923611111111114</v>
      </c>
      <c r="S766" s="37">
        <v>0</v>
      </c>
      <c r="T766" s="3">
        <v>3.8392499999999998</v>
      </c>
      <c r="U766" s="3">
        <v>104.07182320441989</v>
      </c>
      <c r="V766" s="3">
        <v>0.35393400000000003</v>
      </c>
      <c r="W766" s="3">
        <v>29.2</v>
      </c>
      <c r="X766" s="37">
        <f t="shared" si="186"/>
        <v>302.2</v>
      </c>
      <c r="Y766" s="37" t="s">
        <v>143</v>
      </c>
      <c r="Z766" s="40">
        <v>0.1225</v>
      </c>
      <c r="AA766" s="41">
        <v>0.74</v>
      </c>
      <c r="AB766" s="41">
        <v>9.0649999999999981E-2</v>
      </c>
      <c r="AC766" s="42" t="s">
        <v>144</v>
      </c>
      <c r="AD766" s="43">
        <f t="shared" si="187"/>
        <v>483.91435417606897</v>
      </c>
      <c r="AE766" s="43">
        <f t="shared" si="188"/>
        <v>564.56674653874711</v>
      </c>
      <c r="AF766" s="44">
        <f t="shared" si="189"/>
        <v>1.8578681842704727</v>
      </c>
      <c r="AG766" s="44">
        <f t="shared" si="190"/>
        <v>1.3748224563601494</v>
      </c>
      <c r="AH766" s="44">
        <f t="shared" si="191"/>
        <v>50.36184911389288</v>
      </c>
      <c r="AI766" s="44">
        <f t="shared" si="192"/>
        <v>37.267768344280718</v>
      </c>
      <c r="AJ766" s="44">
        <f t="shared" si="193"/>
        <v>0.19981936686944493</v>
      </c>
      <c r="AK766" s="45">
        <f t="shared" si="194"/>
        <v>0.14786633148338924</v>
      </c>
      <c r="AL766" s="35">
        <f>SLOPE(AG766:AG769,S766:S769)*60</f>
        <v>3.5256571379606005</v>
      </c>
      <c r="AM766" s="35">
        <f>SLOPE(AK766:AK769,S766:S769)*60</f>
        <v>-1.0952540307942559E-2</v>
      </c>
      <c r="AN766" s="35">
        <f>SLOPE(AI766:AI769,S766:S769)*60</f>
        <v>132.14566514525561</v>
      </c>
      <c r="AO766" s="3" t="s">
        <v>1044</v>
      </c>
    </row>
    <row r="767" spans="2:41" x14ac:dyDescent="0.2">
      <c r="B767" s="46">
        <v>43291</v>
      </c>
      <c r="C767" s="3" t="s">
        <v>1065</v>
      </c>
      <c r="D767" s="3" t="s">
        <v>237</v>
      </c>
      <c r="E767" s="32" t="s">
        <v>137</v>
      </c>
      <c r="F767" s="3" t="s">
        <v>138</v>
      </c>
      <c r="G767" s="33" t="s">
        <v>139</v>
      </c>
      <c r="H767" s="32">
        <v>2018</v>
      </c>
      <c r="I767" s="34" t="s">
        <v>761</v>
      </c>
      <c r="J767" s="34" t="s">
        <v>243</v>
      </c>
      <c r="K767" s="32" t="str">
        <f t="shared" si="181"/>
        <v>WFL</v>
      </c>
      <c r="L767" s="32" t="str">
        <f t="shared" si="182"/>
        <v>LSI</v>
      </c>
      <c r="M767" s="32" t="str">
        <f t="shared" si="183"/>
        <v>R3</v>
      </c>
      <c r="N767" s="3">
        <v>8</v>
      </c>
      <c r="O767" s="3" t="s">
        <v>865</v>
      </c>
      <c r="P767" s="33" t="str">
        <f t="shared" si="184"/>
        <v>E:POS_P:P01_Tr1:WFL_Tr2:LSI_DRC_R3_D:10_M:07_Y:2018</v>
      </c>
      <c r="Q767" s="31" t="str">
        <f t="shared" si="185"/>
        <v>T1</v>
      </c>
      <c r="R767" s="53">
        <v>0.54618055555555556</v>
      </c>
      <c r="S767" s="3">
        <v>10</v>
      </c>
      <c r="T767" s="3">
        <v>4.9642499999999998</v>
      </c>
      <c r="U767" s="3">
        <v>181.74861878453041</v>
      </c>
      <c r="V767" s="3">
        <v>0.34121400000000002</v>
      </c>
      <c r="W767" s="3">
        <v>31.7</v>
      </c>
      <c r="X767" s="37">
        <f t="shared" si="186"/>
        <v>304.7</v>
      </c>
      <c r="Y767" s="37" t="s">
        <v>143</v>
      </c>
      <c r="Z767" s="40">
        <v>0.1225</v>
      </c>
      <c r="AA767" s="41">
        <v>0.74</v>
      </c>
      <c r="AB767" s="41">
        <v>9.0649999999999981E-2</v>
      </c>
      <c r="AC767" s="42" t="s">
        <v>144</v>
      </c>
      <c r="AD767" s="43">
        <f t="shared" si="187"/>
        <v>479.94393774863158</v>
      </c>
      <c r="AE767" s="43">
        <f t="shared" si="188"/>
        <v>559.93459404007012</v>
      </c>
      <c r="AF767" s="44">
        <f t="shared" si="189"/>
        <v>2.3825616929686442</v>
      </c>
      <c r="AG767" s="44">
        <f t="shared" si="190"/>
        <v>1.7630956527967963</v>
      </c>
      <c r="AH767" s="44">
        <f t="shared" si="191"/>
        <v>87.229147779822441</v>
      </c>
      <c r="AI767" s="44">
        <f t="shared" si="192"/>
        <v>64.549569357068592</v>
      </c>
      <c r="AJ767" s="44">
        <f t="shared" si="193"/>
        <v>0.19105752257078851</v>
      </c>
      <c r="AK767" s="45">
        <f t="shared" si="194"/>
        <v>0.14138256670238347</v>
      </c>
      <c r="AL767" s="35"/>
      <c r="AM767" s="35"/>
      <c r="AN767" s="35"/>
      <c r="AO767" s="3" t="s">
        <v>1044</v>
      </c>
    </row>
    <row r="768" spans="2:41" x14ac:dyDescent="0.2">
      <c r="B768" s="46">
        <v>43291</v>
      </c>
      <c r="C768" s="3" t="s">
        <v>1066</v>
      </c>
      <c r="D768" s="3" t="s">
        <v>239</v>
      </c>
      <c r="E768" s="32" t="s">
        <v>137</v>
      </c>
      <c r="F768" s="3" t="s">
        <v>138</v>
      </c>
      <c r="G768" s="33" t="s">
        <v>139</v>
      </c>
      <c r="H768" s="32">
        <v>2018</v>
      </c>
      <c r="I768" s="34" t="s">
        <v>761</v>
      </c>
      <c r="J768" s="34" t="s">
        <v>243</v>
      </c>
      <c r="K768" s="32" t="str">
        <f t="shared" si="181"/>
        <v>WFL</v>
      </c>
      <c r="L768" s="32" t="str">
        <f t="shared" si="182"/>
        <v>LSI</v>
      </c>
      <c r="M768" s="32" t="str">
        <f t="shared" si="183"/>
        <v>R3</v>
      </c>
      <c r="N768" s="3">
        <v>8</v>
      </c>
      <c r="O768" s="3" t="s">
        <v>865</v>
      </c>
      <c r="P768" s="33" t="str">
        <f t="shared" si="184"/>
        <v>E:POS_P:P01_Tr1:WFL_Tr2:LSI_DRC_R3_D:10_M:07_Y:2018</v>
      </c>
      <c r="Q768" s="31" t="str">
        <f t="shared" si="185"/>
        <v>T2</v>
      </c>
      <c r="R768" s="53">
        <v>0.55312499999999998</v>
      </c>
      <c r="S768" s="3">
        <v>20</v>
      </c>
      <c r="T768" s="3">
        <v>6.8392499999999998</v>
      </c>
      <c r="U768" s="3">
        <v>237.74378453038676</v>
      </c>
      <c r="V768" s="3">
        <v>0.36665400000000004</v>
      </c>
      <c r="W768" s="3">
        <v>32.4</v>
      </c>
      <c r="X768" s="37">
        <f t="shared" si="186"/>
        <v>305.39999999999998</v>
      </c>
      <c r="Y768" s="37" t="s">
        <v>143</v>
      </c>
      <c r="Z768" s="40">
        <v>0.1225</v>
      </c>
      <c r="AA768" s="41">
        <v>0.74</v>
      </c>
      <c r="AB768" s="41">
        <v>9.0649999999999981E-2</v>
      </c>
      <c r="AC768" s="42" t="s">
        <v>144</v>
      </c>
      <c r="AD768" s="43">
        <f t="shared" si="187"/>
        <v>478.84386978391632</v>
      </c>
      <c r="AE768" s="43">
        <f t="shared" si="188"/>
        <v>558.65118141456912</v>
      </c>
      <c r="AF768" s="44">
        <f t="shared" si="189"/>
        <v>3.2749329364196496</v>
      </c>
      <c r="AG768" s="44">
        <f t="shared" si="190"/>
        <v>2.4234503729505406</v>
      </c>
      <c r="AH768" s="44">
        <f t="shared" si="191"/>
        <v>113.84215380160397</v>
      </c>
      <c r="AI768" s="44">
        <f t="shared" si="192"/>
        <v>84.24319381318692</v>
      </c>
      <c r="AJ768" s="44">
        <f t="shared" si="193"/>
        <v>0.20483169027037743</v>
      </c>
      <c r="AK768" s="45">
        <f t="shared" si="194"/>
        <v>0.15157545080007925</v>
      </c>
      <c r="AL768" s="35"/>
      <c r="AM768" s="35"/>
      <c r="AN768" s="35"/>
      <c r="AO768" s="3" t="s">
        <v>1044</v>
      </c>
    </row>
    <row r="769" spans="2:41" x14ac:dyDescent="0.2">
      <c r="B769" s="46">
        <v>43291</v>
      </c>
      <c r="C769" s="3" t="s">
        <v>1067</v>
      </c>
      <c r="D769" s="3" t="s">
        <v>241</v>
      </c>
      <c r="E769" s="32" t="s">
        <v>137</v>
      </c>
      <c r="F769" s="3" t="s">
        <v>138</v>
      </c>
      <c r="G769" s="33" t="s">
        <v>139</v>
      </c>
      <c r="H769" s="32">
        <v>2018</v>
      </c>
      <c r="I769" s="34" t="s">
        <v>761</v>
      </c>
      <c r="J769" s="34" t="s">
        <v>243</v>
      </c>
      <c r="K769" s="32" t="str">
        <f t="shared" si="181"/>
        <v>WFL</v>
      </c>
      <c r="L769" s="32" t="str">
        <f t="shared" si="182"/>
        <v>LSI</v>
      </c>
      <c r="M769" s="32" t="str">
        <f t="shared" si="183"/>
        <v>R3</v>
      </c>
      <c r="N769" s="3">
        <v>8</v>
      </c>
      <c r="O769" s="3" t="s">
        <v>865</v>
      </c>
      <c r="P769" s="33" t="str">
        <f t="shared" si="184"/>
        <v>E:POS_P:P01_Tr1:WFL_Tr2:LSI_DRC_R3_D:10_M:07_Y:2018</v>
      </c>
      <c r="Q769" s="31" t="str">
        <f t="shared" si="185"/>
        <v>T3</v>
      </c>
      <c r="R769" s="53">
        <v>0.5600694444444444</v>
      </c>
      <c r="S769" s="3">
        <v>30</v>
      </c>
      <c r="T769" s="3">
        <v>8.7892499999999991</v>
      </c>
      <c r="U769" s="3">
        <v>293.92748618784537</v>
      </c>
      <c r="V769" s="3">
        <v>0.33485399999999998</v>
      </c>
      <c r="W769" s="3">
        <v>32.5</v>
      </c>
      <c r="X769" s="37">
        <f t="shared" si="186"/>
        <v>305.5</v>
      </c>
      <c r="Y769" s="37" t="s">
        <v>143</v>
      </c>
      <c r="Z769" s="40">
        <v>0.1225</v>
      </c>
      <c r="AA769" s="41">
        <v>0.74</v>
      </c>
      <c r="AB769" s="41">
        <v>9.0649999999999981E-2</v>
      </c>
      <c r="AC769" s="42" t="s">
        <v>144</v>
      </c>
      <c r="AD769" s="43">
        <f t="shared" si="187"/>
        <v>478.68712874634383</v>
      </c>
      <c r="AE769" s="43">
        <f t="shared" si="188"/>
        <v>558.4683168707345</v>
      </c>
      <c r="AF769" s="44">
        <f t="shared" si="189"/>
        <v>4.2073008463338022</v>
      </c>
      <c r="AG769" s="44">
        <f t="shared" si="190"/>
        <v>3.1134026262870127</v>
      </c>
      <c r="AH769" s="44">
        <f t="shared" si="191"/>
        <v>140.69930442289032</v>
      </c>
      <c r="AI769" s="44">
        <f t="shared" si="192"/>
        <v>104.11748527293882</v>
      </c>
      <c r="AJ769" s="44">
        <f t="shared" si="193"/>
        <v>0.18700534977743291</v>
      </c>
      <c r="AK769" s="45">
        <f t="shared" si="194"/>
        <v>0.13838395883530033</v>
      </c>
      <c r="AL769" s="35"/>
      <c r="AM769" s="35"/>
      <c r="AN769" s="35"/>
      <c r="AO769" s="3" t="s">
        <v>1044</v>
      </c>
    </row>
    <row r="770" spans="2:41" x14ac:dyDescent="0.2">
      <c r="B770" s="46">
        <v>43307</v>
      </c>
      <c r="C770" s="3" t="s">
        <v>1068</v>
      </c>
      <c r="D770" s="3" t="s">
        <v>136</v>
      </c>
      <c r="E770" s="32" t="s">
        <v>137</v>
      </c>
      <c r="F770" s="3" t="s">
        <v>138</v>
      </c>
      <c r="G770" s="33" t="s">
        <v>139</v>
      </c>
      <c r="H770" s="32">
        <v>2018</v>
      </c>
      <c r="I770" s="34" t="s">
        <v>761</v>
      </c>
      <c r="J770" s="34" t="s">
        <v>1069</v>
      </c>
      <c r="K770" s="32" t="str">
        <f t="shared" ref="K770:K833" si="195">LEFT(D770,3)</f>
        <v>NWF</v>
      </c>
      <c r="L770" s="32" t="str">
        <f t="shared" ref="L770:L833" si="196">MID(D770,5,3)</f>
        <v>ESI</v>
      </c>
      <c r="M770" s="32" t="str">
        <f t="shared" ref="M770:M833" si="197">MID(D770,9,2)</f>
        <v>R1</v>
      </c>
      <c r="N770" s="3">
        <v>5</v>
      </c>
      <c r="O770" s="3" t="s">
        <v>865</v>
      </c>
      <c r="P770" s="33" t="str">
        <f t="shared" ref="P770:P833" si="198">"E:"&amp;E770&amp;"_P:"&amp;F770&amp;"_Tr1:"&amp;K770&amp;"_Tr2:"&amp;L770&amp;"_"&amp;G770&amp;"_"&amp;M770&amp;"_D:"&amp;J770&amp;"_M:"&amp;I770&amp;"_Y:"&amp;H770</f>
        <v>E:POS_P:P01_Tr1:NWF_Tr2:ESI_DRC_R1_D:26_M:07_Y:2018</v>
      </c>
      <c r="Q770" s="31" t="str">
        <f t="shared" ref="Q770:Q833" si="199">MID(D770,12,2)</f>
        <v>T0</v>
      </c>
      <c r="R770" s="53">
        <v>0.56041666666666667</v>
      </c>
      <c r="S770" s="37">
        <v>0</v>
      </c>
      <c r="T770" s="3">
        <v>3.2392500000000002</v>
      </c>
      <c r="U770" s="3">
        <v>106.89986187845305</v>
      </c>
      <c r="V770" s="3">
        <v>0.35393400000000003</v>
      </c>
      <c r="W770" s="3">
        <v>31.2</v>
      </c>
      <c r="X770" s="37">
        <f t="shared" si="186"/>
        <v>304.2</v>
      </c>
      <c r="Y770" s="37" t="s">
        <v>143</v>
      </c>
      <c r="Z770" s="40">
        <v>0.1225</v>
      </c>
      <c r="AA770" s="41">
        <v>0.74</v>
      </c>
      <c r="AB770" s="41">
        <v>9.0649999999999981E-2</v>
      </c>
      <c r="AC770" s="42" t="s">
        <v>144</v>
      </c>
      <c r="AD770" s="43">
        <f t="shared" si="187"/>
        <v>480.73280023671282</v>
      </c>
      <c r="AE770" s="43">
        <f t="shared" si="188"/>
        <v>560.85493360949829</v>
      </c>
      <c r="AF770" s="44">
        <f t="shared" si="189"/>
        <v>1.557213723166772</v>
      </c>
      <c r="AG770" s="44">
        <f t="shared" si="190"/>
        <v>1.1523381551434111</v>
      </c>
      <c r="AH770" s="44">
        <f t="shared" si="191"/>
        <v>51.390269945746567</v>
      </c>
      <c r="AI770" s="44">
        <f t="shared" si="192"/>
        <v>38.028799759852454</v>
      </c>
      <c r="AJ770" s="44">
        <f t="shared" si="193"/>
        <v>0.1985056300721442</v>
      </c>
      <c r="AK770" s="45">
        <f t="shared" si="194"/>
        <v>0.14689416625338667</v>
      </c>
      <c r="AL770" s="35">
        <f>SLOPE(AG770:AG773,S770:S773)*60</f>
        <v>11.229426481949991</v>
      </c>
      <c r="AM770" s="35">
        <f>SLOPE(AK770:AK773,S770:S773)*60</f>
        <v>5.9419305466847224E-3</v>
      </c>
      <c r="AN770" s="61">
        <f>SLOPE(AI770:AI773,S770:S773)*60</f>
        <v>220.66555095213567</v>
      </c>
      <c r="AO770" s="3" t="s">
        <v>1070</v>
      </c>
    </row>
    <row r="771" spans="2:41" x14ac:dyDescent="0.2">
      <c r="B771" s="46">
        <v>43307</v>
      </c>
      <c r="C771" s="3" t="s">
        <v>1071</v>
      </c>
      <c r="D771" s="3" t="s">
        <v>147</v>
      </c>
      <c r="E771" s="32" t="s">
        <v>137</v>
      </c>
      <c r="F771" s="3" t="s">
        <v>138</v>
      </c>
      <c r="G771" s="33" t="s">
        <v>139</v>
      </c>
      <c r="H771" s="32">
        <v>2018</v>
      </c>
      <c r="I771" s="34" t="s">
        <v>761</v>
      </c>
      <c r="J771" s="34" t="s">
        <v>1069</v>
      </c>
      <c r="K771" s="32" t="str">
        <f t="shared" si="195"/>
        <v>NWF</v>
      </c>
      <c r="L771" s="32" t="str">
        <f t="shared" si="196"/>
        <v>ESI</v>
      </c>
      <c r="M771" s="32" t="str">
        <f t="shared" si="197"/>
        <v>R1</v>
      </c>
      <c r="N771" s="3">
        <v>5</v>
      </c>
      <c r="O771" s="3" t="s">
        <v>865</v>
      </c>
      <c r="P771" s="33" t="str">
        <f t="shared" si="198"/>
        <v>E:POS_P:P01_Tr1:NWF_Tr2:ESI_DRC_R1_D:26_M:07_Y:2018</v>
      </c>
      <c r="Q771" s="31" t="str">
        <f t="shared" si="199"/>
        <v>T1</v>
      </c>
      <c r="R771" s="53">
        <v>0.56736111111111109</v>
      </c>
      <c r="S771" s="3">
        <v>10</v>
      </c>
      <c r="T771" s="3">
        <v>6.9892500000000002</v>
      </c>
      <c r="U771" s="48">
        <v>204.97624309392299</v>
      </c>
      <c r="V771" s="3">
        <v>0.46205400000000002</v>
      </c>
      <c r="W771" s="3">
        <v>32.4</v>
      </c>
      <c r="X771" s="37">
        <f t="shared" si="186"/>
        <v>305.39999999999998</v>
      </c>
      <c r="Y771" s="37" t="s">
        <v>143</v>
      </c>
      <c r="Z771" s="40">
        <v>0.1225</v>
      </c>
      <c r="AA771" s="41">
        <v>0.74</v>
      </c>
      <c r="AB771" s="41">
        <v>9.0649999999999981E-2</v>
      </c>
      <c r="AC771" s="42" t="s">
        <v>144</v>
      </c>
      <c r="AD771" s="43">
        <f t="shared" si="187"/>
        <v>478.84386978391632</v>
      </c>
      <c r="AE771" s="43">
        <f t="shared" si="188"/>
        <v>558.65118141456912</v>
      </c>
      <c r="AF771" s="44">
        <f t="shared" si="189"/>
        <v>3.3467595168872371</v>
      </c>
      <c r="AG771" s="44">
        <f t="shared" si="190"/>
        <v>2.4766020424965549</v>
      </c>
      <c r="AH771" s="44">
        <f t="shared" si="191"/>
        <v>98.151617456862837</v>
      </c>
      <c r="AI771" s="44">
        <f t="shared" si="192"/>
        <v>72.632196918078492</v>
      </c>
      <c r="AJ771" s="44">
        <f t="shared" si="193"/>
        <v>0.25812701297732737</v>
      </c>
      <c r="AK771" s="45">
        <f t="shared" si="194"/>
        <v>0.19101398960322222</v>
      </c>
      <c r="AL771" s="35"/>
      <c r="AM771" s="35"/>
      <c r="AN771" s="35"/>
      <c r="AO771" s="3" t="s">
        <v>1044</v>
      </c>
    </row>
    <row r="772" spans="2:41" x14ac:dyDescent="0.2">
      <c r="B772" s="46">
        <v>43307</v>
      </c>
      <c r="C772" s="3" t="s">
        <v>1072</v>
      </c>
      <c r="D772" s="3" t="s">
        <v>149</v>
      </c>
      <c r="E772" s="32" t="s">
        <v>137</v>
      </c>
      <c r="F772" s="3" t="s">
        <v>138</v>
      </c>
      <c r="G772" s="33" t="s">
        <v>139</v>
      </c>
      <c r="H772" s="32">
        <v>2018</v>
      </c>
      <c r="I772" s="34" t="s">
        <v>761</v>
      </c>
      <c r="J772" s="34" t="s">
        <v>1069</v>
      </c>
      <c r="K772" s="32" t="str">
        <f t="shared" si="195"/>
        <v>NWF</v>
      </c>
      <c r="L772" s="32" t="str">
        <f t="shared" si="196"/>
        <v>ESI</v>
      </c>
      <c r="M772" s="32" t="str">
        <f t="shared" si="197"/>
        <v>R1</v>
      </c>
      <c r="N772" s="3">
        <v>5</v>
      </c>
      <c r="O772" s="3" t="s">
        <v>865</v>
      </c>
      <c r="P772" s="33" t="str">
        <f t="shared" si="198"/>
        <v>E:POS_P:P01_Tr1:NWF_Tr2:ESI_DRC_R1_D:26_M:07_Y:2018</v>
      </c>
      <c r="Q772" s="31" t="str">
        <f t="shared" si="199"/>
        <v>T2</v>
      </c>
      <c r="R772" s="53">
        <v>0.57430555555555596</v>
      </c>
      <c r="S772" s="3">
        <v>20</v>
      </c>
      <c r="T772" s="3">
        <v>13.664249999999999</v>
      </c>
      <c r="U772" s="3">
        <v>332.76588397790056</v>
      </c>
      <c r="V772" s="3">
        <v>0.41753400000000002</v>
      </c>
      <c r="W772" s="3">
        <v>32.9</v>
      </c>
      <c r="X772" s="37">
        <f t="shared" si="186"/>
        <v>305.89999999999998</v>
      </c>
      <c r="Y772" s="37" t="s">
        <v>143</v>
      </c>
      <c r="Z772" s="40">
        <v>0.1225</v>
      </c>
      <c r="AA772" s="41">
        <v>0.74</v>
      </c>
      <c r="AB772" s="41">
        <v>9.0649999999999981E-2</v>
      </c>
      <c r="AC772" s="42" t="s">
        <v>144</v>
      </c>
      <c r="AD772" s="43">
        <f t="shared" si="187"/>
        <v>478.0611893821773</v>
      </c>
      <c r="AE772" s="43">
        <f t="shared" si="188"/>
        <v>557.73805427920695</v>
      </c>
      <c r="AF772" s="44">
        <f t="shared" si="189"/>
        <v>6.5323476070154154</v>
      </c>
      <c r="AG772" s="44">
        <f t="shared" si="190"/>
        <v>4.833937229191406</v>
      </c>
      <c r="AH772" s="44">
        <f t="shared" si="191"/>
        <v>159.08245428028675</v>
      </c>
      <c r="AI772" s="44">
        <f t="shared" si="192"/>
        <v>117.72101616741217</v>
      </c>
      <c r="AJ772" s="44">
        <f t="shared" si="193"/>
        <v>0.23287460075541441</v>
      </c>
      <c r="AK772" s="45">
        <f t="shared" si="194"/>
        <v>0.17232720455900663</v>
      </c>
      <c r="AL772" s="35"/>
      <c r="AM772" s="35"/>
      <c r="AN772" s="35"/>
      <c r="AO772" s="3" t="s">
        <v>1044</v>
      </c>
    </row>
    <row r="773" spans="2:41" x14ac:dyDescent="0.2">
      <c r="B773" s="46">
        <v>43307</v>
      </c>
      <c r="C773" s="3" t="s">
        <v>1073</v>
      </c>
      <c r="D773" s="3" t="s">
        <v>151</v>
      </c>
      <c r="E773" s="32" t="s">
        <v>137</v>
      </c>
      <c r="F773" s="3" t="s">
        <v>138</v>
      </c>
      <c r="G773" s="33" t="s">
        <v>139</v>
      </c>
      <c r="H773" s="32">
        <v>2018</v>
      </c>
      <c r="I773" s="34" t="s">
        <v>761</v>
      </c>
      <c r="J773" s="34" t="s">
        <v>1069</v>
      </c>
      <c r="K773" s="32" t="str">
        <f t="shared" si="195"/>
        <v>NWF</v>
      </c>
      <c r="L773" s="32" t="str">
        <f t="shared" si="196"/>
        <v>ESI</v>
      </c>
      <c r="M773" s="32" t="str">
        <f t="shared" si="197"/>
        <v>R1</v>
      </c>
      <c r="N773" s="3">
        <v>5</v>
      </c>
      <c r="O773" s="3" t="s">
        <v>865</v>
      </c>
      <c r="P773" s="33" t="str">
        <f t="shared" si="198"/>
        <v>E:POS_P:P01_Tr1:NWF_Tr2:ESI_DRC_R1_D:26_M:07_Y:2018</v>
      </c>
      <c r="Q773" s="31" t="str">
        <f t="shared" si="199"/>
        <v>T3</v>
      </c>
      <c r="R773" s="53">
        <v>0.58125000000000004</v>
      </c>
      <c r="S773" s="3">
        <v>30</v>
      </c>
      <c r="T773" s="3">
        <v>18.689249999999998</v>
      </c>
      <c r="U773" s="3">
        <v>411.95096685082876</v>
      </c>
      <c r="V773" s="3">
        <v>0.37937400000000004</v>
      </c>
      <c r="W773" s="3">
        <v>33.200000000000003</v>
      </c>
      <c r="X773" s="37">
        <f t="shared" si="186"/>
        <v>306.2</v>
      </c>
      <c r="Y773" s="37" t="s">
        <v>143</v>
      </c>
      <c r="Z773" s="40">
        <v>0.1225</v>
      </c>
      <c r="AA773" s="41">
        <v>0.74</v>
      </c>
      <c r="AB773" s="41">
        <v>9.0649999999999981E-2</v>
      </c>
      <c r="AC773" s="42" t="s">
        <v>144</v>
      </c>
      <c r="AD773" s="43">
        <f t="shared" si="187"/>
        <v>477.59280807318106</v>
      </c>
      <c r="AE773" s="43">
        <f t="shared" si="188"/>
        <v>557.19160941871132</v>
      </c>
      <c r="AF773" s="44">
        <f t="shared" si="189"/>
        <v>8.9258513882816981</v>
      </c>
      <c r="AG773" s="44">
        <f t="shared" si="190"/>
        <v>6.6051300273284559</v>
      </c>
      <c r="AH773" s="44">
        <f t="shared" si="191"/>
        <v>196.74481904674923</v>
      </c>
      <c r="AI773" s="44">
        <f t="shared" si="192"/>
        <v>145.5911660945944</v>
      </c>
      <c r="AJ773" s="44">
        <f t="shared" si="193"/>
        <v>0.21138400963161422</v>
      </c>
      <c r="AK773" s="45">
        <f t="shared" si="194"/>
        <v>0.15642416712739449</v>
      </c>
      <c r="AL773" s="35"/>
      <c r="AM773" s="35"/>
      <c r="AN773" s="35"/>
      <c r="AO773" s="3" t="s">
        <v>1044</v>
      </c>
    </row>
    <row r="774" spans="2:41" x14ac:dyDescent="0.2">
      <c r="B774" s="46">
        <v>43307</v>
      </c>
      <c r="C774" s="3" t="s">
        <v>1074</v>
      </c>
      <c r="D774" s="3" t="s">
        <v>153</v>
      </c>
      <c r="E774" s="32" t="s">
        <v>137</v>
      </c>
      <c r="F774" s="3" t="s">
        <v>138</v>
      </c>
      <c r="G774" s="33" t="s">
        <v>139</v>
      </c>
      <c r="H774" s="32">
        <v>2018</v>
      </c>
      <c r="I774" s="34" t="s">
        <v>761</v>
      </c>
      <c r="J774" s="34" t="s">
        <v>1069</v>
      </c>
      <c r="K774" s="32" t="str">
        <f t="shared" si="195"/>
        <v>NWF</v>
      </c>
      <c r="L774" s="32" t="str">
        <f t="shared" si="196"/>
        <v>ESI</v>
      </c>
      <c r="M774" s="32" t="str">
        <f t="shared" si="197"/>
        <v>R2</v>
      </c>
      <c r="N774" s="3">
        <v>14</v>
      </c>
      <c r="O774" s="3" t="s">
        <v>554</v>
      </c>
      <c r="P774" s="33" t="str">
        <f t="shared" si="198"/>
        <v>E:POS_P:P01_Tr1:NWF_Tr2:ESI_DRC_R2_D:26_M:07_Y:2018</v>
      </c>
      <c r="Q774" s="31" t="str">
        <f t="shared" si="199"/>
        <v>T0</v>
      </c>
      <c r="R774" s="53">
        <v>0.56041666666666667</v>
      </c>
      <c r="S774" s="37">
        <v>0</v>
      </c>
      <c r="T774" s="3">
        <v>4.7392500000000002</v>
      </c>
      <c r="U774" s="3">
        <v>110.48204419889503</v>
      </c>
      <c r="V774" s="3">
        <v>0.55109400000000008</v>
      </c>
      <c r="W774" s="3">
        <v>31.2</v>
      </c>
      <c r="X774" s="37">
        <f t="shared" si="186"/>
        <v>304.2</v>
      </c>
      <c r="Y774" s="37" t="s">
        <v>143</v>
      </c>
      <c r="Z774" s="40">
        <v>0.1225</v>
      </c>
      <c r="AA774" s="41">
        <v>0.74</v>
      </c>
      <c r="AB774" s="41">
        <v>9.0649999999999981E-2</v>
      </c>
      <c r="AC774" s="42" t="s">
        <v>144</v>
      </c>
      <c r="AD774" s="43">
        <f t="shared" si="187"/>
        <v>480.73280023671282</v>
      </c>
      <c r="AE774" s="43">
        <f t="shared" si="188"/>
        <v>560.85493360949829</v>
      </c>
      <c r="AF774" s="44">
        <f t="shared" si="189"/>
        <v>2.2783129235218413</v>
      </c>
      <c r="AG774" s="44">
        <f t="shared" si="190"/>
        <v>1.6859515634061621</v>
      </c>
      <c r="AH774" s="44">
        <f t="shared" si="191"/>
        <v>53.11234248361108</v>
      </c>
      <c r="AI774" s="44">
        <f t="shared" si="192"/>
        <v>39.303133437872191</v>
      </c>
      <c r="AJ774" s="44">
        <f t="shared" si="193"/>
        <v>0.30908378878259285</v>
      </c>
      <c r="AK774" s="45">
        <f t="shared" si="194"/>
        <v>0.22872200369911869</v>
      </c>
      <c r="AL774" s="35">
        <f>SLOPE(AG774:AG777,S774:S777)*60</f>
        <v>5.6186153871010109</v>
      </c>
      <c r="AM774" s="35">
        <f>SLOPE(AK774:AK777,S774:S777)*60</f>
        <v>-0.16195213313435458</v>
      </c>
      <c r="AN774" s="35">
        <f>SLOPE(AI774:AI777,S774:S777)*60</f>
        <v>227.80664107176389</v>
      </c>
      <c r="AO774" s="3" t="s">
        <v>1044</v>
      </c>
    </row>
    <row r="775" spans="2:41" x14ac:dyDescent="0.2">
      <c r="B775" s="46">
        <v>43307</v>
      </c>
      <c r="C775" s="3" t="s">
        <v>1075</v>
      </c>
      <c r="D775" s="3" t="s">
        <v>156</v>
      </c>
      <c r="E775" s="32" t="s">
        <v>137</v>
      </c>
      <c r="F775" s="3" t="s">
        <v>138</v>
      </c>
      <c r="G775" s="33" t="s">
        <v>139</v>
      </c>
      <c r="H775" s="32">
        <v>2018</v>
      </c>
      <c r="I775" s="34" t="s">
        <v>761</v>
      </c>
      <c r="J775" s="34" t="s">
        <v>1069</v>
      </c>
      <c r="K775" s="32" t="str">
        <f t="shared" si="195"/>
        <v>NWF</v>
      </c>
      <c r="L775" s="32" t="str">
        <f t="shared" si="196"/>
        <v>ESI</v>
      </c>
      <c r="M775" s="32" t="str">
        <f t="shared" si="197"/>
        <v>R2</v>
      </c>
      <c r="N775" s="3">
        <v>14</v>
      </c>
      <c r="O775" s="3" t="s">
        <v>554</v>
      </c>
      <c r="P775" s="33" t="str">
        <f t="shared" si="198"/>
        <v>E:POS_P:P01_Tr1:NWF_Tr2:ESI_DRC_R2_D:26_M:07_Y:2018</v>
      </c>
      <c r="Q775" s="31" t="str">
        <f t="shared" si="199"/>
        <v>T1</v>
      </c>
      <c r="R775" s="53">
        <v>0.56736111111111109</v>
      </c>
      <c r="S775" s="3">
        <v>10</v>
      </c>
      <c r="T775" s="3">
        <v>5.6392500000000005</v>
      </c>
      <c r="U775" s="3">
        <v>195.88881215469615</v>
      </c>
      <c r="V775" s="3">
        <v>0.37301400000000001</v>
      </c>
      <c r="W775" s="3">
        <v>32.5</v>
      </c>
      <c r="X775" s="37">
        <f t="shared" si="186"/>
        <v>305.5</v>
      </c>
      <c r="Y775" s="37" t="s">
        <v>143</v>
      </c>
      <c r="Z775" s="40">
        <v>0.1225</v>
      </c>
      <c r="AA775" s="41">
        <v>0.74</v>
      </c>
      <c r="AB775" s="41">
        <v>9.0649999999999981E-2</v>
      </c>
      <c r="AC775" s="42" t="s">
        <v>144</v>
      </c>
      <c r="AD775" s="43">
        <f t="shared" si="187"/>
        <v>478.68712874634383</v>
      </c>
      <c r="AE775" s="43">
        <f t="shared" si="188"/>
        <v>558.4683168707345</v>
      </c>
      <c r="AF775" s="44">
        <f t="shared" si="189"/>
        <v>2.6994363907828198</v>
      </c>
      <c r="AG775" s="44">
        <f t="shared" si="190"/>
        <v>1.9975829291792861</v>
      </c>
      <c r="AH775" s="44">
        <f t="shared" si="191"/>
        <v>93.769453043863393</v>
      </c>
      <c r="AI775" s="44">
        <f t="shared" si="192"/>
        <v>69.389395252458897</v>
      </c>
      <c r="AJ775" s="44">
        <f t="shared" si="193"/>
        <v>0.20831650074922015</v>
      </c>
      <c r="AK775" s="45">
        <f t="shared" si="194"/>
        <v>0.15415421055442288</v>
      </c>
      <c r="AL775" s="35"/>
      <c r="AM775" s="35"/>
      <c r="AN775" s="35"/>
      <c r="AO775" s="3" t="s">
        <v>1044</v>
      </c>
    </row>
    <row r="776" spans="2:41" x14ac:dyDescent="0.2">
      <c r="B776" s="46">
        <v>43307</v>
      </c>
      <c r="C776" s="3" t="s">
        <v>1076</v>
      </c>
      <c r="D776" s="3" t="s">
        <v>158</v>
      </c>
      <c r="E776" s="32" t="s">
        <v>137</v>
      </c>
      <c r="F776" s="3" t="s">
        <v>138</v>
      </c>
      <c r="G776" s="33" t="s">
        <v>139</v>
      </c>
      <c r="H776" s="32">
        <v>2018</v>
      </c>
      <c r="I776" s="34" t="s">
        <v>761</v>
      </c>
      <c r="J776" s="34" t="s">
        <v>1069</v>
      </c>
      <c r="K776" s="32" t="str">
        <f t="shared" si="195"/>
        <v>NWF</v>
      </c>
      <c r="L776" s="32" t="str">
        <f t="shared" si="196"/>
        <v>ESI</v>
      </c>
      <c r="M776" s="32" t="str">
        <f t="shared" si="197"/>
        <v>R2</v>
      </c>
      <c r="N776" s="3">
        <v>14</v>
      </c>
      <c r="O776" s="3" t="s">
        <v>554</v>
      </c>
      <c r="P776" s="33" t="str">
        <f t="shared" si="198"/>
        <v>E:POS_P:P01_Tr1:NWF_Tr2:ESI_DRC_R2_D:26_M:07_Y:2018</v>
      </c>
      <c r="Q776" s="31" t="str">
        <f t="shared" si="199"/>
        <v>T2</v>
      </c>
      <c r="R776" s="53">
        <v>0.57430555555555596</v>
      </c>
      <c r="S776" s="3">
        <v>20</v>
      </c>
      <c r="T776" s="3">
        <v>8.4142499999999991</v>
      </c>
      <c r="U776" s="3">
        <v>310.89571823204426</v>
      </c>
      <c r="V776" s="3">
        <v>0.360294</v>
      </c>
      <c r="W776" s="3">
        <v>33.1</v>
      </c>
      <c r="X776" s="37">
        <f t="shared" si="186"/>
        <v>306.10000000000002</v>
      </c>
      <c r="Y776" s="37" t="s">
        <v>143</v>
      </c>
      <c r="Z776" s="40">
        <v>0.1225</v>
      </c>
      <c r="AA776" s="41">
        <v>0.74</v>
      </c>
      <c r="AB776" s="41">
        <v>9.0649999999999981E-2</v>
      </c>
      <c r="AC776" s="42" t="s">
        <v>144</v>
      </c>
      <c r="AD776" s="43">
        <f t="shared" si="187"/>
        <v>477.74883316565837</v>
      </c>
      <c r="AE776" s="43">
        <f t="shared" si="188"/>
        <v>557.37363869326805</v>
      </c>
      <c r="AF776" s="44">
        <f t="shared" si="189"/>
        <v>4.0198981194641403</v>
      </c>
      <c r="AG776" s="44">
        <f t="shared" si="190"/>
        <v>2.9747246084034633</v>
      </c>
      <c r="AH776" s="44">
        <f t="shared" si="191"/>
        <v>148.53006662155846</v>
      </c>
      <c r="AI776" s="44">
        <f t="shared" si="192"/>
        <v>109.91224929995325</v>
      </c>
      <c r="AJ776" s="44">
        <f t="shared" si="193"/>
        <v>0.20081837777935233</v>
      </c>
      <c r="AK776" s="45">
        <f t="shared" si="194"/>
        <v>0.1486055995567207</v>
      </c>
      <c r="AL776" s="35"/>
      <c r="AM776" s="35"/>
      <c r="AN776" s="35"/>
      <c r="AO776" s="3" t="s">
        <v>1044</v>
      </c>
    </row>
    <row r="777" spans="2:41" x14ac:dyDescent="0.2">
      <c r="B777" s="46">
        <v>43307</v>
      </c>
      <c r="C777" s="3" t="s">
        <v>1077</v>
      </c>
      <c r="D777" s="3" t="s">
        <v>160</v>
      </c>
      <c r="E777" s="32" t="s">
        <v>137</v>
      </c>
      <c r="F777" s="3" t="s">
        <v>138</v>
      </c>
      <c r="G777" s="33" t="s">
        <v>139</v>
      </c>
      <c r="H777" s="32">
        <v>2018</v>
      </c>
      <c r="I777" s="34" t="s">
        <v>761</v>
      </c>
      <c r="J777" s="34" t="s">
        <v>1069</v>
      </c>
      <c r="K777" s="32" t="str">
        <f t="shared" si="195"/>
        <v>NWF</v>
      </c>
      <c r="L777" s="32" t="str">
        <f t="shared" si="196"/>
        <v>ESI</v>
      </c>
      <c r="M777" s="32" t="str">
        <f t="shared" si="197"/>
        <v>R2</v>
      </c>
      <c r="N777" s="3">
        <v>14</v>
      </c>
      <c r="O777" s="3" t="s">
        <v>554</v>
      </c>
      <c r="P777" s="33" t="str">
        <f t="shared" si="198"/>
        <v>E:POS_P:P01_Tr1:NWF_Tr2:ESI_DRC_R2_D:26_M:07_Y:2018</v>
      </c>
      <c r="Q777" s="31" t="str">
        <f t="shared" si="199"/>
        <v>T3</v>
      </c>
      <c r="R777" s="53">
        <v>0.58125000000000004</v>
      </c>
      <c r="S777" s="3">
        <v>30</v>
      </c>
      <c r="T777" s="3">
        <v>12.689249999999998</v>
      </c>
      <c r="U777" s="3">
        <v>431.37016574585635</v>
      </c>
      <c r="V777" s="3">
        <v>0.34121400000000002</v>
      </c>
      <c r="W777" s="3">
        <v>33.4</v>
      </c>
      <c r="X777" s="37">
        <f t="shared" si="186"/>
        <v>306.39999999999998</v>
      </c>
      <c r="Y777" s="37" t="s">
        <v>143</v>
      </c>
      <c r="Z777" s="40">
        <v>0.1225</v>
      </c>
      <c r="AA777" s="41">
        <v>0.74</v>
      </c>
      <c r="AB777" s="41">
        <v>9.0649999999999981E-2</v>
      </c>
      <c r="AC777" s="42" t="s">
        <v>144</v>
      </c>
      <c r="AD777" s="43">
        <f t="shared" si="187"/>
        <v>477.28106342039183</v>
      </c>
      <c r="AE777" s="43">
        <f t="shared" si="188"/>
        <v>556.82790732379055</v>
      </c>
      <c r="AF777" s="44">
        <f t="shared" si="189"/>
        <v>6.0563387340072055</v>
      </c>
      <c r="AG777" s="44">
        <f t="shared" si="190"/>
        <v>4.481690663165331</v>
      </c>
      <c r="AH777" s="44">
        <f t="shared" si="191"/>
        <v>205.88481143501298</v>
      </c>
      <c r="AI777" s="44">
        <f t="shared" si="192"/>
        <v>152.35476046190956</v>
      </c>
      <c r="AJ777" s="44">
        <f t="shared" si="193"/>
        <v>0.18999747756957988</v>
      </c>
      <c r="AK777" s="45">
        <f t="shared" si="194"/>
        <v>0.14059813340148908</v>
      </c>
      <c r="AL777" s="35"/>
      <c r="AM777" s="35"/>
      <c r="AN777" s="35"/>
      <c r="AO777" s="3" t="s">
        <v>1044</v>
      </c>
    </row>
    <row r="778" spans="2:41" x14ac:dyDescent="0.2">
      <c r="B778" s="46">
        <v>43307</v>
      </c>
      <c r="C778" s="3" t="s">
        <v>1078</v>
      </c>
      <c r="D778" s="48" t="s">
        <v>162</v>
      </c>
      <c r="E778" s="32" t="s">
        <v>137</v>
      </c>
      <c r="F778" s="3" t="s">
        <v>138</v>
      </c>
      <c r="G778" s="33" t="s">
        <v>139</v>
      </c>
      <c r="H778" s="32">
        <v>2018</v>
      </c>
      <c r="I778" s="34" t="s">
        <v>761</v>
      </c>
      <c r="J778" s="34" t="s">
        <v>1069</v>
      </c>
      <c r="K778" s="32" t="str">
        <f t="shared" si="195"/>
        <v>NWF</v>
      </c>
      <c r="L778" s="32" t="str">
        <f t="shared" si="196"/>
        <v>ESI</v>
      </c>
      <c r="M778" s="32" t="str">
        <f t="shared" si="197"/>
        <v>R3</v>
      </c>
      <c r="N778" s="3">
        <v>6</v>
      </c>
      <c r="O778" s="3" t="s">
        <v>770</v>
      </c>
      <c r="P778" s="33" t="str">
        <f t="shared" si="198"/>
        <v>E:POS_P:P01_Tr1:NWF_Tr2:ESI_DRC_R3_D:26_M:07_Y:2018</v>
      </c>
      <c r="Q778" s="31" t="str">
        <f t="shared" si="199"/>
        <v>T0</v>
      </c>
      <c r="R778" s="53">
        <v>0.56041666666666667</v>
      </c>
      <c r="S778" s="37">
        <v>0</v>
      </c>
      <c r="T778" s="3">
        <v>3.3892500000000001</v>
      </c>
      <c r="U778" s="3">
        <v>128.95856353591159</v>
      </c>
      <c r="V778" s="3">
        <v>0.35393400000000003</v>
      </c>
      <c r="W778" s="3">
        <v>31.4</v>
      </c>
      <c r="X778" s="37">
        <f t="shared" si="186"/>
        <v>304.39999999999998</v>
      </c>
      <c r="Y778" s="37" t="s">
        <v>143</v>
      </c>
      <c r="Z778" s="40">
        <v>0.1225</v>
      </c>
      <c r="AA778" s="41">
        <v>0.74</v>
      </c>
      <c r="AB778" s="41">
        <v>9.0649999999999981E-2</v>
      </c>
      <c r="AC778" s="42" t="s">
        <v>144</v>
      </c>
      <c r="AD778" s="43">
        <f t="shared" si="187"/>
        <v>480.41694425758226</v>
      </c>
      <c r="AE778" s="43">
        <f t="shared" si="188"/>
        <v>560.48643496717932</v>
      </c>
      <c r="AF778" s="44">
        <f t="shared" si="189"/>
        <v>1.6282531283250108</v>
      </c>
      <c r="AG778" s="44">
        <f t="shared" si="190"/>
        <v>1.2049073149605078</v>
      </c>
      <c r="AH778" s="44">
        <f t="shared" si="191"/>
        <v>61.953879029769922</v>
      </c>
      <c r="AI778" s="44">
        <f t="shared" si="192"/>
        <v>45.845870482029731</v>
      </c>
      <c r="AJ778" s="44">
        <f t="shared" si="193"/>
        <v>0.19837520587367366</v>
      </c>
      <c r="AK778" s="45">
        <f t="shared" si="194"/>
        <v>0.14679765234651848</v>
      </c>
      <c r="AL778" s="35">
        <f>SLOPE(AG778:AG781,S778:S781)*60</f>
        <v>6.5085317435044407</v>
      </c>
      <c r="AM778" s="35">
        <f>SLOPE(AK778:AK781,S778:S781)*60</f>
        <v>-1.1080477482452623E-2</v>
      </c>
      <c r="AN778" s="35">
        <f>SLOPE(AI778:AI781,S778:S781)*60</f>
        <v>187.00925186493544</v>
      </c>
      <c r="AO778" s="3" t="s">
        <v>1044</v>
      </c>
    </row>
    <row r="779" spans="2:41" x14ac:dyDescent="0.2">
      <c r="B779" s="46">
        <v>43307</v>
      </c>
      <c r="C779" s="3" t="s">
        <v>1079</v>
      </c>
      <c r="D779" s="48" t="s">
        <v>165</v>
      </c>
      <c r="E779" s="32" t="s">
        <v>137</v>
      </c>
      <c r="F779" s="3" t="s">
        <v>138</v>
      </c>
      <c r="G779" s="33" t="s">
        <v>139</v>
      </c>
      <c r="H779" s="32">
        <v>2018</v>
      </c>
      <c r="I779" s="34" t="s">
        <v>761</v>
      </c>
      <c r="J779" s="34" t="s">
        <v>1069</v>
      </c>
      <c r="K779" s="32" t="str">
        <f t="shared" si="195"/>
        <v>NWF</v>
      </c>
      <c r="L779" s="32" t="str">
        <f t="shared" si="196"/>
        <v>ESI</v>
      </c>
      <c r="M779" s="32" t="str">
        <f t="shared" si="197"/>
        <v>R3</v>
      </c>
      <c r="N779" s="3">
        <v>6</v>
      </c>
      <c r="O779" s="3" t="s">
        <v>770</v>
      </c>
      <c r="P779" s="33" t="str">
        <f t="shared" si="198"/>
        <v>E:POS_P:P01_Tr1:NWF_Tr2:ESI_DRC_R3_D:26_M:07_Y:2018</v>
      </c>
      <c r="Q779" s="31" t="str">
        <f t="shared" si="199"/>
        <v>T1</v>
      </c>
      <c r="R779" s="53">
        <v>0.56736111111111109</v>
      </c>
      <c r="S779" s="3">
        <v>10</v>
      </c>
      <c r="T779" s="3">
        <v>6.6892500000000004</v>
      </c>
      <c r="U779" s="3">
        <v>194.94613259668512</v>
      </c>
      <c r="V779" s="3">
        <v>0.34757399999999999</v>
      </c>
      <c r="W779" s="3">
        <v>32.1</v>
      </c>
      <c r="X779" s="37">
        <f t="shared" si="186"/>
        <v>305.10000000000002</v>
      </c>
      <c r="Y779" s="37" t="s">
        <v>143</v>
      </c>
      <c r="Z779" s="40">
        <v>0.1225</v>
      </c>
      <c r="AA779" s="41">
        <v>0.74</v>
      </c>
      <c r="AB779" s="41">
        <v>9.0649999999999981E-2</v>
      </c>
      <c r="AC779" s="42" t="s">
        <v>144</v>
      </c>
      <c r="AD779" s="43">
        <f t="shared" si="187"/>
        <v>479.3147093805573</v>
      </c>
      <c r="AE779" s="43">
        <f t="shared" si="188"/>
        <v>559.20049427731681</v>
      </c>
      <c r="AF779" s="44">
        <f t="shared" si="189"/>
        <v>3.2062559197238931</v>
      </c>
      <c r="AG779" s="44">
        <f t="shared" si="190"/>
        <v>2.3726293805956806</v>
      </c>
      <c r="AH779" s="44">
        <f t="shared" si="191"/>
        <v>93.440548890443722</v>
      </c>
      <c r="AI779" s="44">
        <f t="shared" si="192"/>
        <v>69.146006178928346</v>
      </c>
      <c r="AJ779" s="44">
        <f t="shared" si="193"/>
        <v>0.19436355259794411</v>
      </c>
      <c r="AK779" s="45">
        <f t="shared" si="194"/>
        <v>0.14382902892247862</v>
      </c>
      <c r="AL779" s="35"/>
      <c r="AM779" s="35"/>
      <c r="AN779" s="35"/>
      <c r="AO779" s="3" t="s">
        <v>1044</v>
      </c>
    </row>
    <row r="780" spans="2:41" x14ac:dyDescent="0.2">
      <c r="B780" s="46">
        <v>43307</v>
      </c>
      <c r="C780" s="3" t="s">
        <v>1080</v>
      </c>
      <c r="D780" s="48" t="s">
        <v>167</v>
      </c>
      <c r="E780" s="32" t="s">
        <v>137</v>
      </c>
      <c r="F780" s="3" t="s">
        <v>138</v>
      </c>
      <c r="G780" s="33" t="s">
        <v>139</v>
      </c>
      <c r="H780" s="32">
        <v>2018</v>
      </c>
      <c r="I780" s="34" t="s">
        <v>761</v>
      </c>
      <c r="J780" s="34" t="s">
        <v>1069</v>
      </c>
      <c r="K780" s="32" t="str">
        <f t="shared" si="195"/>
        <v>NWF</v>
      </c>
      <c r="L780" s="32" t="str">
        <f t="shared" si="196"/>
        <v>ESI</v>
      </c>
      <c r="M780" s="32" t="str">
        <f t="shared" si="197"/>
        <v>R3</v>
      </c>
      <c r="N780" s="3">
        <v>6</v>
      </c>
      <c r="O780" s="3" t="s">
        <v>770</v>
      </c>
      <c r="P780" s="33" t="str">
        <f t="shared" si="198"/>
        <v>E:POS_P:P01_Tr1:NWF_Tr2:ESI_DRC_R3_D:26_M:07_Y:2018</v>
      </c>
      <c r="Q780" s="31" t="str">
        <f t="shared" si="199"/>
        <v>T2</v>
      </c>
      <c r="R780" s="53">
        <v>0.57430555555555596</v>
      </c>
      <c r="S780" s="3">
        <v>20</v>
      </c>
      <c r="T780" s="3">
        <v>9.0892499999999998</v>
      </c>
      <c r="U780" s="3">
        <v>284.87776243093924</v>
      </c>
      <c r="V780" s="3">
        <v>0.34757399999999999</v>
      </c>
      <c r="W780" s="3">
        <v>32.700000000000003</v>
      </c>
      <c r="X780" s="37">
        <f t="shared" si="186"/>
        <v>305.7</v>
      </c>
      <c r="Y780" s="37" t="s">
        <v>143</v>
      </c>
      <c r="Z780" s="40">
        <v>0.1225</v>
      </c>
      <c r="AA780" s="41">
        <v>0.74</v>
      </c>
      <c r="AB780" s="41">
        <v>9.0649999999999981E-2</v>
      </c>
      <c r="AC780" s="42" t="s">
        <v>144</v>
      </c>
      <c r="AD780" s="43">
        <f t="shared" si="187"/>
        <v>478.37395430817151</v>
      </c>
      <c r="AE780" s="43">
        <f t="shared" si="188"/>
        <v>558.10294669286679</v>
      </c>
      <c r="AF780" s="44">
        <f t="shared" si="189"/>
        <v>4.348060464195548</v>
      </c>
      <c r="AG780" s="44">
        <f t="shared" si="190"/>
        <v>3.2175647435047048</v>
      </c>
      <c r="AH780" s="44">
        <f t="shared" si="191"/>
        <v>136.27810170855227</v>
      </c>
      <c r="AI780" s="44">
        <f t="shared" si="192"/>
        <v>100.84579526432867</v>
      </c>
      <c r="AJ780" s="44">
        <f t="shared" si="193"/>
        <v>0.19398207359382647</v>
      </c>
      <c r="AK780" s="45">
        <f t="shared" si="194"/>
        <v>0.14354673445943156</v>
      </c>
      <c r="AL780" s="35"/>
      <c r="AM780" s="35"/>
      <c r="AN780" s="35"/>
      <c r="AO780" s="3" t="s">
        <v>1044</v>
      </c>
    </row>
    <row r="781" spans="2:41" x14ac:dyDescent="0.2">
      <c r="B781" s="46">
        <v>43307</v>
      </c>
      <c r="C781" s="3" t="s">
        <v>1081</v>
      </c>
      <c r="D781" s="48" t="s">
        <v>169</v>
      </c>
      <c r="E781" s="32" t="s">
        <v>137</v>
      </c>
      <c r="F781" s="3" t="s">
        <v>138</v>
      </c>
      <c r="G781" s="33" t="s">
        <v>139</v>
      </c>
      <c r="H781" s="32">
        <v>2018</v>
      </c>
      <c r="I781" s="34" t="s">
        <v>761</v>
      </c>
      <c r="J781" s="34" t="s">
        <v>1069</v>
      </c>
      <c r="K781" s="32" t="str">
        <f t="shared" si="195"/>
        <v>NWF</v>
      </c>
      <c r="L781" s="32" t="str">
        <f t="shared" si="196"/>
        <v>ESI</v>
      </c>
      <c r="M781" s="32" t="str">
        <f t="shared" si="197"/>
        <v>R3</v>
      </c>
      <c r="N781" s="3">
        <v>6</v>
      </c>
      <c r="O781" s="3" t="s">
        <v>770</v>
      </c>
      <c r="P781" s="33" t="str">
        <f t="shared" si="198"/>
        <v>E:POS_P:P01_Tr1:NWF_Tr2:ESI_DRC_R3_D:26_M:07_Y:2018</v>
      </c>
      <c r="Q781" s="31" t="str">
        <f t="shared" si="199"/>
        <v>T3</v>
      </c>
      <c r="R781" s="53">
        <v>0.58125000000000004</v>
      </c>
      <c r="S781" s="3">
        <v>30</v>
      </c>
      <c r="T781" s="3">
        <v>12.83925</v>
      </c>
      <c r="U781" s="3">
        <v>393.66298342541438</v>
      </c>
      <c r="V781" s="3">
        <v>0.34121400000000002</v>
      </c>
      <c r="W781" s="3">
        <v>33.1</v>
      </c>
      <c r="X781" s="37">
        <f t="shared" si="186"/>
        <v>306.10000000000002</v>
      </c>
      <c r="Y781" s="37" t="s">
        <v>143</v>
      </c>
      <c r="Z781" s="40">
        <v>0.1225</v>
      </c>
      <c r="AA781" s="41">
        <v>0.74</v>
      </c>
      <c r="AB781" s="41">
        <v>9.0649999999999981E-2</v>
      </c>
      <c r="AC781" s="42" t="s">
        <v>144</v>
      </c>
      <c r="AD781" s="43">
        <f t="shared" si="187"/>
        <v>477.74883316565837</v>
      </c>
      <c r="AE781" s="43">
        <f t="shared" si="188"/>
        <v>557.37363869326805</v>
      </c>
      <c r="AF781" s="44">
        <f t="shared" si="189"/>
        <v>6.1339367062221788</v>
      </c>
      <c r="AG781" s="44">
        <f t="shared" si="190"/>
        <v>4.5391131626044112</v>
      </c>
      <c r="AH781" s="44">
        <f t="shared" si="191"/>
        <v>188.07203099200362</v>
      </c>
      <c r="AI781" s="44">
        <f t="shared" si="192"/>
        <v>139.17330293408264</v>
      </c>
      <c r="AJ781" s="44">
        <f t="shared" si="193"/>
        <v>0.19018368875308478</v>
      </c>
      <c r="AK781" s="45">
        <f t="shared" si="194"/>
        <v>0.14073592967728271</v>
      </c>
      <c r="AL781" s="35"/>
      <c r="AM781" s="35"/>
      <c r="AN781" s="35"/>
      <c r="AO781" s="3" t="s">
        <v>1044</v>
      </c>
    </row>
    <row r="782" spans="2:41" x14ac:dyDescent="0.2">
      <c r="B782" s="46">
        <v>43307</v>
      </c>
      <c r="C782" s="3" t="s">
        <v>1082</v>
      </c>
      <c r="D782" s="3" t="s">
        <v>171</v>
      </c>
      <c r="E782" s="32" t="s">
        <v>137</v>
      </c>
      <c r="F782" s="3" t="s">
        <v>138</v>
      </c>
      <c r="G782" s="33" t="s">
        <v>139</v>
      </c>
      <c r="H782" s="32">
        <v>2018</v>
      </c>
      <c r="I782" s="34" t="s">
        <v>761</v>
      </c>
      <c r="J782" s="34" t="s">
        <v>1069</v>
      </c>
      <c r="K782" s="32" t="str">
        <f t="shared" si="195"/>
        <v>NWF</v>
      </c>
      <c r="L782" s="32" t="str">
        <f t="shared" si="196"/>
        <v>LSI</v>
      </c>
      <c r="M782" s="32" t="str">
        <f t="shared" si="197"/>
        <v>R1</v>
      </c>
      <c r="N782" s="3">
        <v>2</v>
      </c>
      <c r="O782" s="3" t="s">
        <v>865</v>
      </c>
      <c r="P782" s="33" t="str">
        <f t="shared" si="198"/>
        <v>E:POS_P:P01_Tr1:NWF_Tr2:LSI_DRC_R1_D:26_M:07_Y:2018</v>
      </c>
      <c r="Q782" s="31" t="str">
        <f t="shared" si="199"/>
        <v>T0</v>
      </c>
      <c r="R782" s="53">
        <v>0.56388888888888888</v>
      </c>
      <c r="S782" s="37">
        <v>0</v>
      </c>
      <c r="T782" s="3">
        <v>5.1142500000000002</v>
      </c>
      <c r="U782" s="3">
        <v>112.74447513812156</v>
      </c>
      <c r="V782" s="3">
        <v>0.60197400000000001</v>
      </c>
      <c r="W782" s="3">
        <v>31.7</v>
      </c>
      <c r="X782" s="37">
        <f t="shared" si="186"/>
        <v>304.7</v>
      </c>
      <c r="Y782" s="37" t="s">
        <v>143</v>
      </c>
      <c r="Z782" s="40">
        <v>0.1225</v>
      </c>
      <c r="AA782" s="41">
        <v>0.74</v>
      </c>
      <c r="AB782" s="41">
        <v>9.0649999999999981E-2</v>
      </c>
      <c r="AC782" s="42" t="s">
        <v>144</v>
      </c>
      <c r="AD782" s="43">
        <f t="shared" si="187"/>
        <v>479.94393774863158</v>
      </c>
      <c r="AE782" s="43">
        <f t="shared" si="188"/>
        <v>559.93459404007012</v>
      </c>
      <c r="AF782" s="44">
        <f t="shared" si="189"/>
        <v>2.4545532836309389</v>
      </c>
      <c r="AG782" s="44">
        <f t="shared" si="190"/>
        <v>1.8163694298868944</v>
      </c>
      <c r="AH782" s="44">
        <f t="shared" si="191"/>
        <v>54.111027357192754</v>
      </c>
      <c r="AI782" s="44">
        <f t="shared" si="192"/>
        <v>40.042160244322631</v>
      </c>
      <c r="AJ782" s="44">
        <f t="shared" si="193"/>
        <v>0.33706606731267719</v>
      </c>
      <c r="AK782" s="45">
        <f t="shared" si="194"/>
        <v>0.24942888981138109</v>
      </c>
      <c r="AL782" s="58">
        <f>SLOPE(AG782:AG785,S782:S785)*60</f>
        <v>9.9558923183190462</v>
      </c>
      <c r="AM782" s="35">
        <f>SLOPE(AK782:AK785,S782:S785)*60</f>
        <v>-0.13100761322923571</v>
      </c>
      <c r="AN782" s="35">
        <f>SLOPE(AI782:AI785,S782:S785)*60</f>
        <v>123.37761539934394</v>
      </c>
      <c r="AO782" s="3" t="s">
        <v>1044</v>
      </c>
    </row>
    <row r="783" spans="2:41" x14ac:dyDescent="0.2">
      <c r="B783" s="46">
        <v>43307</v>
      </c>
      <c r="C783" s="3" t="s">
        <v>1083</v>
      </c>
      <c r="D783" s="3" t="s">
        <v>173</v>
      </c>
      <c r="E783" s="32" t="s">
        <v>137</v>
      </c>
      <c r="F783" s="3" t="s">
        <v>138</v>
      </c>
      <c r="G783" s="33" t="s">
        <v>139</v>
      </c>
      <c r="H783" s="32">
        <v>2018</v>
      </c>
      <c r="I783" s="34" t="s">
        <v>761</v>
      </c>
      <c r="J783" s="34" t="s">
        <v>1069</v>
      </c>
      <c r="K783" s="32" t="str">
        <f t="shared" si="195"/>
        <v>NWF</v>
      </c>
      <c r="L783" s="32" t="str">
        <f t="shared" si="196"/>
        <v>LSI</v>
      </c>
      <c r="M783" s="32" t="str">
        <f t="shared" si="197"/>
        <v>R1</v>
      </c>
      <c r="N783" s="3">
        <v>2</v>
      </c>
      <c r="O783" s="3" t="s">
        <v>865</v>
      </c>
      <c r="P783" s="33" t="str">
        <f t="shared" si="198"/>
        <v>E:POS_P:P01_Tr1:NWF_Tr2:LSI_DRC_R1_D:26_M:07_Y:2018</v>
      </c>
      <c r="Q783" s="31" t="str">
        <f t="shared" si="199"/>
        <v>T1</v>
      </c>
      <c r="R783" s="53">
        <v>0.5708333333333333</v>
      </c>
      <c r="S783" s="3">
        <v>10</v>
      </c>
      <c r="T783" s="3">
        <v>8.6392500000000005</v>
      </c>
      <c r="U783" s="3">
        <v>146.49240331491714</v>
      </c>
      <c r="V783" s="3">
        <v>0.39845399999999997</v>
      </c>
      <c r="W783" s="3">
        <v>32.799999999999997</v>
      </c>
      <c r="X783" s="37">
        <f t="shared" si="186"/>
        <v>305.8</v>
      </c>
      <c r="Y783" s="37" t="s">
        <v>143</v>
      </c>
      <c r="Z783" s="40">
        <v>0.1225</v>
      </c>
      <c r="AA783" s="41">
        <v>0.74</v>
      </c>
      <c r="AB783" s="41">
        <v>9.0649999999999981E-2</v>
      </c>
      <c r="AC783" s="42" t="s">
        <v>144</v>
      </c>
      <c r="AD783" s="43">
        <f t="shared" si="187"/>
        <v>478.21752070637024</v>
      </c>
      <c r="AE783" s="43">
        <f t="shared" si="188"/>
        <v>557.92044082409859</v>
      </c>
      <c r="AF783" s="44">
        <f t="shared" si="189"/>
        <v>4.1314407157625093</v>
      </c>
      <c r="AG783" s="44">
        <f t="shared" si="190"/>
        <v>3.0572661296642565</v>
      </c>
      <c r="AH783" s="44">
        <f t="shared" si="191"/>
        <v>70.055233915577318</v>
      </c>
      <c r="AI783" s="44">
        <f t="shared" si="192"/>
        <v>51.840873097527208</v>
      </c>
      <c r="AJ783" s="44">
        <f t="shared" si="193"/>
        <v>0.22230563132812536</v>
      </c>
      <c r="AK783" s="45">
        <f t="shared" si="194"/>
        <v>0.16450616718281272</v>
      </c>
      <c r="AL783" s="35"/>
      <c r="AM783" s="35"/>
      <c r="AN783" s="35"/>
      <c r="AO783" s="3" t="s">
        <v>1044</v>
      </c>
    </row>
    <row r="784" spans="2:41" x14ac:dyDescent="0.2">
      <c r="B784" s="46">
        <v>43307</v>
      </c>
      <c r="C784" s="3" t="s">
        <v>1084</v>
      </c>
      <c r="D784" s="3" t="s">
        <v>175</v>
      </c>
      <c r="E784" s="32" t="s">
        <v>137</v>
      </c>
      <c r="F784" s="3" t="s">
        <v>138</v>
      </c>
      <c r="G784" s="33" t="s">
        <v>139</v>
      </c>
      <c r="H784" s="32">
        <v>2018</v>
      </c>
      <c r="I784" s="34" t="s">
        <v>761</v>
      </c>
      <c r="J784" s="34" t="s">
        <v>1069</v>
      </c>
      <c r="K784" s="32" t="str">
        <f t="shared" si="195"/>
        <v>NWF</v>
      </c>
      <c r="L784" s="32" t="str">
        <f t="shared" si="196"/>
        <v>LSI</v>
      </c>
      <c r="M784" s="32" t="str">
        <f t="shared" si="197"/>
        <v>R1</v>
      </c>
      <c r="N784" s="3">
        <v>2</v>
      </c>
      <c r="O784" s="3" t="s">
        <v>865</v>
      </c>
      <c r="P784" s="33" t="str">
        <f t="shared" si="198"/>
        <v>E:POS_P:P01_Tr1:NWF_Tr2:LSI_DRC_R1_D:26_M:07_Y:2018</v>
      </c>
      <c r="Q784" s="31" t="str">
        <f t="shared" si="199"/>
        <v>T2</v>
      </c>
      <c r="R784" s="53">
        <v>0.57777777777777783</v>
      </c>
      <c r="S784" s="3">
        <v>20</v>
      </c>
      <c r="T784" s="3">
        <v>14.71425</v>
      </c>
      <c r="U784" s="3">
        <v>201.73342541436463</v>
      </c>
      <c r="V784" s="3">
        <v>0.39845399999999997</v>
      </c>
      <c r="W784" s="3">
        <v>33.799999999999997</v>
      </c>
      <c r="X784" s="37">
        <f t="shared" si="186"/>
        <v>306.8</v>
      </c>
      <c r="Y784" s="37" t="s">
        <v>143</v>
      </c>
      <c r="Z784" s="40">
        <v>0.1225</v>
      </c>
      <c r="AA784" s="41">
        <v>0.74</v>
      </c>
      <c r="AB784" s="41">
        <v>9.0649999999999981E-2</v>
      </c>
      <c r="AC784" s="42" t="s">
        <v>144</v>
      </c>
      <c r="AD784" s="43">
        <f t="shared" si="187"/>
        <v>476.65879345504572</v>
      </c>
      <c r="AE784" s="43">
        <f t="shared" si="188"/>
        <v>556.10192569755338</v>
      </c>
      <c r="AF784" s="44">
        <f t="shared" si="189"/>
        <v>7.0136766515959064</v>
      </c>
      <c r="AG784" s="44">
        <f t="shared" si="190"/>
        <v>5.1901207221809704</v>
      </c>
      <c r="AH784" s="44">
        <f t="shared" si="191"/>
        <v>96.158011157564502</v>
      </c>
      <c r="AI784" s="44">
        <f t="shared" si="192"/>
        <v>71.156928256597709</v>
      </c>
      <c r="AJ784" s="44">
        <f t="shared" si="193"/>
        <v>0.22158103670189291</v>
      </c>
      <c r="AK784" s="45">
        <f t="shared" si="194"/>
        <v>0.16396996715940074</v>
      </c>
      <c r="AL784" s="35"/>
      <c r="AM784" s="35"/>
      <c r="AN784" s="35"/>
      <c r="AO784" s="3" t="s">
        <v>1044</v>
      </c>
    </row>
    <row r="785" spans="2:41" x14ac:dyDescent="0.2">
      <c r="B785" s="46">
        <v>43307</v>
      </c>
      <c r="C785" s="3" t="s">
        <v>1085</v>
      </c>
      <c r="D785" s="3" t="s">
        <v>177</v>
      </c>
      <c r="E785" s="32" t="s">
        <v>137</v>
      </c>
      <c r="F785" s="3" t="s">
        <v>138</v>
      </c>
      <c r="G785" s="33" t="s">
        <v>139</v>
      </c>
      <c r="H785" s="32">
        <v>2018</v>
      </c>
      <c r="I785" s="34" t="s">
        <v>761</v>
      </c>
      <c r="J785" s="34" t="s">
        <v>1069</v>
      </c>
      <c r="K785" s="32" t="str">
        <f t="shared" si="195"/>
        <v>NWF</v>
      </c>
      <c r="L785" s="32" t="str">
        <f t="shared" si="196"/>
        <v>LSI</v>
      </c>
      <c r="M785" s="32" t="str">
        <f t="shared" si="197"/>
        <v>R1</v>
      </c>
      <c r="N785" s="3">
        <v>2</v>
      </c>
      <c r="O785" s="3" t="s">
        <v>865</v>
      </c>
      <c r="P785" s="33" t="str">
        <f t="shared" si="198"/>
        <v>E:POS_P:P01_Tr1:NWF_Tr2:LSI_DRC_R1_D:26_M:07_Y:2018</v>
      </c>
      <c r="Q785" s="31" t="str">
        <f t="shared" si="199"/>
        <v>T3</v>
      </c>
      <c r="R785" s="53">
        <v>0.58472222222222225</v>
      </c>
      <c r="S785" s="3">
        <v>30</v>
      </c>
      <c r="T785" s="3">
        <v>18.83925</v>
      </c>
      <c r="U785" s="3">
        <v>289.96823204419888</v>
      </c>
      <c r="V785" s="3">
        <v>0.43025400000000003</v>
      </c>
      <c r="W785" s="3">
        <v>34.200000000000003</v>
      </c>
      <c r="X785" s="37">
        <f t="shared" si="186"/>
        <v>307.2</v>
      </c>
      <c r="Y785" s="37" t="s">
        <v>143</v>
      </c>
      <c r="Z785" s="40">
        <v>0.1225</v>
      </c>
      <c r="AA785" s="41">
        <v>0.74</v>
      </c>
      <c r="AB785" s="41">
        <v>9.0649999999999981E-2</v>
      </c>
      <c r="AC785" s="42" t="s">
        <v>144</v>
      </c>
      <c r="AD785" s="43">
        <f t="shared" si="187"/>
        <v>476.03814398440113</v>
      </c>
      <c r="AE785" s="43">
        <f t="shared" si="188"/>
        <v>555.37783464846802</v>
      </c>
      <c r="AF785" s="44">
        <f t="shared" si="189"/>
        <v>8.9682016040581285</v>
      </c>
      <c r="AG785" s="44">
        <f t="shared" si="190"/>
        <v>6.6364691870030139</v>
      </c>
      <c r="AH785" s="44">
        <f t="shared" si="191"/>
        <v>138.03593899675857</v>
      </c>
      <c r="AI785" s="44">
        <f t="shared" si="192"/>
        <v>102.14659485760133</v>
      </c>
      <c r="AJ785" s="44">
        <f t="shared" si="193"/>
        <v>0.23895353486884199</v>
      </c>
      <c r="AK785" s="45">
        <f t="shared" si="194"/>
        <v>0.17682561580294304</v>
      </c>
      <c r="AL785" s="35"/>
      <c r="AM785" s="35"/>
      <c r="AN785" s="35"/>
      <c r="AO785" s="3" t="s">
        <v>1044</v>
      </c>
    </row>
    <row r="786" spans="2:41" x14ac:dyDescent="0.2">
      <c r="B786" s="46">
        <v>43307</v>
      </c>
      <c r="C786" s="3" t="s">
        <v>1086</v>
      </c>
      <c r="D786" s="3" t="s">
        <v>179</v>
      </c>
      <c r="E786" s="32" t="s">
        <v>137</v>
      </c>
      <c r="F786" s="3" t="s">
        <v>138</v>
      </c>
      <c r="G786" s="33" t="s">
        <v>139</v>
      </c>
      <c r="H786" s="32">
        <v>2018</v>
      </c>
      <c r="I786" s="34" t="s">
        <v>761</v>
      </c>
      <c r="J786" s="34" t="s">
        <v>1069</v>
      </c>
      <c r="K786" s="32" t="str">
        <f t="shared" si="195"/>
        <v>NWF</v>
      </c>
      <c r="L786" s="32" t="str">
        <f t="shared" si="196"/>
        <v>LSI</v>
      </c>
      <c r="M786" s="32" t="str">
        <f t="shared" si="197"/>
        <v>R2</v>
      </c>
      <c r="N786" s="3">
        <v>8</v>
      </c>
      <c r="O786" s="3" t="s">
        <v>554</v>
      </c>
      <c r="P786" s="33" t="str">
        <f t="shared" si="198"/>
        <v>E:POS_P:P01_Tr1:NWF_Tr2:LSI_DRC_R2_D:26_M:07_Y:2018</v>
      </c>
      <c r="Q786" s="31" t="str">
        <f t="shared" si="199"/>
        <v>T0</v>
      </c>
      <c r="R786" s="53">
        <v>0.56388888888888888</v>
      </c>
      <c r="S786" s="37">
        <v>0</v>
      </c>
      <c r="T786" s="3">
        <v>6.0892499999999998</v>
      </c>
      <c r="U786" s="3">
        <v>104.63743093922652</v>
      </c>
      <c r="V786" s="3">
        <v>0.44297400000000003</v>
      </c>
      <c r="W786" s="3">
        <v>31.3</v>
      </c>
      <c r="X786" s="37">
        <f t="shared" si="186"/>
        <v>304.3</v>
      </c>
      <c r="Y786" s="37" t="s">
        <v>143</v>
      </c>
      <c r="Z786" s="40">
        <v>0.1225</v>
      </c>
      <c r="AA786" s="41">
        <v>0.74</v>
      </c>
      <c r="AB786" s="41">
        <v>9.0649999999999981E-2</v>
      </c>
      <c r="AC786" s="42" t="s">
        <v>144</v>
      </c>
      <c r="AD786" s="43">
        <f t="shared" si="187"/>
        <v>480.57482034836681</v>
      </c>
      <c r="AE786" s="43">
        <f t="shared" si="188"/>
        <v>560.67062373976137</v>
      </c>
      <c r="AF786" s="44">
        <f t="shared" si="189"/>
        <v>2.9263402248062924</v>
      </c>
      <c r="AG786" s="44">
        <f t="shared" si="190"/>
        <v>2.1654917663566557</v>
      </c>
      <c r="AH786" s="44">
        <f t="shared" si="191"/>
        <v>50.286114575333421</v>
      </c>
      <c r="AI786" s="44">
        <f t="shared" si="192"/>
        <v>37.211724785746725</v>
      </c>
      <c r="AJ786" s="44">
        <f t="shared" si="193"/>
        <v>0.24836250888049707</v>
      </c>
      <c r="AK786" s="45">
        <f t="shared" si="194"/>
        <v>0.1837882565715678</v>
      </c>
      <c r="AL786" s="35">
        <f>SLOPE(AG786:AG789,S786:S789)*60</f>
        <v>6.4488486102774747</v>
      </c>
      <c r="AM786" s="35">
        <f>SLOPE(AK786:AK789,S786:S789)*60</f>
        <v>-3.5931451745244594E-3</v>
      </c>
      <c r="AN786" s="35">
        <f>SLOPE(AI786:AI789,S786:S789)*60</f>
        <v>163.32987663540484</v>
      </c>
      <c r="AO786" s="3" t="s">
        <v>1044</v>
      </c>
    </row>
    <row r="787" spans="2:41" x14ac:dyDescent="0.2">
      <c r="B787" s="46">
        <v>43307</v>
      </c>
      <c r="C787" s="3" t="s">
        <v>1087</v>
      </c>
      <c r="D787" s="3" t="s">
        <v>181</v>
      </c>
      <c r="E787" s="32" t="s">
        <v>137</v>
      </c>
      <c r="F787" s="3" t="s">
        <v>138</v>
      </c>
      <c r="G787" s="33" t="s">
        <v>139</v>
      </c>
      <c r="H787" s="32">
        <v>2018</v>
      </c>
      <c r="I787" s="34" t="s">
        <v>761</v>
      </c>
      <c r="J787" s="34" t="s">
        <v>1069</v>
      </c>
      <c r="K787" s="32" t="str">
        <f t="shared" si="195"/>
        <v>NWF</v>
      </c>
      <c r="L787" s="32" t="str">
        <f t="shared" si="196"/>
        <v>LSI</v>
      </c>
      <c r="M787" s="32" t="str">
        <f t="shared" si="197"/>
        <v>R2</v>
      </c>
      <c r="N787" s="3">
        <v>8</v>
      </c>
      <c r="O787" s="3" t="s">
        <v>554</v>
      </c>
      <c r="P787" s="33" t="str">
        <f t="shared" si="198"/>
        <v>E:POS_P:P01_Tr1:NWF_Tr2:LSI_DRC_R2_D:26_M:07_Y:2018</v>
      </c>
      <c r="Q787" s="31" t="str">
        <f t="shared" si="199"/>
        <v>T1</v>
      </c>
      <c r="R787" s="53">
        <v>0.5708333333333333</v>
      </c>
      <c r="S787" s="3">
        <v>10</v>
      </c>
      <c r="T787" s="3">
        <v>8.9392500000000013</v>
      </c>
      <c r="U787" s="3">
        <v>178.73204419889504</v>
      </c>
      <c r="V787" s="3">
        <v>0.35393400000000003</v>
      </c>
      <c r="W787" s="3">
        <v>33.4</v>
      </c>
      <c r="X787" s="37">
        <f t="shared" si="186"/>
        <v>306.39999999999998</v>
      </c>
      <c r="Y787" s="37" t="s">
        <v>143</v>
      </c>
      <c r="Z787" s="40">
        <v>0.1225</v>
      </c>
      <c r="AA787" s="41">
        <v>0.74</v>
      </c>
      <c r="AB787" s="41">
        <v>9.0649999999999981E-2</v>
      </c>
      <c r="AC787" s="42" t="s">
        <v>144</v>
      </c>
      <c r="AD787" s="43">
        <f t="shared" si="187"/>
        <v>477.28106342039183</v>
      </c>
      <c r="AE787" s="43">
        <f t="shared" si="188"/>
        <v>556.82790732379055</v>
      </c>
      <c r="AF787" s="44">
        <f t="shared" si="189"/>
        <v>4.2665347461807386</v>
      </c>
      <c r="AG787" s="44">
        <f t="shared" si="190"/>
        <v>3.1572357121737458</v>
      </c>
      <c r="AH787" s="44">
        <f t="shared" si="191"/>
        <v>85.305420122549094</v>
      </c>
      <c r="AI787" s="44">
        <f t="shared" si="192"/>
        <v>63.126010890686317</v>
      </c>
      <c r="AJ787" s="44">
        <f t="shared" si="193"/>
        <v>0.19708032855073851</v>
      </c>
      <c r="AK787" s="45">
        <f t="shared" si="194"/>
        <v>0.14583944312754646</v>
      </c>
      <c r="AL787" s="35"/>
      <c r="AM787" s="35"/>
      <c r="AN787" s="35"/>
      <c r="AO787" s="3" t="s">
        <v>1044</v>
      </c>
    </row>
    <row r="788" spans="2:41" x14ac:dyDescent="0.2">
      <c r="B788" s="46">
        <v>43307</v>
      </c>
      <c r="C788" s="3" t="s">
        <v>1088</v>
      </c>
      <c r="D788" s="3" t="s">
        <v>183</v>
      </c>
      <c r="E788" s="32" t="s">
        <v>137</v>
      </c>
      <c r="F788" s="3" t="s">
        <v>138</v>
      </c>
      <c r="G788" s="33" t="s">
        <v>139</v>
      </c>
      <c r="H788" s="32">
        <v>2018</v>
      </c>
      <c r="I788" s="34" t="s">
        <v>761</v>
      </c>
      <c r="J788" s="34" t="s">
        <v>1069</v>
      </c>
      <c r="K788" s="32" t="str">
        <f t="shared" si="195"/>
        <v>NWF</v>
      </c>
      <c r="L788" s="32" t="str">
        <f t="shared" si="196"/>
        <v>LSI</v>
      </c>
      <c r="M788" s="32" t="str">
        <f t="shared" si="197"/>
        <v>R2</v>
      </c>
      <c r="N788" s="3">
        <v>8</v>
      </c>
      <c r="O788" s="3" t="s">
        <v>554</v>
      </c>
      <c r="P788" s="33" t="str">
        <f t="shared" si="198"/>
        <v>E:POS_P:P01_Tr1:NWF_Tr2:LSI_DRC_R2_D:26_M:07_Y:2018</v>
      </c>
      <c r="Q788" s="31" t="str">
        <f t="shared" si="199"/>
        <v>T2</v>
      </c>
      <c r="R788" s="53">
        <v>0.57777777777777783</v>
      </c>
      <c r="S788" s="3">
        <v>20</v>
      </c>
      <c r="T788" s="3">
        <v>11.564250000000001</v>
      </c>
      <c r="U788" s="3">
        <v>234.72720994475142</v>
      </c>
      <c r="V788" s="3">
        <v>0.50657399999999997</v>
      </c>
      <c r="W788" s="3">
        <v>34.1</v>
      </c>
      <c r="X788" s="37">
        <f t="shared" si="186"/>
        <v>307.10000000000002</v>
      </c>
      <c r="Y788" s="37" t="s">
        <v>143</v>
      </c>
      <c r="Z788" s="40">
        <v>0.1225</v>
      </c>
      <c r="AA788" s="41">
        <v>0.74</v>
      </c>
      <c r="AB788" s="41">
        <v>9.0649999999999981E-2</v>
      </c>
      <c r="AC788" s="42" t="s">
        <v>144</v>
      </c>
      <c r="AD788" s="43">
        <f t="shared" si="187"/>
        <v>476.19315477697171</v>
      </c>
      <c r="AE788" s="43">
        <f t="shared" si="188"/>
        <v>555.55868057313376</v>
      </c>
      <c r="AF788" s="44">
        <f t="shared" si="189"/>
        <v>5.506816690129595</v>
      </c>
      <c r="AG788" s="44">
        <f t="shared" si="190"/>
        <v>4.0750443506959</v>
      </c>
      <c r="AH788" s="44">
        <f t="shared" si="191"/>
        <v>111.77549061558776</v>
      </c>
      <c r="AI788" s="44">
        <f t="shared" si="192"/>
        <v>82.713863055534929</v>
      </c>
      <c r="AJ788" s="44">
        <f t="shared" si="193"/>
        <v>0.28143158305265464</v>
      </c>
      <c r="AK788" s="45">
        <f t="shared" si="194"/>
        <v>0.20825937145896439</v>
      </c>
      <c r="AL788" s="35"/>
      <c r="AM788" s="35"/>
      <c r="AN788" s="35"/>
      <c r="AO788" s="3" t="s">
        <v>1044</v>
      </c>
    </row>
    <row r="789" spans="2:41" x14ac:dyDescent="0.2">
      <c r="B789" s="46">
        <v>43307</v>
      </c>
      <c r="C789" s="3" t="s">
        <v>1089</v>
      </c>
      <c r="D789" s="3" t="s">
        <v>185</v>
      </c>
      <c r="E789" s="32" t="s">
        <v>137</v>
      </c>
      <c r="F789" s="3" t="s">
        <v>138</v>
      </c>
      <c r="G789" s="33" t="s">
        <v>139</v>
      </c>
      <c r="H789" s="32">
        <v>2018</v>
      </c>
      <c r="I789" s="34" t="s">
        <v>761</v>
      </c>
      <c r="J789" s="34" t="s">
        <v>1069</v>
      </c>
      <c r="K789" s="32" t="str">
        <f t="shared" si="195"/>
        <v>NWF</v>
      </c>
      <c r="L789" s="32" t="str">
        <f t="shared" si="196"/>
        <v>LSI</v>
      </c>
      <c r="M789" s="32" t="str">
        <f t="shared" si="197"/>
        <v>R2</v>
      </c>
      <c r="N789" s="3">
        <v>8</v>
      </c>
      <c r="O789" s="3" t="s">
        <v>554</v>
      </c>
      <c r="P789" s="33" t="str">
        <f t="shared" si="198"/>
        <v>E:POS_P:P01_Tr1:NWF_Tr2:LSI_DRC_R2_D:26_M:07_Y:2018</v>
      </c>
      <c r="Q789" s="31" t="str">
        <f t="shared" si="199"/>
        <v>T3</v>
      </c>
      <c r="R789" s="53">
        <v>0.58472222222222225</v>
      </c>
      <c r="S789" s="3">
        <v>30</v>
      </c>
      <c r="T789" s="3">
        <v>15.46425</v>
      </c>
      <c r="U789" s="3">
        <v>345.02071823204426</v>
      </c>
      <c r="V789" s="3">
        <v>0.39209400000000005</v>
      </c>
      <c r="W789" s="3">
        <v>34.5</v>
      </c>
      <c r="X789" s="37">
        <f t="shared" si="186"/>
        <v>307.5</v>
      </c>
      <c r="Y789" s="37" t="s">
        <v>143</v>
      </c>
      <c r="Z789" s="40">
        <v>0.1225</v>
      </c>
      <c r="AA789" s="41">
        <v>0.74</v>
      </c>
      <c r="AB789" s="41">
        <v>9.0649999999999981E-2</v>
      </c>
      <c r="AC789" s="42" t="s">
        <v>144</v>
      </c>
      <c r="AD789" s="43">
        <f t="shared" si="187"/>
        <v>475.57371652685538</v>
      </c>
      <c r="AE789" s="43">
        <f t="shared" si="188"/>
        <v>554.83600261466461</v>
      </c>
      <c r="AF789" s="44">
        <f t="shared" si="189"/>
        <v>7.354390845800423</v>
      </c>
      <c r="AG789" s="44">
        <f t="shared" si="190"/>
        <v>5.4422492258923123</v>
      </c>
      <c r="AH789" s="44">
        <f t="shared" si="191"/>
        <v>164.08278524837826</v>
      </c>
      <c r="AI789" s="44">
        <f t="shared" si="192"/>
        <v>121.42126108379988</v>
      </c>
      <c r="AJ789" s="44">
        <f t="shared" si="193"/>
        <v>0.21754786760919434</v>
      </c>
      <c r="AK789" s="45">
        <f t="shared" si="194"/>
        <v>0.16098542203080379</v>
      </c>
      <c r="AL789" s="35"/>
      <c r="AM789" s="35"/>
      <c r="AN789" s="35"/>
      <c r="AO789" s="3" t="s">
        <v>1044</v>
      </c>
    </row>
    <row r="790" spans="2:41" x14ac:dyDescent="0.2">
      <c r="B790" s="46">
        <v>43307</v>
      </c>
      <c r="C790" s="3" t="s">
        <v>1090</v>
      </c>
      <c r="D790" s="3" t="s">
        <v>187</v>
      </c>
      <c r="E790" s="32" t="s">
        <v>137</v>
      </c>
      <c r="F790" s="3" t="s">
        <v>138</v>
      </c>
      <c r="G790" s="33" t="s">
        <v>139</v>
      </c>
      <c r="H790" s="32">
        <v>2018</v>
      </c>
      <c r="I790" s="34" t="s">
        <v>761</v>
      </c>
      <c r="J790" s="34" t="s">
        <v>1069</v>
      </c>
      <c r="K790" s="32" t="str">
        <f t="shared" si="195"/>
        <v>NWF</v>
      </c>
      <c r="L790" s="32" t="str">
        <f t="shared" si="196"/>
        <v>LSI</v>
      </c>
      <c r="M790" s="32" t="str">
        <f t="shared" si="197"/>
        <v>R3</v>
      </c>
      <c r="N790" s="3">
        <v>11</v>
      </c>
      <c r="O790" s="3" t="s">
        <v>770</v>
      </c>
      <c r="P790" s="33" t="str">
        <f t="shared" si="198"/>
        <v>E:POS_P:P01_Tr1:NWF_Tr2:LSI_DRC_R3_D:26_M:07_Y:2018</v>
      </c>
      <c r="Q790" s="31" t="str">
        <f t="shared" si="199"/>
        <v>T0</v>
      </c>
      <c r="R790" s="53">
        <v>0.56388888888888888</v>
      </c>
      <c r="S790" s="37">
        <v>0</v>
      </c>
      <c r="T790" s="3">
        <v>3.9892500000000002</v>
      </c>
      <c r="U790" s="3">
        <v>107.65400552486189</v>
      </c>
      <c r="V790" s="3">
        <v>0.44933400000000001</v>
      </c>
      <c r="W790" s="3">
        <v>30.5</v>
      </c>
      <c r="X790" s="37">
        <f t="shared" si="186"/>
        <v>303.5</v>
      </c>
      <c r="Y790" s="37" t="s">
        <v>143</v>
      </c>
      <c r="Z790" s="40">
        <v>0.1225</v>
      </c>
      <c r="AA790" s="41">
        <v>0.74</v>
      </c>
      <c r="AB790" s="41">
        <v>9.0649999999999981E-2</v>
      </c>
      <c r="AC790" s="42" t="s">
        <v>144</v>
      </c>
      <c r="AD790" s="43">
        <f t="shared" si="187"/>
        <v>481.84157440529827</v>
      </c>
      <c r="AE790" s="43">
        <f t="shared" si="188"/>
        <v>562.14850347284801</v>
      </c>
      <c r="AF790" s="44">
        <f t="shared" si="189"/>
        <v>1.9221865006963361</v>
      </c>
      <c r="AG790" s="44">
        <f t="shared" si="190"/>
        <v>1.4224180105152886</v>
      </c>
      <c r="AH790" s="44">
        <f t="shared" si="191"/>
        <v>51.872175513136128</v>
      </c>
      <c r="AI790" s="44">
        <f t="shared" si="192"/>
        <v>38.385409879720726</v>
      </c>
      <c r="AJ790" s="44">
        <f t="shared" si="193"/>
        <v>0.25259243565946871</v>
      </c>
      <c r="AK790" s="45">
        <f t="shared" si="194"/>
        <v>0.1869184023880068</v>
      </c>
      <c r="AL790" s="35">
        <f>SLOPE(AG790:AG793,S790:S793)*60</f>
        <v>6.4506076808585764</v>
      </c>
      <c r="AM790" s="35">
        <f>SLOPE(AK790:AK793,S790:S793)*60</f>
        <v>-3.6718765636640747E-2</v>
      </c>
      <c r="AN790" s="35">
        <f>SLOPE(AI790:AI793,S790:S793)*60</f>
        <v>176.60960119129516</v>
      </c>
      <c r="AO790" s="3" t="s">
        <v>1044</v>
      </c>
    </row>
    <row r="791" spans="2:41" x14ac:dyDescent="0.2">
      <c r="B791" s="46">
        <v>43307</v>
      </c>
      <c r="C791" s="3" t="s">
        <v>1091</v>
      </c>
      <c r="D791" s="3" t="s">
        <v>189</v>
      </c>
      <c r="E791" s="32" t="s">
        <v>137</v>
      </c>
      <c r="F791" s="3" t="s">
        <v>138</v>
      </c>
      <c r="G791" s="33" t="s">
        <v>139</v>
      </c>
      <c r="H791" s="32">
        <v>2018</v>
      </c>
      <c r="I791" s="34" t="s">
        <v>761</v>
      </c>
      <c r="J791" s="34" t="s">
        <v>1069</v>
      </c>
      <c r="K791" s="32" t="str">
        <f t="shared" si="195"/>
        <v>NWF</v>
      </c>
      <c r="L791" s="32" t="str">
        <f t="shared" si="196"/>
        <v>LSI</v>
      </c>
      <c r="M791" s="32" t="str">
        <f t="shared" si="197"/>
        <v>R3</v>
      </c>
      <c r="N791" s="3">
        <v>11</v>
      </c>
      <c r="O791" s="3" t="s">
        <v>770</v>
      </c>
      <c r="P791" s="33" t="str">
        <f t="shared" si="198"/>
        <v>E:POS_P:P01_Tr1:NWF_Tr2:LSI_DRC_R3_D:26_M:07_Y:2018</v>
      </c>
      <c r="Q791" s="31" t="str">
        <f t="shared" si="199"/>
        <v>T1</v>
      </c>
      <c r="R791" s="53">
        <v>0.5708333333333333</v>
      </c>
      <c r="S791" s="3">
        <v>10</v>
      </c>
      <c r="T791" s="3">
        <v>7.0642500000000004</v>
      </c>
      <c r="U791" s="3">
        <v>174.77279005524863</v>
      </c>
      <c r="V791" s="3">
        <v>0.436614</v>
      </c>
      <c r="W791" s="3">
        <v>32.4</v>
      </c>
      <c r="X791" s="37">
        <f t="shared" si="186"/>
        <v>305.39999999999998</v>
      </c>
      <c r="Y791" s="37" t="s">
        <v>143</v>
      </c>
      <c r="Z791" s="40">
        <v>0.1225</v>
      </c>
      <c r="AA791" s="41">
        <v>0.74</v>
      </c>
      <c r="AB791" s="41">
        <v>9.0649999999999981E-2</v>
      </c>
      <c r="AC791" s="42" t="s">
        <v>144</v>
      </c>
      <c r="AD791" s="43">
        <f t="shared" si="187"/>
        <v>478.84386978391632</v>
      </c>
      <c r="AE791" s="43">
        <f t="shared" si="188"/>
        <v>558.65118141456912</v>
      </c>
      <c r="AF791" s="44">
        <f t="shared" si="189"/>
        <v>3.3826728071210308</v>
      </c>
      <c r="AG791" s="44">
        <f t="shared" si="190"/>
        <v>2.5031778772695623</v>
      </c>
      <c r="AH791" s="44">
        <f t="shared" si="191"/>
        <v>83.688879122987217</v>
      </c>
      <c r="AI791" s="44">
        <f t="shared" si="192"/>
        <v>61.929770551010527</v>
      </c>
      <c r="AJ791" s="44">
        <f t="shared" si="193"/>
        <v>0.2439149269221407</v>
      </c>
      <c r="AK791" s="45">
        <f t="shared" si="194"/>
        <v>0.18049704592238408</v>
      </c>
      <c r="AL791" s="35"/>
      <c r="AM791" s="35"/>
      <c r="AN791" s="35"/>
      <c r="AO791" s="3" t="s">
        <v>1044</v>
      </c>
    </row>
    <row r="792" spans="2:41" x14ac:dyDescent="0.2">
      <c r="B792" s="46">
        <v>43307</v>
      </c>
      <c r="C792" s="3" t="s">
        <v>1092</v>
      </c>
      <c r="D792" s="3" t="s">
        <v>191</v>
      </c>
      <c r="E792" s="32" t="s">
        <v>137</v>
      </c>
      <c r="F792" s="3" t="s">
        <v>138</v>
      </c>
      <c r="G792" s="33" t="s">
        <v>139</v>
      </c>
      <c r="H792" s="32">
        <v>2018</v>
      </c>
      <c r="I792" s="34" t="s">
        <v>761</v>
      </c>
      <c r="J792" s="34" t="s">
        <v>1069</v>
      </c>
      <c r="K792" s="32" t="str">
        <f t="shared" si="195"/>
        <v>NWF</v>
      </c>
      <c r="L792" s="32" t="str">
        <f t="shared" si="196"/>
        <v>LSI</v>
      </c>
      <c r="M792" s="32" t="str">
        <f t="shared" si="197"/>
        <v>R3</v>
      </c>
      <c r="N792" s="3">
        <v>11</v>
      </c>
      <c r="O792" s="3" t="s">
        <v>770</v>
      </c>
      <c r="P792" s="33" t="str">
        <f t="shared" si="198"/>
        <v>E:POS_P:P01_Tr1:NWF_Tr2:LSI_DRC_R3_D:26_M:07_Y:2018</v>
      </c>
      <c r="Q792" s="31" t="str">
        <f t="shared" si="199"/>
        <v>T2</v>
      </c>
      <c r="R792" s="53">
        <v>0.57777777777777783</v>
      </c>
      <c r="S792" s="3">
        <v>20</v>
      </c>
      <c r="T792" s="3">
        <v>9.9892500000000002</v>
      </c>
      <c r="U792" s="3">
        <v>277.14779005524861</v>
      </c>
      <c r="V792" s="3">
        <v>0.436614</v>
      </c>
      <c r="W792" s="3">
        <v>33.299999999999997</v>
      </c>
      <c r="X792" s="37">
        <f t="shared" si="186"/>
        <v>306.3</v>
      </c>
      <c r="Y792" s="37" t="s">
        <v>143</v>
      </c>
      <c r="Z792" s="40">
        <v>0.1225</v>
      </c>
      <c r="AA792" s="41">
        <v>0.74</v>
      </c>
      <c r="AB792" s="41">
        <v>9.0649999999999981E-2</v>
      </c>
      <c r="AC792" s="42" t="s">
        <v>144</v>
      </c>
      <c r="AD792" s="43">
        <f t="shared" si="187"/>
        <v>477.43688485800857</v>
      </c>
      <c r="AE792" s="43">
        <f t="shared" si="188"/>
        <v>557.00969900100995</v>
      </c>
      <c r="AF792" s="44">
        <f t="shared" si="189"/>
        <v>4.7692364020678628</v>
      </c>
      <c r="AG792" s="44">
        <f t="shared" si="190"/>
        <v>3.5292349375302177</v>
      </c>
      <c r="AH792" s="44">
        <f t="shared" si="191"/>
        <v>132.32057752925925</v>
      </c>
      <c r="AI792" s="44">
        <f t="shared" si="192"/>
        <v>97.917227371651833</v>
      </c>
      <c r="AJ792" s="44">
        <f t="shared" si="193"/>
        <v>0.24319823271962696</v>
      </c>
      <c r="AK792" s="45">
        <f t="shared" si="194"/>
        <v>0.17996669221252393</v>
      </c>
      <c r="AL792" s="35"/>
      <c r="AM792" s="35"/>
      <c r="AN792" s="35"/>
      <c r="AO792" s="3" t="s">
        <v>1044</v>
      </c>
    </row>
    <row r="793" spans="2:41" x14ac:dyDescent="0.2">
      <c r="B793" s="46">
        <v>43307</v>
      </c>
      <c r="C793" s="3" t="s">
        <v>1093</v>
      </c>
      <c r="D793" s="3" t="s">
        <v>193</v>
      </c>
      <c r="E793" s="32" t="s">
        <v>137</v>
      </c>
      <c r="F793" s="3" t="s">
        <v>138</v>
      </c>
      <c r="G793" s="33" t="s">
        <v>139</v>
      </c>
      <c r="H793" s="32">
        <v>2018</v>
      </c>
      <c r="I793" s="34" t="s">
        <v>761</v>
      </c>
      <c r="J793" s="34" t="s">
        <v>1069</v>
      </c>
      <c r="K793" s="32" t="str">
        <f t="shared" si="195"/>
        <v>NWF</v>
      </c>
      <c r="L793" s="32" t="str">
        <f t="shared" si="196"/>
        <v>LSI</v>
      </c>
      <c r="M793" s="32" t="str">
        <f t="shared" si="197"/>
        <v>R3</v>
      </c>
      <c r="N793" s="3">
        <v>11</v>
      </c>
      <c r="O793" s="3" t="s">
        <v>770</v>
      </c>
      <c r="P793" s="33" t="str">
        <f t="shared" si="198"/>
        <v>E:POS_P:P01_Tr1:NWF_Tr2:LSI_DRC_R3_D:26_M:07_Y:2018</v>
      </c>
      <c r="Q793" s="31" t="str">
        <f t="shared" si="199"/>
        <v>T3</v>
      </c>
      <c r="R793" s="53">
        <v>0.58472222222222225</v>
      </c>
      <c r="S793" s="3">
        <v>30</v>
      </c>
      <c r="T793" s="3">
        <v>13.21425</v>
      </c>
      <c r="U793" s="3">
        <v>352.75069060773484</v>
      </c>
      <c r="V793" s="3">
        <v>0.40481399999999995</v>
      </c>
      <c r="W793" s="3">
        <v>33.6</v>
      </c>
      <c r="X793" s="37">
        <f t="shared" si="186"/>
        <v>306.60000000000002</v>
      </c>
      <c r="Y793" s="37" t="s">
        <v>143</v>
      </c>
      <c r="Z793" s="40">
        <v>0.1225</v>
      </c>
      <c r="AA793" s="41">
        <v>0.74</v>
      </c>
      <c r="AB793" s="41">
        <v>9.0649999999999981E-2</v>
      </c>
      <c r="AC793" s="42" t="s">
        <v>144</v>
      </c>
      <c r="AD793" s="43">
        <f t="shared" si="187"/>
        <v>476.96972547947826</v>
      </c>
      <c r="AE793" s="43">
        <f t="shared" si="188"/>
        <v>556.46467972605785</v>
      </c>
      <c r="AF793" s="44">
        <f t="shared" si="189"/>
        <v>6.3027971949171953</v>
      </c>
      <c r="AG793" s="44">
        <f t="shared" si="190"/>
        <v>4.6640699242387234</v>
      </c>
      <c r="AH793" s="44">
        <f t="shared" si="191"/>
        <v>168.25140006186766</v>
      </c>
      <c r="AI793" s="44">
        <f t="shared" si="192"/>
        <v>124.50603604578204</v>
      </c>
      <c r="AJ793" s="44">
        <f t="shared" si="193"/>
        <v>0.22526469285862435</v>
      </c>
      <c r="AK793" s="45">
        <f t="shared" si="194"/>
        <v>0.166695872715382</v>
      </c>
      <c r="AL793" s="35"/>
      <c r="AM793" s="35"/>
      <c r="AN793" s="35"/>
      <c r="AO793" s="3" t="s">
        <v>1044</v>
      </c>
    </row>
    <row r="794" spans="2:41" x14ac:dyDescent="0.2">
      <c r="B794" s="46">
        <v>43307</v>
      </c>
      <c r="C794" s="3" t="s">
        <v>1094</v>
      </c>
      <c r="D794" s="3" t="s">
        <v>195</v>
      </c>
      <c r="E794" s="32" t="s">
        <v>137</v>
      </c>
      <c r="F794" s="3" t="s">
        <v>138</v>
      </c>
      <c r="G794" s="33" t="s">
        <v>139</v>
      </c>
      <c r="H794" s="32">
        <v>2018</v>
      </c>
      <c r="I794" s="34" t="s">
        <v>761</v>
      </c>
      <c r="J794" s="34" t="s">
        <v>1069</v>
      </c>
      <c r="K794" s="32" t="str">
        <f t="shared" si="195"/>
        <v>WFL</v>
      </c>
      <c r="L794" s="32" t="str">
        <f t="shared" si="196"/>
        <v>ESI</v>
      </c>
      <c r="M794" s="32" t="str">
        <f t="shared" si="197"/>
        <v>R1</v>
      </c>
      <c r="N794" s="3">
        <v>5</v>
      </c>
      <c r="O794" s="3" t="s">
        <v>865</v>
      </c>
      <c r="P794" s="33" t="str">
        <f t="shared" si="198"/>
        <v>E:POS_P:P01_Tr1:WFL_Tr2:ESI_DRC_R1_D:26_M:07_Y:2018</v>
      </c>
      <c r="Q794" s="31" t="str">
        <f t="shared" si="199"/>
        <v>T0</v>
      </c>
      <c r="R794" s="53">
        <v>0.52500000000000002</v>
      </c>
      <c r="S794" s="37">
        <v>0</v>
      </c>
      <c r="T794" s="3">
        <v>26.039250000000003</v>
      </c>
      <c r="U794" s="3">
        <v>115.38397790055249</v>
      </c>
      <c r="V794" s="3">
        <v>0.43025400000000003</v>
      </c>
      <c r="W794" s="3">
        <v>31.7</v>
      </c>
      <c r="X794" s="37">
        <f t="shared" si="186"/>
        <v>304.7</v>
      </c>
      <c r="Y794" s="37" t="s">
        <v>143</v>
      </c>
      <c r="Z794" s="40">
        <v>0.1225</v>
      </c>
      <c r="AA794" s="41">
        <v>0.74</v>
      </c>
      <c r="AB794" s="41">
        <v>9.0649999999999981E-2</v>
      </c>
      <c r="AC794" s="42" t="s">
        <v>144</v>
      </c>
      <c r="AD794" s="43">
        <f t="shared" si="187"/>
        <v>479.94393774863158</v>
      </c>
      <c r="AE794" s="43">
        <f t="shared" si="188"/>
        <v>559.93459404007012</v>
      </c>
      <c r="AF794" s="44">
        <f t="shared" si="189"/>
        <v>12.497380181021057</v>
      </c>
      <c r="AG794" s="44">
        <f t="shared" si="190"/>
        <v>9.2480613339555813</v>
      </c>
      <c r="AH794" s="44">
        <f t="shared" si="191"/>
        <v>55.377840706692254</v>
      </c>
      <c r="AI794" s="44">
        <f t="shared" si="192"/>
        <v>40.979602122952258</v>
      </c>
      <c r="AJ794" s="44">
        <f t="shared" si="193"/>
        <v>0.24091409882411632</v>
      </c>
      <c r="AK794" s="45">
        <f t="shared" si="194"/>
        <v>0.17827643312984606</v>
      </c>
      <c r="AL794" s="35">
        <f>SLOPE(AG794:AG797,S794:S797)*60</f>
        <v>4.2165068854334153</v>
      </c>
      <c r="AM794" s="35">
        <f>SLOPE(AK794:AK797,S794:S797)*60</f>
        <v>-1.859155479786101E-3</v>
      </c>
      <c r="AN794" s="35">
        <f>SLOPE(AI794:AI797,S794:S797)*60</f>
        <v>200.16493434751149</v>
      </c>
      <c r="AO794" s="3" t="s">
        <v>1044</v>
      </c>
    </row>
    <row r="795" spans="2:41" x14ac:dyDescent="0.2">
      <c r="B795" s="46">
        <v>43307</v>
      </c>
      <c r="C795" s="3" t="s">
        <v>1095</v>
      </c>
      <c r="D795" s="48" t="s">
        <v>197</v>
      </c>
      <c r="E795" s="32" t="s">
        <v>137</v>
      </c>
      <c r="F795" s="3" t="s">
        <v>138</v>
      </c>
      <c r="G795" s="33" t="s">
        <v>139</v>
      </c>
      <c r="H795" s="32">
        <v>2018</v>
      </c>
      <c r="I795" s="34" t="s">
        <v>761</v>
      </c>
      <c r="J795" s="34" t="s">
        <v>1069</v>
      </c>
      <c r="K795" s="32" t="str">
        <f t="shared" si="195"/>
        <v>WFL</v>
      </c>
      <c r="L795" s="32" t="str">
        <f t="shared" si="196"/>
        <v>ESI</v>
      </c>
      <c r="M795" s="32" t="str">
        <f t="shared" si="197"/>
        <v>R1</v>
      </c>
      <c r="N795" s="3">
        <v>5</v>
      </c>
      <c r="O795" s="3" t="s">
        <v>865</v>
      </c>
      <c r="P795" s="33" t="str">
        <f t="shared" si="198"/>
        <v>E:POS_P:P01_Tr1:WFL_Tr2:ESI_DRC_R1_D:26_M:07_Y:2018</v>
      </c>
      <c r="Q795" s="31" t="str">
        <f t="shared" si="199"/>
        <v>T1</v>
      </c>
      <c r="R795" s="53">
        <v>0.53194444444444444</v>
      </c>
      <c r="S795" s="3">
        <v>10</v>
      </c>
      <c r="T795" s="3">
        <v>24.46425</v>
      </c>
      <c r="U795" s="3">
        <v>184.57665745856355</v>
      </c>
      <c r="V795" s="3">
        <v>0.50657399999999997</v>
      </c>
      <c r="W795" s="3">
        <v>32.5</v>
      </c>
      <c r="X795" s="37">
        <f t="shared" si="186"/>
        <v>305.5</v>
      </c>
      <c r="Y795" s="37" t="s">
        <v>143</v>
      </c>
      <c r="Z795" s="40">
        <v>0.1225</v>
      </c>
      <c r="AA795" s="41">
        <v>0.74</v>
      </c>
      <c r="AB795" s="41">
        <v>9.0649999999999981E-2</v>
      </c>
      <c r="AC795" s="42" t="s">
        <v>144</v>
      </c>
      <c r="AD795" s="43">
        <f t="shared" si="187"/>
        <v>478.68712874634383</v>
      </c>
      <c r="AE795" s="43">
        <f t="shared" si="188"/>
        <v>558.4683168707345</v>
      </c>
      <c r="AF795" s="44">
        <f t="shared" si="189"/>
        <v>11.710721589432742</v>
      </c>
      <c r="AG795" s="44">
        <f t="shared" si="190"/>
        <v>8.665933976180229</v>
      </c>
      <c r="AH795" s="44">
        <f t="shared" si="191"/>
        <v>88.354470192437205</v>
      </c>
      <c r="AI795" s="44">
        <f t="shared" si="192"/>
        <v>65.382307942403514</v>
      </c>
      <c r="AJ795" s="44">
        <f t="shared" si="193"/>
        <v>0.28290552915047545</v>
      </c>
      <c r="AK795" s="45">
        <f t="shared" si="194"/>
        <v>0.20935009157135179</v>
      </c>
      <c r="AL795" s="35"/>
      <c r="AM795" s="35"/>
      <c r="AN795" s="35"/>
      <c r="AO795" s="3" t="s">
        <v>1044</v>
      </c>
    </row>
    <row r="796" spans="2:41" x14ac:dyDescent="0.2">
      <c r="B796" s="46">
        <v>43307</v>
      </c>
      <c r="C796" s="3" t="s">
        <v>1096</v>
      </c>
      <c r="D796" s="3" t="s">
        <v>199</v>
      </c>
      <c r="E796" s="32" t="s">
        <v>137</v>
      </c>
      <c r="F796" s="3" t="s">
        <v>138</v>
      </c>
      <c r="G796" s="33" t="s">
        <v>139</v>
      </c>
      <c r="H796" s="32">
        <v>2018</v>
      </c>
      <c r="I796" s="34" t="s">
        <v>761</v>
      </c>
      <c r="J796" s="34" t="s">
        <v>1069</v>
      </c>
      <c r="K796" s="32" t="str">
        <f t="shared" si="195"/>
        <v>WFL</v>
      </c>
      <c r="L796" s="32" t="str">
        <f t="shared" si="196"/>
        <v>ESI</v>
      </c>
      <c r="M796" s="32" t="str">
        <f t="shared" si="197"/>
        <v>R1</v>
      </c>
      <c r="N796" s="3">
        <v>5</v>
      </c>
      <c r="O796" s="3" t="s">
        <v>865</v>
      </c>
      <c r="P796" s="33" t="str">
        <f t="shared" si="198"/>
        <v>E:POS_P:P01_Tr1:WFL_Tr2:ESI_DRC_R1_D:26_M:07_Y:2018</v>
      </c>
      <c r="Q796" s="31" t="str">
        <f t="shared" si="199"/>
        <v>T2</v>
      </c>
      <c r="R796" s="53">
        <v>0.53888888888888897</v>
      </c>
      <c r="S796" s="3">
        <v>20</v>
      </c>
      <c r="T796" s="3">
        <v>28.139249999999997</v>
      </c>
      <c r="U796" s="3">
        <v>248.86740331491714</v>
      </c>
      <c r="V796" s="3">
        <v>0.65921400000000019</v>
      </c>
      <c r="W796" s="3">
        <v>33.200000000000003</v>
      </c>
      <c r="X796" s="37">
        <f t="shared" si="186"/>
        <v>306.2</v>
      </c>
      <c r="Y796" s="37" t="s">
        <v>143</v>
      </c>
      <c r="Z796" s="40">
        <v>0.1225</v>
      </c>
      <c r="AA796" s="41">
        <v>0.74</v>
      </c>
      <c r="AB796" s="41">
        <v>9.0649999999999981E-2</v>
      </c>
      <c r="AC796" s="42" t="s">
        <v>144</v>
      </c>
      <c r="AD796" s="43">
        <f t="shared" si="187"/>
        <v>477.59280807318106</v>
      </c>
      <c r="AE796" s="43">
        <f t="shared" si="188"/>
        <v>557.19160941871132</v>
      </c>
      <c r="AF796" s="44">
        <f t="shared" si="189"/>
        <v>13.439103424573259</v>
      </c>
      <c r="AG796" s="44">
        <f t="shared" si="190"/>
        <v>9.94493653418421</v>
      </c>
      <c r="AH796" s="44">
        <f t="shared" si="191"/>
        <v>118.85728198705216</v>
      </c>
      <c r="AI796" s="44">
        <f t="shared" si="192"/>
        <v>87.954388670418581</v>
      </c>
      <c r="AJ796" s="44">
        <f t="shared" si="193"/>
        <v>0.36730850961134648</v>
      </c>
      <c r="AK796" s="45">
        <f t="shared" si="194"/>
        <v>0.27180829711239635</v>
      </c>
      <c r="AL796" s="35"/>
      <c r="AM796" s="35"/>
      <c r="AN796" s="35"/>
      <c r="AO796" s="3" t="s">
        <v>1044</v>
      </c>
    </row>
    <row r="797" spans="2:41" x14ac:dyDescent="0.2">
      <c r="B797" s="46">
        <v>43307</v>
      </c>
      <c r="C797" s="3" t="s">
        <v>1097</v>
      </c>
      <c r="D797" s="3" t="s">
        <v>201</v>
      </c>
      <c r="E797" s="32" t="s">
        <v>137</v>
      </c>
      <c r="F797" s="3" t="s">
        <v>138</v>
      </c>
      <c r="G797" s="33" t="s">
        <v>139</v>
      </c>
      <c r="H797" s="32">
        <v>2018</v>
      </c>
      <c r="I797" s="34" t="s">
        <v>761</v>
      </c>
      <c r="J797" s="34" t="s">
        <v>1069</v>
      </c>
      <c r="K797" s="32" t="str">
        <f t="shared" si="195"/>
        <v>WFL</v>
      </c>
      <c r="L797" s="32" t="str">
        <f t="shared" si="196"/>
        <v>ESI</v>
      </c>
      <c r="M797" s="32" t="str">
        <f t="shared" si="197"/>
        <v>R1</v>
      </c>
      <c r="N797" s="3">
        <v>5</v>
      </c>
      <c r="O797" s="3" t="s">
        <v>865</v>
      </c>
      <c r="P797" s="33" t="str">
        <f t="shared" si="198"/>
        <v>E:POS_P:P01_Tr1:WFL_Tr2:ESI_DRC_R1_D:26_M:07_Y:2018</v>
      </c>
      <c r="Q797" s="31" t="str">
        <f t="shared" si="199"/>
        <v>T3</v>
      </c>
      <c r="R797" s="53">
        <v>0.54583333333333295</v>
      </c>
      <c r="S797" s="3">
        <v>30</v>
      </c>
      <c r="T797" s="3">
        <v>31.58925</v>
      </c>
      <c r="U797" s="3">
        <v>409.31146408839783</v>
      </c>
      <c r="V797" s="3">
        <v>0.37937400000000004</v>
      </c>
      <c r="W797" s="3">
        <v>33.200000000000003</v>
      </c>
      <c r="X797" s="37">
        <f t="shared" si="186"/>
        <v>306.2</v>
      </c>
      <c r="Y797" s="37" t="s">
        <v>143</v>
      </c>
      <c r="Z797" s="40">
        <v>0.1225</v>
      </c>
      <c r="AA797" s="41">
        <v>0.74</v>
      </c>
      <c r="AB797" s="41">
        <v>9.0649999999999981E-2</v>
      </c>
      <c r="AC797" s="42" t="s">
        <v>144</v>
      </c>
      <c r="AD797" s="43">
        <f t="shared" si="187"/>
        <v>477.59280807318106</v>
      </c>
      <c r="AE797" s="43">
        <f t="shared" si="188"/>
        <v>557.19160941871132</v>
      </c>
      <c r="AF797" s="44">
        <f t="shared" si="189"/>
        <v>15.086798612425735</v>
      </c>
      <c r="AG797" s="44">
        <f t="shared" si="190"/>
        <v>11.164230973195041</v>
      </c>
      <c r="AH797" s="44">
        <f t="shared" si="191"/>
        <v>195.48421151052293</v>
      </c>
      <c r="AI797" s="44">
        <f t="shared" si="192"/>
        <v>144.65831651778694</v>
      </c>
      <c r="AJ797" s="44">
        <f t="shared" si="193"/>
        <v>0.21138400963161422</v>
      </c>
      <c r="AK797" s="45">
        <f t="shared" si="194"/>
        <v>0.15642416712739449</v>
      </c>
      <c r="AL797" s="35"/>
      <c r="AM797" s="35"/>
      <c r="AN797" s="35"/>
      <c r="AO797" s="3" t="s">
        <v>1044</v>
      </c>
    </row>
    <row r="798" spans="2:41" x14ac:dyDescent="0.2">
      <c r="B798" s="46">
        <v>43307</v>
      </c>
      <c r="C798" s="3" t="s">
        <v>1098</v>
      </c>
      <c r="D798" s="3" t="s">
        <v>203</v>
      </c>
      <c r="E798" s="32" t="s">
        <v>137</v>
      </c>
      <c r="F798" s="3" t="s">
        <v>138</v>
      </c>
      <c r="G798" s="33" t="s">
        <v>139</v>
      </c>
      <c r="H798" s="32">
        <v>2018</v>
      </c>
      <c r="I798" s="34" t="s">
        <v>761</v>
      </c>
      <c r="J798" s="34" t="s">
        <v>1069</v>
      </c>
      <c r="K798" s="32" t="str">
        <f t="shared" si="195"/>
        <v>WFL</v>
      </c>
      <c r="L798" s="32" t="str">
        <f t="shared" si="196"/>
        <v>ESI</v>
      </c>
      <c r="M798" s="32" t="str">
        <f t="shared" si="197"/>
        <v>R2</v>
      </c>
      <c r="N798" s="3">
        <v>14</v>
      </c>
      <c r="O798" s="3" t="s">
        <v>554</v>
      </c>
      <c r="P798" s="33" t="str">
        <f t="shared" si="198"/>
        <v>E:POS_P:P01_Tr1:WFL_Tr2:ESI_DRC_R2_D:26_M:07_Y:2018</v>
      </c>
      <c r="Q798" s="31" t="str">
        <f t="shared" si="199"/>
        <v>T0</v>
      </c>
      <c r="R798" s="53">
        <v>0.52500000000000002</v>
      </c>
      <c r="S798" s="37">
        <v>0</v>
      </c>
      <c r="T798" s="3">
        <v>2.1142500000000002</v>
      </c>
      <c r="U798" s="3">
        <v>102.37500000000001</v>
      </c>
      <c r="V798" s="3">
        <v>0.36665400000000004</v>
      </c>
      <c r="W798" s="3">
        <v>31.8</v>
      </c>
      <c r="X798" s="37">
        <f t="shared" si="186"/>
        <v>304.8</v>
      </c>
      <c r="Y798" s="37" t="s">
        <v>143</v>
      </c>
      <c r="Z798" s="40">
        <v>0.1225</v>
      </c>
      <c r="AA798" s="41">
        <v>0.74</v>
      </c>
      <c r="AB798" s="41">
        <v>9.0649999999999981E-2</v>
      </c>
      <c r="AC798" s="42" t="s">
        <v>144</v>
      </c>
      <c r="AD798" s="43">
        <f t="shared" si="187"/>
        <v>479.78647582679793</v>
      </c>
      <c r="AE798" s="43">
        <f t="shared" si="188"/>
        <v>559.75088846459755</v>
      </c>
      <c r="AF798" s="44">
        <f t="shared" si="189"/>
        <v>1.0143885565168076</v>
      </c>
      <c r="AG798" s="44">
        <f t="shared" si="190"/>
        <v>0.75064753182243749</v>
      </c>
      <c r="AH798" s="44">
        <f t="shared" si="191"/>
        <v>49.118140462768444</v>
      </c>
      <c r="AI798" s="44">
        <f t="shared" si="192"/>
        <v>36.347423942448643</v>
      </c>
      <c r="AJ798" s="44">
        <f t="shared" si="193"/>
        <v>0.20523490225909857</v>
      </c>
      <c r="AK798" s="45">
        <f t="shared" si="194"/>
        <v>0.15187382767173294</v>
      </c>
      <c r="AL798" s="35">
        <f>SLOPE(AG798:AG801,S798:S801)*60</f>
        <v>6.29343612537465</v>
      </c>
      <c r="AM798" s="35">
        <f>SLOPE(AK798:AK801,S798:S801)*60</f>
        <v>6.0404208620846835E-3</v>
      </c>
      <c r="AN798" s="35">
        <f>SLOPE(AI798:AI801,S798:S801)*60</f>
        <v>208.21489469079873</v>
      </c>
      <c r="AO798" s="3" t="s">
        <v>1044</v>
      </c>
    </row>
    <row r="799" spans="2:41" x14ac:dyDescent="0.2">
      <c r="B799" s="46">
        <v>43307</v>
      </c>
      <c r="C799" s="3" t="s">
        <v>1099</v>
      </c>
      <c r="D799" s="3" t="s">
        <v>205</v>
      </c>
      <c r="E799" s="32" t="s">
        <v>137</v>
      </c>
      <c r="F799" s="3" t="s">
        <v>138</v>
      </c>
      <c r="G799" s="33" t="s">
        <v>139</v>
      </c>
      <c r="H799" s="32">
        <v>2018</v>
      </c>
      <c r="I799" s="34" t="s">
        <v>761</v>
      </c>
      <c r="J799" s="34" t="s">
        <v>1069</v>
      </c>
      <c r="K799" s="32" t="str">
        <f t="shared" si="195"/>
        <v>WFL</v>
      </c>
      <c r="L799" s="32" t="str">
        <f t="shared" si="196"/>
        <v>ESI</v>
      </c>
      <c r="M799" s="32" t="str">
        <f t="shared" si="197"/>
        <v>R2</v>
      </c>
      <c r="N799" s="3">
        <v>14</v>
      </c>
      <c r="O799" s="3" t="s">
        <v>554</v>
      </c>
      <c r="P799" s="33" t="str">
        <f t="shared" si="198"/>
        <v>E:POS_P:P01_Tr1:WFL_Tr2:ESI_DRC_R2_D:26_M:07_Y:2018</v>
      </c>
      <c r="Q799" s="31" t="str">
        <f t="shared" si="199"/>
        <v>T1</v>
      </c>
      <c r="R799" s="53">
        <v>0.53194444444444444</v>
      </c>
      <c r="S799" s="3">
        <v>10</v>
      </c>
      <c r="T799" s="3">
        <v>6.2392500000000002</v>
      </c>
      <c r="U799" s="3">
        <v>183.25690607734808</v>
      </c>
      <c r="V799" s="3">
        <v>0.37301400000000001</v>
      </c>
      <c r="W799" s="3">
        <v>33.299999999999997</v>
      </c>
      <c r="X799" s="37">
        <f t="shared" si="186"/>
        <v>306.3</v>
      </c>
      <c r="Y799" s="37" t="s">
        <v>143</v>
      </c>
      <c r="Z799" s="40">
        <v>0.1225</v>
      </c>
      <c r="AA799" s="41">
        <v>0.74</v>
      </c>
      <c r="AB799" s="41">
        <v>9.0649999999999981E-2</v>
      </c>
      <c r="AC799" s="42" t="s">
        <v>144</v>
      </c>
      <c r="AD799" s="43">
        <f t="shared" si="187"/>
        <v>477.43688485800857</v>
      </c>
      <c r="AE799" s="43">
        <f t="shared" si="188"/>
        <v>557.00969900100995</v>
      </c>
      <c r="AF799" s="44">
        <f t="shared" si="189"/>
        <v>2.97884808385033</v>
      </c>
      <c r="AG799" s="44">
        <f t="shared" si="190"/>
        <v>2.2043475820492437</v>
      </c>
      <c r="AH799" s="44">
        <f t="shared" si="191"/>
        <v>87.493606366285718</v>
      </c>
      <c r="AI799" s="44">
        <f t="shared" si="192"/>
        <v>64.745268711051423</v>
      </c>
      <c r="AJ799" s="44">
        <f t="shared" si="193"/>
        <v>0.20777241586316272</v>
      </c>
      <c r="AK799" s="45">
        <f t="shared" si="194"/>
        <v>0.15375158773874037</v>
      </c>
      <c r="AL799" s="35"/>
      <c r="AM799" s="35"/>
      <c r="AN799" s="35"/>
      <c r="AO799" s="3" t="s">
        <v>1044</v>
      </c>
    </row>
    <row r="800" spans="2:41" x14ac:dyDescent="0.2">
      <c r="B800" s="46">
        <v>43307</v>
      </c>
      <c r="C800" s="3" t="s">
        <v>1100</v>
      </c>
      <c r="D800" s="3" t="s">
        <v>207</v>
      </c>
      <c r="E800" s="32" t="s">
        <v>137</v>
      </c>
      <c r="F800" s="3" t="s">
        <v>138</v>
      </c>
      <c r="G800" s="33" t="s">
        <v>139</v>
      </c>
      <c r="H800" s="32">
        <v>2018</v>
      </c>
      <c r="I800" s="34" t="s">
        <v>761</v>
      </c>
      <c r="J800" s="34" t="s">
        <v>1069</v>
      </c>
      <c r="K800" s="32" t="str">
        <f t="shared" si="195"/>
        <v>WFL</v>
      </c>
      <c r="L800" s="32" t="str">
        <f t="shared" si="196"/>
        <v>ESI</v>
      </c>
      <c r="M800" s="32" t="str">
        <f t="shared" si="197"/>
        <v>R2</v>
      </c>
      <c r="N800" s="3">
        <v>14</v>
      </c>
      <c r="O800" s="3" t="s">
        <v>554</v>
      </c>
      <c r="P800" s="33" t="str">
        <f t="shared" si="198"/>
        <v>E:POS_P:P01_Tr1:WFL_Tr2:ESI_DRC_R2_D:26_M:07_Y:2018</v>
      </c>
      <c r="Q800" s="31" t="str">
        <f t="shared" si="199"/>
        <v>T2</v>
      </c>
      <c r="R800" s="53">
        <v>0.53888888888888897</v>
      </c>
      <c r="S800" s="3">
        <v>20</v>
      </c>
      <c r="T800" s="3">
        <v>8.7892499999999991</v>
      </c>
      <c r="U800" s="3">
        <v>310.33011049723757</v>
      </c>
      <c r="V800" s="3">
        <v>0.36665400000000004</v>
      </c>
      <c r="W800" s="3">
        <v>33.700000000000003</v>
      </c>
      <c r="X800" s="37">
        <f t="shared" si="186"/>
        <v>306.7</v>
      </c>
      <c r="Y800" s="37" t="s">
        <v>143</v>
      </c>
      <c r="Z800" s="40">
        <v>0.1225</v>
      </c>
      <c r="AA800" s="41">
        <v>0.74</v>
      </c>
      <c r="AB800" s="41">
        <v>9.0649999999999981E-2</v>
      </c>
      <c r="AC800" s="42" t="s">
        <v>144</v>
      </c>
      <c r="AD800" s="43">
        <f t="shared" si="187"/>
        <v>476.81420877733302</v>
      </c>
      <c r="AE800" s="43">
        <f t="shared" si="188"/>
        <v>556.28324357355518</v>
      </c>
      <c r="AF800" s="44">
        <f t="shared" si="189"/>
        <v>4.1908392844961737</v>
      </c>
      <c r="AG800" s="44">
        <f t="shared" si="190"/>
        <v>3.1012210705271679</v>
      </c>
      <c r="AH800" s="44">
        <f t="shared" si="191"/>
        <v>147.96980609652266</v>
      </c>
      <c r="AI800" s="44">
        <f t="shared" si="192"/>
        <v>109.49765651142674</v>
      </c>
      <c r="AJ800" s="44">
        <f t="shared" si="193"/>
        <v>0.20396347638921833</v>
      </c>
      <c r="AK800" s="45">
        <f t="shared" si="194"/>
        <v>0.15093297252802154</v>
      </c>
      <c r="AL800" s="35"/>
      <c r="AM800" s="35"/>
      <c r="AN800" s="35"/>
      <c r="AO800" s="3" t="s">
        <v>1044</v>
      </c>
    </row>
    <row r="801" spans="2:41" x14ac:dyDescent="0.2">
      <c r="B801" s="46">
        <v>43307</v>
      </c>
      <c r="C801" s="3" t="s">
        <v>1101</v>
      </c>
      <c r="D801" s="3" t="s">
        <v>209</v>
      </c>
      <c r="E801" s="32" t="s">
        <v>137</v>
      </c>
      <c r="F801" s="3" t="s">
        <v>138</v>
      </c>
      <c r="G801" s="33" t="s">
        <v>139</v>
      </c>
      <c r="H801" s="32">
        <v>2018</v>
      </c>
      <c r="I801" s="34" t="s">
        <v>761</v>
      </c>
      <c r="J801" s="34" t="s">
        <v>1069</v>
      </c>
      <c r="K801" s="32" t="str">
        <f t="shared" si="195"/>
        <v>WFL</v>
      </c>
      <c r="L801" s="32" t="str">
        <f t="shared" si="196"/>
        <v>ESI</v>
      </c>
      <c r="M801" s="32" t="str">
        <f t="shared" si="197"/>
        <v>R2</v>
      </c>
      <c r="N801" s="3">
        <v>14</v>
      </c>
      <c r="O801" s="3" t="s">
        <v>554</v>
      </c>
      <c r="P801" s="33" t="str">
        <f t="shared" si="198"/>
        <v>E:POS_P:P01_Tr1:WFL_Tr2:ESI_DRC_R2_D:26_M:07_Y:2018</v>
      </c>
      <c r="Q801" s="31" t="str">
        <f t="shared" si="199"/>
        <v>T3</v>
      </c>
      <c r="R801" s="53">
        <v>0.54583333333333295</v>
      </c>
      <c r="S801" s="3">
        <v>30</v>
      </c>
      <c r="T801" s="3">
        <v>11.189250000000001</v>
      </c>
      <c r="U801" s="3">
        <v>388.57251381215468</v>
      </c>
      <c r="V801" s="3">
        <v>0.37937400000000004</v>
      </c>
      <c r="W801" s="3">
        <v>33.700000000000003</v>
      </c>
      <c r="X801" s="37">
        <f t="shared" si="186"/>
        <v>306.7</v>
      </c>
      <c r="Y801" s="37" t="s">
        <v>143</v>
      </c>
      <c r="Z801" s="40">
        <v>0.1225</v>
      </c>
      <c r="AA801" s="41">
        <v>0.74</v>
      </c>
      <c r="AB801" s="41">
        <v>9.0649999999999981E-2</v>
      </c>
      <c r="AC801" s="42" t="s">
        <v>144</v>
      </c>
      <c r="AD801" s="43">
        <f t="shared" si="187"/>
        <v>476.81420877733302</v>
      </c>
      <c r="AE801" s="43">
        <f t="shared" si="188"/>
        <v>556.28324357355518</v>
      </c>
      <c r="AF801" s="44">
        <f t="shared" si="189"/>
        <v>5.3351933855617748</v>
      </c>
      <c r="AG801" s="44">
        <f t="shared" si="190"/>
        <v>3.9480431053157123</v>
      </c>
      <c r="AH801" s="44">
        <f t="shared" si="191"/>
        <v>185.27689572596182</v>
      </c>
      <c r="AI801" s="44">
        <f t="shared" si="192"/>
        <v>137.10490283721171</v>
      </c>
      <c r="AJ801" s="44">
        <f t="shared" si="193"/>
        <v>0.21103939924747395</v>
      </c>
      <c r="AK801" s="45">
        <f t="shared" si="194"/>
        <v>0.1561691554431307</v>
      </c>
      <c r="AL801" s="35"/>
      <c r="AM801" s="35"/>
      <c r="AN801" s="35"/>
      <c r="AO801" s="3" t="s">
        <v>1044</v>
      </c>
    </row>
    <row r="802" spans="2:41" x14ac:dyDescent="0.2">
      <c r="B802" s="46">
        <v>43307</v>
      </c>
      <c r="C802" s="3" t="s">
        <v>1102</v>
      </c>
      <c r="D802" s="3" t="s">
        <v>211</v>
      </c>
      <c r="E802" s="32" t="s">
        <v>137</v>
      </c>
      <c r="F802" s="3" t="s">
        <v>138</v>
      </c>
      <c r="G802" s="33" t="s">
        <v>139</v>
      </c>
      <c r="H802" s="32">
        <v>2018</v>
      </c>
      <c r="I802" s="34" t="s">
        <v>761</v>
      </c>
      <c r="J802" s="34" t="s">
        <v>1069</v>
      </c>
      <c r="K802" s="32" t="str">
        <f t="shared" si="195"/>
        <v>WFL</v>
      </c>
      <c r="L802" s="32" t="str">
        <f t="shared" si="196"/>
        <v>ESI</v>
      </c>
      <c r="M802" s="32" t="str">
        <f t="shared" si="197"/>
        <v>R3</v>
      </c>
      <c r="N802" s="3">
        <v>6</v>
      </c>
      <c r="O802" s="3" t="s">
        <v>770</v>
      </c>
      <c r="P802" s="33" t="str">
        <f t="shared" si="198"/>
        <v>E:POS_P:P01_Tr1:WFL_Tr2:ESI_DRC_R3_D:26_M:07_Y:2018</v>
      </c>
      <c r="Q802" s="31" t="str">
        <f t="shared" si="199"/>
        <v>T0</v>
      </c>
      <c r="R802" s="53">
        <v>0.52500000000000002</v>
      </c>
      <c r="S802" s="37">
        <v>0</v>
      </c>
      <c r="T802" s="3">
        <v>4.2142499999999998</v>
      </c>
      <c r="U802" s="3">
        <v>103.8832872928177</v>
      </c>
      <c r="V802" s="3">
        <v>0.45569400000000004</v>
      </c>
      <c r="W802" s="3">
        <v>31.3</v>
      </c>
      <c r="X802" s="37">
        <f t="shared" si="186"/>
        <v>304.3</v>
      </c>
      <c r="Y802" s="37" t="s">
        <v>143</v>
      </c>
      <c r="Z802" s="40">
        <v>0.1225</v>
      </c>
      <c r="AA802" s="41">
        <v>0.74</v>
      </c>
      <c r="AB802" s="41">
        <v>9.0649999999999981E-2</v>
      </c>
      <c r="AC802" s="42" t="s">
        <v>144</v>
      </c>
      <c r="AD802" s="43">
        <f t="shared" si="187"/>
        <v>480.57482034836681</v>
      </c>
      <c r="AE802" s="43">
        <f t="shared" si="188"/>
        <v>560.67062373976137</v>
      </c>
      <c r="AF802" s="44">
        <f t="shared" si="189"/>
        <v>2.0252624366531049</v>
      </c>
      <c r="AG802" s="44">
        <f t="shared" si="190"/>
        <v>1.4986942031232973</v>
      </c>
      <c r="AH802" s="44">
        <f t="shared" si="191"/>
        <v>49.923692127943646</v>
      </c>
      <c r="AI802" s="44">
        <f t="shared" si="192"/>
        <v>36.943532174678296</v>
      </c>
      <c r="AJ802" s="44">
        <f t="shared" si="193"/>
        <v>0.25549423921446685</v>
      </c>
      <c r="AK802" s="45">
        <f t="shared" si="194"/>
        <v>0.18906573701870541</v>
      </c>
      <c r="AL802" s="35">
        <f>SLOPE(AG802:AG805,S802:S805)*60</f>
        <v>6.6111493701620594</v>
      </c>
      <c r="AM802" s="35">
        <f>SLOPE(AK802:AK805,S802:S805)*60</f>
        <v>7.9457590199819836E-2</v>
      </c>
      <c r="AN802" s="35">
        <f>SLOPE(AI802:AI805,S802:S805)*60</f>
        <v>149.1355888154373</v>
      </c>
      <c r="AO802" s="3" t="s">
        <v>1044</v>
      </c>
    </row>
    <row r="803" spans="2:41" x14ac:dyDescent="0.2">
      <c r="B803" s="46">
        <v>43307</v>
      </c>
      <c r="C803" s="3" t="s">
        <v>1103</v>
      </c>
      <c r="D803" s="3" t="s">
        <v>213</v>
      </c>
      <c r="E803" s="32" t="s">
        <v>137</v>
      </c>
      <c r="F803" s="3" t="s">
        <v>138</v>
      </c>
      <c r="G803" s="33" t="s">
        <v>139</v>
      </c>
      <c r="H803" s="32">
        <v>2018</v>
      </c>
      <c r="I803" s="34" t="s">
        <v>761</v>
      </c>
      <c r="J803" s="34" t="s">
        <v>1069</v>
      </c>
      <c r="K803" s="32" t="str">
        <f t="shared" si="195"/>
        <v>WFL</v>
      </c>
      <c r="L803" s="32" t="str">
        <f t="shared" si="196"/>
        <v>ESI</v>
      </c>
      <c r="M803" s="32" t="str">
        <f t="shared" si="197"/>
        <v>R3</v>
      </c>
      <c r="N803" s="3">
        <v>6</v>
      </c>
      <c r="O803" s="3" t="s">
        <v>770</v>
      </c>
      <c r="P803" s="33" t="str">
        <f t="shared" si="198"/>
        <v>E:POS_P:P01_Tr1:WFL_Tr2:ESI_DRC_R3_D:26_M:07_Y:2018</v>
      </c>
      <c r="Q803" s="31" t="str">
        <f t="shared" si="199"/>
        <v>T1</v>
      </c>
      <c r="R803" s="53">
        <v>0.53194444444444444</v>
      </c>
      <c r="S803" s="3">
        <v>10</v>
      </c>
      <c r="T803" s="3">
        <v>6.7642500000000005</v>
      </c>
      <c r="U803" s="3">
        <v>159.50138121546962</v>
      </c>
      <c r="V803" s="3">
        <v>0.360294</v>
      </c>
      <c r="W803" s="3">
        <v>32.200000000000003</v>
      </c>
      <c r="X803" s="37">
        <f t="shared" si="186"/>
        <v>305.2</v>
      </c>
      <c r="Y803" s="37" t="s">
        <v>143</v>
      </c>
      <c r="Z803" s="40">
        <v>0.1225</v>
      </c>
      <c r="AA803" s="41">
        <v>0.74</v>
      </c>
      <c r="AB803" s="41">
        <v>9.0649999999999981E-2</v>
      </c>
      <c r="AC803" s="42" t="s">
        <v>144</v>
      </c>
      <c r="AD803" s="43">
        <f t="shared" si="187"/>
        <v>479.15766000002634</v>
      </c>
      <c r="AE803" s="43">
        <f t="shared" si="188"/>
        <v>559.01727000003075</v>
      </c>
      <c r="AF803" s="44">
        <f t="shared" si="189"/>
        <v>3.2411422016551783</v>
      </c>
      <c r="AG803" s="44">
        <f t="shared" si="190"/>
        <v>2.3984452292248313</v>
      </c>
      <c r="AH803" s="44">
        <f t="shared" si="191"/>
        <v>76.426308589976585</v>
      </c>
      <c r="AI803" s="44">
        <f t="shared" si="192"/>
        <v>56.555468356582665</v>
      </c>
      <c r="AJ803" s="44">
        <f t="shared" si="193"/>
        <v>0.20141056827739109</v>
      </c>
      <c r="AK803" s="45">
        <f t="shared" si="194"/>
        <v>0.1490438205252694</v>
      </c>
      <c r="AL803" s="35"/>
      <c r="AM803" s="35"/>
      <c r="AN803" s="35"/>
      <c r="AO803" s="3" t="s">
        <v>1044</v>
      </c>
    </row>
    <row r="804" spans="2:41" x14ac:dyDescent="0.2">
      <c r="B804" s="46">
        <v>43307</v>
      </c>
      <c r="C804" s="3" t="s">
        <v>1104</v>
      </c>
      <c r="D804" s="3" t="s">
        <v>215</v>
      </c>
      <c r="E804" s="32" t="s">
        <v>137</v>
      </c>
      <c r="F804" s="3" t="s">
        <v>138</v>
      </c>
      <c r="G804" s="33" t="s">
        <v>139</v>
      </c>
      <c r="H804" s="32">
        <v>2018</v>
      </c>
      <c r="I804" s="34" t="s">
        <v>761</v>
      </c>
      <c r="J804" s="34" t="s">
        <v>1069</v>
      </c>
      <c r="K804" s="32" t="str">
        <f t="shared" si="195"/>
        <v>WFL</v>
      </c>
      <c r="L804" s="32" t="str">
        <f t="shared" si="196"/>
        <v>ESI</v>
      </c>
      <c r="M804" s="32" t="str">
        <f t="shared" si="197"/>
        <v>R3</v>
      </c>
      <c r="N804" s="3">
        <v>6</v>
      </c>
      <c r="O804" s="3" t="s">
        <v>770</v>
      </c>
      <c r="P804" s="33" t="str">
        <f t="shared" si="198"/>
        <v>E:POS_P:P01_Tr1:WFL_Tr2:ESI_DRC_R3_D:26_M:07_Y:2018</v>
      </c>
      <c r="Q804" s="31" t="str">
        <f t="shared" si="199"/>
        <v>T2</v>
      </c>
      <c r="R804" s="53">
        <v>0.53888888888888897</v>
      </c>
      <c r="S804" s="3">
        <v>20</v>
      </c>
      <c r="T804" s="3">
        <v>9.9142499999999991</v>
      </c>
      <c r="U804" s="3">
        <v>240.19475138121547</v>
      </c>
      <c r="V804" s="3">
        <v>0.53837400000000002</v>
      </c>
      <c r="W804" s="3">
        <v>33.1</v>
      </c>
      <c r="X804" s="37">
        <f t="shared" si="186"/>
        <v>306.10000000000002</v>
      </c>
      <c r="Y804" s="37" t="s">
        <v>143</v>
      </c>
      <c r="Z804" s="40">
        <v>0.1225</v>
      </c>
      <c r="AA804" s="41">
        <v>0.74</v>
      </c>
      <c r="AB804" s="41">
        <v>9.0649999999999981E-2</v>
      </c>
      <c r="AC804" s="42" t="s">
        <v>144</v>
      </c>
      <c r="AD804" s="43">
        <f t="shared" si="187"/>
        <v>477.74883316565837</v>
      </c>
      <c r="AE804" s="43">
        <f t="shared" si="188"/>
        <v>557.37363869326805</v>
      </c>
      <c r="AF804" s="44">
        <f t="shared" si="189"/>
        <v>4.7365213692126282</v>
      </c>
      <c r="AG804" s="44">
        <f t="shared" si="190"/>
        <v>3.505025813217344</v>
      </c>
      <c r="AH804" s="44">
        <f t="shared" si="191"/>
        <v>114.7527622048911</v>
      </c>
      <c r="AI804" s="44">
        <f t="shared" si="192"/>
        <v>84.917044031619398</v>
      </c>
      <c r="AJ804" s="44">
        <f t="shared" si="193"/>
        <v>0.30007547535784951</v>
      </c>
      <c r="AK804" s="45">
        <f t="shared" si="194"/>
        <v>0.2220558517648086</v>
      </c>
      <c r="AL804" s="35"/>
      <c r="AM804" s="35"/>
      <c r="AN804" s="35"/>
      <c r="AO804" s="3" t="s">
        <v>1044</v>
      </c>
    </row>
    <row r="805" spans="2:41" x14ac:dyDescent="0.2">
      <c r="B805" s="46">
        <v>43307</v>
      </c>
      <c r="C805" s="3" t="s">
        <v>1105</v>
      </c>
      <c r="D805" s="3" t="s">
        <v>217</v>
      </c>
      <c r="E805" s="32" t="s">
        <v>137</v>
      </c>
      <c r="F805" s="3" t="s">
        <v>138</v>
      </c>
      <c r="G805" s="33" t="s">
        <v>139</v>
      </c>
      <c r="H805" s="32">
        <v>2018</v>
      </c>
      <c r="I805" s="34" t="s">
        <v>761</v>
      </c>
      <c r="J805" s="34" t="s">
        <v>1069</v>
      </c>
      <c r="K805" s="32" t="str">
        <f t="shared" si="195"/>
        <v>WFL</v>
      </c>
      <c r="L805" s="32" t="str">
        <f t="shared" si="196"/>
        <v>ESI</v>
      </c>
      <c r="M805" s="32" t="str">
        <f t="shared" si="197"/>
        <v>R3</v>
      </c>
      <c r="N805" s="3">
        <v>6</v>
      </c>
      <c r="O805" s="3" t="s">
        <v>770</v>
      </c>
      <c r="P805" s="33" t="str">
        <f t="shared" si="198"/>
        <v>E:POS_P:P01_Tr1:WFL_Tr2:ESI_DRC_R3_D:26_M:07_Y:2018</v>
      </c>
      <c r="Q805" s="31" t="str">
        <f t="shared" si="199"/>
        <v>T3</v>
      </c>
      <c r="R805" s="53">
        <v>0.54583333333333295</v>
      </c>
      <c r="S805" s="3">
        <v>30</v>
      </c>
      <c r="T805" s="3">
        <v>13.58925</v>
      </c>
      <c r="U805" s="3">
        <v>312.2154696132597</v>
      </c>
      <c r="V805" s="3">
        <v>0.50657399999999997</v>
      </c>
      <c r="W805" s="3">
        <v>33.200000000000003</v>
      </c>
      <c r="X805" s="37">
        <f t="shared" si="186"/>
        <v>306.2</v>
      </c>
      <c r="Y805" s="37" t="s">
        <v>143</v>
      </c>
      <c r="Z805" s="40">
        <v>0.1225</v>
      </c>
      <c r="AA805" s="41">
        <v>0.74</v>
      </c>
      <c r="AB805" s="41">
        <v>9.0649999999999981E-2</v>
      </c>
      <c r="AC805" s="42" t="s">
        <v>144</v>
      </c>
      <c r="AD805" s="43">
        <f t="shared" si="187"/>
        <v>477.59280807318106</v>
      </c>
      <c r="AE805" s="43">
        <f t="shared" si="188"/>
        <v>557.19160941871132</v>
      </c>
      <c r="AF805" s="44">
        <f t="shared" si="189"/>
        <v>6.4901280671084756</v>
      </c>
      <c r="AG805" s="44">
        <f t="shared" si="190"/>
        <v>4.8026947696602704</v>
      </c>
      <c r="AH805" s="44">
        <f t="shared" si="191"/>
        <v>149.11186285648364</v>
      </c>
      <c r="AI805" s="44">
        <f t="shared" si="192"/>
        <v>110.34277851379788</v>
      </c>
      <c r="AJ805" s="44">
        <f t="shared" si="193"/>
        <v>0.28225878234967428</v>
      </c>
      <c r="AK805" s="45">
        <f t="shared" si="194"/>
        <v>0.20887149893875892</v>
      </c>
      <c r="AL805" s="35"/>
      <c r="AM805" s="35"/>
      <c r="AN805" s="35"/>
      <c r="AO805" s="3" t="s">
        <v>1044</v>
      </c>
    </row>
    <row r="806" spans="2:41" x14ac:dyDescent="0.2">
      <c r="B806" s="46">
        <v>43307</v>
      </c>
      <c r="C806" s="3" t="s">
        <v>1106</v>
      </c>
      <c r="D806" s="3" t="s">
        <v>219</v>
      </c>
      <c r="E806" s="32" t="s">
        <v>137</v>
      </c>
      <c r="F806" s="3" t="s">
        <v>138</v>
      </c>
      <c r="G806" s="33" t="s">
        <v>139</v>
      </c>
      <c r="H806" s="32">
        <v>2018</v>
      </c>
      <c r="I806" s="34" t="s">
        <v>761</v>
      </c>
      <c r="J806" s="34" t="s">
        <v>1069</v>
      </c>
      <c r="K806" s="32" t="str">
        <f t="shared" si="195"/>
        <v>WFL</v>
      </c>
      <c r="L806" s="32" t="str">
        <f t="shared" si="196"/>
        <v>LSI</v>
      </c>
      <c r="M806" s="32" t="str">
        <f t="shared" si="197"/>
        <v>R1</v>
      </c>
      <c r="N806" s="3">
        <v>2</v>
      </c>
      <c r="O806" s="3" t="s">
        <v>865</v>
      </c>
      <c r="P806" s="33" t="str">
        <f t="shared" si="198"/>
        <v>E:POS_P:P01_Tr1:WFL_Tr2:LSI_DRC_R1_D:26_M:07_Y:2018</v>
      </c>
      <c r="Q806" s="31" t="str">
        <f t="shared" si="199"/>
        <v>T0</v>
      </c>
      <c r="R806" s="53">
        <v>0.52222222222222225</v>
      </c>
      <c r="S806" s="37">
        <v>0</v>
      </c>
      <c r="T806" s="3">
        <v>5.9392500000000004</v>
      </c>
      <c r="U806" s="3">
        <v>90.874309392265204</v>
      </c>
      <c r="V806" s="3">
        <v>0.63377400000000006</v>
      </c>
      <c r="W806" s="3">
        <v>31.2</v>
      </c>
      <c r="X806" s="37">
        <f t="shared" si="186"/>
        <v>304.2</v>
      </c>
      <c r="Y806" s="37" t="s">
        <v>143</v>
      </c>
      <c r="Z806" s="40">
        <v>0.1225</v>
      </c>
      <c r="AA806" s="41">
        <v>0.74</v>
      </c>
      <c r="AB806" s="41">
        <v>9.0649999999999981E-2</v>
      </c>
      <c r="AC806" s="42" t="s">
        <v>144</v>
      </c>
      <c r="AD806" s="43">
        <f t="shared" si="187"/>
        <v>480.73280023671282</v>
      </c>
      <c r="AE806" s="43">
        <f t="shared" si="188"/>
        <v>560.85493360949829</v>
      </c>
      <c r="AF806" s="44">
        <f t="shared" si="189"/>
        <v>2.8551922838058967</v>
      </c>
      <c r="AG806" s="44">
        <f t="shared" si="190"/>
        <v>2.112842290016363</v>
      </c>
      <c r="AH806" s="44">
        <f t="shared" si="191"/>
        <v>43.686261223721061</v>
      </c>
      <c r="AI806" s="44">
        <f t="shared" si="192"/>
        <v>32.327833305553582</v>
      </c>
      <c r="AJ806" s="44">
        <f t="shared" si="193"/>
        <v>0.35545527469342619</v>
      </c>
      <c r="AK806" s="45">
        <f t="shared" si="194"/>
        <v>0.26303690327313534</v>
      </c>
      <c r="AL806" s="35">
        <f>SLOPE(AG806:AG809,S806:S809)*60</f>
        <v>12.800684222800394</v>
      </c>
      <c r="AM806" s="35">
        <f>SLOPE(AK806:AK809,S806:S809)*60</f>
        <v>-0.16534772119422611</v>
      </c>
      <c r="AN806" s="35">
        <f>SLOPE(AI806:AI809,S806:S809)*60</f>
        <v>171.66433195844729</v>
      </c>
      <c r="AO806" s="3" t="s">
        <v>1044</v>
      </c>
    </row>
    <row r="807" spans="2:41" x14ac:dyDescent="0.2">
      <c r="B807" s="46">
        <v>43307</v>
      </c>
      <c r="C807" s="3" t="s">
        <v>1107</v>
      </c>
      <c r="D807" s="3" t="s">
        <v>221</v>
      </c>
      <c r="E807" s="32" t="s">
        <v>137</v>
      </c>
      <c r="F807" s="3" t="s">
        <v>138</v>
      </c>
      <c r="G807" s="33" t="s">
        <v>139</v>
      </c>
      <c r="H807" s="32">
        <v>2018</v>
      </c>
      <c r="I807" s="34" t="s">
        <v>761</v>
      </c>
      <c r="J807" s="34" t="s">
        <v>1069</v>
      </c>
      <c r="K807" s="32" t="str">
        <f t="shared" si="195"/>
        <v>WFL</v>
      </c>
      <c r="L807" s="32" t="str">
        <f t="shared" si="196"/>
        <v>LSI</v>
      </c>
      <c r="M807" s="32" t="str">
        <f t="shared" si="197"/>
        <v>R1</v>
      </c>
      <c r="N807" s="3">
        <v>2</v>
      </c>
      <c r="O807" s="3" t="s">
        <v>865</v>
      </c>
      <c r="P807" s="33" t="str">
        <f t="shared" si="198"/>
        <v>E:POS_P:P01_Tr1:WFL_Tr2:LSI_DRC_R1_D:26_M:07_Y:2018</v>
      </c>
      <c r="Q807" s="31" t="str">
        <f t="shared" si="199"/>
        <v>T1</v>
      </c>
      <c r="R807" s="53">
        <v>0.52916666666666667</v>
      </c>
      <c r="S807" s="3">
        <v>10</v>
      </c>
      <c r="T807" s="3">
        <v>12.764249999999999</v>
      </c>
      <c r="U807" s="3">
        <v>180.42886740331491</v>
      </c>
      <c r="V807" s="3">
        <v>0.39845399999999997</v>
      </c>
      <c r="W807" s="3">
        <v>33.9</v>
      </c>
      <c r="X807" s="37">
        <f t="shared" si="186"/>
        <v>306.89999999999998</v>
      </c>
      <c r="Y807" s="37" t="s">
        <v>143</v>
      </c>
      <c r="Z807" s="40">
        <v>0.1225</v>
      </c>
      <c r="AA807" s="41">
        <v>0.74</v>
      </c>
      <c r="AB807" s="41">
        <v>9.0649999999999981E-2</v>
      </c>
      <c r="AC807" s="42" t="s">
        <v>144</v>
      </c>
      <c r="AD807" s="43">
        <f t="shared" si="187"/>
        <v>476.50347941351595</v>
      </c>
      <c r="AE807" s="43">
        <f t="shared" si="188"/>
        <v>555.92072598243533</v>
      </c>
      <c r="AF807" s="44">
        <f t="shared" si="189"/>
        <v>6.0822095371039708</v>
      </c>
      <c r="AG807" s="44">
        <f t="shared" si="190"/>
        <v>4.5008350574569373</v>
      </c>
      <c r="AH807" s="44">
        <f t="shared" si="191"/>
        <v>85.974983104319477</v>
      </c>
      <c r="AI807" s="44">
        <f t="shared" si="192"/>
        <v>63.621487497196405</v>
      </c>
      <c r="AJ807" s="44">
        <f t="shared" si="193"/>
        <v>0.22150883695060528</v>
      </c>
      <c r="AK807" s="45">
        <f t="shared" si="194"/>
        <v>0.16391653934344785</v>
      </c>
      <c r="AL807" s="35"/>
      <c r="AM807" s="35"/>
      <c r="AN807" s="35"/>
      <c r="AO807" s="3" t="s">
        <v>1044</v>
      </c>
    </row>
    <row r="808" spans="2:41" x14ac:dyDescent="0.2">
      <c r="B808" s="46">
        <v>43307</v>
      </c>
      <c r="C808" s="3" t="s">
        <v>1108</v>
      </c>
      <c r="D808" s="3" t="s">
        <v>223</v>
      </c>
      <c r="E808" s="32" t="s">
        <v>137</v>
      </c>
      <c r="F808" s="3" t="s">
        <v>138</v>
      </c>
      <c r="G808" s="33" t="s">
        <v>139</v>
      </c>
      <c r="H808" s="32">
        <v>2018</v>
      </c>
      <c r="I808" s="34" t="s">
        <v>761</v>
      </c>
      <c r="J808" s="34" t="s">
        <v>1069</v>
      </c>
      <c r="K808" s="32" t="str">
        <f t="shared" si="195"/>
        <v>WFL</v>
      </c>
      <c r="L808" s="32" t="str">
        <f t="shared" si="196"/>
        <v>LSI</v>
      </c>
      <c r="M808" s="32" t="str">
        <f t="shared" si="197"/>
        <v>R1</v>
      </c>
      <c r="N808" s="3">
        <v>2</v>
      </c>
      <c r="O808" s="3" t="s">
        <v>865</v>
      </c>
      <c r="P808" s="33" t="str">
        <f t="shared" si="198"/>
        <v>E:POS_P:P01_Tr1:WFL_Tr2:LSI_DRC_R1_D:26_M:07_Y:2018</v>
      </c>
      <c r="Q808" s="31" t="str">
        <f t="shared" si="199"/>
        <v>T2</v>
      </c>
      <c r="R808" s="53">
        <v>0.53611111111111109</v>
      </c>
      <c r="S808" s="3">
        <v>20</v>
      </c>
      <c r="T808" s="3">
        <v>17.864249999999998</v>
      </c>
      <c r="U808" s="3">
        <v>251.50690607734808</v>
      </c>
      <c r="V808" s="3">
        <v>0.41753400000000002</v>
      </c>
      <c r="W808" s="3">
        <v>34.700000000000003</v>
      </c>
      <c r="X808" s="37">
        <f t="shared" si="186"/>
        <v>307.7</v>
      </c>
      <c r="Y808" s="37" t="s">
        <v>143</v>
      </c>
      <c r="Z808" s="40">
        <v>0.1225</v>
      </c>
      <c r="AA808" s="41">
        <v>0.74</v>
      </c>
      <c r="AB808" s="41">
        <v>9.0649999999999981E-2</v>
      </c>
      <c r="AC808" s="42" t="s">
        <v>144</v>
      </c>
      <c r="AD808" s="43">
        <f t="shared" si="187"/>
        <v>475.26460133899269</v>
      </c>
      <c r="AE808" s="43">
        <f t="shared" si="188"/>
        <v>554.47536822882478</v>
      </c>
      <c r="AF808" s="44">
        <f t="shared" si="189"/>
        <v>8.4902456544700993</v>
      </c>
      <c r="AG808" s="44">
        <f t="shared" si="190"/>
        <v>6.2827817843078719</v>
      </c>
      <c r="AH808" s="44">
        <f t="shared" si="191"/>
        <v>119.53232945085432</v>
      </c>
      <c r="AI808" s="44">
        <f t="shared" si="192"/>
        <v>88.453923793632185</v>
      </c>
      <c r="AJ808" s="44">
        <f t="shared" si="193"/>
        <v>0.23151231839805414</v>
      </c>
      <c r="AK808" s="45">
        <f t="shared" si="194"/>
        <v>0.17131911561456004</v>
      </c>
      <c r="AL808" s="35"/>
      <c r="AM808" s="35"/>
      <c r="AN808" s="35"/>
      <c r="AO808" s="3" t="s">
        <v>1044</v>
      </c>
    </row>
    <row r="809" spans="2:41" x14ac:dyDescent="0.2">
      <c r="B809" s="46">
        <v>43307</v>
      </c>
      <c r="C809" s="3" t="s">
        <v>1109</v>
      </c>
      <c r="D809" s="3" t="s">
        <v>225</v>
      </c>
      <c r="E809" s="32" t="s">
        <v>137</v>
      </c>
      <c r="F809" s="3" t="s">
        <v>138</v>
      </c>
      <c r="G809" s="33" t="s">
        <v>139</v>
      </c>
      <c r="H809" s="32">
        <v>2018</v>
      </c>
      <c r="I809" s="34" t="s">
        <v>761</v>
      </c>
      <c r="J809" s="34" t="s">
        <v>1069</v>
      </c>
      <c r="K809" s="32" t="str">
        <f t="shared" si="195"/>
        <v>WFL</v>
      </c>
      <c r="L809" s="32" t="str">
        <f t="shared" si="196"/>
        <v>LSI</v>
      </c>
      <c r="M809" s="32" t="str">
        <f t="shared" si="197"/>
        <v>R1</v>
      </c>
      <c r="N809" s="3">
        <v>2</v>
      </c>
      <c r="O809" s="3" t="s">
        <v>865</v>
      </c>
      <c r="P809" s="33" t="str">
        <f t="shared" si="198"/>
        <v>E:POS_P:P01_Tr1:WFL_Tr2:LSI_DRC_R1_D:26_M:07_Y:2018</v>
      </c>
      <c r="Q809" s="31" t="str">
        <f t="shared" si="199"/>
        <v>T3</v>
      </c>
      <c r="R809" s="53">
        <v>0.54305555555555596</v>
      </c>
      <c r="S809" s="3">
        <v>30</v>
      </c>
      <c r="T809" s="3">
        <v>24.539250000000003</v>
      </c>
      <c r="U809" s="3">
        <v>339.5531767955801</v>
      </c>
      <c r="V809" s="3">
        <v>0.41117399999999998</v>
      </c>
      <c r="W809" s="3">
        <v>34.700000000000003</v>
      </c>
      <c r="X809" s="37">
        <f t="shared" si="186"/>
        <v>307.7</v>
      </c>
      <c r="Y809" s="37" t="s">
        <v>143</v>
      </c>
      <c r="Z809" s="40">
        <v>0.1225</v>
      </c>
      <c r="AA809" s="41">
        <v>0.74</v>
      </c>
      <c r="AB809" s="41">
        <v>9.0649999999999981E-2</v>
      </c>
      <c r="AC809" s="42" t="s">
        <v>144</v>
      </c>
      <c r="AD809" s="43">
        <f t="shared" si="187"/>
        <v>475.26460133899269</v>
      </c>
      <c r="AE809" s="43">
        <f t="shared" si="188"/>
        <v>554.47536822882478</v>
      </c>
      <c r="AF809" s="44">
        <f t="shared" si="189"/>
        <v>11.662636868407876</v>
      </c>
      <c r="AG809" s="44">
        <f t="shared" si="190"/>
        <v>8.6303512826218256</v>
      </c>
      <c r="AH809" s="44">
        <f t="shared" si="191"/>
        <v>161.37760520313989</v>
      </c>
      <c r="AI809" s="44">
        <f t="shared" si="192"/>
        <v>119.41942785032349</v>
      </c>
      <c r="AJ809" s="44">
        <f t="shared" si="193"/>
        <v>0.22798585505611879</v>
      </c>
      <c r="AK809" s="45">
        <f t="shared" si="194"/>
        <v>0.16870953274152786</v>
      </c>
      <c r="AL809" s="35"/>
      <c r="AM809" s="35"/>
      <c r="AN809" s="35"/>
      <c r="AO809" s="3" t="s">
        <v>1044</v>
      </c>
    </row>
    <row r="810" spans="2:41" x14ac:dyDescent="0.2">
      <c r="B810" s="46">
        <v>43307</v>
      </c>
      <c r="C810" s="3" t="s">
        <v>1110</v>
      </c>
      <c r="D810" s="3" t="s">
        <v>227</v>
      </c>
      <c r="E810" s="32" t="s">
        <v>137</v>
      </c>
      <c r="F810" s="3" t="s">
        <v>138</v>
      </c>
      <c r="G810" s="33" t="s">
        <v>139</v>
      </c>
      <c r="H810" s="32">
        <v>2018</v>
      </c>
      <c r="I810" s="34" t="s">
        <v>761</v>
      </c>
      <c r="J810" s="34" t="s">
        <v>1069</v>
      </c>
      <c r="K810" s="32" t="str">
        <f t="shared" si="195"/>
        <v>WFL</v>
      </c>
      <c r="L810" s="32" t="str">
        <f t="shared" si="196"/>
        <v>LSI</v>
      </c>
      <c r="M810" s="32" t="str">
        <f t="shared" si="197"/>
        <v>R2</v>
      </c>
      <c r="N810" s="3">
        <v>8</v>
      </c>
      <c r="O810" s="3" t="s">
        <v>554</v>
      </c>
      <c r="P810" s="33" t="str">
        <f t="shared" si="198"/>
        <v>E:POS_P:P01_Tr1:WFL_Tr2:LSI_DRC_R2_D:26_M:07_Y:2018</v>
      </c>
      <c r="Q810" s="31" t="str">
        <f t="shared" si="199"/>
        <v>T0</v>
      </c>
      <c r="R810" s="53">
        <v>0.52222222222222225</v>
      </c>
      <c r="S810" s="37">
        <v>0</v>
      </c>
      <c r="T810" s="3">
        <v>6.7642500000000005</v>
      </c>
      <c r="U810" s="3">
        <v>96.530386740331494</v>
      </c>
      <c r="V810" s="3">
        <v>0.49385399999999996</v>
      </c>
      <c r="W810" s="3">
        <v>32.700000000000003</v>
      </c>
      <c r="X810" s="37">
        <f t="shared" si="186"/>
        <v>305.7</v>
      </c>
      <c r="Y810" s="37" t="s">
        <v>143</v>
      </c>
      <c r="Z810" s="40">
        <v>0.1225</v>
      </c>
      <c r="AA810" s="41">
        <v>0.74</v>
      </c>
      <c r="AB810" s="41">
        <v>9.0649999999999981E-2</v>
      </c>
      <c r="AC810" s="42" t="s">
        <v>144</v>
      </c>
      <c r="AD810" s="43">
        <f t="shared" si="187"/>
        <v>478.37395430817151</v>
      </c>
      <c r="AE810" s="43">
        <f t="shared" si="188"/>
        <v>558.10294669286679</v>
      </c>
      <c r="AF810" s="44">
        <f t="shared" si="189"/>
        <v>3.2358410204290493</v>
      </c>
      <c r="AG810" s="44">
        <f t="shared" si="190"/>
        <v>2.3945223551174961</v>
      </c>
      <c r="AH810" s="44">
        <f t="shared" si="191"/>
        <v>46.177622815869462</v>
      </c>
      <c r="AI810" s="44">
        <f t="shared" si="192"/>
        <v>34.171440883743394</v>
      </c>
      <c r="AJ810" s="44">
        <f t="shared" si="193"/>
        <v>0.27562137263605901</v>
      </c>
      <c r="AK810" s="45">
        <f t="shared" si="194"/>
        <v>0.20395981575068364</v>
      </c>
      <c r="AL810" s="35">
        <f>SLOPE(AG810:AG813,S810:S813)*60</f>
        <v>11.985770934635262</v>
      </c>
      <c r="AM810" s="35">
        <f>SLOPE(AK810:AK813,S810:S813)*60</f>
        <v>-7.3839307105486002E-2</v>
      </c>
      <c r="AN810" s="35">
        <f>SLOPE(AI810:AI813,S810:S813)*60</f>
        <v>176.36874920481438</v>
      </c>
      <c r="AO810" s="3" t="s">
        <v>1044</v>
      </c>
    </row>
    <row r="811" spans="2:41" x14ac:dyDescent="0.2">
      <c r="B811" s="46">
        <v>43307</v>
      </c>
      <c r="C811" s="3" t="s">
        <v>1111</v>
      </c>
      <c r="D811" s="3" t="s">
        <v>229</v>
      </c>
      <c r="E811" s="32" t="s">
        <v>137</v>
      </c>
      <c r="F811" s="3" t="s">
        <v>138</v>
      </c>
      <c r="G811" s="33" t="s">
        <v>139</v>
      </c>
      <c r="H811" s="32">
        <v>2018</v>
      </c>
      <c r="I811" s="34" t="s">
        <v>761</v>
      </c>
      <c r="J811" s="34" t="s">
        <v>1069</v>
      </c>
      <c r="K811" s="32" t="str">
        <f t="shared" si="195"/>
        <v>WFL</v>
      </c>
      <c r="L811" s="32" t="str">
        <f t="shared" si="196"/>
        <v>LSI</v>
      </c>
      <c r="M811" s="32" t="str">
        <f t="shared" si="197"/>
        <v>R2</v>
      </c>
      <c r="N811" s="3">
        <v>8</v>
      </c>
      <c r="O811" s="3" t="s">
        <v>554</v>
      </c>
      <c r="P811" s="33" t="str">
        <f t="shared" si="198"/>
        <v>E:POS_P:P01_Tr1:WFL_Tr2:LSI_DRC_R2_D:26_M:07_Y:2018</v>
      </c>
      <c r="Q811" s="31" t="str">
        <f t="shared" si="199"/>
        <v>T1</v>
      </c>
      <c r="R811" s="53">
        <v>0.52916666666666667</v>
      </c>
      <c r="S811" s="3">
        <v>10</v>
      </c>
      <c r="T811" s="3">
        <v>13.664249999999999</v>
      </c>
      <c r="U811" s="3">
        <v>185.33080110497241</v>
      </c>
      <c r="V811" s="3">
        <v>0.38573400000000002</v>
      </c>
      <c r="W811" s="3">
        <v>34</v>
      </c>
      <c r="X811" s="37">
        <f t="shared" si="186"/>
        <v>307</v>
      </c>
      <c r="Y811" s="37" t="s">
        <v>143</v>
      </c>
      <c r="Z811" s="40">
        <v>0.1225</v>
      </c>
      <c r="AA811" s="41">
        <v>0.74</v>
      </c>
      <c r="AB811" s="41">
        <v>9.0649999999999981E-2</v>
      </c>
      <c r="AC811" s="42" t="s">
        <v>144</v>
      </c>
      <c r="AD811" s="43">
        <f t="shared" si="187"/>
        <v>476.34826655377213</v>
      </c>
      <c r="AE811" s="43">
        <f t="shared" si="188"/>
        <v>555.73964431273407</v>
      </c>
      <c r="AF811" s="44">
        <f t="shared" si="189"/>
        <v>6.5089418012573805</v>
      </c>
      <c r="AG811" s="44">
        <f t="shared" si="190"/>
        <v>4.8166169329304607</v>
      </c>
      <c r="AH811" s="44">
        <f t="shared" si="191"/>
        <v>88.282005845375522</v>
      </c>
      <c r="AI811" s="44">
        <f t="shared" si="192"/>
        <v>65.328684325577868</v>
      </c>
      <c r="AJ811" s="44">
        <f t="shared" si="193"/>
        <v>0.21436767595932818</v>
      </c>
      <c r="AK811" s="45">
        <f t="shared" si="194"/>
        <v>0.15863208020990283</v>
      </c>
      <c r="AL811" s="35"/>
      <c r="AM811" s="35"/>
      <c r="AN811" s="35"/>
      <c r="AO811" s="3" t="s">
        <v>1044</v>
      </c>
    </row>
    <row r="812" spans="2:41" x14ac:dyDescent="0.2">
      <c r="B812" s="46">
        <v>43307</v>
      </c>
      <c r="C812" s="3" t="s">
        <v>1112</v>
      </c>
      <c r="D812" s="3" t="s">
        <v>231</v>
      </c>
      <c r="E812" s="32" t="s">
        <v>137</v>
      </c>
      <c r="F812" s="3" t="s">
        <v>138</v>
      </c>
      <c r="G812" s="33" t="s">
        <v>139</v>
      </c>
      <c r="H812" s="32">
        <v>2018</v>
      </c>
      <c r="I812" s="34" t="s">
        <v>761</v>
      </c>
      <c r="J812" s="34" t="s">
        <v>1069</v>
      </c>
      <c r="K812" s="32" t="str">
        <f t="shared" si="195"/>
        <v>WFL</v>
      </c>
      <c r="L812" s="32" t="str">
        <f t="shared" si="196"/>
        <v>LSI</v>
      </c>
      <c r="M812" s="32" t="str">
        <f t="shared" si="197"/>
        <v>R2</v>
      </c>
      <c r="N812" s="3">
        <v>8</v>
      </c>
      <c r="O812" s="3" t="s">
        <v>554</v>
      </c>
      <c r="P812" s="33" t="str">
        <f t="shared" si="198"/>
        <v>E:POS_P:P01_Tr1:WFL_Tr2:LSI_DRC_R2_D:26_M:07_Y:2018</v>
      </c>
      <c r="Q812" s="31" t="str">
        <f t="shared" si="199"/>
        <v>T2</v>
      </c>
      <c r="R812" s="53">
        <v>0.53611111111111109</v>
      </c>
      <c r="S812" s="3">
        <v>20</v>
      </c>
      <c r="T812" s="3">
        <v>18.46425</v>
      </c>
      <c r="U812" s="3">
        <v>277.52486187845307</v>
      </c>
      <c r="V812" s="3">
        <v>0.39845399999999997</v>
      </c>
      <c r="W812" s="3">
        <v>34.299999999999997</v>
      </c>
      <c r="X812" s="37">
        <f t="shared" ref="X812:X875" si="200">W812+273</f>
        <v>307.3</v>
      </c>
      <c r="Y812" s="37" t="s">
        <v>143</v>
      </c>
      <c r="Z812" s="40">
        <v>0.1225</v>
      </c>
      <c r="AA812" s="41">
        <v>0.74</v>
      </c>
      <c r="AB812" s="41">
        <v>9.0649999999999981E-2</v>
      </c>
      <c r="AC812" s="42" t="s">
        <v>144</v>
      </c>
      <c r="AD812" s="43">
        <f t="shared" ref="AD812:AD875" si="201">(12/(82.0575*X812))*1000000</f>
        <v>475.88323407747487</v>
      </c>
      <c r="AE812" s="43">
        <f t="shared" ref="AE812:AE875" si="202">(14/(82.0575*X812))*1000000</f>
        <v>555.1971064237207</v>
      </c>
      <c r="AF812" s="44">
        <f t="shared" ref="AF812:AF875" si="203">(T812*AD812)/1000</f>
        <v>8.7868270048150148</v>
      </c>
      <c r="AG812" s="44">
        <f t="shared" ref="AG812:AG875" si="204">AF812*AB812/Z812</f>
        <v>6.5022519835631103</v>
      </c>
      <c r="AH812" s="44">
        <f t="shared" ref="AH812:AH875" si="205">(U812*AD812)/1000</f>
        <v>132.06942880762276</v>
      </c>
      <c r="AI812" s="44">
        <f t="shared" ref="AI812:AI875" si="206">AH812*AB812/Z812</f>
        <v>97.73137731764082</v>
      </c>
      <c r="AJ812" s="44">
        <f t="shared" ref="AJ812:AJ875" si="207">V812*AE812/1000</f>
        <v>0.22122050784295721</v>
      </c>
      <c r="AK812" s="45">
        <f t="shared" ref="AK812:AK875" si="208">AJ812*AB812/Z812</f>
        <v>0.16370317580378829</v>
      </c>
      <c r="AL812" s="35"/>
      <c r="AM812" s="35"/>
      <c r="AN812" s="35"/>
      <c r="AO812" s="3" t="s">
        <v>1044</v>
      </c>
    </row>
    <row r="813" spans="2:41" x14ac:dyDescent="0.2">
      <c r="B813" s="46">
        <v>43307</v>
      </c>
      <c r="C813" s="3" t="s">
        <v>1113</v>
      </c>
      <c r="D813" s="3" t="s">
        <v>233</v>
      </c>
      <c r="E813" s="32" t="s">
        <v>137</v>
      </c>
      <c r="F813" s="3" t="s">
        <v>138</v>
      </c>
      <c r="G813" s="33" t="s">
        <v>139</v>
      </c>
      <c r="H813" s="32">
        <v>2018</v>
      </c>
      <c r="I813" s="34" t="s">
        <v>761</v>
      </c>
      <c r="J813" s="34" t="s">
        <v>1069</v>
      </c>
      <c r="K813" s="32" t="str">
        <f t="shared" si="195"/>
        <v>WFL</v>
      </c>
      <c r="L813" s="32" t="str">
        <f t="shared" si="196"/>
        <v>LSI</v>
      </c>
      <c r="M813" s="32" t="str">
        <f t="shared" si="197"/>
        <v>R2</v>
      </c>
      <c r="N813" s="3">
        <v>8</v>
      </c>
      <c r="O813" s="3" t="s">
        <v>554</v>
      </c>
      <c r="P813" s="33" t="str">
        <f t="shared" si="198"/>
        <v>E:POS_P:P01_Tr1:WFL_Tr2:LSI_DRC_R2_D:26_M:07_Y:2018</v>
      </c>
      <c r="Q813" s="31" t="str">
        <f t="shared" si="199"/>
        <v>T3</v>
      </c>
      <c r="R813" s="53">
        <v>0.54305555555555596</v>
      </c>
      <c r="S813" s="3">
        <v>30</v>
      </c>
      <c r="T813" s="3">
        <v>24.08925</v>
      </c>
      <c r="U813" s="3">
        <v>344.2665745856354</v>
      </c>
      <c r="V813" s="3">
        <v>0.39209400000000005</v>
      </c>
      <c r="W813" s="3">
        <v>34</v>
      </c>
      <c r="X813" s="37">
        <f t="shared" si="200"/>
        <v>307</v>
      </c>
      <c r="Y813" s="37" t="s">
        <v>143</v>
      </c>
      <c r="Z813" s="40">
        <v>0.1225</v>
      </c>
      <c r="AA813" s="41">
        <v>0.74</v>
      </c>
      <c r="AB813" s="41">
        <v>9.0649999999999981E-2</v>
      </c>
      <c r="AC813" s="42" t="s">
        <v>144</v>
      </c>
      <c r="AD813" s="43">
        <f t="shared" si="201"/>
        <v>476.34826655377213</v>
      </c>
      <c r="AE813" s="43">
        <f t="shared" si="202"/>
        <v>555.73964431273407</v>
      </c>
      <c r="AF813" s="44">
        <f t="shared" si="203"/>
        <v>11.474872480080455</v>
      </c>
      <c r="AG813" s="44">
        <f t="shared" si="204"/>
        <v>8.491405635259536</v>
      </c>
      <c r="AH813" s="44">
        <f t="shared" si="205"/>
        <v>163.99078603627234</v>
      </c>
      <c r="AI813" s="44">
        <f t="shared" si="206"/>
        <v>121.35318166684151</v>
      </c>
      <c r="AJ813" s="44">
        <f t="shared" si="207"/>
        <v>0.21790218009715717</v>
      </c>
      <c r="AK813" s="45">
        <f t="shared" si="208"/>
        <v>0.16124761327189627</v>
      </c>
      <c r="AL813" s="35"/>
      <c r="AM813" s="35"/>
      <c r="AN813" s="35"/>
      <c r="AO813" s="3" t="s">
        <v>1044</v>
      </c>
    </row>
    <row r="814" spans="2:41" x14ac:dyDescent="0.2">
      <c r="B814" s="46">
        <v>43307</v>
      </c>
      <c r="C814" s="3" t="s">
        <v>1114</v>
      </c>
      <c r="D814" s="3" t="s">
        <v>235</v>
      </c>
      <c r="E814" s="32" t="s">
        <v>137</v>
      </c>
      <c r="F814" s="3" t="s">
        <v>138</v>
      </c>
      <c r="G814" s="33" t="s">
        <v>139</v>
      </c>
      <c r="H814" s="32">
        <v>2018</v>
      </c>
      <c r="I814" s="34" t="s">
        <v>761</v>
      </c>
      <c r="J814" s="34" t="s">
        <v>1069</v>
      </c>
      <c r="K814" s="32" t="str">
        <f t="shared" si="195"/>
        <v>WFL</v>
      </c>
      <c r="L814" s="32" t="str">
        <f t="shared" si="196"/>
        <v>LSI</v>
      </c>
      <c r="M814" s="32" t="str">
        <f t="shared" si="197"/>
        <v>R3</v>
      </c>
      <c r="N814" s="3">
        <v>11</v>
      </c>
      <c r="O814" s="3" t="s">
        <v>770</v>
      </c>
      <c r="P814" s="33" t="str">
        <f t="shared" si="198"/>
        <v>E:POS_P:P01_Tr1:WFL_Tr2:LSI_DRC_R3_D:26_M:07_Y:2018</v>
      </c>
      <c r="Q814" s="31" t="str">
        <f t="shared" si="199"/>
        <v>T0</v>
      </c>
      <c r="R814" s="53">
        <v>0.52222222222222225</v>
      </c>
      <c r="S814" s="37">
        <v>0</v>
      </c>
      <c r="T814" s="3">
        <v>9.9142499999999991</v>
      </c>
      <c r="U814" s="3">
        <v>114.81837016574586</v>
      </c>
      <c r="V814" s="3">
        <v>0.42389399999999999</v>
      </c>
      <c r="W814" s="3">
        <v>32</v>
      </c>
      <c r="X814" s="37">
        <f t="shared" si="200"/>
        <v>305</v>
      </c>
      <c r="Y814" s="37" t="s">
        <v>143</v>
      </c>
      <c r="Z814" s="40">
        <v>0.1225</v>
      </c>
      <c r="AA814" s="41">
        <v>0.74</v>
      </c>
      <c r="AB814" s="41">
        <v>9.0649999999999981E-2</v>
      </c>
      <c r="AC814" s="42" t="s">
        <v>144</v>
      </c>
      <c r="AD814" s="43">
        <f t="shared" si="201"/>
        <v>479.47186174428862</v>
      </c>
      <c r="AE814" s="43">
        <f t="shared" si="202"/>
        <v>559.38383870167002</v>
      </c>
      <c r="AF814" s="44">
        <f t="shared" si="203"/>
        <v>4.7536039052983137</v>
      </c>
      <c r="AG814" s="44">
        <f t="shared" si="204"/>
        <v>3.517666889920751</v>
      </c>
      <c r="AH814" s="44">
        <f t="shared" si="205"/>
        <v>55.052177705815055</v>
      </c>
      <c r="AI814" s="44">
        <f t="shared" si="206"/>
        <v>40.738611502303129</v>
      </c>
      <c r="AJ814" s="44">
        <f t="shared" si="207"/>
        <v>0.23711945292260572</v>
      </c>
      <c r="AK814" s="45">
        <f t="shared" si="208"/>
        <v>0.17546839516272819</v>
      </c>
      <c r="AL814" s="35">
        <f>SLOPE(AG814:AG817,S814:S817)*60</f>
        <v>11.054647323953837</v>
      </c>
      <c r="AM814" s="35">
        <f>SLOPE(AK814:AK817,S814:S817)*60</f>
        <v>-6.322953040500956E-2</v>
      </c>
      <c r="AN814" s="35">
        <f>SLOPE(AI814:AI817,S814:S817)*60</f>
        <v>228.51626397225161</v>
      </c>
      <c r="AO814" s="3" t="s">
        <v>1044</v>
      </c>
    </row>
    <row r="815" spans="2:41" x14ac:dyDescent="0.2">
      <c r="B815" s="46">
        <v>43307</v>
      </c>
      <c r="C815" s="3" t="s">
        <v>1115</v>
      </c>
      <c r="D815" s="3" t="s">
        <v>237</v>
      </c>
      <c r="E815" s="32" t="s">
        <v>137</v>
      </c>
      <c r="F815" s="3" t="s">
        <v>138</v>
      </c>
      <c r="G815" s="33" t="s">
        <v>139</v>
      </c>
      <c r="H815" s="32">
        <v>2018</v>
      </c>
      <c r="I815" s="34" t="s">
        <v>761</v>
      </c>
      <c r="J815" s="34" t="s">
        <v>1069</v>
      </c>
      <c r="K815" s="32" t="str">
        <f t="shared" si="195"/>
        <v>WFL</v>
      </c>
      <c r="L815" s="32" t="str">
        <f t="shared" si="196"/>
        <v>LSI</v>
      </c>
      <c r="M815" s="32" t="str">
        <f t="shared" si="197"/>
        <v>R3</v>
      </c>
      <c r="N815" s="3">
        <v>11</v>
      </c>
      <c r="O815" s="3" t="s">
        <v>770</v>
      </c>
      <c r="P815" s="33" t="str">
        <f t="shared" si="198"/>
        <v>E:POS_P:P01_Tr1:WFL_Tr2:LSI_DRC_R3_D:26_M:07_Y:2018</v>
      </c>
      <c r="Q815" s="31" t="str">
        <f t="shared" si="199"/>
        <v>T1</v>
      </c>
      <c r="R815" s="53">
        <v>0.52916666666666667</v>
      </c>
      <c r="S815" s="3">
        <v>10</v>
      </c>
      <c r="T815" s="3">
        <v>13.96425</v>
      </c>
      <c r="U815" s="3">
        <v>188.91298342541438</v>
      </c>
      <c r="V815" s="3">
        <v>0.58289400000000002</v>
      </c>
      <c r="W815" s="3">
        <v>33.6</v>
      </c>
      <c r="X815" s="37">
        <f t="shared" si="200"/>
        <v>306.60000000000002</v>
      </c>
      <c r="Y815" s="37" t="s">
        <v>143</v>
      </c>
      <c r="Z815" s="40">
        <v>0.1225</v>
      </c>
      <c r="AA815" s="41">
        <v>0.74</v>
      </c>
      <c r="AB815" s="41">
        <v>9.0649999999999981E-2</v>
      </c>
      <c r="AC815" s="42" t="s">
        <v>144</v>
      </c>
      <c r="AD815" s="43">
        <f t="shared" si="201"/>
        <v>476.96972547947826</v>
      </c>
      <c r="AE815" s="43">
        <f t="shared" si="202"/>
        <v>556.46467972605785</v>
      </c>
      <c r="AF815" s="44">
        <f t="shared" si="203"/>
        <v>6.6605244890268045</v>
      </c>
      <c r="AG815" s="44">
        <f t="shared" si="204"/>
        <v>4.9287881218798342</v>
      </c>
      <c r="AH815" s="44">
        <f t="shared" si="205"/>
        <v>90.105773843929128</v>
      </c>
      <c r="AI815" s="44">
        <f t="shared" si="206"/>
        <v>66.678272644507544</v>
      </c>
      <c r="AJ815" s="44">
        <f t="shared" si="207"/>
        <v>0.32435992302424083</v>
      </c>
      <c r="AK815" s="45">
        <f t="shared" si="208"/>
        <v>0.24002634303793816</v>
      </c>
      <c r="AL815" s="35"/>
      <c r="AM815" s="35"/>
      <c r="AN815" s="35"/>
      <c r="AO815" s="3" t="s">
        <v>1044</v>
      </c>
    </row>
    <row r="816" spans="2:41" x14ac:dyDescent="0.2">
      <c r="B816" s="46">
        <v>43307</v>
      </c>
      <c r="C816" s="3" t="s">
        <v>1116</v>
      </c>
      <c r="D816" s="3" t="s">
        <v>239</v>
      </c>
      <c r="E816" s="32" t="s">
        <v>137</v>
      </c>
      <c r="F816" s="3" t="s">
        <v>138</v>
      </c>
      <c r="G816" s="33" t="s">
        <v>139</v>
      </c>
      <c r="H816" s="32">
        <v>2018</v>
      </c>
      <c r="I816" s="34" t="s">
        <v>761</v>
      </c>
      <c r="J816" s="34" t="s">
        <v>1069</v>
      </c>
      <c r="K816" s="32" t="str">
        <f t="shared" si="195"/>
        <v>WFL</v>
      </c>
      <c r="L816" s="32" t="str">
        <f t="shared" si="196"/>
        <v>LSI</v>
      </c>
      <c r="M816" s="32" t="str">
        <f t="shared" si="197"/>
        <v>R3</v>
      </c>
      <c r="N816" s="3">
        <v>11</v>
      </c>
      <c r="O816" s="3" t="s">
        <v>770</v>
      </c>
      <c r="P816" s="33" t="str">
        <f t="shared" si="198"/>
        <v>E:POS_P:P01_Tr1:WFL_Tr2:LSI_DRC_R3_D:26_M:07_Y:2018</v>
      </c>
      <c r="Q816" s="31" t="str">
        <f t="shared" si="199"/>
        <v>T2</v>
      </c>
      <c r="R816" s="53">
        <v>0.53611111111111109</v>
      </c>
      <c r="S816" s="3">
        <v>20</v>
      </c>
      <c r="T816" s="3">
        <v>19.139249999999997</v>
      </c>
      <c r="U816" s="3">
        <v>286.19751381215468</v>
      </c>
      <c r="V816" s="3">
        <v>0.48749399999999998</v>
      </c>
      <c r="W816" s="3">
        <v>33.9</v>
      </c>
      <c r="X816" s="37">
        <f t="shared" si="200"/>
        <v>306.89999999999998</v>
      </c>
      <c r="Y816" s="37" t="s">
        <v>143</v>
      </c>
      <c r="Z816" s="40">
        <v>0.1225</v>
      </c>
      <c r="AA816" s="41">
        <v>0.74</v>
      </c>
      <c r="AB816" s="41">
        <v>9.0649999999999981E-2</v>
      </c>
      <c r="AC816" s="42" t="s">
        <v>144</v>
      </c>
      <c r="AD816" s="43">
        <f t="shared" si="201"/>
        <v>476.50347941351595</v>
      </c>
      <c r="AE816" s="43">
        <f t="shared" si="202"/>
        <v>555.92072598243533</v>
      </c>
      <c r="AF816" s="44">
        <f t="shared" si="203"/>
        <v>9.1199192183651334</v>
      </c>
      <c r="AG816" s="44">
        <f t="shared" si="204"/>
        <v>6.7487402215901975</v>
      </c>
      <c r="AH816" s="44">
        <f t="shared" si="205"/>
        <v>136.37411113098952</v>
      </c>
      <c r="AI816" s="44">
        <f t="shared" si="206"/>
        <v>100.91684223693223</v>
      </c>
      <c r="AJ816" s="44">
        <f t="shared" si="207"/>
        <v>0.27100801839208133</v>
      </c>
      <c r="AK816" s="45">
        <f t="shared" si="208"/>
        <v>0.20054593361014014</v>
      </c>
      <c r="AL816" s="35"/>
      <c r="AM816" s="35"/>
      <c r="AN816" s="35"/>
      <c r="AO816" s="3" t="s">
        <v>1044</v>
      </c>
    </row>
    <row r="817" spans="2:41" x14ac:dyDescent="0.2">
      <c r="B817" s="46">
        <v>43307</v>
      </c>
      <c r="C817" s="3" t="s">
        <v>1117</v>
      </c>
      <c r="D817" s="3" t="s">
        <v>241</v>
      </c>
      <c r="E817" s="32" t="s">
        <v>137</v>
      </c>
      <c r="F817" s="3" t="s">
        <v>138</v>
      </c>
      <c r="G817" s="33" t="s">
        <v>139</v>
      </c>
      <c r="H817" s="32">
        <v>2018</v>
      </c>
      <c r="I817" s="34" t="s">
        <v>761</v>
      </c>
      <c r="J817" s="34" t="s">
        <v>1069</v>
      </c>
      <c r="K817" s="32" t="str">
        <f t="shared" si="195"/>
        <v>WFL</v>
      </c>
      <c r="L817" s="32" t="str">
        <f t="shared" si="196"/>
        <v>LSI</v>
      </c>
      <c r="M817" s="32" t="str">
        <f t="shared" si="197"/>
        <v>R3</v>
      </c>
      <c r="N817" s="3">
        <v>11</v>
      </c>
      <c r="O817" s="3" t="s">
        <v>770</v>
      </c>
      <c r="P817" s="33" t="str">
        <f t="shared" si="198"/>
        <v>E:POS_P:P01_Tr1:WFL_Tr2:LSI_DRC_R3_D:26_M:07_Y:2018</v>
      </c>
      <c r="Q817" s="31" t="str">
        <f t="shared" si="199"/>
        <v>T3</v>
      </c>
      <c r="R817" s="53">
        <v>0.54305555555555596</v>
      </c>
      <c r="S817" s="3">
        <v>30</v>
      </c>
      <c r="T817" s="3">
        <v>25.664250000000003</v>
      </c>
      <c r="U817" s="3">
        <v>443.05939226519342</v>
      </c>
      <c r="V817" s="3">
        <v>0.37301400000000001</v>
      </c>
      <c r="W817" s="3">
        <v>33.799999999999997</v>
      </c>
      <c r="X817" s="37">
        <f t="shared" si="200"/>
        <v>306.8</v>
      </c>
      <c r="Y817" s="37" t="s">
        <v>143</v>
      </c>
      <c r="Z817" s="40">
        <v>0.1225</v>
      </c>
      <c r="AA817" s="41">
        <v>0.74</v>
      </c>
      <c r="AB817" s="41">
        <v>9.0649999999999981E-2</v>
      </c>
      <c r="AC817" s="42" t="s">
        <v>144</v>
      </c>
      <c r="AD817" s="43">
        <f t="shared" si="201"/>
        <v>476.65879345504572</v>
      </c>
      <c r="AE817" s="43">
        <f t="shared" si="202"/>
        <v>556.10192569755338</v>
      </c>
      <c r="AF817" s="44">
        <f t="shared" si="203"/>
        <v>12.23309043992866</v>
      </c>
      <c r="AG817" s="44">
        <f t="shared" si="204"/>
        <v>9.0524869255472069</v>
      </c>
      <c r="AH817" s="44">
        <f t="shared" si="205"/>
        <v>211.18815534605292</v>
      </c>
      <c r="AI817" s="44">
        <f t="shared" si="206"/>
        <v>156.27923495607914</v>
      </c>
      <c r="AJ817" s="44">
        <f t="shared" si="207"/>
        <v>0.20743380371214717</v>
      </c>
      <c r="AK817" s="45">
        <f t="shared" si="208"/>
        <v>0.15350101474698888</v>
      </c>
      <c r="AL817" s="35"/>
      <c r="AM817" s="35"/>
      <c r="AN817" s="35"/>
      <c r="AO817" s="3" t="s">
        <v>1044</v>
      </c>
    </row>
    <row r="818" spans="2:41" x14ac:dyDescent="0.2">
      <c r="B818" s="46">
        <v>43319</v>
      </c>
      <c r="C818" s="3" t="s">
        <v>1118</v>
      </c>
      <c r="D818" s="3" t="s">
        <v>136</v>
      </c>
      <c r="E818" s="32" t="s">
        <v>137</v>
      </c>
      <c r="F818" s="3" t="s">
        <v>138</v>
      </c>
      <c r="G818" s="33" t="s">
        <v>139</v>
      </c>
      <c r="H818" s="32">
        <v>2018</v>
      </c>
      <c r="I818" s="47" t="s">
        <v>1119</v>
      </c>
      <c r="J818" s="47" t="s">
        <v>761</v>
      </c>
      <c r="K818" s="32" t="str">
        <f t="shared" si="195"/>
        <v>NWF</v>
      </c>
      <c r="L818" s="32" t="str">
        <f t="shared" si="196"/>
        <v>ESI</v>
      </c>
      <c r="M818" s="32" t="str">
        <f t="shared" si="197"/>
        <v>R1</v>
      </c>
      <c r="N818" s="3">
        <v>8</v>
      </c>
      <c r="O818" s="3" t="s">
        <v>163</v>
      </c>
      <c r="P818" s="33" t="str">
        <f t="shared" si="198"/>
        <v>E:POS_P:P01_Tr1:NWF_Tr2:ESI_DRC_R1_D:07_M:08_Y:2018</v>
      </c>
      <c r="Q818" s="31" t="str">
        <f t="shared" si="199"/>
        <v>T0</v>
      </c>
      <c r="R818" s="53">
        <v>0.51666666666666672</v>
      </c>
      <c r="S818" s="37">
        <v>0</v>
      </c>
      <c r="T818" s="3">
        <v>3.6892500000000004</v>
      </c>
      <c r="U818" s="3">
        <v>103.31767955801106</v>
      </c>
      <c r="V818" s="3">
        <v>0.32849399999999995</v>
      </c>
      <c r="W818" s="3">
        <v>31.6</v>
      </c>
      <c r="X818" s="37">
        <f t="shared" si="200"/>
        <v>304.60000000000002</v>
      </c>
      <c r="Y818" s="37" t="s">
        <v>143</v>
      </c>
      <c r="Z818" s="40">
        <v>0.1225</v>
      </c>
      <c r="AA818" s="41">
        <v>0.74</v>
      </c>
      <c r="AB818" s="41">
        <v>9.0649999999999981E-2</v>
      </c>
      <c r="AC818" s="42" t="s">
        <v>144</v>
      </c>
      <c r="AD818" s="43">
        <f t="shared" si="201"/>
        <v>480.10150305977686</v>
      </c>
      <c r="AE818" s="43">
        <f t="shared" si="202"/>
        <v>560.11842023640634</v>
      </c>
      <c r="AF818" s="44">
        <f t="shared" si="203"/>
        <v>1.7712144701632819</v>
      </c>
      <c r="AG818" s="44">
        <f t="shared" si="204"/>
        <v>1.3106987079208283</v>
      </c>
      <c r="AH818" s="44">
        <f t="shared" si="205"/>
        <v>49.602973248449494</v>
      </c>
      <c r="AI818" s="44">
        <f t="shared" si="206"/>
        <v>36.706200203852617</v>
      </c>
      <c r="AJ818" s="44">
        <f t="shared" si="207"/>
        <v>0.18399554033713802</v>
      </c>
      <c r="AK818" s="45">
        <f t="shared" si="208"/>
        <v>0.13615669984948212</v>
      </c>
      <c r="AL818" s="35">
        <f>SLOPE(AG818:AG821,S818:S821)*60</f>
        <v>7.9565163380811645</v>
      </c>
      <c r="AM818" s="35">
        <f>SLOPE(AK818:AK821,S818:S821)*60</f>
        <v>-1.6827020802637441E-2</v>
      </c>
      <c r="AN818" s="35">
        <f>SLOPE(AI818:AI821,S818:S821)*60</f>
        <v>130.3526717543977</v>
      </c>
      <c r="AO818" s="3" t="s">
        <v>1120</v>
      </c>
    </row>
    <row r="819" spans="2:41" x14ac:dyDescent="0.2">
      <c r="B819" s="46">
        <v>43319</v>
      </c>
      <c r="C819" s="3" t="s">
        <v>1121</v>
      </c>
      <c r="D819" s="3" t="s">
        <v>147</v>
      </c>
      <c r="E819" s="32" t="s">
        <v>137</v>
      </c>
      <c r="F819" s="3" t="s">
        <v>138</v>
      </c>
      <c r="G819" s="33" t="s">
        <v>139</v>
      </c>
      <c r="H819" s="32">
        <v>2018</v>
      </c>
      <c r="I819" s="47" t="s">
        <v>1119</v>
      </c>
      <c r="J819" s="47" t="s">
        <v>761</v>
      </c>
      <c r="K819" s="32" t="str">
        <f t="shared" si="195"/>
        <v>NWF</v>
      </c>
      <c r="L819" s="32" t="str">
        <f t="shared" si="196"/>
        <v>ESI</v>
      </c>
      <c r="M819" s="32" t="str">
        <f t="shared" si="197"/>
        <v>R1</v>
      </c>
      <c r="N819" s="3">
        <v>8</v>
      </c>
      <c r="O819" s="3" t="s">
        <v>163</v>
      </c>
      <c r="P819" s="33" t="str">
        <f t="shared" si="198"/>
        <v>E:POS_P:P01_Tr1:NWF_Tr2:ESI_DRC_R1_D:07_M:08_Y:2018</v>
      </c>
      <c r="Q819" s="31" t="str">
        <f t="shared" si="199"/>
        <v>T1</v>
      </c>
      <c r="R819" s="53">
        <v>0.56527777777777777</v>
      </c>
      <c r="S819" s="3">
        <v>10</v>
      </c>
      <c r="T819" s="3">
        <v>7.3642500000000002</v>
      </c>
      <c r="U819" s="3">
        <v>198.52831491712709</v>
      </c>
      <c r="V819" s="3">
        <v>0.31577400000000005</v>
      </c>
      <c r="W819" s="3">
        <v>30.5</v>
      </c>
      <c r="X819" s="37">
        <f t="shared" si="200"/>
        <v>303.5</v>
      </c>
      <c r="Y819" s="37" t="s">
        <v>143</v>
      </c>
      <c r="Z819" s="40">
        <v>0.1225</v>
      </c>
      <c r="AA819" s="41">
        <v>0.74</v>
      </c>
      <c r="AB819" s="41">
        <v>9.0649999999999981E-2</v>
      </c>
      <c r="AC819" s="42" t="s">
        <v>144</v>
      </c>
      <c r="AD819" s="43">
        <f t="shared" si="201"/>
        <v>481.84157440529827</v>
      </c>
      <c r="AE819" s="43">
        <f t="shared" si="202"/>
        <v>562.14850347284801</v>
      </c>
      <c r="AF819" s="44">
        <f t="shared" si="203"/>
        <v>3.548401814314218</v>
      </c>
      <c r="AG819" s="44">
        <f t="shared" si="204"/>
        <v>2.6258173425925211</v>
      </c>
      <c r="AH819" s="44">
        <f t="shared" si="205"/>
        <v>95.659195823699378</v>
      </c>
      <c r="AI819" s="44">
        <f t="shared" si="206"/>
        <v>70.787804909537527</v>
      </c>
      <c r="AJ819" s="44">
        <f t="shared" si="207"/>
        <v>0.17751188153563513</v>
      </c>
      <c r="AK819" s="45">
        <f t="shared" si="208"/>
        <v>0.13135879233636996</v>
      </c>
      <c r="AL819" s="35"/>
      <c r="AM819" s="35"/>
      <c r="AN819" s="35"/>
      <c r="AO819" s="3" t="s">
        <v>1120</v>
      </c>
    </row>
    <row r="820" spans="2:41" x14ac:dyDescent="0.2">
      <c r="B820" s="46">
        <v>43319</v>
      </c>
      <c r="C820" s="3" t="s">
        <v>1122</v>
      </c>
      <c r="D820" s="3" t="s">
        <v>149</v>
      </c>
      <c r="E820" s="32" t="s">
        <v>137</v>
      </c>
      <c r="F820" s="3" t="s">
        <v>138</v>
      </c>
      <c r="G820" s="33" t="s">
        <v>139</v>
      </c>
      <c r="H820" s="32">
        <v>2018</v>
      </c>
      <c r="I820" s="47" t="s">
        <v>1119</v>
      </c>
      <c r="J820" s="47" t="s">
        <v>761</v>
      </c>
      <c r="K820" s="32" t="str">
        <f t="shared" si="195"/>
        <v>NWF</v>
      </c>
      <c r="L820" s="32" t="str">
        <f t="shared" si="196"/>
        <v>ESI</v>
      </c>
      <c r="M820" s="32" t="str">
        <f t="shared" si="197"/>
        <v>R1</v>
      </c>
      <c r="N820" s="3">
        <v>8</v>
      </c>
      <c r="O820" s="3" t="s">
        <v>163</v>
      </c>
      <c r="P820" s="33" t="str">
        <f t="shared" si="198"/>
        <v>E:POS_P:P01_Tr1:NWF_Tr2:ESI_DRC_R1_D:07_M:08_Y:2018</v>
      </c>
      <c r="Q820" s="31" t="str">
        <f t="shared" si="199"/>
        <v>T2</v>
      </c>
      <c r="R820" s="53">
        <v>0.53055555555555556</v>
      </c>
      <c r="S820" s="3">
        <v>20</v>
      </c>
      <c r="T820" s="3">
        <v>8.7892499999999991</v>
      </c>
      <c r="U820" s="3">
        <v>192.87223756906079</v>
      </c>
      <c r="V820" s="3">
        <v>0.30305400000000005</v>
      </c>
      <c r="W820" s="3">
        <v>30.6</v>
      </c>
      <c r="X820" s="37">
        <f t="shared" si="200"/>
        <v>303.60000000000002</v>
      </c>
      <c r="Y820" s="37" t="s">
        <v>143</v>
      </c>
      <c r="Z820" s="40">
        <v>0.1225</v>
      </c>
      <c r="AA820" s="41">
        <v>0.74</v>
      </c>
      <c r="AB820" s="41">
        <v>9.0649999999999981E-2</v>
      </c>
      <c r="AC820" s="42" t="s">
        <v>144</v>
      </c>
      <c r="AD820" s="43">
        <f t="shared" si="201"/>
        <v>481.68286505931496</v>
      </c>
      <c r="AE820" s="43">
        <f t="shared" si="202"/>
        <v>561.96334256920079</v>
      </c>
      <c r="AF820" s="44">
        <f t="shared" si="203"/>
        <v>4.2336311217225839</v>
      </c>
      <c r="AG820" s="44">
        <f t="shared" si="204"/>
        <v>3.1328870300747114</v>
      </c>
      <c r="AH820" s="44">
        <f t="shared" si="205"/>
        <v>92.903251982666049</v>
      </c>
      <c r="AI820" s="44">
        <f t="shared" si="206"/>
        <v>68.748406467172856</v>
      </c>
      <c r="AJ820" s="44">
        <f t="shared" si="207"/>
        <v>0.17030523881896661</v>
      </c>
      <c r="AK820" s="45">
        <f t="shared" si="208"/>
        <v>0.12602587672603527</v>
      </c>
      <c r="AL820" s="35"/>
      <c r="AM820" s="35"/>
      <c r="AN820" s="35"/>
      <c r="AO820" s="3" t="s">
        <v>1120</v>
      </c>
    </row>
    <row r="821" spans="2:41" x14ac:dyDescent="0.2">
      <c r="B821" s="46">
        <v>43319</v>
      </c>
      <c r="C821" s="3" t="s">
        <v>1123</v>
      </c>
      <c r="D821" s="3" t="s">
        <v>151</v>
      </c>
      <c r="E821" s="32" t="s">
        <v>137</v>
      </c>
      <c r="F821" s="3" t="s">
        <v>138</v>
      </c>
      <c r="G821" s="33" t="s">
        <v>139</v>
      </c>
      <c r="H821" s="32">
        <v>2018</v>
      </c>
      <c r="I821" s="47" t="s">
        <v>1119</v>
      </c>
      <c r="J821" s="47" t="s">
        <v>761</v>
      </c>
      <c r="K821" s="32" t="str">
        <f t="shared" si="195"/>
        <v>NWF</v>
      </c>
      <c r="L821" s="32" t="str">
        <f t="shared" si="196"/>
        <v>ESI</v>
      </c>
      <c r="M821" s="32" t="str">
        <f t="shared" si="197"/>
        <v>R1</v>
      </c>
      <c r="N821" s="3">
        <v>8</v>
      </c>
      <c r="O821" s="3" t="s">
        <v>163</v>
      </c>
      <c r="P821" s="33" t="str">
        <f t="shared" si="198"/>
        <v>E:POS_P:P01_Tr1:NWF_Tr2:ESI_DRC_R1_D:07_M:08_Y:2018</v>
      </c>
      <c r="Q821" s="31" t="str">
        <f t="shared" si="199"/>
        <v>T3</v>
      </c>
      <c r="R821" s="53">
        <v>0.53749999999999998</v>
      </c>
      <c r="S821" s="3">
        <v>30</v>
      </c>
      <c r="T821" s="3">
        <v>15.614249999999998</v>
      </c>
      <c r="U821" s="3">
        <v>308.25621546961327</v>
      </c>
      <c r="V821" s="3">
        <v>0.30941400000000002</v>
      </c>
      <c r="W821" s="3">
        <v>30.8</v>
      </c>
      <c r="X821" s="37">
        <f t="shared" si="200"/>
        <v>303.8</v>
      </c>
      <c r="Y821" s="37" t="s">
        <v>143</v>
      </c>
      <c r="Z821" s="40">
        <v>0.1225</v>
      </c>
      <c r="AA821" s="41">
        <v>0.74</v>
      </c>
      <c r="AB821" s="41">
        <v>9.0649999999999981E-2</v>
      </c>
      <c r="AC821" s="42" t="s">
        <v>144</v>
      </c>
      <c r="AD821" s="43">
        <f t="shared" si="201"/>
        <v>481.36575981569467</v>
      </c>
      <c r="AE821" s="43">
        <f t="shared" si="202"/>
        <v>561.59338645164382</v>
      </c>
      <c r="AF821" s="44">
        <f t="shared" si="203"/>
        <v>7.5161653152022101</v>
      </c>
      <c r="AG821" s="44">
        <f t="shared" si="204"/>
        <v>5.5619623332496344</v>
      </c>
      <c r="AH821" s="44">
        <f t="shared" si="205"/>
        <v>148.38398737744089</v>
      </c>
      <c r="AI821" s="44">
        <f t="shared" si="206"/>
        <v>109.80415065930623</v>
      </c>
      <c r="AJ821" s="44">
        <f t="shared" si="207"/>
        <v>0.17376485607554895</v>
      </c>
      <c r="AK821" s="45">
        <f t="shared" si="208"/>
        <v>0.12858599349590621</v>
      </c>
      <c r="AL821" s="35"/>
      <c r="AM821" s="35"/>
      <c r="AN821" s="35"/>
      <c r="AO821" s="3" t="s">
        <v>1120</v>
      </c>
    </row>
    <row r="822" spans="2:41" x14ac:dyDescent="0.2">
      <c r="B822" s="46">
        <v>43319</v>
      </c>
      <c r="C822" s="3" t="s">
        <v>1124</v>
      </c>
      <c r="D822" s="3" t="s">
        <v>153</v>
      </c>
      <c r="E822" s="32" t="s">
        <v>137</v>
      </c>
      <c r="F822" s="3" t="s">
        <v>138</v>
      </c>
      <c r="G822" s="33" t="s">
        <v>139</v>
      </c>
      <c r="H822" s="32">
        <v>2018</v>
      </c>
      <c r="I822" s="47" t="s">
        <v>1119</v>
      </c>
      <c r="J822" s="47" t="s">
        <v>761</v>
      </c>
      <c r="K822" s="32" t="str">
        <f t="shared" si="195"/>
        <v>NWF</v>
      </c>
      <c r="L822" s="32" t="str">
        <f t="shared" si="196"/>
        <v>ESI</v>
      </c>
      <c r="M822" s="32" t="str">
        <f t="shared" si="197"/>
        <v>R2</v>
      </c>
      <c r="N822" s="3">
        <v>14</v>
      </c>
      <c r="O822" s="3" t="s">
        <v>554</v>
      </c>
      <c r="P822" s="33" t="str">
        <f t="shared" si="198"/>
        <v>E:POS_P:P01_Tr1:NWF_Tr2:ESI_DRC_R2_D:07_M:08_Y:2018</v>
      </c>
      <c r="Q822" s="31" t="str">
        <f t="shared" si="199"/>
        <v>T0</v>
      </c>
      <c r="R822" s="53">
        <v>0.51666666666666672</v>
      </c>
      <c r="S822" s="37">
        <v>0</v>
      </c>
      <c r="T822" s="3">
        <v>8.2642500000000005</v>
      </c>
      <c r="U822" s="3">
        <v>106.89986187845305</v>
      </c>
      <c r="V822" s="3">
        <v>0.36665400000000004</v>
      </c>
      <c r="W822" s="3">
        <v>32.700000000000003</v>
      </c>
      <c r="X822" s="37">
        <f t="shared" si="200"/>
        <v>305.7</v>
      </c>
      <c r="Y822" s="37" t="s">
        <v>143</v>
      </c>
      <c r="Z822" s="40">
        <v>0.1225</v>
      </c>
      <c r="AA822" s="41">
        <v>0.74</v>
      </c>
      <c r="AB822" s="41">
        <v>9.0649999999999981E-2</v>
      </c>
      <c r="AC822" s="42" t="s">
        <v>144</v>
      </c>
      <c r="AD822" s="43">
        <f t="shared" si="201"/>
        <v>478.37395430817151</v>
      </c>
      <c r="AE822" s="43">
        <f t="shared" si="202"/>
        <v>558.10294669286679</v>
      </c>
      <c r="AF822" s="44">
        <f t="shared" si="203"/>
        <v>3.9534019518913066</v>
      </c>
      <c r="AG822" s="44">
        <f t="shared" si="204"/>
        <v>2.9255174443995662</v>
      </c>
      <c r="AH822" s="44">
        <f t="shared" si="205"/>
        <v>51.138109641792944</v>
      </c>
      <c r="AI822" s="44">
        <f t="shared" si="206"/>
        <v>37.842201134926775</v>
      </c>
      <c r="AJ822" s="44">
        <f t="shared" si="207"/>
        <v>0.20463067781672639</v>
      </c>
      <c r="AK822" s="45">
        <f t="shared" si="208"/>
        <v>0.15142670158437749</v>
      </c>
      <c r="AL822" s="35">
        <f>SLOPE(AG822:AG825,S822:S825)*60</f>
        <v>3.1977207387690356</v>
      </c>
      <c r="AM822" s="35">
        <f>SLOPE(AK822:AK825,S822:S825)*60</f>
        <v>-6.5014487366167051E-3</v>
      </c>
      <c r="AN822" s="35">
        <f>SLOPE(AI822:AI825,S822:S825)*60</f>
        <v>178.44075568978562</v>
      </c>
      <c r="AO822" s="3" t="s">
        <v>1120</v>
      </c>
    </row>
    <row r="823" spans="2:41" x14ac:dyDescent="0.2">
      <c r="B823" s="46">
        <v>43319</v>
      </c>
      <c r="C823" s="3" t="s">
        <v>1125</v>
      </c>
      <c r="D823" s="3" t="s">
        <v>156</v>
      </c>
      <c r="E823" s="32" t="s">
        <v>137</v>
      </c>
      <c r="F823" s="3" t="s">
        <v>138</v>
      </c>
      <c r="G823" s="33" t="s">
        <v>139</v>
      </c>
      <c r="H823" s="32">
        <v>2018</v>
      </c>
      <c r="I823" s="47" t="s">
        <v>1119</v>
      </c>
      <c r="J823" s="47" t="s">
        <v>761</v>
      </c>
      <c r="K823" s="32" t="str">
        <f t="shared" si="195"/>
        <v>NWF</v>
      </c>
      <c r="L823" s="32" t="str">
        <f t="shared" si="196"/>
        <v>ESI</v>
      </c>
      <c r="M823" s="32" t="str">
        <f t="shared" si="197"/>
        <v>R2</v>
      </c>
      <c r="N823" s="3">
        <v>14</v>
      </c>
      <c r="O823" s="3" t="s">
        <v>554</v>
      </c>
      <c r="P823" s="33" t="str">
        <f t="shared" si="198"/>
        <v>E:POS_P:P01_Tr1:NWF_Tr2:ESI_DRC_R2_D:07_M:08_Y:2018</v>
      </c>
      <c r="Q823" s="31" t="str">
        <f t="shared" si="199"/>
        <v>T1</v>
      </c>
      <c r="R823" s="53">
        <v>0.56527777777777777</v>
      </c>
      <c r="S823" s="3">
        <v>10</v>
      </c>
      <c r="T823" s="3">
        <v>6.9142499999999991</v>
      </c>
      <c r="U823" s="3">
        <v>195.13466850828732</v>
      </c>
      <c r="V823" s="3">
        <v>0.33485399999999998</v>
      </c>
      <c r="W823" s="3">
        <v>32.1</v>
      </c>
      <c r="X823" s="37">
        <f t="shared" si="200"/>
        <v>305.10000000000002</v>
      </c>
      <c r="Y823" s="37" t="s">
        <v>143</v>
      </c>
      <c r="Z823" s="40">
        <v>0.1225</v>
      </c>
      <c r="AA823" s="41">
        <v>0.74</v>
      </c>
      <c r="AB823" s="41">
        <v>9.0649999999999981E-2</v>
      </c>
      <c r="AC823" s="42" t="s">
        <v>144</v>
      </c>
      <c r="AD823" s="43">
        <f t="shared" si="201"/>
        <v>479.3147093805573</v>
      </c>
      <c r="AE823" s="43">
        <f t="shared" si="202"/>
        <v>559.20049427731681</v>
      </c>
      <c r="AF823" s="44">
        <f t="shared" si="203"/>
        <v>3.3141017293345181</v>
      </c>
      <c r="AG823" s="44">
        <f t="shared" si="204"/>
        <v>2.4524352797075433</v>
      </c>
      <c r="AH823" s="44">
        <f t="shared" si="205"/>
        <v>93.530916926121122</v>
      </c>
      <c r="AI823" s="44">
        <f t="shared" si="206"/>
        <v>69.212878525329614</v>
      </c>
      <c r="AJ823" s="44">
        <f t="shared" si="207"/>
        <v>0.18725052231073663</v>
      </c>
      <c r="AK823" s="45">
        <f t="shared" si="208"/>
        <v>0.13856538650994507</v>
      </c>
      <c r="AL823" s="35"/>
      <c r="AM823" s="35"/>
      <c r="AN823" s="35"/>
      <c r="AO823" s="3" t="s">
        <v>1120</v>
      </c>
    </row>
    <row r="824" spans="2:41" x14ac:dyDescent="0.2">
      <c r="B824" s="46">
        <v>43319</v>
      </c>
      <c r="C824" s="3" t="s">
        <v>1126</v>
      </c>
      <c r="D824" s="3" t="s">
        <v>158</v>
      </c>
      <c r="E824" s="32" t="s">
        <v>137</v>
      </c>
      <c r="F824" s="3" t="s">
        <v>138</v>
      </c>
      <c r="G824" s="33" t="s">
        <v>139</v>
      </c>
      <c r="H824" s="32">
        <v>2018</v>
      </c>
      <c r="I824" s="47" t="s">
        <v>1119</v>
      </c>
      <c r="J824" s="47" t="s">
        <v>761</v>
      </c>
      <c r="K824" s="32" t="str">
        <f t="shared" si="195"/>
        <v>NWF</v>
      </c>
      <c r="L824" s="32" t="str">
        <f t="shared" si="196"/>
        <v>ESI</v>
      </c>
      <c r="M824" s="32" t="str">
        <f t="shared" si="197"/>
        <v>R2</v>
      </c>
      <c r="N824" s="3">
        <v>14</v>
      </c>
      <c r="O824" s="3" t="s">
        <v>554</v>
      </c>
      <c r="P824" s="33" t="str">
        <f t="shared" si="198"/>
        <v>E:POS_P:P01_Tr1:NWF_Tr2:ESI_DRC_R2_D:07_M:08_Y:2018</v>
      </c>
      <c r="Q824" s="31" t="str">
        <f t="shared" si="199"/>
        <v>T2</v>
      </c>
      <c r="R824" s="53">
        <v>0.53055555555555556</v>
      </c>
      <c r="S824" s="3">
        <v>20</v>
      </c>
      <c r="T824" s="3">
        <v>9.3892500000000005</v>
      </c>
      <c r="U824" s="3">
        <v>275.0738950276243</v>
      </c>
      <c r="V824" s="3">
        <v>0.32849399999999995</v>
      </c>
      <c r="W824" s="3">
        <v>32.5</v>
      </c>
      <c r="X824" s="37">
        <f t="shared" si="200"/>
        <v>305.5</v>
      </c>
      <c r="Y824" s="37" t="s">
        <v>143</v>
      </c>
      <c r="Z824" s="40">
        <v>0.1225</v>
      </c>
      <c r="AA824" s="41">
        <v>0.74</v>
      </c>
      <c r="AB824" s="41">
        <v>9.0649999999999981E-2</v>
      </c>
      <c r="AC824" s="42" t="s">
        <v>144</v>
      </c>
      <c r="AD824" s="43">
        <f t="shared" si="201"/>
        <v>478.68712874634383</v>
      </c>
      <c r="AE824" s="43">
        <f t="shared" si="202"/>
        <v>558.4683168707345</v>
      </c>
      <c r="AF824" s="44">
        <f t="shared" si="203"/>
        <v>4.4945131235816085</v>
      </c>
      <c r="AG824" s="44">
        <f t="shared" si="204"/>
        <v>3.3259397114503897</v>
      </c>
      <c r="AH824" s="44">
        <f t="shared" si="205"/>
        <v>131.67433300384667</v>
      </c>
      <c r="AI824" s="44">
        <f t="shared" si="206"/>
        <v>97.439006422846518</v>
      </c>
      <c r="AJ824" s="44">
        <f t="shared" si="207"/>
        <v>0.18345349128213501</v>
      </c>
      <c r="AK824" s="45">
        <f t="shared" si="208"/>
        <v>0.13575558354877987</v>
      </c>
      <c r="AL824" s="35"/>
      <c r="AM824" s="35"/>
      <c r="AN824" s="35"/>
      <c r="AO824" s="3" t="s">
        <v>1120</v>
      </c>
    </row>
    <row r="825" spans="2:41" x14ac:dyDescent="0.2">
      <c r="B825" s="46">
        <v>43319</v>
      </c>
      <c r="C825" s="3" t="s">
        <v>1127</v>
      </c>
      <c r="D825" s="3" t="s">
        <v>160</v>
      </c>
      <c r="E825" s="32" t="s">
        <v>137</v>
      </c>
      <c r="F825" s="3" t="s">
        <v>138</v>
      </c>
      <c r="G825" s="33" t="s">
        <v>139</v>
      </c>
      <c r="H825" s="32">
        <v>2018</v>
      </c>
      <c r="I825" s="47" t="s">
        <v>1119</v>
      </c>
      <c r="J825" s="47" t="s">
        <v>761</v>
      </c>
      <c r="K825" s="32" t="str">
        <f t="shared" si="195"/>
        <v>NWF</v>
      </c>
      <c r="L825" s="32" t="str">
        <f t="shared" si="196"/>
        <v>ESI</v>
      </c>
      <c r="M825" s="32" t="str">
        <f t="shared" si="197"/>
        <v>R2</v>
      </c>
      <c r="N825" s="3">
        <v>14</v>
      </c>
      <c r="O825" s="3" t="s">
        <v>554</v>
      </c>
      <c r="P825" s="33" t="str">
        <f t="shared" si="198"/>
        <v>E:POS_P:P01_Tr1:NWF_Tr2:ESI_DRC_R2_D:07_M:08_Y:2018</v>
      </c>
      <c r="Q825" s="31" t="str">
        <f t="shared" si="199"/>
        <v>T3</v>
      </c>
      <c r="R825" s="53">
        <v>0.53749999999999998</v>
      </c>
      <c r="S825" s="3">
        <v>30</v>
      </c>
      <c r="T825" s="3">
        <v>12.46425</v>
      </c>
      <c r="U825" s="3">
        <v>360.48066298342542</v>
      </c>
      <c r="V825" s="3">
        <v>0.360294</v>
      </c>
      <c r="W825" s="3">
        <v>32.799999999999997</v>
      </c>
      <c r="X825" s="37">
        <f t="shared" si="200"/>
        <v>305.8</v>
      </c>
      <c r="Y825" s="37" t="s">
        <v>143</v>
      </c>
      <c r="Z825" s="40">
        <v>0.1225</v>
      </c>
      <c r="AA825" s="41">
        <v>0.74</v>
      </c>
      <c r="AB825" s="41">
        <v>9.0649999999999981E-2</v>
      </c>
      <c r="AC825" s="42" t="s">
        <v>144</v>
      </c>
      <c r="AD825" s="43">
        <f t="shared" si="201"/>
        <v>478.21752070637024</v>
      </c>
      <c r="AE825" s="43">
        <f t="shared" si="202"/>
        <v>557.92044082409859</v>
      </c>
      <c r="AF825" s="44">
        <f t="shared" si="203"/>
        <v>5.9606227324643752</v>
      </c>
      <c r="AG825" s="44">
        <f t="shared" si="204"/>
        <v>4.4108608220236372</v>
      </c>
      <c r="AH825" s="44">
        <f t="shared" si="205"/>
        <v>172.38816891452231</v>
      </c>
      <c r="AI825" s="44">
        <f t="shared" si="206"/>
        <v>127.56724499674648</v>
      </c>
      <c r="AJ825" s="44">
        <f t="shared" si="207"/>
        <v>0.20101538730627777</v>
      </c>
      <c r="AK825" s="45">
        <f t="shared" si="208"/>
        <v>0.1487513866066455</v>
      </c>
      <c r="AL825" s="35"/>
      <c r="AM825" s="35"/>
      <c r="AN825" s="35"/>
      <c r="AO825" s="3" t="s">
        <v>1120</v>
      </c>
    </row>
    <row r="826" spans="2:41" x14ac:dyDescent="0.2">
      <c r="B826" s="46">
        <v>43319</v>
      </c>
      <c r="C826" s="3" t="s">
        <v>1128</v>
      </c>
      <c r="D826" s="3" t="s">
        <v>162</v>
      </c>
      <c r="E826" s="32" t="s">
        <v>137</v>
      </c>
      <c r="F826" s="3" t="s">
        <v>138</v>
      </c>
      <c r="G826" s="33" t="s">
        <v>139</v>
      </c>
      <c r="H826" s="32">
        <v>2018</v>
      </c>
      <c r="I826" s="47" t="s">
        <v>1119</v>
      </c>
      <c r="J826" s="47" t="s">
        <v>761</v>
      </c>
      <c r="K826" s="32" t="str">
        <f t="shared" si="195"/>
        <v>NWF</v>
      </c>
      <c r="L826" s="32" t="str">
        <f t="shared" si="196"/>
        <v>ESI</v>
      </c>
      <c r="M826" s="32" t="str">
        <f t="shared" si="197"/>
        <v>R3</v>
      </c>
      <c r="N826" s="3">
        <v>6</v>
      </c>
      <c r="O826" s="3" t="s">
        <v>770</v>
      </c>
      <c r="P826" s="33" t="str">
        <f t="shared" si="198"/>
        <v>E:POS_P:P01_Tr1:NWF_Tr2:ESI_DRC_R3_D:07_M:08_Y:2018</v>
      </c>
      <c r="Q826" s="31" t="str">
        <f t="shared" si="199"/>
        <v>T0</v>
      </c>
      <c r="R826" s="53">
        <v>0.51666666666666672</v>
      </c>
      <c r="S826" s="37">
        <v>0</v>
      </c>
      <c r="T826" s="3">
        <v>4.66425</v>
      </c>
      <c r="U826" s="3">
        <v>112.17886740331492</v>
      </c>
      <c r="V826" s="3">
        <v>0.32849399999999995</v>
      </c>
      <c r="W826" s="3">
        <v>32.700000000000003</v>
      </c>
      <c r="X826" s="37">
        <f t="shared" si="200"/>
        <v>305.7</v>
      </c>
      <c r="Y826" s="37" t="s">
        <v>143</v>
      </c>
      <c r="Z826" s="40">
        <v>0.1225</v>
      </c>
      <c r="AA826" s="41">
        <v>0.74</v>
      </c>
      <c r="AB826" s="41">
        <v>9.0649999999999981E-2</v>
      </c>
      <c r="AC826" s="42" t="s">
        <v>144</v>
      </c>
      <c r="AD826" s="43">
        <f t="shared" si="201"/>
        <v>478.37395430817151</v>
      </c>
      <c r="AE826" s="43">
        <f t="shared" si="202"/>
        <v>558.10294669286679</v>
      </c>
      <c r="AF826" s="44">
        <f t="shared" si="203"/>
        <v>2.2312557163818889</v>
      </c>
      <c r="AG826" s="44">
        <f t="shared" si="204"/>
        <v>1.6511292301225973</v>
      </c>
      <c r="AH826" s="44">
        <f t="shared" si="205"/>
        <v>53.663448389535809</v>
      </c>
      <c r="AI826" s="44">
        <f t="shared" si="206"/>
        <v>39.710951808256489</v>
      </c>
      <c r="AJ826" s="44">
        <f t="shared" si="207"/>
        <v>0.18333346937092657</v>
      </c>
      <c r="AK826" s="45">
        <f t="shared" si="208"/>
        <v>0.13566676733448563</v>
      </c>
      <c r="AL826" s="35">
        <f>SLOPE(AG826:AG829,S826:S829)*60</f>
        <v>6.9092922901047817</v>
      </c>
      <c r="AM826" s="35">
        <f>SLOPE(AK826:AK829,S826:S829)*60</f>
        <v>-1.7621878636889243E-3</v>
      </c>
      <c r="AN826" s="35">
        <f>SLOPE(AI826:AI829,S826:S829)*60</f>
        <v>157.47228005523681</v>
      </c>
      <c r="AO826" s="3" t="s">
        <v>1120</v>
      </c>
    </row>
    <row r="827" spans="2:41" x14ac:dyDescent="0.2">
      <c r="B827" s="46">
        <v>43319</v>
      </c>
      <c r="C827" s="3" t="s">
        <v>1129</v>
      </c>
      <c r="D827" s="3" t="s">
        <v>165</v>
      </c>
      <c r="E827" s="32" t="s">
        <v>137</v>
      </c>
      <c r="F827" s="3" t="s">
        <v>138</v>
      </c>
      <c r="G827" s="33" t="s">
        <v>139</v>
      </c>
      <c r="H827" s="32">
        <v>2018</v>
      </c>
      <c r="I827" s="47" t="s">
        <v>1119</v>
      </c>
      <c r="J827" s="47" t="s">
        <v>761</v>
      </c>
      <c r="K827" s="32" t="str">
        <f t="shared" si="195"/>
        <v>NWF</v>
      </c>
      <c r="L827" s="32" t="str">
        <f t="shared" si="196"/>
        <v>ESI</v>
      </c>
      <c r="M827" s="32" t="str">
        <f t="shared" si="197"/>
        <v>R3</v>
      </c>
      <c r="N827" s="3">
        <v>6</v>
      </c>
      <c r="O827" s="3" t="s">
        <v>770</v>
      </c>
      <c r="P827" s="33" t="str">
        <f t="shared" si="198"/>
        <v>E:POS_P:P01_Tr1:NWF_Tr2:ESI_DRC_R3_D:07_M:08_Y:2018</v>
      </c>
      <c r="Q827" s="31" t="str">
        <f t="shared" si="199"/>
        <v>T1</v>
      </c>
      <c r="R827" s="53">
        <v>0.56527777777777777</v>
      </c>
      <c r="S827" s="3">
        <v>10</v>
      </c>
      <c r="T827" s="3">
        <v>6.9892500000000002</v>
      </c>
      <c r="U827" s="3">
        <v>171.00207182320443</v>
      </c>
      <c r="V827" s="3">
        <v>0.32213399999999998</v>
      </c>
      <c r="W827" s="3">
        <v>32</v>
      </c>
      <c r="X827" s="37">
        <f t="shared" si="200"/>
        <v>305</v>
      </c>
      <c r="Y827" s="37" t="s">
        <v>143</v>
      </c>
      <c r="Z827" s="40">
        <v>0.1225</v>
      </c>
      <c r="AA827" s="41">
        <v>0.74</v>
      </c>
      <c r="AB827" s="41">
        <v>9.0649999999999981E-2</v>
      </c>
      <c r="AC827" s="42" t="s">
        <v>144</v>
      </c>
      <c r="AD827" s="43">
        <f t="shared" si="201"/>
        <v>479.47186174428862</v>
      </c>
      <c r="AE827" s="43">
        <f t="shared" si="202"/>
        <v>559.38383870167002</v>
      </c>
      <c r="AF827" s="44">
        <f t="shared" si="203"/>
        <v>3.3511487096962691</v>
      </c>
      <c r="AG827" s="44">
        <f t="shared" si="204"/>
        <v>2.4798500451752385</v>
      </c>
      <c r="AH827" s="44">
        <f t="shared" si="205"/>
        <v>81.990681739202387</v>
      </c>
      <c r="AI827" s="44">
        <f t="shared" si="206"/>
        <v>60.673104487009752</v>
      </c>
      <c r="AJ827" s="44">
        <f t="shared" si="207"/>
        <v>0.18019655349632377</v>
      </c>
      <c r="AK827" s="45">
        <f t="shared" si="208"/>
        <v>0.13334544958727956</v>
      </c>
      <c r="AL827" s="35"/>
      <c r="AM827" s="35"/>
      <c r="AN827" s="35"/>
      <c r="AO827" s="3" t="s">
        <v>1120</v>
      </c>
    </row>
    <row r="828" spans="2:41" x14ac:dyDescent="0.2">
      <c r="B828" s="46">
        <v>43319</v>
      </c>
      <c r="C828" s="3" t="s">
        <v>1130</v>
      </c>
      <c r="D828" s="3" t="s">
        <v>167</v>
      </c>
      <c r="E828" s="32" t="s">
        <v>137</v>
      </c>
      <c r="F828" s="3" t="s">
        <v>138</v>
      </c>
      <c r="G828" s="33" t="s">
        <v>139</v>
      </c>
      <c r="H828" s="32">
        <v>2018</v>
      </c>
      <c r="I828" s="47" t="s">
        <v>1119</v>
      </c>
      <c r="J828" s="47" t="s">
        <v>761</v>
      </c>
      <c r="K828" s="32" t="str">
        <f t="shared" si="195"/>
        <v>NWF</v>
      </c>
      <c r="L828" s="32" t="str">
        <f t="shared" si="196"/>
        <v>ESI</v>
      </c>
      <c r="M828" s="32" t="str">
        <f t="shared" si="197"/>
        <v>R3</v>
      </c>
      <c r="N828" s="3">
        <v>6</v>
      </c>
      <c r="O828" s="3" t="s">
        <v>770</v>
      </c>
      <c r="P828" s="33" t="str">
        <f t="shared" si="198"/>
        <v>E:POS_P:P01_Tr1:NWF_Tr2:ESI_DRC_R3_D:07_M:08_Y:2018</v>
      </c>
      <c r="Q828" s="31" t="str">
        <f t="shared" si="199"/>
        <v>T2</v>
      </c>
      <c r="R828" s="53">
        <v>0.53055555555555556</v>
      </c>
      <c r="S828" s="3">
        <v>20</v>
      </c>
      <c r="T828" s="3">
        <v>10.289249999999999</v>
      </c>
      <c r="U828" s="3">
        <v>239.81767955801106</v>
      </c>
      <c r="V828" s="3">
        <v>0.31577400000000005</v>
      </c>
      <c r="W828" s="3">
        <v>32.4</v>
      </c>
      <c r="X828" s="37">
        <f t="shared" si="200"/>
        <v>305.39999999999998</v>
      </c>
      <c r="Y828" s="37" t="s">
        <v>143</v>
      </c>
      <c r="Z828" s="40">
        <v>0.1225</v>
      </c>
      <c r="AA828" s="41">
        <v>0.74</v>
      </c>
      <c r="AB828" s="41">
        <v>9.0649999999999981E-2</v>
      </c>
      <c r="AC828" s="42" t="s">
        <v>144</v>
      </c>
      <c r="AD828" s="43">
        <f t="shared" si="201"/>
        <v>478.84386978391632</v>
      </c>
      <c r="AE828" s="43">
        <f t="shared" si="202"/>
        <v>558.65118141456912</v>
      </c>
      <c r="AF828" s="44">
        <f t="shared" si="203"/>
        <v>4.9269442871741607</v>
      </c>
      <c r="AG828" s="44">
        <f t="shared" si="204"/>
        <v>3.6459387725088779</v>
      </c>
      <c r="AH828" s="44">
        <f t="shared" si="205"/>
        <v>114.83522572215722</v>
      </c>
      <c r="AI828" s="44">
        <f t="shared" si="206"/>
        <v>84.978067034396318</v>
      </c>
      <c r="AJ828" s="44">
        <f t="shared" si="207"/>
        <v>0.17640751816000416</v>
      </c>
      <c r="AK828" s="45">
        <f t="shared" si="208"/>
        <v>0.13054156343840306</v>
      </c>
      <c r="AL828" s="35"/>
      <c r="AM828" s="35"/>
      <c r="AN828" s="35"/>
      <c r="AO828" s="3" t="s">
        <v>1120</v>
      </c>
    </row>
    <row r="829" spans="2:41" x14ac:dyDescent="0.2">
      <c r="B829" s="46">
        <v>43319</v>
      </c>
      <c r="C829" s="3" t="s">
        <v>1131</v>
      </c>
      <c r="D829" s="3" t="s">
        <v>169</v>
      </c>
      <c r="E829" s="32" t="s">
        <v>137</v>
      </c>
      <c r="F829" s="3" t="s">
        <v>138</v>
      </c>
      <c r="G829" s="33" t="s">
        <v>139</v>
      </c>
      <c r="H829" s="32">
        <v>2018</v>
      </c>
      <c r="I829" s="47" t="s">
        <v>1119</v>
      </c>
      <c r="J829" s="47" t="s">
        <v>761</v>
      </c>
      <c r="K829" s="32" t="str">
        <f t="shared" si="195"/>
        <v>NWF</v>
      </c>
      <c r="L829" s="32" t="str">
        <f t="shared" si="196"/>
        <v>ESI</v>
      </c>
      <c r="M829" s="32" t="str">
        <f t="shared" si="197"/>
        <v>R3</v>
      </c>
      <c r="N829" s="3">
        <v>6</v>
      </c>
      <c r="O829" s="3" t="s">
        <v>770</v>
      </c>
      <c r="P829" s="33" t="str">
        <f t="shared" si="198"/>
        <v>E:POS_P:P01_Tr1:NWF_Tr2:ESI_DRC_R3_D:07_M:08_Y:2018</v>
      </c>
      <c r="Q829" s="31" t="str">
        <f t="shared" si="199"/>
        <v>T3</v>
      </c>
      <c r="R829" s="53">
        <v>0.53749999999999998</v>
      </c>
      <c r="S829" s="3">
        <v>30</v>
      </c>
      <c r="T829" s="3">
        <v>14.414249999999999</v>
      </c>
      <c r="U829" s="3">
        <v>336.53660220994482</v>
      </c>
      <c r="V829" s="3">
        <v>0.32849399999999995</v>
      </c>
      <c r="W829" s="3">
        <v>32.799999999999997</v>
      </c>
      <c r="X829" s="37">
        <f t="shared" si="200"/>
        <v>305.8</v>
      </c>
      <c r="Y829" s="37" t="s">
        <v>143</v>
      </c>
      <c r="Z829" s="40">
        <v>0.1225</v>
      </c>
      <c r="AA829" s="41">
        <v>0.74</v>
      </c>
      <c r="AB829" s="41">
        <v>9.0649999999999981E-2</v>
      </c>
      <c r="AC829" s="42" t="s">
        <v>144</v>
      </c>
      <c r="AD829" s="43">
        <f t="shared" si="201"/>
        <v>478.21752070637024</v>
      </c>
      <c r="AE829" s="43">
        <f t="shared" si="202"/>
        <v>557.92044082409859</v>
      </c>
      <c r="AF829" s="44">
        <f t="shared" si="203"/>
        <v>6.8931468978417971</v>
      </c>
      <c r="AG829" s="44">
        <f t="shared" si="204"/>
        <v>5.1009287044029294</v>
      </c>
      <c r="AH829" s="44">
        <f t="shared" si="205"/>
        <v>160.93769953578575</v>
      </c>
      <c r="AI829" s="44">
        <f t="shared" si="206"/>
        <v>119.09389765648143</v>
      </c>
      <c r="AJ829" s="44">
        <f t="shared" si="207"/>
        <v>0.18327351728807142</v>
      </c>
      <c r="AK829" s="45">
        <f t="shared" si="208"/>
        <v>0.13562240279317284</v>
      </c>
      <c r="AL829" s="35"/>
      <c r="AM829" s="35"/>
      <c r="AN829" s="35"/>
      <c r="AO829" s="3" t="s">
        <v>1120</v>
      </c>
    </row>
    <row r="830" spans="2:41" x14ac:dyDescent="0.2">
      <c r="B830" s="46">
        <v>43319</v>
      </c>
      <c r="C830" s="3" t="s">
        <v>1132</v>
      </c>
      <c r="D830" s="3" t="s">
        <v>171</v>
      </c>
      <c r="E830" s="32" t="s">
        <v>137</v>
      </c>
      <c r="F830" s="3" t="s">
        <v>138</v>
      </c>
      <c r="G830" s="33" t="s">
        <v>139</v>
      </c>
      <c r="H830" s="32">
        <v>2018</v>
      </c>
      <c r="I830" s="47" t="s">
        <v>1119</v>
      </c>
      <c r="J830" s="47" t="s">
        <v>761</v>
      </c>
      <c r="K830" s="32" t="str">
        <f t="shared" si="195"/>
        <v>NWF</v>
      </c>
      <c r="L830" s="32" t="str">
        <f t="shared" si="196"/>
        <v>LSI</v>
      </c>
      <c r="M830" s="32" t="str">
        <f t="shared" si="197"/>
        <v>R1</v>
      </c>
      <c r="N830" s="3">
        <v>11</v>
      </c>
      <c r="O830" s="3" t="s">
        <v>163</v>
      </c>
      <c r="P830" s="33" t="str">
        <f t="shared" si="198"/>
        <v>E:POS_P:P01_Tr1:NWF_Tr2:LSI_DRC_R1_D:07_M:08_Y:2018</v>
      </c>
      <c r="Q830" s="31" t="str">
        <f t="shared" si="199"/>
        <v>T0</v>
      </c>
      <c r="R830" s="53">
        <v>0.52013888888888882</v>
      </c>
      <c r="S830" s="37">
        <v>0</v>
      </c>
      <c r="T830" s="3">
        <v>4.3642500000000002</v>
      </c>
      <c r="U830" s="3">
        <v>112.36740331491714</v>
      </c>
      <c r="V830" s="3">
        <v>0.30941400000000002</v>
      </c>
      <c r="W830" s="3">
        <v>31.3</v>
      </c>
      <c r="X830" s="37">
        <f t="shared" si="200"/>
        <v>304.3</v>
      </c>
      <c r="Y830" s="37" t="s">
        <v>143</v>
      </c>
      <c r="Z830" s="40">
        <v>0.1225</v>
      </c>
      <c r="AA830" s="41">
        <v>0.74</v>
      </c>
      <c r="AB830" s="41">
        <v>9.0649999999999981E-2</v>
      </c>
      <c r="AC830" s="42" t="s">
        <v>144</v>
      </c>
      <c r="AD830" s="43">
        <f t="shared" si="201"/>
        <v>480.57482034836681</v>
      </c>
      <c r="AE830" s="43">
        <f t="shared" si="202"/>
        <v>560.67062373976137</v>
      </c>
      <c r="AF830" s="44">
        <f t="shared" si="203"/>
        <v>2.0973486597053599</v>
      </c>
      <c r="AG830" s="44">
        <f t="shared" si="204"/>
        <v>1.552038008181966</v>
      </c>
      <c r="AH830" s="44">
        <f t="shared" si="205"/>
        <v>54.000944661078783</v>
      </c>
      <c r="AI830" s="44">
        <f t="shared" si="206"/>
        <v>39.96069904919829</v>
      </c>
      <c r="AJ830" s="44">
        <f t="shared" si="207"/>
        <v>0.17347934037381452</v>
      </c>
      <c r="AK830" s="45">
        <f t="shared" si="208"/>
        <v>0.12837471187662272</v>
      </c>
      <c r="AL830" s="35">
        <f>SLOPE(AG830:AG833,S830:S833)*60</f>
        <v>13.109835138373828</v>
      </c>
      <c r="AM830" s="35">
        <f>SLOPE(AK830:AK833,S830:S833)*60</f>
        <v>6.8962666227213145E-3</v>
      </c>
      <c r="AN830" s="35">
        <f>SLOPE(AI830:AI833,S830:S833)*60</f>
        <v>113.69176807928103</v>
      </c>
      <c r="AO830" s="3" t="s">
        <v>1120</v>
      </c>
    </row>
    <row r="831" spans="2:41" x14ac:dyDescent="0.2">
      <c r="B831" s="46">
        <v>43319</v>
      </c>
      <c r="C831" s="3" t="s">
        <v>1133</v>
      </c>
      <c r="D831" s="3" t="s">
        <v>173</v>
      </c>
      <c r="E831" s="32" t="s">
        <v>137</v>
      </c>
      <c r="F831" s="3" t="s">
        <v>138</v>
      </c>
      <c r="G831" s="33" t="s">
        <v>139</v>
      </c>
      <c r="H831" s="32">
        <v>2018</v>
      </c>
      <c r="I831" s="47" t="s">
        <v>1119</v>
      </c>
      <c r="J831" s="47" t="s">
        <v>761</v>
      </c>
      <c r="K831" s="32" t="str">
        <f t="shared" si="195"/>
        <v>NWF</v>
      </c>
      <c r="L831" s="32" t="str">
        <f t="shared" si="196"/>
        <v>LSI</v>
      </c>
      <c r="M831" s="32" t="str">
        <f t="shared" si="197"/>
        <v>R1</v>
      </c>
      <c r="N831" s="3">
        <v>11</v>
      </c>
      <c r="O831" s="3" t="s">
        <v>163</v>
      </c>
      <c r="P831" s="33" t="str">
        <f t="shared" si="198"/>
        <v>E:POS_P:P01_Tr1:NWF_Tr2:LSI_DRC_R1_D:07_M:08_Y:2018</v>
      </c>
      <c r="Q831" s="31" t="str">
        <f t="shared" si="199"/>
        <v>T1</v>
      </c>
      <c r="R831" s="53">
        <v>0.52708333333333335</v>
      </c>
      <c r="S831" s="3">
        <v>10</v>
      </c>
      <c r="T831" s="3">
        <v>11.264250000000001</v>
      </c>
      <c r="U831" s="3">
        <v>149.50897790055248</v>
      </c>
      <c r="V831" s="3">
        <v>0.32213399999999998</v>
      </c>
      <c r="W831" s="3">
        <v>31.5</v>
      </c>
      <c r="X831" s="37">
        <f t="shared" si="200"/>
        <v>304.5</v>
      </c>
      <c r="Y831" s="37" t="s">
        <v>143</v>
      </c>
      <c r="Z831" s="40">
        <v>0.1225</v>
      </c>
      <c r="AA831" s="41">
        <v>0.74</v>
      </c>
      <c r="AB831" s="41">
        <v>9.0649999999999981E-2</v>
      </c>
      <c r="AC831" s="42" t="s">
        <v>144</v>
      </c>
      <c r="AD831" s="43">
        <f t="shared" si="201"/>
        <v>480.2591718620954</v>
      </c>
      <c r="AE831" s="43">
        <f t="shared" si="202"/>
        <v>560.30236717244463</v>
      </c>
      <c r="AF831" s="44">
        <f t="shared" si="203"/>
        <v>5.4097593766476084</v>
      </c>
      <c r="AG831" s="44">
        <f t="shared" si="204"/>
        <v>4.0032219387192294</v>
      </c>
      <c r="AH831" s="44">
        <f t="shared" si="205"/>
        <v>71.803057912467665</v>
      </c>
      <c r="AI831" s="44">
        <f t="shared" si="206"/>
        <v>53.134262855226062</v>
      </c>
      <c r="AJ831" s="44">
        <f t="shared" si="207"/>
        <v>0.18049244274672827</v>
      </c>
      <c r="AK831" s="45">
        <f t="shared" si="208"/>
        <v>0.1335644076325789</v>
      </c>
      <c r="AL831" s="35"/>
      <c r="AM831" s="35"/>
      <c r="AN831" s="35"/>
      <c r="AO831" s="3" t="s">
        <v>1120</v>
      </c>
    </row>
    <row r="832" spans="2:41" x14ac:dyDescent="0.2">
      <c r="B832" s="46">
        <v>43319</v>
      </c>
      <c r="C832" s="3" t="s">
        <v>1134</v>
      </c>
      <c r="D832" s="3" t="s">
        <v>175</v>
      </c>
      <c r="E832" s="32" t="s">
        <v>137</v>
      </c>
      <c r="F832" s="3" t="s">
        <v>138</v>
      </c>
      <c r="G832" s="33" t="s">
        <v>139</v>
      </c>
      <c r="H832" s="32">
        <v>2018</v>
      </c>
      <c r="I832" s="47" t="s">
        <v>1119</v>
      </c>
      <c r="J832" s="47" t="s">
        <v>761</v>
      </c>
      <c r="K832" s="32" t="str">
        <f t="shared" si="195"/>
        <v>NWF</v>
      </c>
      <c r="L832" s="32" t="str">
        <f t="shared" si="196"/>
        <v>LSI</v>
      </c>
      <c r="M832" s="32" t="str">
        <f t="shared" si="197"/>
        <v>R1</v>
      </c>
      <c r="N832" s="3">
        <v>11</v>
      </c>
      <c r="O832" s="3" t="s">
        <v>163</v>
      </c>
      <c r="P832" s="33" t="str">
        <f t="shared" si="198"/>
        <v>E:POS_P:P01_Tr1:NWF_Tr2:LSI_DRC_R1_D:07_M:08_Y:2018</v>
      </c>
      <c r="Q832" s="31" t="str">
        <f t="shared" si="199"/>
        <v>T2</v>
      </c>
      <c r="R832" s="53">
        <v>0.53402777777777777</v>
      </c>
      <c r="S832" s="3">
        <v>20</v>
      </c>
      <c r="T832" s="3">
        <v>18.314249999999998</v>
      </c>
      <c r="U832" s="3">
        <v>219.64433701657461</v>
      </c>
      <c r="V832" s="3">
        <v>0.31577400000000005</v>
      </c>
      <c r="W832" s="3">
        <v>32.1</v>
      </c>
      <c r="X832" s="37">
        <f t="shared" si="200"/>
        <v>305.10000000000002</v>
      </c>
      <c r="Y832" s="37" t="s">
        <v>143</v>
      </c>
      <c r="Z832" s="40">
        <v>0.1225</v>
      </c>
      <c r="AA832" s="41">
        <v>0.74</v>
      </c>
      <c r="AB832" s="41">
        <v>9.0649999999999981E-2</v>
      </c>
      <c r="AC832" s="42" t="s">
        <v>144</v>
      </c>
      <c r="AD832" s="43">
        <f t="shared" si="201"/>
        <v>479.3147093805573</v>
      </c>
      <c r="AE832" s="43">
        <f t="shared" si="202"/>
        <v>559.20049427731681</v>
      </c>
      <c r="AF832" s="44">
        <f t="shared" si="203"/>
        <v>8.7782894162728695</v>
      </c>
      <c r="AG832" s="44">
        <f t="shared" si="204"/>
        <v>6.4959341680419218</v>
      </c>
      <c r="AH832" s="44">
        <f t="shared" si="205"/>
        <v>105.27876156418465</v>
      </c>
      <c r="AI832" s="44">
        <f t="shared" si="206"/>
        <v>77.906283557496636</v>
      </c>
      <c r="AJ832" s="44">
        <f t="shared" si="207"/>
        <v>0.17658097687992547</v>
      </c>
      <c r="AK832" s="45">
        <f t="shared" si="208"/>
        <v>0.13066992289114482</v>
      </c>
      <c r="AL832" s="35"/>
      <c r="AM832" s="35"/>
      <c r="AN832" s="35"/>
      <c r="AO832" s="3" t="s">
        <v>1120</v>
      </c>
    </row>
    <row r="833" spans="2:41" x14ac:dyDescent="0.2">
      <c r="B833" s="46">
        <v>43319</v>
      </c>
      <c r="C833" s="3" t="s">
        <v>1135</v>
      </c>
      <c r="D833" s="3" t="s">
        <v>177</v>
      </c>
      <c r="E833" s="32" t="s">
        <v>137</v>
      </c>
      <c r="F833" s="3" t="s">
        <v>138</v>
      </c>
      <c r="G833" s="33" t="s">
        <v>139</v>
      </c>
      <c r="H833" s="32">
        <v>2018</v>
      </c>
      <c r="I833" s="47" t="s">
        <v>1119</v>
      </c>
      <c r="J833" s="47" t="s">
        <v>761</v>
      </c>
      <c r="K833" s="32" t="str">
        <f t="shared" si="195"/>
        <v>NWF</v>
      </c>
      <c r="L833" s="32" t="str">
        <f t="shared" si="196"/>
        <v>LSI</v>
      </c>
      <c r="M833" s="32" t="str">
        <f t="shared" si="197"/>
        <v>R1</v>
      </c>
      <c r="N833" s="3">
        <v>11</v>
      </c>
      <c r="O833" s="3" t="s">
        <v>163</v>
      </c>
      <c r="P833" s="33" t="str">
        <f t="shared" si="198"/>
        <v>E:POS_P:P01_Tr1:NWF_Tr2:LSI_DRC_R1_D:07_M:08_Y:2018</v>
      </c>
      <c r="Q833" s="31" t="str">
        <f t="shared" si="199"/>
        <v>T3</v>
      </c>
      <c r="R833" s="53">
        <v>0.54097222222222219</v>
      </c>
      <c r="S833" s="3">
        <v>30</v>
      </c>
      <c r="T833" s="3">
        <v>22.58925</v>
      </c>
      <c r="U833" s="3">
        <v>267.72099447513813</v>
      </c>
      <c r="V833" s="3">
        <v>0.32213399999999998</v>
      </c>
      <c r="W833" s="3">
        <v>32.4</v>
      </c>
      <c r="X833" s="37">
        <f t="shared" si="200"/>
        <v>305.39999999999998</v>
      </c>
      <c r="Y833" s="37" t="s">
        <v>143</v>
      </c>
      <c r="Z833" s="40">
        <v>0.1225</v>
      </c>
      <c r="AA833" s="41">
        <v>0.74</v>
      </c>
      <c r="AB833" s="41">
        <v>9.0649999999999981E-2</v>
      </c>
      <c r="AC833" s="42" t="s">
        <v>144</v>
      </c>
      <c r="AD833" s="43">
        <f t="shared" si="201"/>
        <v>478.84386978391632</v>
      </c>
      <c r="AE833" s="43">
        <f t="shared" si="202"/>
        <v>558.65118141456912</v>
      </c>
      <c r="AF833" s="44">
        <f t="shared" si="203"/>
        <v>10.816723885516332</v>
      </c>
      <c r="AG833" s="44">
        <f t="shared" si="204"/>
        <v>8.004375675282084</v>
      </c>
      <c r="AH833" s="44">
        <f t="shared" si="205"/>
        <v>128.19655701687361</v>
      </c>
      <c r="AI833" s="44">
        <f t="shared" si="206"/>
        <v>94.865452192486458</v>
      </c>
      <c r="AJ833" s="44">
        <f t="shared" si="207"/>
        <v>0.17996053967380082</v>
      </c>
      <c r="AK833" s="45">
        <f t="shared" si="208"/>
        <v>0.13317079935861259</v>
      </c>
      <c r="AL833" s="35"/>
      <c r="AM833" s="35"/>
      <c r="AN833" s="35"/>
      <c r="AO833" s="3" t="s">
        <v>1120</v>
      </c>
    </row>
    <row r="834" spans="2:41" x14ac:dyDescent="0.2">
      <c r="B834" s="46">
        <v>43319</v>
      </c>
      <c r="C834" s="3" t="s">
        <v>1136</v>
      </c>
      <c r="D834" s="3" t="s">
        <v>179</v>
      </c>
      <c r="E834" s="32" t="s">
        <v>137</v>
      </c>
      <c r="F834" s="3" t="s">
        <v>138</v>
      </c>
      <c r="G834" s="33" t="s">
        <v>139</v>
      </c>
      <c r="H834" s="32">
        <v>2018</v>
      </c>
      <c r="I834" s="47" t="s">
        <v>1119</v>
      </c>
      <c r="J834" s="47" t="s">
        <v>761</v>
      </c>
      <c r="K834" s="32" t="str">
        <f t="shared" ref="K834:K897" si="209">LEFT(D834,3)</f>
        <v>NWF</v>
      </c>
      <c r="L834" s="32" t="str">
        <f t="shared" ref="L834:L897" si="210">MID(D834,5,3)</f>
        <v>LSI</v>
      </c>
      <c r="M834" s="32" t="str">
        <f t="shared" ref="M834:M897" si="211">MID(D834,9,2)</f>
        <v>R2</v>
      </c>
      <c r="N834" s="3">
        <v>2</v>
      </c>
      <c r="O834" s="3" t="s">
        <v>554</v>
      </c>
      <c r="P834" s="33" t="str">
        <f t="shared" ref="P834:P897" si="212">"E:"&amp;E834&amp;"_P:"&amp;F834&amp;"_Tr1:"&amp;K834&amp;"_Tr2:"&amp;L834&amp;"_"&amp;G834&amp;"_"&amp;M834&amp;"_D:"&amp;J834&amp;"_M:"&amp;I834&amp;"_Y:"&amp;H834</f>
        <v>E:POS_P:P01_Tr1:NWF_Tr2:LSI_DRC_R2_D:07_M:08_Y:2018</v>
      </c>
      <c r="Q834" s="31" t="str">
        <f t="shared" ref="Q834:Q897" si="213">MID(D834,12,2)</f>
        <v>T0</v>
      </c>
      <c r="R834" s="53">
        <v>0.52013888888888882</v>
      </c>
      <c r="S834" s="37">
        <v>0</v>
      </c>
      <c r="T834" s="3">
        <v>4.3642500000000002</v>
      </c>
      <c r="U834" s="3">
        <v>111.23618784530387</v>
      </c>
      <c r="V834" s="3">
        <v>0.32213399999999998</v>
      </c>
      <c r="W834" s="3">
        <v>31.4</v>
      </c>
      <c r="X834" s="37">
        <f t="shared" si="200"/>
        <v>304.39999999999998</v>
      </c>
      <c r="Y834" s="37" t="s">
        <v>143</v>
      </c>
      <c r="Z834" s="40">
        <v>0.1225</v>
      </c>
      <c r="AA834" s="41">
        <v>0.74</v>
      </c>
      <c r="AB834" s="41">
        <v>9.0649999999999981E-2</v>
      </c>
      <c r="AC834" s="42" t="s">
        <v>144</v>
      </c>
      <c r="AD834" s="43">
        <f t="shared" si="201"/>
        <v>480.41694425758226</v>
      </c>
      <c r="AE834" s="43">
        <f t="shared" si="202"/>
        <v>560.48643496717932</v>
      </c>
      <c r="AF834" s="44">
        <f t="shared" si="203"/>
        <v>2.0966596489761535</v>
      </c>
      <c r="AG834" s="44">
        <f t="shared" si="204"/>
        <v>1.5515281402423533</v>
      </c>
      <c r="AH834" s="44">
        <f t="shared" si="205"/>
        <v>53.439749455503296</v>
      </c>
      <c r="AI834" s="44">
        <f t="shared" si="206"/>
        <v>39.54541459707243</v>
      </c>
      <c r="AJ834" s="44">
        <f t="shared" si="207"/>
        <v>0.18055173724171733</v>
      </c>
      <c r="AK834" s="45">
        <f t="shared" si="208"/>
        <v>0.1336082855588708</v>
      </c>
      <c r="AL834" s="35">
        <f>SLOPE(AG834:AG837,S834:S837)*60</f>
        <v>7.9358738635356953</v>
      </c>
      <c r="AM834" s="35">
        <f>SLOPE(AK834:AK837,S834:S837)*60</f>
        <v>2.3700662687404572E-2</v>
      </c>
      <c r="AN834" s="35">
        <f>SLOPE(AI834:AI837,S834:S837)*60</f>
        <v>118.94617673348736</v>
      </c>
      <c r="AO834" s="3" t="s">
        <v>1120</v>
      </c>
    </row>
    <row r="835" spans="2:41" x14ac:dyDescent="0.2">
      <c r="B835" s="46">
        <v>43319</v>
      </c>
      <c r="C835" s="3" t="s">
        <v>1137</v>
      </c>
      <c r="D835" s="3" t="s">
        <v>181</v>
      </c>
      <c r="E835" s="32" t="s">
        <v>137</v>
      </c>
      <c r="F835" s="3" t="s">
        <v>138</v>
      </c>
      <c r="G835" s="33" t="s">
        <v>139</v>
      </c>
      <c r="H835" s="32">
        <v>2018</v>
      </c>
      <c r="I835" s="47" t="s">
        <v>1119</v>
      </c>
      <c r="J835" s="47" t="s">
        <v>761</v>
      </c>
      <c r="K835" s="32" t="str">
        <f t="shared" si="209"/>
        <v>NWF</v>
      </c>
      <c r="L835" s="32" t="str">
        <f t="shared" si="210"/>
        <v>LSI</v>
      </c>
      <c r="M835" s="32" t="str">
        <f t="shared" si="211"/>
        <v>R2</v>
      </c>
      <c r="N835" s="3">
        <v>2</v>
      </c>
      <c r="O835" s="3" t="s">
        <v>554</v>
      </c>
      <c r="P835" s="33" t="str">
        <f t="shared" si="212"/>
        <v>E:POS_P:P01_Tr1:NWF_Tr2:LSI_DRC_R2_D:07_M:08_Y:2018</v>
      </c>
      <c r="Q835" s="31" t="str">
        <f t="shared" si="213"/>
        <v>T1</v>
      </c>
      <c r="R835" s="53">
        <v>0.52708333333333335</v>
      </c>
      <c r="S835" s="3">
        <v>10</v>
      </c>
      <c r="T835" s="3">
        <v>8.5642500000000013</v>
      </c>
      <c r="U835" s="3">
        <v>172.88743093922653</v>
      </c>
      <c r="V835" s="3">
        <v>0.31577400000000005</v>
      </c>
      <c r="W835" s="3">
        <v>32</v>
      </c>
      <c r="X835" s="37">
        <f t="shared" si="200"/>
        <v>305</v>
      </c>
      <c r="Y835" s="37" t="s">
        <v>143</v>
      </c>
      <c r="Z835" s="40">
        <v>0.1225</v>
      </c>
      <c r="AA835" s="41">
        <v>0.74</v>
      </c>
      <c r="AB835" s="41">
        <v>9.0649999999999981E-2</v>
      </c>
      <c r="AC835" s="42" t="s">
        <v>144</v>
      </c>
      <c r="AD835" s="43">
        <f t="shared" si="201"/>
        <v>479.47186174428862</v>
      </c>
      <c r="AE835" s="43">
        <f t="shared" si="202"/>
        <v>559.38383870167002</v>
      </c>
      <c r="AF835" s="44">
        <f t="shared" si="203"/>
        <v>4.1063168919435249</v>
      </c>
      <c r="AG835" s="44">
        <f t="shared" si="204"/>
        <v>3.0386745000382076</v>
      </c>
      <c r="AH835" s="44">
        <f t="shared" si="205"/>
        <v>82.894658384618069</v>
      </c>
      <c r="AI835" s="44">
        <f t="shared" si="206"/>
        <v>61.342047204617359</v>
      </c>
      <c r="AJ835" s="44">
        <f t="shared" si="207"/>
        <v>0.17663887228218117</v>
      </c>
      <c r="AK835" s="45">
        <f t="shared" si="208"/>
        <v>0.13071276548881403</v>
      </c>
      <c r="AL835" s="35"/>
      <c r="AM835" s="35"/>
      <c r="AN835" s="35"/>
      <c r="AO835" s="3" t="s">
        <v>1120</v>
      </c>
    </row>
    <row r="836" spans="2:41" x14ac:dyDescent="0.2">
      <c r="B836" s="46">
        <v>43319</v>
      </c>
      <c r="C836" s="3" t="s">
        <v>1138</v>
      </c>
      <c r="D836" s="3" t="s">
        <v>183</v>
      </c>
      <c r="E836" s="32" t="s">
        <v>137</v>
      </c>
      <c r="F836" s="3" t="s">
        <v>138</v>
      </c>
      <c r="G836" s="33" t="s">
        <v>139</v>
      </c>
      <c r="H836" s="32">
        <v>2018</v>
      </c>
      <c r="I836" s="47" t="s">
        <v>1119</v>
      </c>
      <c r="J836" s="47" t="s">
        <v>761</v>
      </c>
      <c r="K836" s="32" t="str">
        <f t="shared" si="209"/>
        <v>NWF</v>
      </c>
      <c r="L836" s="32" t="str">
        <f t="shared" si="210"/>
        <v>LSI</v>
      </c>
      <c r="M836" s="32" t="str">
        <f t="shared" si="211"/>
        <v>R2</v>
      </c>
      <c r="N836" s="3">
        <v>2</v>
      </c>
      <c r="O836" s="3" t="s">
        <v>554</v>
      </c>
      <c r="P836" s="33" t="str">
        <f t="shared" si="212"/>
        <v>E:POS_P:P01_Tr1:NWF_Tr2:LSI_DRC_R2_D:07_M:08_Y:2018</v>
      </c>
      <c r="Q836" s="31" t="str">
        <f t="shared" si="213"/>
        <v>T2</v>
      </c>
      <c r="R836" s="53">
        <v>0.53402777777777777</v>
      </c>
      <c r="S836" s="3">
        <v>20</v>
      </c>
      <c r="T836" s="3">
        <v>12.314249999999998</v>
      </c>
      <c r="U836" s="3">
        <v>204.1843922651934</v>
      </c>
      <c r="V836" s="3">
        <v>0.41753400000000002</v>
      </c>
      <c r="W836" s="3">
        <v>32.700000000000003</v>
      </c>
      <c r="X836" s="37">
        <f t="shared" si="200"/>
        <v>305.7</v>
      </c>
      <c r="Y836" s="37" t="s">
        <v>143</v>
      </c>
      <c r="Z836" s="40">
        <v>0.1225</v>
      </c>
      <c r="AA836" s="41">
        <v>0.74</v>
      </c>
      <c r="AB836" s="41">
        <v>9.0649999999999981E-2</v>
      </c>
      <c r="AC836" s="42" t="s">
        <v>144</v>
      </c>
      <c r="AD836" s="43">
        <f t="shared" si="201"/>
        <v>478.37395430817151</v>
      </c>
      <c r="AE836" s="43">
        <f t="shared" si="202"/>
        <v>558.10294669286679</v>
      </c>
      <c r="AF836" s="44">
        <f t="shared" si="203"/>
        <v>5.8908164668394001</v>
      </c>
      <c r="AG836" s="44">
        <f t="shared" si="204"/>
        <v>4.359204185461155</v>
      </c>
      <c r="AH836" s="44">
        <f t="shared" si="205"/>
        <v>97.676495135911395</v>
      </c>
      <c r="AI836" s="44">
        <f t="shared" si="206"/>
        <v>72.280606400574413</v>
      </c>
      <c r="AJ836" s="44">
        <f t="shared" si="207"/>
        <v>0.23302695574445945</v>
      </c>
      <c r="AK836" s="45">
        <f t="shared" si="208"/>
        <v>0.17243994725089998</v>
      </c>
      <c r="AL836" s="35"/>
      <c r="AM836" s="35"/>
      <c r="AN836" s="35"/>
      <c r="AO836" s="3" t="s">
        <v>1120</v>
      </c>
    </row>
    <row r="837" spans="2:41" x14ac:dyDescent="0.2">
      <c r="B837" s="46">
        <v>43319</v>
      </c>
      <c r="C837" s="3" t="s">
        <v>1139</v>
      </c>
      <c r="D837" s="3" t="s">
        <v>185</v>
      </c>
      <c r="E837" s="32" t="s">
        <v>137</v>
      </c>
      <c r="F837" s="3" t="s">
        <v>138</v>
      </c>
      <c r="G837" s="33" t="s">
        <v>139</v>
      </c>
      <c r="H837" s="32">
        <v>2018</v>
      </c>
      <c r="I837" s="47" t="s">
        <v>1119</v>
      </c>
      <c r="J837" s="47" t="s">
        <v>761</v>
      </c>
      <c r="K837" s="32" t="str">
        <f t="shared" si="209"/>
        <v>NWF</v>
      </c>
      <c r="L837" s="32" t="str">
        <f t="shared" si="210"/>
        <v>LSI</v>
      </c>
      <c r="M837" s="32" t="str">
        <f t="shared" si="211"/>
        <v>R2</v>
      </c>
      <c r="N837" s="3">
        <v>2</v>
      </c>
      <c r="O837" s="3" t="s">
        <v>554</v>
      </c>
      <c r="P837" s="33" t="str">
        <f t="shared" si="212"/>
        <v>E:POS_P:P01_Tr1:NWF_Tr2:LSI_DRC_R2_D:07_M:08_Y:2018</v>
      </c>
      <c r="Q837" s="31" t="str">
        <f t="shared" si="213"/>
        <v>T3</v>
      </c>
      <c r="R837" s="53">
        <v>0.54097222222222219</v>
      </c>
      <c r="S837" s="3">
        <v>30</v>
      </c>
      <c r="T837" s="3">
        <v>15.614249999999998</v>
      </c>
      <c r="U837" s="3">
        <v>288.45994475138122</v>
      </c>
      <c r="V837" s="3">
        <v>0.32213399999999998</v>
      </c>
      <c r="W837" s="3">
        <v>33.1</v>
      </c>
      <c r="X837" s="37">
        <f t="shared" si="200"/>
        <v>306.10000000000002</v>
      </c>
      <c r="Y837" s="37" t="s">
        <v>143</v>
      </c>
      <c r="Z837" s="40">
        <v>0.1225</v>
      </c>
      <c r="AA837" s="41">
        <v>0.74</v>
      </c>
      <c r="AB837" s="41">
        <v>9.0649999999999981E-2</v>
      </c>
      <c r="AC837" s="42" t="s">
        <v>144</v>
      </c>
      <c r="AD837" s="43">
        <f t="shared" si="201"/>
        <v>477.74883316565837</v>
      </c>
      <c r="AE837" s="43">
        <f t="shared" si="202"/>
        <v>557.37363869326805</v>
      </c>
      <c r="AF837" s="44">
        <f t="shared" si="203"/>
        <v>7.4596897182568798</v>
      </c>
      <c r="AG837" s="44">
        <f t="shared" si="204"/>
        <v>5.5201703915100904</v>
      </c>
      <c r="AH837" s="44">
        <f t="shared" si="205"/>
        <v>137.81140202000265</v>
      </c>
      <c r="AI837" s="44">
        <f t="shared" si="206"/>
        <v>101.98043749480195</v>
      </c>
      <c r="AJ837" s="44">
        <f t="shared" si="207"/>
        <v>0.17954899972681718</v>
      </c>
      <c r="AK837" s="45">
        <f t="shared" si="208"/>
        <v>0.13286625979784469</v>
      </c>
      <c r="AL837" s="35"/>
      <c r="AM837" s="35"/>
      <c r="AN837" s="35"/>
      <c r="AO837" s="3" t="s">
        <v>1120</v>
      </c>
    </row>
    <row r="838" spans="2:41" x14ac:dyDescent="0.2">
      <c r="B838" s="46">
        <v>43319</v>
      </c>
      <c r="C838" s="3" t="s">
        <v>1140</v>
      </c>
      <c r="D838" s="3" t="s">
        <v>187</v>
      </c>
      <c r="E838" s="32" t="s">
        <v>137</v>
      </c>
      <c r="F838" s="3" t="s">
        <v>138</v>
      </c>
      <c r="G838" s="33" t="s">
        <v>139</v>
      </c>
      <c r="H838" s="32">
        <v>2018</v>
      </c>
      <c r="I838" s="47" t="s">
        <v>1119</v>
      </c>
      <c r="J838" s="47" t="s">
        <v>761</v>
      </c>
      <c r="K838" s="32" t="str">
        <f t="shared" si="209"/>
        <v>NWF</v>
      </c>
      <c r="L838" s="32" t="str">
        <f t="shared" si="210"/>
        <v>LSI</v>
      </c>
      <c r="M838" s="32" t="str">
        <f t="shared" si="211"/>
        <v>R3</v>
      </c>
      <c r="N838" s="3">
        <v>5</v>
      </c>
      <c r="O838" s="3" t="s">
        <v>770</v>
      </c>
      <c r="P838" s="33" t="str">
        <f t="shared" si="212"/>
        <v>E:POS_P:P01_Tr1:NWF_Tr2:LSI_DRC_R3_D:07_M:08_Y:2018</v>
      </c>
      <c r="Q838" s="31" t="str">
        <f t="shared" si="213"/>
        <v>T0</v>
      </c>
      <c r="R838" s="53">
        <v>0.52013888888888882</v>
      </c>
      <c r="S838" s="37">
        <v>0</v>
      </c>
      <c r="T838" s="3">
        <v>2.78925</v>
      </c>
      <c r="U838" s="3">
        <v>111.42472375690609</v>
      </c>
      <c r="V838" s="3">
        <v>0.35393400000000003</v>
      </c>
      <c r="W838" s="3">
        <v>31.2</v>
      </c>
      <c r="X838" s="37">
        <f t="shared" si="200"/>
        <v>304.2</v>
      </c>
      <c r="Y838" s="37" t="s">
        <v>143</v>
      </c>
      <c r="Z838" s="40">
        <v>0.1225</v>
      </c>
      <c r="AA838" s="41">
        <v>0.74</v>
      </c>
      <c r="AB838" s="41">
        <v>9.0649999999999981E-2</v>
      </c>
      <c r="AC838" s="42" t="s">
        <v>144</v>
      </c>
      <c r="AD838" s="43">
        <f t="shared" si="201"/>
        <v>480.73280023671282</v>
      </c>
      <c r="AE838" s="43">
        <f t="shared" si="202"/>
        <v>560.85493360949829</v>
      </c>
      <c r="AF838" s="44">
        <f t="shared" si="203"/>
        <v>1.3408839630602514</v>
      </c>
      <c r="AG838" s="44">
        <f t="shared" si="204"/>
        <v>0.99225413266458584</v>
      </c>
      <c r="AH838" s="44">
        <f t="shared" si="205"/>
        <v>53.565519467259648</v>
      </c>
      <c r="AI838" s="44">
        <f t="shared" si="206"/>
        <v>39.638484405772132</v>
      </c>
      <c r="AJ838" s="44">
        <f t="shared" si="207"/>
        <v>0.1985056300721442</v>
      </c>
      <c r="AK838" s="45">
        <f t="shared" si="208"/>
        <v>0.14689416625338667</v>
      </c>
      <c r="AL838" s="35">
        <f>SLOPE(AG838:AG841,S838:S841)*60</f>
        <v>6.7727950350149619</v>
      </c>
      <c r="AM838" s="35">
        <f>SLOPE(AK838:AK841,S838:S841)*60</f>
        <v>-1.3159175058861815E-2</v>
      </c>
      <c r="AN838" s="35">
        <f>SLOPE(AI838:AI841,S838:S841)*60</f>
        <v>146.14122898699614</v>
      </c>
      <c r="AO838" s="3" t="s">
        <v>1120</v>
      </c>
    </row>
    <row r="839" spans="2:41" x14ac:dyDescent="0.2">
      <c r="B839" s="46">
        <v>43319</v>
      </c>
      <c r="C839" s="3" t="s">
        <v>1141</v>
      </c>
      <c r="D839" s="3" t="s">
        <v>189</v>
      </c>
      <c r="E839" s="32" t="s">
        <v>137</v>
      </c>
      <c r="F839" s="3" t="s">
        <v>138</v>
      </c>
      <c r="G839" s="33" t="s">
        <v>139</v>
      </c>
      <c r="H839" s="32">
        <v>2018</v>
      </c>
      <c r="I839" s="47" t="s">
        <v>1119</v>
      </c>
      <c r="J839" s="47" t="s">
        <v>761</v>
      </c>
      <c r="K839" s="32" t="str">
        <f t="shared" si="209"/>
        <v>NWF</v>
      </c>
      <c r="L839" s="32" t="str">
        <f t="shared" si="210"/>
        <v>LSI</v>
      </c>
      <c r="M839" s="32" t="str">
        <f t="shared" si="211"/>
        <v>R3</v>
      </c>
      <c r="N839" s="3">
        <v>5</v>
      </c>
      <c r="O839" s="3" t="s">
        <v>770</v>
      </c>
      <c r="P839" s="33" t="str">
        <f t="shared" si="212"/>
        <v>E:POS_P:P01_Tr1:NWF_Tr2:LSI_DRC_R3_D:07_M:08_Y:2018</v>
      </c>
      <c r="Q839" s="31" t="str">
        <f t="shared" si="213"/>
        <v>T1</v>
      </c>
      <c r="R839" s="53">
        <v>0.52708333333333335</v>
      </c>
      <c r="S839" s="3">
        <v>10</v>
      </c>
      <c r="T839" s="3">
        <v>6.0892499999999998</v>
      </c>
      <c r="U839" s="3">
        <v>171.94475138121547</v>
      </c>
      <c r="V839" s="3">
        <v>0.31577400000000005</v>
      </c>
      <c r="W839" s="3">
        <v>31.1</v>
      </c>
      <c r="X839" s="37">
        <f t="shared" si="200"/>
        <v>304.10000000000002</v>
      </c>
      <c r="Y839" s="37" t="s">
        <v>143</v>
      </c>
      <c r="Z839" s="40">
        <v>0.1225</v>
      </c>
      <c r="AA839" s="41">
        <v>0.74</v>
      </c>
      <c r="AB839" s="41">
        <v>9.0649999999999981E-2</v>
      </c>
      <c r="AC839" s="42" t="s">
        <v>144</v>
      </c>
      <c r="AD839" s="43">
        <f t="shared" si="201"/>
        <v>480.89088402501818</v>
      </c>
      <c r="AE839" s="43">
        <f t="shared" si="202"/>
        <v>561.03936469585449</v>
      </c>
      <c r="AF839" s="44">
        <f t="shared" si="203"/>
        <v>2.9282648155493423</v>
      </c>
      <c r="AG839" s="44">
        <f t="shared" si="204"/>
        <v>2.1669159635065127</v>
      </c>
      <c r="AH839" s="44">
        <f t="shared" si="205"/>
        <v>82.68666349517467</v>
      </c>
      <c r="AI839" s="44">
        <f t="shared" si="206"/>
        <v>61.18813098642925</v>
      </c>
      <c r="AJ839" s="44">
        <f t="shared" si="207"/>
        <v>0.17716164434746878</v>
      </c>
      <c r="AK839" s="45">
        <f t="shared" si="208"/>
        <v>0.13109961681712687</v>
      </c>
      <c r="AL839" s="35"/>
      <c r="AM839" s="35"/>
      <c r="AN839" s="35"/>
      <c r="AO839" s="3" t="s">
        <v>1120</v>
      </c>
    </row>
    <row r="840" spans="2:41" x14ac:dyDescent="0.2">
      <c r="B840" s="46">
        <v>43319</v>
      </c>
      <c r="C840" s="3" t="s">
        <v>1142</v>
      </c>
      <c r="D840" s="3" t="s">
        <v>191</v>
      </c>
      <c r="E840" s="32" t="s">
        <v>137</v>
      </c>
      <c r="F840" s="3" t="s">
        <v>138</v>
      </c>
      <c r="G840" s="33" t="s">
        <v>139</v>
      </c>
      <c r="H840" s="32">
        <v>2018</v>
      </c>
      <c r="I840" s="47" t="s">
        <v>1119</v>
      </c>
      <c r="J840" s="47" t="s">
        <v>761</v>
      </c>
      <c r="K840" s="32" t="str">
        <f t="shared" si="209"/>
        <v>NWF</v>
      </c>
      <c r="L840" s="32" t="str">
        <f t="shared" si="210"/>
        <v>LSI</v>
      </c>
      <c r="M840" s="32" t="str">
        <f t="shared" si="211"/>
        <v>R3</v>
      </c>
      <c r="N840" s="3">
        <v>5</v>
      </c>
      <c r="O840" s="3" t="s">
        <v>770</v>
      </c>
      <c r="P840" s="33" t="str">
        <f t="shared" si="212"/>
        <v>E:POS_P:P01_Tr1:NWF_Tr2:LSI_DRC_R3_D:07_M:08_Y:2018</v>
      </c>
      <c r="Q840" s="31" t="str">
        <f t="shared" si="213"/>
        <v>T2</v>
      </c>
      <c r="R840" s="53">
        <v>0.53402777777777777</v>
      </c>
      <c r="S840" s="3">
        <v>20</v>
      </c>
      <c r="T840" s="3">
        <v>8.8642500000000002</v>
      </c>
      <c r="U840" s="3">
        <v>235.66988950276246</v>
      </c>
      <c r="V840" s="3">
        <v>0.32213399999999998</v>
      </c>
      <c r="W840" s="3">
        <v>31.4</v>
      </c>
      <c r="X840" s="37">
        <f t="shared" si="200"/>
        <v>304.39999999999998</v>
      </c>
      <c r="Y840" s="37" t="s">
        <v>143</v>
      </c>
      <c r="Z840" s="40">
        <v>0.1225</v>
      </c>
      <c r="AA840" s="41">
        <v>0.74</v>
      </c>
      <c r="AB840" s="41">
        <v>9.0649999999999981E-2</v>
      </c>
      <c r="AC840" s="42" t="s">
        <v>144</v>
      </c>
      <c r="AD840" s="43">
        <f t="shared" si="201"/>
        <v>480.41694425758226</v>
      </c>
      <c r="AE840" s="43">
        <f t="shared" si="202"/>
        <v>560.48643496717932</v>
      </c>
      <c r="AF840" s="44">
        <f t="shared" si="203"/>
        <v>4.2585358981352739</v>
      </c>
      <c r="AG840" s="44">
        <f t="shared" si="204"/>
        <v>3.1513165646201022</v>
      </c>
      <c r="AH840" s="44">
        <f t="shared" si="205"/>
        <v>113.21980816843922</v>
      </c>
      <c r="AI840" s="44">
        <f t="shared" si="206"/>
        <v>83.782658044645004</v>
      </c>
      <c r="AJ840" s="44">
        <f t="shared" si="207"/>
        <v>0.18055173724171733</v>
      </c>
      <c r="AK840" s="45">
        <f t="shared" si="208"/>
        <v>0.1336082855588708</v>
      </c>
      <c r="AL840" s="35"/>
      <c r="AM840" s="35"/>
      <c r="AN840" s="35"/>
      <c r="AO840" s="3" t="s">
        <v>1120</v>
      </c>
    </row>
    <row r="841" spans="2:41" x14ac:dyDescent="0.2">
      <c r="B841" s="46">
        <v>43319</v>
      </c>
      <c r="C841" s="3" t="s">
        <v>1143</v>
      </c>
      <c r="D841" s="3" t="s">
        <v>193</v>
      </c>
      <c r="E841" s="32" t="s">
        <v>137</v>
      </c>
      <c r="F841" s="3" t="s">
        <v>138</v>
      </c>
      <c r="G841" s="33" t="s">
        <v>139</v>
      </c>
      <c r="H841" s="32">
        <v>2018</v>
      </c>
      <c r="I841" s="47" t="s">
        <v>1119</v>
      </c>
      <c r="J841" s="47" t="s">
        <v>761</v>
      </c>
      <c r="K841" s="32" t="str">
        <f t="shared" si="209"/>
        <v>NWF</v>
      </c>
      <c r="L841" s="32" t="str">
        <f t="shared" si="210"/>
        <v>LSI</v>
      </c>
      <c r="M841" s="32" t="str">
        <f t="shared" si="211"/>
        <v>R3</v>
      </c>
      <c r="N841" s="3">
        <v>5</v>
      </c>
      <c r="O841" s="3" t="s">
        <v>770</v>
      </c>
      <c r="P841" s="33" t="str">
        <f t="shared" si="212"/>
        <v>E:POS_P:P01_Tr1:NWF_Tr2:LSI_DRC_R3_D:07_M:08_Y:2018</v>
      </c>
      <c r="Q841" s="31" t="str">
        <f t="shared" si="213"/>
        <v>T3</v>
      </c>
      <c r="R841" s="53">
        <v>0.54097222222222219</v>
      </c>
      <c r="S841" s="3">
        <v>30</v>
      </c>
      <c r="T841" s="3">
        <v>12.46425</v>
      </c>
      <c r="U841" s="3">
        <v>319.00276243093924</v>
      </c>
      <c r="V841" s="3">
        <v>0.33485399999999998</v>
      </c>
      <c r="W841" s="3">
        <v>31.7</v>
      </c>
      <c r="X841" s="37">
        <f t="shared" si="200"/>
        <v>304.7</v>
      </c>
      <c r="Y841" s="37" t="s">
        <v>143</v>
      </c>
      <c r="Z841" s="40">
        <v>0.1225</v>
      </c>
      <c r="AA841" s="41">
        <v>0.74</v>
      </c>
      <c r="AB841" s="41">
        <v>9.0649999999999981E-2</v>
      </c>
      <c r="AC841" s="42" t="s">
        <v>144</v>
      </c>
      <c r="AD841" s="43">
        <f t="shared" si="201"/>
        <v>479.94393774863158</v>
      </c>
      <c r="AE841" s="43">
        <f t="shared" si="202"/>
        <v>559.93459404007012</v>
      </c>
      <c r="AF841" s="44">
        <f t="shared" si="203"/>
        <v>5.9821412260833817</v>
      </c>
      <c r="AG841" s="44">
        <f t="shared" si="204"/>
        <v>4.4267845073017016</v>
      </c>
      <c r="AH841" s="44">
        <f t="shared" si="205"/>
        <v>153.10344195379622</v>
      </c>
      <c r="AI841" s="44">
        <f t="shared" si="206"/>
        <v>113.29654704580919</v>
      </c>
      <c r="AJ841" s="44">
        <f t="shared" si="207"/>
        <v>0.18749633855269363</v>
      </c>
      <c r="AK841" s="45">
        <f t="shared" si="208"/>
        <v>0.13874729052899323</v>
      </c>
      <c r="AL841" s="35"/>
      <c r="AM841" s="35"/>
      <c r="AN841" s="35"/>
      <c r="AO841" s="3" t="s">
        <v>1120</v>
      </c>
    </row>
    <row r="842" spans="2:41" x14ac:dyDescent="0.2">
      <c r="B842" s="46">
        <v>43319</v>
      </c>
      <c r="C842" s="3" t="s">
        <v>1144</v>
      </c>
      <c r="D842" s="3" t="s">
        <v>195</v>
      </c>
      <c r="E842" s="32" t="s">
        <v>137</v>
      </c>
      <c r="F842" s="3" t="s">
        <v>138</v>
      </c>
      <c r="G842" s="33" t="s">
        <v>139</v>
      </c>
      <c r="H842" s="32">
        <v>2018</v>
      </c>
      <c r="I842" s="47" t="s">
        <v>1119</v>
      </c>
      <c r="J842" s="47" t="s">
        <v>761</v>
      </c>
      <c r="K842" s="32" t="str">
        <f t="shared" si="209"/>
        <v>WFL</v>
      </c>
      <c r="L842" s="32" t="str">
        <f t="shared" si="210"/>
        <v>ESI</v>
      </c>
      <c r="M842" s="32" t="str">
        <f t="shared" si="211"/>
        <v>R1</v>
      </c>
      <c r="N842" s="3">
        <v>14</v>
      </c>
      <c r="O842" s="3" t="s">
        <v>163</v>
      </c>
      <c r="P842" s="33" t="str">
        <f t="shared" si="212"/>
        <v>E:POS_P:P01_Tr1:WFL_Tr2:ESI_DRC_R1_D:07_M:08_Y:2018</v>
      </c>
      <c r="Q842" s="31" t="str">
        <f t="shared" si="213"/>
        <v>T0</v>
      </c>
      <c r="R842" s="53">
        <v>0.55625000000000002</v>
      </c>
      <c r="S842" s="37">
        <v>0</v>
      </c>
      <c r="T842" s="3">
        <v>7.2892499999999991</v>
      </c>
      <c r="U842" s="3">
        <v>121.60566298342543</v>
      </c>
      <c r="V842" s="3">
        <v>0.32849399999999995</v>
      </c>
      <c r="W842" s="3">
        <v>32</v>
      </c>
      <c r="X842" s="37">
        <f t="shared" si="200"/>
        <v>305</v>
      </c>
      <c r="Y842" s="37" t="s">
        <v>143</v>
      </c>
      <c r="Z842" s="40">
        <v>0.1225</v>
      </c>
      <c r="AA842" s="41">
        <v>0.74</v>
      </c>
      <c r="AB842" s="41">
        <v>9.0649999999999981E-2</v>
      </c>
      <c r="AC842" s="42" t="s">
        <v>144</v>
      </c>
      <c r="AD842" s="43">
        <f t="shared" si="201"/>
        <v>479.47186174428862</v>
      </c>
      <c r="AE842" s="43">
        <f t="shared" si="202"/>
        <v>559.38383870167002</v>
      </c>
      <c r="AF842" s="44">
        <f t="shared" si="203"/>
        <v>3.4949902682195551</v>
      </c>
      <c r="AG842" s="44">
        <f t="shared" si="204"/>
        <v>2.5862927984824706</v>
      </c>
      <c r="AH842" s="44">
        <f t="shared" si="205"/>
        <v>58.306493629311518</v>
      </c>
      <c r="AI842" s="44">
        <f t="shared" si="206"/>
        <v>43.146805285690519</v>
      </c>
      <c r="AJ842" s="44">
        <f t="shared" si="207"/>
        <v>0.18375423471046637</v>
      </c>
      <c r="AK842" s="45">
        <f t="shared" si="208"/>
        <v>0.13597813368574507</v>
      </c>
      <c r="AL842" s="35">
        <f>SLOPE(AG842:AG845,S842:S845)*60</f>
        <v>7.2651317945847804</v>
      </c>
      <c r="AM842" s="35">
        <f>SLOPE(AK842:AK845,S842:S845)*60</f>
        <v>-2.4588095280306019E-2</v>
      </c>
      <c r="AN842" s="35">
        <f>SLOPE(AI842:AI845,S842:S845)*60</f>
        <v>155.48330626531904</v>
      </c>
      <c r="AO842" s="3" t="s">
        <v>1120</v>
      </c>
    </row>
    <row r="843" spans="2:41" x14ac:dyDescent="0.2">
      <c r="B843" s="46">
        <v>43319</v>
      </c>
      <c r="C843" s="3" t="s">
        <v>1145</v>
      </c>
      <c r="D843" s="3" t="s">
        <v>197</v>
      </c>
      <c r="E843" s="32" t="s">
        <v>137</v>
      </c>
      <c r="F843" s="3" t="s">
        <v>138</v>
      </c>
      <c r="G843" s="33" t="s">
        <v>139</v>
      </c>
      <c r="H843" s="32">
        <v>2018</v>
      </c>
      <c r="I843" s="47" t="s">
        <v>1119</v>
      </c>
      <c r="J843" s="47" t="s">
        <v>761</v>
      </c>
      <c r="K843" s="32" t="str">
        <f t="shared" si="209"/>
        <v>WFL</v>
      </c>
      <c r="L843" s="32" t="str">
        <f t="shared" si="210"/>
        <v>ESI</v>
      </c>
      <c r="M843" s="32" t="str">
        <f t="shared" si="211"/>
        <v>R1</v>
      </c>
      <c r="N843" s="3">
        <v>14</v>
      </c>
      <c r="O843" s="3" t="s">
        <v>163</v>
      </c>
      <c r="P843" s="33" t="str">
        <f t="shared" si="212"/>
        <v>E:POS_P:P01_Tr1:WFL_Tr2:ESI_DRC_R1_D:07_M:08_Y:2018</v>
      </c>
      <c r="Q843" s="31" t="str">
        <f t="shared" si="213"/>
        <v>T1</v>
      </c>
      <c r="R843" s="53">
        <v>0.56319444444444444</v>
      </c>
      <c r="S843" s="3">
        <v>10</v>
      </c>
      <c r="T843" s="3">
        <v>8.4142499999999991</v>
      </c>
      <c r="U843" s="3">
        <v>166.47720994475139</v>
      </c>
      <c r="V843" s="3">
        <v>0.34121400000000002</v>
      </c>
      <c r="W843" s="3">
        <v>33.1</v>
      </c>
      <c r="X843" s="37">
        <f t="shared" si="200"/>
        <v>306.10000000000002</v>
      </c>
      <c r="Y843" s="37" t="s">
        <v>143</v>
      </c>
      <c r="Z843" s="40">
        <v>0.1225</v>
      </c>
      <c r="AA843" s="41">
        <v>0.74</v>
      </c>
      <c r="AB843" s="41">
        <v>9.0649999999999981E-2</v>
      </c>
      <c r="AC843" s="42" t="s">
        <v>144</v>
      </c>
      <c r="AD843" s="43">
        <f t="shared" si="201"/>
        <v>477.74883316565837</v>
      </c>
      <c r="AE843" s="43">
        <f t="shared" si="202"/>
        <v>557.37363869326805</v>
      </c>
      <c r="AF843" s="44">
        <f t="shared" si="203"/>
        <v>4.0198981194641403</v>
      </c>
      <c r="AG843" s="44">
        <f t="shared" si="204"/>
        <v>2.9747246084034633</v>
      </c>
      <c r="AH843" s="44">
        <f t="shared" si="205"/>
        <v>79.534292799779323</v>
      </c>
      <c r="AI843" s="44">
        <f t="shared" si="206"/>
        <v>58.855376671836687</v>
      </c>
      <c r="AJ843" s="44">
        <f t="shared" si="207"/>
        <v>0.19018368875308478</v>
      </c>
      <c r="AK843" s="45">
        <f t="shared" si="208"/>
        <v>0.14073592967728271</v>
      </c>
      <c r="AL843" s="35"/>
      <c r="AM843" s="35"/>
      <c r="AN843" s="35"/>
      <c r="AO843" s="3" t="s">
        <v>1120</v>
      </c>
    </row>
    <row r="844" spans="2:41" x14ac:dyDescent="0.2">
      <c r="B844" s="46">
        <v>43319</v>
      </c>
      <c r="C844" s="3" t="s">
        <v>1146</v>
      </c>
      <c r="D844" s="3" t="s">
        <v>199</v>
      </c>
      <c r="E844" s="32" t="s">
        <v>137</v>
      </c>
      <c r="F844" s="3" t="s">
        <v>138</v>
      </c>
      <c r="G844" s="33" t="s">
        <v>139</v>
      </c>
      <c r="H844" s="32">
        <v>2018</v>
      </c>
      <c r="I844" s="47" t="s">
        <v>1119</v>
      </c>
      <c r="J844" s="47" t="s">
        <v>761</v>
      </c>
      <c r="K844" s="32" t="str">
        <f t="shared" si="209"/>
        <v>WFL</v>
      </c>
      <c r="L844" s="32" t="str">
        <f t="shared" si="210"/>
        <v>ESI</v>
      </c>
      <c r="M844" s="32" t="str">
        <f t="shared" si="211"/>
        <v>R1</v>
      </c>
      <c r="N844" s="3">
        <v>14</v>
      </c>
      <c r="O844" s="3" t="s">
        <v>163</v>
      </c>
      <c r="P844" s="33" t="str">
        <f t="shared" si="212"/>
        <v>E:POS_P:P01_Tr1:WFL_Tr2:ESI_DRC_R1_D:07_M:08_Y:2018</v>
      </c>
      <c r="Q844" s="31" t="str">
        <f t="shared" si="213"/>
        <v>T2</v>
      </c>
      <c r="R844" s="53">
        <v>0.57013888888888886</v>
      </c>
      <c r="S844" s="3">
        <v>20</v>
      </c>
      <c r="T844" s="3">
        <v>12.83925</v>
      </c>
      <c r="U844" s="3">
        <v>251.88397790055248</v>
      </c>
      <c r="V844" s="3">
        <v>0.32213399999999998</v>
      </c>
      <c r="W844" s="3">
        <v>33.200000000000003</v>
      </c>
      <c r="X844" s="37">
        <f t="shared" si="200"/>
        <v>306.2</v>
      </c>
      <c r="Y844" s="37" t="s">
        <v>143</v>
      </c>
      <c r="Z844" s="40">
        <v>0.1225</v>
      </c>
      <c r="AA844" s="41">
        <v>0.74</v>
      </c>
      <c r="AB844" s="41">
        <v>9.0649999999999981E-2</v>
      </c>
      <c r="AC844" s="42" t="s">
        <v>144</v>
      </c>
      <c r="AD844" s="43">
        <f t="shared" si="201"/>
        <v>477.59280807318106</v>
      </c>
      <c r="AE844" s="43">
        <f t="shared" si="202"/>
        <v>557.19160941871132</v>
      </c>
      <c r="AF844" s="44">
        <f t="shared" si="203"/>
        <v>6.1319334610535901</v>
      </c>
      <c r="AG844" s="44">
        <f t="shared" si="204"/>
        <v>4.5376307611796554</v>
      </c>
      <c r="AH844" s="44">
        <f t="shared" si="205"/>
        <v>120.29797631416794</v>
      </c>
      <c r="AI844" s="44">
        <f t="shared" si="206"/>
        <v>89.020502472484253</v>
      </c>
      <c r="AJ844" s="44">
        <f t="shared" si="207"/>
        <v>0.17949036190848713</v>
      </c>
      <c r="AK844" s="45">
        <f t="shared" si="208"/>
        <v>0.13282286781228045</v>
      </c>
      <c r="AL844" s="35"/>
      <c r="AM844" s="35"/>
      <c r="AN844" s="35"/>
      <c r="AO844" s="3" t="s">
        <v>1120</v>
      </c>
    </row>
    <row r="845" spans="2:41" x14ac:dyDescent="0.2">
      <c r="B845" s="46">
        <v>43319</v>
      </c>
      <c r="C845" s="3" t="s">
        <v>1147</v>
      </c>
      <c r="D845" s="3" t="s">
        <v>201</v>
      </c>
      <c r="E845" s="32" t="s">
        <v>137</v>
      </c>
      <c r="F845" s="3" t="s">
        <v>138</v>
      </c>
      <c r="G845" s="33" t="s">
        <v>139</v>
      </c>
      <c r="H845" s="32">
        <v>2018</v>
      </c>
      <c r="I845" s="47" t="s">
        <v>1119</v>
      </c>
      <c r="J845" s="47" t="s">
        <v>761</v>
      </c>
      <c r="K845" s="32" t="str">
        <f t="shared" si="209"/>
        <v>WFL</v>
      </c>
      <c r="L845" s="32" t="str">
        <f t="shared" si="210"/>
        <v>ESI</v>
      </c>
      <c r="M845" s="32" t="str">
        <f t="shared" si="211"/>
        <v>R1</v>
      </c>
      <c r="N845" s="3">
        <v>14</v>
      </c>
      <c r="O845" s="3" t="s">
        <v>163</v>
      </c>
      <c r="P845" s="33" t="str">
        <f t="shared" si="212"/>
        <v>E:POS_P:P01_Tr1:WFL_Tr2:ESI_DRC_R1_D:07_M:08_Y:2018</v>
      </c>
      <c r="Q845" s="31" t="str">
        <f t="shared" si="213"/>
        <v>T3</v>
      </c>
      <c r="R845" s="53">
        <v>0.57708333333333328</v>
      </c>
      <c r="S845" s="3">
        <v>30</v>
      </c>
      <c r="T845" s="3">
        <v>17.264249999999997</v>
      </c>
      <c r="U845" s="3">
        <v>338.04488950276249</v>
      </c>
      <c r="V845" s="3">
        <v>0.30305400000000005</v>
      </c>
      <c r="W845" s="3">
        <v>33.200000000000003</v>
      </c>
      <c r="X845" s="37">
        <f t="shared" si="200"/>
        <v>306.2</v>
      </c>
      <c r="Y845" s="37" t="s">
        <v>143</v>
      </c>
      <c r="Z845" s="40">
        <v>0.1225</v>
      </c>
      <c r="AA845" s="41">
        <v>0.74</v>
      </c>
      <c r="AB845" s="41">
        <v>9.0649999999999981E-2</v>
      </c>
      <c r="AC845" s="42" t="s">
        <v>144</v>
      </c>
      <c r="AD845" s="43">
        <f t="shared" si="201"/>
        <v>477.59280807318106</v>
      </c>
      <c r="AE845" s="43">
        <f t="shared" si="202"/>
        <v>557.19160941871132</v>
      </c>
      <c r="AF845" s="44">
        <f t="shared" si="203"/>
        <v>8.2452816367774133</v>
      </c>
      <c r="AG845" s="44">
        <f t="shared" si="204"/>
        <v>6.1015084112152849</v>
      </c>
      <c r="AH845" s="44">
        <f t="shared" si="205"/>
        <v>161.44780803241255</v>
      </c>
      <c r="AI845" s="44">
        <f t="shared" si="206"/>
        <v>119.47137794398526</v>
      </c>
      <c r="AJ845" s="44">
        <f t="shared" si="207"/>
        <v>0.16885914600077817</v>
      </c>
      <c r="AK845" s="45">
        <f t="shared" si="208"/>
        <v>0.12495576804057582</v>
      </c>
      <c r="AL845" s="35"/>
      <c r="AM845" s="35"/>
      <c r="AN845" s="35"/>
      <c r="AO845" s="3" t="s">
        <v>1120</v>
      </c>
    </row>
    <row r="846" spans="2:41" x14ac:dyDescent="0.2">
      <c r="B846" s="46">
        <v>43319</v>
      </c>
      <c r="C846" s="3" t="s">
        <v>1148</v>
      </c>
      <c r="D846" s="3" t="s">
        <v>203</v>
      </c>
      <c r="E846" s="32" t="s">
        <v>137</v>
      </c>
      <c r="F846" s="3" t="s">
        <v>138</v>
      </c>
      <c r="G846" s="33" t="s">
        <v>139</v>
      </c>
      <c r="H846" s="32">
        <v>2018</v>
      </c>
      <c r="I846" s="47" t="s">
        <v>1119</v>
      </c>
      <c r="J846" s="47" t="s">
        <v>761</v>
      </c>
      <c r="K846" s="32" t="str">
        <f t="shared" si="209"/>
        <v>WFL</v>
      </c>
      <c r="L846" s="32" t="str">
        <f t="shared" si="210"/>
        <v>ESI</v>
      </c>
      <c r="M846" s="32" t="str">
        <f t="shared" si="211"/>
        <v>R2</v>
      </c>
      <c r="N846" s="3">
        <v>8</v>
      </c>
      <c r="O846" s="3" t="s">
        <v>554</v>
      </c>
      <c r="P846" s="33" t="str">
        <f t="shared" si="212"/>
        <v>E:POS_P:P01_Tr1:WFL_Tr2:ESI_DRC_R2_D:07_M:08_Y:2018</v>
      </c>
      <c r="Q846" s="31" t="str">
        <f t="shared" si="213"/>
        <v>T0</v>
      </c>
      <c r="R846" s="53">
        <v>0.55625000000000002</v>
      </c>
      <c r="S846" s="37">
        <v>0</v>
      </c>
      <c r="T846" s="3">
        <v>19.664249999999999</v>
      </c>
      <c r="U846" s="3">
        <v>113.12154696132598</v>
      </c>
      <c r="V846" s="3">
        <v>0.30305400000000005</v>
      </c>
      <c r="W846" s="3">
        <v>31.1</v>
      </c>
      <c r="X846" s="37">
        <f t="shared" si="200"/>
        <v>304.10000000000002</v>
      </c>
      <c r="Y846" s="37" t="s">
        <v>143</v>
      </c>
      <c r="Z846" s="40">
        <v>0.1225</v>
      </c>
      <c r="AA846" s="41">
        <v>0.74</v>
      </c>
      <c r="AB846" s="41">
        <v>9.0649999999999981E-2</v>
      </c>
      <c r="AC846" s="42" t="s">
        <v>144</v>
      </c>
      <c r="AD846" s="43">
        <f t="shared" si="201"/>
        <v>480.89088402501818</v>
      </c>
      <c r="AE846" s="43">
        <f t="shared" si="202"/>
        <v>561.03936469585449</v>
      </c>
      <c r="AF846" s="44">
        <f t="shared" si="203"/>
        <v>9.4563585661889622</v>
      </c>
      <c r="AG846" s="44">
        <f t="shared" si="204"/>
        <v>6.9977053389798307</v>
      </c>
      <c r="AH846" s="44">
        <f t="shared" si="205"/>
        <v>54.399120720509657</v>
      </c>
      <c r="AI846" s="44">
        <f t="shared" si="206"/>
        <v>40.255349333177143</v>
      </c>
      <c r="AJ846" s="44">
        <f t="shared" si="207"/>
        <v>0.1700252236285375</v>
      </c>
      <c r="AK846" s="45">
        <f t="shared" si="208"/>
        <v>0.12581866548511772</v>
      </c>
      <c r="AL846" s="35">
        <f>SLOPE(AG846:AG849,S846:S849)*60</f>
        <v>5.4159038365341168</v>
      </c>
      <c r="AM846" s="35">
        <f>SLOPE(AK846:AK849,S846:S849)*60</f>
        <v>1.080666037674094E-2</v>
      </c>
      <c r="AN846" s="35">
        <f>SLOPE(AI846:AI849,S846:S849)*60</f>
        <v>142.97187671924442</v>
      </c>
      <c r="AO846" s="3" t="s">
        <v>1120</v>
      </c>
    </row>
    <row r="847" spans="2:41" x14ac:dyDescent="0.2">
      <c r="B847" s="46">
        <v>43319</v>
      </c>
      <c r="C847" s="3" t="s">
        <v>1149</v>
      </c>
      <c r="D847" s="3" t="s">
        <v>205</v>
      </c>
      <c r="E847" s="32" t="s">
        <v>137</v>
      </c>
      <c r="F847" s="3" t="s">
        <v>138</v>
      </c>
      <c r="G847" s="33" t="s">
        <v>139</v>
      </c>
      <c r="H847" s="32">
        <v>2018</v>
      </c>
      <c r="I847" s="47" t="s">
        <v>1119</v>
      </c>
      <c r="J847" s="47" t="s">
        <v>761</v>
      </c>
      <c r="K847" s="32" t="str">
        <f t="shared" si="209"/>
        <v>WFL</v>
      </c>
      <c r="L847" s="32" t="str">
        <f t="shared" si="210"/>
        <v>ESI</v>
      </c>
      <c r="M847" s="32" t="str">
        <f t="shared" si="211"/>
        <v>R2</v>
      </c>
      <c r="N847" s="3">
        <v>8</v>
      </c>
      <c r="O847" s="3" t="s">
        <v>554</v>
      </c>
      <c r="P847" s="33" t="str">
        <f t="shared" si="212"/>
        <v>E:POS_P:P01_Tr1:WFL_Tr2:ESI_DRC_R2_D:07_M:08_Y:2018</v>
      </c>
      <c r="Q847" s="31" t="str">
        <f t="shared" si="213"/>
        <v>T1</v>
      </c>
      <c r="R847" s="53">
        <v>0.56319444444444444</v>
      </c>
      <c r="S847" s="3">
        <v>10</v>
      </c>
      <c r="T847" s="3">
        <v>22.814249999999998</v>
      </c>
      <c r="U847" s="3">
        <v>190.04419889502762</v>
      </c>
      <c r="V847" s="3">
        <v>0.30305400000000005</v>
      </c>
      <c r="W847" s="3">
        <v>33</v>
      </c>
      <c r="X847" s="37">
        <f t="shared" si="200"/>
        <v>306</v>
      </c>
      <c r="Y847" s="37" t="s">
        <v>143</v>
      </c>
      <c r="Z847" s="40">
        <v>0.1225</v>
      </c>
      <c r="AA847" s="41">
        <v>0.74</v>
      </c>
      <c r="AB847" s="41">
        <v>9.0649999999999981E-2</v>
      </c>
      <c r="AC847" s="42" t="s">
        <v>144</v>
      </c>
      <c r="AD847" s="43">
        <f t="shared" si="201"/>
        <v>477.90496023532035</v>
      </c>
      <c r="AE847" s="43">
        <f t="shared" si="202"/>
        <v>557.55578694120709</v>
      </c>
      <c r="AF847" s="44">
        <f t="shared" si="203"/>
        <v>10.903043239048657</v>
      </c>
      <c r="AG847" s="44">
        <f t="shared" si="204"/>
        <v>8.068251996896004</v>
      </c>
      <c r="AH847" s="44">
        <f t="shared" si="205"/>
        <v>90.823065315881479</v>
      </c>
      <c r="AI847" s="44">
        <f t="shared" si="206"/>
        <v>67.209068333752285</v>
      </c>
      <c r="AJ847" s="44">
        <f t="shared" si="207"/>
        <v>0.16896951145568059</v>
      </c>
      <c r="AK847" s="45">
        <f t="shared" si="208"/>
        <v>0.12503743847720361</v>
      </c>
      <c r="AL847" s="35"/>
      <c r="AM847" s="35"/>
      <c r="AN847" s="35"/>
      <c r="AO847" s="3" t="s">
        <v>1120</v>
      </c>
    </row>
    <row r="848" spans="2:41" x14ac:dyDescent="0.2">
      <c r="B848" s="46">
        <v>43319</v>
      </c>
      <c r="C848" s="3" t="s">
        <v>1150</v>
      </c>
      <c r="D848" s="3" t="s">
        <v>207</v>
      </c>
      <c r="E848" s="32" t="s">
        <v>137</v>
      </c>
      <c r="F848" s="3" t="s">
        <v>138</v>
      </c>
      <c r="G848" s="33" t="s">
        <v>139</v>
      </c>
      <c r="H848" s="32">
        <v>2018</v>
      </c>
      <c r="I848" s="47" t="s">
        <v>1119</v>
      </c>
      <c r="J848" s="47" t="s">
        <v>761</v>
      </c>
      <c r="K848" s="32" t="str">
        <f t="shared" si="209"/>
        <v>WFL</v>
      </c>
      <c r="L848" s="32" t="str">
        <f t="shared" si="210"/>
        <v>ESI</v>
      </c>
      <c r="M848" s="32" t="str">
        <f t="shared" si="211"/>
        <v>R2</v>
      </c>
      <c r="N848" s="3">
        <v>8</v>
      </c>
      <c r="O848" s="3" t="s">
        <v>554</v>
      </c>
      <c r="P848" s="33" t="str">
        <f t="shared" si="212"/>
        <v>E:POS_P:P01_Tr1:WFL_Tr2:ESI_DRC_R2_D:07_M:08_Y:2018</v>
      </c>
      <c r="Q848" s="31" t="str">
        <f t="shared" si="213"/>
        <v>T2</v>
      </c>
      <c r="R848" s="53">
        <v>0.57013888888888886</v>
      </c>
      <c r="S848" s="3">
        <v>20</v>
      </c>
      <c r="T848" s="3">
        <v>25.21425</v>
      </c>
      <c r="U848" s="3">
        <v>241.32596685082873</v>
      </c>
      <c r="V848" s="3">
        <v>0.31577400000000005</v>
      </c>
      <c r="W848" s="3">
        <v>33.299999999999997</v>
      </c>
      <c r="X848" s="37">
        <f t="shared" si="200"/>
        <v>306.3</v>
      </c>
      <c r="Y848" s="37" t="s">
        <v>143</v>
      </c>
      <c r="Z848" s="40">
        <v>0.1225</v>
      </c>
      <c r="AA848" s="41">
        <v>0.74</v>
      </c>
      <c r="AB848" s="41">
        <v>9.0649999999999981E-2</v>
      </c>
      <c r="AC848" s="42" t="s">
        <v>144</v>
      </c>
      <c r="AD848" s="43">
        <f t="shared" si="201"/>
        <v>477.43688485800857</v>
      </c>
      <c r="AE848" s="43">
        <f t="shared" si="202"/>
        <v>557.00969900100995</v>
      </c>
      <c r="AF848" s="44">
        <f t="shared" si="203"/>
        <v>12.038212974031042</v>
      </c>
      <c r="AG848" s="44">
        <f t="shared" si="204"/>
        <v>8.90827760078297</v>
      </c>
      <c r="AH848" s="44">
        <f t="shared" si="205"/>
        <v>115.21791784860672</v>
      </c>
      <c r="AI848" s="44">
        <f t="shared" si="206"/>
        <v>85.261259207968948</v>
      </c>
      <c r="AJ848" s="44">
        <f t="shared" si="207"/>
        <v>0.17588918069234494</v>
      </c>
      <c r="AK848" s="45">
        <f t="shared" si="208"/>
        <v>0.13015799371233522</v>
      </c>
      <c r="AL848" s="35"/>
      <c r="AM848" s="35"/>
      <c r="AN848" s="35"/>
      <c r="AO848" s="3" t="s">
        <v>1120</v>
      </c>
    </row>
    <row r="849" spans="2:41" x14ac:dyDescent="0.2">
      <c r="B849" s="46">
        <v>43319</v>
      </c>
      <c r="C849" s="3" t="s">
        <v>1151</v>
      </c>
      <c r="D849" s="3" t="s">
        <v>209</v>
      </c>
      <c r="E849" s="32" t="s">
        <v>137</v>
      </c>
      <c r="F849" s="3" t="s">
        <v>138</v>
      </c>
      <c r="G849" s="33" t="s">
        <v>139</v>
      </c>
      <c r="H849" s="32">
        <v>2018</v>
      </c>
      <c r="I849" s="47" t="s">
        <v>1119</v>
      </c>
      <c r="J849" s="47" t="s">
        <v>761</v>
      </c>
      <c r="K849" s="32" t="str">
        <f t="shared" si="209"/>
        <v>WFL</v>
      </c>
      <c r="L849" s="32" t="str">
        <f t="shared" si="210"/>
        <v>ESI</v>
      </c>
      <c r="M849" s="32" t="str">
        <f t="shared" si="211"/>
        <v>R2</v>
      </c>
      <c r="N849" s="3">
        <v>8</v>
      </c>
      <c r="O849" s="3" t="s">
        <v>554</v>
      </c>
      <c r="P849" s="33" t="str">
        <f t="shared" si="212"/>
        <v>E:POS_P:P01_Tr1:WFL_Tr2:ESI_DRC_R2_D:07_M:08_Y:2018</v>
      </c>
      <c r="Q849" s="31" t="str">
        <f t="shared" si="213"/>
        <v>T3</v>
      </c>
      <c r="R849" s="53">
        <v>0.57708333333333328</v>
      </c>
      <c r="S849" s="3">
        <v>30</v>
      </c>
      <c r="T849" s="3">
        <v>27.539250000000003</v>
      </c>
      <c r="U849" s="3">
        <v>321.83080110497235</v>
      </c>
      <c r="V849" s="3">
        <v>0.31577400000000005</v>
      </c>
      <c r="W849" s="3">
        <v>33.4</v>
      </c>
      <c r="X849" s="37">
        <f t="shared" si="200"/>
        <v>306.39999999999998</v>
      </c>
      <c r="Y849" s="37" t="s">
        <v>143</v>
      </c>
      <c r="Z849" s="40">
        <v>0.1225</v>
      </c>
      <c r="AA849" s="41">
        <v>0.74</v>
      </c>
      <c r="AB849" s="41">
        <v>9.0649999999999981E-2</v>
      </c>
      <c r="AC849" s="42" t="s">
        <v>144</v>
      </c>
      <c r="AD849" s="43">
        <f t="shared" si="201"/>
        <v>477.28106342039183</v>
      </c>
      <c r="AE849" s="43">
        <f t="shared" si="202"/>
        <v>556.82790732379055</v>
      </c>
      <c r="AF849" s="44">
        <f t="shared" si="203"/>
        <v>13.143962525800028</v>
      </c>
      <c r="AG849" s="44">
        <f t="shared" si="204"/>
        <v>9.7265322690920186</v>
      </c>
      <c r="AH849" s="44">
        <f t="shared" si="205"/>
        <v>153.6037469928178</v>
      </c>
      <c r="AI849" s="44">
        <f t="shared" si="206"/>
        <v>113.66677277468516</v>
      </c>
      <c r="AJ849" s="44">
        <f t="shared" si="207"/>
        <v>0.17583177560726268</v>
      </c>
      <c r="AK849" s="45">
        <f t="shared" si="208"/>
        <v>0.13011551394937437</v>
      </c>
      <c r="AL849" s="35"/>
      <c r="AM849" s="35"/>
      <c r="AN849" s="35"/>
      <c r="AO849" s="3" t="s">
        <v>1120</v>
      </c>
    </row>
    <row r="850" spans="2:41" x14ac:dyDescent="0.2">
      <c r="B850" s="46">
        <v>43319</v>
      </c>
      <c r="C850" s="3" t="s">
        <v>1152</v>
      </c>
      <c r="D850" s="3" t="s">
        <v>211</v>
      </c>
      <c r="E850" s="32" t="s">
        <v>137</v>
      </c>
      <c r="F850" s="3" t="s">
        <v>138</v>
      </c>
      <c r="G850" s="33" t="s">
        <v>139</v>
      </c>
      <c r="H850" s="32">
        <v>2018</v>
      </c>
      <c r="I850" s="47" t="s">
        <v>1119</v>
      </c>
      <c r="J850" s="47" t="s">
        <v>761</v>
      </c>
      <c r="K850" s="32" t="str">
        <f t="shared" si="209"/>
        <v>WFL</v>
      </c>
      <c r="L850" s="32" t="str">
        <f t="shared" si="210"/>
        <v>ESI</v>
      </c>
      <c r="M850" s="32" t="str">
        <f t="shared" si="211"/>
        <v>R3</v>
      </c>
      <c r="N850" s="3">
        <v>6</v>
      </c>
      <c r="O850" s="3" t="s">
        <v>770</v>
      </c>
      <c r="P850" s="33" t="str">
        <f t="shared" si="212"/>
        <v>E:POS_P:P01_Tr1:WFL_Tr2:ESI_DRC_R3_D:07_M:08_Y:2018</v>
      </c>
      <c r="Q850" s="31" t="str">
        <f t="shared" si="213"/>
        <v>T0</v>
      </c>
      <c r="R850" s="53">
        <v>0.55625000000000002</v>
      </c>
      <c r="S850" s="37">
        <v>0</v>
      </c>
      <c r="T850" s="3">
        <v>11.264250000000001</v>
      </c>
      <c r="U850" s="3">
        <v>119.1546961325967</v>
      </c>
      <c r="V850" s="3">
        <v>0.31577400000000005</v>
      </c>
      <c r="W850" s="3">
        <v>30.8</v>
      </c>
      <c r="X850" s="37">
        <f t="shared" si="200"/>
        <v>303.8</v>
      </c>
      <c r="Y850" s="37" t="s">
        <v>143</v>
      </c>
      <c r="Z850" s="40">
        <v>0.1225</v>
      </c>
      <c r="AA850" s="41">
        <v>0.74</v>
      </c>
      <c r="AB850" s="41">
        <v>9.0649999999999981E-2</v>
      </c>
      <c r="AC850" s="42" t="s">
        <v>144</v>
      </c>
      <c r="AD850" s="43">
        <f t="shared" si="201"/>
        <v>481.36575981569467</v>
      </c>
      <c r="AE850" s="43">
        <f t="shared" si="202"/>
        <v>561.59338645164382</v>
      </c>
      <c r="AF850" s="44">
        <f t="shared" si="203"/>
        <v>5.4222242600039392</v>
      </c>
      <c r="AG850" s="44">
        <f t="shared" si="204"/>
        <v>4.0124459524029144</v>
      </c>
      <c r="AH850" s="44">
        <f t="shared" si="205"/>
        <v>57.356990839475628</v>
      </c>
      <c r="AI850" s="44">
        <f t="shared" si="206"/>
        <v>42.444173221211955</v>
      </c>
      <c r="AJ850" s="44">
        <f t="shared" si="207"/>
        <v>0.1773365900133814</v>
      </c>
      <c r="AK850" s="45">
        <f t="shared" si="208"/>
        <v>0.13122907660990221</v>
      </c>
      <c r="AL850" s="35">
        <f>SLOPE(AG850:AG853,S850:S853)*60</f>
        <v>6.5178072543455592</v>
      </c>
      <c r="AM850" s="35">
        <f>SLOPE(AK850:AK853,S850:S853)*60</f>
        <v>4.6397946866605581E-2</v>
      </c>
      <c r="AN850" s="35">
        <f>SLOPE(AI850:AI853,S850:S853)*60</f>
        <v>114.6600217894926</v>
      </c>
      <c r="AO850" s="3" t="s">
        <v>1120</v>
      </c>
    </row>
    <row r="851" spans="2:41" x14ac:dyDescent="0.2">
      <c r="B851" s="46">
        <v>43319</v>
      </c>
      <c r="C851" s="3" t="s">
        <v>1153</v>
      </c>
      <c r="D851" s="3" t="s">
        <v>213</v>
      </c>
      <c r="E851" s="32" t="s">
        <v>137</v>
      </c>
      <c r="F851" s="3" t="s">
        <v>138</v>
      </c>
      <c r="G851" s="33" t="s">
        <v>139</v>
      </c>
      <c r="H851" s="32">
        <v>2018</v>
      </c>
      <c r="I851" s="47" t="s">
        <v>1119</v>
      </c>
      <c r="J851" s="47" t="s">
        <v>761</v>
      </c>
      <c r="K851" s="32" t="str">
        <f t="shared" si="209"/>
        <v>WFL</v>
      </c>
      <c r="L851" s="32" t="str">
        <f t="shared" si="210"/>
        <v>ESI</v>
      </c>
      <c r="M851" s="32" t="str">
        <f t="shared" si="211"/>
        <v>R3</v>
      </c>
      <c r="N851" s="3">
        <v>6</v>
      </c>
      <c r="O851" s="3" t="s">
        <v>770</v>
      </c>
      <c r="P851" s="33" t="str">
        <f t="shared" si="212"/>
        <v>E:POS_P:P01_Tr1:WFL_Tr2:ESI_DRC_R3_D:07_M:08_Y:2018</v>
      </c>
      <c r="Q851" s="31" t="str">
        <f t="shared" si="213"/>
        <v>T1</v>
      </c>
      <c r="R851" s="53">
        <v>0.56319444444444444</v>
      </c>
      <c r="S851" s="3">
        <v>10</v>
      </c>
      <c r="T851" s="3">
        <v>16.439249999999998</v>
      </c>
      <c r="U851" s="3">
        <v>163.64917127071826</v>
      </c>
      <c r="V851" s="3">
        <v>0.32849399999999995</v>
      </c>
      <c r="W851" s="3">
        <v>32.700000000000003</v>
      </c>
      <c r="X851" s="37">
        <f t="shared" si="200"/>
        <v>305.7</v>
      </c>
      <c r="Y851" s="37" t="s">
        <v>143</v>
      </c>
      <c r="Z851" s="40">
        <v>0.1225</v>
      </c>
      <c r="AA851" s="41">
        <v>0.74</v>
      </c>
      <c r="AB851" s="41">
        <v>9.0649999999999981E-2</v>
      </c>
      <c r="AC851" s="42" t="s">
        <v>144</v>
      </c>
      <c r="AD851" s="43">
        <f t="shared" si="201"/>
        <v>478.37395430817151</v>
      </c>
      <c r="AE851" s="43">
        <f t="shared" si="202"/>
        <v>558.10294669286679</v>
      </c>
      <c r="AF851" s="44">
        <f t="shared" si="203"/>
        <v>7.8641090283606072</v>
      </c>
      <c r="AG851" s="44">
        <f t="shared" si="204"/>
        <v>5.8194406809868475</v>
      </c>
      <c r="AH851" s="44">
        <f t="shared" si="205"/>
        <v>78.285501180028703</v>
      </c>
      <c r="AI851" s="44">
        <f t="shared" si="206"/>
        <v>57.93127087322123</v>
      </c>
      <c r="AJ851" s="44">
        <f t="shared" si="207"/>
        <v>0.18333346937092657</v>
      </c>
      <c r="AK851" s="45">
        <f t="shared" si="208"/>
        <v>0.13566676733448563</v>
      </c>
      <c r="AL851" s="35"/>
      <c r="AM851" s="35"/>
      <c r="AN851" s="35"/>
      <c r="AO851" s="3" t="s">
        <v>1120</v>
      </c>
    </row>
    <row r="852" spans="2:41" x14ac:dyDescent="0.2">
      <c r="B852" s="46">
        <v>43319</v>
      </c>
      <c r="C852" s="3" t="s">
        <v>1154</v>
      </c>
      <c r="D852" s="3" t="s">
        <v>215</v>
      </c>
      <c r="E852" s="32" t="s">
        <v>137</v>
      </c>
      <c r="F852" s="3" t="s">
        <v>138</v>
      </c>
      <c r="G852" s="33" t="s">
        <v>139</v>
      </c>
      <c r="H852" s="32">
        <v>2018</v>
      </c>
      <c r="I852" s="47" t="s">
        <v>1119</v>
      </c>
      <c r="J852" s="47" t="s">
        <v>761</v>
      </c>
      <c r="K852" s="32" t="str">
        <f t="shared" si="209"/>
        <v>WFL</v>
      </c>
      <c r="L852" s="32" t="str">
        <f t="shared" si="210"/>
        <v>ESI</v>
      </c>
      <c r="M852" s="32" t="str">
        <f t="shared" si="211"/>
        <v>R3</v>
      </c>
      <c r="N852" s="3">
        <v>6</v>
      </c>
      <c r="O852" s="3" t="s">
        <v>770</v>
      </c>
      <c r="P852" s="33" t="str">
        <f t="shared" si="212"/>
        <v>E:POS_P:P01_Tr1:WFL_Tr2:ESI_DRC_R3_D:07_M:08_Y:2018</v>
      </c>
      <c r="Q852" s="31" t="str">
        <f t="shared" si="213"/>
        <v>T2</v>
      </c>
      <c r="R852" s="53">
        <v>0.57013888888888886</v>
      </c>
      <c r="S852" s="3">
        <v>20</v>
      </c>
      <c r="T852" s="3">
        <v>18.314249999999998</v>
      </c>
      <c r="U852" s="3">
        <v>220.58701657458565</v>
      </c>
      <c r="V852" s="3">
        <v>0.50657399999999997</v>
      </c>
      <c r="W852" s="3">
        <v>33.4</v>
      </c>
      <c r="X852" s="37">
        <f t="shared" si="200"/>
        <v>306.39999999999998</v>
      </c>
      <c r="Y852" s="37" t="s">
        <v>143</v>
      </c>
      <c r="Z852" s="40">
        <v>0.1225</v>
      </c>
      <c r="AA852" s="41">
        <v>0.74</v>
      </c>
      <c r="AB852" s="41">
        <v>9.0649999999999981E-2</v>
      </c>
      <c r="AC852" s="42" t="s">
        <v>144</v>
      </c>
      <c r="AD852" s="43">
        <f t="shared" si="201"/>
        <v>477.28106342039183</v>
      </c>
      <c r="AE852" s="43">
        <f t="shared" si="202"/>
        <v>556.82790732379055</v>
      </c>
      <c r="AF852" s="44">
        <f t="shared" si="203"/>
        <v>8.7410447157469093</v>
      </c>
      <c r="AG852" s="44">
        <f t="shared" si="204"/>
        <v>6.4683730896527116</v>
      </c>
      <c r="AH852" s="44">
        <f t="shared" si="205"/>
        <v>105.28200584744984</v>
      </c>
      <c r="AI852" s="44">
        <f t="shared" si="206"/>
        <v>77.908684327112866</v>
      </c>
      <c r="AJ852" s="44">
        <f t="shared" si="207"/>
        <v>0.28207454032464185</v>
      </c>
      <c r="AK852" s="45">
        <f t="shared" si="208"/>
        <v>0.20873515984023494</v>
      </c>
      <c r="AL852" s="35"/>
      <c r="AM852" s="35"/>
      <c r="AN852" s="35"/>
      <c r="AO852" s="3" t="s">
        <v>1120</v>
      </c>
    </row>
    <row r="853" spans="2:41" x14ac:dyDescent="0.2">
      <c r="B853" s="46">
        <v>43319</v>
      </c>
      <c r="C853" s="3" t="s">
        <v>1155</v>
      </c>
      <c r="D853" s="3" t="s">
        <v>217</v>
      </c>
      <c r="E853" s="32" t="s">
        <v>137</v>
      </c>
      <c r="F853" s="3" t="s">
        <v>138</v>
      </c>
      <c r="G853" s="33" t="s">
        <v>139</v>
      </c>
      <c r="H853" s="32">
        <v>2018</v>
      </c>
      <c r="I853" s="47" t="s">
        <v>1119</v>
      </c>
      <c r="J853" s="47" t="s">
        <v>761</v>
      </c>
      <c r="K853" s="32" t="str">
        <f t="shared" si="209"/>
        <v>WFL</v>
      </c>
      <c r="L853" s="32" t="str">
        <f t="shared" si="210"/>
        <v>ESI</v>
      </c>
      <c r="M853" s="32" t="str">
        <f t="shared" si="211"/>
        <v>R3</v>
      </c>
      <c r="N853" s="3">
        <v>6</v>
      </c>
      <c r="O853" s="3" t="s">
        <v>770</v>
      </c>
      <c r="P853" s="33" t="str">
        <f t="shared" si="212"/>
        <v>E:POS_P:P01_Tr1:WFL_Tr2:ESI_DRC_R3_D:07_M:08_Y:2018</v>
      </c>
      <c r="Q853" s="31" t="str">
        <f t="shared" si="213"/>
        <v>T3</v>
      </c>
      <c r="R853" s="53">
        <v>0.57708333333333328</v>
      </c>
      <c r="S853" s="3">
        <v>30</v>
      </c>
      <c r="T853" s="3">
        <v>21.014249999999997</v>
      </c>
      <c r="U853" s="3">
        <v>281.8611878453039</v>
      </c>
      <c r="V853" s="3">
        <v>0.32213399999999998</v>
      </c>
      <c r="W853" s="3">
        <v>33.6</v>
      </c>
      <c r="X853" s="37">
        <f t="shared" si="200"/>
        <v>306.60000000000002</v>
      </c>
      <c r="Y853" s="37" t="s">
        <v>143</v>
      </c>
      <c r="Z853" s="40">
        <v>0.1225</v>
      </c>
      <c r="AA853" s="41">
        <v>0.74</v>
      </c>
      <c r="AB853" s="41">
        <v>9.0649999999999981E-2</v>
      </c>
      <c r="AC853" s="42" t="s">
        <v>144</v>
      </c>
      <c r="AD853" s="43">
        <f t="shared" si="201"/>
        <v>476.96972547947826</v>
      </c>
      <c r="AE853" s="43">
        <f t="shared" si="202"/>
        <v>556.46467972605785</v>
      </c>
      <c r="AF853" s="44">
        <f t="shared" si="203"/>
        <v>10.023161053657125</v>
      </c>
      <c r="AG853" s="44">
        <f t="shared" si="204"/>
        <v>7.4171391797062709</v>
      </c>
      <c r="AH853" s="44">
        <f t="shared" si="205"/>
        <v>134.43925338989428</v>
      </c>
      <c r="AI853" s="44">
        <f t="shared" si="206"/>
        <v>99.485047508521745</v>
      </c>
      <c r="AJ853" s="44">
        <f t="shared" si="207"/>
        <v>0.17925619313887389</v>
      </c>
      <c r="AK853" s="45">
        <f t="shared" si="208"/>
        <v>0.13264958292276666</v>
      </c>
      <c r="AL853" s="35"/>
      <c r="AM853" s="35"/>
      <c r="AN853" s="35"/>
      <c r="AO853" s="3" t="s">
        <v>1120</v>
      </c>
    </row>
    <row r="854" spans="2:41" x14ac:dyDescent="0.2">
      <c r="B854" s="46">
        <v>43319</v>
      </c>
      <c r="C854" s="3" t="s">
        <v>1156</v>
      </c>
      <c r="D854" s="3" t="s">
        <v>219</v>
      </c>
      <c r="E854" s="32" t="s">
        <v>137</v>
      </c>
      <c r="F854" s="3" t="s">
        <v>138</v>
      </c>
      <c r="G854" s="33" t="s">
        <v>139</v>
      </c>
      <c r="H854" s="32">
        <v>2018</v>
      </c>
      <c r="I854" s="47" t="s">
        <v>1119</v>
      </c>
      <c r="J854" s="47" t="s">
        <v>761</v>
      </c>
      <c r="K854" s="32" t="str">
        <f t="shared" si="209"/>
        <v>WFL</v>
      </c>
      <c r="L854" s="32" t="str">
        <f t="shared" si="210"/>
        <v>LSI</v>
      </c>
      <c r="M854" s="32" t="str">
        <f t="shared" si="211"/>
        <v>R1</v>
      </c>
      <c r="N854" s="3">
        <v>11</v>
      </c>
      <c r="O854" s="3" t="s">
        <v>163</v>
      </c>
      <c r="P854" s="33" t="str">
        <f t="shared" si="212"/>
        <v>E:POS_P:P01_Tr1:WFL_Tr2:LSI_DRC_R1_D:07_M:08_Y:2018</v>
      </c>
      <c r="Q854" s="31" t="str">
        <f t="shared" si="213"/>
        <v>T0</v>
      </c>
      <c r="R854" s="53">
        <v>0.55972222222222223</v>
      </c>
      <c r="S854" s="37">
        <v>0</v>
      </c>
      <c r="T854" s="3">
        <v>5.5642500000000004</v>
      </c>
      <c r="U854" s="3">
        <v>118.9661602209945</v>
      </c>
      <c r="V854" s="3">
        <v>0.31577400000000005</v>
      </c>
      <c r="W854" s="3">
        <v>32.799999999999997</v>
      </c>
      <c r="X854" s="37">
        <f t="shared" si="200"/>
        <v>305.8</v>
      </c>
      <c r="Y854" s="37" t="s">
        <v>143</v>
      </c>
      <c r="Z854" s="40">
        <v>0.1225</v>
      </c>
      <c r="AA854" s="41">
        <v>0.74</v>
      </c>
      <c r="AB854" s="41">
        <v>9.0649999999999981E-2</v>
      </c>
      <c r="AC854" s="42" t="s">
        <v>144</v>
      </c>
      <c r="AD854" s="43">
        <f t="shared" si="201"/>
        <v>478.21752070637024</v>
      </c>
      <c r="AE854" s="43">
        <f t="shared" si="202"/>
        <v>557.92044082409859</v>
      </c>
      <c r="AF854" s="44">
        <f t="shared" si="203"/>
        <v>2.6609218395904208</v>
      </c>
      <c r="AG854" s="44">
        <f t="shared" si="204"/>
        <v>1.9690821612969109</v>
      </c>
      <c r="AH854" s="44">
        <f t="shared" si="205"/>
        <v>56.891702188840796</v>
      </c>
      <c r="AI854" s="44">
        <f t="shared" si="206"/>
        <v>42.099859619742176</v>
      </c>
      <c r="AJ854" s="44">
        <f t="shared" si="207"/>
        <v>0.17617676928078893</v>
      </c>
      <c r="AK854" s="45">
        <f t="shared" si="208"/>
        <v>0.13037080926778377</v>
      </c>
      <c r="AL854" s="35">
        <f>SLOPE(AG854:AG857,S854:S857)*60</f>
        <v>18.044405785837373</v>
      </c>
      <c r="AM854" s="35">
        <f>SLOPE(AK854:AK857,S854:S857)*60</f>
        <v>1.0309461121869562E-2</v>
      </c>
      <c r="AN854" s="35">
        <f>SLOPE(AI854:AI857,S854:S857)*60</f>
        <v>138.58464867295334</v>
      </c>
      <c r="AO854" s="3" t="s">
        <v>1120</v>
      </c>
    </row>
    <row r="855" spans="2:41" x14ac:dyDescent="0.2">
      <c r="B855" s="46">
        <v>43319</v>
      </c>
      <c r="C855" s="3" t="s">
        <v>1157</v>
      </c>
      <c r="D855" s="3" t="s">
        <v>221</v>
      </c>
      <c r="E855" s="32" t="s">
        <v>137</v>
      </c>
      <c r="F855" s="3" t="s">
        <v>138</v>
      </c>
      <c r="G855" s="33" t="s">
        <v>139</v>
      </c>
      <c r="H855" s="32">
        <v>2018</v>
      </c>
      <c r="I855" s="47" t="s">
        <v>1119</v>
      </c>
      <c r="J855" s="47" t="s">
        <v>761</v>
      </c>
      <c r="K855" s="32" t="str">
        <f t="shared" si="209"/>
        <v>WFL</v>
      </c>
      <c r="L855" s="32" t="str">
        <f t="shared" si="210"/>
        <v>LSI</v>
      </c>
      <c r="M855" s="32" t="str">
        <f t="shared" si="211"/>
        <v>R1</v>
      </c>
      <c r="N855" s="3">
        <v>11</v>
      </c>
      <c r="O855" s="3" t="s">
        <v>163</v>
      </c>
      <c r="P855" s="33" t="str">
        <f t="shared" si="212"/>
        <v>E:POS_P:P01_Tr1:WFL_Tr2:LSI_DRC_R1_D:07_M:08_Y:2018</v>
      </c>
      <c r="Q855" s="31" t="str">
        <f t="shared" si="213"/>
        <v>T1</v>
      </c>
      <c r="R855" s="53">
        <v>0.56666666666666665</v>
      </c>
      <c r="S855" s="3">
        <v>10</v>
      </c>
      <c r="T855" s="3">
        <v>17.414249999999999</v>
      </c>
      <c r="U855" s="3">
        <v>170.43646408839783</v>
      </c>
      <c r="V855" s="3">
        <v>0.33485399999999998</v>
      </c>
      <c r="W855" s="3">
        <v>33.6</v>
      </c>
      <c r="X855" s="37">
        <f t="shared" si="200"/>
        <v>306.60000000000002</v>
      </c>
      <c r="Y855" s="37" t="s">
        <v>143</v>
      </c>
      <c r="Z855" s="40">
        <v>0.1225</v>
      </c>
      <c r="AA855" s="41">
        <v>0.74</v>
      </c>
      <c r="AB855" s="41">
        <v>9.0649999999999981E-2</v>
      </c>
      <c r="AC855" s="42" t="s">
        <v>144</v>
      </c>
      <c r="AD855" s="43">
        <f t="shared" si="201"/>
        <v>476.96972547947826</v>
      </c>
      <c r="AE855" s="43">
        <f t="shared" si="202"/>
        <v>556.46467972605785</v>
      </c>
      <c r="AF855" s="44">
        <f t="shared" si="203"/>
        <v>8.3060700419310027</v>
      </c>
      <c r="AG855" s="44">
        <f t="shared" si="204"/>
        <v>6.1464918310289409</v>
      </c>
      <c r="AH855" s="44">
        <f t="shared" si="205"/>
        <v>81.293033487936057</v>
      </c>
      <c r="AI855" s="44">
        <f t="shared" si="206"/>
        <v>60.156844781072671</v>
      </c>
      <c r="AJ855" s="44">
        <f t="shared" si="207"/>
        <v>0.18633442386498936</v>
      </c>
      <c r="AK855" s="45">
        <f t="shared" si="208"/>
        <v>0.1378874736600921</v>
      </c>
      <c r="AL855" s="35"/>
      <c r="AM855" s="35"/>
      <c r="AN855" s="35"/>
      <c r="AO855" s="3" t="s">
        <v>1120</v>
      </c>
    </row>
    <row r="856" spans="2:41" x14ac:dyDescent="0.2">
      <c r="B856" s="46">
        <v>43319</v>
      </c>
      <c r="C856" s="3" t="s">
        <v>1158</v>
      </c>
      <c r="D856" s="3" t="s">
        <v>223</v>
      </c>
      <c r="E856" s="32" t="s">
        <v>137</v>
      </c>
      <c r="F856" s="3" t="s">
        <v>138</v>
      </c>
      <c r="G856" s="33" t="s">
        <v>139</v>
      </c>
      <c r="H856" s="32">
        <v>2018</v>
      </c>
      <c r="I856" s="47" t="s">
        <v>1119</v>
      </c>
      <c r="J856" s="47" t="s">
        <v>761</v>
      </c>
      <c r="K856" s="32" t="str">
        <f t="shared" si="209"/>
        <v>WFL</v>
      </c>
      <c r="L856" s="32" t="str">
        <f t="shared" si="210"/>
        <v>LSI</v>
      </c>
      <c r="M856" s="32" t="str">
        <f t="shared" si="211"/>
        <v>R1</v>
      </c>
      <c r="N856" s="3">
        <v>11</v>
      </c>
      <c r="O856" s="3" t="s">
        <v>163</v>
      </c>
      <c r="P856" s="33" t="str">
        <f t="shared" si="212"/>
        <v>E:POS_P:P01_Tr1:WFL_Tr2:LSI_DRC_R1_D:07_M:08_Y:2018</v>
      </c>
      <c r="Q856" s="31" t="str">
        <f t="shared" si="213"/>
        <v>T2</v>
      </c>
      <c r="R856" s="53">
        <v>0.57361111111111118</v>
      </c>
      <c r="S856" s="3">
        <v>20</v>
      </c>
      <c r="T856" s="3">
        <v>26.189249999999998</v>
      </c>
      <c r="U856" s="3">
        <v>213.42265193370167</v>
      </c>
      <c r="V856" s="3">
        <v>0.32213399999999998</v>
      </c>
      <c r="W856" s="3">
        <v>33.9</v>
      </c>
      <c r="X856" s="37">
        <f t="shared" si="200"/>
        <v>306.89999999999998</v>
      </c>
      <c r="Y856" s="37" t="s">
        <v>143</v>
      </c>
      <c r="Z856" s="40">
        <v>0.1225</v>
      </c>
      <c r="AA856" s="41">
        <v>0.74</v>
      </c>
      <c r="AB856" s="41">
        <v>9.0649999999999981E-2</v>
      </c>
      <c r="AC856" s="42" t="s">
        <v>144</v>
      </c>
      <c r="AD856" s="43">
        <f t="shared" si="201"/>
        <v>476.50347941351595</v>
      </c>
      <c r="AE856" s="43">
        <f t="shared" si="202"/>
        <v>555.92072598243533</v>
      </c>
      <c r="AF856" s="44">
        <f t="shared" si="203"/>
        <v>12.479268748230421</v>
      </c>
      <c r="AG856" s="44">
        <f t="shared" si="204"/>
        <v>9.2346588736905098</v>
      </c>
      <c r="AH856" s="44">
        <f t="shared" si="205"/>
        <v>101.69663623206858</v>
      </c>
      <c r="AI856" s="44">
        <f t="shared" si="206"/>
        <v>75.25551081173073</v>
      </c>
      <c r="AJ856" s="44">
        <f t="shared" si="207"/>
        <v>0.17908096714362579</v>
      </c>
      <c r="AK856" s="45">
        <f t="shared" si="208"/>
        <v>0.13251991568628305</v>
      </c>
      <c r="AL856" s="35"/>
      <c r="AM856" s="35"/>
      <c r="AN856" s="35"/>
      <c r="AO856" s="3" t="s">
        <v>1120</v>
      </c>
    </row>
    <row r="857" spans="2:41" x14ac:dyDescent="0.2">
      <c r="B857" s="46">
        <v>43319</v>
      </c>
      <c r="C857" s="3" t="s">
        <v>1159</v>
      </c>
      <c r="D857" s="3" t="s">
        <v>225</v>
      </c>
      <c r="E857" s="32" t="s">
        <v>137</v>
      </c>
      <c r="F857" s="3" t="s">
        <v>138</v>
      </c>
      <c r="G857" s="33" t="s">
        <v>139</v>
      </c>
      <c r="H857" s="32">
        <v>2018</v>
      </c>
      <c r="I857" s="47" t="s">
        <v>1119</v>
      </c>
      <c r="J857" s="47" t="s">
        <v>761</v>
      </c>
      <c r="K857" s="32" t="str">
        <f t="shared" si="209"/>
        <v>WFL</v>
      </c>
      <c r="L857" s="32" t="str">
        <f t="shared" si="210"/>
        <v>LSI</v>
      </c>
      <c r="M857" s="32" t="str">
        <f t="shared" si="211"/>
        <v>R1</v>
      </c>
      <c r="N857" s="3">
        <v>11</v>
      </c>
      <c r="O857" s="3" t="s">
        <v>163</v>
      </c>
      <c r="P857" s="33" t="str">
        <f t="shared" si="212"/>
        <v>E:POS_P:P01_Tr1:WFL_Tr2:LSI_DRC_R1_D:07_M:08_Y:2018</v>
      </c>
      <c r="Q857" s="31" t="str">
        <f t="shared" si="213"/>
        <v>T3</v>
      </c>
      <c r="R857" s="53">
        <v>0.5805555555555556</v>
      </c>
      <c r="S857" s="3">
        <v>30</v>
      </c>
      <c r="T857" s="3">
        <v>31.064249999999998</v>
      </c>
      <c r="U857" s="3">
        <v>323.15055248618785</v>
      </c>
      <c r="V857" s="3">
        <v>0.33485399999999998</v>
      </c>
      <c r="W857" s="3">
        <v>33.6</v>
      </c>
      <c r="X857" s="37">
        <f t="shared" si="200"/>
        <v>306.60000000000002</v>
      </c>
      <c r="Y857" s="37" t="s">
        <v>143</v>
      </c>
      <c r="Z857" s="40">
        <v>0.1225</v>
      </c>
      <c r="AA857" s="41">
        <v>0.74</v>
      </c>
      <c r="AB857" s="41">
        <v>9.0649999999999981E-2</v>
      </c>
      <c r="AC857" s="42" t="s">
        <v>144</v>
      </c>
      <c r="AD857" s="43">
        <f t="shared" si="201"/>
        <v>476.96972547947826</v>
      </c>
      <c r="AE857" s="43">
        <f t="shared" si="202"/>
        <v>556.46467972605785</v>
      </c>
      <c r="AF857" s="44">
        <f t="shared" si="203"/>
        <v>14.816706794725881</v>
      </c>
      <c r="AG857" s="44">
        <f t="shared" si="204"/>
        <v>10.96436302809715</v>
      </c>
      <c r="AH857" s="44">
        <f t="shared" si="205"/>
        <v>154.13303030787873</v>
      </c>
      <c r="AI857" s="44">
        <f t="shared" si="206"/>
        <v>114.05844242783023</v>
      </c>
      <c r="AJ857" s="44">
        <f t="shared" si="207"/>
        <v>0.18633442386498936</v>
      </c>
      <c r="AK857" s="45">
        <f t="shared" si="208"/>
        <v>0.1378874736600921</v>
      </c>
      <c r="AL857" s="35"/>
      <c r="AM857" s="35"/>
      <c r="AN857" s="35"/>
      <c r="AO857" s="3" t="s">
        <v>1120</v>
      </c>
    </row>
    <row r="858" spans="2:41" x14ac:dyDescent="0.2">
      <c r="B858" s="46">
        <v>43319</v>
      </c>
      <c r="C858" s="3" t="s">
        <v>1160</v>
      </c>
      <c r="D858" s="3" t="s">
        <v>227</v>
      </c>
      <c r="E858" s="32" t="s">
        <v>137</v>
      </c>
      <c r="F858" s="3" t="s">
        <v>138</v>
      </c>
      <c r="G858" s="33" t="s">
        <v>139</v>
      </c>
      <c r="H858" s="32">
        <v>2018</v>
      </c>
      <c r="I858" s="47" t="s">
        <v>1119</v>
      </c>
      <c r="J858" s="47" t="s">
        <v>761</v>
      </c>
      <c r="K858" s="32" t="str">
        <f t="shared" si="209"/>
        <v>WFL</v>
      </c>
      <c r="L858" s="32" t="str">
        <f t="shared" si="210"/>
        <v>LSI</v>
      </c>
      <c r="M858" s="32" t="str">
        <f t="shared" si="211"/>
        <v>R2</v>
      </c>
      <c r="N858" s="3">
        <v>2</v>
      </c>
      <c r="O858" s="3" t="s">
        <v>554</v>
      </c>
      <c r="P858" s="33" t="str">
        <f t="shared" si="212"/>
        <v>E:POS_P:P01_Tr1:WFL_Tr2:LSI_DRC_R2_D:07_M:08_Y:2018</v>
      </c>
      <c r="Q858" s="31" t="str">
        <f t="shared" si="213"/>
        <v>T0</v>
      </c>
      <c r="R858" s="53">
        <v>0.55972222222222223</v>
      </c>
      <c r="S858" s="37">
        <v>0</v>
      </c>
      <c r="T858" s="3">
        <v>27.314249999999998</v>
      </c>
      <c r="U858" s="3">
        <v>120.66298342541437</v>
      </c>
      <c r="V858" s="3">
        <v>0.34757399999999999</v>
      </c>
      <c r="W858" s="3">
        <v>32.299999999999997</v>
      </c>
      <c r="X858" s="37">
        <f t="shared" si="200"/>
        <v>305.3</v>
      </c>
      <c r="Y858" s="37" t="s">
        <v>143</v>
      </c>
      <c r="Z858" s="40">
        <v>0.1225</v>
      </c>
      <c r="AA858" s="41">
        <v>0.74</v>
      </c>
      <c r="AB858" s="41">
        <v>9.0649999999999981E-2</v>
      </c>
      <c r="AC858" s="42" t="s">
        <v>144</v>
      </c>
      <c r="AD858" s="43">
        <f t="shared" si="201"/>
        <v>479.00071350150029</v>
      </c>
      <c r="AE858" s="43">
        <f t="shared" si="202"/>
        <v>558.83416575175033</v>
      </c>
      <c r="AF858" s="44">
        <f t="shared" si="203"/>
        <v>13.083545238758354</v>
      </c>
      <c r="AG858" s="44">
        <f t="shared" si="204"/>
        <v>9.6818234766811813</v>
      </c>
      <c r="AH858" s="44">
        <f t="shared" si="205"/>
        <v>57.797655153993183</v>
      </c>
      <c r="AI858" s="44">
        <f t="shared" si="206"/>
        <v>42.770264813954952</v>
      </c>
      <c r="AJ858" s="44">
        <f t="shared" si="207"/>
        <v>0.19423622632699886</v>
      </c>
      <c r="AK858" s="45">
        <f t="shared" si="208"/>
        <v>0.14373480748197912</v>
      </c>
      <c r="AL858" s="35">
        <f>SLOPE(AG858:AG861,S858:S861)*60</f>
        <v>10.298527775502444</v>
      </c>
      <c r="AM858" s="35">
        <f>SLOPE(AK858:AK861,S858:S861)*60</f>
        <v>1.0854779788975821E-2</v>
      </c>
      <c r="AN858" s="35">
        <f>SLOPE(AI858:AI861,S858:S861)*60</f>
        <v>113.82456992577018</v>
      </c>
      <c r="AO858" s="3" t="s">
        <v>1120</v>
      </c>
    </row>
    <row r="859" spans="2:41" x14ac:dyDescent="0.2">
      <c r="B859" s="46">
        <v>43319</v>
      </c>
      <c r="C859" s="3" t="s">
        <v>1161</v>
      </c>
      <c r="D859" s="3" t="s">
        <v>229</v>
      </c>
      <c r="E859" s="32" t="s">
        <v>137</v>
      </c>
      <c r="F859" s="3" t="s">
        <v>138</v>
      </c>
      <c r="G859" s="33" t="s">
        <v>139</v>
      </c>
      <c r="H859" s="32">
        <v>2018</v>
      </c>
      <c r="I859" s="47" t="s">
        <v>1119</v>
      </c>
      <c r="J859" s="47" t="s">
        <v>761</v>
      </c>
      <c r="K859" s="32" t="str">
        <f t="shared" si="209"/>
        <v>WFL</v>
      </c>
      <c r="L859" s="32" t="str">
        <f t="shared" si="210"/>
        <v>LSI</v>
      </c>
      <c r="M859" s="32" t="str">
        <f t="shared" si="211"/>
        <v>R2</v>
      </c>
      <c r="N859" s="3">
        <v>2</v>
      </c>
      <c r="O859" s="3" t="s">
        <v>554</v>
      </c>
      <c r="P859" s="33" t="str">
        <f t="shared" si="212"/>
        <v>E:POS_P:P01_Tr1:WFL_Tr2:LSI_DRC_R2_D:07_M:08_Y:2018</v>
      </c>
      <c r="Q859" s="31" t="str">
        <f t="shared" si="213"/>
        <v>T1</v>
      </c>
      <c r="R859" s="53">
        <v>0.56666666666666665</v>
      </c>
      <c r="S859" s="3">
        <v>10</v>
      </c>
      <c r="T859" s="3">
        <v>35.114249999999998</v>
      </c>
      <c r="U859" s="3">
        <v>171.75621546961327</v>
      </c>
      <c r="V859" s="3">
        <v>0.30941400000000002</v>
      </c>
      <c r="W859" s="3">
        <v>33.6</v>
      </c>
      <c r="X859" s="37">
        <f t="shared" si="200"/>
        <v>306.60000000000002</v>
      </c>
      <c r="Y859" s="37" t="s">
        <v>143</v>
      </c>
      <c r="Z859" s="40">
        <v>0.1225</v>
      </c>
      <c r="AA859" s="41">
        <v>0.74</v>
      </c>
      <c r="AB859" s="41">
        <v>9.0649999999999981E-2</v>
      </c>
      <c r="AC859" s="42" t="s">
        <v>144</v>
      </c>
      <c r="AD859" s="43">
        <f t="shared" si="201"/>
        <v>476.96972547947826</v>
      </c>
      <c r="AE859" s="43">
        <f t="shared" si="202"/>
        <v>556.46467972605785</v>
      </c>
      <c r="AF859" s="44">
        <f t="shared" si="203"/>
        <v>16.748434182917769</v>
      </c>
      <c r="AG859" s="44">
        <f t="shared" si="204"/>
        <v>12.393841295359147</v>
      </c>
      <c r="AH859" s="44">
        <f t="shared" si="205"/>
        <v>81.92251494193556</v>
      </c>
      <c r="AI859" s="44">
        <f t="shared" si="206"/>
        <v>60.622661057032303</v>
      </c>
      <c r="AJ859" s="44">
        <f t="shared" si="207"/>
        <v>0.17217796241275848</v>
      </c>
      <c r="AK859" s="45">
        <f t="shared" si="208"/>
        <v>0.12741169218544127</v>
      </c>
      <c r="AL859" s="35"/>
      <c r="AM859" s="35"/>
      <c r="AN859" s="35"/>
      <c r="AO859" s="3" t="s">
        <v>1120</v>
      </c>
    </row>
    <row r="860" spans="2:41" x14ac:dyDescent="0.2">
      <c r="B860" s="46">
        <v>43319</v>
      </c>
      <c r="C860" s="3" t="s">
        <v>1162</v>
      </c>
      <c r="D860" s="3" t="s">
        <v>231</v>
      </c>
      <c r="E860" s="32" t="s">
        <v>137</v>
      </c>
      <c r="F860" s="3" t="s">
        <v>138</v>
      </c>
      <c r="G860" s="33" t="s">
        <v>139</v>
      </c>
      <c r="H860" s="32">
        <v>2018</v>
      </c>
      <c r="I860" s="47" t="s">
        <v>1119</v>
      </c>
      <c r="J860" s="47" t="s">
        <v>761</v>
      </c>
      <c r="K860" s="32" t="str">
        <f t="shared" si="209"/>
        <v>WFL</v>
      </c>
      <c r="L860" s="32" t="str">
        <f t="shared" si="210"/>
        <v>LSI</v>
      </c>
      <c r="M860" s="32" t="str">
        <f t="shared" si="211"/>
        <v>R2</v>
      </c>
      <c r="N860" s="3">
        <v>2</v>
      </c>
      <c r="O860" s="3" t="s">
        <v>554</v>
      </c>
      <c r="P860" s="33" t="str">
        <f t="shared" si="212"/>
        <v>E:POS_P:P01_Tr1:WFL_Tr2:LSI_DRC_R2_D:07_M:08_Y:2018</v>
      </c>
      <c r="Q860" s="31" t="str">
        <f t="shared" si="213"/>
        <v>T2</v>
      </c>
      <c r="R860" s="53">
        <v>0.57361111111111118</v>
      </c>
      <c r="S860" s="3">
        <v>20</v>
      </c>
      <c r="T860" s="3">
        <v>39.389249999999997</v>
      </c>
      <c r="U860" s="3">
        <v>213.23411602209947</v>
      </c>
      <c r="V860" s="3">
        <v>0.34121400000000002</v>
      </c>
      <c r="W860" s="3">
        <v>34.299999999999997</v>
      </c>
      <c r="X860" s="37">
        <f t="shared" si="200"/>
        <v>307.3</v>
      </c>
      <c r="Y860" s="37" t="s">
        <v>143</v>
      </c>
      <c r="Z860" s="40">
        <v>0.1225</v>
      </c>
      <c r="AA860" s="41">
        <v>0.74</v>
      </c>
      <c r="AB860" s="41">
        <v>9.0649999999999981E-2</v>
      </c>
      <c r="AC860" s="42" t="s">
        <v>144</v>
      </c>
      <c r="AD860" s="43">
        <f t="shared" si="201"/>
        <v>475.88323407747487</v>
      </c>
      <c r="AE860" s="43">
        <f t="shared" si="202"/>
        <v>555.1971064237207</v>
      </c>
      <c r="AF860" s="44">
        <f t="shared" si="203"/>
        <v>18.744683677886176</v>
      </c>
      <c r="AG860" s="44">
        <f t="shared" si="204"/>
        <v>13.871065921635767</v>
      </c>
      <c r="AH860" s="44">
        <f t="shared" si="205"/>
        <v>101.4745407482482</v>
      </c>
      <c r="AI860" s="44">
        <f t="shared" si="206"/>
        <v>75.091160153703655</v>
      </c>
      <c r="AJ860" s="44">
        <f t="shared" si="207"/>
        <v>0.18944102547126343</v>
      </c>
      <c r="AK860" s="45">
        <f t="shared" si="208"/>
        <v>0.1401863588487349</v>
      </c>
      <c r="AL860" s="35"/>
      <c r="AM860" s="35"/>
      <c r="AN860" s="35"/>
      <c r="AO860" s="3" t="s">
        <v>1120</v>
      </c>
    </row>
    <row r="861" spans="2:41" x14ac:dyDescent="0.2">
      <c r="B861" s="46">
        <v>43319</v>
      </c>
      <c r="C861" s="3" t="s">
        <v>1163</v>
      </c>
      <c r="D861" s="3" t="s">
        <v>233</v>
      </c>
      <c r="E861" s="32" t="s">
        <v>137</v>
      </c>
      <c r="F861" s="3" t="s">
        <v>138</v>
      </c>
      <c r="G861" s="33" t="s">
        <v>139</v>
      </c>
      <c r="H861" s="32">
        <v>2018</v>
      </c>
      <c r="I861" s="47" t="s">
        <v>1119</v>
      </c>
      <c r="J861" s="47" t="s">
        <v>761</v>
      </c>
      <c r="K861" s="32" t="str">
        <f t="shared" si="209"/>
        <v>WFL</v>
      </c>
      <c r="L861" s="32" t="str">
        <f t="shared" si="210"/>
        <v>LSI</v>
      </c>
      <c r="M861" s="32" t="str">
        <f t="shared" si="211"/>
        <v>R2</v>
      </c>
      <c r="N861" s="3">
        <v>2</v>
      </c>
      <c r="O861" s="3" t="s">
        <v>554</v>
      </c>
      <c r="P861" s="33" t="str">
        <f t="shared" si="212"/>
        <v>E:POS_P:P01_Tr1:WFL_Tr2:LSI_DRC_R2_D:07_M:08_Y:2018</v>
      </c>
      <c r="Q861" s="31" t="str">
        <f t="shared" si="213"/>
        <v>T3</v>
      </c>
      <c r="R861" s="53">
        <v>0.5805555555555556</v>
      </c>
      <c r="S861" s="3">
        <v>30</v>
      </c>
      <c r="T861" s="3">
        <v>42.314250000000001</v>
      </c>
      <c r="U861" s="3">
        <v>287.14019337016578</v>
      </c>
      <c r="V861" s="3">
        <v>0.35393400000000003</v>
      </c>
      <c r="W861" s="3">
        <v>34.1</v>
      </c>
      <c r="X861" s="37">
        <f t="shared" si="200"/>
        <v>307.10000000000002</v>
      </c>
      <c r="Y861" s="37" t="s">
        <v>143</v>
      </c>
      <c r="Z861" s="40">
        <v>0.1225</v>
      </c>
      <c r="AA861" s="41">
        <v>0.74</v>
      </c>
      <c r="AB861" s="41">
        <v>9.0649999999999981E-2</v>
      </c>
      <c r="AC861" s="42" t="s">
        <v>144</v>
      </c>
      <c r="AD861" s="43">
        <f t="shared" si="201"/>
        <v>476.19315477697171</v>
      </c>
      <c r="AE861" s="43">
        <f t="shared" si="202"/>
        <v>555.55868057313376</v>
      </c>
      <c r="AF861" s="44">
        <f t="shared" si="203"/>
        <v>20.149756199521473</v>
      </c>
      <c r="AG861" s="44">
        <f t="shared" si="204"/>
        <v>14.910819587645888</v>
      </c>
      <c r="AH861" s="44">
        <f t="shared" si="205"/>
        <v>136.73419454420895</v>
      </c>
      <c r="AI861" s="44">
        <f t="shared" si="206"/>
        <v>101.1833039627146</v>
      </c>
      <c r="AJ861" s="44">
        <f t="shared" si="207"/>
        <v>0.19663110604997155</v>
      </c>
      <c r="AK861" s="45">
        <f t="shared" si="208"/>
        <v>0.14550701847697892</v>
      </c>
      <c r="AL861" s="35"/>
      <c r="AM861" s="35"/>
      <c r="AN861" s="35"/>
      <c r="AO861" s="3" t="s">
        <v>1120</v>
      </c>
    </row>
    <row r="862" spans="2:41" x14ac:dyDescent="0.2">
      <c r="B862" s="46">
        <v>43319</v>
      </c>
      <c r="C862" s="3" t="s">
        <v>1164</v>
      </c>
      <c r="D862" s="3" t="s">
        <v>235</v>
      </c>
      <c r="E862" s="32" t="s">
        <v>137</v>
      </c>
      <c r="F862" s="3" t="s">
        <v>138</v>
      </c>
      <c r="G862" s="33" t="s">
        <v>139</v>
      </c>
      <c r="H862" s="32">
        <v>2018</v>
      </c>
      <c r="I862" s="47" t="s">
        <v>1119</v>
      </c>
      <c r="J862" s="47" t="s">
        <v>761</v>
      </c>
      <c r="K862" s="32" t="str">
        <f t="shared" si="209"/>
        <v>WFL</v>
      </c>
      <c r="L862" s="32" t="str">
        <f t="shared" si="210"/>
        <v>LSI</v>
      </c>
      <c r="M862" s="32" t="str">
        <f t="shared" si="211"/>
        <v>R3</v>
      </c>
      <c r="N862" s="3">
        <v>5</v>
      </c>
      <c r="O862" s="3" t="s">
        <v>770</v>
      </c>
      <c r="P862" s="33" t="str">
        <f t="shared" si="212"/>
        <v>E:POS_P:P01_Tr1:WFL_Tr2:LSI_DRC_R3_D:07_M:08_Y:2018</v>
      </c>
      <c r="Q862" s="31" t="str">
        <f t="shared" si="213"/>
        <v>T0</v>
      </c>
      <c r="R862" s="53">
        <v>0.55972222222222223</v>
      </c>
      <c r="S862" s="37">
        <v>0</v>
      </c>
      <c r="T862" s="3">
        <v>7.3642500000000002</v>
      </c>
      <c r="U862" s="3">
        <v>102.94060773480663</v>
      </c>
      <c r="V862" s="3">
        <v>0.32213399999999998</v>
      </c>
      <c r="W862" s="3">
        <v>32.200000000000003</v>
      </c>
      <c r="X862" s="37">
        <f t="shared" si="200"/>
        <v>305.2</v>
      </c>
      <c r="Y862" s="37" t="s">
        <v>143</v>
      </c>
      <c r="Z862" s="40">
        <v>0.1225</v>
      </c>
      <c r="AA862" s="41">
        <v>0.74</v>
      </c>
      <c r="AB862" s="41">
        <v>9.0649999999999981E-2</v>
      </c>
      <c r="AC862" s="42" t="s">
        <v>144</v>
      </c>
      <c r="AD862" s="43">
        <f t="shared" si="201"/>
        <v>479.15766000002634</v>
      </c>
      <c r="AE862" s="43">
        <f t="shared" si="202"/>
        <v>559.01727000003075</v>
      </c>
      <c r="AF862" s="44">
        <f t="shared" si="203"/>
        <v>3.528636797655194</v>
      </c>
      <c r="AG862" s="44">
        <f t="shared" si="204"/>
        <v>2.611191230264843</v>
      </c>
      <c r="AH862" s="44">
        <f t="shared" si="205"/>
        <v>49.324780721190557</v>
      </c>
      <c r="AI862" s="44">
        <f t="shared" si="206"/>
        <v>36.500337733681</v>
      </c>
      <c r="AJ862" s="44">
        <f t="shared" si="207"/>
        <v>0.18007846925418988</v>
      </c>
      <c r="AK862" s="45">
        <f t="shared" si="208"/>
        <v>0.13325806724810046</v>
      </c>
      <c r="AL862" s="35">
        <f>SLOPE(AG862:AG865,S862:S865)*60</f>
        <v>12.890696656073263</v>
      </c>
      <c r="AM862" s="35">
        <f>SLOPE(AK862:AK865,S862:S865)*60</f>
        <v>-7.0216728143887011E-4</v>
      </c>
      <c r="AN862" s="35">
        <f>SLOPE(AI862:AI865,S862:S865)*60</f>
        <v>139.8031230069958</v>
      </c>
      <c r="AO862" s="3" t="s">
        <v>1120</v>
      </c>
    </row>
    <row r="863" spans="2:41" x14ac:dyDescent="0.2">
      <c r="B863" s="46">
        <v>43319</v>
      </c>
      <c r="C863" s="3" t="s">
        <v>1165</v>
      </c>
      <c r="D863" s="3" t="s">
        <v>237</v>
      </c>
      <c r="E863" s="32" t="s">
        <v>137</v>
      </c>
      <c r="F863" s="3" t="s">
        <v>138</v>
      </c>
      <c r="G863" s="33" t="s">
        <v>139</v>
      </c>
      <c r="H863" s="32">
        <v>2018</v>
      </c>
      <c r="I863" s="47" t="s">
        <v>1119</v>
      </c>
      <c r="J863" s="47" t="s">
        <v>761</v>
      </c>
      <c r="K863" s="32" t="str">
        <f t="shared" si="209"/>
        <v>WFL</v>
      </c>
      <c r="L863" s="32" t="str">
        <f t="shared" si="210"/>
        <v>LSI</v>
      </c>
      <c r="M863" s="32" t="str">
        <f t="shared" si="211"/>
        <v>R3</v>
      </c>
      <c r="N863" s="3">
        <v>5</v>
      </c>
      <c r="O863" s="3" t="s">
        <v>770</v>
      </c>
      <c r="P863" s="33" t="str">
        <f t="shared" si="212"/>
        <v>E:POS_P:P01_Tr1:WFL_Tr2:LSI_DRC_R3_D:07_M:08_Y:2018</v>
      </c>
      <c r="Q863" s="31" t="str">
        <f t="shared" si="213"/>
        <v>T1</v>
      </c>
      <c r="R863" s="53">
        <v>0.56666666666666665</v>
      </c>
      <c r="S863" s="3">
        <v>10</v>
      </c>
      <c r="T863" s="3">
        <v>13.58925</v>
      </c>
      <c r="U863" s="3">
        <v>188.34737569060775</v>
      </c>
      <c r="V863" s="3">
        <v>0.30941400000000002</v>
      </c>
      <c r="W863" s="3">
        <v>32.9</v>
      </c>
      <c r="X863" s="37">
        <f t="shared" si="200"/>
        <v>305.89999999999998</v>
      </c>
      <c r="Y863" s="37" t="s">
        <v>143</v>
      </c>
      <c r="Z863" s="40">
        <v>0.1225</v>
      </c>
      <c r="AA863" s="41">
        <v>0.74</v>
      </c>
      <c r="AB863" s="41">
        <v>9.0649999999999981E-2</v>
      </c>
      <c r="AC863" s="42" t="s">
        <v>144</v>
      </c>
      <c r="AD863" s="43">
        <f t="shared" si="201"/>
        <v>478.0611893821773</v>
      </c>
      <c r="AE863" s="43">
        <f t="shared" si="202"/>
        <v>557.73805427920695</v>
      </c>
      <c r="AF863" s="44">
        <f t="shared" si="203"/>
        <v>6.496493017811753</v>
      </c>
      <c r="AG863" s="44">
        <f t="shared" si="204"/>
        <v>4.8074048331806969</v>
      </c>
      <c r="AH863" s="44">
        <f t="shared" si="205"/>
        <v>90.04157043966373</v>
      </c>
      <c r="AI863" s="44">
        <f t="shared" si="206"/>
        <v>66.63076212535114</v>
      </c>
      <c r="AJ863" s="44">
        <f t="shared" si="207"/>
        <v>0.17257196232674657</v>
      </c>
      <c r="AK863" s="45">
        <f t="shared" si="208"/>
        <v>0.12770325212179243</v>
      </c>
      <c r="AL863" s="35"/>
      <c r="AM863" s="35"/>
      <c r="AN863" s="35"/>
      <c r="AO863" s="3" t="s">
        <v>1120</v>
      </c>
    </row>
    <row r="864" spans="2:41" x14ac:dyDescent="0.2">
      <c r="B864" s="46">
        <v>43319</v>
      </c>
      <c r="C864" s="3" t="s">
        <v>1166</v>
      </c>
      <c r="D864" s="3" t="s">
        <v>239</v>
      </c>
      <c r="E864" s="32" t="s">
        <v>137</v>
      </c>
      <c r="F864" s="3" t="s">
        <v>138</v>
      </c>
      <c r="G864" s="33" t="s">
        <v>139</v>
      </c>
      <c r="H864" s="32">
        <v>2018</v>
      </c>
      <c r="I864" s="47" t="s">
        <v>1119</v>
      </c>
      <c r="J864" s="47" t="s">
        <v>761</v>
      </c>
      <c r="K864" s="32" t="str">
        <f t="shared" si="209"/>
        <v>WFL</v>
      </c>
      <c r="L864" s="32" t="str">
        <f t="shared" si="210"/>
        <v>LSI</v>
      </c>
      <c r="M864" s="32" t="str">
        <f t="shared" si="211"/>
        <v>R3</v>
      </c>
      <c r="N864" s="3">
        <v>5</v>
      </c>
      <c r="O864" s="3" t="s">
        <v>770</v>
      </c>
      <c r="P864" s="33" t="str">
        <f t="shared" si="212"/>
        <v>E:POS_P:P01_Tr1:WFL_Tr2:LSI_DRC_R3_D:07_M:08_Y:2018</v>
      </c>
      <c r="Q864" s="31" t="str">
        <f t="shared" si="213"/>
        <v>T2</v>
      </c>
      <c r="R864" s="53">
        <v>0.57361111111111118</v>
      </c>
      <c r="S864" s="3">
        <v>20</v>
      </c>
      <c r="T864" s="3">
        <v>18.164249999999999</v>
      </c>
      <c r="U864" s="3">
        <v>223.22651933701658</v>
      </c>
      <c r="V864" s="3">
        <v>0.30941400000000002</v>
      </c>
      <c r="W864" s="3">
        <v>33.200000000000003</v>
      </c>
      <c r="X864" s="37">
        <f t="shared" si="200"/>
        <v>306.2</v>
      </c>
      <c r="Y864" s="37" t="s">
        <v>143</v>
      </c>
      <c r="Z864" s="40">
        <v>0.1225</v>
      </c>
      <c r="AA864" s="41">
        <v>0.74</v>
      </c>
      <c r="AB864" s="41">
        <v>9.0649999999999981E-2</v>
      </c>
      <c r="AC864" s="42" t="s">
        <v>144</v>
      </c>
      <c r="AD864" s="43">
        <f t="shared" si="201"/>
        <v>477.59280807318106</v>
      </c>
      <c r="AE864" s="43">
        <f t="shared" si="202"/>
        <v>557.19160941871132</v>
      </c>
      <c r="AF864" s="44">
        <f t="shared" si="203"/>
        <v>8.6751151640432784</v>
      </c>
      <c r="AG864" s="44">
        <f t="shared" si="204"/>
        <v>6.4195852213920244</v>
      </c>
      <c r="AH864" s="44">
        <f t="shared" si="205"/>
        <v>106.611380206568</v>
      </c>
      <c r="AI864" s="44">
        <f t="shared" si="206"/>
        <v>78.892421352860296</v>
      </c>
      <c r="AJ864" s="44">
        <f t="shared" si="207"/>
        <v>0.17240288463668116</v>
      </c>
      <c r="AK864" s="45">
        <f t="shared" si="208"/>
        <v>0.12757813463114404</v>
      </c>
      <c r="AL864" s="35"/>
      <c r="AM864" s="35"/>
      <c r="AN864" s="35"/>
      <c r="AO864" s="3" t="s">
        <v>1120</v>
      </c>
    </row>
    <row r="865" spans="2:41" x14ac:dyDescent="0.2">
      <c r="B865" s="46">
        <v>43319</v>
      </c>
      <c r="C865" s="3" t="s">
        <v>1167</v>
      </c>
      <c r="D865" s="3" t="s">
        <v>241</v>
      </c>
      <c r="E865" s="32" t="s">
        <v>137</v>
      </c>
      <c r="F865" s="3" t="s">
        <v>138</v>
      </c>
      <c r="G865" s="33" t="s">
        <v>139</v>
      </c>
      <c r="H865" s="32">
        <v>2018</v>
      </c>
      <c r="I865" s="47" t="s">
        <v>1119</v>
      </c>
      <c r="J865" s="47" t="s">
        <v>761</v>
      </c>
      <c r="K865" s="32" t="str">
        <f t="shared" si="209"/>
        <v>WFL</v>
      </c>
      <c r="L865" s="32" t="str">
        <f t="shared" si="210"/>
        <v>LSI</v>
      </c>
      <c r="M865" s="32" t="str">
        <f t="shared" si="211"/>
        <v>R3</v>
      </c>
      <c r="N865" s="3">
        <v>5</v>
      </c>
      <c r="O865" s="3" t="s">
        <v>770</v>
      </c>
      <c r="P865" s="33" t="str">
        <f t="shared" si="212"/>
        <v>E:POS_P:P01_Tr1:WFL_Tr2:LSI_DRC_R3_D:07_M:08_Y:2018</v>
      </c>
      <c r="Q865" s="31" t="str">
        <f t="shared" si="213"/>
        <v>T3</v>
      </c>
      <c r="R865" s="53">
        <v>0.5805555555555556</v>
      </c>
      <c r="S865" s="3">
        <v>30</v>
      </c>
      <c r="T865" s="3">
        <v>26.114249999999998</v>
      </c>
      <c r="U865" s="3">
        <v>311.27279005524861</v>
      </c>
      <c r="V865" s="3">
        <v>0.32213399999999998</v>
      </c>
      <c r="W865" s="3">
        <v>33</v>
      </c>
      <c r="X865" s="37">
        <f t="shared" si="200"/>
        <v>306</v>
      </c>
      <c r="Y865" s="37" t="s">
        <v>143</v>
      </c>
      <c r="Z865" s="40">
        <v>0.1225</v>
      </c>
      <c r="AA865" s="41">
        <v>0.74</v>
      </c>
      <c r="AB865" s="41">
        <v>9.0649999999999981E-2</v>
      </c>
      <c r="AC865" s="42" t="s">
        <v>144</v>
      </c>
      <c r="AD865" s="43">
        <f t="shared" si="201"/>
        <v>477.90496023532035</v>
      </c>
      <c r="AE865" s="43">
        <f t="shared" si="202"/>
        <v>557.55578694120709</v>
      </c>
      <c r="AF865" s="44">
        <f t="shared" si="203"/>
        <v>12.480129607825214</v>
      </c>
      <c r="AG865" s="44">
        <f t="shared" si="204"/>
        <v>9.2352959097906577</v>
      </c>
      <c r="AH865" s="44">
        <f t="shared" si="205"/>
        <v>148.75881035369082</v>
      </c>
      <c r="AI865" s="44">
        <f t="shared" si="206"/>
        <v>110.08151966173118</v>
      </c>
      <c r="AJ865" s="44">
        <f t="shared" si="207"/>
        <v>0.17960767587051879</v>
      </c>
      <c r="AK865" s="45">
        <f t="shared" si="208"/>
        <v>0.13290968014418389</v>
      </c>
      <c r="AL865" s="35"/>
      <c r="AM865" s="35"/>
      <c r="AN865" s="35"/>
      <c r="AO865" s="3" t="s">
        <v>1120</v>
      </c>
    </row>
    <row r="866" spans="2:41" x14ac:dyDescent="0.2">
      <c r="B866" s="46">
        <v>43334</v>
      </c>
      <c r="C866" s="3" t="s">
        <v>1168</v>
      </c>
      <c r="D866" s="3" t="s">
        <v>136</v>
      </c>
      <c r="E866" s="32" t="s">
        <v>137</v>
      </c>
      <c r="F866" s="3" t="s">
        <v>138</v>
      </c>
      <c r="G866" s="33" t="s">
        <v>139</v>
      </c>
      <c r="H866" s="32">
        <v>2018</v>
      </c>
      <c r="I866" s="47" t="s">
        <v>1119</v>
      </c>
      <c r="J866" s="47" t="s">
        <v>1169</v>
      </c>
      <c r="K866" s="32" t="str">
        <f t="shared" si="209"/>
        <v>NWF</v>
      </c>
      <c r="L866" s="32" t="str">
        <f t="shared" si="210"/>
        <v>ESI</v>
      </c>
      <c r="M866" s="32" t="str">
        <f t="shared" si="211"/>
        <v>R1</v>
      </c>
      <c r="N866" s="3">
        <v>8</v>
      </c>
      <c r="O866" s="3" t="s">
        <v>1170</v>
      </c>
      <c r="P866" s="33" t="str">
        <f t="shared" si="212"/>
        <v>E:POS_P:P01_Tr1:NWF_Tr2:ESI_DRC_R1_D:22_M:08_Y:2018</v>
      </c>
      <c r="Q866" s="31" t="str">
        <f t="shared" si="213"/>
        <v>T0</v>
      </c>
      <c r="R866" s="53">
        <v>0.53055555555555556</v>
      </c>
      <c r="S866" s="37">
        <v>0</v>
      </c>
      <c r="T866" s="3">
        <v>3.7642500000000001</v>
      </c>
      <c r="U866" s="3">
        <v>110.67058011049724</v>
      </c>
      <c r="V866" s="3">
        <v>0.32213399999999998</v>
      </c>
      <c r="W866" s="3">
        <v>31.2</v>
      </c>
      <c r="X866" s="37">
        <f t="shared" si="200"/>
        <v>304.2</v>
      </c>
      <c r="Y866" s="37" t="s">
        <v>143</v>
      </c>
      <c r="Z866" s="40">
        <v>0.1225</v>
      </c>
      <c r="AA866" s="41">
        <v>0.74</v>
      </c>
      <c r="AB866" s="41">
        <v>9.0649999999999981E-2</v>
      </c>
      <c r="AC866" s="42" t="s">
        <v>144</v>
      </c>
      <c r="AD866" s="43">
        <f t="shared" si="201"/>
        <v>480.73280023671282</v>
      </c>
      <c r="AE866" s="43">
        <f t="shared" si="202"/>
        <v>560.85493360949829</v>
      </c>
      <c r="AF866" s="44">
        <f t="shared" si="203"/>
        <v>1.8095984432910464</v>
      </c>
      <c r="AG866" s="44">
        <f t="shared" si="204"/>
        <v>1.3391028480353742</v>
      </c>
      <c r="AH866" s="44">
        <f t="shared" si="205"/>
        <v>53.202977880340789</v>
      </c>
      <c r="AI866" s="44">
        <f t="shared" si="206"/>
        <v>39.370203631452178</v>
      </c>
      <c r="AJ866" s="44">
        <f t="shared" si="207"/>
        <v>0.18067044318336209</v>
      </c>
      <c r="AK866" s="45">
        <f t="shared" si="208"/>
        <v>0.13369612795568792</v>
      </c>
      <c r="AL866" s="35">
        <f>SLOPE(AG866:AG869,S866:S869)*60</f>
        <v>2.7018145170448511</v>
      </c>
      <c r="AM866" s="35">
        <f>SLOPE(AK866:AK869,S866:S869)*60</f>
        <v>4.3017275567270322E-2</v>
      </c>
      <c r="AN866" s="35">
        <f>SLOPE(AI866:AI869,S866:S869)*60</f>
        <v>97.756569917257522</v>
      </c>
      <c r="AO866" s="3" t="s">
        <v>1171</v>
      </c>
    </row>
    <row r="867" spans="2:41" x14ac:dyDescent="0.2">
      <c r="B867" s="46">
        <v>43334</v>
      </c>
      <c r="C867" s="3" t="s">
        <v>1172</v>
      </c>
      <c r="D867" s="3" t="s">
        <v>147</v>
      </c>
      <c r="E867" s="32" t="s">
        <v>137</v>
      </c>
      <c r="F867" s="3" t="s">
        <v>138</v>
      </c>
      <c r="G867" s="33" t="s">
        <v>139</v>
      </c>
      <c r="H867" s="32">
        <v>2018</v>
      </c>
      <c r="I867" s="47" t="s">
        <v>1119</v>
      </c>
      <c r="J867" s="47" t="s">
        <v>1169</v>
      </c>
      <c r="K867" s="32" t="str">
        <f t="shared" si="209"/>
        <v>NWF</v>
      </c>
      <c r="L867" s="32" t="str">
        <f t="shared" si="210"/>
        <v>ESI</v>
      </c>
      <c r="M867" s="32" t="str">
        <f t="shared" si="211"/>
        <v>R1</v>
      </c>
      <c r="N867" s="3">
        <v>8</v>
      </c>
      <c r="O867" s="3" t="s">
        <v>1170</v>
      </c>
      <c r="P867" s="33" t="str">
        <f t="shared" si="212"/>
        <v>E:POS_P:P01_Tr1:NWF_Tr2:ESI_DRC_R1_D:22_M:08_Y:2018</v>
      </c>
      <c r="Q867" s="31" t="str">
        <f t="shared" si="213"/>
        <v>T1</v>
      </c>
      <c r="R867" s="53">
        <v>0.53749999999999998</v>
      </c>
      <c r="S867" s="3">
        <v>10</v>
      </c>
      <c r="T867" s="3">
        <v>5.3392499999999998</v>
      </c>
      <c r="U867" s="3">
        <v>138.3853591160221</v>
      </c>
      <c r="V867" s="3">
        <v>0.33485399999999998</v>
      </c>
      <c r="W867" s="3">
        <v>33.200000000000003</v>
      </c>
      <c r="X867" s="37">
        <f t="shared" si="200"/>
        <v>306.2</v>
      </c>
      <c r="Y867" s="37" t="s">
        <v>143</v>
      </c>
      <c r="Z867" s="40">
        <v>0.1225</v>
      </c>
      <c r="AA867" s="41">
        <v>0.74</v>
      </c>
      <c r="AB867" s="41">
        <v>9.0649999999999981E-2</v>
      </c>
      <c r="AC867" s="42" t="s">
        <v>144</v>
      </c>
      <c r="AD867" s="43">
        <f t="shared" si="201"/>
        <v>477.59280807318106</v>
      </c>
      <c r="AE867" s="43">
        <f t="shared" si="202"/>
        <v>557.19160941871132</v>
      </c>
      <c r="AF867" s="44">
        <f t="shared" si="203"/>
        <v>2.5499874005047318</v>
      </c>
      <c r="AG867" s="44">
        <f t="shared" si="204"/>
        <v>1.8869906763735012</v>
      </c>
      <c r="AH867" s="44">
        <f t="shared" si="205"/>
        <v>66.091852256436582</v>
      </c>
      <c r="AI867" s="44">
        <f t="shared" si="206"/>
        <v>48.90797066976306</v>
      </c>
      <c r="AJ867" s="44">
        <f t="shared" si="207"/>
        <v>0.18657783918029316</v>
      </c>
      <c r="AK867" s="45">
        <f t="shared" si="208"/>
        <v>0.13806760099341692</v>
      </c>
      <c r="AL867" s="35"/>
      <c r="AM867" s="35"/>
      <c r="AN867" s="35"/>
      <c r="AO867" s="3" t="s">
        <v>1171</v>
      </c>
    </row>
    <row r="868" spans="2:41" x14ac:dyDescent="0.2">
      <c r="B868" s="46">
        <v>43334</v>
      </c>
      <c r="C868" s="3" t="s">
        <v>1173</v>
      </c>
      <c r="D868" s="3" t="s">
        <v>149</v>
      </c>
      <c r="E868" s="32" t="s">
        <v>137</v>
      </c>
      <c r="F868" s="3" t="s">
        <v>138</v>
      </c>
      <c r="G868" s="33" t="s">
        <v>139</v>
      </c>
      <c r="H868" s="32">
        <v>2018</v>
      </c>
      <c r="I868" s="47" t="s">
        <v>1119</v>
      </c>
      <c r="J868" s="47" t="s">
        <v>1169</v>
      </c>
      <c r="K868" s="32" t="str">
        <f t="shared" si="209"/>
        <v>NWF</v>
      </c>
      <c r="L868" s="32" t="str">
        <f t="shared" si="210"/>
        <v>ESI</v>
      </c>
      <c r="M868" s="32" t="str">
        <f t="shared" si="211"/>
        <v>R1</v>
      </c>
      <c r="N868" s="3">
        <v>8</v>
      </c>
      <c r="O868" s="3" t="s">
        <v>1170</v>
      </c>
      <c r="P868" s="33" t="str">
        <f t="shared" si="212"/>
        <v>E:POS_P:P01_Tr1:NWF_Tr2:ESI_DRC_R1_D:22_M:08_Y:2018</v>
      </c>
      <c r="Q868" s="31" t="str">
        <f t="shared" si="213"/>
        <v>T2</v>
      </c>
      <c r="R868" s="53">
        <v>0.5444444444444444</v>
      </c>
      <c r="S868" s="3">
        <v>20</v>
      </c>
      <c r="T868" s="3">
        <v>6.5392499999999991</v>
      </c>
      <c r="U868" s="3">
        <v>181.74861878453041</v>
      </c>
      <c r="V868" s="3">
        <v>0.46205400000000002</v>
      </c>
      <c r="W868" s="3">
        <v>34</v>
      </c>
      <c r="X868" s="37">
        <f t="shared" si="200"/>
        <v>307</v>
      </c>
      <c r="Y868" s="37" t="s">
        <v>143</v>
      </c>
      <c r="Z868" s="40">
        <v>0.1225</v>
      </c>
      <c r="AA868" s="41">
        <v>0.74</v>
      </c>
      <c r="AB868" s="41">
        <v>9.0649999999999981E-2</v>
      </c>
      <c r="AC868" s="42" t="s">
        <v>144</v>
      </c>
      <c r="AD868" s="43">
        <f t="shared" si="201"/>
        <v>476.34826655377213</v>
      </c>
      <c r="AE868" s="43">
        <f t="shared" si="202"/>
        <v>555.73964431273407</v>
      </c>
      <c r="AF868" s="44">
        <f t="shared" si="203"/>
        <v>3.1149604020617541</v>
      </c>
      <c r="AG868" s="44">
        <f t="shared" si="204"/>
        <v>2.3050706975256978</v>
      </c>
      <c r="AH868" s="44">
        <f t="shared" si="205"/>
        <v>86.575639506553401</v>
      </c>
      <c r="AI868" s="44">
        <f t="shared" si="206"/>
        <v>64.065973234849494</v>
      </c>
      <c r="AJ868" s="44">
        <f t="shared" si="207"/>
        <v>0.256781725613276</v>
      </c>
      <c r="AK868" s="45">
        <f t="shared" si="208"/>
        <v>0.19001847695382421</v>
      </c>
      <c r="AL868" s="35"/>
      <c r="AM868" s="35"/>
      <c r="AN868" s="35"/>
      <c r="AO868" s="3" t="s">
        <v>1171</v>
      </c>
    </row>
    <row r="869" spans="2:41" x14ac:dyDescent="0.2">
      <c r="B869" s="46">
        <v>43334</v>
      </c>
      <c r="C869" s="3" t="s">
        <v>1174</v>
      </c>
      <c r="D869" s="3" t="s">
        <v>151</v>
      </c>
      <c r="E869" s="32" t="s">
        <v>137</v>
      </c>
      <c r="F869" s="3" t="s">
        <v>138</v>
      </c>
      <c r="G869" s="33" t="s">
        <v>139</v>
      </c>
      <c r="H869" s="32">
        <v>2018</v>
      </c>
      <c r="I869" s="47" t="s">
        <v>1119</v>
      </c>
      <c r="J869" s="47" t="s">
        <v>1169</v>
      </c>
      <c r="K869" s="32" t="str">
        <f t="shared" si="209"/>
        <v>NWF</v>
      </c>
      <c r="L869" s="32" t="str">
        <f t="shared" si="210"/>
        <v>ESI</v>
      </c>
      <c r="M869" s="32" t="str">
        <f t="shared" si="211"/>
        <v>R1</v>
      </c>
      <c r="N869" s="3">
        <v>8</v>
      </c>
      <c r="O869" s="3" t="s">
        <v>1170</v>
      </c>
      <c r="P869" s="33" t="str">
        <f t="shared" si="212"/>
        <v>E:POS_P:P01_Tr1:NWF_Tr2:ESI_DRC_R1_D:22_M:08_Y:2018</v>
      </c>
      <c r="Q869" s="31" t="str">
        <f t="shared" si="213"/>
        <v>T3</v>
      </c>
      <c r="R869" s="53">
        <v>0.55138888888888882</v>
      </c>
      <c r="S869" s="3">
        <v>30</v>
      </c>
      <c r="T869" s="3">
        <v>7.6642499999999991</v>
      </c>
      <c r="U869" s="3">
        <v>251.50690607734808</v>
      </c>
      <c r="V869" s="3">
        <v>0.34121400000000002</v>
      </c>
      <c r="W869" s="3">
        <v>34.1</v>
      </c>
      <c r="X869" s="37">
        <f t="shared" si="200"/>
        <v>307.10000000000002</v>
      </c>
      <c r="Y869" s="37" t="s">
        <v>143</v>
      </c>
      <c r="Z869" s="40">
        <v>0.1225</v>
      </c>
      <c r="AA869" s="41">
        <v>0.74</v>
      </c>
      <c r="AB869" s="41">
        <v>9.0649999999999981E-2</v>
      </c>
      <c r="AC869" s="42" t="s">
        <v>144</v>
      </c>
      <c r="AD869" s="43">
        <f t="shared" si="201"/>
        <v>476.19315477697171</v>
      </c>
      <c r="AE869" s="43">
        <f t="shared" si="202"/>
        <v>555.55868057313376</v>
      </c>
      <c r="AF869" s="44">
        <f t="shared" si="203"/>
        <v>3.6496633864994052</v>
      </c>
      <c r="AG869" s="44">
        <f t="shared" si="204"/>
        <v>2.7007509060095596</v>
      </c>
      <c r="AH869" s="44">
        <f t="shared" si="205"/>
        <v>119.7658670531679</v>
      </c>
      <c r="AI869" s="44">
        <f t="shared" si="206"/>
        <v>88.626741619344216</v>
      </c>
      <c r="AJ869" s="44">
        <f t="shared" si="207"/>
        <v>0.18956439963308128</v>
      </c>
      <c r="AK869" s="45">
        <f t="shared" si="208"/>
        <v>0.14027765572848011</v>
      </c>
      <c r="AL869" s="35"/>
      <c r="AM869" s="35"/>
      <c r="AN869" s="35"/>
      <c r="AO869" s="3" t="s">
        <v>1171</v>
      </c>
    </row>
    <row r="870" spans="2:41" x14ac:dyDescent="0.2">
      <c r="B870" s="46">
        <v>43334</v>
      </c>
      <c r="C870" s="3" t="s">
        <v>1175</v>
      </c>
      <c r="D870" s="3" t="s">
        <v>153</v>
      </c>
      <c r="E870" s="32" t="s">
        <v>137</v>
      </c>
      <c r="F870" s="3" t="s">
        <v>138</v>
      </c>
      <c r="G870" s="33" t="s">
        <v>139</v>
      </c>
      <c r="H870" s="32">
        <v>2018</v>
      </c>
      <c r="I870" s="47" t="s">
        <v>1119</v>
      </c>
      <c r="J870" s="47" t="s">
        <v>1169</v>
      </c>
      <c r="K870" s="32" t="str">
        <f t="shared" si="209"/>
        <v>NWF</v>
      </c>
      <c r="L870" s="32" t="str">
        <f t="shared" si="210"/>
        <v>ESI</v>
      </c>
      <c r="M870" s="32" t="str">
        <f t="shared" si="211"/>
        <v>R2</v>
      </c>
      <c r="N870" s="3">
        <v>2</v>
      </c>
      <c r="O870" s="3" t="s">
        <v>554</v>
      </c>
      <c r="P870" s="33" t="str">
        <f t="shared" si="212"/>
        <v>E:POS_P:P01_Tr1:NWF_Tr2:ESI_DRC_R2_D:22_M:08_Y:2018</v>
      </c>
      <c r="Q870" s="31" t="str">
        <f t="shared" si="213"/>
        <v>T0</v>
      </c>
      <c r="R870" s="53">
        <v>0.53055555555555556</v>
      </c>
      <c r="S870" s="37">
        <v>0</v>
      </c>
      <c r="T870" s="3">
        <v>2.3392500000000003</v>
      </c>
      <c r="U870" s="3">
        <v>106.89986187845305</v>
      </c>
      <c r="V870" s="3">
        <v>0.34121400000000002</v>
      </c>
      <c r="W870" s="3">
        <v>32.799999999999997</v>
      </c>
      <c r="X870" s="37">
        <f t="shared" si="200"/>
        <v>305.8</v>
      </c>
      <c r="Y870" s="37" t="s">
        <v>143</v>
      </c>
      <c r="Z870" s="40">
        <v>0.1225</v>
      </c>
      <c r="AA870" s="41">
        <v>0.74</v>
      </c>
      <c r="AB870" s="41">
        <v>9.0649999999999981E-2</v>
      </c>
      <c r="AC870" s="42" t="s">
        <v>144</v>
      </c>
      <c r="AD870" s="43">
        <f t="shared" si="201"/>
        <v>478.21752070637024</v>
      </c>
      <c r="AE870" s="43">
        <f t="shared" si="202"/>
        <v>557.92044082409859</v>
      </c>
      <c r="AF870" s="44">
        <f t="shared" si="203"/>
        <v>1.1186703353123766</v>
      </c>
      <c r="AG870" s="44">
        <f t="shared" si="204"/>
        <v>0.8278160481311585</v>
      </c>
      <c r="AH870" s="44">
        <f t="shared" si="205"/>
        <v>51.121386911367239</v>
      </c>
      <c r="AI870" s="44">
        <f t="shared" si="206"/>
        <v>37.829826314411747</v>
      </c>
      <c r="AJ870" s="44">
        <f t="shared" si="207"/>
        <v>0.190370265295354</v>
      </c>
      <c r="AK870" s="45">
        <f t="shared" si="208"/>
        <v>0.14087399631856193</v>
      </c>
      <c r="AL870" s="35">
        <f>SLOPE(AG870:AG873,S870:S873)*60</f>
        <v>1.9831017362258614</v>
      </c>
      <c r="AM870" s="35">
        <f>SLOPE(AK870:AK873,S870:S873)*60</f>
        <v>-1.2715661527144796E-2</v>
      </c>
      <c r="AN870" s="35">
        <f>SLOPE(AI870:AI873,S870:S873)*60</f>
        <v>103.41846534217915</v>
      </c>
      <c r="AO870" s="3" t="s">
        <v>1171</v>
      </c>
    </row>
    <row r="871" spans="2:41" x14ac:dyDescent="0.2">
      <c r="B871" s="46">
        <v>43334</v>
      </c>
      <c r="C871" s="3" t="s">
        <v>1176</v>
      </c>
      <c r="D871" s="3" t="s">
        <v>156</v>
      </c>
      <c r="E871" s="32" t="s">
        <v>137</v>
      </c>
      <c r="F871" s="3" t="s">
        <v>138</v>
      </c>
      <c r="G871" s="33" t="s">
        <v>139</v>
      </c>
      <c r="H871" s="32">
        <v>2018</v>
      </c>
      <c r="I871" s="47" t="s">
        <v>1119</v>
      </c>
      <c r="J871" s="47" t="s">
        <v>1169</v>
      </c>
      <c r="K871" s="32" t="str">
        <f t="shared" si="209"/>
        <v>NWF</v>
      </c>
      <c r="L871" s="32" t="str">
        <f t="shared" si="210"/>
        <v>ESI</v>
      </c>
      <c r="M871" s="32" t="str">
        <f t="shared" si="211"/>
        <v>R2</v>
      </c>
      <c r="N871" s="3">
        <v>2</v>
      </c>
      <c r="O871" s="3" t="s">
        <v>554</v>
      </c>
      <c r="P871" s="33" t="str">
        <f t="shared" si="212"/>
        <v>E:POS_P:P01_Tr1:NWF_Tr2:ESI_DRC_R2_D:22_M:08_Y:2018</v>
      </c>
      <c r="Q871" s="31" t="str">
        <f t="shared" si="213"/>
        <v>T1</v>
      </c>
      <c r="R871" s="53">
        <v>0.53749999999999998</v>
      </c>
      <c r="S871" s="3">
        <v>10</v>
      </c>
      <c r="T871" s="3">
        <v>3.3892500000000001</v>
      </c>
      <c r="U871" s="3">
        <v>144.04143646408841</v>
      </c>
      <c r="V871" s="3">
        <v>0.34121400000000002</v>
      </c>
      <c r="W871" s="3">
        <v>34.299999999999997</v>
      </c>
      <c r="X871" s="37">
        <f t="shared" si="200"/>
        <v>307.3</v>
      </c>
      <c r="Y871" s="37" t="s">
        <v>143</v>
      </c>
      <c r="Z871" s="40">
        <v>0.1225</v>
      </c>
      <c r="AA871" s="41">
        <v>0.74</v>
      </c>
      <c r="AB871" s="41">
        <v>9.0649999999999981E-2</v>
      </c>
      <c r="AC871" s="42" t="s">
        <v>144</v>
      </c>
      <c r="AD871" s="43">
        <f t="shared" si="201"/>
        <v>475.88323407747487</v>
      </c>
      <c r="AE871" s="43">
        <f t="shared" si="202"/>
        <v>555.1971064237207</v>
      </c>
      <c r="AF871" s="44">
        <f t="shared" si="203"/>
        <v>1.6128872510970818</v>
      </c>
      <c r="AG871" s="44">
        <f t="shared" si="204"/>
        <v>1.1935365658118402</v>
      </c>
      <c r="AH871" s="44">
        <f t="shared" si="205"/>
        <v>68.546904625695504</v>
      </c>
      <c r="AI871" s="44">
        <f t="shared" si="206"/>
        <v>50.724709423014666</v>
      </c>
      <c r="AJ871" s="44">
        <f t="shared" si="207"/>
        <v>0.18944102547126343</v>
      </c>
      <c r="AK871" s="45">
        <f t="shared" si="208"/>
        <v>0.1401863588487349</v>
      </c>
      <c r="AL871" s="35"/>
      <c r="AM871" s="35"/>
      <c r="AN871" s="35"/>
      <c r="AO871" s="3" t="s">
        <v>1171</v>
      </c>
    </row>
    <row r="872" spans="2:41" x14ac:dyDescent="0.2">
      <c r="B872" s="46">
        <v>43334</v>
      </c>
      <c r="C872" s="3" t="s">
        <v>1177</v>
      </c>
      <c r="D872" s="3" t="s">
        <v>158</v>
      </c>
      <c r="E872" s="32" t="s">
        <v>137</v>
      </c>
      <c r="F872" s="3" t="s">
        <v>138</v>
      </c>
      <c r="G872" s="33" t="s">
        <v>139</v>
      </c>
      <c r="H872" s="32">
        <v>2018</v>
      </c>
      <c r="I872" s="47" t="s">
        <v>1119</v>
      </c>
      <c r="J872" s="47" t="s">
        <v>1169</v>
      </c>
      <c r="K872" s="32" t="str">
        <f t="shared" si="209"/>
        <v>NWF</v>
      </c>
      <c r="L872" s="32" t="str">
        <f t="shared" si="210"/>
        <v>ESI</v>
      </c>
      <c r="M872" s="32" t="str">
        <f t="shared" si="211"/>
        <v>R2</v>
      </c>
      <c r="N872" s="3">
        <v>2</v>
      </c>
      <c r="O872" s="3" t="s">
        <v>554</v>
      </c>
      <c r="P872" s="33" t="str">
        <f t="shared" si="212"/>
        <v>E:POS_P:P01_Tr1:NWF_Tr2:ESI_DRC_R2_D:22_M:08_Y:2018</v>
      </c>
      <c r="Q872" s="31" t="str">
        <f t="shared" si="213"/>
        <v>T2</v>
      </c>
      <c r="R872" s="53">
        <v>0.5444444444444444</v>
      </c>
      <c r="S872" s="3">
        <v>20</v>
      </c>
      <c r="T872" s="3">
        <v>4.28925</v>
      </c>
      <c r="U872" s="3">
        <v>186.27348066298345</v>
      </c>
      <c r="V872" s="3">
        <v>0.33485399999999998</v>
      </c>
      <c r="W872" s="3">
        <v>35</v>
      </c>
      <c r="X872" s="37">
        <f t="shared" si="200"/>
        <v>308</v>
      </c>
      <c r="Y872" s="37" t="s">
        <v>143</v>
      </c>
      <c r="Z872" s="40">
        <v>0.1225</v>
      </c>
      <c r="AA872" s="41">
        <v>0.74</v>
      </c>
      <c r="AB872" s="41">
        <v>9.0649999999999981E-2</v>
      </c>
      <c r="AC872" s="42" t="s">
        <v>144</v>
      </c>
      <c r="AD872" s="43">
        <f t="shared" si="201"/>
        <v>474.80168127275334</v>
      </c>
      <c r="AE872" s="43">
        <f t="shared" si="202"/>
        <v>553.93529481821224</v>
      </c>
      <c r="AF872" s="44">
        <f t="shared" si="203"/>
        <v>2.036543111399157</v>
      </c>
      <c r="AG872" s="44">
        <f t="shared" si="204"/>
        <v>1.5070419024353758</v>
      </c>
      <c r="AH872" s="44">
        <f t="shared" si="205"/>
        <v>88.442961795312257</v>
      </c>
      <c r="AI872" s="44">
        <f t="shared" si="206"/>
        <v>65.447791728531058</v>
      </c>
      <c r="AJ872" s="44">
        <f t="shared" si="207"/>
        <v>0.18548744921105761</v>
      </c>
      <c r="AK872" s="45">
        <f t="shared" si="208"/>
        <v>0.13726071241618262</v>
      </c>
      <c r="AL872" s="35"/>
      <c r="AM872" s="35"/>
      <c r="AN872" s="35"/>
      <c r="AO872" s="3" t="s">
        <v>1171</v>
      </c>
    </row>
    <row r="873" spans="2:41" x14ac:dyDescent="0.2">
      <c r="B873" s="46">
        <v>43334</v>
      </c>
      <c r="C873" s="3" t="s">
        <v>1178</v>
      </c>
      <c r="D873" s="3" t="s">
        <v>160</v>
      </c>
      <c r="E873" s="32" t="s">
        <v>137</v>
      </c>
      <c r="F873" s="3" t="s">
        <v>138</v>
      </c>
      <c r="G873" s="33" t="s">
        <v>139</v>
      </c>
      <c r="H873" s="32">
        <v>2018</v>
      </c>
      <c r="I873" s="47" t="s">
        <v>1119</v>
      </c>
      <c r="J873" s="47" t="s">
        <v>1169</v>
      </c>
      <c r="K873" s="32" t="str">
        <f t="shared" si="209"/>
        <v>NWF</v>
      </c>
      <c r="L873" s="32" t="str">
        <f t="shared" si="210"/>
        <v>ESI</v>
      </c>
      <c r="M873" s="32" t="str">
        <f t="shared" si="211"/>
        <v>R2</v>
      </c>
      <c r="N873" s="3">
        <v>2</v>
      </c>
      <c r="O873" s="3" t="s">
        <v>554</v>
      </c>
      <c r="P873" s="33" t="str">
        <f t="shared" si="212"/>
        <v>E:POS_P:P01_Tr1:NWF_Tr2:ESI_DRC_R2_D:22_M:08_Y:2018</v>
      </c>
      <c r="Q873" s="31" t="str">
        <f t="shared" si="213"/>
        <v>T3</v>
      </c>
      <c r="R873" s="53">
        <v>0.55138888888888882</v>
      </c>
      <c r="S873" s="3">
        <v>30</v>
      </c>
      <c r="T873" s="3">
        <v>5.1892500000000004</v>
      </c>
      <c r="U873" s="3">
        <v>256.97444751381215</v>
      </c>
      <c r="V873" s="3">
        <v>0.32849399999999995</v>
      </c>
      <c r="W873" s="3">
        <v>34.700000000000003</v>
      </c>
      <c r="X873" s="37">
        <f t="shared" si="200"/>
        <v>307.7</v>
      </c>
      <c r="Y873" s="37" t="s">
        <v>143</v>
      </c>
      <c r="Z873" s="40">
        <v>0.1225</v>
      </c>
      <c r="AA873" s="41">
        <v>0.74</v>
      </c>
      <c r="AB873" s="41">
        <v>9.0649999999999981E-2</v>
      </c>
      <c r="AC873" s="42" t="s">
        <v>144</v>
      </c>
      <c r="AD873" s="43">
        <f t="shared" si="201"/>
        <v>475.26460133899269</v>
      </c>
      <c r="AE873" s="43">
        <f t="shared" si="202"/>
        <v>554.47536822882478</v>
      </c>
      <c r="AF873" s="44">
        <f t="shared" si="203"/>
        <v>2.4662668324983681</v>
      </c>
      <c r="AG873" s="44">
        <f t="shared" si="204"/>
        <v>1.8250374560487921</v>
      </c>
      <c r="AH873" s="44">
        <f t="shared" si="205"/>
        <v>122.13085835195983</v>
      </c>
      <c r="AI873" s="44">
        <f t="shared" si="206"/>
        <v>90.376835180450257</v>
      </c>
      <c r="AJ873" s="44">
        <f t="shared" si="207"/>
        <v>0.18214183161095954</v>
      </c>
      <c r="AK873" s="45">
        <f t="shared" si="208"/>
        <v>0.13478495539211002</v>
      </c>
      <c r="AL873" s="35"/>
      <c r="AM873" s="35"/>
      <c r="AN873" s="35"/>
      <c r="AO873" s="3" t="s">
        <v>1171</v>
      </c>
    </row>
    <row r="874" spans="2:41" x14ac:dyDescent="0.2">
      <c r="B874" s="46">
        <v>43334</v>
      </c>
      <c r="C874" s="3" t="s">
        <v>1179</v>
      </c>
      <c r="D874" s="3" t="s">
        <v>162</v>
      </c>
      <c r="E874" s="32" t="s">
        <v>137</v>
      </c>
      <c r="F874" s="3" t="s">
        <v>138</v>
      </c>
      <c r="G874" s="33" t="s">
        <v>139</v>
      </c>
      <c r="H874" s="32">
        <v>2018</v>
      </c>
      <c r="I874" s="47" t="s">
        <v>1119</v>
      </c>
      <c r="J874" s="47" t="s">
        <v>1169</v>
      </c>
      <c r="K874" s="32" t="str">
        <f t="shared" si="209"/>
        <v>NWF</v>
      </c>
      <c r="L874" s="32" t="str">
        <f t="shared" si="210"/>
        <v>ESI</v>
      </c>
      <c r="M874" s="32" t="str">
        <f t="shared" si="211"/>
        <v>R3</v>
      </c>
      <c r="N874" s="3">
        <v>6</v>
      </c>
      <c r="O874" s="3" t="s">
        <v>1180</v>
      </c>
      <c r="P874" s="33" t="str">
        <f t="shared" si="212"/>
        <v>E:POS_P:P01_Tr1:NWF_Tr2:ESI_DRC_R3_D:22_M:08_Y:2018</v>
      </c>
      <c r="Q874" s="31" t="str">
        <f t="shared" si="213"/>
        <v>T0</v>
      </c>
      <c r="R874" s="53">
        <v>0.53055555555555556</v>
      </c>
      <c r="S874" s="37">
        <v>0</v>
      </c>
      <c r="T874" s="3">
        <v>3.91425</v>
      </c>
      <c r="U874" s="3">
        <v>99.169889502762445</v>
      </c>
      <c r="V874" s="3">
        <v>0.32849399999999995</v>
      </c>
      <c r="W874" s="3">
        <v>32.799999999999997</v>
      </c>
      <c r="X874" s="37">
        <f t="shared" si="200"/>
        <v>305.8</v>
      </c>
      <c r="Y874" s="37" t="s">
        <v>143</v>
      </c>
      <c r="Z874" s="40">
        <v>0.1225</v>
      </c>
      <c r="AA874" s="41">
        <v>0.74</v>
      </c>
      <c r="AB874" s="41">
        <v>9.0649999999999981E-2</v>
      </c>
      <c r="AC874" s="42" t="s">
        <v>144</v>
      </c>
      <c r="AD874" s="43">
        <f t="shared" si="201"/>
        <v>478.21752070637024</v>
      </c>
      <c r="AE874" s="43">
        <f t="shared" si="202"/>
        <v>557.92044082409859</v>
      </c>
      <c r="AF874" s="44">
        <f t="shared" si="203"/>
        <v>1.8718629304249097</v>
      </c>
      <c r="AG874" s="44">
        <f t="shared" si="204"/>
        <v>1.3851785685144329</v>
      </c>
      <c r="AH874" s="44">
        <f t="shared" si="205"/>
        <v>47.424778686735749</v>
      </c>
      <c r="AI874" s="44">
        <f t="shared" si="206"/>
        <v>35.094336228184453</v>
      </c>
      <c r="AJ874" s="44">
        <f t="shared" si="207"/>
        <v>0.18327351728807142</v>
      </c>
      <c r="AK874" s="45">
        <f t="shared" si="208"/>
        <v>0.13562240279317284</v>
      </c>
      <c r="AL874" s="35">
        <f>SLOPE(AG874:AG877,S874:S877)*60</f>
        <v>3.9761733397019072</v>
      </c>
      <c r="AM874" s="35">
        <f>SLOPE(AK874:AK877,S874:S877)*60</f>
        <v>-9.7284691181427338E-2</v>
      </c>
      <c r="AN874" s="35">
        <f>SLOPE(AI874:AI877,S874:S877)*60</f>
        <v>122.89966340535099</v>
      </c>
      <c r="AO874" s="3" t="s">
        <v>1171</v>
      </c>
    </row>
    <row r="875" spans="2:41" x14ac:dyDescent="0.2">
      <c r="B875" s="46">
        <v>43334</v>
      </c>
      <c r="C875" s="3" t="s">
        <v>1181</v>
      </c>
      <c r="D875" s="3" t="s">
        <v>165</v>
      </c>
      <c r="E875" s="32" t="s">
        <v>137</v>
      </c>
      <c r="F875" s="3" t="s">
        <v>138</v>
      </c>
      <c r="G875" s="33" t="s">
        <v>139</v>
      </c>
      <c r="H875" s="32">
        <v>2018</v>
      </c>
      <c r="I875" s="47" t="s">
        <v>1119</v>
      </c>
      <c r="J875" s="47" t="s">
        <v>1169</v>
      </c>
      <c r="K875" s="32" t="str">
        <f t="shared" si="209"/>
        <v>NWF</v>
      </c>
      <c r="L875" s="32" t="str">
        <f t="shared" si="210"/>
        <v>ESI</v>
      </c>
      <c r="M875" s="32" t="str">
        <f t="shared" si="211"/>
        <v>R3</v>
      </c>
      <c r="N875" s="3">
        <v>6</v>
      </c>
      <c r="O875" s="3" t="s">
        <v>1180</v>
      </c>
      <c r="P875" s="33" t="str">
        <f t="shared" si="212"/>
        <v>E:POS_P:P01_Tr1:NWF_Tr2:ESI_DRC_R3_D:22_M:08_Y:2018</v>
      </c>
      <c r="Q875" s="31" t="str">
        <f t="shared" si="213"/>
        <v>T1</v>
      </c>
      <c r="R875" s="53">
        <v>0.53749999999999998</v>
      </c>
      <c r="S875" s="3">
        <v>10</v>
      </c>
      <c r="T875" s="3">
        <v>6.1642499999999991</v>
      </c>
      <c r="U875" s="3">
        <v>133.10635359116023</v>
      </c>
      <c r="V875" s="3">
        <v>0.7291740000000001</v>
      </c>
      <c r="W875" s="3">
        <v>33.700000000000003</v>
      </c>
      <c r="X875" s="37">
        <f t="shared" si="200"/>
        <v>306.7</v>
      </c>
      <c r="Y875" s="37" t="s">
        <v>143</v>
      </c>
      <c r="Z875" s="40">
        <v>0.1225</v>
      </c>
      <c r="AA875" s="41">
        <v>0.74</v>
      </c>
      <c r="AB875" s="41">
        <v>9.0649999999999981E-2</v>
      </c>
      <c r="AC875" s="42" t="s">
        <v>144</v>
      </c>
      <c r="AD875" s="43">
        <f t="shared" si="201"/>
        <v>476.81420877733302</v>
      </c>
      <c r="AE875" s="43">
        <f t="shared" si="202"/>
        <v>556.28324357355518</v>
      </c>
      <c r="AF875" s="44">
        <f t="shared" si="203"/>
        <v>2.9392019864556747</v>
      </c>
      <c r="AG875" s="44">
        <f t="shared" si="204"/>
        <v>2.1750094699771987</v>
      </c>
      <c r="AH875" s="44">
        <f t="shared" si="205"/>
        <v>63.467000670804985</v>
      </c>
      <c r="AI875" s="44">
        <f t="shared" si="206"/>
        <v>46.965580496395681</v>
      </c>
      <c r="AJ875" s="44">
        <f t="shared" si="207"/>
        <v>0.40562727784950359</v>
      </c>
      <c r="AK875" s="45">
        <f t="shared" si="208"/>
        <v>0.30016418560863262</v>
      </c>
      <c r="AL875" s="35"/>
      <c r="AM875" s="35"/>
      <c r="AN875" s="35"/>
      <c r="AO875" s="3" t="s">
        <v>1171</v>
      </c>
    </row>
    <row r="876" spans="2:41" x14ac:dyDescent="0.2">
      <c r="B876" s="46">
        <v>43334</v>
      </c>
      <c r="C876" s="3" t="s">
        <v>1182</v>
      </c>
      <c r="D876" s="3" t="s">
        <v>167</v>
      </c>
      <c r="E876" s="32" t="s">
        <v>137</v>
      </c>
      <c r="F876" s="3" t="s">
        <v>138</v>
      </c>
      <c r="G876" s="33" t="s">
        <v>139</v>
      </c>
      <c r="H876" s="32">
        <v>2018</v>
      </c>
      <c r="I876" s="47" t="s">
        <v>1119</v>
      </c>
      <c r="J876" s="47" t="s">
        <v>1169</v>
      </c>
      <c r="K876" s="32" t="str">
        <f t="shared" si="209"/>
        <v>NWF</v>
      </c>
      <c r="L876" s="32" t="str">
        <f t="shared" si="210"/>
        <v>ESI</v>
      </c>
      <c r="M876" s="32" t="str">
        <f t="shared" si="211"/>
        <v>R3</v>
      </c>
      <c r="N876" s="3">
        <v>6</v>
      </c>
      <c r="O876" s="3" t="s">
        <v>1180</v>
      </c>
      <c r="P876" s="33" t="str">
        <f t="shared" si="212"/>
        <v>E:POS_P:P01_Tr1:NWF_Tr2:ESI_DRC_R3_D:22_M:08_Y:2018</v>
      </c>
      <c r="Q876" s="31" t="str">
        <f t="shared" si="213"/>
        <v>T2</v>
      </c>
      <c r="R876" s="53">
        <v>0.5444444444444444</v>
      </c>
      <c r="S876" s="3">
        <v>20</v>
      </c>
      <c r="T876" s="3">
        <v>7.2892499999999991</v>
      </c>
      <c r="U876" s="3">
        <v>197.58563535911603</v>
      </c>
      <c r="V876" s="3">
        <v>0.30305400000000005</v>
      </c>
      <c r="W876" s="3">
        <v>34.4</v>
      </c>
      <c r="X876" s="37">
        <f t="shared" ref="X876:X939" si="214">W876+273</f>
        <v>307.39999999999998</v>
      </c>
      <c r="Y876" s="37" t="s">
        <v>143</v>
      </c>
      <c r="Z876" s="40">
        <v>0.1225</v>
      </c>
      <c r="AA876" s="41">
        <v>0.74</v>
      </c>
      <c r="AB876" s="41">
        <v>9.0649999999999981E-2</v>
      </c>
      <c r="AC876" s="42" t="s">
        <v>144</v>
      </c>
      <c r="AD876" s="43">
        <f t="shared" ref="AD876:AD939" si="215">(12/(82.0575*X876))*1000000</f>
        <v>475.72842495773597</v>
      </c>
      <c r="AE876" s="43">
        <f t="shared" ref="AE876:AE939" si="216">(14/(82.0575*X876))*1000000</f>
        <v>555.01649578402532</v>
      </c>
      <c r="AF876" s="44">
        <f t="shared" ref="AF876:AF939" si="217">(T876*AD876)/1000</f>
        <v>3.4677034216231766</v>
      </c>
      <c r="AG876" s="44">
        <f t="shared" ref="AG876:AG939" si="218">AF876*AB876/Z876</f>
        <v>2.5661005320011498</v>
      </c>
      <c r="AH876" s="44">
        <f t="shared" ref="AH876:AH939" si="219">(U876*AD876)/1000</f>
        <v>93.997103103665808</v>
      </c>
      <c r="AI876" s="44">
        <f t="shared" ref="AI876:AI939" si="220">AH876*AB876/Z876</f>
        <v>69.557856296712686</v>
      </c>
      <c r="AJ876" s="44">
        <f t="shared" ref="AJ876:AJ939" si="221">V876*AE876/1000</f>
        <v>0.16819996911333204</v>
      </c>
      <c r="AK876" s="45">
        <f t="shared" ref="AK876:AK939" si="222">AJ876*AB876/Z876</f>
        <v>0.12446797714386568</v>
      </c>
      <c r="AL876" s="35"/>
      <c r="AM876" s="35"/>
      <c r="AN876" s="35"/>
      <c r="AO876" s="3" t="s">
        <v>1171</v>
      </c>
    </row>
    <row r="877" spans="2:41" x14ac:dyDescent="0.2">
      <c r="B877" s="46">
        <v>43334</v>
      </c>
      <c r="C877" s="3" t="s">
        <v>1183</v>
      </c>
      <c r="D877" s="3" t="s">
        <v>169</v>
      </c>
      <c r="E877" s="32" t="s">
        <v>137</v>
      </c>
      <c r="F877" s="3" t="s">
        <v>138</v>
      </c>
      <c r="G877" s="33" t="s">
        <v>139</v>
      </c>
      <c r="H877" s="32">
        <v>2018</v>
      </c>
      <c r="I877" s="47" t="s">
        <v>1119</v>
      </c>
      <c r="J877" s="47" t="s">
        <v>1169</v>
      </c>
      <c r="K877" s="32" t="str">
        <f t="shared" si="209"/>
        <v>NWF</v>
      </c>
      <c r="L877" s="32" t="str">
        <f t="shared" si="210"/>
        <v>ESI</v>
      </c>
      <c r="M877" s="32" t="str">
        <f t="shared" si="211"/>
        <v>R3</v>
      </c>
      <c r="N877" s="3">
        <v>6</v>
      </c>
      <c r="O877" s="3" t="s">
        <v>1180</v>
      </c>
      <c r="P877" s="33" t="str">
        <f t="shared" si="212"/>
        <v>E:POS_P:P01_Tr1:NWF_Tr2:ESI_DRC_R3_D:22_M:08_Y:2018</v>
      </c>
      <c r="Q877" s="31" t="str">
        <f t="shared" si="213"/>
        <v>T3</v>
      </c>
      <c r="R877" s="53">
        <v>0.55138888888888882</v>
      </c>
      <c r="S877" s="3">
        <v>30</v>
      </c>
      <c r="T877" s="3">
        <v>9.8392499999999998</v>
      </c>
      <c r="U877" s="3">
        <v>272.24585635359119</v>
      </c>
      <c r="V877" s="3">
        <v>0.34121400000000002</v>
      </c>
      <c r="W877" s="3">
        <v>34.4</v>
      </c>
      <c r="X877" s="37">
        <f t="shared" si="214"/>
        <v>307.39999999999998</v>
      </c>
      <c r="Y877" s="37" t="s">
        <v>143</v>
      </c>
      <c r="Z877" s="40">
        <v>0.1225</v>
      </c>
      <c r="AA877" s="41">
        <v>0.74</v>
      </c>
      <c r="AB877" s="41">
        <v>9.0649999999999981E-2</v>
      </c>
      <c r="AC877" s="42" t="s">
        <v>144</v>
      </c>
      <c r="AD877" s="43">
        <f t="shared" si="215"/>
        <v>475.72842495773597</v>
      </c>
      <c r="AE877" s="43">
        <f t="shared" si="216"/>
        <v>555.01649578402532</v>
      </c>
      <c r="AF877" s="44">
        <f t="shared" si="217"/>
        <v>4.6808109052654032</v>
      </c>
      <c r="AG877" s="44">
        <f t="shared" si="218"/>
        <v>3.4638000698963975</v>
      </c>
      <c r="AH877" s="44">
        <f t="shared" si="219"/>
        <v>129.51509244436397</v>
      </c>
      <c r="AI877" s="44">
        <f t="shared" si="220"/>
        <v>95.841168408829333</v>
      </c>
      <c r="AJ877" s="44">
        <f t="shared" si="221"/>
        <v>0.18937939859245043</v>
      </c>
      <c r="AK877" s="45">
        <f t="shared" si="222"/>
        <v>0.1401407549584133</v>
      </c>
      <c r="AL877" s="35"/>
      <c r="AM877" s="35"/>
      <c r="AN877" s="35"/>
      <c r="AO877" s="3" t="s">
        <v>1171</v>
      </c>
    </row>
    <row r="878" spans="2:41" x14ac:dyDescent="0.2">
      <c r="B878" s="46">
        <v>43334</v>
      </c>
      <c r="C878" s="3" t="s">
        <v>1184</v>
      </c>
      <c r="D878" s="3" t="s">
        <v>171</v>
      </c>
      <c r="E878" s="32" t="s">
        <v>137</v>
      </c>
      <c r="F878" s="3" t="s">
        <v>138</v>
      </c>
      <c r="G878" s="33" t="s">
        <v>139</v>
      </c>
      <c r="H878" s="32">
        <v>2018</v>
      </c>
      <c r="I878" s="47" t="s">
        <v>1119</v>
      </c>
      <c r="J878" s="47" t="s">
        <v>1169</v>
      </c>
      <c r="K878" s="32" t="str">
        <f t="shared" si="209"/>
        <v>NWF</v>
      </c>
      <c r="L878" s="32" t="str">
        <f t="shared" si="210"/>
        <v>LSI</v>
      </c>
      <c r="M878" s="32" t="str">
        <f t="shared" si="211"/>
        <v>R1</v>
      </c>
      <c r="N878" s="3">
        <v>14</v>
      </c>
      <c r="O878" s="3" t="s">
        <v>1170</v>
      </c>
      <c r="P878" s="33" t="str">
        <f t="shared" si="212"/>
        <v>E:POS_P:P01_Tr1:NWF_Tr2:LSI_DRC_R1_D:22_M:08_Y:2018</v>
      </c>
      <c r="Q878" s="31" t="str">
        <f t="shared" si="213"/>
        <v>T0</v>
      </c>
      <c r="R878" s="53">
        <v>0.53333333333333333</v>
      </c>
      <c r="S878" s="37">
        <v>0</v>
      </c>
      <c r="T878" s="3">
        <v>2.78925</v>
      </c>
      <c r="U878" s="3">
        <v>106.14571823204422</v>
      </c>
      <c r="V878" s="3">
        <v>0.34121400000000002</v>
      </c>
      <c r="W878" s="3">
        <v>33.299999999999997</v>
      </c>
      <c r="X878" s="37">
        <f t="shared" si="214"/>
        <v>306.3</v>
      </c>
      <c r="Y878" s="37" t="s">
        <v>143</v>
      </c>
      <c r="Z878" s="40">
        <v>0.1225</v>
      </c>
      <c r="AA878" s="41">
        <v>0.74</v>
      </c>
      <c r="AB878" s="41">
        <v>9.0649999999999981E-2</v>
      </c>
      <c r="AC878" s="42" t="s">
        <v>144</v>
      </c>
      <c r="AD878" s="43">
        <f t="shared" si="215"/>
        <v>477.43688485800857</v>
      </c>
      <c r="AE878" s="43">
        <f t="shared" si="216"/>
        <v>557.00969900100995</v>
      </c>
      <c r="AF878" s="44">
        <f t="shared" si="217"/>
        <v>1.3316908310902005</v>
      </c>
      <c r="AG878" s="44">
        <f t="shared" si="218"/>
        <v>0.98545121500674815</v>
      </c>
      <c r="AH878" s="44">
        <f t="shared" si="219"/>
        <v>50.677881053723119</v>
      </c>
      <c r="AI878" s="44">
        <f t="shared" si="220"/>
        <v>37.501631979755103</v>
      </c>
      <c r="AJ878" s="44">
        <f t="shared" si="221"/>
        <v>0.19005950743493064</v>
      </c>
      <c r="AK878" s="45">
        <f t="shared" si="222"/>
        <v>0.14064403550184862</v>
      </c>
      <c r="AL878" s="35">
        <f>SLOPE(AG878:AG881,S878:S881)*60</f>
        <v>3.3993960074852567</v>
      </c>
      <c r="AM878" s="35">
        <f>SLOPE(AK878:AK881,S878:S881)*60</f>
        <v>7.1195576293571733E-2</v>
      </c>
      <c r="AN878" s="35">
        <f>SLOPE(AI878:AI881,S878:S881)*60</f>
        <v>106.70566087472542</v>
      </c>
      <c r="AO878" s="3" t="s">
        <v>1171</v>
      </c>
    </row>
    <row r="879" spans="2:41" x14ac:dyDescent="0.2">
      <c r="B879" s="46">
        <v>43334</v>
      </c>
      <c r="C879" s="3" t="s">
        <v>1185</v>
      </c>
      <c r="D879" s="3" t="s">
        <v>173</v>
      </c>
      <c r="E879" s="32" t="s">
        <v>137</v>
      </c>
      <c r="F879" s="3" t="s">
        <v>138</v>
      </c>
      <c r="G879" s="33" t="s">
        <v>139</v>
      </c>
      <c r="H879" s="32">
        <v>2018</v>
      </c>
      <c r="I879" s="47" t="s">
        <v>1119</v>
      </c>
      <c r="J879" s="47" t="s">
        <v>1169</v>
      </c>
      <c r="K879" s="32" t="str">
        <f t="shared" si="209"/>
        <v>NWF</v>
      </c>
      <c r="L879" s="32" t="str">
        <f t="shared" si="210"/>
        <v>LSI</v>
      </c>
      <c r="M879" s="32" t="str">
        <f t="shared" si="211"/>
        <v>R1</v>
      </c>
      <c r="N879" s="3">
        <v>14</v>
      </c>
      <c r="O879" s="3" t="s">
        <v>1170</v>
      </c>
      <c r="P879" s="33" t="str">
        <f t="shared" si="212"/>
        <v>E:POS_P:P01_Tr1:NWF_Tr2:LSI_DRC_R1_D:22_M:08_Y:2018</v>
      </c>
      <c r="Q879" s="31" t="str">
        <f t="shared" si="213"/>
        <v>T1</v>
      </c>
      <c r="R879" s="53">
        <v>0.54027777777777775</v>
      </c>
      <c r="S879" s="3">
        <v>10</v>
      </c>
      <c r="T879" s="3">
        <v>5.4892500000000002</v>
      </c>
      <c r="U879" s="3">
        <v>156.86187845303868</v>
      </c>
      <c r="V879" s="3">
        <v>0.34757399999999999</v>
      </c>
      <c r="W879" s="3">
        <v>35</v>
      </c>
      <c r="X879" s="37">
        <f t="shared" si="214"/>
        <v>308</v>
      </c>
      <c r="Y879" s="37" t="s">
        <v>143</v>
      </c>
      <c r="Z879" s="40">
        <v>0.1225</v>
      </c>
      <c r="AA879" s="41">
        <v>0.74</v>
      </c>
      <c r="AB879" s="41">
        <v>9.0649999999999981E-2</v>
      </c>
      <c r="AC879" s="42" t="s">
        <v>144</v>
      </c>
      <c r="AD879" s="43">
        <f t="shared" si="215"/>
        <v>474.80168127275334</v>
      </c>
      <c r="AE879" s="43">
        <f t="shared" si="216"/>
        <v>553.93529481821224</v>
      </c>
      <c r="AF879" s="44">
        <f t="shared" si="217"/>
        <v>2.6063051289264614</v>
      </c>
      <c r="AG879" s="44">
        <f t="shared" si="218"/>
        <v>1.928665795405581</v>
      </c>
      <c r="AH879" s="44">
        <f t="shared" si="219"/>
        <v>74.478283617105049</v>
      </c>
      <c r="AI879" s="44">
        <f t="shared" si="220"/>
        <v>55.113929876657728</v>
      </c>
      <c r="AJ879" s="44">
        <f t="shared" si="221"/>
        <v>0.19253350616114531</v>
      </c>
      <c r="AK879" s="45">
        <f t="shared" si="222"/>
        <v>0.14247479455924753</v>
      </c>
      <c r="AL879" s="35"/>
      <c r="AM879" s="35"/>
      <c r="AN879" s="35"/>
      <c r="AO879" s="3" t="s">
        <v>1171</v>
      </c>
    </row>
    <row r="880" spans="2:41" x14ac:dyDescent="0.2">
      <c r="B880" s="46">
        <v>43334</v>
      </c>
      <c r="C880" s="3" t="s">
        <v>1186</v>
      </c>
      <c r="D880" s="3" t="s">
        <v>175</v>
      </c>
      <c r="E880" s="32" t="s">
        <v>137</v>
      </c>
      <c r="F880" s="3" t="s">
        <v>138</v>
      </c>
      <c r="G880" s="33" t="s">
        <v>139</v>
      </c>
      <c r="H880" s="32">
        <v>2018</v>
      </c>
      <c r="I880" s="47" t="s">
        <v>1119</v>
      </c>
      <c r="J880" s="47" t="s">
        <v>1169</v>
      </c>
      <c r="K880" s="32" t="str">
        <f t="shared" si="209"/>
        <v>NWF</v>
      </c>
      <c r="L880" s="32" t="str">
        <f t="shared" si="210"/>
        <v>LSI</v>
      </c>
      <c r="M880" s="32" t="str">
        <f t="shared" si="211"/>
        <v>R1</v>
      </c>
      <c r="N880" s="3">
        <v>14</v>
      </c>
      <c r="O880" s="3" t="s">
        <v>1170</v>
      </c>
      <c r="P880" s="33" t="str">
        <f t="shared" si="212"/>
        <v>E:POS_P:P01_Tr1:NWF_Tr2:LSI_DRC_R1_D:22_M:08_Y:2018</v>
      </c>
      <c r="Q880" s="31" t="str">
        <f t="shared" si="213"/>
        <v>T2</v>
      </c>
      <c r="R880" s="53">
        <v>0.54722222222222217</v>
      </c>
      <c r="S880" s="3">
        <v>20</v>
      </c>
      <c r="T880" s="3">
        <v>6.3142500000000004</v>
      </c>
      <c r="U880" s="3">
        <v>218.70165745856357</v>
      </c>
      <c r="V880" s="3">
        <v>0.33485399999999998</v>
      </c>
      <c r="W880" s="3">
        <v>34.6</v>
      </c>
      <c r="X880" s="37">
        <f t="shared" si="214"/>
        <v>307.60000000000002</v>
      </c>
      <c r="Y880" s="37" t="s">
        <v>143</v>
      </c>
      <c r="Z880" s="40">
        <v>0.1225</v>
      </c>
      <c r="AA880" s="41">
        <v>0.74</v>
      </c>
      <c r="AB880" s="41">
        <v>9.0649999999999981E-2</v>
      </c>
      <c r="AC880" s="42" t="s">
        <v>144</v>
      </c>
      <c r="AD880" s="43">
        <f t="shared" si="215"/>
        <v>475.41910868663211</v>
      </c>
      <c r="AE880" s="43">
        <f t="shared" si="216"/>
        <v>554.65562680107075</v>
      </c>
      <c r="AF880" s="44">
        <f t="shared" si="217"/>
        <v>3.0019151070245669</v>
      </c>
      <c r="AG880" s="44">
        <f t="shared" si="218"/>
        <v>2.2214171791981787</v>
      </c>
      <c r="AH880" s="44">
        <f t="shared" si="219"/>
        <v>103.97494705723942</v>
      </c>
      <c r="AI880" s="44">
        <f t="shared" si="220"/>
        <v>76.941460822357158</v>
      </c>
      <c r="AJ880" s="44">
        <f t="shared" si="221"/>
        <v>0.18572865525684573</v>
      </c>
      <c r="AK880" s="45">
        <f t="shared" si="222"/>
        <v>0.13743920489006584</v>
      </c>
      <c r="AL880" s="35"/>
      <c r="AM880" s="35"/>
      <c r="AN880" s="35"/>
      <c r="AO880" s="3" t="s">
        <v>1171</v>
      </c>
    </row>
    <row r="881" spans="2:41" x14ac:dyDescent="0.2">
      <c r="B881" s="46">
        <v>43334</v>
      </c>
      <c r="C881" s="3" t="s">
        <v>1187</v>
      </c>
      <c r="D881" s="3" t="s">
        <v>177</v>
      </c>
      <c r="E881" s="32" t="s">
        <v>137</v>
      </c>
      <c r="F881" s="3" t="s">
        <v>138</v>
      </c>
      <c r="G881" s="33" t="s">
        <v>139</v>
      </c>
      <c r="H881" s="32">
        <v>2018</v>
      </c>
      <c r="I881" s="47" t="s">
        <v>1119</v>
      </c>
      <c r="J881" s="47" t="s">
        <v>1169</v>
      </c>
      <c r="K881" s="32" t="str">
        <f t="shared" si="209"/>
        <v>NWF</v>
      </c>
      <c r="L881" s="32" t="str">
        <f t="shared" si="210"/>
        <v>LSI</v>
      </c>
      <c r="M881" s="32" t="str">
        <f t="shared" si="211"/>
        <v>R1</v>
      </c>
      <c r="N881" s="3">
        <v>14</v>
      </c>
      <c r="O881" s="3" t="s">
        <v>1170</v>
      </c>
      <c r="P881" s="33" t="str">
        <f t="shared" si="212"/>
        <v>E:POS_P:P01_Tr1:NWF_Tr2:LSI_DRC_R1_D:22_M:08_Y:2018</v>
      </c>
      <c r="Q881" s="31" t="str">
        <f t="shared" si="213"/>
        <v>T3</v>
      </c>
      <c r="R881" s="53">
        <v>0.5541666666666667</v>
      </c>
      <c r="S881" s="3">
        <v>30</v>
      </c>
      <c r="T881" s="3">
        <v>7.8892500000000005</v>
      </c>
      <c r="U881" s="3">
        <v>254.33494475138124</v>
      </c>
      <c r="V881" s="3">
        <v>0.44297400000000003</v>
      </c>
      <c r="W881" s="3">
        <v>34.5</v>
      </c>
      <c r="X881" s="37">
        <f t="shared" si="214"/>
        <v>307.5</v>
      </c>
      <c r="Y881" s="37" t="s">
        <v>143</v>
      </c>
      <c r="Z881" s="40">
        <v>0.1225</v>
      </c>
      <c r="AA881" s="41">
        <v>0.74</v>
      </c>
      <c r="AB881" s="41">
        <v>9.0649999999999981E-2</v>
      </c>
      <c r="AC881" s="42" t="s">
        <v>144</v>
      </c>
      <c r="AD881" s="43">
        <f t="shared" si="215"/>
        <v>475.57371652685538</v>
      </c>
      <c r="AE881" s="43">
        <f t="shared" si="216"/>
        <v>554.83600261466461</v>
      </c>
      <c r="AF881" s="44">
        <f t="shared" si="217"/>
        <v>3.7519199431094941</v>
      </c>
      <c r="AG881" s="44">
        <f t="shared" si="218"/>
        <v>2.7764207579010249</v>
      </c>
      <c r="AH881" s="44">
        <f t="shared" si="219"/>
        <v>120.95501491806681</v>
      </c>
      <c r="AI881" s="44">
        <f t="shared" si="220"/>
        <v>89.506711039369421</v>
      </c>
      <c r="AJ881" s="44">
        <f t="shared" si="221"/>
        <v>0.24577792342222846</v>
      </c>
      <c r="AK881" s="45">
        <f t="shared" si="222"/>
        <v>0.18187566333244903</v>
      </c>
      <c r="AL881" s="35"/>
      <c r="AM881" s="35"/>
      <c r="AN881" s="35"/>
      <c r="AO881" s="3" t="s">
        <v>1171</v>
      </c>
    </row>
    <row r="882" spans="2:41" x14ac:dyDescent="0.2">
      <c r="B882" s="46">
        <v>43334</v>
      </c>
      <c r="C882" s="3" t="s">
        <v>1188</v>
      </c>
      <c r="D882" s="3" t="s">
        <v>179</v>
      </c>
      <c r="E882" s="32" t="s">
        <v>137</v>
      </c>
      <c r="F882" s="3" t="s">
        <v>138</v>
      </c>
      <c r="G882" s="33" t="s">
        <v>139</v>
      </c>
      <c r="H882" s="32">
        <v>2018</v>
      </c>
      <c r="I882" s="47" t="s">
        <v>1119</v>
      </c>
      <c r="J882" s="47" t="s">
        <v>1169</v>
      </c>
      <c r="K882" s="32" t="str">
        <f t="shared" si="209"/>
        <v>NWF</v>
      </c>
      <c r="L882" s="32" t="str">
        <f t="shared" si="210"/>
        <v>LSI</v>
      </c>
      <c r="M882" s="32" t="str">
        <f t="shared" si="211"/>
        <v>R2</v>
      </c>
      <c r="N882" s="3">
        <v>11</v>
      </c>
      <c r="O882" s="3" t="s">
        <v>554</v>
      </c>
      <c r="P882" s="33" t="str">
        <f t="shared" si="212"/>
        <v>E:POS_P:P01_Tr1:NWF_Tr2:LSI_DRC_R2_D:22_M:08_Y:2018</v>
      </c>
      <c r="Q882" s="31" t="str">
        <f t="shared" si="213"/>
        <v>T0</v>
      </c>
      <c r="R882" s="53">
        <v>0.53333333333333333</v>
      </c>
      <c r="S882" s="37">
        <v>0</v>
      </c>
      <c r="T882" s="3">
        <v>10.289249999999999</v>
      </c>
      <c r="U882" s="3">
        <v>116.13812154696134</v>
      </c>
      <c r="V882" s="3">
        <v>0.37937400000000004</v>
      </c>
      <c r="W882" s="3">
        <v>33.5</v>
      </c>
      <c r="X882" s="37">
        <f t="shared" si="214"/>
        <v>306.5</v>
      </c>
      <c r="Y882" s="37" t="s">
        <v>143</v>
      </c>
      <c r="Z882" s="40">
        <v>0.1225</v>
      </c>
      <c r="AA882" s="41">
        <v>0.74</v>
      </c>
      <c r="AB882" s="41">
        <v>9.0649999999999981E-2</v>
      </c>
      <c r="AC882" s="42" t="s">
        <v>144</v>
      </c>
      <c r="AD882" s="43">
        <f t="shared" si="215"/>
        <v>477.12534366071134</v>
      </c>
      <c r="AE882" s="43">
        <f t="shared" si="216"/>
        <v>556.64623427082984</v>
      </c>
      <c r="AF882" s="44">
        <f t="shared" si="217"/>
        <v>4.909261942260974</v>
      </c>
      <c r="AG882" s="44">
        <f t="shared" si="218"/>
        <v>3.6328538372731201</v>
      </c>
      <c r="AH882" s="44">
        <f t="shared" si="219"/>
        <v>55.412441155203389</v>
      </c>
      <c r="AI882" s="44">
        <f t="shared" si="220"/>
        <v>41.005206454850502</v>
      </c>
      <c r="AJ882" s="44">
        <f t="shared" si="221"/>
        <v>0.21117710848026183</v>
      </c>
      <c r="AK882" s="45">
        <f t="shared" si="222"/>
        <v>0.15627106027539373</v>
      </c>
      <c r="AL882" s="35">
        <f>SLOPE(AG882:AG885,S882:S885)*60</f>
        <v>1.8667981000043172</v>
      </c>
      <c r="AM882" s="35">
        <f>SLOPE(AK882:AK885,S882:S885)*60</f>
        <v>-0.10030802038646594</v>
      </c>
      <c r="AN882" s="35">
        <f>SLOPE(AI882:AI885,S882:S885)*60</f>
        <v>77.693733403503074</v>
      </c>
      <c r="AO882" s="3" t="s">
        <v>1171</v>
      </c>
    </row>
    <row r="883" spans="2:41" x14ac:dyDescent="0.2">
      <c r="B883" s="46">
        <v>43334</v>
      </c>
      <c r="C883" s="3" t="s">
        <v>1189</v>
      </c>
      <c r="D883" s="3" t="s">
        <v>181</v>
      </c>
      <c r="E883" s="32" t="s">
        <v>137</v>
      </c>
      <c r="F883" s="3" t="s">
        <v>138</v>
      </c>
      <c r="G883" s="33" t="s">
        <v>139</v>
      </c>
      <c r="H883" s="32">
        <v>2018</v>
      </c>
      <c r="I883" s="47" t="s">
        <v>1119</v>
      </c>
      <c r="J883" s="47" t="s">
        <v>1169</v>
      </c>
      <c r="K883" s="32" t="str">
        <f t="shared" si="209"/>
        <v>NWF</v>
      </c>
      <c r="L883" s="32" t="str">
        <f t="shared" si="210"/>
        <v>LSI</v>
      </c>
      <c r="M883" s="32" t="str">
        <f t="shared" si="211"/>
        <v>R2</v>
      </c>
      <c r="N883" s="3">
        <v>11</v>
      </c>
      <c r="O883" s="3" t="s">
        <v>554</v>
      </c>
      <c r="P883" s="33" t="str">
        <f t="shared" si="212"/>
        <v>E:POS_P:P01_Tr1:NWF_Tr2:LSI_DRC_R2_D:22_M:08_Y:2018</v>
      </c>
      <c r="Q883" s="31" t="str">
        <f t="shared" si="213"/>
        <v>T1</v>
      </c>
      <c r="R883" s="53">
        <v>0.54027777777777775</v>
      </c>
      <c r="S883" s="3">
        <v>10</v>
      </c>
      <c r="T883" s="3">
        <v>10.814250000000001</v>
      </c>
      <c r="U883" s="3">
        <v>124.43370165745857</v>
      </c>
      <c r="V883" s="3">
        <v>0.79913400000000001</v>
      </c>
      <c r="W883" s="3">
        <v>35.1</v>
      </c>
      <c r="X883" s="37">
        <f t="shared" si="214"/>
        <v>308.10000000000002</v>
      </c>
      <c r="Y883" s="37" t="s">
        <v>143</v>
      </c>
      <c r="Z883" s="40">
        <v>0.1225</v>
      </c>
      <c r="AA883" s="41">
        <v>0.74</v>
      </c>
      <c r="AB883" s="41">
        <v>9.0649999999999981E-2</v>
      </c>
      <c r="AC883" s="42" t="s">
        <v>144</v>
      </c>
      <c r="AD883" s="43">
        <f t="shared" si="215"/>
        <v>474.64757491726067</v>
      </c>
      <c r="AE883" s="43">
        <f t="shared" si="216"/>
        <v>553.75550407013748</v>
      </c>
      <c r="AF883" s="44">
        <f t="shared" si="217"/>
        <v>5.1329575370489868</v>
      </c>
      <c r="AG883" s="44">
        <f t="shared" si="218"/>
        <v>3.7983885774162496</v>
      </c>
      <c r="AH883" s="44">
        <f t="shared" si="219"/>
        <v>59.062154729690626</v>
      </c>
      <c r="AI883" s="44">
        <f t="shared" si="220"/>
        <v>43.705994499971055</v>
      </c>
      <c r="AJ883" s="44">
        <f t="shared" si="221"/>
        <v>0.44252485098958527</v>
      </c>
      <c r="AK883" s="45">
        <f t="shared" si="222"/>
        <v>0.32746838973229303</v>
      </c>
      <c r="AL883" s="35"/>
      <c r="AM883" s="35"/>
      <c r="AN883" s="35"/>
      <c r="AO883" s="3" t="s">
        <v>1171</v>
      </c>
    </row>
    <row r="884" spans="2:41" x14ac:dyDescent="0.2">
      <c r="B884" s="46">
        <v>43334</v>
      </c>
      <c r="C884" s="3" t="s">
        <v>1190</v>
      </c>
      <c r="D884" s="3" t="s">
        <v>183</v>
      </c>
      <c r="E884" s="32" t="s">
        <v>137</v>
      </c>
      <c r="F884" s="3" t="s">
        <v>138</v>
      </c>
      <c r="G884" s="33" t="s">
        <v>139</v>
      </c>
      <c r="H884" s="32">
        <v>2018</v>
      </c>
      <c r="I884" s="47" t="s">
        <v>1119</v>
      </c>
      <c r="J884" s="47" t="s">
        <v>1169</v>
      </c>
      <c r="K884" s="32" t="str">
        <f t="shared" si="209"/>
        <v>NWF</v>
      </c>
      <c r="L884" s="32" t="str">
        <f t="shared" si="210"/>
        <v>LSI</v>
      </c>
      <c r="M884" s="32" t="str">
        <f t="shared" si="211"/>
        <v>R2</v>
      </c>
      <c r="N884" s="3">
        <v>11</v>
      </c>
      <c r="O884" s="3" t="s">
        <v>554</v>
      </c>
      <c r="P884" s="33" t="str">
        <f t="shared" si="212"/>
        <v>E:POS_P:P01_Tr1:NWF_Tr2:LSI_DRC_R2_D:22_M:08_Y:2018</v>
      </c>
      <c r="Q884" s="31" t="str">
        <f t="shared" si="213"/>
        <v>T2</v>
      </c>
      <c r="R884" s="53">
        <v>0.54722222222222217</v>
      </c>
      <c r="S884" s="3">
        <v>20</v>
      </c>
      <c r="T884" s="3">
        <v>12.014249999999999</v>
      </c>
      <c r="U884" s="3">
        <v>176.46961325966853</v>
      </c>
      <c r="V884" s="3">
        <v>0.48749399999999998</v>
      </c>
      <c r="W884" s="3">
        <v>34.299999999999997</v>
      </c>
      <c r="X884" s="37">
        <f t="shared" si="214"/>
        <v>307.3</v>
      </c>
      <c r="Y884" s="37" t="s">
        <v>143</v>
      </c>
      <c r="Z884" s="40">
        <v>0.1225</v>
      </c>
      <c r="AA884" s="41">
        <v>0.74</v>
      </c>
      <c r="AB884" s="41">
        <v>9.0649999999999981E-2</v>
      </c>
      <c r="AC884" s="42" t="s">
        <v>144</v>
      </c>
      <c r="AD884" s="43">
        <f t="shared" si="215"/>
        <v>475.88323407747487</v>
      </c>
      <c r="AE884" s="43">
        <f t="shared" si="216"/>
        <v>555.1971064237207</v>
      </c>
      <c r="AF884" s="44">
        <f t="shared" si="217"/>
        <v>5.7173801450153015</v>
      </c>
      <c r="AG884" s="44">
        <f t="shared" si="218"/>
        <v>4.2308613073113222</v>
      </c>
      <c r="AH884" s="44">
        <f t="shared" si="219"/>
        <v>83.978930274412292</v>
      </c>
      <c r="AI884" s="44">
        <f t="shared" si="220"/>
        <v>62.144408403065086</v>
      </c>
      <c r="AJ884" s="44">
        <f t="shared" si="221"/>
        <v>0.27065525819892533</v>
      </c>
      <c r="AK884" s="45">
        <f t="shared" si="222"/>
        <v>0.20028489106720471</v>
      </c>
      <c r="AL884" s="35"/>
      <c r="AM884" s="35"/>
      <c r="AN884" s="35"/>
      <c r="AO884" s="3" t="s">
        <v>1171</v>
      </c>
    </row>
    <row r="885" spans="2:41" x14ac:dyDescent="0.2">
      <c r="B885" s="46">
        <v>43334</v>
      </c>
      <c r="C885" s="3" t="s">
        <v>1191</v>
      </c>
      <c r="D885" s="3" t="s">
        <v>185</v>
      </c>
      <c r="E885" s="32" t="s">
        <v>137</v>
      </c>
      <c r="F885" s="3" t="s">
        <v>138</v>
      </c>
      <c r="G885" s="33" t="s">
        <v>139</v>
      </c>
      <c r="H885" s="32">
        <v>2018</v>
      </c>
      <c r="I885" s="47" t="s">
        <v>1119</v>
      </c>
      <c r="J885" s="47" t="s">
        <v>1169</v>
      </c>
      <c r="K885" s="32" t="str">
        <f t="shared" si="209"/>
        <v>NWF</v>
      </c>
      <c r="L885" s="32" t="str">
        <f t="shared" si="210"/>
        <v>LSI</v>
      </c>
      <c r="M885" s="32" t="str">
        <f t="shared" si="211"/>
        <v>R2</v>
      </c>
      <c r="N885" s="3">
        <v>11</v>
      </c>
      <c r="O885" s="3" t="s">
        <v>554</v>
      </c>
      <c r="P885" s="33" t="str">
        <f t="shared" si="212"/>
        <v>E:POS_P:P01_Tr1:NWF_Tr2:LSI_DRC_R2_D:22_M:08_Y:2018</v>
      </c>
      <c r="Q885" s="31" t="str">
        <f t="shared" si="213"/>
        <v>T3</v>
      </c>
      <c r="R885" s="53">
        <v>0.5541666666666667</v>
      </c>
      <c r="S885" s="3">
        <v>30</v>
      </c>
      <c r="T885" s="3">
        <v>12.83925</v>
      </c>
      <c r="U885" s="3">
        <v>221.34116022099448</v>
      </c>
      <c r="V885" s="3">
        <v>0.34757399999999999</v>
      </c>
      <c r="W885" s="3">
        <v>34</v>
      </c>
      <c r="X885" s="37">
        <f t="shared" si="214"/>
        <v>307</v>
      </c>
      <c r="Y885" s="37" t="s">
        <v>143</v>
      </c>
      <c r="Z885" s="40">
        <v>0.1225</v>
      </c>
      <c r="AA885" s="41">
        <v>0.74</v>
      </c>
      <c r="AB885" s="41">
        <v>9.0649999999999981E-2</v>
      </c>
      <c r="AC885" s="42" t="s">
        <v>144</v>
      </c>
      <c r="AD885" s="43">
        <f t="shared" si="215"/>
        <v>476.34826655377213</v>
      </c>
      <c r="AE885" s="43">
        <f t="shared" si="216"/>
        <v>555.73964431273407</v>
      </c>
      <c r="AF885" s="44">
        <f t="shared" si="217"/>
        <v>6.1159544813505189</v>
      </c>
      <c r="AG885" s="44">
        <f t="shared" si="218"/>
        <v>4.5258063161993833</v>
      </c>
      <c r="AH885" s="44">
        <f t="shared" si="219"/>
        <v>105.43547798827146</v>
      </c>
      <c r="AI885" s="44">
        <f t="shared" si="220"/>
        <v>78.022253711320872</v>
      </c>
      <c r="AJ885" s="44">
        <f t="shared" si="221"/>
        <v>0.19316065113235423</v>
      </c>
      <c r="AK885" s="45">
        <f t="shared" si="222"/>
        <v>0.14293888183794209</v>
      </c>
      <c r="AL885" s="35"/>
      <c r="AM885" s="35"/>
      <c r="AN885" s="35"/>
      <c r="AO885" s="3" t="s">
        <v>1171</v>
      </c>
    </row>
    <row r="886" spans="2:41" x14ac:dyDescent="0.2">
      <c r="B886" s="46">
        <v>43334</v>
      </c>
      <c r="C886" s="3" t="s">
        <v>1192</v>
      </c>
      <c r="D886" s="3" t="s">
        <v>187</v>
      </c>
      <c r="E886" s="32" t="s">
        <v>137</v>
      </c>
      <c r="F886" s="3" t="s">
        <v>138</v>
      </c>
      <c r="G886" s="33" t="s">
        <v>139</v>
      </c>
      <c r="H886" s="32">
        <v>2018</v>
      </c>
      <c r="I886" s="47" t="s">
        <v>1119</v>
      </c>
      <c r="J886" s="47" t="s">
        <v>1169</v>
      </c>
      <c r="K886" s="32" t="str">
        <f t="shared" si="209"/>
        <v>NWF</v>
      </c>
      <c r="L886" s="32" t="str">
        <f t="shared" si="210"/>
        <v>LSI</v>
      </c>
      <c r="M886" s="32" t="str">
        <f t="shared" si="211"/>
        <v>R3</v>
      </c>
      <c r="N886" s="3">
        <v>5</v>
      </c>
      <c r="O886" s="3" t="s">
        <v>1180</v>
      </c>
      <c r="P886" s="33" t="str">
        <f t="shared" si="212"/>
        <v>E:POS_P:P01_Tr1:NWF_Tr2:LSI_DRC_R3_D:22_M:08_Y:2018</v>
      </c>
      <c r="Q886" s="31" t="str">
        <f t="shared" si="213"/>
        <v>T0</v>
      </c>
      <c r="R886" s="53">
        <v>0.53333333333333333</v>
      </c>
      <c r="S886" s="37">
        <v>0</v>
      </c>
      <c r="T886" s="3">
        <v>6.6892500000000004</v>
      </c>
      <c r="U886" s="3">
        <v>111.23618784530387</v>
      </c>
      <c r="V886" s="3">
        <v>0.37937400000000004</v>
      </c>
      <c r="W886" s="3">
        <v>33.799999999999997</v>
      </c>
      <c r="X886" s="37">
        <f t="shared" si="214"/>
        <v>306.8</v>
      </c>
      <c r="Y886" s="37" t="s">
        <v>143</v>
      </c>
      <c r="Z886" s="40">
        <v>0.1225</v>
      </c>
      <c r="AA886" s="41">
        <v>0.74</v>
      </c>
      <c r="AB886" s="41">
        <v>9.0649999999999981E-2</v>
      </c>
      <c r="AC886" s="42" t="s">
        <v>144</v>
      </c>
      <c r="AD886" s="43">
        <f t="shared" si="215"/>
        <v>476.65879345504572</v>
      </c>
      <c r="AE886" s="43">
        <f t="shared" si="216"/>
        <v>556.10192569755338</v>
      </c>
      <c r="AF886" s="44">
        <f t="shared" si="217"/>
        <v>3.1884898341191645</v>
      </c>
      <c r="AG886" s="44">
        <f t="shared" si="218"/>
        <v>2.3594824772481813</v>
      </c>
      <c r="AH886" s="44">
        <f t="shared" si="219"/>
        <v>53.021707086881371</v>
      </c>
      <c r="AI886" s="44">
        <f t="shared" si="220"/>
        <v>39.236063244292211</v>
      </c>
      <c r="AJ886" s="44">
        <f t="shared" si="221"/>
        <v>0.21097061195958364</v>
      </c>
      <c r="AK886" s="45">
        <f t="shared" si="222"/>
        <v>0.15611825285009184</v>
      </c>
      <c r="AL886" s="35">
        <f>SLOPE(AG886:AG889,S886:S889)*60</f>
        <v>5.1721150393488697</v>
      </c>
      <c r="AM886" s="35">
        <f>SLOPE(AK886:AK889,S886:S889)*60</f>
        <v>-3.8130902448194573E-2</v>
      </c>
      <c r="AN886" s="35">
        <f>SLOPE(AI886:AI889,S886:S889)*60</f>
        <v>48.048056558525545</v>
      </c>
      <c r="AO886" s="3" t="s">
        <v>1171</v>
      </c>
    </row>
    <row r="887" spans="2:41" x14ac:dyDescent="0.2">
      <c r="B887" s="46">
        <v>43334</v>
      </c>
      <c r="C887" s="3" t="s">
        <v>1193</v>
      </c>
      <c r="D887" s="3" t="s">
        <v>189</v>
      </c>
      <c r="E887" s="32" t="s">
        <v>137</v>
      </c>
      <c r="F887" s="3" t="s">
        <v>138</v>
      </c>
      <c r="G887" s="33" t="s">
        <v>139</v>
      </c>
      <c r="H887" s="32">
        <v>2018</v>
      </c>
      <c r="I887" s="47" t="s">
        <v>1119</v>
      </c>
      <c r="J887" s="47" t="s">
        <v>1169</v>
      </c>
      <c r="K887" s="32" t="str">
        <f t="shared" si="209"/>
        <v>NWF</v>
      </c>
      <c r="L887" s="32" t="str">
        <f t="shared" si="210"/>
        <v>LSI</v>
      </c>
      <c r="M887" s="32" t="str">
        <f t="shared" si="211"/>
        <v>R3</v>
      </c>
      <c r="N887" s="3">
        <v>5</v>
      </c>
      <c r="O887" s="3" t="s">
        <v>1180</v>
      </c>
      <c r="P887" s="33" t="str">
        <f t="shared" si="212"/>
        <v>E:POS_P:P01_Tr1:NWF_Tr2:LSI_DRC_R3_D:22_M:08_Y:2018</v>
      </c>
      <c r="Q887" s="31" t="str">
        <f t="shared" si="213"/>
        <v>T1</v>
      </c>
      <c r="R887" s="53">
        <v>0.54027777777777775</v>
      </c>
      <c r="S887" s="3">
        <v>10</v>
      </c>
      <c r="T887" s="3">
        <v>11.714250000000002</v>
      </c>
      <c r="U887" s="3">
        <v>140.082182320442</v>
      </c>
      <c r="V887" s="3">
        <v>0.34757399999999999</v>
      </c>
      <c r="W887" s="3">
        <v>34.9</v>
      </c>
      <c r="X887" s="37">
        <f t="shared" si="214"/>
        <v>307.89999999999998</v>
      </c>
      <c r="Y887" s="37" t="s">
        <v>143</v>
      </c>
      <c r="Z887" s="40">
        <v>0.1225</v>
      </c>
      <c r="AA887" s="41">
        <v>0.74</v>
      </c>
      <c r="AB887" s="41">
        <v>9.0649999999999981E-2</v>
      </c>
      <c r="AC887" s="42" t="s">
        <v>144</v>
      </c>
      <c r="AD887" s="43">
        <f t="shared" si="215"/>
        <v>474.95588772980852</v>
      </c>
      <c r="AE887" s="43">
        <f t="shared" si="216"/>
        <v>554.11520235144337</v>
      </c>
      <c r="AF887" s="44">
        <f t="shared" si="217"/>
        <v>5.5637520078389109</v>
      </c>
      <c r="AG887" s="44">
        <f t="shared" si="218"/>
        <v>4.1171764858007931</v>
      </c>
      <c r="AH887" s="44">
        <f t="shared" si="219"/>
        <v>66.532857259134417</v>
      </c>
      <c r="AI887" s="44">
        <f t="shared" si="220"/>
        <v>49.23431437175946</v>
      </c>
      <c r="AJ887" s="44">
        <f t="shared" si="221"/>
        <v>0.19259603734210057</v>
      </c>
      <c r="AK887" s="45">
        <f t="shared" si="222"/>
        <v>0.14252106763315439</v>
      </c>
      <c r="AL887" s="35"/>
      <c r="AM887" s="35"/>
      <c r="AN887" s="35"/>
      <c r="AO887" s="3" t="s">
        <v>1171</v>
      </c>
    </row>
    <row r="888" spans="2:41" x14ac:dyDescent="0.2">
      <c r="B888" s="46">
        <v>43334</v>
      </c>
      <c r="C888" s="3" t="s">
        <v>1194</v>
      </c>
      <c r="D888" s="3" t="s">
        <v>191</v>
      </c>
      <c r="E888" s="32" t="s">
        <v>137</v>
      </c>
      <c r="F888" s="3" t="s">
        <v>138</v>
      </c>
      <c r="G888" s="33" t="s">
        <v>139</v>
      </c>
      <c r="H888" s="32">
        <v>2018</v>
      </c>
      <c r="I888" s="47" t="s">
        <v>1119</v>
      </c>
      <c r="J888" s="47" t="s">
        <v>1169</v>
      </c>
      <c r="K888" s="32" t="str">
        <f t="shared" si="209"/>
        <v>NWF</v>
      </c>
      <c r="L888" s="32" t="str">
        <f t="shared" si="210"/>
        <v>LSI</v>
      </c>
      <c r="M888" s="32" t="str">
        <f t="shared" si="211"/>
        <v>R3</v>
      </c>
      <c r="N888" s="3">
        <v>5</v>
      </c>
      <c r="O888" s="3" t="s">
        <v>1180</v>
      </c>
      <c r="P888" s="33" t="str">
        <f t="shared" si="212"/>
        <v>E:POS_P:P01_Tr1:NWF_Tr2:LSI_DRC_R3_D:22_M:08_Y:2018</v>
      </c>
      <c r="Q888" s="31" t="str">
        <f t="shared" si="213"/>
        <v>T2</v>
      </c>
      <c r="R888" s="53">
        <v>0.54722222222222217</v>
      </c>
      <c r="S888" s="3">
        <v>20</v>
      </c>
      <c r="T888" s="3">
        <v>12.83925</v>
      </c>
      <c r="U888" s="3">
        <v>152.14848066298345</v>
      </c>
      <c r="V888" s="3">
        <v>0.32849399999999995</v>
      </c>
      <c r="W888" s="3">
        <v>34.5</v>
      </c>
      <c r="X888" s="37">
        <f t="shared" si="214"/>
        <v>307.5</v>
      </c>
      <c r="Y888" s="37" t="s">
        <v>143</v>
      </c>
      <c r="Z888" s="40">
        <v>0.1225</v>
      </c>
      <c r="AA888" s="41">
        <v>0.74</v>
      </c>
      <c r="AB888" s="41">
        <v>9.0649999999999981E-2</v>
      </c>
      <c r="AC888" s="42" t="s">
        <v>144</v>
      </c>
      <c r="AD888" s="43">
        <f t="shared" si="215"/>
        <v>475.57371652685538</v>
      </c>
      <c r="AE888" s="43">
        <f t="shared" si="216"/>
        <v>554.83600261466461</v>
      </c>
      <c r="AF888" s="44">
        <f t="shared" si="217"/>
        <v>6.1060098399174274</v>
      </c>
      <c r="AG888" s="44">
        <f t="shared" si="218"/>
        <v>4.5184472815388954</v>
      </c>
      <c r="AH888" s="44">
        <f t="shared" si="219"/>
        <v>72.357818412809422</v>
      </c>
      <c r="AI888" s="44">
        <f t="shared" si="220"/>
        <v>53.544785625478966</v>
      </c>
      <c r="AJ888" s="44">
        <f t="shared" si="221"/>
        <v>0.18226029784290163</v>
      </c>
      <c r="AK888" s="45">
        <f t="shared" si="222"/>
        <v>0.13487262040374717</v>
      </c>
      <c r="AL888" s="35"/>
      <c r="AM888" s="35"/>
      <c r="AN888" s="35"/>
      <c r="AO888" s="3" t="s">
        <v>1171</v>
      </c>
    </row>
    <row r="889" spans="2:41" x14ac:dyDescent="0.2">
      <c r="B889" s="46">
        <v>43334</v>
      </c>
      <c r="C889" s="3" t="s">
        <v>1195</v>
      </c>
      <c r="D889" s="3" t="s">
        <v>193</v>
      </c>
      <c r="E889" s="32" t="s">
        <v>137</v>
      </c>
      <c r="F889" s="3" t="s">
        <v>138</v>
      </c>
      <c r="G889" s="33" t="s">
        <v>139</v>
      </c>
      <c r="H889" s="32">
        <v>2018</v>
      </c>
      <c r="I889" s="47" t="s">
        <v>1119</v>
      </c>
      <c r="J889" s="47" t="s">
        <v>1169</v>
      </c>
      <c r="K889" s="32" t="str">
        <f t="shared" si="209"/>
        <v>NWF</v>
      </c>
      <c r="L889" s="32" t="str">
        <f t="shared" si="210"/>
        <v>LSI</v>
      </c>
      <c r="M889" s="32" t="str">
        <f t="shared" si="211"/>
        <v>R3</v>
      </c>
      <c r="N889" s="3">
        <v>5</v>
      </c>
      <c r="O889" s="3" t="s">
        <v>1180</v>
      </c>
      <c r="P889" s="33" t="str">
        <f t="shared" si="212"/>
        <v>E:POS_P:P01_Tr1:NWF_Tr2:LSI_DRC_R3_D:22_M:08_Y:2018</v>
      </c>
      <c r="Q889" s="31" t="str">
        <f t="shared" si="213"/>
        <v>T3</v>
      </c>
      <c r="R889" s="53">
        <v>0.5541666666666667</v>
      </c>
      <c r="S889" s="3">
        <v>30</v>
      </c>
      <c r="T889" s="3">
        <v>14.489249999999998</v>
      </c>
      <c r="U889" s="3">
        <v>183.25690607734808</v>
      </c>
      <c r="V889" s="3">
        <v>0.33485399999999998</v>
      </c>
      <c r="W889" s="3">
        <v>34.5</v>
      </c>
      <c r="X889" s="37">
        <f t="shared" si="214"/>
        <v>307.5</v>
      </c>
      <c r="Y889" s="37" t="s">
        <v>143</v>
      </c>
      <c r="Z889" s="40">
        <v>0.1225</v>
      </c>
      <c r="AA889" s="41">
        <v>0.74</v>
      </c>
      <c r="AB889" s="41">
        <v>9.0649999999999981E-2</v>
      </c>
      <c r="AC889" s="42" t="s">
        <v>144</v>
      </c>
      <c r="AD889" s="43">
        <f t="shared" si="215"/>
        <v>475.57371652685538</v>
      </c>
      <c r="AE889" s="43">
        <f t="shared" si="216"/>
        <v>554.83600261466461</v>
      </c>
      <c r="AF889" s="44">
        <f t="shared" si="217"/>
        <v>6.8907064721867384</v>
      </c>
      <c r="AG889" s="44">
        <f t="shared" si="218"/>
        <v>5.0991227894181854</v>
      </c>
      <c r="AH889" s="44">
        <f t="shared" si="219"/>
        <v>87.15216790241729</v>
      </c>
      <c r="AI889" s="44">
        <f t="shared" si="220"/>
        <v>64.49260424778879</v>
      </c>
      <c r="AJ889" s="44">
        <f t="shared" si="221"/>
        <v>0.1857890548195309</v>
      </c>
      <c r="AK889" s="45">
        <f t="shared" si="222"/>
        <v>0.13748390056645282</v>
      </c>
      <c r="AL889" s="35"/>
      <c r="AM889" s="35"/>
      <c r="AN889" s="35"/>
      <c r="AO889" s="3" t="s">
        <v>1171</v>
      </c>
    </row>
    <row r="890" spans="2:41" x14ac:dyDescent="0.2">
      <c r="B890" s="46">
        <v>43334</v>
      </c>
      <c r="C890" s="3" t="s">
        <v>1196</v>
      </c>
      <c r="D890" s="3" t="s">
        <v>195</v>
      </c>
      <c r="E890" s="32" t="s">
        <v>137</v>
      </c>
      <c r="F890" s="3" t="s">
        <v>138</v>
      </c>
      <c r="G890" s="33" t="s">
        <v>139</v>
      </c>
      <c r="H890" s="32">
        <v>2018</v>
      </c>
      <c r="I890" s="47" t="s">
        <v>1119</v>
      </c>
      <c r="J890" s="47" t="s">
        <v>1169</v>
      </c>
      <c r="K890" s="32" t="str">
        <f t="shared" si="209"/>
        <v>WFL</v>
      </c>
      <c r="L890" s="32" t="str">
        <f t="shared" si="210"/>
        <v>ESI</v>
      </c>
      <c r="M890" s="32" t="str">
        <f t="shared" si="211"/>
        <v>R1</v>
      </c>
      <c r="N890" s="3">
        <v>2</v>
      </c>
      <c r="O890" s="3" t="s">
        <v>1170</v>
      </c>
      <c r="P890" s="33" t="str">
        <f t="shared" si="212"/>
        <v>E:POS_P:P01_Tr1:WFL_Tr2:ESI_DRC_R1_D:22_M:08_Y:2018</v>
      </c>
      <c r="Q890" s="31" t="str">
        <f t="shared" si="213"/>
        <v>T0</v>
      </c>
      <c r="R890" s="53">
        <v>0.48125000000000001</v>
      </c>
      <c r="S890" s="37">
        <v>0</v>
      </c>
      <c r="T890" s="3">
        <v>13.514249999999999</v>
      </c>
      <c r="U890" s="3">
        <v>94.456491712707191</v>
      </c>
      <c r="V890" s="3">
        <v>0.57653399999999999</v>
      </c>
      <c r="W890" s="3">
        <v>33.799999999999997</v>
      </c>
      <c r="X890" s="37">
        <f t="shared" si="214"/>
        <v>306.8</v>
      </c>
      <c r="Y890" s="37" t="s">
        <v>143</v>
      </c>
      <c r="Z890" s="40">
        <v>0.1225</v>
      </c>
      <c r="AA890" s="41">
        <v>0.74</v>
      </c>
      <c r="AB890" s="41">
        <v>9.0649999999999981E-2</v>
      </c>
      <c r="AC890" s="42" t="s">
        <v>144</v>
      </c>
      <c r="AD890" s="43">
        <f t="shared" si="215"/>
        <v>476.65879345504572</v>
      </c>
      <c r="AE890" s="43">
        <f t="shared" si="216"/>
        <v>556.10192569755338</v>
      </c>
      <c r="AF890" s="44">
        <f t="shared" si="217"/>
        <v>6.4416860994498508</v>
      </c>
      <c r="AG890" s="44">
        <f t="shared" si="218"/>
        <v>4.7668477135928882</v>
      </c>
      <c r="AH890" s="44">
        <f t="shared" si="219"/>
        <v>45.023517373775533</v>
      </c>
      <c r="AI890" s="44">
        <f t="shared" si="220"/>
        <v>33.317402856593887</v>
      </c>
      <c r="AJ890" s="44">
        <f t="shared" si="221"/>
        <v>0.32061166763011323</v>
      </c>
      <c r="AK890" s="45">
        <f t="shared" si="222"/>
        <v>0.23725263404628374</v>
      </c>
      <c r="AL890" s="35">
        <f>SLOPE(AG890:AG893,S890:S893)*60</f>
        <v>5.5710658599229017</v>
      </c>
      <c r="AM890" s="35">
        <f>SLOPE(AK890:AK893,S890:S893)*60</f>
        <v>-0.1260947825159662</v>
      </c>
      <c r="AN890" s="35">
        <f>SLOPE(AI890:AI893,S890:S893)*60</f>
        <v>93.759000811334033</v>
      </c>
      <c r="AO890" s="3" t="s">
        <v>1171</v>
      </c>
    </row>
    <row r="891" spans="2:41" x14ac:dyDescent="0.2">
      <c r="B891" s="46">
        <v>43334</v>
      </c>
      <c r="C891" s="3" t="s">
        <v>1197</v>
      </c>
      <c r="D891" s="3" t="s">
        <v>197</v>
      </c>
      <c r="E891" s="32" t="s">
        <v>137</v>
      </c>
      <c r="F891" s="3" t="s">
        <v>138</v>
      </c>
      <c r="G891" s="33" t="s">
        <v>139</v>
      </c>
      <c r="H891" s="32">
        <v>2018</v>
      </c>
      <c r="I891" s="47" t="s">
        <v>1119</v>
      </c>
      <c r="J891" s="47" t="s">
        <v>1169</v>
      </c>
      <c r="K891" s="32" t="str">
        <f t="shared" si="209"/>
        <v>WFL</v>
      </c>
      <c r="L891" s="32" t="str">
        <f t="shared" si="210"/>
        <v>ESI</v>
      </c>
      <c r="M891" s="32" t="str">
        <f t="shared" si="211"/>
        <v>R1</v>
      </c>
      <c r="N891" s="3">
        <v>2</v>
      </c>
      <c r="O891" s="3" t="s">
        <v>1170</v>
      </c>
      <c r="P891" s="33" t="str">
        <f t="shared" si="212"/>
        <v>E:POS_P:P01_Tr1:WFL_Tr2:ESI_DRC_R1_D:22_M:08_Y:2018</v>
      </c>
      <c r="Q891" s="31" t="str">
        <f t="shared" si="213"/>
        <v>T1</v>
      </c>
      <c r="R891" s="53">
        <v>0.48819444444444443</v>
      </c>
      <c r="S891" s="3">
        <v>10</v>
      </c>
      <c r="T891" s="3">
        <v>19.289249999999999</v>
      </c>
      <c r="U891" s="3">
        <v>139.51657458563537</v>
      </c>
      <c r="V891" s="3">
        <v>0.360294</v>
      </c>
      <c r="W891" s="3">
        <v>35</v>
      </c>
      <c r="X891" s="37">
        <f t="shared" si="214"/>
        <v>308</v>
      </c>
      <c r="Y891" s="37" t="s">
        <v>143</v>
      </c>
      <c r="Z891" s="40">
        <v>0.1225</v>
      </c>
      <c r="AA891" s="41">
        <v>0.74</v>
      </c>
      <c r="AB891" s="41">
        <v>9.0649999999999981E-2</v>
      </c>
      <c r="AC891" s="42" t="s">
        <v>144</v>
      </c>
      <c r="AD891" s="43">
        <f t="shared" si="215"/>
        <v>474.80168127275334</v>
      </c>
      <c r="AE891" s="43">
        <f t="shared" si="216"/>
        <v>553.93529481821224</v>
      </c>
      <c r="AF891" s="44">
        <f t="shared" si="217"/>
        <v>9.158568330490457</v>
      </c>
      <c r="AG891" s="44">
        <f t="shared" si="218"/>
        <v>6.7773405645629365</v>
      </c>
      <c r="AH891" s="44">
        <f t="shared" si="219"/>
        <v>66.242704178675169</v>
      </c>
      <c r="AI891" s="44">
        <f t="shared" si="220"/>
        <v>49.019601092219617</v>
      </c>
      <c r="AJ891" s="44">
        <f t="shared" si="221"/>
        <v>0.19957956311123298</v>
      </c>
      <c r="AK891" s="45">
        <f t="shared" si="222"/>
        <v>0.14768887670231237</v>
      </c>
      <c r="AL891" s="35"/>
      <c r="AM891" s="35"/>
      <c r="AN891" s="35"/>
      <c r="AO891" s="3" t="s">
        <v>1171</v>
      </c>
    </row>
    <row r="892" spans="2:41" x14ac:dyDescent="0.2">
      <c r="B892" s="46">
        <v>43334</v>
      </c>
      <c r="C892" s="3" t="s">
        <v>1198</v>
      </c>
      <c r="D892" s="3" t="s">
        <v>199</v>
      </c>
      <c r="E892" s="32" t="s">
        <v>137</v>
      </c>
      <c r="F892" s="3" t="s">
        <v>138</v>
      </c>
      <c r="G892" s="33" t="s">
        <v>139</v>
      </c>
      <c r="H892" s="32">
        <v>2018</v>
      </c>
      <c r="I892" s="47" t="s">
        <v>1119</v>
      </c>
      <c r="J892" s="47" t="s">
        <v>1169</v>
      </c>
      <c r="K892" s="32" t="str">
        <f t="shared" si="209"/>
        <v>WFL</v>
      </c>
      <c r="L892" s="32" t="str">
        <f t="shared" si="210"/>
        <v>ESI</v>
      </c>
      <c r="M892" s="32" t="str">
        <f t="shared" si="211"/>
        <v>R1</v>
      </c>
      <c r="N892" s="3">
        <v>2</v>
      </c>
      <c r="O892" s="3" t="s">
        <v>1170</v>
      </c>
      <c r="P892" s="33" t="str">
        <f t="shared" si="212"/>
        <v>E:POS_P:P01_Tr1:WFL_Tr2:ESI_DRC_R1_D:22_M:08_Y:2018</v>
      </c>
      <c r="Q892" s="31" t="str">
        <f t="shared" si="213"/>
        <v>T2</v>
      </c>
      <c r="R892" s="53">
        <v>0.49513888888888885</v>
      </c>
      <c r="S892" s="3">
        <v>20</v>
      </c>
      <c r="T892" s="3">
        <v>20.639249999999997</v>
      </c>
      <c r="U892" s="3">
        <v>190.79834254143648</v>
      </c>
      <c r="V892" s="3">
        <v>0.35393400000000003</v>
      </c>
      <c r="W892" s="3">
        <v>35.6</v>
      </c>
      <c r="X892" s="37">
        <f t="shared" si="214"/>
        <v>308.60000000000002</v>
      </c>
      <c r="Y892" s="37" t="s">
        <v>143</v>
      </c>
      <c r="Z892" s="40">
        <v>0.1225</v>
      </c>
      <c r="AA892" s="41">
        <v>0.74</v>
      </c>
      <c r="AB892" s="41">
        <v>9.0649999999999981E-2</v>
      </c>
      <c r="AC892" s="42" t="s">
        <v>144</v>
      </c>
      <c r="AD892" s="43">
        <f t="shared" si="215"/>
        <v>473.87854125731695</v>
      </c>
      <c r="AE892" s="43">
        <f t="shared" si="216"/>
        <v>552.85829813353644</v>
      </c>
      <c r="AF892" s="44">
        <f t="shared" si="217"/>
        <v>9.7804976826450787</v>
      </c>
      <c r="AG892" s="44">
        <f t="shared" si="218"/>
        <v>7.2375682851573568</v>
      </c>
      <c r="AH892" s="44">
        <f t="shared" si="219"/>
        <v>90.415240237849815</v>
      </c>
      <c r="AI892" s="44">
        <f t="shared" si="220"/>
        <v>66.90727777600884</v>
      </c>
      <c r="AJ892" s="44">
        <f t="shared" si="221"/>
        <v>0.1956753488915951</v>
      </c>
      <c r="AK892" s="45">
        <f t="shared" si="222"/>
        <v>0.14479975817978036</v>
      </c>
      <c r="AL892" s="35"/>
      <c r="AM892" s="35"/>
      <c r="AN892" s="35"/>
      <c r="AO892" s="3" t="s">
        <v>1171</v>
      </c>
    </row>
    <row r="893" spans="2:41" x14ac:dyDescent="0.2">
      <c r="B893" s="46">
        <v>43334</v>
      </c>
      <c r="C893" s="3" t="s">
        <v>1199</v>
      </c>
      <c r="D893" s="3" t="s">
        <v>201</v>
      </c>
      <c r="E893" s="32" t="s">
        <v>137</v>
      </c>
      <c r="F893" s="3" t="s">
        <v>138</v>
      </c>
      <c r="G893" s="33" t="s">
        <v>139</v>
      </c>
      <c r="H893" s="32">
        <v>2018</v>
      </c>
      <c r="I893" s="47" t="s">
        <v>1119</v>
      </c>
      <c r="J893" s="47" t="s">
        <v>1169</v>
      </c>
      <c r="K893" s="32" t="str">
        <f t="shared" si="209"/>
        <v>WFL</v>
      </c>
      <c r="L893" s="32" t="str">
        <f t="shared" si="210"/>
        <v>ESI</v>
      </c>
      <c r="M893" s="32" t="str">
        <f t="shared" si="211"/>
        <v>R1</v>
      </c>
      <c r="N893" s="3">
        <v>2</v>
      </c>
      <c r="O893" s="3" t="s">
        <v>1170</v>
      </c>
      <c r="P893" s="33" t="str">
        <f t="shared" si="212"/>
        <v>E:POS_P:P01_Tr1:WFL_Tr2:ESI_DRC_R1_D:22_M:08_Y:2018</v>
      </c>
      <c r="Q893" s="31" t="str">
        <f t="shared" si="213"/>
        <v>T3</v>
      </c>
      <c r="R893" s="53">
        <v>0.50208333333333333</v>
      </c>
      <c r="S893" s="3">
        <v>30</v>
      </c>
      <c r="T893" s="3">
        <v>21.989249999999998</v>
      </c>
      <c r="U893" s="3">
        <v>226.62016574585635</v>
      </c>
      <c r="V893" s="3">
        <v>0.41117399999999998</v>
      </c>
      <c r="W893" s="3">
        <v>35.700000000000003</v>
      </c>
      <c r="X893" s="37">
        <f t="shared" si="214"/>
        <v>308.7</v>
      </c>
      <c r="Y893" s="37" t="s">
        <v>143</v>
      </c>
      <c r="Z893" s="40">
        <v>0.1225</v>
      </c>
      <c r="AA893" s="41">
        <v>0.74</v>
      </c>
      <c r="AB893" s="41">
        <v>9.0649999999999981E-2</v>
      </c>
      <c r="AC893" s="42" t="s">
        <v>144</v>
      </c>
      <c r="AD893" s="43">
        <f t="shared" si="215"/>
        <v>473.72503346941386</v>
      </c>
      <c r="AE893" s="43">
        <f t="shared" si="216"/>
        <v>552.67920571431614</v>
      </c>
      <c r="AF893" s="44">
        <f t="shared" si="217"/>
        <v>10.416858192217306</v>
      </c>
      <c r="AG893" s="44">
        <f t="shared" si="218"/>
        <v>7.7084750622408045</v>
      </c>
      <c r="AH893" s="44">
        <f t="shared" si="219"/>
        <v>107.35564560279992</v>
      </c>
      <c r="AI893" s="44">
        <f t="shared" si="220"/>
        <v>79.443177746071939</v>
      </c>
      <c r="AJ893" s="44">
        <f t="shared" si="221"/>
        <v>0.22724731973037823</v>
      </c>
      <c r="AK893" s="45">
        <f t="shared" si="222"/>
        <v>0.16816301660047986</v>
      </c>
      <c r="AL893" s="35"/>
      <c r="AM893" s="35"/>
      <c r="AN893" s="35"/>
      <c r="AO893" s="3" t="s">
        <v>1171</v>
      </c>
    </row>
    <row r="894" spans="2:41" x14ac:dyDescent="0.2">
      <c r="B894" s="46">
        <v>43334</v>
      </c>
      <c r="C894" s="3" t="s">
        <v>1200</v>
      </c>
      <c r="D894" s="3" t="s">
        <v>203</v>
      </c>
      <c r="E894" s="32" t="s">
        <v>137</v>
      </c>
      <c r="F894" s="3" t="s">
        <v>138</v>
      </c>
      <c r="G894" s="33" t="s">
        <v>139</v>
      </c>
      <c r="H894" s="32">
        <v>2018</v>
      </c>
      <c r="I894" s="47" t="s">
        <v>1119</v>
      </c>
      <c r="J894" s="47" t="s">
        <v>1169</v>
      </c>
      <c r="K894" s="32" t="str">
        <f t="shared" si="209"/>
        <v>WFL</v>
      </c>
      <c r="L894" s="32" t="str">
        <f t="shared" si="210"/>
        <v>ESI</v>
      </c>
      <c r="M894" s="32" t="str">
        <f t="shared" si="211"/>
        <v>R2</v>
      </c>
      <c r="N894" s="3">
        <v>8</v>
      </c>
      <c r="O894" s="3" t="s">
        <v>554</v>
      </c>
      <c r="P894" s="33" t="str">
        <f t="shared" si="212"/>
        <v>E:POS_P:P01_Tr1:WFL_Tr2:ESI_DRC_R2_D:22_M:08_Y:2018</v>
      </c>
      <c r="Q894" s="31" t="str">
        <f t="shared" si="213"/>
        <v>T0</v>
      </c>
      <c r="R894" s="53">
        <v>0.48125000000000001</v>
      </c>
      <c r="S894" s="37">
        <v>0</v>
      </c>
      <c r="T894" s="3">
        <v>4.2142499999999998</v>
      </c>
      <c r="U894" s="3">
        <v>102.56353591160222</v>
      </c>
      <c r="V894" s="3">
        <v>0.35393400000000003</v>
      </c>
      <c r="W894" s="3">
        <v>33.200000000000003</v>
      </c>
      <c r="X894" s="37">
        <f t="shared" si="214"/>
        <v>306.2</v>
      </c>
      <c r="Y894" s="37" t="s">
        <v>143</v>
      </c>
      <c r="Z894" s="40">
        <v>0.1225</v>
      </c>
      <c r="AA894" s="41">
        <v>0.74</v>
      </c>
      <c r="AB894" s="41">
        <v>9.0649999999999981E-2</v>
      </c>
      <c r="AC894" s="42" t="s">
        <v>144</v>
      </c>
      <c r="AD894" s="43">
        <f t="shared" si="215"/>
        <v>477.59280807318106</v>
      </c>
      <c r="AE894" s="43">
        <f t="shared" si="216"/>
        <v>557.19160941871132</v>
      </c>
      <c r="AF894" s="44">
        <f t="shared" si="217"/>
        <v>2.0126954914224031</v>
      </c>
      <c r="AG894" s="44">
        <f t="shared" si="218"/>
        <v>1.4893946636525779</v>
      </c>
      <c r="AH894" s="44">
        <f t="shared" si="219"/>
        <v>48.98360712193665</v>
      </c>
      <c r="AI894" s="44">
        <f t="shared" si="220"/>
        <v>36.247869270233117</v>
      </c>
      <c r="AJ894" s="44">
        <f t="shared" si="221"/>
        <v>0.19720905508800221</v>
      </c>
      <c r="AK894" s="45">
        <f t="shared" si="222"/>
        <v>0.14593470076512161</v>
      </c>
      <c r="AL894" s="35">
        <f>SLOPE(AG894:AG897,S894:S897)*60</f>
        <v>5.2946038390757639</v>
      </c>
      <c r="AM894" s="35">
        <f>SLOPE(AK894:AK897,S894:S897)*60</f>
        <v>6.7797229732359078E-3</v>
      </c>
      <c r="AN894" s="35">
        <f>SLOPE(AI894:AI897,S894:S897)*60</f>
        <v>105.4967357220567</v>
      </c>
      <c r="AO894" s="3" t="s">
        <v>1171</v>
      </c>
    </row>
    <row r="895" spans="2:41" x14ac:dyDescent="0.2">
      <c r="B895" s="46">
        <v>43334</v>
      </c>
      <c r="C895" s="3" t="s">
        <v>1201</v>
      </c>
      <c r="D895" s="3" t="s">
        <v>205</v>
      </c>
      <c r="E895" s="32" t="s">
        <v>137</v>
      </c>
      <c r="F895" s="3" t="s">
        <v>138</v>
      </c>
      <c r="G895" s="33" t="s">
        <v>139</v>
      </c>
      <c r="H895" s="32">
        <v>2018</v>
      </c>
      <c r="I895" s="47" t="s">
        <v>1119</v>
      </c>
      <c r="J895" s="47" t="s">
        <v>1169</v>
      </c>
      <c r="K895" s="32" t="str">
        <f t="shared" si="209"/>
        <v>WFL</v>
      </c>
      <c r="L895" s="32" t="str">
        <f t="shared" si="210"/>
        <v>ESI</v>
      </c>
      <c r="M895" s="32" t="str">
        <f t="shared" si="211"/>
        <v>R2</v>
      </c>
      <c r="N895" s="3">
        <v>8</v>
      </c>
      <c r="O895" s="3" t="s">
        <v>554</v>
      </c>
      <c r="P895" s="33" t="str">
        <f t="shared" si="212"/>
        <v>E:POS_P:P01_Tr1:WFL_Tr2:ESI_DRC_R2_D:22_M:08_Y:2018</v>
      </c>
      <c r="Q895" s="31" t="str">
        <f t="shared" si="213"/>
        <v>T1</v>
      </c>
      <c r="R895" s="53">
        <v>0.48819444444444443</v>
      </c>
      <c r="S895" s="3">
        <v>10</v>
      </c>
      <c r="T895" s="3">
        <v>9.5392499999999991</v>
      </c>
      <c r="U895" s="3">
        <v>152.52555248618785</v>
      </c>
      <c r="V895" s="3">
        <v>0.360294</v>
      </c>
      <c r="W895" s="3">
        <v>35.1</v>
      </c>
      <c r="X895" s="37">
        <f t="shared" si="214"/>
        <v>308.10000000000002</v>
      </c>
      <c r="Y895" s="37" t="s">
        <v>143</v>
      </c>
      <c r="Z895" s="40">
        <v>0.1225</v>
      </c>
      <c r="AA895" s="41">
        <v>0.74</v>
      </c>
      <c r="AB895" s="41">
        <v>9.0649999999999981E-2</v>
      </c>
      <c r="AC895" s="42" t="s">
        <v>144</v>
      </c>
      <c r="AD895" s="43">
        <f t="shared" si="215"/>
        <v>474.64757491726067</v>
      </c>
      <c r="AE895" s="43">
        <f t="shared" si="216"/>
        <v>553.75550407013748</v>
      </c>
      <c r="AF895" s="44">
        <f t="shared" si="217"/>
        <v>4.5277818790294786</v>
      </c>
      <c r="AG895" s="44">
        <f t="shared" si="218"/>
        <v>3.3505585904818136</v>
      </c>
      <c r="AH895" s="44">
        <f t="shared" si="219"/>
        <v>72.395883600484424</v>
      </c>
      <c r="AI895" s="44">
        <f t="shared" si="220"/>
        <v>53.572953864358468</v>
      </c>
      <c r="AJ895" s="44">
        <f t="shared" si="221"/>
        <v>0.19951478558344612</v>
      </c>
      <c r="AK895" s="45">
        <f t="shared" si="222"/>
        <v>0.1476409413317501</v>
      </c>
      <c r="AL895" s="35"/>
      <c r="AM895" s="35"/>
      <c r="AN895" s="35"/>
      <c r="AO895" s="3" t="s">
        <v>1171</v>
      </c>
    </row>
    <row r="896" spans="2:41" x14ac:dyDescent="0.2">
      <c r="B896" s="46">
        <v>43334</v>
      </c>
      <c r="C896" s="3" t="s">
        <v>1202</v>
      </c>
      <c r="D896" s="3" t="s">
        <v>207</v>
      </c>
      <c r="E896" s="32" t="s">
        <v>137</v>
      </c>
      <c r="F896" s="3" t="s">
        <v>138</v>
      </c>
      <c r="G896" s="33" t="s">
        <v>139</v>
      </c>
      <c r="H896" s="32">
        <v>2018</v>
      </c>
      <c r="I896" s="47" t="s">
        <v>1119</v>
      </c>
      <c r="J896" s="47" t="s">
        <v>1169</v>
      </c>
      <c r="K896" s="32" t="str">
        <f t="shared" si="209"/>
        <v>WFL</v>
      </c>
      <c r="L896" s="32" t="str">
        <f t="shared" si="210"/>
        <v>ESI</v>
      </c>
      <c r="M896" s="32" t="str">
        <f t="shared" si="211"/>
        <v>R2</v>
      </c>
      <c r="N896" s="3">
        <v>8</v>
      </c>
      <c r="O896" s="3" t="s">
        <v>554</v>
      </c>
      <c r="P896" s="33" t="str">
        <f t="shared" si="212"/>
        <v>E:POS_P:P01_Tr1:WFL_Tr2:ESI_DRC_R2_D:22_M:08_Y:2018</v>
      </c>
      <c r="Q896" s="31" t="str">
        <f t="shared" si="213"/>
        <v>T2</v>
      </c>
      <c r="R896" s="53">
        <v>0.49513888888888885</v>
      </c>
      <c r="S896" s="3">
        <v>20</v>
      </c>
      <c r="T896" s="3">
        <v>10.814250000000001</v>
      </c>
      <c r="U896" s="3">
        <v>202.11049723756906</v>
      </c>
      <c r="V896" s="3">
        <v>0.37301400000000001</v>
      </c>
      <c r="W896" s="3">
        <v>34.6</v>
      </c>
      <c r="X896" s="37">
        <f t="shared" si="214"/>
        <v>307.60000000000002</v>
      </c>
      <c r="Y896" s="37" t="s">
        <v>143</v>
      </c>
      <c r="Z896" s="40">
        <v>0.1225</v>
      </c>
      <c r="AA896" s="41">
        <v>0.74</v>
      </c>
      <c r="AB896" s="41">
        <v>9.0649999999999981E-2</v>
      </c>
      <c r="AC896" s="42" t="s">
        <v>144</v>
      </c>
      <c r="AD896" s="43">
        <f t="shared" si="215"/>
        <v>475.41910868663211</v>
      </c>
      <c r="AE896" s="43">
        <f t="shared" si="216"/>
        <v>554.65562680107075</v>
      </c>
      <c r="AF896" s="44">
        <f t="shared" si="217"/>
        <v>5.1413010961144119</v>
      </c>
      <c r="AG896" s="44">
        <f t="shared" si="218"/>
        <v>3.8045628111246641</v>
      </c>
      <c r="AH896" s="44">
        <f t="shared" si="219"/>
        <v>96.087192452897099</v>
      </c>
      <c r="AI896" s="44">
        <f t="shared" si="220"/>
        <v>71.104522415143848</v>
      </c>
      <c r="AJ896" s="44">
        <f t="shared" si="221"/>
        <v>0.20689431397557462</v>
      </c>
      <c r="AK896" s="45">
        <f t="shared" si="222"/>
        <v>0.1531017923419252</v>
      </c>
      <c r="AL896" s="35"/>
      <c r="AM896" s="35"/>
      <c r="AN896" s="35"/>
      <c r="AO896" s="3" t="s">
        <v>1171</v>
      </c>
    </row>
    <row r="897" spans="2:41" x14ac:dyDescent="0.2">
      <c r="B897" s="46">
        <v>43334</v>
      </c>
      <c r="C897" s="3" t="s">
        <v>1203</v>
      </c>
      <c r="D897" s="3" t="s">
        <v>209</v>
      </c>
      <c r="E897" s="32" t="s">
        <v>137</v>
      </c>
      <c r="F897" s="3" t="s">
        <v>138</v>
      </c>
      <c r="G897" s="33" t="s">
        <v>139</v>
      </c>
      <c r="H897" s="32">
        <v>2018</v>
      </c>
      <c r="I897" s="47" t="s">
        <v>1119</v>
      </c>
      <c r="J897" s="47" t="s">
        <v>1169</v>
      </c>
      <c r="K897" s="32" t="str">
        <f t="shared" si="209"/>
        <v>WFL</v>
      </c>
      <c r="L897" s="32" t="str">
        <f t="shared" si="210"/>
        <v>ESI</v>
      </c>
      <c r="M897" s="32" t="str">
        <f t="shared" si="211"/>
        <v>R2</v>
      </c>
      <c r="N897" s="3">
        <v>8</v>
      </c>
      <c r="O897" s="3" t="s">
        <v>554</v>
      </c>
      <c r="P897" s="33" t="str">
        <f t="shared" si="212"/>
        <v>E:POS_P:P01_Tr1:WFL_Tr2:ESI_DRC_R2_D:22_M:08_Y:2018</v>
      </c>
      <c r="Q897" s="31" t="str">
        <f t="shared" si="213"/>
        <v>T3</v>
      </c>
      <c r="R897" s="53">
        <v>0.50208333333333333</v>
      </c>
      <c r="S897" s="3">
        <v>30</v>
      </c>
      <c r="T897" s="3">
        <v>12.164249999999999</v>
      </c>
      <c r="U897" s="3">
        <v>253.01519337016575</v>
      </c>
      <c r="V897" s="3">
        <v>0.360294</v>
      </c>
      <c r="W897" s="3">
        <v>34.6</v>
      </c>
      <c r="X897" s="37">
        <f t="shared" si="214"/>
        <v>307.60000000000002</v>
      </c>
      <c r="Y897" s="37" t="s">
        <v>143</v>
      </c>
      <c r="Z897" s="40">
        <v>0.1225</v>
      </c>
      <c r="AA897" s="41">
        <v>0.74</v>
      </c>
      <c r="AB897" s="41">
        <v>9.0649999999999981E-2</v>
      </c>
      <c r="AC897" s="42" t="s">
        <v>144</v>
      </c>
      <c r="AD897" s="43">
        <f t="shared" si="215"/>
        <v>475.41910868663211</v>
      </c>
      <c r="AE897" s="43">
        <f t="shared" si="216"/>
        <v>554.65562680107075</v>
      </c>
      <c r="AF897" s="44">
        <f t="shared" si="217"/>
        <v>5.7831168928413641</v>
      </c>
      <c r="AG897" s="44">
        <f t="shared" si="218"/>
        <v>4.2795065007026079</v>
      </c>
      <c r="AH897" s="44">
        <f t="shared" si="219"/>
        <v>120.28825771622007</v>
      </c>
      <c r="AI897" s="44">
        <f t="shared" si="220"/>
        <v>89.013310710002827</v>
      </c>
      <c r="AJ897" s="44">
        <f t="shared" si="221"/>
        <v>0.19983909440266498</v>
      </c>
      <c r="AK897" s="45">
        <f t="shared" si="222"/>
        <v>0.14788092985797208</v>
      </c>
      <c r="AL897" s="35"/>
      <c r="AM897" s="35"/>
      <c r="AN897" s="35"/>
      <c r="AO897" s="3" t="s">
        <v>1171</v>
      </c>
    </row>
    <row r="898" spans="2:41" x14ac:dyDescent="0.2">
      <c r="B898" s="46">
        <v>43334</v>
      </c>
      <c r="C898" s="3" t="s">
        <v>1204</v>
      </c>
      <c r="D898" s="3" t="s">
        <v>211</v>
      </c>
      <c r="E898" s="32" t="s">
        <v>137</v>
      </c>
      <c r="F898" s="3" t="s">
        <v>138</v>
      </c>
      <c r="G898" s="33" t="s">
        <v>139</v>
      </c>
      <c r="H898" s="32">
        <v>2018</v>
      </c>
      <c r="I898" s="47" t="s">
        <v>1119</v>
      </c>
      <c r="J898" s="47" t="s">
        <v>1169</v>
      </c>
      <c r="K898" s="32" t="str">
        <f t="shared" ref="K898:K961" si="223">LEFT(D898,3)</f>
        <v>WFL</v>
      </c>
      <c r="L898" s="32" t="str">
        <f t="shared" ref="L898:L961" si="224">MID(D898,5,3)</f>
        <v>ESI</v>
      </c>
      <c r="M898" s="32" t="str">
        <f t="shared" ref="M898:M961" si="225">MID(D898,9,2)</f>
        <v>R3</v>
      </c>
      <c r="N898" s="3">
        <v>6</v>
      </c>
      <c r="O898" s="3" t="s">
        <v>1180</v>
      </c>
      <c r="P898" s="33" t="str">
        <f t="shared" ref="P898:P961" si="226">"E:"&amp;E898&amp;"_P:"&amp;F898&amp;"_Tr1:"&amp;K898&amp;"_Tr2:"&amp;L898&amp;"_"&amp;G898&amp;"_"&amp;M898&amp;"_D:"&amp;J898&amp;"_M:"&amp;I898&amp;"_Y:"&amp;H898</f>
        <v>E:POS_P:P01_Tr1:WFL_Tr2:ESI_DRC_R3_D:22_M:08_Y:2018</v>
      </c>
      <c r="Q898" s="31" t="str">
        <f t="shared" ref="Q898:Q961" si="227">MID(D898,12,2)</f>
        <v>T0</v>
      </c>
      <c r="R898" s="53">
        <v>0.48125000000000001</v>
      </c>
      <c r="S898" s="37">
        <v>0</v>
      </c>
      <c r="T898" s="3">
        <v>8.2642500000000005</v>
      </c>
      <c r="U898" s="3">
        <v>119.90883977900553</v>
      </c>
      <c r="V898" s="3">
        <v>0.34757399999999999</v>
      </c>
      <c r="W898" s="3">
        <v>33.200000000000003</v>
      </c>
      <c r="X898" s="37">
        <f t="shared" si="214"/>
        <v>306.2</v>
      </c>
      <c r="Y898" s="37" t="s">
        <v>143</v>
      </c>
      <c r="Z898" s="40">
        <v>0.1225</v>
      </c>
      <c r="AA898" s="41">
        <v>0.74</v>
      </c>
      <c r="AB898" s="41">
        <v>9.0649999999999981E-2</v>
      </c>
      <c r="AC898" s="42" t="s">
        <v>144</v>
      </c>
      <c r="AD898" s="43">
        <f t="shared" si="215"/>
        <v>477.59280807318106</v>
      </c>
      <c r="AE898" s="43">
        <f t="shared" si="216"/>
        <v>557.19160941871132</v>
      </c>
      <c r="AF898" s="44">
        <f t="shared" si="217"/>
        <v>3.9469463641187867</v>
      </c>
      <c r="AG898" s="44">
        <f t="shared" si="218"/>
        <v>2.9207403094479019</v>
      </c>
      <c r="AH898" s="44">
        <f t="shared" si="219"/>
        <v>57.267599502852406</v>
      </c>
      <c r="AI898" s="44">
        <f t="shared" si="220"/>
        <v>42.378023632110768</v>
      </c>
      <c r="AJ898" s="44">
        <f t="shared" si="221"/>
        <v>0.19366531645209917</v>
      </c>
      <c r="AK898" s="45">
        <f t="shared" si="222"/>
        <v>0.14331233417455336</v>
      </c>
      <c r="AL898" s="35">
        <f>SLOPE(AG898:AG901,S898:S901)*60</f>
        <v>5.6357668490253019</v>
      </c>
      <c r="AM898" s="35">
        <f>SLOPE(AK898:AK901,S898:S901)*60</f>
        <v>7.222364106253998E-3</v>
      </c>
      <c r="AN898" s="35">
        <f>SLOPE(AI898:AI901,S898:S901)*60</f>
        <v>103.00863669346553</v>
      </c>
      <c r="AO898" s="3" t="s">
        <v>1171</v>
      </c>
    </row>
    <row r="899" spans="2:41" x14ac:dyDescent="0.2">
      <c r="B899" s="46">
        <v>43334</v>
      </c>
      <c r="C899" s="3" t="s">
        <v>1205</v>
      </c>
      <c r="D899" s="3" t="s">
        <v>213</v>
      </c>
      <c r="E899" s="32" t="s">
        <v>137</v>
      </c>
      <c r="F899" s="3" t="s">
        <v>138</v>
      </c>
      <c r="G899" s="33" t="s">
        <v>139</v>
      </c>
      <c r="H899" s="32">
        <v>2018</v>
      </c>
      <c r="I899" s="47" t="s">
        <v>1119</v>
      </c>
      <c r="J899" s="47" t="s">
        <v>1169</v>
      </c>
      <c r="K899" s="32" t="str">
        <f t="shared" si="223"/>
        <v>WFL</v>
      </c>
      <c r="L899" s="32" t="str">
        <f t="shared" si="224"/>
        <v>ESI</v>
      </c>
      <c r="M899" s="32" t="str">
        <f t="shared" si="225"/>
        <v>R3</v>
      </c>
      <c r="N899" s="3">
        <v>6</v>
      </c>
      <c r="O899" s="3" t="s">
        <v>1180</v>
      </c>
      <c r="P899" s="33" t="str">
        <f t="shared" si="226"/>
        <v>E:POS_P:P01_Tr1:WFL_Tr2:ESI_DRC_R3_D:22_M:08_Y:2018</v>
      </c>
      <c r="Q899" s="31" t="str">
        <f t="shared" si="227"/>
        <v>T1</v>
      </c>
      <c r="R899" s="53">
        <v>0.48819444444444443</v>
      </c>
      <c r="S899" s="3">
        <v>10</v>
      </c>
      <c r="T899" s="3">
        <v>12.614249999999998</v>
      </c>
      <c r="U899" s="3">
        <v>161.38674033149172</v>
      </c>
      <c r="V899" s="3">
        <v>0.34757399999999999</v>
      </c>
      <c r="W899" s="3">
        <v>35</v>
      </c>
      <c r="X899" s="37">
        <f t="shared" si="214"/>
        <v>308</v>
      </c>
      <c r="Y899" s="37" t="s">
        <v>143</v>
      </c>
      <c r="Z899" s="40">
        <v>0.1225</v>
      </c>
      <c r="AA899" s="41">
        <v>0.74</v>
      </c>
      <c r="AB899" s="41">
        <v>9.0649999999999981E-2</v>
      </c>
      <c r="AC899" s="42" t="s">
        <v>144</v>
      </c>
      <c r="AD899" s="43">
        <f t="shared" si="215"/>
        <v>474.80168127275334</v>
      </c>
      <c r="AE899" s="43">
        <f t="shared" si="216"/>
        <v>553.93529481821224</v>
      </c>
      <c r="AF899" s="44">
        <f t="shared" si="217"/>
        <v>5.9892671079948281</v>
      </c>
      <c r="AG899" s="44">
        <f t="shared" si="218"/>
        <v>4.4320576599161718</v>
      </c>
      <c r="AH899" s="44">
        <f t="shared" si="219"/>
        <v>76.626695644521533</v>
      </c>
      <c r="AI899" s="44">
        <f t="shared" si="220"/>
        <v>56.703754776945921</v>
      </c>
      <c r="AJ899" s="44">
        <f t="shared" si="221"/>
        <v>0.19253350616114531</v>
      </c>
      <c r="AK899" s="45">
        <f t="shared" si="222"/>
        <v>0.14247479455924753</v>
      </c>
      <c r="AL899" s="35"/>
      <c r="AM899" s="35"/>
      <c r="AN899" s="35"/>
      <c r="AO899" s="3" t="s">
        <v>1171</v>
      </c>
    </row>
    <row r="900" spans="2:41" x14ac:dyDescent="0.2">
      <c r="B900" s="46">
        <v>43334</v>
      </c>
      <c r="C900" s="3" t="s">
        <v>1206</v>
      </c>
      <c r="D900" s="3" t="s">
        <v>215</v>
      </c>
      <c r="E900" s="32" t="s">
        <v>137</v>
      </c>
      <c r="F900" s="3" t="s">
        <v>138</v>
      </c>
      <c r="G900" s="33" t="s">
        <v>139</v>
      </c>
      <c r="H900" s="32">
        <v>2018</v>
      </c>
      <c r="I900" s="47" t="s">
        <v>1119</v>
      </c>
      <c r="J900" s="47" t="s">
        <v>1169</v>
      </c>
      <c r="K900" s="32" t="str">
        <f t="shared" si="223"/>
        <v>WFL</v>
      </c>
      <c r="L900" s="32" t="str">
        <f t="shared" si="224"/>
        <v>ESI</v>
      </c>
      <c r="M900" s="32" t="str">
        <f t="shared" si="225"/>
        <v>R3</v>
      </c>
      <c r="N900" s="3">
        <v>6</v>
      </c>
      <c r="O900" s="3" t="s">
        <v>1180</v>
      </c>
      <c r="P900" s="33" t="str">
        <f t="shared" si="226"/>
        <v>E:POS_P:P01_Tr1:WFL_Tr2:ESI_DRC_R3_D:22_M:08_Y:2018</v>
      </c>
      <c r="Q900" s="31" t="str">
        <f t="shared" si="227"/>
        <v>T2</v>
      </c>
      <c r="R900" s="53">
        <v>0.49513888888888885</v>
      </c>
      <c r="S900" s="3">
        <v>20</v>
      </c>
      <c r="T900" s="3">
        <v>14.189249999999998</v>
      </c>
      <c r="U900" s="3">
        <v>214.55386740331491</v>
      </c>
      <c r="V900" s="3">
        <v>0.34757399999999999</v>
      </c>
      <c r="W900" s="3">
        <v>35.5</v>
      </c>
      <c r="X900" s="37">
        <f t="shared" si="214"/>
        <v>308.5</v>
      </c>
      <c r="Y900" s="37" t="s">
        <v>143</v>
      </c>
      <c r="Z900" s="40">
        <v>0.1225</v>
      </c>
      <c r="AA900" s="41">
        <v>0.74</v>
      </c>
      <c r="AB900" s="41">
        <v>9.0649999999999981E-2</v>
      </c>
      <c r="AC900" s="42" t="s">
        <v>144</v>
      </c>
      <c r="AD900" s="43">
        <f t="shared" si="215"/>
        <v>474.03214856404549</v>
      </c>
      <c r="AE900" s="43">
        <f t="shared" si="216"/>
        <v>553.03750665805308</v>
      </c>
      <c r="AF900" s="44">
        <f t="shared" si="217"/>
        <v>6.7261606640123812</v>
      </c>
      <c r="AG900" s="44">
        <f t="shared" si="218"/>
        <v>4.9773588913691613</v>
      </c>
      <c r="AH900" s="44">
        <f t="shared" si="219"/>
        <v>101.70543074791868</v>
      </c>
      <c r="AI900" s="44">
        <f t="shared" si="220"/>
        <v>75.262018753459799</v>
      </c>
      <c r="AJ900" s="44">
        <f t="shared" si="221"/>
        <v>0.19222145833916612</v>
      </c>
      <c r="AK900" s="45">
        <f t="shared" si="222"/>
        <v>0.14224387917098291</v>
      </c>
      <c r="AL900" s="35"/>
      <c r="AM900" s="35"/>
      <c r="AN900" s="35"/>
      <c r="AO900" s="3" t="s">
        <v>1171</v>
      </c>
    </row>
    <row r="901" spans="2:41" x14ac:dyDescent="0.2">
      <c r="B901" s="46">
        <v>43334</v>
      </c>
      <c r="C901" s="3" t="s">
        <v>1207</v>
      </c>
      <c r="D901" s="3" t="s">
        <v>217</v>
      </c>
      <c r="E901" s="32" t="s">
        <v>137</v>
      </c>
      <c r="F901" s="3" t="s">
        <v>138</v>
      </c>
      <c r="G901" s="33" t="s">
        <v>139</v>
      </c>
      <c r="H901" s="32">
        <v>2018</v>
      </c>
      <c r="I901" s="47" t="s">
        <v>1119</v>
      </c>
      <c r="J901" s="47" t="s">
        <v>1169</v>
      </c>
      <c r="K901" s="32" t="str">
        <f t="shared" si="223"/>
        <v>WFL</v>
      </c>
      <c r="L901" s="32" t="str">
        <f t="shared" si="224"/>
        <v>ESI</v>
      </c>
      <c r="M901" s="32" t="str">
        <f t="shared" si="225"/>
        <v>R3</v>
      </c>
      <c r="N901" s="3">
        <v>6</v>
      </c>
      <c r="O901" s="3" t="s">
        <v>1180</v>
      </c>
      <c r="P901" s="33" t="str">
        <f t="shared" si="226"/>
        <v>E:POS_P:P01_Tr1:WFL_Tr2:ESI_DRC_R3_D:22_M:08_Y:2018</v>
      </c>
      <c r="Q901" s="31" t="str">
        <f t="shared" si="227"/>
        <v>T3</v>
      </c>
      <c r="R901" s="53">
        <v>0.50208333333333333</v>
      </c>
      <c r="S901" s="3">
        <v>30</v>
      </c>
      <c r="T901" s="3">
        <v>16.739249999999998</v>
      </c>
      <c r="U901" s="3">
        <v>266.40124309392269</v>
      </c>
      <c r="V901" s="3">
        <v>0.360294</v>
      </c>
      <c r="W901" s="3">
        <v>35.6</v>
      </c>
      <c r="X901" s="37">
        <f t="shared" si="214"/>
        <v>308.60000000000002</v>
      </c>
      <c r="Y901" s="37" t="s">
        <v>143</v>
      </c>
      <c r="Z901" s="40">
        <v>0.1225</v>
      </c>
      <c r="AA901" s="41">
        <v>0.74</v>
      </c>
      <c r="AB901" s="41">
        <v>9.0649999999999981E-2</v>
      </c>
      <c r="AC901" s="42" t="s">
        <v>144</v>
      </c>
      <c r="AD901" s="43">
        <f t="shared" si="215"/>
        <v>473.87854125731695</v>
      </c>
      <c r="AE901" s="43">
        <f t="shared" si="216"/>
        <v>552.85829813353644</v>
      </c>
      <c r="AF901" s="44">
        <f t="shared" si="217"/>
        <v>7.9323713717415423</v>
      </c>
      <c r="AG901" s="44">
        <f t="shared" si="218"/>
        <v>5.8699548150887404</v>
      </c>
      <c r="AH901" s="44">
        <f t="shared" si="219"/>
        <v>126.24183246648396</v>
      </c>
      <c r="AI901" s="44">
        <f t="shared" si="220"/>
        <v>93.418956025198099</v>
      </c>
      <c r="AJ901" s="44">
        <f t="shared" si="221"/>
        <v>0.19919152766772438</v>
      </c>
      <c r="AK901" s="45">
        <f t="shared" si="222"/>
        <v>0.14740173047411601</v>
      </c>
      <c r="AL901" s="35"/>
      <c r="AM901" s="35"/>
      <c r="AN901" s="35"/>
      <c r="AO901" s="3" t="s">
        <v>1171</v>
      </c>
    </row>
    <row r="902" spans="2:41" x14ac:dyDescent="0.2">
      <c r="B902" s="46">
        <v>43334</v>
      </c>
      <c r="C902" s="3" t="s">
        <v>1208</v>
      </c>
      <c r="D902" s="3" t="s">
        <v>219</v>
      </c>
      <c r="E902" s="32" t="s">
        <v>137</v>
      </c>
      <c r="F902" s="3" t="s">
        <v>138</v>
      </c>
      <c r="G902" s="33" t="s">
        <v>139</v>
      </c>
      <c r="H902" s="32">
        <v>2018</v>
      </c>
      <c r="I902" s="47" t="s">
        <v>1119</v>
      </c>
      <c r="J902" s="47" t="s">
        <v>1169</v>
      </c>
      <c r="K902" s="32" t="str">
        <f t="shared" si="223"/>
        <v>WFL</v>
      </c>
      <c r="L902" s="32" t="str">
        <f t="shared" si="224"/>
        <v>LSI</v>
      </c>
      <c r="M902" s="32" t="str">
        <f t="shared" si="225"/>
        <v>R1</v>
      </c>
      <c r="N902" s="3">
        <v>14</v>
      </c>
      <c r="O902" s="3" t="s">
        <v>1170</v>
      </c>
      <c r="P902" s="33" t="str">
        <f t="shared" si="226"/>
        <v>E:POS_P:P01_Tr1:WFL_Tr2:LSI_DRC_R1_D:22_M:08_Y:2018</v>
      </c>
      <c r="Q902" s="31" t="str">
        <f t="shared" si="227"/>
        <v>T0</v>
      </c>
      <c r="R902" s="53">
        <v>0.48472222222222222</v>
      </c>
      <c r="S902" s="37">
        <v>0</v>
      </c>
      <c r="T902" s="3">
        <v>4.66425</v>
      </c>
      <c r="U902" s="3">
        <v>107.84254143646409</v>
      </c>
      <c r="V902" s="3">
        <v>0.38573400000000002</v>
      </c>
      <c r="W902" s="3">
        <v>32.5</v>
      </c>
      <c r="X902" s="37">
        <f t="shared" si="214"/>
        <v>305.5</v>
      </c>
      <c r="Y902" s="37" t="s">
        <v>143</v>
      </c>
      <c r="Z902" s="40">
        <v>0.1225</v>
      </c>
      <c r="AA902" s="41">
        <v>0.74</v>
      </c>
      <c r="AB902" s="41">
        <v>9.0649999999999981E-2</v>
      </c>
      <c r="AC902" s="42" t="s">
        <v>144</v>
      </c>
      <c r="AD902" s="43">
        <f t="shared" si="215"/>
        <v>478.68712874634383</v>
      </c>
      <c r="AE902" s="43">
        <f t="shared" si="216"/>
        <v>558.4683168707345</v>
      </c>
      <c r="AF902" s="44">
        <f t="shared" si="217"/>
        <v>2.2327164402551345</v>
      </c>
      <c r="AG902" s="44">
        <f t="shared" si="218"/>
        <v>1.6522101657887993</v>
      </c>
      <c r="AH902" s="44">
        <f t="shared" si="219"/>
        <v>51.622836516929603</v>
      </c>
      <c r="AI902" s="44">
        <f t="shared" si="220"/>
        <v>38.200899022527899</v>
      </c>
      <c r="AJ902" s="44">
        <f t="shared" si="221"/>
        <v>0.2154202177398159</v>
      </c>
      <c r="AK902" s="45">
        <f t="shared" si="222"/>
        <v>0.15941096112746372</v>
      </c>
      <c r="AL902" s="35">
        <f>SLOPE(AG902:AG905,S902:S905)*60</f>
        <v>6.7252862101080426</v>
      </c>
      <c r="AM902" s="35">
        <f>SLOPE(AK902:AK905,S902:S905)*60</f>
        <v>6.3780126736995707E-2</v>
      </c>
      <c r="AN902" s="35">
        <f>SLOPE(AI902:AI905,S902:S905)*60</f>
        <v>102.55400316729678</v>
      </c>
      <c r="AO902" s="3" t="s">
        <v>1171</v>
      </c>
    </row>
    <row r="903" spans="2:41" x14ac:dyDescent="0.2">
      <c r="B903" s="46">
        <v>43334</v>
      </c>
      <c r="C903" s="3" t="s">
        <v>1209</v>
      </c>
      <c r="D903" s="3" t="s">
        <v>221</v>
      </c>
      <c r="E903" s="32" t="s">
        <v>137</v>
      </c>
      <c r="F903" s="3" t="s">
        <v>138</v>
      </c>
      <c r="G903" s="33" t="s">
        <v>139</v>
      </c>
      <c r="H903" s="32">
        <v>2018</v>
      </c>
      <c r="I903" s="47" t="s">
        <v>1119</v>
      </c>
      <c r="J903" s="47" t="s">
        <v>1169</v>
      </c>
      <c r="K903" s="32" t="str">
        <f t="shared" si="223"/>
        <v>WFL</v>
      </c>
      <c r="L903" s="32" t="str">
        <f t="shared" si="224"/>
        <v>LSI</v>
      </c>
      <c r="M903" s="32" t="str">
        <f t="shared" si="225"/>
        <v>R1</v>
      </c>
      <c r="N903" s="3">
        <v>14</v>
      </c>
      <c r="O903" s="3" t="s">
        <v>1170</v>
      </c>
      <c r="P903" s="33" t="str">
        <f t="shared" si="226"/>
        <v>E:POS_P:P01_Tr1:WFL_Tr2:LSI_DRC_R1_D:22_M:08_Y:2018</v>
      </c>
      <c r="Q903" s="31" t="str">
        <f t="shared" si="227"/>
        <v>T1</v>
      </c>
      <c r="R903" s="53">
        <v>0.4916666666666667</v>
      </c>
      <c r="S903" s="3">
        <v>10</v>
      </c>
      <c r="T903" s="3">
        <v>9.6142500000000002</v>
      </c>
      <c r="U903" s="3">
        <v>148.75483425414367</v>
      </c>
      <c r="V903" s="3">
        <v>0.35393400000000003</v>
      </c>
      <c r="W903" s="3">
        <v>35.200000000000003</v>
      </c>
      <c r="X903" s="37">
        <f t="shared" si="214"/>
        <v>308.2</v>
      </c>
      <c r="Y903" s="37" t="s">
        <v>143</v>
      </c>
      <c r="Z903" s="40">
        <v>0.1225</v>
      </c>
      <c r="AA903" s="41">
        <v>0.74</v>
      </c>
      <c r="AB903" s="41">
        <v>9.0649999999999981E-2</v>
      </c>
      <c r="AC903" s="42" t="s">
        <v>144</v>
      </c>
      <c r="AD903" s="43">
        <f t="shared" si="215"/>
        <v>474.49356856589236</v>
      </c>
      <c r="AE903" s="43">
        <f t="shared" si="216"/>
        <v>553.57582999354122</v>
      </c>
      <c r="AF903" s="44">
        <f t="shared" si="217"/>
        <v>4.5618997915846302</v>
      </c>
      <c r="AG903" s="44">
        <f t="shared" si="218"/>
        <v>3.3758058457726259</v>
      </c>
      <c r="AH903" s="44">
        <f t="shared" si="219"/>
        <v>70.583212146676473</v>
      </c>
      <c r="AI903" s="44">
        <f t="shared" si="220"/>
        <v>52.231576988540581</v>
      </c>
      <c r="AJ903" s="44">
        <f t="shared" si="221"/>
        <v>0.19592930781293405</v>
      </c>
      <c r="AK903" s="45">
        <f t="shared" si="222"/>
        <v>0.14498768778157117</v>
      </c>
      <c r="AL903" s="35"/>
      <c r="AM903" s="35"/>
      <c r="AN903" s="35"/>
      <c r="AO903" s="3" t="s">
        <v>1171</v>
      </c>
    </row>
    <row r="904" spans="2:41" x14ac:dyDescent="0.2">
      <c r="B904" s="46">
        <v>43334</v>
      </c>
      <c r="C904" s="3" t="s">
        <v>1210</v>
      </c>
      <c r="D904" s="3" t="s">
        <v>223</v>
      </c>
      <c r="E904" s="32" t="s">
        <v>137</v>
      </c>
      <c r="F904" s="3" t="s">
        <v>138</v>
      </c>
      <c r="G904" s="33" t="s">
        <v>139</v>
      </c>
      <c r="H904" s="32">
        <v>2018</v>
      </c>
      <c r="I904" s="47" t="s">
        <v>1119</v>
      </c>
      <c r="J904" s="47" t="s">
        <v>1169</v>
      </c>
      <c r="K904" s="32" t="str">
        <f t="shared" si="223"/>
        <v>WFL</v>
      </c>
      <c r="L904" s="32" t="str">
        <f t="shared" si="224"/>
        <v>LSI</v>
      </c>
      <c r="M904" s="32" t="str">
        <f t="shared" si="225"/>
        <v>R1</v>
      </c>
      <c r="N904" s="3">
        <v>14</v>
      </c>
      <c r="O904" s="3" t="s">
        <v>1170</v>
      </c>
      <c r="P904" s="33" t="str">
        <f t="shared" si="226"/>
        <v>E:POS_P:P01_Tr1:WFL_Tr2:LSI_DRC_R1_D:22_M:08_Y:2018</v>
      </c>
      <c r="Q904" s="31" t="str">
        <f t="shared" si="227"/>
        <v>T2</v>
      </c>
      <c r="R904" s="53">
        <v>0.49861111111111112</v>
      </c>
      <c r="S904" s="3">
        <v>20</v>
      </c>
      <c r="T904" s="3">
        <v>12.08925</v>
      </c>
      <c r="U904" s="3">
        <v>195.51174033149172</v>
      </c>
      <c r="V904" s="3">
        <v>0.665574</v>
      </c>
      <c r="W904" s="3">
        <v>35.6</v>
      </c>
      <c r="X904" s="37">
        <f t="shared" si="214"/>
        <v>308.60000000000002</v>
      </c>
      <c r="Y904" s="37" t="s">
        <v>143</v>
      </c>
      <c r="Z904" s="40">
        <v>0.1225</v>
      </c>
      <c r="AA904" s="41">
        <v>0.74</v>
      </c>
      <c r="AB904" s="41">
        <v>9.0649999999999981E-2</v>
      </c>
      <c r="AC904" s="42" t="s">
        <v>144</v>
      </c>
      <c r="AD904" s="43">
        <f t="shared" si="215"/>
        <v>473.87854125731695</v>
      </c>
      <c r="AE904" s="43">
        <f t="shared" si="216"/>
        <v>552.85829813353644</v>
      </c>
      <c r="AF904" s="44">
        <f t="shared" si="217"/>
        <v>5.7288361548950189</v>
      </c>
      <c r="AG904" s="44">
        <f t="shared" si="218"/>
        <v>4.2393387546223131</v>
      </c>
      <c r="AH904" s="44">
        <f t="shared" si="219"/>
        <v>92.648818306966646</v>
      </c>
      <c r="AI904" s="44">
        <f t="shared" si="220"/>
        <v>68.560125547155309</v>
      </c>
      <c r="AJ904" s="44">
        <f t="shared" si="221"/>
        <v>0.36796810892193038</v>
      </c>
      <c r="AK904" s="45">
        <f t="shared" si="222"/>
        <v>0.27229640060222843</v>
      </c>
      <c r="AL904" s="35"/>
      <c r="AM904" s="35"/>
      <c r="AN904" s="35"/>
      <c r="AO904" s="3" t="s">
        <v>1171</v>
      </c>
    </row>
    <row r="905" spans="2:41" x14ac:dyDescent="0.2">
      <c r="B905" s="46">
        <v>43334</v>
      </c>
      <c r="C905" s="3" t="s">
        <v>1211</v>
      </c>
      <c r="D905" s="3" t="s">
        <v>225</v>
      </c>
      <c r="E905" s="32" t="s">
        <v>137</v>
      </c>
      <c r="F905" s="3" t="s">
        <v>138</v>
      </c>
      <c r="G905" s="33" t="s">
        <v>139</v>
      </c>
      <c r="H905" s="32">
        <v>2018</v>
      </c>
      <c r="I905" s="47" t="s">
        <v>1119</v>
      </c>
      <c r="J905" s="47" t="s">
        <v>1169</v>
      </c>
      <c r="K905" s="32" t="str">
        <f t="shared" si="223"/>
        <v>WFL</v>
      </c>
      <c r="L905" s="32" t="str">
        <f t="shared" si="224"/>
        <v>LSI</v>
      </c>
      <c r="M905" s="32" t="str">
        <f t="shared" si="225"/>
        <v>R1</v>
      </c>
      <c r="N905" s="3">
        <v>14</v>
      </c>
      <c r="O905" s="3" t="s">
        <v>1170</v>
      </c>
      <c r="P905" s="33" t="str">
        <f t="shared" si="226"/>
        <v>E:POS_P:P01_Tr1:WFL_Tr2:LSI_DRC_R1_D:22_M:08_Y:2018</v>
      </c>
      <c r="Q905" s="31" t="str">
        <f t="shared" si="227"/>
        <v>T3</v>
      </c>
      <c r="R905" s="53">
        <v>0.50555555555555554</v>
      </c>
      <c r="S905" s="3">
        <v>30</v>
      </c>
      <c r="T905" s="3">
        <v>14.564249999999998</v>
      </c>
      <c r="U905" s="3">
        <v>256.22030386740335</v>
      </c>
      <c r="V905" s="3">
        <v>0.37301400000000001</v>
      </c>
      <c r="W905" s="3">
        <v>36</v>
      </c>
      <c r="X905" s="37">
        <f t="shared" si="214"/>
        <v>309</v>
      </c>
      <c r="Y905" s="37" t="s">
        <v>143</v>
      </c>
      <c r="Z905" s="40">
        <v>0.1225</v>
      </c>
      <c r="AA905" s="41">
        <v>0.74</v>
      </c>
      <c r="AB905" s="41">
        <v>9.0649999999999981E-2</v>
      </c>
      <c r="AC905" s="42" t="s">
        <v>144</v>
      </c>
      <c r="AD905" s="43">
        <f t="shared" si="215"/>
        <v>473.26510625245317</v>
      </c>
      <c r="AE905" s="43">
        <f t="shared" si="216"/>
        <v>552.14262396119534</v>
      </c>
      <c r="AF905" s="44">
        <f t="shared" si="217"/>
        <v>6.8927513237372899</v>
      </c>
      <c r="AG905" s="44">
        <f t="shared" si="218"/>
        <v>5.1006359795655936</v>
      </c>
      <c r="AH905" s="44">
        <f t="shared" si="219"/>
        <v>121.26012933384249</v>
      </c>
      <c r="AI905" s="44">
        <f t="shared" si="220"/>
        <v>89.732495707043427</v>
      </c>
      <c r="AJ905" s="44">
        <f t="shared" si="221"/>
        <v>0.20595692873426133</v>
      </c>
      <c r="AK905" s="45">
        <f t="shared" si="222"/>
        <v>0.15240812726335337</v>
      </c>
      <c r="AL905" s="35"/>
      <c r="AM905" s="35"/>
      <c r="AN905" s="35"/>
      <c r="AO905" s="3" t="s">
        <v>1171</v>
      </c>
    </row>
    <row r="906" spans="2:41" x14ac:dyDescent="0.2">
      <c r="B906" s="46">
        <v>43334</v>
      </c>
      <c r="C906" s="3" t="s">
        <v>1212</v>
      </c>
      <c r="D906" s="3" t="s">
        <v>227</v>
      </c>
      <c r="E906" s="32" t="s">
        <v>137</v>
      </c>
      <c r="F906" s="3" t="s">
        <v>138</v>
      </c>
      <c r="G906" s="33" t="s">
        <v>139</v>
      </c>
      <c r="H906" s="32">
        <v>2018</v>
      </c>
      <c r="I906" s="47" t="s">
        <v>1119</v>
      </c>
      <c r="J906" s="47" t="s">
        <v>1169</v>
      </c>
      <c r="K906" s="32" t="str">
        <f t="shared" si="223"/>
        <v>WFL</v>
      </c>
      <c r="L906" s="32" t="str">
        <f t="shared" si="224"/>
        <v>LSI</v>
      </c>
      <c r="M906" s="32" t="str">
        <f t="shared" si="225"/>
        <v>R2</v>
      </c>
      <c r="N906" s="3">
        <v>5</v>
      </c>
      <c r="O906" s="3" t="s">
        <v>554</v>
      </c>
      <c r="P906" s="33" t="str">
        <f t="shared" si="226"/>
        <v>E:POS_P:P01_Tr1:WFL_Tr2:LSI_DRC_R2_D:22_M:08_Y:2018</v>
      </c>
      <c r="Q906" s="31" t="str">
        <f t="shared" si="227"/>
        <v>T0</v>
      </c>
      <c r="R906" s="53">
        <v>0.48472222222222222</v>
      </c>
      <c r="S906" s="37">
        <v>0</v>
      </c>
      <c r="T906" s="3">
        <v>4.9642499999999998</v>
      </c>
      <c r="U906" s="3">
        <v>108.78522099447515</v>
      </c>
      <c r="V906" s="3">
        <v>0.34121400000000002</v>
      </c>
      <c r="W906" s="3">
        <v>32.9</v>
      </c>
      <c r="X906" s="37">
        <f t="shared" si="214"/>
        <v>305.89999999999998</v>
      </c>
      <c r="Y906" s="37" t="s">
        <v>143</v>
      </c>
      <c r="Z906" s="40">
        <v>0.1225</v>
      </c>
      <c r="AA906" s="41">
        <v>0.74</v>
      </c>
      <c r="AB906" s="41">
        <v>9.0649999999999981E-2</v>
      </c>
      <c r="AC906" s="42" t="s">
        <v>144</v>
      </c>
      <c r="AD906" s="43">
        <f t="shared" si="215"/>
        <v>478.0611893821773</v>
      </c>
      <c r="AE906" s="43">
        <f t="shared" si="216"/>
        <v>557.73805427920695</v>
      </c>
      <c r="AF906" s="44">
        <f t="shared" si="217"/>
        <v>2.3732152593904736</v>
      </c>
      <c r="AG906" s="44">
        <f t="shared" si="218"/>
        <v>1.7561792919489503</v>
      </c>
      <c r="AH906" s="44">
        <f t="shared" si="219"/>
        <v>52.005992135821799</v>
      </c>
      <c r="AI906" s="44">
        <f t="shared" si="220"/>
        <v>38.484434180508124</v>
      </c>
      <c r="AJ906" s="44">
        <f t="shared" si="221"/>
        <v>0.19030803245282532</v>
      </c>
      <c r="AK906" s="45">
        <f t="shared" si="222"/>
        <v>0.14082794401509072</v>
      </c>
      <c r="AL906" s="35">
        <f>SLOPE(AG906:AG909,S906:S909)*60</f>
        <v>8.0098141298609633</v>
      </c>
      <c r="AM906" s="35">
        <f>SLOPE(AK906:AK909,S906:S909)*60</f>
        <v>8.7265677961019476E-3</v>
      </c>
      <c r="AN906" s="35">
        <f>SLOPE(AI906:AI909,S906:S909)*60</f>
        <v>114.24717500418323</v>
      </c>
      <c r="AO906" s="3" t="s">
        <v>1171</v>
      </c>
    </row>
    <row r="907" spans="2:41" x14ac:dyDescent="0.2">
      <c r="B907" s="46">
        <v>43334</v>
      </c>
      <c r="C907" s="3" t="s">
        <v>1213</v>
      </c>
      <c r="D907" s="3" t="s">
        <v>229</v>
      </c>
      <c r="E907" s="32" t="s">
        <v>137</v>
      </c>
      <c r="F907" s="3" t="s">
        <v>138</v>
      </c>
      <c r="G907" s="33" t="s">
        <v>139</v>
      </c>
      <c r="H907" s="32">
        <v>2018</v>
      </c>
      <c r="I907" s="47" t="s">
        <v>1119</v>
      </c>
      <c r="J907" s="47" t="s">
        <v>1169</v>
      </c>
      <c r="K907" s="32" t="str">
        <f t="shared" si="223"/>
        <v>WFL</v>
      </c>
      <c r="L907" s="32" t="str">
        <f t="shared" si="224"/>
        <v>LSI</v>
      </c>
      <c r="M907" s="32" t="str">
        <f t="shared" si="225"/>
        <v>R2</v>
      </c>
      <c r="N907" s="3">
        <v>5</v>
      </c>
      <c r="O907" s="3" t="s">
        <v>554</v>
      </c>
      <c r="P907" s="33" t="str">
        <f t="shared" si="226"/>
        <v>E:POS_P:P01_Tr1:WFL_Tr2:LSI_DRC_R2_D:22_M:08_Y:2018</v>
      </c>
      <c r="Q907" s="31" t="str">
        <f t="shared" si="227"/>
        <v>T1</v>
      </c>
      <c r="R907" s="53">
        <v>0.4916666666666667</v>
      </c>
      <c r="S907" s="33">
        <v>10</v>
      </c>
      <c r="T907" s="3">
        <v>10.36425</v>
      </c>
      <c r="U907" s="3">
        <v>156.48480662983428</v>
      </c>
      <c r="V907" s="3">
        <v>0.41753400000000002</v>
      </c>
      <c r="W907" s="3">
        <v>34.5</v>
      </c>
      <c r="X907" s="37">
        <f t="shared" si="214"/>
        <v>307.5</v>
      </c>
      <c r="Y907" s="37" t="s">
        <v>143</v>
      </c>
      <c r="Z907" s="40">
        <v>0.1225</v>
      </c>
      <c r="AA907" s="41">
        <v>0.74</v>
      </c>
      <c r="AB907" s="41">
        <v>9.0649999999999981E-2</v>
      </c>
      <c r="AC907" s="42" t="s">
        <v>144</v>
      </c>
      <c r="AD907" s="43">
        <f t="shared" si="215"/>
        <v>475.57371652685538</v>
      </c>
      <c r="AE907" s="43">
        <f t="shared" si="216"/>
        <v>554.83600261466461</v>
      </c>
      <c r="AF907" s="44">
        <f t="shared" si="217"/>
        <v>4.928964891513461</v>
      </c>
      <c r="AG907" s="44">
        <f t="shared" si="218"/>
        <v>3.6474340197199604</v>
      </c>
      <c r="AH907" s="44">
        <f t="shared" si="219"/>
        <v>74.42006106893659</v>
      </c>
      <c r="AI907" s="44">
        <f t="shared" si="220"/>
        <v>55.070845191013071</v>
      </c>
      <c r="AJ907" s="44">
        <f t="shared" si="221"/>
        <v>0.23166289551571137</v>
      </c>
      <c r="AK907" s="45">
        <f t="shared" si="222"/>
        <v>0.17143054268162639</v>
      </c>
      <c r="AL907" s="35"/>
      <c r="AM907" s="35"/>
      <c r="AN907" s="35"/>
      <c r="AO907" s="3" t="s">
        <v>1171</v>
      </c>
    </row>
    <row r="908" spans="2:41" x14ac:dyDescent="0.2">
      <c r="B908" s="46">
        <v>43334</v>
      </c>
      <c r="C908" s="3" t="s">
        <v>1214</v>
      </c>
      <c r="D908" s="3" t="s">
        <v>231</v>
      </c>
      <c r="E908" s="32" t="s">
        <v>137</v>
      </c>
      <c r="F908" s="3" t="s">
        <v>138</v>
      </c>
      <c r="G908" s="33" t="s">
        <v>139</v>
      </c>
      <c r="H908" s="32">
        <v>2018</v>
      </c>
      <c r="I908" s="47" t="s">
        <v>1119</v>
      </c>
      <c r="J908" s="47" t="s">
        <v>1169</v>
      </c>
      <c r="K908" s="32" t="str">
        <f t="shared" si="223"/>
        <v>WFL</v>
      </c>
      <c r="L908" s="32" t="str">
        <f t="shared" si="224"/>
        <v>LSI</v>
      </c>
      <c r="M908" s="32" t="str">
        <f t="shared" si="225"/>
        <v>R2</v>
      </c>
      <c r="N908" s="3">
        <v>5</v>
      </c>
      <c r="O908" s="3" t="s">
        <v>554</v>
      </c>
      <c r="P908" s="33" t="str">
        <f t="shared" si="226"/>
        <v>E:POS_P:P01_Tr1:WFL_Tr2:LSI_DRC_R2_D:22_M:08_Y:2018</v>
      </c>
      <c r="Q908" s="31" t="str">
        <f t="shared" si="227"/>
        <v>T2</v>
      </c>
      <c r="R908" s="53">
        <v>0.49861111111111112</v>
      </c>
      <c r="S908" s="3">
        <v>20</v>
      </c>
      <c r="T908" s="3">
        <v>13.21425</v>
      </c>
      <c r="U908" s="3">
        <v>205.31560773480663</v>
      </c>
      <c r="V908" s="3">
        <v>0.36665400000000004</v>
      </c>
      <c r="W908" s="3">
        <v>34.9</v>
      </c>
      <c r="X908" s="37">
        <f t="shared" si="214"/>
        <v>307.89999999999998</v>
      </c>
      <c r="Y908" s="37" t="s">
        <v>143</v>
      </c>
      <c r="Z908" s="40">
        <v>0.1225</v>
      </c>
      <c r="AA908" s="41">
        <v>0.74</v>
      </c>
      <c r="AB908" s="41">
        <v>9.0649999999999981E-2</v>
      </c>
      <c r="AC908" s="42" t="s">
        <v>144</v>
      </c>
      <c r="AD908" s="43">
        <f t="shared" si="215"/>
        <v>474.95588772980852</v>
      </c>
      <c r="AE908" s="43">
        <f t="shared" si="216"/>
        <v>554.11520235144337</v>
      </c>
      <c r="AF908" s="44">
        <f t="shared" si="217"/>
        <v>6.2761858394336221</v>
      </c>
      <c r="AG908" s="44">
        <f t="shared" si="218"/>
        <v>4.6443775211808793</v>
      </c>
      <c r="AH908" s="44">
        <f t="shared" si="219"/>
        <v>97.515856736470226</v>
      </c>
      <c r="AI908" s="44">
        <f t="shared" si="220"/>
        <v>72.161733984987947</v>
      </c>
      <c r="AJ908" s="44">
        <f t="shared" si="221"/>
        <v>0.20316855540296616</v>
      </c>
      <c r="AK908" s="45">
        <f t="shared" si="222"/>
        <v>0.15034473099819493</v>
      </c>
      <c r="AL908" s="35"/>
      <c r="AM908" s="35"/>
      <c r="AN908" s="35"/>
      <c r="AO908" s="3" t="s">
        <v>1171</v>
      </c>
    </row>
    <row r="909" spans="2:41" x14ac:dyDescent="0.2">
      <c r="B909" s="46">
        <v>43334</v>
      </c>
      <c r="C909" s="3" t="s">
        <v>1215</v>
      </c>
      <c r="D909" s="3" t="s">
        <v>233</v>
      </c>
      <c r="E909" s="32" t="s">
        <v>137</v>
      </c>
      <c r="F909" s="3" t="s">
        <v>138</v>
      </c>
      <c r="G909" s="33" t="s">
        <v>139</v>
      </c>
      <c r="H909" s="32">
        <v>2018</v>
      </c>
      <c r="I909" s="47" t="s">
        <v>1119</v>
      </c>
      <c r="J909" s="47" t="s">
        <v>1169</v>
      </c>
      <c r="K909" s="32" t="str">
        <f t="shared" si="223"/>
        <v>WFL</v>
      </c>
      <c r="L909" s="32" t="str">
        <f t="shared" si="224"/>
        <v>LSI</v>
      </c>
      <c r="M909" s="32" t="str">
        <f t="shared" si="225"/>
        <v>R2</v>
      </c>
      <c r="N909" s="3">
        <v>5</v>
      </c>
      <c r="O909" s="3" t="s">
        <v>554</v>
      </c>
      <c r="P909" s="33" t="str">
        <f t="shared" si="226"/>
        <v>E:POS_P:P01_Tr1:WFL_Tr2:LSI_DRC_R2_D:22_M:08_Y:2018</v>
      </c>
      <c r="Q909" s="31" t="str">
        <f t="shared" si="227"/>
        <v>T3</v>
      </c>
      <c r="R909" s="53">
        <v>0.50555555555555554</v>
      </c>
      <c r="S909" s="3">
        <v>30</v>
      </c>
      <c r="T909" s="3">
        <v>16.739249999999998</v>
      </c>
      <c r="U909" s="3">
        <v>274.3197513812155</v>
      </c>
      <c r="V909" s="3">
        <v>0.37301400000000001</v>
      </c>
      <c r="W909" s="3">
        <v>35.4</v>
      </c>
      <c r="X909" s="37">
        <f t="shared" si="214"/>
        <v>308.39999999999998</v>
      </c>
      <c r="Y909" s="37" t="s">
        <v>143</v>
      </c>
      <c r="Z909" s="40">
        <v>0.1225</v>
      </c>
      <c r="AA909" s="41">
        <v>0.74</v>
      </c>
      <c r="AB909" s="41">
        <v>9.0649999999999981E-2</v>
      </c>
      <c r="AC909" s="42" t="s">
        <v>144</v>
      </c>
      <c r="AD909" s="43">
        <f t="shared" si="215"/>
        <v>474.18585548640743</v>
      </c>
      <c r="AE909" s="43">
        <f t="shared" si="216"/>
        <v>553.2168314008087</v>
      </c>
      <c r="AF909" s="44">
        <f t="shared" si="217"/>
        <v>7.9375155814508451</v>
      </c>
      <c r="AG909" s="44">
        <f t="shared" si="218"/>
        <v>5.8737615302736241</v>
      </c>
      <c r="AH909" s="44">
        <f t="shared" si="219"/>
        <v>130.07854598552026</v>
      </c>
      <c r="AI909" s="44">
        <f t="shared" si="220"/>
        <v>96.258124029284971</v>
      </c>
      <c r="AJ909" s="44">
        <f t="shared" si="221"/>
        <v>0.20635762314814127</v>
      </c>
      <c r="AK909" s="45">
        <f t="shared" si="222"/>
        <v>0.15270464112962451</v>
      </c>
      <c r="AL909" s="35"/>
      <c r="AM909" s="35"/>
      <c r="AN909" s="35"/>
      <c r="AO909" s="3" t="s">
        <v>1171</v>
      </c>
    </row>
    <row r="910" spans="2:41" x14ac:dyDescent="0.2">
      <c r="B910" s="46">
        <v>43334</v>
      </c>
      <c r="C910" s="3" t="s">
        <v>1216</v>
      </c>
      <c r="D910" s="3" t="s">
        <v>235</v>
      </c>
      <c r="E910" s="32" t="s">
        <v>137</v>
      </c>
      <c r="F910" s="3" t="s">
        <v>138</v>
      </c>
      <c r="G910" s="33" t="s">
        <v>139</v>
      </c>
      <c r="H910" s="32">
        <v>2018</v>
      </c>
      <c r="I910" s="47" t="s">
        <v>1119</v>
      </c>
      <c r="J910" s="47" t="s">
        <v>1169</v>
      </c>
      <c r="K910" s="32" t="str">
        <f t="shared" si="223"/>
        <v>WFL</v>
      </c>
      <c r="L910" s="32" t="str">
        <f t="shared" si="224"/>
        <v>LSI</v>
      </c>
      <c r="M910" s="32" t="str">
        <f t="shared" si="225"/>
        <v>R3</v>
      </c>
      <c r="N910" s="3">
        <v>11</v>
      </c>
      <c r="O910" s="3" t="s">
        <v>1180</v>
      </c>
      <c r="P910" s="33" t="str">
        <f t="shared" si="226"/>
        <v>E:POS_P:P01_Tr1:WFL_Tr2:LSI_DRC_R3_D:22_M:08_Y:2018</v>
      </c>
      <c r="Q910" s="31" t="str">
        <f t="shared" si="227"/>
        <v>T0</v>
      </c>
      <c r="R910" s="53">
        <v>0.48472222222222222</v>
      </c>
      <c r="S910" s="37">
        <v>0</v>
      </c>
      <c r="T910" s="3">
        <v>5.3392499999999998</v>
      </c>
      <c r="U910" s="3">
        <v>112.93301104972377</v>
      </c>
      <c r="V910" s="3">
        <v>0.512934</v>
      </c>
      <c r="W910" s="3">
        <v>32.700000000000003</v>
      </c>
      <c r="X910" s="37">
        <f t="shared" si="214"/>
        <v>305.7</v>
      </c>
      <c r="Y910" s="37" t="s">
        <v>143</v>
      </c>
      <c r="Z910" s="40">
        <v>0.1225</v>
      </c>
      <c r="AA910" s="41">
        <v>0.74</v>
      </c>
      <c r="AB910" s="41">
        <v>9.0649999999999981E-2</v>
      </c>
      <c r="AC910" s="42" t="s">
        <v>144</v>
      </c>
      <c r="AD910" s="43">
        <f t="shared" si="215"/>
        <v>478.37395430817151</v>
      </c>
      <c r="AE910" s="43">
        <f t="shared" si="216"/>
        <v>558.10294669286679</v>
      </c>
      <c r="AF910" s="44">
        <f t="shared" si="217"/>
        <v>2.5541581355399048</v>
      </c>
      <c r="AG910" s="44">
        <f t="shared" si="218"/>
        <v>1.8900770202995292</v>
      </c>
      <c r="AH910" s="44">
        <f t="shared" si="219"/>
        <v>54.02421106778479</v>
      </c>
      <c r="AI910" s="44">
        <f t="shared" si="220"/>
        <v>39.977916190160741</v>
      </c>
      <c r="AJ910" s="44">
        <f t="shared" si="221"/>
        <v>0.28626997685895894</v>
      </c>
      <c r="AK910" s="45">
        <f t="shared" si="222"/>
        <v>0.21183978287562957</v>
      </c>
      <c r="AL910" s="35">
        <f>SLOPE(AG910:AG913,S910:S913)*60</f>
        <v>6.6935561464049345</v>
      </c>
      <c r="AM910" s="35">
        <f>SLOPE(AK910:AK913,S910:S913)*60</f>
        <v>-6.8081279205943812E-2</v>
      </c>
      <c r="AN910" s="35">
        <f>SLOPE(AI910:AI913,S910:S913)*60</f>
        <v>76.092902072158324</v>
      </c>
      <c r="AO910" s="3" t="s">
        <v>1171</v>
      </c>
    </row>
    <row r="911" spans="2:41" x14ac:dyDescent="0.2">
      <c r="B911" s="46">
        <v>43334</v>
      </c>
      <c r="C911" s="3" t="s">
        <v>1217</v>
      </c>
      <c r="D911" s="3" t="s">
        <v>237</v>
      </c>
      <c r="E911" s="32" t="s">
        <v>137</v>
      </c>
      <c r="F911" s="3" t="s">
        <v>138</v>
      </c>
      <c r="G911" s="33" t="s">
        <v>139</v>
      </c>
      <c r="H911" s="32">
        <v>2018</v>
      </c>
      <c r="I911" s="47" t="s">
        <v>1119</v>
      </c>
      <c r="J911" s="47" t="s">
        <v>1169</v>
      </c>
      <c r="K911" s="32" t="str">
        <f t="shared" si="223"/>
        <v>WFL</v>
      </c>
      <c r="L911" s="32" t="str">
        <f t="shared" si="224"/>
        <v>LSI</v>
      </c>
      <c r="M911" s="32" t="str">
        <f t="shared" si="225"/>
        <v>R3</v>
      </c>
      <c r="N911" s="3">
        <v>11</v>
      </c>
      <c r="O911" s="3" t="s">
        <v>1180</v>
      </c>
      <c r="P911" s="33" t="str">
        <f t="shared" si="226"/>
        <v>E:POS_P:P01_Tr1:WFL_Tr2:LSI_DRC_R3_D:22_M:08_Y:2018</v>
      </c>
      <c r="Q911" s="31" t="str">
        <f t="shared" si="227"/>
        <v>T1</v>
      </c>
      <c r="R911" s="53">
        <v>0.4916666666666667</v>
      </c>
      <c r="S911" s="3">
        <v>10</v>
      </c>
      <c r="T911" s="3">
        <v>9.5392499999999991</v>
      </c>
      <c r="U911" s="3">
        <v>139.51657458563537</v>
      </c>
      <c r="V911" s="3">
        <v>0.37301400000000001</v>
      </c>
      <c r="W911" s="3">
        <v>34.700000000000003</v>
      </c>
      <c r="X911" s="37">
        <f t="shared" si="214"/>
        <v>307.7</v>
      </c>
      <c r="Y911" s="37" t="s">
        <v>143</v>
      </c>
      <c r="Z911" s="40">
        <v>0.1225</v>
      </c>
      <c r="AA911" s="41">
        <v>0.74</v>
      </c>
      <c r="AB911" s="41">
        <v>9.0649999999999981E-2</v>
      </c>
      <c r="AC911" s="42" t="s">
        <v>144</v>
      </c>
      <c r="AD911" s="43">
        <f t="shared" si="215"/>
        <v>475.26460133899269</v>
      </c>
      <c r="AE911" s="43">
        <f t="shared" si="216"/>
        <v>554.47536822882478</v>
      </c>
      <c r="AF911" s="44">
        <f t="shared" si="217"/>
        <v>4.5336678483229855</v>
      </c>
      <c r="AG911" s="44">
        <f t="shared" si="218"/>
        <v>3.3549142077590086</v>
      </c>
      <c r="AH911" s="44">
        <f t="shared" si="219"/>
        <v>66.307289200623828</v>
      </c>
      <c r="AI911" s="44">
        <f t="shared" si="220"/>
        <v>49.067394008461619</v>
      </c>
      <c r="AJ911" s="44">
        <f t="shared" si="221"/>
        <v>0.20682707500450684</v>
      </c>
      <c r="AK911" s="45">
        <f t="shared" si="222"/>
        <v>0.15305203550333504</v>
      </c>
      <c r="AL911" s="35"/>
      <c r="AM911" s="35"/>
      <c r="AN911" s="35"/>
      <c r="AO911" s="3" t="s">
        <v>1171</v>
      </c>
    </row>
    <row r="912" spans="2:41" x14ac:dyDescent="0.2">
      <c r="B912" s="46">
        <v>43334</v>
      </c>
      <c r="C912" s="3" t="s">
        <v>1218</v>
      </c>
      <c r="D912" s="3" t="s">
        <v>239</v>
      </c>
      <c r="E912" s="32" t="s">
        <v>137</v>
      </c>
      <c r="F912" s="3" t="s">
        <v>138</v>
      </c>
      <c r="G912" s="33" t="s">
        <v>139</v>
      </c>
      <c r="H912" s="32">
        <v>2018</v>
      </c>
      <c r="I912" s="47" t="s">
        <v>1119</v>
      </c>
      <c r="J912" s="47" t="s">
        <v>1169</v>
      </c>
      <c r="K912" s="32" t="str">
        <f t="shared" si="223"/>
        <v>WFL</v>
      </c>
      <c r="L912" s="32" t="str">
        <f t="shared" si="224"/>
        <v>LSI</v>
      </c>
      <c r="M912" s="32" t="str">
        <f t="shared" si="225"/>
        <v>R3</v>
      </c>
      <c r="N912" s="3">
        <v>11</v>
      </c>
      <c r="O912" s="3" t="s">
        <v>1180</v>
      </c>
      <c r="P912" s="33" t="str">
        <f t="shared" si="226"/>
        <v>E:POS_P:P01_Tr1:WFL_Tr2:LSI_DRC_R3_D:22_M:08_Y:2018</v>
      </c>
      <c r="Q912" s="31" t="str">
        <f t="shared" si="227"/>
        <v>T2</v>
      </c>
      <c r="R912" s="53">
        <v>0.49861111111111112</v>
      </c>
      <c r="S912" s="3">
        <v>20</v>
      </c>
      <c r="T912" s="3">
        <v>12.314249999999998</v>
      </c>
      <c r="U912" s="3">
        <v>173.26450276243096</v>
      </c>
      <c r="V912" s="3">
        <v>0.360294</v>
      </c>
      <c r="W912" s="3">
        <v>35.299999999999997</v>
      </c>
      <c r="X912" s="37">
        <f t="shared" si="214"/>
        <v>308.3</v>
      </c>
      <c r="Y912" s="37" t="s">
        <v>143</v>
      </c>
      <c r="Z912" s="40">
        <v>0.1225</v>
      </c>
      <c r="AA912" s="41">
        <v>0.74</v>
      </c>
      <c r="AB912" s="41">
        <v>9.0649999999999981E-2</v>
      </c>
      <c r="AC912" s="42" t="s">
        <v>144</v>
      </c>
      <c r="AD912" s="43">
        <f t="shared" si="215"/>
        <v>474.33966212133646</v>
      </c>
      <c r="AE912" s="43">
        <f t="shared" si="216"/>
        <v>553.3962724748925</v>
      </c>
      <c r="AF912" s="44">
        <f t="shared" si="217"/>
        <v>5.8411371842776658</v>
      </c>
      <c r="AG912" s="44">
        <f t="shared" si="218"/>
        <v>4.3224415163654726</v>
      </c>
      <c r="AH912" s="44">
        <f t="shared" si="219"/>
        <v>82.186225697952878</v>
      </c>
      <c r="AI912" s="44">
        <f t="shared" si="220"/>
        <v>60.817807016485112</v>
      </c>
      <c r="AJ912" s="44">
        <f t="shared" si="221"/>
        <v>0.19938535659506892</v>
      </c>
      <c r="AK912" s="45">
        <f t="shared" si="222"/>
        <v>0.14754516388035097</v>
      </c>
      <c r="AL912" s="35"/>
      <c r="AM912" s="35"/>
      <c r="AN912" s="35"/>
      <c r="AO912" s="3" t="s">
        <v>1171</v>
      </c>
    </row>
    <row r="913" spans="2:41" x14ac:dyDescent="0.2">
      <c r="B913" s="46">
        <v>43334</v>
      </c>
      <c r="C913" s="3" t="s">
        <v>1219</v>
      </c>
      <c r="D913" s="3" t="s">
        <v>241</v>
      </c>
      <c r="E913" s="32" t="s">
        <v>137</v>
      </c>
      <c r="F913" s="3" t="s">
        <v>138</v>
      </c>
      <c r="G913" s="33" t="s">
        <v>139</v>
      </c>
      <c r="H913" s="32">
        <v>2018</v>
      </c>
      <c r="I913" s="47" t="s">
        <v>1119</v>
      </c>
      <c r="J913" s="47" t="s">
        <v>1169</v>
      </c>
      <c r="K913" s="32" t="str">
        <f t="shared" si="223"/>
        <v>WFL</v>
      </c>
      <c r="L913" s="32" t="str">
        <f t="shared" si="224"/>
        <v>LSI</v>
      </c>
      <c r="M913" s="32" t="str">
        <f t="shared" si="225"/>
        <v>R3</v>
      </c>
      <c r="N913" s="3">
        <v>11</v>
      </c>
      <c r="O913" s="3" t="s">
        <v>1180</v>
      </c>
      <c r="P913" s="33" t="str">
        <f t="shared" si="226"/>
        <v>E:POS_P:P01_Tr1:WFL_Tr2:LSI_DRC_R3_D:22_M:08_Y:2018</v>
      </c>
      <c r="Q913" s="31" t="str">
        <f t="shared" si="227"/>
        <v>T3</v>
      </c>
      <c r="R913" s="53">
        <v>0.50555555555555554</v>
      </c>
      <c r="S913" s="3">
        <v>30</v>
      </c>
      <c r="T913" s="3">
        <v>15.08925</v>
      </c>
      <c r="U913" s="3">
        <v>223.60359116022101</v>
      </c>
      <c r="V913" s="3">
        <v>0.43025400000000003</v>
      </c>
      <c r="W913" s="3">
        <v>35.9</v>
      </c>
      <c r="X913" s="37">
        <f t="shared" si="214"/>
        <v>308.89999999999998</v>
      </c>
      <c r="Y913" s="37" t="s">
        <v>143</v>
      </c>
      <c r="Z913" s="40">
        <v>0.1225</v>
      </c>
      <c r="AA913" s="41">
        <v>0.74</v>
      </c>
      <c r="AB913" s="41">
        <v>9.0649999999999981E-2</v>
      </c>
      <c r="AC913" s="42" t="s">
        <v>144</v>
      </c>
      <c r="AD913" s="43">
        <f t="shared" si="215"/>
        <v>473.41831606347694</v>
      </c>
      <c r="AE913" s="43">
        <f t="shared" si="216"/>
        <v>552.32136874072307</v>
      </c>
      <c r="AF913" s="44">
        <f t="shared" si="217"/>
        <v>7.1435273256608189</v>
      </c>
      <c r="AG913" s="44">
        <f t="shared" si="218"/>
        <v>5.2862102209890045</v>
      </c>
      <c r="AH913" s="44">
        <f t="shared" si="219"/>
        <v>105.858035592818</v>
      </c>
      <c r="AI913" s="44">
        <f t="shared" si="220"/>
        <v>78.334946338685313</v>
      </c>
      <c r="AJ913" s="44">
        <f t="shared" si="221"/>
        <v>0.23763847818617109</v>
      </c>
      <c r="AK913" s="45">
        <f t="shared" si="222"/>
        <v>0.17585247385776659</v>
      </c>
      <c r="AL913" s="35"/>
      <c r="AM913" s="35"/>
      <c r="AN913" s="35"/>
      <c r="AO913" s="3" t="s">
        <v>1171</v>
      </c>
    </row>
    <row r="914" spans="2:41" x14ac:dyDescent="0.2">
      <c r="B914" s="46">
        <v>43346</v>
      </c>
      <c r="C914" s="3" t="s">
        <v>1220</v>
      </c>
      <c r="D914" s="3" t="s">
        <v>136</v>
      </c>
      <c r="E914" s="32" t="s">
        <v>137</v>
      </c>
      <c r="F914" s="3" t="s">
        <v>138</v>
      </c>
      <c r="G914" s="33" t="s">
        <v>139</v>
      </c>
      <c r="H914" s="32">
        <v>2018</v>
      </c>
      <c r="I914" s="47" t="s">
        <v>140</v>
      </c>
      <c r="J914" s="47" t="s">
        <v>1221</v>
      </c>
      <c r="K914" s="32" t="str">
        <f t="shared" si="223"/>
        <v>NWF</v>
      </c>
      <c r="L914" s="32" t="str">
        <f t="shared" si="224"/>
        <v>ESI</v>
      </c>
      <c r="M914" s="32" t="str">
        <f t="shared" si="225"/>
        <v>R1</v>
      </c>
      <c r="N914" s="3">
        <v>2</v>
      </c>
      <c r="O914" s="3" t="s">
        <v>554</v>
      </c>
      <c r="P914" s="33" t="str">
        <f t="shared" si="226"/>
        <v>E:POS_P:P01_Tr1:NWF_Tr2:ESI_DRC_R1_D:03_M:09_Y:2018</v>
      </c>
      <c r="Q914" s="31" t="str">
        <f t="shared" si="227"/>
        <v>T0</v>
      </c>
      <c r="R914" s="53">
        <v>0.50486111111111109</v>
      </c>
      <c r="S914" s="37">
        <v>0</v>
      </c>
      <c r="T914" s="3">
        <v>16.96425</v>
      </c>
      <c r="U914" s="3">
        <v>119.72030386740332</v>
      </c>
      <c r="V914" s="3">
        <v>0.32849399999999995</v>
      </c>
      <c r="W914" s="3">
        <v>28.1</v>
      </c>
      <c r="X914" s="37">
        <f t="shared" si="214"/>
        <v>301.10000000000002</v>
      </c>
      <c r="Y914" s="37" t="s">
        <v>143</v>
      </c>
      <c r="Z914" s="40">
        <v>0.1225</v>
      </c>
      <c r="AA914" s="41">
        <v>0.74</v>
      </c>
      <c r="AB914" s="41">
        <v>9.0649999999999981E-2</v>
      </c>
      <c r="AC914" s="42" t="s">
        <v>144</v>
      </c>
      <c r="AD914" s="43">
        <f t="shared" si="215"/>
        <v>485.68222461643319</v>
      </c>
      <c r="AE914" s="43">
        <f t="shared" si="216"/>
        <v>566.6292620525054</v>
      </c>
      <c r="AF914" s="44">
        <f t="shared" si="217"/>
        <v>8.2392346789493267</v>
      </c>
      <c r="AG914" s="44">
        <f t="shared" si="218"/>
        <v>6.0970336624225006</v>
      </c>
      <c r="AH914" s="44">
        <f t="shared" si="219"/>
        <v>58.146023514075814</v>
      </c>
      <c r="AI914" s="44">
        <f t="shared" si="220"/>
        <v>43.028057400416095</v>
      </c>
      <c r="AJ914" s="44">
        <f t="shared" si="221"/>
        <v>0.18613431280867568</v>
      </c>
      <c r="AK914" s="45">
        <f t="shared" si="222"/>
        <v>0.13773939147841996</v>
      </c>
      <c r="AL914" s="35">
        <f>SLOPE(AG914:AG917,S914:S917)*60</f>
        <v>0.22212989808721267</v>
      </c>
      <c r="AM914" s="35">
        <f>SLOPE(AK914:AK917,S914:S917)*60</f>
        <v>4.8573258547046637E-5</v>
      </c>
      <c r="AN914" s="35">
        <f>SLOPE(AI914:AI917,S914:S917)*60</f>
        <v>36.003156086155691</v>
      </c>
    </row>
    <row r="915" spans="2:41" x14ac:dyDescent="0.2">
      <c r="B915" s="46">
        <v>43346</v>
      </c>
      <c r="C915" s="3" t="s">
        <v>1222</v>
      </c>
      <c r="D915" s="3" t="s">
        <v>147</v>
      </c>
      <c r="E915" s="32" t="s">
        <v>137</v>
      </c>
      <c r="F915" s="3" t="s">
        <v>138</v>
      </c>
      <c r="G915" s="33" t="s">
        <v>139</v>
      </c>
      <c r="H915" s="32">
        <v>2018</v>
      </c>
      <c r="I915" s="47" t="s">
        <v>140</v>
      </c>
      <c r="J915" s="47" t="s">
        <v>1221</v>
      </c>
      <c r="K915" s="32" t="str">
        <f t="shared" si="223"/>
        <v>NWF</v>
      </c>
      <c r="L915" s="32" t="str">
        <f t="shared" si="224"/>
        <v>ESI</v>
      </c>
      <c r="M915" s="32" t="str">
        <f t="shared" si="225"/>
        <v>R1</v>
      </c>
      <c r="N915" s="3">
        <v>2</v>
      </c>
      <c r="O915" s="3" t="s">
        <v>554</v>
      </c>
      <c r="P915" s="33" t="str">
        <f t="shared" si="226"/>
        <v>E:POS_P:P01_Tr1:NWF_Tr2:ESI_DRC_R1_D:03_M:09_Y:2018</v>
      </c>
      <c r="Q915" s="31" t="str">
        <f t="shared" si="227"/>
        <v>T1</v>
      </c>
      <c r="R915" s="53">
        <v>0.51180555555555551</v>
      </c>
      <c r="S915" s="3">
        <v>10</v>
      </c>
      <c r="T915" s="3">
        <v>11.939249999999999</v>
      </c>
      <c r="U915" s="3">
        <v>146.86947513812157</v>
      </c>
      <c r="V915" s="3">
        <v>0.32213399999999998</v>
      </c>
      <c r="W915" s="3">
        <v>28.6</v>
      </c>
      <c r="X915" s="37">
        <f t="shared" si="214"/>
        <v>301.60000000000002</v>
      </c>
      <c r="Y915" s="37" t="s">
        <v>143</v>
      </c>
      <c r="Z915" s="40">
        <v>0.1225</v>
      </c>
      <c r="AA915" s="41">
        <v>0.74</v>
      </c>
      <c r="AB915" s="41">
        <v>9.0649999999999981E-2</v>
      </c>
      <c r="AC915" s="42" t="s">
        <v>144</v>
      </c>
      <c r="AD915" s="43">
        <f t="shared" si="215"/>
        <v>484.87704851461541</v>
      </c>
      <c r="AE915" s="43">
        <f t="shared" si="216"/>
        <v>565.68988993371806</v>
      </c>
      <c r="AF915" s="44">
        <f t="shared" si="217"/>
        <v>5.7890683014781219</v>
      </c>
      <c r="AG915" s="44">
        <f t="shared" si="218"/>
        <v>4.2839105430938096</v>
      </c>
      <c r="AH915" s="44">
        <f t="shared" si="219"/>
        <v>71.213637621863072</v>
      </c>
      <c r="AI915" s="44">
        <f t="shared" si="220"/>
        <v>52.698091840178662</v>
      </c>
      <c r="AJ915" s="44">
        <f t="shared" si="221"/>
        <v>0.18222794700390832</v>
      </c>
      <c r="AK915" s="45">
        <f t="shared" si="222"/>
        <v>0.13484868078289214</v>
      </c>
      <c r="AL915" s="35"/>
      <c r="AM915" s="35"/>
      <c r="AN915" s="35"/>
    </row>
    <row r="916" spans="2:41" x14ac:dyDescent="0.2">
      <c r="B916" s="46">
        <v>43346</v>
      </c>
      <c r="C916" s="3" t="s">
        <v>1223</v>
      </c>
      <c r="D916" s="3" t="s">
        <v>149</v>
      </c>
      <c r="E916" s="32" t="s">
        <v>137</v>
      </c>
      <c r="F916" s="3" t="s">
        <v>138</v>
      </c>
      <c r="G916" s="33" t="s">
        <v>139</v>
      </c>
      <c r="H916" s="32">
        <v>2018</v>
      </c>
      <c r="I916" s="47" t="s">
        <v>140</v>
      </c>
      <c r="J916" s="47" t="s">
        <v>1221</v>
      </c>
      <c r="K916" s="32" t="str">
        <f t="shared" si="223"/>
        <v>NWF</v>
      </c>
      <c r="L916" s="32" t="str">
        <f t="shared" si="224"/>
        <v>ESI</v>
      </c>
      <c r="M916" s="32" t="str">
        <f t="shared" si="225"/>
        <v>R1</v>
      </c>
      <c r="N916" s="3">
        <v>2</v>
      </c>
      <c r="O916" s="3" t="s">
        <v>554</v>
      </c>
      <c r="P916" s="33" t="str">
        <f t="shared" si="226"/>
        <v>E:POS_P:P01_Tr1:NWF_Tr2:ESI_DRC_R1_D:03_M:09_Y:2018</v>
      </c>
      <c r="Q916" s="31" t="str">
        <f t="shared" si="227"/>
        <v>T2</v>
      </c>
      <c r="R916" s="53">
        <v>0.51874999999999993</v>
      </c>
      <c r="S916" s="3">
        <v>20</v>
      </c>
      <c r="T916" s="3">
        <v>14.71425</v>
      </c>
      <c r="U916" s="3">
        <v>155.73066298342542</v>
      </c>
      <c r="V916" s="3">
        <v>0.31577400000000005</v>
      </c>
      <c r="W916" s="3">
        <v>30.5</v>
      </c>
      <c r="X916" s="37">
        <f t="shared" si="214"/>
        <v>303.5</v>
      </c>
      <c r="Y916" s="37" t="s">
        <v>143</v>
      </c>
      <c r="Z916" s="40">
        <v>0.1225</v>
      </c>
      <c r="AA916" s="41">
        <v>0.74</v>
      </c>
      <c r="AB916" s="41">
        <v>9.0649999999999981E-2</v>
      </c>
      <c r="AC916" s="42" t="s">
        <v>144</v>
      </c>
      <c r="AD916" s="43">
        <f t="shared" si="215"/>
        <v>481.84157440529827</v>
      </c>
      <c r="AE916" s="43">
        <f t="shared" si="216"/>
        <v>562.14850347284801</v>
      </c>
      <c r="AF916" s="44">
        <f t="shared" si="217"/>
        <v>7.0899373861931601</v>
      </c>
      <c r="AG916" s="44">
        <f t="shared" si="218"/>
        <v>5.2465536657829377</v>
      </c>
      <c r="AH916" s="44">
        <f t="shared" si="219"/>
        <v>75.03750783511461</v>
      </c>
      <c r="AI916" s="44">
        <f t="shared" si="220"/>
        <v>55.527755797984803</v>
      </c>
      <c r="AJ916" s="44">
        <f t="shared" si="221"/>
        <v>0.17751188153563513</v>
      </c>
      <c r="AK916" s="45">
        <f t="shared" si="222"/>
        <v>0.13135879233636996</v>
      </c>
      <c r="AL916" s="35"/>
      <c r="AM916" s="35"/>
      <c r="AN916" s="35"/>
    </row>
    <row r="917" spans="2:41" x14ac:dyDescent="0.2">
      <c r="B917" s="46">
        <v>43346</v>
      </c>
      <c r="C917" s="3" t="s">
        <v>1224</v>
      </c>
      <c r="D917" s="3" t="s">
        <v>151</v>
      </c>
      <c r="E917" s="32" t="s">
        <v>137</v>
      </c>
      <c r="F917" s="3" t="s">
        <v>138</v>
      </c>
      <c r="G917" s="33" t="s">
        <v>139</v>
      </c>
      <c r="H917" s="32">
        <v>2018</v>
      </c>
      <c r="I917" s="47" t="s">
        <v>140</v>
      </c>
      <c r="J917" s="47" t="s">
        <v>1221</v>
      </c>
      <c r="K917" s="32" t="str">
        <f t="shared" si="223"/>
        <v>NWF</v>
      </c>
      <c r="L917" s="32" t="str">
        <f t="shared" si="224"/>
        <v>ESI</v>
      </c>
      <c r="M917" s="32" t="str">
        <f t="shared" si="225"/>
        <v>R1</v>
      </c>
      <c r="N917" s="3">
        <v>2</v>
      </c>
      <c r="O917" s="3" t="s">
        <v>554</v>
      </c>
      <c r="P917" s="33" t="str">
        <f t="shared" si="226"/>
        <v>E:POS_P:P01_Tr1:NWF_Tr2:ESI_DRC_R1_D:03_M:09_Y:2018</v>
      </c>
      <c r="Q917" s="31" t="str">
        <f t="shared" si="227"/>
        <v>T3</v>
      </c>
      <c r="R917" s="53">
        <v>0.52569444444444446</v>
      </c>
      <c r="S917" s="3">
        <v>30</v>
      </c>
      <c r="T917" s="3">
        <v>16.58925</v>
      </c>
      <c r="U917" s="3">
        <v>174.58425414364643</v>
      </c>
      <c r="V917" s="3">
        <v>0.33485399999999998</v>
      </c>
      <c r="W917" s="3">
        <v>31.3</v>
      </c>
      <c r="X917" s="37">
        <f t="shared" si="214"/>
        <v>304.3</v>
      </c>
      <c r="Y917" s="37" t="s">
        <v>143</v>
      </c>
      <c r="Z917" s="40">
        <v>0.1225</v>
      </c>
      <c r="AA917" s="41">
        <v>0.74</v>
      </c>
      <c r="AB917" s="41">
        <v>9.0649999999999981E-2</v>
      </c>
      <c r="AC917" s="42" t="s">
        <v>144</v>
      </c>
      <c r="AD917" s="43">
        <f t="shared" si="215"/>
        <v>480.57482034836681</v>
      </c>
      <c r="AE917" s="43">
        <f t="shared" si="216"/>
        <v>560.67062373976137</v>
      </c>
      <c r="AF917" s="44">
        <f t="shared" si="217"/>
        <v>7.9723758384641439</v>
      </c>
      <c r="AG917" s="44">
        <f t="shared" si="218"/>
        <v>5.8995581204634648</v>
      </c>
      <c r="AH917" s="44">
        <f t="shared" si="219"/>
        <v>83.900796570736489</v>
      </c>
      <c r="AI917" s="44">
        <f t="shared" si="220"/>
        <v>62.086589462344989</v>
      </c>
      <c r="AJ917" s="44">
        <f t="shared" si="221"/>
        <v>0.18774280104175403</v>
      </c>
      <c r="AK917" s="45">
        <f t="shared" si="222"/>
        <v>0.13892967277089793</v>
      </c>
      <c r="AL917" s="35"/>
      <c r="AM917" s="35"/>
      <c r="AN917" s="35"/>
    </row>
    <row r="918" spans="2:41" x14ac:dyDescent="0.2">
      <c r="B918" s="46">
        <v>43346</v>
      </c>
      <c r="C918" s="3" t="s">
        <v>1225</v>
      </c>
      <c r="D918" s="3" t="s">
        <v>153</v>
      </c>
      <c r="E918" s="32" t="s">
        <v>137</v>
      </c>
      <c r="F918" s="3" t="s">
        <v>138</v>
      </c>
      <c r="G918" s="33" t="s">
        <v>139</v>
      </c>
      <c r="H918" s="32">
        <v>2018</v>
      </c>
      <c r="I918" s="47" t="s">
        <v>140</v>
      </c>
      <c r="J918" s="47" t="s">
        <v>1221</v>
      </c>
      <c r="K918" s="32" t="str">
        <f t="shared" si="223"/>
        <v>NWF</v>
      </c>
      <c r="L918" s="32" t="str">
        <f t="shared" si="224"/>
        <v>ESI</v>
      </c>
      <c r="M918" s="32" t="str">
        <f t="shared" si="225"/>
        <v>R2</v>
      </c>
      <c r="N918" s="3">
        <v>11</v>
      </c>
      <c r="O918" s="3" t="s">
        <v>664</v>
      </c>
      <c r="P918" s="33" t="str">
        <f t="shared" si="226"/>
        <v>E:POS_P:P01_Tr1:NWF_Tr2:ESI_DRC_R2_D:03_M:09_Y:2018</v>
      </c>
      <c r="Q918" s="31" t="str">
        <f t="shared" si="227"/>
        <v>T0</v>
      </c>
      <c r="R918" s="53">
        <v>0.50486111111111109</v>
      </c>
      <c r="S918" s="37">
        <v>0</v>
      </c>
      <c r="T918" s="3">
        <v>4.7392500000000002</v>
      </c>
      <c r="U918" s="3">
        <v>95.587707182320443</v>
      </c>
      <c r="V918" s="3">
        <v>0.33485399999999998</v>
      </c>
      <c r="W918" s="3">
        <v>27.6</v>
      </c>
      <c r="X918" s="37">
        <f t="shared" si="214"/>
        <v>300.60000000000002</v>
      </c>
      <c r="Y918" s="37" t="s">
        <v>143</v>
      </c>
      <c r="Z918" s="40">
        <v>0.1225</v>
      </c>
      <c r="AA918" s="41">
        <v>0.74</v>
      </c>
      <c r="AB918" s="41">
        <v>9.0649999999999981E-2</v>
      </c>
      <c r="AC918" s="42" t="s">
        <v>144</v>
      </c>
      <c r="AD918" s="43">
        <f t="shared" si="215"/>
        <v>486.49007928146386</v>
      </c>
      <c r="AE918" s="43">
        <f t="shared" si="216"/>
        <v>567.57175916170775</v>
      </c>
      <c r="AF918" s="44">
        <f t="shared" si="217"/>
        <v>2.3055981082346775</v>
      </c>
      <c r="AG918" s="44">
        <f t="shared" si="218"/>
        <v>1.706142600093661</v>
      </c>
      <c r="AH918" s="44">
        <f t="shared" si="219"/>
        <v>46.50247124546042</v>
      </c>
      <c r="AI918" s="44">
        <f t="shared" si="220"/>
        <v>34.411828721640703</v>
      </c>
      <c r="AJ918" s="44">
        <f t="shared" si="221"/>
        <v>0.19005367384233449</v>
      </c>
      <c r="AK918" s="45">
        <f t="shared" si="222"/>
        <v>0.1406397186433275</v>
      </c>
      <c r="AL918" s="35">
        <f>SLOPE(AG918:AG921,S918:S921)*60</f>
        <v>4.2288206093138054</v>
      </c>
      <c r="AM918" s="35">
        <f>SLOPE(AK918:AK921,S918:S921)*60</f>
        <v>3.9561333821445839E-3</v>
      </c>
      <c r="AN918" s="35">
        <f>SLOPE(AI918:AI921,S918:S921)*60</f>
        <v>66.678500133170516</v>
      </c>
    </row>
    <row r="919" spans="2:41" x14ac:dyDescent="0.2">
      <c r="B919" s="46">
        <v>43346</v>
      </c>
      <c r="C919" s="3" t="s">
        <v>1226</v>
      </c>
      <c r="D919" s="3" t="s">
        <v>156</v>
      </c>
      <c r="E919" s="32" t="s">
        <v>137</v>
      </c>
      <c r="F919" s="3" t="s">
        <v>138</v>
      </c>
      <c r="G919" s="33" t="s">
        <v>139</v>
      </c>
      <c r="H919" s="32">
        <v>2018</v>
      </c>
      <c r="I919" s="47" t="s">
        <v>140</v>
      </c>
      <c r="J919" s="47" t="s">
        <v>1221</v>
      </c>
      <c r="K919" s="32" t="str">
        <f t="shared" si="223"/>
        <v>NWF</v>
      </c>
      <c r="L919" s="32" t="str">
        <f t="shared" si="224"/>
        <v>ESI</v>
      </c>
      <c r="M919" s="32" t="str">
        <f t="shared" si="225"/>
        <v>R2</v>
      </c>
      <c r="N919" s="3">
        <v>11</v>
      </c>
      <c r="O919" s="3" t="s">
        <v>664</v>
      </c>
      <c r="P919" s="33" t="str">
        <f t="shared" si="226"/>
        <v>E:POS_P:P01_Tr1:NWF_Tr2:ESI_DRC_R2_D:03_M:09_Y:2018</v>
      </c>
      <c r="Q919" s="31" t="str">
        <f t="shared" si="227"/>
        <v>T1</v>
      </c>
      <c r="R919" s="53">
        <v>0.51180555555555551</v>
      </c>
      <c r="S919" s="3">
        <v>10</v>
      </c>
      <c r="T919" s="3">
        <v>6.4642499999999998</v>
      </c>
      <c r="U919" s="3">
        <v>144.98411602209944</v>
      </c>
      <c r="V919" s="3">
        <v>0.32213399999999998</v>
      </c>
      <c r="W919" s="3">
        <v>27.8</v>
      </c>
      <c r="X919" s="37">
        <f t="shared" si="214"/>
        <v>300.8</v>
      </c>
      <c r="Y919" s="37" t="s">
        <v>143</v>
      </c>
      <c r="Z919" s="40">
        <v>0.1225</v>
      </c>
      <c r="AA919" s="41">
        <v>0.74</v>
      </c>
      <c r="AB919" s="41">
        <v>9.0649999999999981E-2</v>
      </c>
      <c r="AC919" s="42" t="s">
        <v>144</v>
      </c>
      <c r="AD919" s="43">
        <f t="shared" si="215"/>
        <v>486.16661513300545</v>
      </c>
      <c r="AE919" s="43">
        <f t="shared" si="216"/>
        <v>567.19438432183972</v>
      </c>
      <c r="AF919" s="44">
        <f t="shared" si="217"/>
        <v>3.1427025418735304</v>
      </c>
      <c r="AG919" s="44">
        <f t="shared" si="218"/>
        <v>2.3255998809864122</v>
      </c>
      <c r="AH919" s="44">
        <f t="shared" si="219"/>
        <v>70.486436934515027</v>
      </c>
      <c r="AI919" s="44">
        <f t="shared" si="220"/>
        <v>52.159963331541107</v>
      </c>
      <c r="AJ919" s="44">
        <f t="shared" si="221"/>
        <v>0.18271259579913149</v>
      </c>
      <c r="AK919" s="45">
        <f t="shared" si="222"/>
        <v>0.13520732089135729</v>
      </c>
      <c r="AL919" s="35"/>
      <c r="AM919" s="35"/>
      <c r="AN919" s="35"/>
    </row>
    <row r="920" spans="2:41" x14ac:dyDescent="0.2">
      <c r="B920" s="46">
        <v>43346</v>
      </c>
      <c r="C920" s="3" t="s">
        <v>1227</v>
      </c>
      <c r="D920" s="3" t="s">
        <v>158</v>
      </c>
      <c r="E920" s="32" t="s">
        <v>137</v>
      </c>
      <c r="F920" s="3" t="s">
        <v>138</v>
      </c>
      <c r="G920" s="33" t="s">
        <v>139</v>
      </c>
      <c r="H920" s="32">
        <v>2018</v>
      </c>
      <c r="I920" s="47" t="s">
        <v>140</v>
      </c>
      <c r="J920" s="47" t="s">
        <v>1221</v>
      </c>
      <c r="K920" s="32" t="str">
        <f t="shared" si="223"/>
        <v>NWF</v>
      </c>
      <c r="L920" s="32" t="str">
        <f t="shared" si="224"/>
        <v>ESI</v>
      </c>
      <c r="M920" s="32" t="str">
        <f t="shared" si="225"/>
        <v>R2</v>
      </c>
      <c r="N920" s="3">
        <v>11</v>
      </c>
      <c r="O920" s="3" t="s">
        <v>664</v>
      </c>
      <c r="P920" s="33" t="str">
        <f t="shared" si="226"/>
        <v>E:POS_P:P01_Tr1:NWF_Tr2:ESI_DRC_R2_D:03_M:09_Y:2018</v>
      </c>
      <c r="Q920" s="31" t="str">
        <f t="shared" si="227"/>
        <v>T2</v>
      </c>
      <c r="R920" s="53">
        <v>0.51874999999999993</v>
      </c>
      <c r="S920" s="3">
        <v>20</v>
      </c>
      <c r="T920" s="3">
        <v>8.5642500000000013</v>
      </c>
      <c r="U920" s="3">
        <v>176.2810773480663</v>
      </c>
      <c r="V920" s="3">
        <v>0.32849399999999995</v>
      </c>
      <c r="W920" s="3">
        <v>29.3</v>
      </c>
      <c r="X920" s="37">
        <f t="shared" si="214"/>
        <v>302.3</v>
      </c>
      <c r="Y920" s="37" t="s">
        <v>143</v>
      </c>
      <c r="Z920" s="40">
        <v>0.1225</v>
      </c>
      <c r="AA920" s="41">
        <v>0.74</v>
      </c>
      <c r="AB920" s="41">
        <v>9.0649999999999981E-2</v>
      </c>
      <c r="AC920" s="42" t="s">
        <v>144</v>
      </c>
      <c r="AD920" s="43">
        <f t="shared" si="215"/>
        <v>483.75427665235873</v>
      </c>
      <c r="AE920" s="43">
        <f t="shared" si="216"/>
        <v>564.37998942775175</v>
      </c>
      <c r="AF920" s="44">
        <f t="shared" si="217"/>
        <v>4.1429925638199636</v>
      </c>
      <c r="AG920" s="44">
        <f t="shared" si="218"/>
        <v>3.0658144972267727</v>
      </c>
      <c r="AH920" s="44">
        <f t="shared" si="219"/>
        <v>85.276725060012311</v>
      </c>
      <c r="AI920" s="44">
        <f t="shared" si="220"/>
        <v>63.104776544409098</v>
      </c>
      <c r="AJ920" s="44">
        <f t="shared" si="221"/>
        <v>0.18539544024707985</v>
      </c>
      <c r="AK920" s="45">
        <f t="shared" si="222"/>
        <v>0.13719262578283906</v>
      </c>
      <c r="AL920" s="35"/>
      <c r="AM920" s="35"/>
      <c r="AN920" s="35"/>
    </row>
    <row r="921" spans="2:41" x14ac:dyDescent="0.2">
      <c r="B921" s="46">
        <v>43346</v>
      </c>
      <c r="C921" s="3" t="s">
        <v>1228</v>
      </c>
      <c r="D921" s="3" t="s">
        <v>160</v>
      </c>
      <c r="E921" s="32" t="s">
        <v>137</v>
      </c>
      <c r="F921" s="3" t="s">
        <v>138</v>
      </c>
      <c r="G921" s="33" t="s">
        <v>139</v>
      </c>
      <c r="H921" s="32">
        <v>2018</v>
      </c>
      <c r="I921" s="47" t="s">
        <v>140</v>
      </c>
      <c r="J921" s="47" t="s">
        <v>1221</v>
      </c>
      <c r="K921" s="32" t="str">
        <f t="shared" si="223"/>
        <v>NWF</v>
      </c>
      <c r="L921" s="32" t="str">
        <f t="shared" si="224"/>
        <v>ESI</v>
      </c>
      <c r="M921" s="32" t="str">
        <f t="shared" si="225"/>
        <v>R2</v>
      </c>
      <c r="N921" s="3">
        <v>11</v>
      </c>
      <c r="O921" s="3" t="s">
        <v>664</v>
      </c>
      <c r="P921" s="33" t="str">
        <f t="shared" si="226"/>
        <v>E:POS_P:P01_Tr1:NWF_Tr2:ESI_DRC_R2_D:03_M:09_Y:2018</v>
      </c>
      <c r="Q921" s="31" t="str">
        <f t="shared" si="227"/>
        <v>T3</v>
      </c>
      <c r="R921" s="53">
        <v>0.52569444444444446</v>
      </c>
      <c r="S921" s="3">
        <v>30</v>
      </c>
      <c r="T921" s="3">
        <v>10.664249999999999</v>
      </c>
      <c r="U921" s="3">
        <v>189.85566298342542</v>
      </c>
      <c r="V921" s="3">
        <v>0.34121400000000002</v>
      </c>
      <c r="W921" s="3">
        <v>30</v>
      </c>
      <c r="X921" s="37">
        <f t="shared" si="214"/>
        <v>303</v>
      </c>
      <c r="Y921" s="37" t="s">
        <v>143</v>
      </c>
      <c r="Z921" s="40">
        <v>0.1225</v>
      </c>
      <c r="AA921" s="41">
        <v>0.74</v>
      </c>
      <c r="AB921" s="41">
        <v>9.0649999999999981E-2</v>
      </c>
      <c r="AC921" s="42" t="s">
        <v>144</v>
      </c>
      <c r="AD921" s="43">
        <f t="shared" si="215"/>
        <v>482.63669251487801</v>
      </c>
      <c r="AE921" s="43">
        <f t="shared" si="216"/>
        <v>563.07614126735768</v>
      </c>
      <c r="AF921" s="44">
        <f t="shared" si="217"/>
        <v>5.1469583481517871</v>
      </c>
      <c r="AG921" s="44">
        <f t="shared" si="218"/>
        <v>3.8087491776323215</v>
      </c>
      <c r="AH921" s="44">
        <f t="shared" si="219"/>
        <v>91.631309237539796</v>
      </c>
      <c r="AI921" s="44">
        <f t="shared" si="220"/>
        <v>67.807168835779436</v>
      </c>
      <c r="AJ921" s="44">
        <f t="shared" si="221"/>
        <v>0.1921294624664002</v>
      </c>
      <c r="AK921" s="45">
        <f t="shared" si="222"/>
        <v>0.14217580222513612</v>
      </c>
      <c r="AL921" s="35"/>
      <c r="AM921" s="35"/>
      <c r="AN921" s="35"/>
    </row>
    <row r="922" spans="2:41" x14ac:dyDescent="0.2">
      <c r="B922" s="46">
        <v>43346</v>
      </c>
      <c r="C922" s="3" t="s">
        <v>1229</v>
      </c>
      <c r="D922" s="3" t="s">
        <v>162</v>
      </c>
      <c r="E922" s="32" t="s">
        <v>137</v>
      </c>
      <c r="F922" s="3" t="s">
        <v>138</v>
      </c>
      <c r="G922" s="33" t="s">
        <v>139</v>
      </c>
      <c r="H922" s="32">
        <v>2018</v>
      </c>
      <c r="I922" s="47" t="s">
        <v>140</v>
      </c>
      <c r="J922" s="47" t="s">
        <v>1221</v>
      </c>
      <c r="K922" s="32" t="str">
        <f t="shared" si="223"/>
        <v>NWF</v>
      </c>
      <c r="L922" s="32" t="str">
        <f t="shared" si="224"/>
        <v>ESI</v>
      </c>
      <c r="M922" s="32" t="str">
        <f t="shared" si="225"/>
        <v>R3</v>
      </c>
      <c r="N922" s="3">
        <v>5</v>
      </c>
      <c r="O922" s="3" t="s">
        <v>865</v>
      </c>
      <c r="P922" s="33" t="str">
        <f t="shared" si="226"/>
        <v>E:POS_P:P01_Tr1:NWF_Tr2:ESI_DRC_R3_D:03_M:09_Y:2018</v>
      </c>
      <c r="Q922" s="31" t="str">
        <f t="shared" si="227"/>
        <v>T0</v>
      </c>
      <c r="R922" s="53">
        <v>0.50486111111111109</v>
      </c>
      <c r="S922" s="37">
        <v>0</v>
      </c>
      <c r="T922" s="3">
        <v>7.8892500000000005</v>
      </c>
      <c r="U922" s="3">
        <v>99.924033149171279</v>
      </c>
      <c r="V922" s="3">
        <v>0.33485399999999998</v>
      </c>
      <c r="W922" s="3">
        <v>28.4</v>
      </c>
      <c r="X922" s="37">
        <f t="shared" si="214"/>
        <v>301.39999999999998</v>
      </c>
      <c r="Y922" s="37" t="s">
        <v>143</v>
      </c>
      <c r="Z922" s="40">
        <v>0.1225</v>
      </c>
      <c r="AA922" s="41">
        <v>0.74</v>
      </c>
      <c r="AB922" s="41">
        <v>9.0649999999999981E-2</v>
      </c>
      <c r="AC922" s="42" t="s">
        <v>144</v>
      </c>
      <c r="AD922" s="43">
        <f t="shared" si="215"/>
        <v>485.19879838091589</v>
      </c>
      <c r="AE922" s="43">
        <f t="shared" si="216"/>
        <v>566.06526477773514</v>
      </c>
      <c r="AF922" s="44">
        <f t="shared" si="217"/>
        <v>3.827854620126641</v>
      </c>
      <c r="AG922" s="44">
        <f t="shared" si="218"/>
        <v>2.8326124188937141</v>
      </c>
      <c r="AH922" s="44">
        <f t="shared" si="219"/>
        <v>48.483020813352709</v>
      </c>
      <c r="AI922" s="44">
        <f t="shared" si="220"/>
        <v>35.877435401880994</v>
      </c>
      <c r="AJ922" s="44">
        <f t="shared" si="221"/>
        <v>0.18954921817188372</v>
      </c>
      <c r="AK922" s="45">
        <f t="shared" si="222"/>
        <v>0.14026642144719392</v>
      </c>
      <c r="AL922" s="35">
        <f>SLOPE(AG922:AG925,S922:S925)*60</f>
        <v>6.9545532582358387</v>
      </c>
      <c r="AM922" s="35">
        <f>SLOPE(AK922:AK925,S922:S925)*60</f>
        <v>-2.6852071612848468E-3</v>
      </c>
      <c r="AN922" s="35">
        <f>SLOPE(AI922:AI925,S922:S925)*60</f>
        <v>62.74004976085206</v>
      </c>
    </row>
    <row r="923" spans="2:41" x14ac:dyDescent="0.2">
      <c r="B923" s="46">
        <v>43346</v>
      </c>
      <c r="C923" s="3" t="s">
        <v>1230</v>
      </c>
      <c r="D923" s="3" t="s">
        <v>165</v>
      </c>
      <c r="E923" s="32" t="s">
        <v>137</v>
      </c>
      <c r="F923" s="3" t="s">
        <v>138</v>
      </c>
      <c r="G923" s="33" t="s">
        <v>139</v>
      </c>
      <c r="H923" s="32">
        <v>2018</v>
      </c>
      <c r="I923" s="47" t="s">
        <v>140</v>
      </c>
      <c r="J923" s="47" t="s">
        <v>1221</v>
      </c>
      <c r="K923" s="32" t="str">
        <f t="shared" si="223"/>
        <v>NWF</v>
      </c>
      <c r="L923" s="32" t="str">
        <f t="shared" si="224"/>
        <v>ESI</v>
      </c>
      <c r="M923" s="32" t="str">
        <f t="shared" si="225"/>
        <v>R3</v>
      </c>
      <c r="N923" s="3">
        <v>5</v>
      </c>
      <c r="O923" s="3" t="s">
        <v>865</v>
      </c>
      <c r="P923" s="33" t="str">
        <f t="shared" si="226"/>
        <v>E:POS_P:P01_Tr1:NWF_Tr2:ESI_DRC_R3_D:03_M:09_Y:2018</v>
      </c>
      <c r="Q923" s="31" t="str">
        <f t="shared" si="227"/>
        <v>T1</v>
      </c>
      <c r="R923" s="53">
        <v>0.51180555555555551</v>
      </c>
      <c r="S923" s="3">
        <v>10</v>
      </c>
      <c r="T923" s="3">
        <v>13.814249999999998</v>
      </c>
      <c r="U923" s="3">
        <v>129.71270718232046</v>
      </c>
      <c r="V923" s="3">
        <v>0.33485399999999998</v>
      </c>
      <c r="W923" s="3">
        <v>28.7</v>
      </c>
      <c r="X923" s="37">
        <f t="shared" si="214"/>
        <v>301.7</v>
      </c>
      <c r="Y923" s="37" t="s">
        <v>143</v>
      </c>
      <c r="Z923" s="40">
        <v>0.1225</v>
      </c>
      <c r="AA923" s="41">
        <v>0.74</v>
      </c>
      <c r="AB923" s="41">
        <v>9.0649999999999981E-2</v>
      </c>
      <c r="AC923" s="42" t="s">
        <v>144</v>
      </c>
      <c r="AD923" s="43">
        <f t="shared" si="215"/>
        <v>484.7163335499107</v>
      </c>
      <c r="AE923" s="43">
        <f t="shared" si="216"/>
        <v>565.5023891415625</v>
      </c>
      <c r="AF923" s="44">
        <f t="shared" si="217"/>
        <v>6.6959926107418521</v>
      </c>
      <c r="AG923" s="44">
        <f t="shared" si="218"/>
        <v>4.9550345319489697</v>
      </c>
      <c r="AH923" s="44">
        <f t="shared" si="219"/>
        <v>62.873867840247541</v>
      </c>
      <c r="AI923" s="44">
        <f t="shared" si="220"/>
        <v>46.526662201783175</v>
      </c>
      <c r="AJ923" s="44">
        <f t="shared" si="221"/>
        <v>0.18936073701360878</v>
      </c>
      <c r="AK923" s="45">
        <f t="shared" si="222"/>
        <v>0.14012694539007048</v>
      </c>
      <c r="AL923" s="35"/>
      <c r="AM923" s="35"/>
      <c r="AN923" s="35"/>
    </row>
    <row r="924" spans="2:41" x14ac:dyDescent="0.2">
      <c r="B924" s="46">
        <v>43346</v>
      </c>
      <c r="C924" s="3" t="s">
        <v>1231</v>
      </c>
      <c r="D924" s="3" t="s">
        <v>167</v>
      </c>
      <c r="E924" s="32" t="s">
        <v>137</v>
      </c>
      <c r="F924" s="3" t="s">
        <v>138</v>
      </c>
      <c r="G924" s="33" t="s">
        <v>139</v>
      </c>
      <c r="H924" s="32">
        <v>2018</v>
      </c>
      <c r="I924" s="47" t="s">
        <v>140</v>
      </c>
      <c r="J924" s="47" t="s">
        <v>1221</v>
      </c>
      <c r="K924" s="32" t="str">
        <f t="shared" si="223"/>
        <v>NWF</v>
      </c>
      <c r="L924" s="32" t="str">
        <f t="shared" si="224"/>
        <v>ESI</v>
      </c>
      <c r="M924" s="32" t="str">
        <f t="shared" si="225"/>
        <v>R3</v>
      </c>
      <c r="N924" s="3">
        <v>5</v>
      </c>
      <c r="O924" s="3" t="s">
        <v>865</v>
      </c>
      <c r="P924" s="33" t="str">
        <f t="shared" si="226"/>
        <v>E:POS_P:P01_Tr1:NWF_Tr2:ESI_DRC_R3_D:03_M:09_Y:2018</v>
      </c>
      <c r="Q924" s="31" t="str">
        <f t="shared" si="227"/>
        <v>T2</v>
      </c>
      <c r="R924" s="53">
        <v>0.51874999999999993</v>
      </c>
      <c r="S924" s="3">
        <v>20</v>
      </c>
      <c r="T924" s="3">
        <v>16.514249999999997</v>
      </c>
      <c r="U924" s="3">
        <v>162.14088397790056</v>
      </c>
      <c r="V924" s="3">
        <v>0.33485399999999998</v>
      </c>
      <c r="W924" s="3">
        <v>30.3</v>
      </c>
      <c r="X924" s="37">
        <f t="shared" si="214"/>
        <v>303.3</v>
      </c>
      <c r="Y924" s="37" t="s">
        <v>143</v>
      </c>
      <c r="Z924" s="40">
        <v>0.1225</v>
      </c>
      <c r="AA924" s="41">
        <v>0.74</v>
      </c>
      <c r="AB924" s="41">
        <v>9.0649999999999981E-2</v>
      </c>
      <c r="AC924" s="42" t="s">
        <v>144</v>
      </c>
      <c r="AD924" s="43">
        <f t="shared" si="215"/>
        <v>482.15930706234099</v>
      </c>
      <c r="AE924" s="43">
        <f t="shared" si="216"/>
        <v>562.51919157273119</v>
      </c>
      <c r="AF924" s="44">
        <f t="shared" si="217"/>
        <v>7.9624993366542629</v>
      </c>
      <c r="AG924" s="44">
        <f t="shared" si="218"/>
        <v>5.892249509124154</v>
      </c>
      <c r="AH924" s="44">
        <f t="shared" si="219"/>
        <v>78.177736265259952</v>
      </c>
      <c r="AI924" s="44">
        <f t="shared" si="220"/>
        <v>57.851524836292349</v>
      </c>
      <c r="AJ924" s="44">
        <f t="shared" si="221"/>
        <v>0.18836180137489533</v>
      </c>
      <c r="AK924" s="45">
        <f t="shared" si="222"/>
        <v>0.13938773301742252</v>
      </c>
      <c r="AL924" s="35"/>
      <c r="AM924" s="35"/>
      <c r="AN924" s="35"/>
    </row>
    <row r="925" spans="2:41" x14ac:dyDescent="0.2">
      <c r="B925" s="46">
        <v>43346</v>
      </c>
      <c r="C925" s="3" t="s">
        <v>1232</v>
      </c>
      <c r="D925" s="3" t="s">
        <v>169</v>
      </c>
      <c r="E925" s="32" t="s">
        <v>137</v>
      </c>
      <c r="F925" s="3" t="s">
        <v>138</v>
      </c>
      <c r="G925" s="33" t="s">
        <v>139</v>
      </c>
      <c r="H925" s="32">
        <v>2018</v>
      </c>
      <c r="I925" s="47" t="s">
        <v>140</v>
      </c>
      <c r="J925" s="47" t="s">
        <v>1221</v>
      </c>
      <c r="K925" s="32" t="str">
        <f t="shared" si="223"/>
        <v>NWF</v>
      </c>
      <c r="L925" s="32" t="str">
        <f t="shared" si="224"/>
        <v>ESI</v>
      </c>
      <c r="M925" s="32" t="str">
        <f t="shared" si="225"/>
        <v>R3</v>
      </c>
      <c r="N925" s="3">
        <v>5</v>
      </c>
      <c r="O925" s="3" t="s">
        <v>865</v>
      </c>
      <c r="P925" s="33" t="str">
        <f t="shared" si="226"/>
        <v>E:POS_P:P01_Tr1:NWF_Tr2:ESI_DRC_R3_D:03_M:09_Y:2018</v>
      </c>
      <c r="Q925" s="31" t="str">
        <f t="shared" si="227"/>
        <v>T3</v>
      </c>
      <c r="R925" s="53">
        <v>0.52569444444444446</v>
      </c>
      <c r="S925" s="3">
        <v>30</v>
      </c>
      <c r="T925" s="3">
        <v>17.939249999999998</v>
      </c>
      <c r="U925" s="3">
        <v>188.15883977900555</v>
      </c>
      <c r="V925" s="3">
        <v>0.33485399999999998</v>
      </c>
      <c r="W925" s="3">
        <v>31.1</v>
      </c>
      <c r="X925" s="37">
        <f t="shared" si="214"/>
        <v>304.10000000000002</v>
      </c>
      <c r="Y925" s="37" t="s">
        <v>143</v>
      </c>
      <c r="Z925" s="40">
        <v>0.1225</v>
      </c>
      <c r="AA925" s="41">
        <v>0.74</v>
      </c>
      <c r="AB925" s="41">
        <v>9.0649999999999981E-2</v>
      </c>
      <c r="AC925" s="42" t="s">
        <v>144</v>
      </c>
      <c r="AD925" s="43">
        <f t="shared" si="215"/>
        <v>480.89088402501818</v>
      </c>
      <c r="AE925" s="43">
        <f t="shared" si="216"/>
        <v>561.03936469585449</v>
      </c>
      <c r="AF925" s="44">
        <f t="shared" si="217"/>
        <v>8.6268217912458063</v>
      </c>
      <c r="AG925" s="44">
        <f t="shared" si="218"/>
        <v>6.3838481255218955</v>
      </c>
      <c r="AH925" s="44">
        <f t="shared" si="219"/>
        <v>90.48387079844774</v>
      </c>
      <c r="AI925" s="44">
        <f t="shared" si="220"/>
        <v>66.958064390851305</v>
      </c>
      <c r="AJ925" s="44">
        <f t="shared" si="221"/>
        <v>0.18786627542586565</v>
      </c>
      <c r="AK925" s="45">
        <f t="shared" si="222"/>
        <v>0.13902104381514055</v>
      </c>
      <c r="AL925" s="35"/>
      <c r="AM925" s="35"/>
      <c r="AN925" s="35"/>
    </row>
    <row r="926" spans="2:41" x14ac:dyDescent="0.2">
      <c r="B926" s="46">
        <v>43346</v>
      </c>
      <c r="C926" s="3" t="s">
        <v>1233</v>
      </c>
      <c r="D926" s="3" t="s">
        <v>171</v>
      </c>
      <c r="E926" s="32" t="s">
        <v>137</v>
      </c>
      <c r="F926" s="3" t="s">
        <v>138</v>
      </c>
      <c r="G926" s="33" t="s">
        <v>139</v>
      </c>
      <c r="H926" s="32">
        <v>2018</v>
      </c>
      <c r="I926" s="47" t="s">
        <v>140</v>
      </c>
      <c r="J926" s="47" t="s">
        <v>1221</v>
      </c>
      <c r="K926" s="32" t="str">
        <f t="shared" si="223"/>
        <v>NWF</v>
      </c>
      <c r="L926" s="32" t="str">
        <f t="shared" si="224"/>
        <v>LSI</v>
      </c>
      <c r="M926" s="32" t="str">
        <f t="shared" si="225"/>
        <v>R1</v>
      </c>
      <c r="N926" s="3">
        <v>8</v>
      </c>
      <c r="O926" s="3" t="s">
        <v>554</v>
      </c>
      <c r="P926" s="33" t="str">
        <f t="shared" si="226"/>
        <v>E:POS_P:P01_Tr1:NWF_Tr2:LSI_DRC_R1_D:03_M:09_Y:2018</v>
      </c>
      <c r="Q926" s="31" t="str">
        <f t="shared" si="227"/>
        <v>T0</v>
      </c>
      <c r="R926" s="53">
        <v>0.50776620370370373</v>
      </c>
      <c r="S926" s="37">
        <v>0</v>
      </c>
      <c r="T926" s="3">
        <v>6.3142500000000004</v>
      </c>
      <c r="U926" s="3">
        <v>121.41712707182322</v>
      </c>
      <c r="V926" s="3">
        <v>0.64013399999999998</v>
      </c>
      <c r="W926" s="3">
        <v>28.3</v>
      </c>
      <c r="X926" s="37">
        <f t="shared" si="214"/>
        <v>301.3</v>
      </c>
      <c r="Y926" s="37" t="s">
        <v>143</v>
      </c>
      <c r="Z926" s="40">
        <v>0.1225</v>
      </c>
      <c r="AA926" s="41">
        <v>0.74</v>
      </c>
      <c r="AB926" s="41">
        <v>9.0649999999999981E-2</v>
      </c>
      <c r="AC926" s="42" t="s">
        <v>144</v>
      </c>
      <c r="AD926" s="43">
        <f t="shared" si="215"/>
        <v>485.35983349488225</v>
      </c>
      <c r="AE926" s="43">
        <f t="shared" si="216"/>
        <v>566.25313907736268</v>
      </c>
      <c r="AF926" s="44">
        <f t="shared" si="217"/>
        <v>3.0646833286450605</v>
      </c>
      <c r="AG926" s="44">
        <f t="shared" si="218"/>
        <v>2.2678656631973442</v>
      </c>
      <c r="AH926" s="44">
        <f t="shared" si="219"/>
        <v>58.930996579007079</v>
      </c>
      <c r="AI926" s="44">
        <f t="shared" si="220"/>
        <v>43.608937468465228</v>
      </c>
      <c r="AJ926" s="44">
        <f t="shared" si="221"/>
        <v>0.36247788693014849</v>
      </c>
      <c r="AK926" s="45">
        <f t="shared" si="222"/>
        <v>0.26823363632830982</v>
      </c>
      <c r="AL926" s="35">
        <f>SLOPE(AG926:AG929,S926:S929)*60</f>
        <v>7.5325230589670742</v>
      </c>
      <c r="AM926" s="35">
        <f>SLOPE(AK926:AK929,S926:S929)*60</f>
        <v>-0.22775382741802411</v>
      </c>
      <c r="AN926" s="35">
        <f>SLOPE(AI926:AI929,S926:S929)*60</f>
        <v>24.713815746041956</v>
      </c>
    </row>
    <row r="927" spans="2:41" x14ac:dyDescent="0.2">
      <c r="B927" s="46">
        <v>43346</v>
      </c>
      <c r="C927" s="3" t="s">
        <v>1234</v>
      </c>
      <c r="D927" s="3" t="s">
        <v>173</v>
      </c>
      <c r="E927" s="32" t="s">
        <v>137</v>
      </c>
      <c r="F927" s="3" t="s">
        <v>138</v>
      </c>
      <c r="G927" s="33" t="s">
        <v>139</v>
      </c>
      <c r="H927" s="32">
        <v>2018</v>
      </c>
      <c r="I927" s="47" t="s">
        <v>140</v>
      </c>
      <c r="J927" s="47" t="s">
        <v>1221</v>
      </c>
      <c r="K927" s="32" t="str">
        <f t="shared" si="223"/>
        <v>NWF</v>
      </c>
      <c r="L927" s="32" t="str">
        <f t="shared" si="224"/>
        <v>LSI</v>
      </c>
      <c r="M927" s="32" t="str">
        <f t="shared" si="225"/>
        <v>R1</v>
      </c>
      <c r="N927" s="3">
        <v>8</v>
      </c>
      <c r="O927" s="3" t="s">
        <v>554</v>
      </c>
      <c r="P927" s="33" t="str">
        <f t="shared" si="226"/>
        <v>E:POS_P:P01_Tr1:NWF_Tr2:LSI_DRC_R1_D:03_M:09_Y:2018</v>
      </c>
      <c r="Q927" s="31" t="str">
        <f t="shared" si="227"/>
        <v>T1</v>
      </c>
      <c r="R927" s="53">
        <v>0.51471064814814815</v>
      </c>
      <c r="S927" s="3">
        <v>10</v>
      </c>
      <c r="T927" s="3">
        <v>14.939249999999998</v>
      </c>
      <c r="U927" s="3">
        <v>125.18784530386742</v>
      </c>
      <c r="V927" s="3">
        <v>0.29033400000000004</v>
      </c>
      <c r="W927" s="3">
        <v>30.7</v>
      </c>
      <c r="X927" s="37">
        <f t="shared" si="214"/>
        <v>303.7</v>
      </c>
      <c r="Y927" s="37" t="s">
        <v>143</v>
      </c>
      <c r="Z927" s="40">
        <v>0.1225</v>
      </c>
      <c r="AA927" s="41">
        <v>0.74</v>
      </c>
      <c r="AB927" s="41">
        <v>9.0649999999999981E-2</v>
      </c>
      <c r="AC927" s="42" t="s">
        <v>144</v>
      </c>
      <c r="AD927" s="43">
        <f t="shared" si="215"/>
        <v>481.52426023051709</v>
      </c>
      <c r="AE927" s="43">
        <f t="shared" si="216"/>
        <v>561.77830360226994</v>
      </c>
      <c r="AF927" s="44">
        <f t="shared" si="217"/>
        <v>7.1936113046487513</v>
      </c>
      <c r="AG927" s="44">
        <f t="shared" si="218"/>
        <v>5.3232723654400749</v>
      </c>
      <c r="AH927" s="44">
        <f t="shared" si="219"/>
        <v>60.280984599797172</v>
      </c>
      <c r="AI927" s="44">
        <f t="shared" si="220"/>
        <v>44.607928603849899</v>
      </c>
      <c r="AJ927" s="44">
        <f t="shared" si="221"/>
        <v>0.16310334199806148</v>
      </c>
      <c r="AK927" s="45">
        <f t="shared" si="222"/>
        <v>0.12069647307856547</v>
      </c>
      <c r="AL927" s="35"/>
      <c r="AM927" s="35"/>
      <c r="AN927" s="35"/>
    </row>
    <row r="928" spans="2:41" x14ac:dyDescent="0.2">
      <c r="B928" s="46">
        <v>43346</v>
      </c>
      <c r="C928" s="3" t="s">
        <v>1235</v>
      </c>
      <c r="D928" s="3" t="s">
        <v>175</v>
      </c>
      <c r="E928" s="32" t="s">
        <v>137</v>
      </c>
      <c r="F928" s="3" t="s">
        <v>138</v>
      </c>
      <c r="G928" s="33" t="s">
        <v>139</v>
      </c>
      <c r="H928" s="32">
        <v>2018</v>
      </c>
      <c r="I928" s="47" t="s">
        <v>140</v>
      </c>
      <c r="J928" s="47" t="s">
        <v>1221</v>
      </c>
      <c r="K928" s="32" t="str">
        <f t="shared" si="223"/>
        <v>NWF</v>
      </c>
      <c r="L928" s="32" t="str">
        <f t="shared" si="224"/>
        <v>LSI</v>
      </c>
      <c r="M928" s="32" t="str">
        <f t="shared" si="225"/>
        <v>R1</v>
      </c>
      <c r="N928" s="3">
        <v>8</v>
      </c>
      <c r="O928" s="3" t="s">
        <v>554</v>
      </c>
      <c r="P928" s="33" t="str">
        <f t="shared" si="226"/>
        <v>E:POS_P:P01_Tr1:NWF_Tr2:LSI_DRC_R1_D:03_M:09_Y:2018</v>
      </c>
      <c r="Q928" s="31" t="str">
        <f t="shared" si="227"/>
        <v>T2</v>
      </c>
      <c r="R928" s="53">
        <v>0.52165509259259257</v>
      </c>
      <c r="S928" s="3">
        <v>20</v>
      </c>
      <c r="T928" s="3">
        <v>16.289249999999999</v>
      </c>
      <c r="U928" s="3">
        <v>131.22099447513813</v>
      </c>
      <c r="V928" s="3">
        <v>0.31577400000000005</v>
      </c>
      <c r="W928" s="3">
        <v>31.5</v>
      </c>
      <c r="X928" s="37">
        <f t="shared" si="214"/>
        <v>304.5</v>
      </c>
      <c r="Y928" s="37" t="s">
        <v>143</v>
      </c>
      <c r="Z928" s="40">
        <v>0.1225</v>
      </c>
      <c r="AA928" s="41">
        <v>0.74</v>
      </c>
      <c r="AB928" s="41">
        <v>9.0649999999999981E-2</v>
      </c>
      <c r="AC928" s="42" t="s">
        <v>144</v>
      </c>
      <c r="AD928" s="43">
        <f t="shared" si="215"/>
        <v>480.2591718620954</v>
      </c>
      <c r="AE928" s="43">
        <f t="shared" si="216"/>
        <v>560.30236717244463</v>
      </c>
      <c r="AF928" s="44">
        <f t="shared" si="217"/>
        <v>7.8230617152546378</v>
      </c>
      <c r="AG928" s="44">
        <f t="shared" si="218"/>
        <v>5.7890656692884308</v>
      </c>
      <c r="AH928" s="44">
        <f t="shared" si="219"/>
        <v>63.020086137550429</v>
      </c>
      <c r="AI928" s="44">
        <f t="shared" si="220"/>
        <v>46.634863741787306</v>
      </c>
      <c r="AJ928" s="44">
        <f t="shared" si="221"/>
        <v>0.17692891969151156</v>
      </c>
      <c r="AK928" s="45">
        <f t="shared" si="222"/>
        <v>0.13092740057171853</v>
      </c>
      <c r="AL928" s="35"/>
      <c r="AM928" s="35"/>
      <c r="AN928" s="35"/>
    </row>
    <row r="929" spans="2:40" x14ac:dyDescent="0.2">
      <c r="B929" s="46">
        <v>43346</v>
      </c>
      <c r="C929" s="3" t="s">
        <v>1236</v>
      </c>
      <c r="D929" s="3" t="s">
        <v>177</v>
      </c>
      <c r="E929" s="32" t="s">
        <v>137</v>
      </c>
      <c r="F929" s="3" t="s">
        <v>138</v>
      </c>
      <c r="G929" s="33" t="s">
        <v>139</v>
      </c>
      <c r="H929" s="32">
        <v>2018</v>
      </c>
      <c r="I929" s="47" t="s">
        <v>140</v>
      </c>
      <c r="J929" s="47" t="s">
        <v>1221</v>
      </c>
      <c r="K929" s="32" t="str">
        <f t="shared" si="223"/>
        <v>NWF</v>
      </c>
      <c r="L929" s="32" t="str">
        <f t="shared" si="224"/>
        <v>LSI</v>
      </c>
      <c r="M929" s="32" t="str">
        <f t="shared" si="225"/>
        <v>R1</v>
      </c>
      <c r="N929" s="3">
        <v>8</v>
      </c>
      <c r="O929" s="3" t="s">
        <v>554</v>
      </c>
      <c r="P929" s="33" t="str">
        <f t="shared" si="226"/>
        <v>E:POS_P:P01_Tr1:NWF_Tr2:LSI_DRC_R1_D:03_M:09_Y:2018</v>
      </c>
      <c r="Q929" s="31" t="str">
        <f t="shared" si="227"/>
        <v>T3</v>
      </c>
      <c r="R929" s="53">
        <v>0.52929398148148155</v>
      </c>
      <c r="S929" s="3">
        <v>30</v>
      </c>
      <c r="T929" s="3">
        <v>17.789249999999999</v>
      </c>
      <c r="U929" s="3">
        <v>160.06698895027625</v>
      </c>
      <c r="V929" s="3">
        <v>0.33485399999999998</v>
      </c>
      <c r="W929" s="3">
        <v>32.700000000000003</v>
      </c>
      <c r="X929" s="37">
        <f t="shared" si="214"/>
        <v>305.7</v>
      </c>
      <c r="Y929" s="37" t="s">
        <v>143</v>
      </c>
      <c r="Z929" s="40">
        <v>0.1225</v>
      </c>
      <c r="AA929" s="41">
        <v>0.74</v>
      </c>
      <c r="AB929" s="41">
        <v>9.0649999999999981E-2</v>
      </c>
      <c r="AC929" s="42" t="s">
        <v>144</v>
      </c>
      <c r="AD929" s="43">
        <f t="shared" si="215"/>
        <v>478.37395430817151</v>
      </c>
      <c r="AE929" s="43">
        <f t="shared" si="216"/>
        <v>558.10294669286679</v>
      </c>
      <c r="AF929" s="44">
        <f t="shared" si="217"/>
        <v>8.509913866676639</v>
      </c>
      <c r="AG929" s="44">
        <f t="shared" si="218"/>
        <v>6.2973362613407113</v>
      </c>
      <c r="AH929" s="44">
        <f t="shared" si="219"/>
        <v>76.571878458346049</v>
      </c>
      <c r="AI929" s="44">
        <f t="shared" si="220"/>
        <v>56.663190059176067</v>
      </c>
      <c r="AJ929" s="44">
        <f t="shared" si="221"/>
        <v>0.18688300411189321</v>
      </c>
      <c r="AK929" s="45">
        <f t="shared" si="222"/>
        <v>0.13829342304280096</v>
      </c>
      <c r="AL929" s="35"/>
      <c r="AM929" s="35"/>
      <c r="AN929" s="35"/>
    </row>
    <row r="930" spans="2:40" x14ac:dyDescent="0.2">
      <c r="B930" s="46">
        <v>43346</v>
      </c>
      <c r="C930" s="3" t="s">
        <v>1237</v>
      </c>
      <c r="D930" s="3" t="s">
        <v>179</v>
      </c>
      <c r="E930" s="32" t="s">
        <v>137</v>
      </c>
      <c r="F930" s="3" t="s">
        <v>138</v>
      </c>
      <c r="G930" s="33" t="s">
        <v>139</v>
      </c>
      <c r="H930" s="32">
        <v>2018</v>
      </c>
      <c r="I930" s="47" t="s">
        <v>140</v>
      </c>
      <c r="J930" s="47" t="s">
        <v>1221</v>
      </c>
      <c r="K930" s="32" t="str">
        <f t="shared" si="223"/>
        <v>NWF</v>
      </c>
      <c r="L930" s="32" t="str">
        <f t="shared" si="224"/>
        <v>LSI</v>
      </c>
      <c r="M930" s="32" t="str">
        <f t="shared" si="225"/>
        <v>R2</v>
      </c>
      <c r="N930" s="3">
        <v>6</v>
      </c>
      <c r="O930" s="3" t="s">
        <v>664</v>
      </c>
      <c r="P930" s="33" t="str">
        <f t="shared" si="226"/>
        <v>E:POS_P:P01_Tr1:NWF_Tr2:LSI_DRC_R2_D:03_M:09_Y:2018</v>
      </c>
      <c r="Q930" s="31" t="str">
        <f t="shared" si="227"/>
        <v>T0</v>
      </c>
      <c r="R930" s="53">
        <v>0.50776620370370373</v>
      </c>
      <c r="S930" s="37">
        <v>0</v>
      </c>
      <c r="T930" s="3">
        <v>22.289249999999999</v>
      </c>
      <c r="U930" s="3">
        <v>114.81837016574586</v>
      </c>
      <c r="V930" s="3">
        <v>0.32213399999999998</v>
      </c>
      <c r="W930" s="3">
        <v>26</v>
      </c>
      <c r="X930" s="37">
        <f t="shared" si="214"/>
        <v>299</v>
      </c>
      <c r="Y930" s="37" t="s">
        <v>143</v>
      </c>
      <c r="Z930" s="40">
        <v>0.1225</v>
      </c>
      <c r="AA930" s="41">
        <v>0.74</v>
      </c>
      <c r="AB930" s="41">
        <v>9.0649999999999981E-2</v>
      </c>
      <c r="AC930" s="42" t="s">
        <v>144</v>
      </c>
      <c r="AD930" s="43">
        <f t="shared" si="215"/>
        <v>489.09337067561216</v>
      </c>
      <c r="AE930" s="43">
        <f t="shared" si="216"/>
        <v>570.60893245488091</v>
      </c>
      <c r="AF930" s="44">
        <f t="shared" si="217"/>
        <v>10.901524412331387</v>
      </c>
      <c r="AG930" s="44">
        <f t="shared" si="218"/>
        <v>8.0671280651252246</v>
      </c>
      <c r="AH930" s="44">
        <f t="shared" si="219"/>
        <v>56.156903679844795</v>
      </c>
      <c r="AI930" s="44">
        <f t="shared" si="220"/>
        <v>41.556108723085138</v>
      </c>
      <c r="AJ930" s="44">
        <f t="shared" si="221"/>
        <v>0.1838125378474206</v>
      </c>
      <c r="AK930" s="45">
        <f t="shared" si="222"/>
        <v>0.13602127800709121</v>
      </c>
      <c r="AL930" s="58">
        <f>SLOPE(AG930:AG933,S930:S933)*60</f>
        <v>-7.4389685660827922</v>
      </c>
      <c r="AM930" s="35">
        <f>SLOPE(AK930:AK933,S930:S933)*60</f>
        <v>5.0765467685879367E-3</v>
      </c>
      <c r="AN930" s="35">
        <f>SLOPE(AI930:AI933,S930:S933)*60</f>
        <v>27.868747555658778</v>
      </c>
    </row>
    <row r="931" spans="2:40" x14ac:dyDescent="0.2">
      <c r="B931" s="46">
        <v>43346</v>
      </c>
      <c r="C931" s="3" t="s">
        <v>1238</v>
      </c>
      <c r="D931" s="3" t="s">
        <v>181</v>
      </c>
      <c r="E931" s="32" t="s">
        <v>137</v>
      </c>
      <c r="F931" s="3" t="s">
        <v>138</v>
      </c>
      <c r="G931" s="33" t="s">
        <v>139</v>
      </c>
      <c r="H931" s="32">
        <v>2018</v>
      </c>
      <c r="I931" s="47" t="s">
        <v>140</v>
      </c>
      <c r="J931" s="47" t="s">
        <v>1221</v>
      </c>
      <c r="K931" s="32" t="str">
        <f t="shared" si="223"/>
        <v>NWF</v>
      </c>
      <c r="L931" s="32" t="str">
        <f t="shared" si="224"/>
        <v>LSI</v>
      </c>
      <c r="M931" s="32" t="str">
        <f t="shared" si="225"/>
        <v>R2</v>
      </c>
      <c r="N931" s="3">
        <v>6</v>
      </c>
      <c r="O931" s="3" t="s">
        <v>664</v>
      </c>
      <c r="P931" s="33" t="str">
        <f t="shared" si="226"/>
        <v>E:POS_P:P01_Tr1:NWF_Tr2:LSI_DRC_R2_D:03_M:09_Y:2018</v>
      </c>
      <c r="Q931" s="31" t="str">
        <f t="shared" si="227"/>
        <v>T1</v>
      </c>
      <c r="R931" s="53">
        <v>0.51471064814814815</v>
      </c>
      <c r="S931" s="3">
        <v>10</v>
      </c>
      <c r="T931" s="3">
        <v>7.7392500000000002</v>
      </c>
      <c r="U931" s="3">
        <v>128.20441988950279</v>
      </c>
      <c r="V931" s="3">
        <v>0.32213399999999998</v>
      </c>
      <c r="W931" s="3">
        <v>28.2</v>
      </c>
      <c r="X931" s="37">
        <f t="shared" si="214"/>
        <v>301.2</v>
      </c>
      <c r="Y931" s="37" t="s">
        <v>143</v>
      </c>
      <c r="Z931" s="40">
        <v>0.1225</v>
      </c>
      <c r="AA931" s="41">
        <v>0.74</v>
      </c>
      <c r="AB931" s="41">
        <v>9.0649999999999981E-2</v>
      </c>
      <c r="AC931" s="42" t="s">
        <v>144</v>
      </c>
      <c r="AD931" s="43">
        <f t="shared" si="215"/>
        <v>485.5209755378753</v>
      </c>
      <c r="AE931" s="43">
        <f t="shared" si="216"/>
        <v>566.44113812752119</v>
      </c>
      <c r="AF931" s="44">
        <f t="shared" si="217"/>
        <v>3.7575682099315015</v>
      </c>
      <c r="AG931" s="44">
        <f t="shared" si="218"/>
        <v>2.7806004753493108</v>
      </c>
      <c r="AH931" s="44">
        <f t="shared" si="219"/>
        <v>62.245935013018773</v>
      </c>
      <c r="AI931" s="44">
        <f t="shared" si="220"/>
        <v>46.061991909633882</v>
      </c>
      <c r="AJ931" s="44">
        <f t="shared" si="221"/>
        <v>0.18246994958957088</v>
      </c>
      <c r="AK931" s="45">
        <f t="shared" si="222"/>
        <v>0.13502776269628242</v>
      </c>
      <c r="AL931" s="35"/>
      <c r="AM931" s="35"/>
      <c r="AN931" s="35"/>
    </row>
    <row r="932" spans="2:40" x14ac:dyDescent="0.2">
      <c r="B932" s="46">
        <v>43346</v>
      </c>
      <c r="C932" s="3" t="s">
        <v>1239</v>
      </c>
      <c r="D932" s="3" t="s">
        <v>183</v>
      </c>
      <c r="E932" s="32" t="s">
        <v>137</v>
      </c>
      <c r="F932" s="3" t="s">
        <v>138</v>
      </c>
      <c r="G932" s="33" t="s">
        <v>139</v>
      </c>
      <c r="H932" s="32">
        <v>2018</v>
      </c>
      <c r="I932" s="47" t="s">
        <v>140</v>
      </c>
      <c r="J932" s="47" t="s">
        <v>1221</v>
      </c>
      <c r="K932" s="32" t="str">
        <f t="shared" si="223"/>
        <v>NWF</v>
      </c>
      <c r="L932" s="32" t="str">
        <f t="shared" si="224"/>
        <v>LSI</v>
      </c>
      <c r="M932" s="32" t="str">
        <f t="shared" si="225"/>
        <v>R2</v>
      </c>
      <c r="N932" s="3">
        <v>6</v>
      </c>
      <c r="O932" s="3" t="s">
        <v>664</v>
      </c>
      <c r="P932" s="33" t="str">
        <f t="shared" si="226"/>
        <v>E:POS_P:P01_Tr1:NWF_Tr2:LSI_DRC_R2_D:03_M:09_Y:2018</v>
      </c>
      <c r="Q932" s="31" t="str">
        <f t="shared" si="227"/>
        <v>T2</v>
      </c>
      <c r="R932" s="53">
        <v>0.52165509259259257</v>
      </c>
      <c r="S932" s="3">
        <v>20</v>
      </c>
      <c r="T932" s="3">
        <v>9.3892500000000005</v>
      </c>
      <c r="U932" s="3">
        <v>142.91022099447514</v>
      </c>
      <c r="V932" s="3">
        <v>0.34121400000000002</v>
      </c>
      <c r="W932" s="3">
        <v>29.5</v>
      </c>
      <c r="X932" s="37">
        <f t="shared" si="214"/>
        <v>302.5</v>
      </c>
      <c r="Y932" s="37" t="s">
        <v>143</v>
      </c>
      <c r="Z932" s="40">
        <v>0.1225</v>
      </c>
      <c r="AA932" s="41">
        <v>0.74</v>
      </c>
      <c r="AB932" s="41">
        <v>9.0649999999999981E-2</v>
      </c>
      <c r="AC932" s="42" t="s">
        <v>144</v>
      </c>
      <c r="AD932" s="43">
        <f t="shared" si="215"/>
        <v>483.43443911407616</v>
      </c>
      <c r="AE932" s="43">
        <f t="shared" si="216"/>
        <v>564.0068456330888</v>
      </c>
      <c r="AF932" s="44">
        <f t="shared" si="217"/>
        <v>4.5390868074518398</v>
      </c>
      <c r="AG932" s="44">
        <f t="shared" si="218"/>
        <v>3.3589242375143606</v>
      </c>
      <c r="AH932" s="44">
        <f t="shared" si="219"/>
        <v>69.087722530132751</v>
      </c>
      <c r="AI932" s="44">
        <f t="shared" si="220"/>
        <v>51.124914672298225</v>
      </c>
      <c r="AJ932" s="44">
        <f t="shared" si="221"/>
        <v>0.19244703182584877</v>
      </c>
      <c r="AK932" s="45">
        <f t="shared" si="222"/>
        <v>0.14241080355112806</v>
      </c>
      <c r="AL932" s="35"/>
      <c r="AM932" s="35"/>
      <c r="AN932" s="35"/>
    </row>
    <row r="933" spans="2:40" x14ac:dyDescent="0.2">
      <c r="B933" s="46">
        <v>43346</v>
      </c>
      <c r="C933" s="3" t="s">
        <v>1240</v>
      </c>
      <c r="D933" s="3" t="s">
        <v>185</v>
      </c>
      <c r="E933" s="32" t="s">
        <v>137</v>
      </c>
      <c r="F933" s="3" t="s">
        <v>138</v>
      </c>
      <c r="G933" s="33" t="s">
        <v>139</v>
      </c>
      <c r="H933" s="32">
        <v>2018</v>
      </c>
      <c r="I933" s="47" t="s">
        <v>140</v>
      </c>
      <c r="J933" s="47" t="s">
        <v>1221</v>
      </c>
      <c r="K933" s="32" t="str">
        <f t="shared" si="223"/>
        <v>NWF</v>
      </c>
      <c r="L933" s="32" t="str">
        <f t="shared" si="224"/>
        <v>LSI</v>
      </c>
      <c r="M933" s="32" t="str">
        <f t="shared" si="225"/>
        <v>R2</v>
      </c>
      <c r="N933" s="3">
        <v>6</v>
      </c>
      <c r="O933" s="3" t="s">
        <v>664</v>
      </c>
      <c r="P933" s="33" t="str">
        <f t="shared" si="226"/>
        <v>E:POS_P:P01_Tr1:NWF_Tr2:LSI_DRC_R2_D:03_M:09_Y:2018</v>
      </c>
      <c r="Q933" s="31" t="str">
        <f t="shared" si="227"/>
        <v>T3</v>
      </c>
      <c r="R933" s="53">
        <v>0.52929398148148155</v>
      </c>
      <c r="S933" s="3">
        <v>30</v>
      </c>
      <c r="T933" s="3">
        <v>10.514250000000001</v>
      </c>
      <c r="U933" s="3">
        <v>155.54212707182322</v>
      </c>
      <c r="V933" s="3">
        <v>0.32849399999999995</v>
      </c>
      <c r="W933" s="3">
        <v>31.1</v>
      </c>
      <c r="X933" s="37">
        <f t="shared" si="214"/>
        <v>304.10000000000002</v>
      </c>
      <c r="Y933" s="37" t="s">
        <v>143</v>
      </c>
      <c r="Z933" s="40">
        <v>0.1225</v>
      </c>
      <c r="AA933" s="41">
        <v>0.74</v>
      </c>
      <c r="AB933" s="41">
        <v>9.0649999999999981E-2</v>
      </c>
      <c r="AC933" s="42" t="s">
        <v>144</v>
      </c>
      <c r="AD933" s="43">
        <f t="shared" si="215"/>
        <v>480.89088402501818</v>
      </c>
      <c r="AE933" s="43">
        <f t="shared" si="216"/>
        <v>561.03936469585449</v>
      </c>
      <c r="AF933" s="44">
        <f t="shared" si="217"/>
        <v>5.0562069773600475</v>
      </c>
      <c r="AG933" s="44">
        <f t="shared" si="218"/>
        <v>3.7415931632464345</v>
      </c>
      <c r="AH933" s="44">
        <f t="shared" si="219"/>
        <v>74.79879099070078</v>
      </c>
      <c r="AI933" s="44">
        <f t="shared" si="220"/>
        <v>55.351105333118568</v>
      </c>
      <c r="AJ933" s="44">
        <f t="shared" si="221"/>
        <v>0.18429806506640001</v>
      </c>
      <c r="AK933" s="45">
        <f t="shared" si="222"/>
        <v>0.13638056814913596</v>
      </c>
      <c r="AL933" s="35"/>
      <c r="AM933" s="35"/>
      <c r="AN933" s="35"/>
    </row>
    <row r="934" spans="2:40" x14ac:dyDescent="0.2">
      <c r="B934" s="46">
        <v>43346</v>
      </c>
      <c r="C934" s="3" t="s">
        <v>1241</v>
      </c>
      <c r="D934" s="3" t="s">
        <v>187</v>
      </c>
      <c r="E934" s="32" t="s">
        <v>137</v>
      </c>
      <c r="F934" s="3" t="s">
        <v>138</v>
      </c>
      <c r="G934" s="33" t="s">
        <v>139</v>
      </c>
      <c r="H934" s="32">
        <v>2018</v>
      </c>
      <c r="I934" s="47" t="s">
        <v>140</v>
      </c>
      <c r="J934" s="47" t="s">
        <v>1221</v>
      </c>
      <c r="K934" s="32" t="str">
        <f t="shared" si="223"/>
        <v>NWF</v>
      </c>
      <c r="L934" s="32" t="str">
        <f t="shared" si="224"/>
        <v>LSI</v>
      </c>
      <c r="M934" s="32" t="str">
        <f t="shared" si="225"/>
        <v>R3</v>
      </c>
      <c r="N934" s="3">
        <v>14</v>
      </c>
      <c r="O934" s="3" t="s">
        <v>865</v>
      </c>
      <c r="P934" s="33" t="str">
        <f t="shared" si="226"/>
        <v>E:POS_P:P01_Tr1:NWF_Tr2:LSI_DRC_R3_D:03_M:09_Y:2018</v>
      </c>
      <c r="Q934" s="31" t="str">
        <f t="shared" si="227"/>
        <v>T0</v>
      </c>
      <c r="R934" s="53">
        <v>0.50776620370370373</v>
      </c>
      <c r="S934" s="37">
        <v>0</v>
      </c>
      <c r="T934" s="3">
        <v>14.564249999999998</v>
      </c>
      <c r="U934" s="3">
        <v>110.29350828729282</v>
      </c>
      <c r="V934" s="3">
        <v>0.31577400000000005</v>
      </c>
      <c r="W934" s="3">
        <v>27.9</v>
      </c>
      <c r="X934" s="37">
        <f t="shared" si="214"/>
        <v>300.89999999999998</v>
      </c>
      <c r="Y934" s="37" t="s">
        <v>143</v>
      </c>
      <c r="Z934" s="40">
        <v>0.1225</v>
      </c>
      <c r="AA934" s="41">
        <v>0.74</v>
      </c>
      <c r="AB934" s="41">
        <v>9.0649999999999981E-2</v>
      </c>
      <c r="AC934" s="42" t="s">
        <v>144</v>
      </c>
      <c r="AD934" s="43">
        <f t="shared" si="215"/>
        <v>486.00504430710555</v>
      </c>
      <c r="AE934" s="43">
        <f t="shared" si="216"/>
        <v>567.00588502495646</v>
      </c>
      <c r="AF934" s="44">
        <f t="shared" si="217"/>
        <v>7.0782989665497604</v>
      </c>
      <c r="AG934" s="44">
        <f t="shared" si="218"/>
        <v>5.2379412352468222</v>
      </c>
      <c r="AH934" s="44">
        <f t="shared" si="219"/>
        <v>53.603201381951862</v>
      </c>
      <c r="AI934" s="44">
        <f t="shared" si="220"/>
        <v>39.666369022644368</v>
      </c>
      <c r="AJ934" s="44">
        <f t="shared" si="221"/>
        <v>0.17904571633787064</v>
      </c>
      <c r="AK934" s="45">
        <f t="shared" si="222"/>
        <v>0.13249383009002424</v>
      </c>
      <c r="AL934" s="35">
        <f>SLOPE(AG934:AG937,S934:S937)*60</f>
        <v>-0.92507458158253608</v>
      </c>
      <c r="AM934" s="35">
        <f>SLOPE(AK934:AK937,S934:S937)*60</f>
        <v>4.6346441019577437E-3</v>
      </c>
      <c r="AN934" s="35">
        <f>SLOPE(AI934:AI937,S934:S937)*60</f>
        <v>42.897441643807674</v>
      </c>
    </row>
    <row r="935" spans="2:40" x14ac:dyDescent="0.2">
      <c r="B935" s="46">
        <v>43346</v>
      </c>
      <c r="C935" s="3" t="s">
        <v>1242</v>
      </c>
      <c r="D935" s="3" t="s">
        <v>189</v>
      </c>
      <c r="E935" s="32" t="s">
        <v>137</v>
      </c>
      <c r="F935" s="3" t="s">
        <v>138</v>
      </c>
      <c r="G935" s="33" t="s">
        <v>139</v>
      </c>
      <c r="H935" s="32">
        <v>2018</v>
      </c>
      <c r="I935" s="47" t="s">
        <v>140</v>
      </c>
      <c r="J935" s="47" t="s">
        <v>1221</v>
      </c>
      <c r="K935" s="32" t="str">
        <f t="shared" si="223"/>
        <v>NWF</v>
      </c>
      <c r="L935" s="32" t="str">
        <f t="shared" si="224"/>
        <v>LSI</v>
      </c>
      <c r="M935" s="32" t="str">
        <f t="shared" si="225"/>
        <v>R3</v>
      </c>
      <c r="N935" s="3">
        <v>14</v>
      </c>
      <c r="O935" s="3" t="s">
        <v>865</v>
      </c>
      <c r="P935" s="33" t="str">
        <f t="shared" si="226"/>
        <v>E:POS_P:P01_Tr1:NWF_Tr2:LSI_DRC_R3_D:03_M:09_Y:2018</v>
      </c>
      <c r="Q935" s="31" t="str">
        <f t="shared" si="227"/>
        <v>T1</v>
      </c>
      <c r="R935" s="53">
        <v>0.51471064814814815</v>
      </c>
      <c r="S935" s="3">
        <v>10</v>
      </c>
      <c r="T935" s="3">
        <v>15.014249999999999</v>
      </c>
      <c r="U935" s="3">
        <v>123.49102209944752</v>
      </c>
      <c r="V935" s="3">
        <v>0.29669400000000001</v>
      </c>
      <c r="W935" s="3">
        <v>29.9</v>
      </c>
      <c r="X935" s="37">
        <f t="shared" si="214"/>
        <v>302.89999999999998</v>
      </c>
      <c r="Y935" s="37" t="s">
        <v>143</v>
      </c>
      <c r="Z935" s="40">
        <v>0.1225</v>
      </c>
      <c r="AA935" s="41">
        <v>0.74</v>
      </c>
      <c r="AB935" s="41">
        <v>9.0649999999999981E-2</v>
      </c>
      <c r="AC935" s="42" t="s">
        <v>144</v>
      </c>
      <c r="AD935" s="43">
        <f t="shared" si="215"/>
        <v>482.79603113901635</v>
      </c>
      <c r="AE935" s="43">
        <f t="shared" si="216"/>
        <v>563.26203632885245</v>
      </c>
      <c r="AF935" s="44">
        <f t="shared" si="217"/>
        <v>7.2488203105289761</v>
      </c>
      <c r="AG935" s="44">
        <f t="shared" si="218"/>
        <v>5.3641270297914412</v>
      </c>
      <c r="AH935" s="44">
        <f t="shared" si="219"/>
        <v>59.620975350913824</v>
      </c>
      <c r="AI935" s="44">
        <f t="shared" si="220"/>
        <v>44.119521759676225</v>
      </c>
      <c r="AJ935" s="44">
        <f t="shared" si="221"/>
        <v>0.16711646660655258</v>
      </c>
      <c r="AK935" s="45">
        <f t="shared" si="222"/>
        <v>0.12366618528884889</v>
      </c>
      <c r="AL935" s="35"/>
      <c r="AM935" s="35"/>
      <c r="AN935" s="35"/>
    </row>
    <row r="936" spans="2:40" x14ac:dyDescent="0.2">
      <c r="B936" s="46">
        <v>43346</v>
      </c>
      <c r="C936" s="3" t="s">
        <v>1243</v>
      </c>
      <c r="D936" s="3" t="s">
        <v>191</v>
      </c>
      <c r="E936" s="32" t="s">
        <v>137</v>
      </c>
      <c r="F936" s="3" t="s">
        <v>138</v>
      </c>
      <c r="G936" s="33" t="s">
        <v>139</v>
      </c>
      <c r="H936" s="32">
        <v>2018</v>
      </c>
      <c r="I936" s="47" t="s">
        <v>140</v>
      </c>
      <c r="J936" s="47" t="s">
        <v>1221</v>
      </c>
      <c r="K936" s="32" t="str">
        <f t="shared" si="223"/>
        <v>NWF</v>
      </c>
      <c r="L936" s="32" t="str">
        <f t="shared" si="224"/>
        <v>LSI</v>
      </c>
      <c r="M936" s="32" t="str">
        <f t="shared" si="225"/>
        <v>R3</v>
      </c>
      <c r="N936" s="3">
        <v>14</v>
      </c>
      <c r="O936" s="3" t="s">
        <v>865</v>
      </c>
      <c r="P936" s="33" t="str">
        <f t="shared" si="226"/>
        <v>E:POS_P:P01_Tr1:NWF_Tr2:LSI_DRC_R3_D:03_M:09_Y:2018</v>
      </c>
      <c r="Q936" s="31" t="str">
        <f t="shared" si="227"/>
        <v>T2</v>
      </c>
      <c r="R936" s="53">
        <v>0.52165509259259257</v>
      </c>
      <c r="S936" s="3">
        <v>20</v>
      </c>
      <c r="T936" s="3">
        <v>2.5642499999999999</v>
      </c>
      <c r="U936" s="3">
        <v>136.1229281767956</v>
      </c>
      <c r="V936" s="3">
        <v>0.32849399999999995</v>
      </c>
      <c r="W936" s="3">
        <v>30.6</v>
      </c>
      <c r="X936" s="37">
        <f t="shared" si="214"/>
        <v>303.60000000000002</v>
      </c>
      <c r="Y936" s="37" t="s">
        <v>143</v>
      </c>
      <c r="Z936" s="40">
        <v>0.1225</v>
      </c>
      <c r="AA936" s="41">
        <v>0.74</v>
      </c>
      <c r="AB936" s="41">
        <v>9.0649999999999981E-2</v>
      </c>
      <c r="AC936" s="42" t="s">
        <v>144</v>
      </c>
      <c r="AD936" s="43">
        <f t="shared" si="215"/>
        <v>481.68286505931496</v>
      </c>
      <c r="AE936" s="43">
        <f t="shared" si="216"/>
        <v>561.96334256920079</v>
      </c>
      <c r="AF936" s="44">
        <f t="shared" si="217"/>
        <v>1.2351552867283484</v>
      </c>
      <c r="AG936" s="44">
        <f t="shared" si="218"/>
        <v>0.91401491217897768</v>
      </c>
      <c r="AH936" s="44">
        <f t="shared" si="219"/>
        <v>65.568082044462258</v>
      </c>
      <c r="AI936" s="44">
        <f t="shared" si="220"/>
        <v>48.52038071290206</v>
      </c>
      <c r="AJ936" s="44">
        <f t="shared" si="221"/>
        <v>0.18460158625392703</v>
      </c>
      <c r="AK936" s="45">
        <f t="shared" si="222"/>
        <v>0.13660517382790596</v>
      </c>
      <c r="AL936" s="35"/>
      <c r="AM936" s="35"/>
      <c r="AN936" s="35"/>
    </row>
    <row r="937" spans="2:40" x14ac:dyDescent="0.2">
      <c r="B937" s="46">
        <v>43346</v>
      </c>
      <c r="C937" s="3" t="s">
        <v>1244</v>
      </c>
      <c r="D937" s="3" t="s">
        <v>193</v>
      </c>
      <c r="E937" s="32" t="s">
        <v>137</v>
      </c>
      <c r="F937" s="3" t="s">
        <v>138</v>
      </c>
      <c r="G937" s="33" t="s">
        <v>139</v>
      </c>
      <c r="H937" s="32">
        <v>2018</v>
      </c>
      <c r="I937" s="47" t="s">
        <v>140</v>
      </c>
      <c r="J937" s="47" t="s">
        <v>1221</v>
      </c>
      <c r="K937" s="32" t="str">
        <f t="shared" si="223"/>
        <v>NWF</v>
      </c>
      <c r="L937" s="32" t="str">
        <f t="shared" si="224"/>
        <v>LSI</v>
      </c>
      <c r="M937" s="32" t="str">
        <f t="shared" si="225"/>
        <v>R3</v>
      </c>
      <c r="N937" s="3">
        <v>14</v>
      </c>
      <c r="O937" s="3" t="s">
        <v>865</v>
      </c>
      <c r="P937" s="33" t="str">
        <f t="shared" si="226"/>
        <v>E:POS_P:P01_Tr1:NWF_Tr2:LSI_DRC_R3_D:03_M:09_Y:2018</v>
      </c>
      <c r="Q937" s="31" t="str">
        <f t="shared" si="227"/>
        <v>T3</v>
      </c>
      <c r="R937" s="53">
        <v>0.52929398148148155</v>
      </c>
      <c r="S937" s="3">
        <v>30</v>
      </c>
      <c r="T937" s="3">
        <v>17.489249999999998</v>
      </c>
      <c r="U937" s="3">
        <v>174.77279005524863</v>
      </c>
      <c r="V937" s="3">
        <v>0.31577400000000005</v>
      </c>
      <c r="W937" s="3">
        <v>31.9</v>
      </c>
      <c r="X937" s="37">
        <f t="shared" si="214"/>
        <v>304.89999999999998</v>
      </c>
      <c r="Y937" s="37" t="s">
        <v>143</v>
      </c>
      <c r="Z937" s="40">
        <v>0.1225</v>
      </c>
      <c r="AA937" s="41">
        <v>0.74</v>
      </c>
      <c r="AB937" s="41">
        <v>9.0649999999999981E-2</v>
      </c>
      <c r="AC937" s="42" t="s">
        <v>144</v>
      </c>
      <c r="AD937" s="43">
        <f t="shared" si="215"/>
        <v>479.62911719254851</v>
      </c>
      <c r="AE937" s="43">
        <f t="shared" si="216"/>
        <v>559.56730339130661</v>
      </c>
      <c r="AF937" s="44">
        <f t="shared" si="217"/>
        <v>8.3883535378597784</v>
      </c>
      <c r="AG937" s="44">
        <f t="shared" si="218"/>
        <v>6.2073816180162344</v>
      </c>
      <c r="AH937" s="44">
        <f t="shared" si="219"/>
        <v>83.826119003477515</v>
      </c>
      <c r="AI937" s="44">
        <f t="shared" si="220"/>
        <v>62.031328062573351</v>
      </c>
      <c r="AJ937" s="44">
        <f t="shared" si="221"/>
        <v>0.17669680566108648</v>
      </c>
      <c r="AK937" s="45">
        <f t="shared" si="222"/>
        <v>0.13075563618920397</v>
      </c>
      <c r="AL937" s="35"/>
      <c r="AM937" s="35"/>
      <c r="AN937" s="35"/>
    </row>
    <row r="938" spans="2:40" x14ac:dyDescent="0.2">
      <c r="B938" s="46">
        <v>43346</v>
      </c>
      <c r="C938" s="3" t="s">
        <v>1245</v>
      </c>
      <c r="D938" s="3" t="s">
        <v>195</v>
      </c>
      <c r="E938" s="32" t="s">
        <v>137</v>
      </c>
      <c r="F938" s="3" t="s">
        <v>138</v>
      </c>
      <c r="G938" s="33" t="s">
        <v>139</v>
      </c>
      <c r="H938" s="32">
        <v>2018</v>
      </c>
      <c r="I938" s="47" t="s">
        <v>140</v>
      </c>
      <c r="J938" s="47" t="s">
        <v>1221</v>
      </c>
      <c r="K938" s="32" t="str">
        <f t="shared" si="223"/>
        <v>WFL</v>
      </c>
      <c r="L938" s="32" t="str">
        <f t="shared" si="224"/>
        <v>ESI</v>
      </c>
      <c r="M938" s="32" t="str">
        <f t="shared" si="225"/>
        <v>R1</v>
      </c>
      <c r="N938" s="3">
        <v>2</v>
      </c>
      <c r="O938" s="3" t="s">
        <v>554</v>
      </c>
      <c r="P938" s="33" t="str">
        <f t="shared" si="226"/>
        <v>E:POS_P:P01_Tr1:WFL_Tr2:ESI_DRC_R1_D:03_M:09_Y:2018</v>
      </c>
      <c r="Q938" s="31" t="str">
        <f t="shared" si="227"/>
        <v>T0</v>
      </c>
      <c r="R938" s="53">
        <v>0.53923611111111114</v>
      </c>
      <c r="S938" s="37">
        <v>0</v>
      </c>
      <c r="T938" s="3">
        <v>26.564249999999998</v>
      </c>
      <c r="U938" s="3">
        <v>113.68715469613259</v>
      </c>
      <c r="V938" s="3">
        <v>0.33485399999999998</v>
      </c>
      <c r="W938" s="3">
        <v>30.8</v>
      </c>
      <c r="X938" s="37">
        <f t="shared" si="214"/>
        <v>303.8</v>
      </c>
      <c r="Y938" s="37" t="s">
        <v>143</v>
      </c>
      <c r="Z938" s="40">
        <v>0.1225</v>
      </c>
      <c r="AA938" s="41">
        <v>0.74</v>
      </c>
      <c r="AB938" s="41">
        <v>9.0649999999999981E-2</v>
      </c>
      <c r="AC938" s="42" t="s">
        <v>144</v>
      </c>
      <c r="AD938" s="43">
        <f t="shared" si="215"/>
        <v>481.36575981569467</v>
      </c>
      <c r="AE938" s="43">
        <f t="shared" si="216"/>
        <v>561.59338645164382</v>
      </c>
      <c r="AF938" s="44">
        <f t="shared" si="217"/>
        <v>12.787120385184066</v>
      </c>
      <c r="AG938" s="44">
        <f t="shared" si="218"/>
        <v>9.4624690850362079</v>
      </c>
      <c r="AH938" s="44">
        <f t="shared" si="219"/>
        <v>54.725103601588287</v>
      </c>
      <c r="AI938" s="44">
        <f t="shared" si="220"/>
        <v>40.496576665175326</v>
      </c>
      <c r="AJ938" s="44">
        <f t="shared" si="221"/>
        <v>0.18805179182687873</v>
      </c>
      <c r="AK938" s="45">
        <f t="shared" si="222"/>
        <v>0.13915832595189023</v>
      </c>
      <c r="AL938" s="35">
        <f>SLOPE(AG938:AG941,S938:S941)*60</f>
        <v>7.8717634179916685</v>
      </c>
      <c r="AM938" s="35">
        <f>SLOPE(AK938:AK941,S938:S941)*60</f>
        <v>-1.6530022387365274E-2</v>
      </c>
      <c r="AN938" s="35">
        <f>SLOPE(AI938:AI941,S938:S941)*60</f>
        <v>63.722742009933192</v>
      </c>
    </row>
    <row r="939" spans="2:40" x14ac:dyDescent="0.2">
      <c r="B939" s="46">
        <v>43346</v>
      </c>
      <c r="C939" s="3" t="s">
        <v>1246</v>
      </c>
      <c r="D939" s="3" t="s">
        <v>197</v>
      </c>
      <c r="E939" s="32" t="s">
        <v>137</v>
      </c>
      <c r="F939" s="3" t="s">
        <v>138</v>
      </c>
      <c r="G939" s="33" t="s">
        <v>139</v>
      </c>
      <c r="H939" s="32">
        <v>2018</v>
      </c>
      <c r="I939" s="47" t="s">
        <v>140</v>
      </c>
      <c r="J939" s="47" t="s">
        <v>1221</v>
      </c>
      <c r="K939" s="32" t="str">
        <f t="shared" si="223"/>
        <v>WFL</v>
      </c>
      <c r="L939" s="32" t="str">
        <f t="shared" si="224"/>
        <v>ESI</v>
      </c>
      <c r="M939" s="32" t="str">
        <f t="shared" si="225"/>
        <v>R1</v>
      </c>
      <c r="N939" s="3">
        <v>2</v>
      </c>
      <c r="O939" s="3" t="s">
        <v>554</v>
      </c>
      <c r="P939" s="33" t="str">
        <f t="shared" si="226"/>
        <v>E:POS_P:P01_Tr1:WFL_Tr2:ESI_DRC_R1_D:03_M:09_Y:2018</v>
      </c>
      <c r="Q939" s="31" t="str">
        <f t="shared" si="227"/>
        <v>T1</v>
      </c>
      <c r="R939" s="53">
        <v>0.54618055555555556</v>
      </c>
      <c r="S939" s="3">
        <v>10</v>
      </c>
      <c r="T939" s="3">
        <v>29.71425</v>
      </c>
      <c r="U939" s="3">
        <v>132.7292817679558</v>
      </c>
      <c r="V939" s="3">
        <v>0.32213399999999998</v>
      </c>
      <c r="W939" s="3">
        <v>32.299999999999997</v>
      </c>
      <c r="X939" s="37">
        <f t="shared" si="214"/>
        <v>305.3</v>
      </c>
      <c r="Y939" s="37" t="s">
        <v>143</v>
      </c>
      <c r="Z939" s="40">
        <v>0.1225</v>
      </c>
      <c r="AA939" s="41">
        <v>0.74</v>
      </c>
      <c r="AB939" s="41">
        <v>9.0649999999999981E-2</v>
      </c>
      <c r="AC939" s="42" t="s">
        <v>144</v>
      </c>
      <c r="AD939" s="43">
        <f t="shared" si="215"/>
        <v>479.00071350150029</v>
      </c>
      <c r="AE939" s="43">
        <f t="shared" si="216"/>
        <v>558.83416575175033</v>
      </c>
      <c r="AF939" s="44">
        <f t="shared" si="217"/>
        <v>14.233146951161954</v>
      </c>
      <c r="AG939" s="44">
        <f t="shared" si="218"/>
        <v>10.532528743859844</v>
      </c>
      <c r="AH939" s="44">
        <f t="shared" si="219"/>
        <v>63.577420669392502</v>
      </c>
      <c r="AI939" s="44">
        <f t="shared" si="220"/>
        <v>47.047291295350441</v>
      </c>
      <c r="AJ939" s="44">
        <f t="shared" si="221"/>
        <v>0.18001948515027433</v>
      </c>
      <c r="AK939" s="45">
        <f t="shared" si="222"/>
        <v>0.13321441901120298</v>
      </c>
      <c r="AL939" s="35"/>
      <c r="AM939" s="35"/>
      <c r="AN939" s="35"/>
    </row>
    <row r="940" spans="2:40" x14ac:dyDescent="0.2">
      <c r="B940" s="46">
        <v>43346</v>
      </c>
      <c r="C940" s="3" t="s">
        <v>1247</v>
      </c>
      <c r="D940" s="3" t="s">
        <v>199</v>
      </c>
      <c r="E940" s="32" t="s">
        <v>137</v>
      </c>
      <c r="F940" s="3" t="s">
        <v>138</v>
      </c>
      <c r="G940" s="33" t="s">
        <v>139</v>
      </c>
      <c r="H940" s="32">
        <v>2018</v>
      </c>
      <c r="I940" s="47" t="s">
        <v>140</v>
      </c>
      <c r="J940" s="47" t="s">
        <v>1221</v>
      </c>
      <c r="K940" s="32" t="str">
        <f t="shared" si="223"/>
        <v>WFL</v>
      </c>
      <c r="L940" s="32" t="str">
        <f t="shared" si="224"/>
        <v>ESI</v>
      </c>
      <c r="M940" s="32" t="str">
        <f t="shared" si="225"/>
        <v>R1</v>
      </c>
      <c r="N940" s="3">
        <v>2</v>
      </c>
      <c r="O940" s="3" t="s">
        <v>554</v>
      </c>
      <c r="P940" s="33" t="str">
        <f t="shared" si="226"/>
        <v>E:POS_P:P01_Tr1:WFL_Tr2:ESI_DRC_R1_D:03_M:09_Y:2018</v>
      </c>
      <c r="Q940" s="31" t="str">
        <f t="shared" si="227"/>
        <v>T2</v>
      </c>
      <c r="R940" s="53">
        <v>0.55312499999999998</v>
      </c>
      <c r="S940" s="3">
        <v>20</v>
      </c>
      <c r="T940" s="3">
        <v>31.889249999999997</v>
      </c>
      <c r="U940" s="3">
        <v>146.86947513812157</v>
      </c>
      <c r="V940" s="3">
        <v>0.32213399999999998</v>
      </c>
      <c r="W940" s="3">
        <v>32.1</v>
      </c>
      <c r="X940" s="37">
        <f t="shared" ref="X940:X1003" si="228">W940+273</f>
        <v>305.10000000000002</v>
      </c>
      <c r="Y940" s="37" t="s">
        <v>143</v>
      </c>
      <c r="Z940" s="40">
        <v>0.1225</v>
      </c>
      <c r="AA940" s="41">
        <v>0.74</v>
      </c>
      <c r="AB940" s="41">
        <v>9.0649999999999981E-2</v>
      </c>
      <c r="AC940" s="42" t="s">
        <v>144</v>
      </c>
      <c r="AD940" s="43">
        <f t="shared" ref="AD940:AD1003" si="229">(12/(82.0575*X940))*1000000</f>
        <v>479.3147093805573</v>
      </c>
      <c r="AE940" s="43">
        <f t="shared" ref="AE940:AE1003" si="230">(14/(82.0575*X940))*1000000</f>
        <v>559.20049427731681</v>
      </c>
      <c r="AF940" s="44">
        <f t="shared" ref="AF940:AF1003" si="231">(T940*AD940)/1000</f>
        <v>15.284986596113935</v>
      </c>
      <c r="AG940" s="44">
        <f t="shared" ref="AG940:AG1003" si="232">AF940*AB940/Z940</f>
        <v>11.31089008112431</v>
      </c>
      <c r="AH940" s="44">
        <f t="shared" ref="AH940:AH1003" si="233">(U940*AD940)/1000</f>
        <v>70.396699792703728</v>
      </c>
      <c r="AI940" s="44">
        <f t="shared" ref="AI940:AI1003" si="234">AH940*AB940/Z940</f>
        <v>52.093557846600753</v>
      </c>
      <c r="AJ940" s="44">
        <f t="shared" ref="AJ940:AJ1003" si="235">V940*AE940/1000</f>
        <v>0.18013749202352916</v>
      </c>
      <c r="AK940" s="45">
        <f t="shared" ref="AK940:AK1003" si="236">AJ940*AB940/Z940</f>
        <v>0.13330174409741155</v>
      </c>
      <c r="AL940" s="35"/>
      <c r="AM940" s="35"/>
      <c r="AN940" s="35"/>
    </row>
    <row r="941" spans="2:40" x14ac:dyDescent="0.2">
      <c r="B941" s="46">
        <v>43346</v>
      </c>
      <c r="C941" s="3" t="s">
        <v>1248</v>
      </c>
      <c r="D941" s="3" t="s">
        <v>201</v>
      </c>
      <c r="E941" s="32" t="s">
        <v>137</v>
      </c>
      <c r="F941" s="3" t="s">
        <v>138</v>
      </c>
      <c r="G941" s="33" t="s">
        <v>139</v>
      </c>
      <c r="H941" s="32">
        <v>2018</v>
      </c>
      <c r="I941" s="47" t="s">
        <v>140</v>
      </c>
      <c r="J941" s="47" t="s">
        <v>1221</v>
      </c>
      <c r="K941" s="32" t="str">
        <f t="shared" si="223"/>
        <v>WFL</v>
      </c>
      <c r="L941" s="32" t="str">
        <f t="shared" si="224"/>
        <v>ESI</v>
      </c>
      <c r="M941" s="32" t="str">
        <f t="shared" si="225"/>
        <v>R1</v>
      </c>
      <c r="N941" s="3">
        <v>2</v>
      </c>
      <c r="O941" s="3" t="s">
        <v>554</v>
      </c>
      <c r="P941" s="33" t="str">
        <f t="shared" si="226"/>
        <v>E:POS_P:P01_Tr1:WFL_Tr2:ESI_DRC_R1_D:03_M:09_Y:2018</v>
      </c>
      <c r="Q941" s="31" t="str">
        <f t="shared" si="227"/>
        <v>T3</v>
      </c>
      <c r="R941" s="53">
        <v>0.5600694444444444</v>
      </c>
      <c r="S941" s="3">
        <v>30</v>
      </c>
      <c r="T941" s="3">
        <v>38.489249999999998</v>
      </c>
      <c r="U941" s="3">
        <v>210.4060773480663</v>
      </c>
      <c r="V941" s="3">
        <v>0.31577400000000005</v>
      </c>
      <c r="W941" s="3">
        <v>33.799999999999997</v>
      </c>
      <c r="X941" s="37">
        <f t="shared" si="228"/>
        <v>306.8</v>
      </c>
      <c r="Y941" s="37" t="s">
        <v>143</v>
      </c>
      <c r="Z941" s="40">
        <v>0.1225</v>
      </c>
      <c r="AA941" s="41">
        <v>0.74</v>
      </c>
      <c r="AB941" s="41">
        <v>9.0649999999999981E-2</v>
      </c>
      <c r="AC941" s="42" t="s">
        <v>144</v>
      </c>
      <c r="AD941" s="43">
        <f t="shared" si="229"/>
        <v>476.65879345504572</v>
      </c>
      <c r="AE941" s="43">
        <f t="shared" si="230"/>
        <v>556.10192569755338</v>
      </c>
      <c r="AF941" s="44">
        <f t="shared" si="231"/>
        <v>18.346239465989616</v>
      </c>
      <c r="AG941" s="44">
        <f t="shared" si="232"/>
        <v>13.576217204832313</v>
      </c>
      <c r="AH941" s="44">
        <f t="shared" si="233"/>
        <v>100.29190696433831</v>
      </c>
      <c r="AI941" s="44">
        <f t="shared" si="234"/>
        <v>74.216011153610324</v>
      </c>
      <c r="AJ941" s="44">
        <f t="shared" si="235"/>
        <v>0.17560252948521926</v>
      </c>
      <c r="AK941" s="45">
        <f t="shared" si="236"/>
        <v>0.12994587181906223</v>
      </c>
      <c r="AL941" s="35"/>
      <c r="AM941" s="35"/>
      <c r="AN941" s="35"/>
    </row>
    <row r="942" spans="2:40" x14ac:dyDescent="0.2">
      <c r="B942" s="46">
        <v>43346</v>
      </c>
      <c r="C942" s="3" t="s">
        <v>1249</v>
      </c>
      <c r="D942" s="3" t="s">
        <v>203</v>
      </c>
      <c r="E942" s="32" t="s">
        <v>137</v>
      </c>
      <c r="F942" s="3" t="s">
        <v>138</v>
      </c>
      <c r="G942" s="33" t="s">
        <v>139</v>
      </c>
      <c r="H942" s="32">
        <v>2018</v>
      </c>
      <c r="I942" s="47" t="s">
        <v>140</v>
      </c>
      <c r="J942" s="47" t="s">
        <v>1221</v>
      </c>
      <c r="K942" s="32" t="str">
        <f t="shared" si="223"/>
        <v>WFL</v>
      </c>
      <c r="L942" s="32" t="str">
        <f t="shared" si="224"/>
        <v>ESI</v>
      </c>
      <c r="M942" s="32" t="str">
        <f t="shared" si="225"/>
        <v>R2</v>
      </c>
      <c r="N942" s="3">
        <v>11</v>
      </c>
      <c r="O942" s="3" t="s">
        <v>664</v>
      </c>
      <c r="P942" s="33" t="str">
        <f t="shared" si="226"/>
        <v>E:POS_P:P01_Tr1:WFL_Tr2:ESI_DRC_R2_D:03_M:09_Y:2018</v>
      </c>
      <c r="Q942" s="31" t="str">
        <f t="shared" si="227"/>
        <v>T0</v>
      </c>
      <c r="R942" s="53">
        <v>0.53923611111111114</v>
      </c>
      <c r="S942" s="37">
        <v>0</v>
      </c>
      <c r="T942" s="3">
        <v>13.514249999999999</v>
      </c>
      <c r="U942" s="3">
        <v>118.77762430939228</v>
      </c>
      <c r="V942" s="3">
        <v>0.32213399999999998</v>
      </c>
      <c r="W942" s="3">
        <v>29.5</v>
      </c>
      <c r="X942" s="37">
        <f t="shared" si="228"/>
        <v>302.5</v>
      </c>
      <c r="Y942" s="37" t="s">
        <v>143</v>
      </c>
      <c r="Z942" s="40">
        <v>0.1225</v>
      </c>
      <c r="AA942" s="41">
        <v>0.74</v>
      </c>
      <c r="AB942" s="41">
        <v>9.0649999999999981E-2</v>
      </c>
      <c r="AC942" s="42" t="s">
        <v>144</v>
      </c>
      <c r="AD942" s="43">
        <f t="shared" si="229"/>
        <v>483.43443911407616</v>
      </c>
      <c r="AE942" s="43">
        <f t="shared" si="230"/>
        <v>564.0068456330888</v>
      </c>
      <c r="AF942" s="44">
        <f t="shared" si="231"/>
        <v>6.5332538687974031</v>
      </c>
      <c r="AG942" s="44">
        <f t="shared" si="232"/>
        <v>4.8346078629100777</v>
      </c>
      <c r="AH942" s="44">
        <f t="shared" si="233"/>
        <v>57.421194187313517</v>
      </c>
      <c r="AI942" s="44">
        <f t="shared" si="234"/>
        <v>42.491683698611993</v>
      </c>
      <c r="AJ942" s="44">
        <f t="shared" si="235"/>
        <v>0.18168578121116943</v>
      </c>
      <c r="AK942" s="45">
        <f t="shared" si="236"/>
        <v>0.13444747809626537</v>
      </c>
      <c r="AL942" s="35">
        <f>SLOPE(AG942:AG945,S942:S945)*60</f>
        <v>7.230586726556969</v>
      </c>
      <c r="AM942" s="35">
        <f>SLOPE(AK942:AK945,S942:S945)*60</f>
        <v>-1.3410543770315531E-3</v>
      </c>
      <c r="AN942" s="35">
        <f>SLOPE(AI942:AI945,S942:S945)*60</f>
        <v>58.219560593445003</v>
      </c>
    </row>
    <row r="943" spans="2:40" x14ac:dyDescent="0.2">
      <c r="B943" s="46">
        <v>43346</v>
      </c>
      <c r="C943" s="3" t="s">
        <v>1250</v>
      </c>
      <c r="D943" s="3" t="s">
        <v>205</v>
      </c>
      <c r="E943" s="32" t="s">
        <v>137</v>
      </c>
      <c r="F943" s="3" t="s">
        <v>138</v>
      </c>
      <c r="G943" s="33" t="s">
        <v>139</v>
      </c>
      <c r="H943" s="32">
        <v>2018</v>
      </c>
      <c r="I943" s="47" t="s">
        <v>140</v>
      </c>
      <c r="J943" s="47" t="s">
        <v>1221</v>
      </c>
      <c r="K943" s="32" t="str">
        <f t="shared" si="223"/>
        <v>WFL</v>
      </c>
      <c r="L943" s="32" t="str">
        <f t="shared" si="224"/>
        <v>ESI</v>
      </c>
      <c r="M943" s="32" t="str">
        <f t="shared" si="225"/>
        <v>R2</v>
      </c>
      <c r="N943" s="3">
        <v>11</v>
      </c>
      <c r="O943" s="3" t="s">
        <v>664</v>
      </c>
      <c r="P943" s="33" t="str">
        <f t="shared" si="226"/>
        <v>E:POS_P:P01_Tr1:WFL_Tr2:ESI_DRC_R2_D:03_M:09_Y:2018</v>
      </c>
      <c r="Q943" s="31" t="str">
        <f t="shared" si="227"/>
        <v>T1</v>
      </c>
      <c r="R943" s="53">
        <v>0.54618055555555556</v>
      </c>
      <c r="S943" s="3">
        <v>10</v>
      </c>
      <c r="T943" s="3">
        <v>15.83925</v>
      </c>
      <c r="U943" s="3">
        <v>143.28729281767957</v>
      </c>
      <c r="V943" s="3">
        <v>0.31577400000000005</v>
      </c>
      <c r="W943" s="3">
        <v>31.3</v>
      </c>
      <c r="X943" s="37">
        <f t="shared" si="228"/>
        <v>304.3</v>
      </c>
      <c r="Y943" s="37" t="s">
        <v>143</v>
      </c>
      <c r="Z943" s="40">
        <v>0.1225</v>
      </c>
      <c r="AA943" s="41">
        <v>0.74</v>
      </c>
      <c r="AB943" s="41">
        <v>9.0649999999999981E-2</v>
      </c>
      <c r="AC943" s="42" t="s">
        <v>144</v>
      </c>
      <c r="AD943" s="43">
        <f t="shared" si="229"/>
        <v>480.57482034836681</v>
      </c>
      <c r="AE943" s="43">
        <f t="shared" si="230"/>
        <v>560.67062373976137</v>
      </c>
      <c r="AF943" s="44">
        <f t="shared" si="231"/>
        <v>7.6119447232028685</v>
      </c>
      <c r="AG943" s="44">
        <f t="shared" si="232"/>
        <v>5.6328390951701222</v>
      </c>
      <c r="AH943" s="44">
        <f t="shared" si="233"/>
        <v>68.860265004060182</v>
      </c>
      <c r="AI943" s="44">
        <f t="shared" si="234"/>
        <v>50.956596103004522</v>
      </c>
      <c r="AJ943" s="44">
        <f t="shared" si="235"/>
        <v>0.17704520554079942</v>
      </c>
      <c r="AK943" s="45">
        <f t="shared" si="236"/>
        <v>0.13101345210019152</v>
      </c>
      <c r="AL943" s="35"/>
      <c r="AM943" s="35"/>
      <c r="AN943" s="35"/>
    </row>
    <row r="944" spans="2:40" x14ac:dyDescent="0.2">
      <c r="B944" s="46">
        <v>43346</v>
      </c>
      <c r="C944" s="3" t="s">
        <v>1251</v>
      </c>
      <c r="D944" s="3" t="s">
        <v>207</v>
      </c>
      <c r="E944" s="32" t="s">
        <v>137</v>
      </c>
      <c r="F944" s="3" t="s">
        <v>138</v>
      </c>
      <c r="G944" s="33" t="s">
        <v>139</v>
      </c>
      <c r="H944" s="32">
        <v>2018</v>
      </c>
      <c r="I944" s="47" t="s">
        <v>140</v>
      </c>
      <c r="J944" s="47" t="s">
        <v>1221</v>
      </c>
      <c r="K944" s="32" t="str">
        <f t="shared" si="223"/>
        <v>WFL</v>
      </c>
      <c r="L944" s="32" t="str">
        <f t="shared" si="224"/>
        <v>ESI</v>
      </c>
      <c r="M944" s="32" t="str">
        <f t="shared" si="225"/>
        <v>R2</v>
      </c>
      <c r="N944" s="3">
        <v>11</v>
      </c>
      <c r="O944" s="3" t="s">
        <v>664</v>
      </c>
      <c r="P944" s="33" t="str">
        <f t="shared" si="226"/>
        <v>E:POS_P:P01_Tr1:WFL_Tr2:ESI_DRC_R2_D:03_M:09_Y:2018</v>
      </c>
      <c r="Q944" s="31" t="str">
        <f t="shared" si="227"/>
        <v>T2</v>
      </c>
      <c r="R944" s="53">
        <v>0.55312499999999998</v>
      </c>
      <c r="S944" s="3">
        <v>20</v>
      </c>
      <c r="T944" s="3">
        <v>18.914249999999999</v>
      </c>
      <c r="U944" s="3">
        <v>184.38812154696134</v>
      </c>
      <c r="V944" s="3">
        <v>0.32213399999999998</v>
      </c>
      <c r="W944" s="3">
        <v>31.3</v>
      </c>
      <c r="X944" s="37">
        <f t="shared" si="228"/>
        <v>304.3</v>
      </c>
      <c r="Y944" s="37" t="s">
        <v>143</v>
      </c>
      <c r="Z944" s="40">
        <v>0.1225</v>
      </c>
      <c r="AA944" s="41">
        <v>0.74</v>
      </c>
      <c r="AB944" s="41">
        <v>9.0649999999999981E-2</v>
      </c>
      <c r="AC944" s="42" t="s">
        <v>144</v>
      </c>
      <c r="AD944" s="43">
        <f t="shared" si="229"/>
        <v>480.57482034836681</v>
      </c>
      <c r="AE944" s="43">
        <f t="shared" si="230"/>
        <v>560.67062373976137</v>
      </c>
      <c r="AF944" s="44">
        <f t="shared" si="231"/>
        <v>9.0897122957740955</v>
      </c>
      <c r="AG944" s="44">
        <f t="shared" si="232"/>
        <v>6.7263870988728289</v>
      </c>
      <c r="AH944" s="44">
        <f t="shared" si="233"/>
        <v>88.612288386803769</v>
      </c>
      <c r="AI944" s="44">
        <f t="shared" si="234"/>
        <v>65.573093406234776</v>
      </c>
      <c r="AJ944" s="44">
        <f t="shared" si="235"/>
        <v>0.18061107070778429</v>
      </c>
      <c r="AK944" s="45">
        <f t="shared" si="236"/>
        <v>0.13365219232376035</v>
      </c>
      <c r="AL944" s="35"/>
      <c r="AM944" s="35"/>
      <c r="AN944" s="35"/>
    </row>
    <row r="945" spans="2:40" x14ac:dyDescent="0.2">
      <c r="B945" s="46">
        <v>43346</v>
      </c>
      <c r="C945" s="3" t="s">
        <v>1252</v>
      </c>
      <c r="D945" s="3" t="s">
        <v>209</v>
      </c>
      <c r="E945" s="32" t="s">
        <v>137</v>
      </c>
      <c r="F945" s="3" t="s">
        <v>138</v>
      </c>
      <c r="G945" s="33" t="s">
        <v>139</v>
      </c>
      <c r="H945" s="32">
        <v>2018</v>
      </c>
      <c r="I945" s="47" t="s">
        <v>140</v>
      </c>
      <c r="J945" s="47" t="s">
        <v>1221</v>
      </c>
      <c r="K945" s="32" t="str">
        <f t="shared" si="223"/>
        <v>WFL</v>
      </c>
      <c r="L945" s="32" t="str">
        <f t="shared" si="224"/>
        <v>ESI</v>
      </c>
      <c r="M945" s="32" t="str">
        <f t="shared" si="225"/>
        <v>R2</v>
      </c>
      <c r="N945" s="3">
        <v>11</v>
      </c>
      <c r="O945" s="3" t="s">
        <v>664</v>
      </c>
      <c r="P945" s="33" t="str">
        <f t="shared" si="226"/>
        <v>E:POS_P:P01_Tr1:WFL_Tr2:ESI_DRC_R2_D:03_M:09_Y:2018</v>
      </c>
      <c r="Q945" s="31" t="str">
        <f t="shared" si="227"/>
        <v>T3</v>
      </c>
      <c r="R945" s="53">
        <v>0.5600694444444444</v>
      </c>
      <c r="S945" s="3">
        <v>30</v>
      </c>
      <c r="T945" s="3">
        <v>24.014249999999997</v>
      </c>
      <c r="U945" s="3">
        <v>197.96270718232046</v>
      </c>
      <c r="V945" s="3">
        <v>0.32213399999999998</v>
      </c>
      <c r="W945" s="3">
        <v>33.200000000000003</v>
      </c>
      <c r="X945" s="37">
        <f t="shared" si="228"/>
        <v>306.2</v>
      </c>
      <c r="Y945" s="37" t="s">
        <v>143</v>
      </c>
      <c r="Z945" s="40">
        <v>0.1225</v>
      </c>
      <c r="AA945" s="41">
        <v>0.74</v>
      </c>
      <c r="AB945" s="41">
        <v>9.0649999999999981E-2</v>
      </c>
      <c r="AC945" s="42" t="s">
        <v>144</v>
      </c>
      <c r="AD945" s="43">
        <f t="shared" si="229"/>
        <v>477.59280807318106</v>
      </c>
      <c r="AE945" s="43">
        <f t="shared" si="230"/>
        <v>557.19160941871132</v>
      </c>
      <c r="AF945" s="44">
        <f t="shared" si="231"/>
        <v>11.469033091271386</v>
      </c>
      <c r="AG945" s="44">
        <f t="shared" si="232"/>
        <v>8.4870844875408249</v>
      </c>
      <c r="AH945" s="44">
        <f t="shared" si="233"/>
        <v>94.545565216973316</v>
      </c>
      <c r="AI945" s="44">
        <f t="shared" si="234"/>
        <v>69.963718260560242</v>
      </c>
      <c r="AJ945" s="44">
        <f t="shared" si="235"/>
        <v>0.17949036190848713</v>
      </c>
      <c r="AK945" s="45">
        <f t="shared" si="236"/>
        <v>0.13282286781228045</v>
      </c>
      <c r="AL945" s="35"/>
      <c r="AM945" s="35"/>
      <c r="AN945" s="35"/>
    </row>
    <row r="946" spans="2:40" x14ac:dyDescent="0.2">
      <c r="B946" s="46">
        <v>43346</v>
      </c>
      <c r="C946" s="3" t="s">
        <v>1253</v>
      </c>
      <c r="D946" s="3" t="s">
        <v>211</v>
      </c>
      <c r="E946" s="32" t="s">
        <v>137</v>
      </c>
      <c r="F946" s="3" t="s">
        <v>138</v>
      </c>
      <c r="G946" s="33" t="s">
        <v>139</v>
      </c>
      <c r="H946" s="32">
        <v>2018</v>
      </c>
      <c r="I946" s="47" t="s">
        <v>140</v>
      </c>
      <c r="J946" s="47" t="s">
        <v>1221</v>
      </c>
      <c r="K946" s="32" t="str">
        <f t="shared" si="223"/>
        <v>WFL</v>
      </c>
      <c r="L946" s="32" t="str">
        <f t="shared" si="224"/>
        <v>ESI</v>
      </c>
      <c r="M946" s="32" t="str">
        <f t="shared" si="225"/>
        <v>R3</v>
      </c>
      <c r="N946" s="3">
        <v>5</v>
      </c>
      <c r="O946" s="3" t="s">
        <v>865</v>
      </c>
      <c r="P946" s="33" t="str">
        <f t="shared" si="226"/>
        <v>E:POS_P:P01_Tr1:WFL_Tr2:ESI_DRC_R3_D:03_M:09_Y:2018</v>
      </c>
      <c r="Q946" s="31" t="str">
        <f t="shared" si="227"/>
        <v>T0</v>
      </c>
      <c r="R946" s="53">
        <v>0.53923611111111114</v>
      </c>
      <c r="S946" s="37">
        <v>0</v>
      </c>
      <c r="T946" s="3">
        <v>26.864249999999998</v>
      </c>
      <c r="U946" s="3">
        <v>126.31906077348067</v>
      </c>
      <c r="V946" s="3">
        <v>0.32213399999999998</v>
      </c>
      <c r="W946" s="3">
        <v>29.7</v>
      </c>
      <c r="X946" s="37">
        <f t="shared" si="228"/>
        <v>302.7</v>
      </c>
      <c r="Y946" s="37" t="s">
        <v>143</v>
      </c>
      <c r="Z946" s="40">
        <v>0.1225</v>
      </c>
      <c r="AA946" s="41">
        <v>0.74</v>
      </c>
      <c r="AB946" s="41">
        <v>9.0649999999999981E-2</v>
      </c>
      <c r="AC946" s="42" t="s">
        <v>144</v>
      </c>
      <c r="AD946" s="43">
        <f t="shared" si="229"/>
        <v>483.11502422202852</v>
      </c>
      <c r="AE946" s="43">
        <f t="shared" si="230"/>
        <v>563.63419492569994</v>
      </c>
      <c r="AF946" s="44">
        <f t="shared" si="231"/>
        <v>12.978522789456628</v>
      </c>
      <c r="AG946" s="44">
        <f t="shared" si="232"/>
        <v>9.6041068641979024</v>
      </c>
      <c r="AH946" s="44">
        <f t="shared" si="233"/>
        <v>61.026636105284005</v>
      </c>
      <c r="AI946" s="44">
        <f t="shared" si="234"/>
        <v>45.159710717910151</v>
      </c>
      <c r="AJ946" s="44">
        <f t="shared" si="235"/>
        <v>0.1815657377481954</v>
      </c>
      <c r="AK946" s="45">
        <f t="shared" si="236"/>
        <v>0.13435864593366456</v>
      </c>
      <c r="AL946" s="35">
        <f>SLOPE(AG946:AG949,S946:S949)*60</f>
        <v>7.139117492800616</v>
      </c>
      <c r="AM946" s="35">
        <f>SLOPE(AK946:AK949,S946:S949)*60</f>
        <v>3.3757540535450993E-3</v>
      </c>
      <c r="AN946" s="35">
        <f>SLOPE(AI946:AI949,S946:S949)*60</f>
        <v>40.177285737381901</v>
      </c>
    </row>
    <row r="947" spans="2:40" x14ac:dyDescent="0.2">
      <c r="B947" s="46">
        <v>43346</v>
      </c>
      <c r="C947" s="3" t="s">
        <v>1254</v>
      </c>
      <c r="D947" s="3" t="s">
        <v>213</v>
      </c>
      <c r="E947" s="32" t="s">
        <v>137</v>
      </c>
      <c r="F947" s="3" t="s">
        <v>138</v>
      </c>
      <c r="G947" s="33" t="s">
        <v>139</v>
      </c>
      <c r="H947" s="32">
        <v>2018</v>
      </c>
      <c r="I947" s="47" t="s">
        <v>140</v>
      </c>
      <c r="J947" s="47" t="s">
        <v>1221</v>
      </c>
      <c r="K947" s="32" t="str">
        <f t="shared" si="223"/>
        <v>WFL</v>
      </c>
      <c r="L947" s="32" t="str">
        <f t="shared" si="224"/>
        <v>ESI</v>
      </c>
      <c r="M947" s="32" t="str">
        <f t="shared" si="225"/>
        <v>R3</v>
      </c>
      <c r="N947" s="3">
        <v>5</v>
      </c>
      <c r="O947" s="3" t="s">
        <v>865</v>
      </c>
      <c r="P947" s="33" t="str">
        <f t="shared" si="226"/>
        <v>E:POS_P:P01_Tr1:WFL_Tr2:ESI_DRC_R3_D:03_M:09_Y:2018</v>
      </c>
      <c r="Q947" s="31" t="str">
        <f t="shared" si="227"/>
        <v>T1</v>
      </c>
      <c r="R947" s="53">
        <v>0.54618055555555556</v>
      </c>
      <c r="S947" s="3">
        <v>10</v>
      </c>
      <c r="T947" s="3">
        <v>31.664250000000003</v>
      </c>
      <c r="U947" s="3">
        <v>166.28867403314916</v>
      </c>
      <c r="V947" s="3">
        <v>0.32213399999999998</v>
      </c>
      <c r="W947" s="3">
        <v>31.1</v>
      </c>
      <c r="X947" s="37">
        <f t="shared" si="228"/>
        <v>304.10000000000002</v>
      </c>
      <c r="Y947" s="37" t="s">
        <v>143</v>
      </c>
      <c r="Z947" s="40">
        <v>0.1225</v>
      </c>
      <c r="AA947" s="41">
        <v>0.74</v>
      </c>
      <c r="AB947" s="41">
        <v>9.0649999999999981E-2</v>
      </c>
      <c r="AC947" s="42" t="s">
        <v>144</v>
      </c>
      <c r="AD947" s="43">
        <f t="shared" si="229"/>
        <v>480.89088402501818</v>
      </c>
      <c r="AE947" s="43">
        <f t="shared" si="230"/>
        <v>561.03936469585449</v>
      </c>
      <c r="AF947" s="44">
        <f t="shared" si="231"/>
        <v>15.227049174489183</v>
      </c>
      <c r="AG947" s="44">
        <f t="shared" si="232"/>
        <v>11.268016389121993</v>
      </c>
      <c r="AH947" s="44">
        <f t="shared" si="233"/>
        <v>79.966707459149177</v>
      </c>
      <c r="AI947" s="44">
        <f t="shared" si="234"/>
        <v>59.175363519770379</v>
      </c>
      <c r="AJ947" s="44">
        <f t="shared" si="235"/>
        <v>0.1807298547069344</v>
      </c>
      <c r="AK947" s="45">
        <f t="shared" si="236"/>
        <v>0.13374009248313143</v>
      </c>
      <c r="AL947" s="35"/>
      <c r="AM947" s="35"/>
      <c r="AN947" s="35"/>
    </row>
    <row r="948" spans="2:40" x14ac:dyDescent="0.2">
      <c r="B948" s="46">
        <v>43346</v>
      </c>
      <c r="C948" s="3" t="s">
        <v>1255</v>
      </c>
      <c r="D948" s="3" t="s">
        <v>215</v>
      </c>
      <c r="E948" s="32" t="s">
        <v>137</v>
      </c>
      <c r="F948" s="3" t="s">
        <v>138</v>
      </c>
      <c r="G948" s="33" t="s">
        <v>139</v>
      </c>
      <c r="H948" s="32">
        <v>2018</v>
      </c>
      <c r="I948" s="47" t="s">
        <v>140</v>
      </c>
      <c r="J948" s="47" t="s">
        <v>1221</v>
      </c>
      <c r="K948" s="32" t="str">
        <f t="shared" si="223"/>
        <v>WFL</v>
      </c>
      <c r="L948" s="32" t="str">
        <f t="shared" si="224"/>
        <v>ESI</v>
      </c>
      <c r="M948" s="32" t="str">
        <f t="shared" si="225"/>
        <v>R3</v>
      </c>
      <c r="N948" s="3">
        <v>5</v>
      </c>
      <c r="O948" s="3" t="s">
        <v>865</v>
      </c>
      <c r="P948" s="33" t="str">
        <f t="shared" si="226"/>
        <v>E:POS_P:P01_Tr1:WFL_Tr2:ESI_DRC_R3_D:03_M:09_Y:2018</v>
      </c>
      <c r="Q948" s="31" t="str">
        <f t="shared" si="227"/>
        <v>T2</v>
      </c>
      <c r="R948" s="53">
        <v>0.55312499999999998</v>
      </c>
      <c r="S948" s="3">
        <v>20</v>
      </c>
      <c r="T948" s="3">
        <v>32.789250000000003</v>
      </c>
      <c r="U948" s="3">
        <v>159.68991712707185</v>
      </c>
      <c r="V948" s="3">
        <v>0.30941400000000002</v>
      </c>
      <c r="W948" s="3">
        <v>31.3</v>
      </c>
      <c r="X948" s="37">
        <f t="shared" si="228"/>
        <v>304.3</v>
      </c>
      <c r="Y948" s="37" t="s">
        <v>143</v>
      </c>
      <c r="Z948" s="40">
        <v>0.1225</v>
      </c>
      <c r="AA948" s="41">
        <v>0.74</v>
      </c>
      <c r="AB948" s="41">
        <v>9.0649999999999981E-2</v>
      </c>
      <c r="AC948" s="42" t="s">
        <v>144</v>
      </c>
      <c r="AD948" s="43">
        <f t="shared" si="229"/>
        <v>480.57482034836681</v>
      </c>
      <c r="AE948" s="43">
        <f t="shared" si="230"/>
        <v>560.67062373976137</v>
      </c>
      <c r="AF948" s="44">
        <f t="shared" si="231"/>
        <v>15.757687928107687</v>
      </c>
      <c r="AG948" s="44">
        <f t="shared" si="232"/>
        <v>11.660689066799687</v>
      </c>
      <c r="AH948" s="44">
        <f t="shared" si="233"/>
        <v>76.742953234788146</v>
      </c>
      <c r="AI948" s="44">
        <f t="shared" si="234"/>
        <v>56.789785393743216</v>
      </c>
      <c r="AJ948" s="44">
        <f t="shared" si="235"/>
        <v>0.17347934037381452</v>
      </c>
      <c r="AK948" s="45">
        <f t="shared" si="236"/>
        <v>0.12837471187662272</v>
      </c>
      <c r="AL948" s="35"/>
      <c r="AM948" s="35"/>
      <c r="AN948" s="35"/>
    </row>
    <row r="949" spans="2:40" x14ac:dyDescent="0.2">
      <c r="B949" s="46">
        <v>43346</v>
      </c>
      <c r="C949" s="3" t="s">
        <v>1256</v>
      </c>
      <c r="D949" s="3" t="s">
        <v>217</v>
      </c>
      <c r="E949" s="32" t="s">
        <v>137</v>
      </c>
      <c r="F949" s="3" t="s">
        <v>138</v>
      </c>
      <c r="G949" s="33" t="s">
        <v>139</v>
      </c>
      <c r="H949" s="32">
        <v>2018</v>
      </c>
      <c r="I949" s="47" t="s">
        <v>140</v>
      </c>
      <c r="J949" s="47" t="s">
        <v>1221</v>
      </c>
      <c r="K949" s="32" t="str">
        <f t="shared" si="223"/>
        <v>WFL</v>
      </c>
      <c r="L949" s="32" t="str">
        <f t="shared" si="224"/>
        <v>ESI</v>
      </c>
      <c r="M949" s="32" t="str">
        <f t="shared" si="225"/>
        <v>R3</v>
      </c>
      <c r="N949" s="3">
        <v>5</v>
      </c>
      <c r="O949" s="3" t="s">
        <v>865</v>
      </c>
      <c r="P949" s="33" t="str">
        <f t="shared" si="226"/>
        <v>E:POS_P:P01_Tr1:WFL_Tr2:ESI_DRC_R3_D:03_M:09_Y:2018</v>
      </c>
      <c r="Q949" s="31" t="str">
        <f t="shared" si="227"/>
        <v>T3</v>
      </c>
      <c r="R949" s="53">
        <v>0.5600694444444444</v>
      </c>
      <c r="S949" s="3">
        <v>30</v>
      </c>
      <c r="T949" s="3">
        <v>38.039250000000003</v>
      </c>
      <c r="U949" s="3">
        <v>193.24930939226519</v>
      </c>
      <c r="V949" s="3">
        <v>0.33485399999999998</v>
      </c>
      <c r="W949" s="3">
        <v>33.299999999999997</v>
      </c>
      <c r="X949" s="37">
        <f t="shared" si="228"/>
        <v>306.3</v>
      </c>
      <c r="Y949" s="37" t="s">
        <v>143</v>
      </c>
      <c r="Z949" s="40">
        <v>0.1225</v>
      </c>
      <c r="AA949" s="41">
        <v>0.74</v>
      </c>
      <c r="AB949" s="41">
        <v>9.0649999999999981E-2</v>
      </c>
      <c r="AC949" s="42" t="s">
        <v>144</v>
      </c>
      <c r="AD949" s="43">
        <f t="shared" si="229"/>
        <v>477.43688485800857</v>
      </c>
      <c r="AE949" s="43">
        <f t="shared" si="230"/>
        <v>557.00969900100995</v>
      </c>
      <c r="AF949" s="44">
        <f t="shared" si="231"/>
        <v>18.161341022335005</v>
      </c>
      <c r="AG949" s="44">
        <f t="shared" si="232"/>
        <v>13.439392356527902</v>
      </c>
      <c r="AH949" s="44">
        <f t="shared" si="233"/>
        <v>92.264348277204576</v>
      </c>
      <c r="AI949" s="44">
        <f t="shared" si="234"/>
        <v>68.275617725131369</v>
      </c>
      <c r="AJ949" s="44">
        <f t="shared" si="235"/>
        <v>0.18651692574928419</v>
      </c>
      <c r="AK949" s="45">
        <f t="shared" si="236"/>
        <v>0.1380225250544703</v>
      </c>
      <c r="AL949" s="35"/>
      <c r="AM949" s="35"/>
      <c r="AN949" s="35"/>
    </row>
    <row r="950" spans="2:40" x14ac:dyDescent="0.2">
      <c r="B950" s="46">
        <v>43346</v>
      </c>
      <c r="C950" s="3" t="s">
        <v>1257</v>
      </c>
      <c r="D950" s="3" t="s">
        <v>219</v>
      </c>
      <c r="E950" s="32" t="s">
        <v>137</v>
      </c>
      <c r="F950" s="3" t="s">
        <v>138</v>
      </c>
      <c r="G950" s="33" t="s">
        <v>139</v>
      </c>
      <c r="H950" s="32">
        <v>2018</v>
      </c>
      <c r="I950" s="47" t="s">
        <v>140</v>
      </c>
      <c r="J950" s="47" t="s">
        <v>1221</v>
      </c>
      <c r="K950" s="32" t="str">
        <f t="shared" si="223"/>
        <v>WFL</v>
      </c>
      <c r="L950" s="32" t="str">
        <f t="shared" si="224"/>
        <v>LSI</v>
      </c>
      <c r="M950" s="32" t="str">
        <f t="shared" si="225"/>
        <v>R1</v>
      </c>
      <c r="N950" s="3">
        <v>8</v>
      </c>
      <c r="O950" s="3" t="s">
        <v>554</v>
      </c>
      <c r="P950" s="33" t="str">
        <f t="shared" si="226"/>
        <v>E:POS_P:P01_Tr1:WFL_Tr2:LSI_DRC_R1_D:03_M:09_Y:2018</v>
      </c>
      <c r="Q950" s="31" t="str">
        <f t="shared" si="227"/>
        <v>T0</v>
      </c>
      <c r="R950" s="53">
        <v>0.54201388888888891</v>
      </c>
      <c r="S950" s="37">
        <v>0</v>
      </c>
      <c r="T950" s="3">
        <v>12.689249999999998</v>
      </c>
      <c r="U950" s="3">
        <v>93.702348066298356</v>
      </c>
      <c r="V950" s="3">
        <v>0.32213399999999998</v>
      </c>
      <c r="W950" s="3">
        <v>30.8</v>
      </c>
      <c r="X950" s="37">
        <f t="shared" si="228"/>
        <v>303.8</v>
      </c>
      <c r="Y950" s="37" t="s">
        <v>143</v>
      </c>
      <c r="Z950" s="40">
        <v>0.1225</v>
      </c>
      <c r="AA950" s="41">
        <v>0.74</v>
      </c>
      <c r="AB950" s="41">
        <v>9.0649999999999981E-2</v>
      </c>
      <c r="AC950" s="42" t="s">
        <v>144</v>
      </c>
      <c r="AD950" s="43">
        <f t="shared" si="229"/>
        <v>481.36575981569467</v>
      </c>
      <c r="AE950" s="43">
        <f t="shared" si="230"/>
        <v>561.59338645164382</v>
      </c>
      <c r="AF950" s="44">
        <f t="shared" si="231"/>
        <v>6.1081704677413029</v>
      </c>
      <c r="AG950" s="44">
        <f t="shared" si="232"/>
        <v>4.5200461461285633</v>
      </c>
      <c r="AH950" s="44">
        <f t="shared" si="233"/>
        <v>45.105101973448399</v>
      </c>
      <c r="AI950" s="44">
        <f t="shared" si="234"/>
        <v>33.377775460351806</v>
      </c>
      <c r="AJ950" s="44">
        <f t="shared" si="235"/>
        <v>0.18090832395121381</v>
      </c>
      <c r="AK950" s="45">
        <f t="shared" si="236"/>
        <v>0.13387215972389818</v>
      </c>
      <c r="AL950" s="35">
        <f>SLOPE(AG950:AG953,S950:S953)*60</f>
        <v>6.247835036758179</v>
      </c>
      <c r="AM950" s="35">
        <f>SLOPE(AK950:AK953,S950:S953)*60</f>
        <v>2.4857065902012775E-2</v>
      </c>
      <c r="AN950" s="35">
        <f>SLOPE(AI950:AI953,S950:S953)*60</f>
        <v>67.250070684478573</v>
      </c>
    </row>
    <row r="951" spans="2:40" x14ac:dyDescent="0.2">
      <c r="B951" s="46">
        <v>43346</v>
      </c>
      <c r="C951" s="3" t="s">
        <v>1258</v>
      </c>
      <c r="D951" s="3" t="s">
        <v>221</v>
      </c>
      <c r="E951" s="32" t="s">
        <v>137</v>
      </c>
      <c r="F951" s="3" t="s">
        <v>138</v>
      </c>
      <c r="G951" s="33" t="s">
        <v>139</v>
      </c>
      <c r="H951" s="32">
        <v>2018</v>
      </c>
      <c r="I951" s="47" t="s">
        <v>140</v>
      </c>
      <c r="J951" s="47" t="s">
        <v>1221</v>
      </c>
      <c r="K951" s="32" t="str">
        <f t="shared" si="223"/>
        <v>WFL</v>
      </c>
      <c r="L951" s="32" t="str">
        <f t="shared" si="224"/>
        <v>LSI</v>
      </c>
      <c r="M951" s="32" t="str">
        <f t="shared" si="225"/>
        <v>R1</v>
      </c>
      <c r="N951" s="3">
        <v>8</v>
      </c>
      <c r="O951" s="3" t="s">
        <v>554</v>
      </c>
      <c r="P951" s="33" t="str">
        <f t="shared" si="226"/>
        <v>E:POS_P:P01_Tr1:WFL_Tr2:LSI_DRC_R1_D:03_M:09_Y:2018</v>
      </c>
      <c r="Q951" s="31" t="str">
        <f t="shared" si="227"/>
        <v>T1</v>
      </c>
      <c r="R951" s="53">
        <v>0.54895833333333333</v>
      </c>
      <c r="S951" s="3">
        <v>10</v>
      </c>
      <c r="T951" s="3">
        <v>14.414249999999999</v>
      </c>
      <c r="U951" s="3">
        <v>101.62085635359117</v>
      </c>
      <c r="V951" s="3">
        <v>0.36665400000000004</v>
      </c>
      <c r="W951" s="3">
        <v>31.8</v>
      </c>
      <c r="X951" s="37">
        <f t="shared" si="228"/>
        <v>304.8</v>
      </c>
      <c r="Y951" s="37" t="s">
        <v>143</v>
      </c>
      <c r="Z951" s="40">
        <v>0.1225</v>
      </c>
      <c r="AA951" s="41">
        <v>0.74</v>
      </c>
      <c r="AB951" s="41">
        <v>9.0649999999999981E-2</v>
      </c>
      <c r="AC951" s="42" t="s">
        <v>144</v>
      </c>
      <c r="AD951" s="43">
        <f t="shared" si="229"/>
        <v>479.78647582679793</v>
      </c>
      <c r="AE951" s="43">
        <f t="shared" si="230"/>
        <v>559.75088846459755</v>
      </c>
      <c r="AF951" s="44">
        <f t="shared" si="231"/>
        <v>6.915762209186421</v>
      </c>
      <c r="AG951" s="44">
        <f t="shared" si="232"/>
        <v>5.1176640347979507</v>
      </c>
      <c r="AH951" s="44">
        <f t="shared" si="233"/>
        <v>48.756312540390766</v>
      </c>
      <c r="AI951" s="44">
        <f t="shared" si="234"/>
        <v>36.079671279889155</v>
      </c>
      <c r="AJ951" s="44">
        <f t="shared" si="235"/>
        <v>0.20523490225909857</v>
      </c>
      <c r="AK951" s="45">
        <f t="shared" si="236"/>
        <v>0.15187382767173294</v>
      </c>
      <c r="AL951" s="35"/>
      <c r="AM951" s="35"/>
      <c r="AN951" s="35"/>
    </row>
    <row r="952" spans="2:40" x14ac:dyDescent="0.2">
      <c r="B952" s="46">
        <v>43346</v>
      </c>
      <c r="C952" s="3" t="s">
        <v>1259</v>
      </c>
      <c r="D952" s="3" t="s">
        <v>223</v>
      </c>
      <c r="E952" s="32" t="s">
        <v>137</v>
      </c>
      <c r="F952" s="3" t="s">
        <v>138</v>
      </c>
      <c r="G952" s="33" t="s">
        <v>139</v>
      </c>
      <c r="H952" s="32">
        <v>2018</v>
      </c>
      <c r="I952" s="47" t="s">
        <v>140</v>
      </c>
      <c r="J952" s="47" t="s">
        <v>1221</v>
      </c>
      <c r="K952" s="32" t="str">
        <f t="shared" si="223"/>
        <v>WFL</v>
      </c>
      <c r="L952" s="32" t="str">
        <f t="shared" si="224"/>
        <v>LSI</v>
      </c>
      <c r="M952" s="32" t="str">
        <f t="shared" si="225"/>
        <v>R1</v>
      </c>
      <c r="N952" s="3">
        <v>8</v>
      </c>
      <c r="O952" s="3" t="s">
        <v>554</v>
      </c>
      <c r="P952" s="33" t="str">
        <f t="shared" si="226"/>
        <v>E:POS_P:P01_Tr1:WFL_Tr2:LSI_DRC_R1_D:03_M:09_Y:2018</v>
      </c>
      <c r="Q952" s="31" t="str">
        <f t="shared" si="227"/>
        <v>T2</v>
      </c>
      <c r="R952" s="53">
        <v>0.55590277777777775</v>
      </c>
      <c r="S952" s="3">
        <v>20</v>
      </c>
      <c r="T952" s="3">
        <v>19.139249999999997</v>
      </c>
      <c r="U952" s="3">
        <v>158.93577348066299</v>
      </c>
      <c r="V952" s="3">
        <v>0.46205400000000002</v>
      </c>
      <c r="W952" s="3">
        <v>32.700000000000003</v>
      </c>
      <c r="X952" s="37">
        <f t="shared" si="228"/>
        <v>305.7</v>
      </c>
      <c r="Y952" s="37" t="s">
        <v>143</v>
      </c>
      <c r="Z952" s="40">
        <v>0.1225</v>
      </c>
      <c r="AA952" s="41">
        <v>0.74</v>
      </c>
      <c r="AB952" s="41">
        <v>9.0649999999999981E-2</v>
      </c>
      <c r="AC952" s="42" t="s">
        <v>144</v>
      </c>
      <c r="AD952" s="43">
        <f t="shared" si="229"/>
        <v>478.37395430817151</v>
      </c>
      <c r="AE952" s="43">
        <f t="shared" si="230"/>
        <v>558.10294669286679</v>
      </c>
      <c r="AF952" s="44">
        <f t="shared" si="231"/>
        <v>9.1557187049926707</v>
      </c>
      <c r="AG952" s="44">
        <f t="shared" si="232"/>
        <v>6.7752318416945752</v>
      </c>
      <c r="AH952" s="44">
        <f t="shared" si="233"/>
        <v>76.03073444097258</v>
      </c>
      <c r="AI952" s="44">
        <f t="shared" si="234"/>
        <v>56.2627434863197</v>
      </c>
      <c r="AJ952" s="44">
        <f t="shared" si="235"/>
        <v>0.25787369893122586</v>
      </c>
      <c r="AK952" s="45">
        <f t="shared" si="236"/>
        <v>0.19082653720910711</v>
      </c>
      <c r="AL952" s="35"/>
      <c r="AM952" s="35"/>
      <c r="AN952" s="35"/>
    </row>
    <row r="953" spans="2:40" x14ac:dyDescent="0.2">
      <c r="B953" s="46">
        <v>43346</v>
      </c>
      <c r="C953" s="3" t="s">
        <v>1260</v>
      </c>
      <c r="D953" s="3" t="s">
        <v>225</v>
      </c>
      <c r="E953" s="32" t="s">
        <v>137</v>
      </c>
      <c r="F953" s="3" t="s">
        <v>138</v>
      </c>
      <c r="G953" s="33" t="s">
        <v>139</v>
      </c>
      <c r="H953" s="32">
        <v>2018</v>
      </c>
      <c r="I953" s="47" t="s">
        <v>140</v>
      </c>
      <c r="J953" s="47" t="s">
        <v>1221</v>
      </c>
      <c r="K953" s="32" t="str">
        <f t="shared" si="223"/>
        <v>WFL</v>
      </c>
      <c r="L953" s="32" t="str">
        <f t="shared" si="224"/>
        <v>LSI</v>
      </c>
      <c r="M953" s="32" t="str">
        <f t="shared" si="225"/>
        <v>R1</v>
      </c>
      <c r="N953" s="3">
        <v>8</v>
      </c>
      <c r="O953" s="3" t="s">
        <v>554</v>
      </c>
      <c r="P953" s="33" t="str">
        <f t="shared" si="226"/>
        <v>E:POS_P:P01_Tr1:WFL_Tr2:LSI_DRC_R1_D:03_M:09_Y:2018</v>
      </c>
      <c r="Q953" s="31" t="str">
        <f t="shared" si="227"/>
        <v>T3</v>
      </c>
      <c r="R953" s="53">
        <v>0.56284722222222217</v>
      </c>
      <c r="S953" s="3">
        <v>30</v>
      </c>
      <c r="T953" s="3">
        <v>21.164249999999999</v>
      </c>
      <c r="U953" s="3">
        <v>182.12569060773484</v>
      </c>
      <c r="V953" s="3">
        <v>0.32849399999999995</v>
      </c>
      <c r="W953" s="3">
        <v>34.9</v>
      </c>
      <c r="X953" s="37">
        <f t="shared" si="228"/>
        <v>307.89999999999998</v>
      </c>
      <c r="Y953" s="37" t="s">
        <v>143</v>
      </c>
      <c r="Z953" s="40">
        <v>0.1225</v>
      </c>
      <c r="AA953" s="41">
        <v>0.74</v>
      </c>
      <c r="AB953" s="41">
        <v>9.0649999999999981E-2</v>
      </c>
      <c r="AC953" s="42" t="s">
        <v>144</v>
      </c>
      <c r="AD953" s="43">
        <f t="shared" si="229"/>
        <v>474.95588772980852</v>
      </c>
      <c r="AE953" s="43">
        <f t="shared" si="230"/>
        <v>554.11520235144337</v>
      </c>
      <c r="AF953" s="44">
        <f t="shared" si="231"/>
        <v>10.052085146885601</v>
      </c>
      <c r="AG953" s="44">
        <f t="shared" si="232"/>
        <v>7.4385430086953432</v>
      </c>
      <c r="AH953" s="44">
        <f t="shared" si="233"/>
        <v>86.501669061001152</v>
      </c>
      <c r="AI953" s="44">
        <f t="shared" si="234"/>
        <v>64.011235105140841</v>
      </c>
      <c r="AJ953" s="44">
        <f t="shared" si="235"/>
        <v>0.18202351928123503</v>
      </c>
      <c r="AK953" s="45">
        <f t="shared" si="236"/>
        <v>0.13469740426811389</v>
      </c>
      <c r="AL953" s="35"/>
      <c r="AM953" s="35"/>
      <c r="AN953" s="35"/>
    </row>
    <row r="954" spans="2:40" x14ac:dyDescent="0.2">
      <c r="B954" s="46">
        <v>43346</v>
      </c>
      <c r="C954" s="3" t="s">
        <v>1261</v>
      </c>
      <c r="D954" s="3" t="s">
        <v>227</v>
      </c>
      <c r="E954" s="32" t="s">
        <v>137</v>
      </c>
      <c r="F954" s="3" t="s">
        <v>138</v>
      </c>
      <c r="G954" s="33" t="s">
        <v>139</v>
      </c>
      <c r="H954" s="32">
        <v>2018</v>
      </c>
      <c r="I954" s="47" t="s">
        <v>140</v>
      </c>
      <c r="J954" s="47" t="s">
        <v>1221</v>
      </c>
      <c r="K954" s="32" t="str">
        <f t="shared" si="223"/>
        <v>WFL</v>
      </c>
      <c r="L954" s="32" t="str">
        <f t="shared" si="224"/>
        <v>LSI</v>
      </c>
      <c r="M954" s="32" t="str">
        <f t="shared" si="225"/>
        <v>R2</v>
      </c>
      <c r="N954" s="3">
        <v>6</v>
      </c>
      <c r="O954" s="3" t="s">
        <v>664</v>
      </c>
      <c r="P954" s="33" t="str">
        <f t="shared" si="226"/>
        <v>E:POS_P:P01_Tr1:WFL_Tr2:LSI_DRC_R2_D:03_M:09_Y:2018</v>
      </c>
      <c r="Q954" s="31" t="str">
        <f t="shared" si="227"/>
        <v>T0</v>
      </c>
      <c r="R954" s="53">
        <v>0.54201388888888891</v>
      </c>
      <c r="S954" s="37">
        <v>0</v>
      </c>
      <c r="T954" s="3">
        <v>17.639249999999997</v>
      </c>
      <c r="U954" s="3">
        <v>104.44889502762432</v>
      </c>
      <c r="V954" s="3">
        <v>0.31577400000000005</v>
      </c>
      <c r="W954" s="3">
        <v>30.1</v>
      </c>
      <c r="X954" s="37">
        <f t="shared" si="228"/>
        <v>303.10000000000002</v>
      </c>
      <c r="Y954" s="37" t="s">
        <v>143</v>
      </c>
      <c r="Z954" s="40">
        <v>0.1225</v>
      </c>
      <c r="AA954" s="41">
        <v>0.74</v>
      </c>
      <c r="AB954" s="41">
        <v>9.0649999999999981E-2</v>
      </c>
      <c r="AC954" s="42" t="s">
        <v>144</v>
      </c>
      <c r="AD954" s="43">
        <f t="shared" si="229"/>
        <v>482.4774590300496</v>
      </c>
      <c r="AE954" s="43">
        <f t="shared" si="230"/>
        <v>562.89036886839119</v>
      </c>
      <c r="AF954" s="44">
        <f t="shared" si="231"/>
        <v>8.5105405191958017</v>
      </c>
      <c r="AG954" s="44">
        <f t="shared" si="232"/>
        <v>6.2977999842048913</v>
      </c>
      <c r="AH954" s="44">
        <f t="shared" si="233"/>
        <v>50.39423747142456</v>
      </c>
      <c r="AI954" s="44">
        <f t="shared" si="234"/>
        <v>37.291735728854171</v>
      </c>
      <c r="AJ954" s="44">
        <f t="shared" si="235"/>
        <v>0.1777461433390474</v>
      </c>
      <c r="AK954" s="45">
        <f t="shared" si="236"/>
        <v>0.13153214607089506</v>
      </c>
      <c r="AL954" s="35">
        <f>SLOPE(AG954:AG957,S954:S957)*60</f>
        <v>4.5793092419563646</v>
      </c>
      <c r="AM954" s="35">
        <f>SLOPE(AK954:AK957,S954:S957)*60</f>
        <v>4.8866852723617234E-3</v>
      </c>
      <c r="AN954" s="35">
        <f>SLOPE(AI954:AI957,S954:S957)*60</f>
        <v>55.732916915782432</v>
      </c>
    </row>
    <row r="955" spans="2:40" x14ac:dyDescent="0.2">
      <c r="B955" s="46">
        <v>43346</v>
      </c>
      <c r="C955" s="3" t="s">
        <v>1262</v>
      </c>
      <c r="D955" s="3" t="s">
        <v>229</v>
      </c>
      <c r="E955" s="32" t="s">
        <v>137</v>
      </c>
      <c r="F955" s="3" t="s">
        <v>138</v>
      </c>
      <c r="G955" s="33" t="s">
        <v>139</v>
      </c>
      <c r="H955" s="32">
        <v>2018</v>
      </c>
      <c r="I955" s="47" t="s">
        <v>140</v>
      </c>
      <c r="J955" s="47" t="s">
        <v>1221</v>
      </c>
      <c r="K955" s="32" t="str">
        <f t="shared" si="223"/>
        <v>WFL</v>
      </c>
      <c r="L955" s="32" t="str">
        <f t="shared" si="224"/>
        <v>LSI</v>
      </c>
      <c r="M955" s="32" t="str">
        <f t="shared" si="225"/>
        <v>R2</v>
      </c>
      <c r="N955" s="3">
        <v>6</v>
      </c>
      <c r="O955" s="3" t="s">
        <v>664</v>
      </c>
      <c r="P955" s="33" t="str">
        <f t="shared" si="226"/>
        <v>E:POS_P:P01_Tr1:WFL_Tr2:LSI_DRC_R2_D:03_M:09_Y:2018</v>
      </c>
      <c r="Q955" s="31" t="str">
        <f t="shared" si="227"/>
        <v>T1</v>
      </c>
      <c r="R955" s="53">
        <v>0.54895833333333333</v>
      </c>
      <c r="S955" s="3">
        <v>10</v>
      </c>
      <c r="T955" s="3">
        <v>16.21425</v>
      </c>
      <c r="U955" s="3">
        <v>133.29488950276243</v>
      </c>
      <c r="V955" s="3">
        <v>0.32849399999999995</v>
      </c>
      <c r="W955" s="3">
        <v>30.9</v>
      </c>
      <c r="X955" s="37">
        <f t="shared" si="228"/>
        <v>303.89999999999998</v>
      </c>
      <c r="Y955" s="37" t="s">
        <v>143</v>
      </c>
      <c r="Z955" s="40">
        <v>0.1225</v>
      </c>
      <c r="AA955" s="41">
        <v>0.74</v>
      </c>
      <c r="AB955" s="41">
        <v>9.0649999999999981E-2</v>
      </c>
      <c r="AC955" s="42" t="s">
        <v>144</v>
      </c>
      <c r="AD955" s="43">
        <f t="shared" si="229"/>
        <v>481.20736371177378</v>
      </c>
      <c r="AE955" s="43">
        <f t="shared" si="230"/>
        <v>561.40859099706938</v>
      </c>
      <c r="AF955" s="44">
        <f t="shared" si="231"/>
        <v>7.8024164970636276</v>
      </c>
      <c r="AG955" s="44">
        <f t="shared" si="232"/>
        <v>5.7737882078270832</v>
      </c>
      <c r="AH955" s="44">
        <f t="shared" si="233"/>
        <v>64.142482373876504</v>
      </c>
      <c r="AI955" s="44">
        <f t="shared" si="234"/>
        <v>47.465436956668604</v>
      </c>
      <c r="AJ955" s="44">
        <f t="shared" si="235"/>
        <v>0.18441935369099127</v>
      </c>
      <c r="AK955" s="45">
        <f t="shared" si="236"/>
        <v>0.13647032173133353</v>
      </c>
      <c r="AL955" s="35"/>
      <c r="AM955" s="35"/>
      <c r="AN955" s="35"/>
    </row>
    <row r="956" spans="2:40" x14ac:dyDescent="0.2">
      <c r="B956" s="46">
        <v>43346</v>
      </c>
      <c r="C956" s="3" t="s">
        <v>1263</v>
      </c>
      <c r="D956" s="3" t="s">
        <v>231</v>
      </c>
      <c r="E956" s="32" t="s">
        <v>137</v>
      </c>
      <c r="F956" s="3" t="s">
        <v>138</v>
      </c>
      <c r="G956" s="33" t="s">
        <v>139</v>
      </c>
      <c r="H956" s="32">
        <v>2018</v>
      </c>
      <c r="I956" s="47" t="s">
        <v>140</v>
      </c>
      <c r="J956" s="47" t="s">
        <v>1221</v>
      </c>
      <c r="K956" s="32" t="str">
        <f t="shared" si="223"/>
        <v>WFL</v>
      </c>
      <c r="L956" s="32" t="str">
        <f t="shared" si="224"/>
        <v>LSI</v>
      </c>
      <c r="M956" s="32" t="str">
        <f t="shared" si="225"/>
        <v>R2</v>
      </c>
      <c r="N956" s="3">
        <v>6</v>
      </c>
      <c r="O956" s="3" t="s">
        <v>664</v>
      </c>
      <c r="P956" s="33" t="str">
        <f t="shared" si="226"/>
        <v>E:POS_P:P01_Tr1:WFL_Tr2:LSI_DRC_R2_D:03_M:09_Y:2018</v>
      </c>
      <c r="Q956" s="31" t="str">
        <f t="shared" si="227"/>
        <v>T2</v>
      </c>
      <c r="R956" s="53">
        <v>0.55590277777777775</v>
      </c>
      <c r="S956" s="3">
        <v>20</v>
      </c>
      <c r="T956" s="3">
        <v>20.71425</v>
      </c>
      <c r="U956" s="3">
        <v>162.89502762430942</v>
      </c>
      <c r="V956" s="3">
        <v>0.34121400000000002</v>
      </c>
      <c r="W956" s="3">
        <v>31.4</v>
      </c>
      <c r="X956" s="37">
        <f t="shared" si="228"/>
        <v>304.39999999999998</v>
      </c>
      <c r="Y956" s="37" t="s">
        <v>143</v>
      </c>
      <c r="Z956" s="40">
        <v>0.1225</v>
      </c>
      <c r="AA956" s="41">
        <v>0.74</v>
      </c>
      <c r="AB956" s="41">
        <v>9.0649999999999981E-2</v>
      </c>
      <c r="AC956" s="42" t="s">
        <v>144</v>
      </c>
      <c r="AD956" s="43">
        <f t="shared" si="229"/>
        <v>480.41694425758226</v>
      </c>
      <c r="AE956" s="43">
        <f t="shared" si="230"/>
        <v>560.48643496717932</v>
      </c>
      <c r="AF956" s="44">
        <f t="shared" si="231"/>
        <v>9.9514766875876237</v>
      </c>
      <c r="AG956" s="44">
        <f t="shared" si="232"/>
        <v>7.3640927488148407</v>
      </c>
      <c r="AH956" s="44">
        <f t="shared" si="233"/>
        <v>78.25753140602518</v>
      </c>
      <c r="AI956" s="44">
        <f t="shared" si="234"/>
        <v>57.910573240458618</v>
      </c>
      <c r="AJ956" s="44">
        <f t="shared" si="235"/>
        <v>0.19124581842089114</v>
      </c>
      <c r="AK956" s="45">
        <f t="shared" si="236"/>
        <v>0.14152190563145942</v>
      </c>
      <c r="AL956" s="35"/>
      <c r="AM956" s="35"/>
      <c r="AN956" s="35"/>
    </row>
    <row r="957" spans="2:40" x14ac:dyDescent="0.2">
      <c r="B957" s="46">
        <v>43346</v>
      </c>
      <c r="C957" s="3" t="s">
        <v>1264</v>
      </c>
      <c r="D957" s="3" t="s">
        <v>233</v>
      </c>
      <c r="E957" s="32" t="s">
        <v>137</v>
      </c>
      <c r="F957" s="3" t="s">
        <v>138</v>
      </c>
      <c r="G957" s="33" t="s">
        <v>139</v>
      </c>
      <c r="H957" s="32">
        <v>2018</v>
      </c>
      <c r="I957" s="47" t="s">
        <v>140</v>
      </c>
      <c r="J957" s="47" t="s">
        <v>1221</v>
      </c>
      <c r="K957" s="32" t="str">
        <f t="shared" si="223"/>
        <v>WFL</v>
      </c>
      <c r="L957" s="32" t="str">
        <f t="shared" si="224"/>
        <v>LSI</v>
      </c>
      <c r="M957" s="32" t="str">
        <f t="shared" si="225"/>
        <v>R2</v>
      </c>
      <c r="N957" s="3">
        <v>6</v>
      </c>
      <c r="O957" s="3" t="s">
        <v>664</v>
      </c>
      <c r="P957" s="33" t="str">
        <f t="shared" si="226"/>
        <v>E:POS_P:P01_Tr1:WFL_Tr2:LSI_DRC_R2_D:03_M:09_Y:2018</v>
      </c>
      <c r="Q957" s="31" t="str">
        <f t="shared" si="227"/>
        <v>T3</v>
      </c>
      <c r="R957" s="53">
        <v>0.56284722222222217</v>
      </c>
      <c r="S957" s="3">
        <v>30</v>
      </c>
      <c r="T957" s="3">
        <v>23.564249999999998</v>
      </c>
      <c r="U957" s="3">
        <v>183.63397790055248</v>
      </c>
      <c r="V957" s="3">
        <v>0.32213399999999998</v>
      </c>
      <c r="W957" s="3">
        <v>33.799999999999997</v>
      </c>
      <c r="X957" s="37">
        <f t="shared" si="228"/>
        <v>306.8</v>
      </c>
      <c r="Y957" s="37" t="s">
        <v>143</v>
      </c>
      <c r="Z957" s="40">
        <v>0.1225</v>
      </c>
      <c r="AA957" s="41">
        <v>0.74</v>
      </c>
      <c r="AB957" s="41">
        <v>9.0649999999999981E-2</v>
      </c>
      <c r="AC957" s="42" t="s">
        <v>144</v>
      </c>
      <c r="AD957" s="43">
        <f t="shared" si="229"/>
        <v>476.65879345504572</v>
      </c>
      <c r="AE957" s="43">
        <f t="shared" si="230"/>
        <v>556.10192569755338</v>
      </c>
      <c r="AF957" s="44">
        <f t="shared" si="231"/>
        <v>11.23210697367306</v>
      </c>
      <c r="AG957" s="44">
        <f t="shared" si="232"/>
        <v>8.3117591605180632</v>
      </c>
      <c r="AH957" s="44">
        <f t="shared" si="233"/>
        <v>87.530750343427883</v>
      </c>
      <c r="AI957" s="44">
        <f t="shared" si="234"/>
        <v>64.772755254136626</v>
      </c>
      <c r="AJ957" s="44">
        <f t="shared" si="235"/>
        <v>0.17913933773265567</v>
      </c>
      <c r="AK957" s="45">
        <f t="shared" si="236"/>
        <v>0.13256310992216516</v>
      </c>
      <c r="AL957" s="35"/>
      <c r="AM957" s="35"/>
      <c r="AN957" s="35"/>
    </row>
    <row r="958" spans="2:40" x14ac:dyDescent="0.2">
      <c r="B958" s="46">
        <v>43346</v>
      </c>
      <c r="C958" s="3" t="s">
        <v>1265</v>
      </c>
      <c r="D958" s="3" t="s">
        <v>235</v>
      </c>
      <c r="E958" s="32" t="s">
        <v>137</v>
      </c>
      <c r="F958" s="3" t="s">
        <v>138</v>
      </c>
      <c r="G958" s="33" t="s">
        <v>139</v>
      </c>
      <c r="H958" s="32">
        <v>2018</v>
      </c>
      <c r="I958" s="47" t="s">
        <v>140</v>
      </c>
      <c r="J958" s="47" t="s">
        <v>1221</v>
      </c>
      <c r="K958" s="32" t="str">
        <f t="shared" si="223"/>
        <v>WFL</v>
      </c>
      <c r="L958" s="32" t="str">
        <f t="shared" si="224"/>
        <v>LSI</v>
      </c>
      <c r="M958" s="32" t="str">
        <f t="shared" si="225"/>
        <v>R3</v>
      </c>
      <c r="N958" s="3">
        <v>14</v>
      </c>
      <c r="O958" s="3" t="s">
        <v>865</v>
      </c>
      <c r="P958" s="33" t="str">
        <f t="shared" si="226"/>
        <v>E:POS_P:P01_Tr1:WFL_Tr2:LSI_DRC_R3_D:03_M:09_Y:2018</v>
      </c>
      <c r="Q958" s="31" t="str">
        <f t="shared" si="227"/>
        <v>T0</v>
      </c>
      <c r="R958" s="53">
        <v>0.54201388888888891</v>
      </c>
      <c r="S958" s="37">
        <v>0</v>
      </c>
      <c r="T958" s="3">
        <v>15.014249999999999</v>
      </c>
      <c r="U958" s="3">
        <v>109.7279005524862</v>
      </c>
      <c r="V958" s="3">
        <v>0.31577400000000005</v>
      </c>
      <c r="W958" s="3">
        <v>29.7</v>
      </c>
      <c r="X958" s="37">
        <f t="shared" si="228"/>
        <v>302.7</v>
      </c>
      <c r="Y958" s="37" t="s">
        <v>143</v>
      </c>
      <c r="Z958" s="40">
        <v>0.1225</v>
      </c>
      <c r="AA958" s="41">
        <v>0.74</v>
      </c>
      <c r="AB958" s="41">
        <v>9.0649999999999981E-2</v>
      </c>
      <c r="AC958" s="42" t="s">
        <v>144</v>
      </c>
      <c r="AD958" s="43">
        <f t="shared" si="229"/>
        <v>483.11502422202852</v>
      </c>
      <c r="AE958" s="43">
        <f t="shared" si="230"/>
        <v>563.63419492569994</v>
      </c>
      <c r="AF958" s="44">
        <f t="shared" si="231"/>
        <v>7.2536097524255911</v>
      </c>
      <c r="AG958" s="44">
        <f t="shared" si="232"/>
        <v>5.3676712167949363</v>
      </c>
      <c r="AH958" s="44">
        <f t="shared" si="233"/>
        <v>53.011197333246713</v>
      </c>
      <c r="AI958" s="44">
        <f t="shared" si="234"/>
        <v>39.228286026602561</v>
      </c>
      <c r="AJ958" s="44">
        <f t="shared" si="235"/>
        <v>0.17798102426846801</v>
      </c>
      <c r="AK958" s="45">
        <f t="shared" si="236"/>
        <v>0.1317059579586663</v>
      </c>
      <c r="AL958" s="35">
        <f>SLOPE(AG958:AG961,S958:S961)*60</f>
        <v>6.6853910310106288</v>
      </c>
      <c r="AM958" s="35">
        <f>SLOPE(AK958:AK961,S958:S961)*60</f>
        <v>2.6020041963409012E-3</v>
      </c>
      <c r="AN958" s="35">
        <f>SLOPE(AI958:AI961,S958:S961)*60</f>
        <v>60.619272072199308</v>
      </c>
    </row>
    <row r="959" spans="2:40" x14ac:dyDescent="0.2">
      <c r="B959" s="46">
        <v>43346</v>
      </c>
      <c r="C959" s="3" t="s">
        <v>1266</v>
      </c>
      <c r="D959" s="3" t="s">
        <v>237</v>
      </c>
      <c r="E959" s="32" t="s">
        <v>137</v>
      </c>
      <c r="F959" s="3" t="s">
        <v>138</v>
      </c>
      <c r="G959" s="33" t="s">
        <v>139</v>
      </c>
      <c r="H959" s="32">
        <v>2018</v>
      </c>
      <c r="I959" s="47" t="s">
        <v>140</v>
      </c>
      <c r="J959" s="47" t="s">
        <v>1221</v>
      </c>
      <c r="K959" s="32" t="str">
        <f t="shared" si="223"/>
        <v>WFL</v>
      </c>
      <c r="L959" s="32" t="str">
        <f t="shared" si="224"/>
        <v>LSI</v>
      </c>
      <c r="M959" s="32" t="str">
        <f t="shared" si="225"/>
        <v>R3</v>
      </c>
      <c r="N959" s="3">
        <v>14</v>
      </c>
      <c r="O959" s="3" t="s">
        <v>865</v>
      </c>
      <c r="P959" s="33" t="str">
        <f t="shared" si="226"/>
        <v>E:POS_P:P01_Tr1:WFL_Tr2:LSI_DRC_R3_D:03_M:09_Y:2018</v>
      </c>
      <c r="Q959" s="31" t="str">
        <f t="shared" si="227"/>
        <v>T1</v>
      </c>
      <c r="R959" s="53">
        <v>0.54895833333333333</v>
      </c>
      <c r="S959" s="3">
        <v>10</v>
      </c>
      <c r="T959" s="3">
        <v>17.489249999999998</v>
      </c>
      <c r="U959" s="3">
        <v>120.09737569060773</v>
      </c>
      <c r="V959" s="3">
        <v>0.32213399999999998</v>
      </c>
      <c r="W959" s="3">
        <v>31.7</v>
      </c>
      <c r="X959" s="37">
        <f t="shared" si="228"/>
        <v>304.7</v>
      </c>
      <c r="Y959" s="37" t="s">
        <v>143</v>
      </c>
      <c r="Z959" s="40">
        <v>0.1225</v>
      </c>
      <c r="AA959" s="41">
        <v>0.74</v>
      </c>
      <c r="AB959" s="41">
        <v>9.0649999999999981E-2</v>
      </c>
      <c r="AC959" s="42" t="s">
        <v>144</v>
      </c>
      <c r="AD959" s="43">
        <f t="shared" si="229"/>
        <v>479.94393774863158</v>
      </c>
      <c r="AE959" s="43">
        <f t="shared" si="230"/>
        <v>559.93459404007012</v>
      </c>
      <c r="AF959" s="44">
        <f t="shared" si="231"/>
        <v>8.3938595132702538</v>
      </c>
      <c r="AG959" s="44">
        <f t="shared" si="232"/>
        <v>6.2114560398199865</v>
      </c>
      <c r="AH959" s="44">
        <f t="shared" si="233"/>
        <v>57.640007402227056</v>
      </c>
      <c r="AI959" s="44">
        <f t="shared" si="234"/>
        <v>42.653605477648014</v>
      </c>
      <c r="AJ959" s="44">
        <f t="shared" si="235"/>
        <v>0.18037397051650392</v>
      </c>
      <c r="AK959" s="45">
        <f t="shared" si="236"/>
        <v>0.13347673818221287</v>
      </c>
      <c r="AL959" s="35"/>
      <c r="AM959" s="35"/>
      <c r="AN959" s="35"/>
    </row>
    <row r="960" spans="2:40" x14ac:dyDescent="0.2">
      <c r="B960" s="46">
        <v>43346</v>
      </c>
      <c r="C960" s="3" t="s">
        <v>1267</v>
      </c>
      <c r="D960" s="3" t="s">
        <v>239</v>
      </c>
      <c r="E960" s="32" t="s">
        <v>137</v>
      </c>
      <c r="F960" s="3" t="s">
        <v>138</v>
      </c>
      <c r="G960" s="33" t="s">
        <v>139</v>
      </c>
      <c r="H960" s="32">
        <v>2018</v>
      </c>
      <c r="I960" s="47" t="s">
        <v>140</v>
      </c>
      <c r="J960" s="47" t="s">
        <v>1221</v>
      </c>
      <c r="K960" s="32" t="str">
        <f t="shared" si="223"/>
        <v>WFL</v>
      </c>
      <c r="L960" s="32" t="str">
        <f t="shared" si="224"/>
        <v>LSI</v>
      </c>
      <c r="M960" s="32" t="str">
        <f t="shared" si="225"/>
        <v>R3</v>
      </c>
      <c r="N960" s="3">
        <v>14</v>
      </c>
      <c r="O960" s="3" t="s">
        <v>865</v>
      </c>
      <c r="P960" s="33" t="str">
        <f t="shared" si="226"/>
        <v>E:POS_P:P01_Tr1:WFL_Tr2:LSI_DRC_R3_D:03_M:09_Y:2018</v>
      </c>
      <c r="Q960" s="31" t="str">
        <f t="shared" si="227"/>
        <v>T2</v>
      </c>
      <c r="R960" s="53">
        <v>0.55590277777777775</v>
      </c>
      <c r="S960" s="3">
        <v>20</v>
      </c>
      <c r="T960" s="3">
        <v>21.689249999999998</v>
      </c>
      <c r="U960" s="3">
        <v>155.73066298342542</v>
      </c>
      <c r="V960" s="3">
        <v>0.32849399999999995</v>
      </c>
      <c r="W960" s="3">
        <v>32.200000000000003</v>
      </c>
      <c r="X960" s="37">
        <f t="shared" si="228"/>
        <v>305.2</v>
      </c>
      <c r="Y960" s="37" t="s">
        <v>143</v>
      </c>
      <c r="Z960" s="40">
        <v>0.1225</v>
      </c>
      <c r="AA960" s="41">
        <v>0.74</v>
      </c>
      <c r="AB960" s="41">
        <v>9.0649999999999981E-2</v>
      </c>
      <c r="AC960" s="42" t="s">
        <v>144</v>
      </c>
      <c r="AD960" s="43">
        <f t="shared" si="229"/>
        <v>479.15766000002634</v>
      </c>
      <c r="AE960" s="43">
        <f t="shared" si="230"/>
        <v>559.01727000003075</v>
      </c>
      <c r="AF960" s="44">
        <f t="shared" si="231"/>
        <v>10.392570277155571</v>
      </c>
      <c r="AG960" s="44">
        <f t="shared" si="232"/>
        <v>7.6905020050951203</v>
      </c>
      <c r="AH960" s="44">
        <f t="shared" si="233"/>
        <v>74.619540065390851</v>
      </c>
      <c r="AI960" s="44">
        <f t="shared" si="234"/>
        <v>55.218459648389221</v>
      </c>
      <c r="AJ960" s="44">
        <f t="shared" si="235"/>
        <v>0.18363381909139009</v>
      </c>
      <c r="AK960" s="45">
        <f t="shared" si="236"/>
        <v>0.13588902612762865</v>
      </c>
      <c r="AL960" s="35"/>
      <c r="AM960" s="35"/>
      <c r="AN960" s="35"/>
    </row>
    <row r="961" spans="2:41" x14ac:dyDescent="0.2">
      <c r="B961" s="46">
        <v>43346</v>
      </c>
      <c r="C961" s="3" t="s">
        <v>1268</v>
      </c>
      <c r="D961" s="3" t="s">
        <v>241</v>
      </c>
      <c r="E961" s="32" t="s">
        <v>137</v>
      </c>
      <c r="F961" s="3" t="s">
        <v>138</v>
      </c>
      <c r="G961" s="33" t="s">
        <v>139</v>
      </c>
      <c r="H961" s="32">
        <v>2018</v>
      </c>
      <c r="I961" s="47" t="s">
        <v>140</v>
      </c>
      <c r="J961" s="47" t="s">
        <v>1221</v>
      </c>
      <c r="K961" s="32" t="str">
        <f t="shared" si="223"/>
        <v>WFL</v>
      </c>
      <c r="L961" s="32" t="str">
        <f t="shared" si="224"/>
        <v>LSI</v>
      </c>
      <c r="M961" s="32" t="str">
        <f t="shared" si="225"/>
        <v>R3</v>
      </c>
      <c r="N961" s="3">
        <v>14</v>
      </c>
      <c r="O961" s="3" t="s">
        <v>865</v>
      </c>
      <c r="P961" s="33" t="str">
        <f t="shared" si="226"/>
        <v>E:POS_P:P01_Tr1:WFL_Tr2:LSI_DRC_R3_D:03_M:09_Y:2018</v>
      </c>
      <c r="Q961" s="31" t="str">
        <f t="shared" si="227"/>
        <v>T3</v>
      </c>
      <c r="R961" s="53">
        <v>0.56284722222222217</v>
      </c>
      <c r="S961" s="3">
        <v>30</v>
      </c>
      <c r="T961" s="3">
        <v>24.389249999999997</v>
      </c>
      <c r="U961" s="3">
        <v>195.13466850828732</v>
      </c>
      <c r="V961" s="3">
        <v>0.32213399999999998</v>
      </c>
      <c r="W961" s="3">
        <v>34.299999999999997</v>
      </c>
      <c r="X961" s="37">
        <f t="shared" si="228"/>
        <v>307.3</v>
      </c>
      <c r="Y961" s="37" t="s">
        <v>143</v>
      </c>
      <c r="Z961" s="40">
        <v>0.1225</v>
      </c>
      <c r="AA961" s="41">
        <v>0.74</v>
      </c>
      <c r="AB961" s="41">
        <v>9.0649999999999981E-2</v>
      </c>
      <c r="AC961" s="42" t="s">
        <v>144</v>
      </c>
      <c r="AD961" s="43">
        <f t="shared" si="229"/>
        <v>475.88323407747487</v>
      </c>
      <c r="AE961" s="43">
        <f t="shared" si="230"/>
        <v>555.1971064237207</v>
      </c>
      <c r="AF961" s="44">
        <f t="shared" si="231"/>
        <v>11.606435166724051</v>
      </c>
      <c r="AG961" s="44">
        <f t="shared" si="232"/>
        <v>8.5887620233757964</v>
      </c>
      <c r="AH961" s="44">
        <f t="shared" si="233"/>
        <v>92.861317130359765</v>
      </c>
      <c r="AI961" s="44">
        <f t="shared" si="234"/>
        <v>68.717374676466221</v>
      </c>
      <c r="AJ961" s="44">
        <f t="shared" si="235"/>
        <v>0.17884786468069883</v>
      </c>
      <c r="AK961" s="45">
        <f t="shared" si="236"/>
        <v>0.13234741986371709</v>
      </c>
      <c r="AL961" s="35"/>
      <c r="AM961" s="35"/>
      <c r="AN961" s="35"/>
    </row>
    <row r="962" spans="2:41" x14ac:dyDescent="0.2">
      <c r="B962" s="46">
        <v>43390</v>
      </c>
      <c r="C962" s="3" t="s">
        <v>1269</v>
      </c>
      <c r="D962" s="3" t="s">
        <v>1270</v>
      </c>
      <c r="E962" s="32" t="s">
        <v>137</v>
      </c>
      <c r="F962" s="3" t="s">
        <v>138</v>
      </c>
      <c r="G962" s="33" t="s">
        <v>139</v>
      </c>
      <c r="H962" s="32">
        <v>2018</v>
      </c>
      <c r="I962" s="47" t="s">
        <v>243</v>
      </c>
      <c r="J962" s="47" t="s">
        <v>1271</v>
      </c>
      <c r="K962" s="32" t="str">
        <f t="shared" ref="K962:K1025" si="237">LEFT(D962,3)</f>
        <v>NWF</v>
      </c>
      <c r="L962" s="32" t="str">
        <f t="shared" ref="L962:L1025" si="238">MID(D962,5,3)</f>
        <v>ESI</v>
      </c>
      <c r="M962" s="32" t="str">
        <f t="shared" ref="M962:M1025" si="239">MID(D962,9,2)</f>
        <v>R1</v>
      </c>
      <c r="N962" s="3">
        <v>8</v>
      </c>
      <c r="O962" s="3" t="s">
        <v>1170</v>
      </c>
      <c r="P962" s="33" t="str">
        <f t="shared" ref="P962:P1025" si="240">"E:"&amp;E962&amp;"_P:"&amp;F962&amp;"_Tr1:"&amp;K962&amp;"_Tr2:"&amp;L962&amp;"_"&amp;G962&amp;"_"&amp;M962&amp;"_D:"&amp;J962&amp;"_M:"&amp;I962&amp;"_Y:"&amp;H962</f>
        <v>E:POS_P:P01_Tr1:NWF_Tr2:ESI_DRC_R1_D:17_M:10_Y:2018</v>
      </c>
      <c r="Q962" s="31" t="str">
        <f t="shared" ref="Q962:Q1025" si="241">MID(D962,12,2)</f>
        <v>T0</v>
      </c>
      <c r="R962" s="53">
        <v>0.55283564814814812</v>
      </c>
      <c r="S962" s="37">
        <v>0</v>
      </c>
      <c r="T962" s="3">
        <v>1.9642500000000003</v>
      </c>
      <c r="U962" s="3">
        <v>119.1546961325967</v>
      </c>
      <c r="V962" s="3">
        <v>0.81821400000000011</v>
      </c>
      <c r="W962" s="3">
        <v>25.4</v>
      </c>
      <c r="X962" s="37">
        <f t="shared" si="228"/>
        <v>298.39999999999998</v>
      </c>
      <c r="Y962" s="37" t="s">
        <v>143</v>
      </c>
      <c r="Z962" s="40">
        <v>0.1225</v>
      </c>
      <c r="AA962" s="41">
        <v>0.74</v>
      </c>
      <c r="AB962" s="41">
        <v>9.0649999999999981E-2</v>
      </c>
      <c r="AC962" s="42" t="s">
        <v>144</v>
      </c>
      <c r="AD962" s="43">
        <f t="shared" si="229"/>
        <v>490.07680238608594</v>
      </c>
      <c r="AE962" s="43">
        <f t="shared" si="230"/>
        <v>571.75626945043359</v>
      </c>
      <c r="AF962" s="44">
        <f t="shared" si="231"/>
        <v>0.96263335908686942</v>
      </c>
      <c r="AG962" s="44">
        <f t="shared" si="232"/>
        <v>0.71234868572428323</v>
      </c>
      <c r="AH962" s="44">
        <f t="shared" si="233"/>
        <v>58.394952469948706</v>
      </c>
      <c r="AI962" s="44">
        <f t="shared" si="234"/>
        <v>43.212264827762034</v>
      </c>
      <c r="AJ962" s="44">
        <f t="shared" si="235"/>
        <v>0.46781898425211715</v>
      </c>
      <c r="AK962" s="45">
        <f t="shared" si="236"/>
        <v>0.34618604834656663</v>
      </c>
      <c r="AL962" s="35">
        <f>SLOPE(AG962:AG965,S962:S965)*60</f>
        <v>-6.4736604802066805E-2</v>
      </c>
      <c r="AM962" s="35">
        <f>SLOPE(AK962:AK965,S962:S965)*60</f>
        <v>-0.13720323275405957</v>
      </c>
      <c r="AN962" s="35">
        <f>SLOPE(AI962:AI965,S962:S965)*60</f>
        <v>5.9358326393037188</v>
      </c>
      <c r="AO962" s="3" t="s">
        <v>1272</v>
      </c>
    </row>
    <row r="963" spans="2:41" x14ac:dyDescent="0.2">
      <c r="B963" s="46">
        <v>43390</v>
      </c>
      <c r="C963" s="3" t="s">
        <v>1273</v>
      </c>
      <c r="D963" s="3" t="s">
        <v>1274</v>
      </c>
      <c r="E963" s="32" t="s">
        <v>137</v>
      </c>
      <c r="F963" s="3" t="s">
        <v>138</v>
      </c>
      <c r="G963" s="33" t="s">
        <v>139</v>
      </c>
      <c r="H963" s="32">
        <v>2018</v>
      </c>
      <c r="I963" s="47" t="s">
        <v>243</v>
      </c>
      <c r="J963" s="47" t="s">
        <v>1271</v>
      </c>
      <c r="K963" s="32" t="str">
        <f t="shared" si="237"/>
        <v>NWF</v>
      </c>
      <c r="L963" s="32" t="str">
        <f t="shared" si="238"/>
        <v>ESI</v>
      </c>
      <c r="M963" s="32" t="str">
        <f t="shared" si="239"/>
        <v>R1</v>
      </c>
      <c r="N963" s="3">
        <v>8</v>
      </c>
      <c r="O963" s="3" t="s">
        <v>1170</v>
      </c>
      <c r="P963" s="33" t="str">
        <f t="shared" si="240"/>
        <v>E:POS_P:P01_Tr1:NWF_Tr2:ESI_DRC_R1_D:17_M:10_Y:2018</v>
      </c>
      <c r="Q963" s="31" t="str">
        <f t="shared" si="241"/>
        <v>T1</v>
      </c>
      <c r="R963" s="53">
        <v>0.55978009259259254</v>
      </c>
      <c r="S963" s="3">
        <v>10</v>
      </c>
      <c r="T963" s="3">
        <v>1.8892500000000001</v>
      </c>
      <c r="U963" s="3">
        <v>115.94958563535913</v>
      </c>
      <c r="V963" s="3">
        <v>0.85001400000000005</v>
      </c>
      <c r="W963" s="3">
        <v>28.5</v>
      </c>
      <c r="X963" s="37">
        <f t="shared" si="228"/>
        <v>301.5</v>
      </c>
      <c r="Y963" s="37" t="s">
        <v>143</v>
      </c>
      <c r="Z963" s="40">
        <v>0.1225</v>
      </c>
      <c r="AA963" s="41">
        <v>0.74</v>
      </c>
      <c r="AB963" s="41">
        <v>9.0649999999999981E-2</v>
      </c>
      <c r="AC963" s="42" t="s">
        <v>144</v>
      </c>
      <c r="AD963" s="43">
        <f t="shared" si="229"/>
        <v>485.03787008957892</v>
      </c>
      <c r="AE963" s="43">
        <f t="shared" si="230"/>
        <v>565.8775151045088</v>
      </c>
      <c r="AF963" s="44">
        <f t="shared" si="231"/>
        <v>0.91635779606673706</v>
      </c>
      <c r="AG963" s="44">
        <f t="shared" si="232"/>
        <v>0.67810476908938533</v>
      </c>
      <c r="AH963" s="44">
        <f t="shared" si="233"/>
        <v>56.239940054343826</v>
      </c>
      <c r="AI963" s="44">
        <f t="shared" si="234"/>
        <v>41.617555640214427</v>
      </c>
      <c r="AJ963" s="44">
        <f t="shared" si="235"/>
        <v>0.48100381012404397</v>
      </c>
      <c r="AK963" s="45">
        <f t="shared" si="236"/>
        <v>0.35594281949179246</v>
      </c>
      <c r="AL963" s="35"/>
      <c r="AM963" s="35"/>
      <c r="AN963" s="35"/>
      <c r="AO963" s="3" t="s">
        <v>1272</v>
      </c>
    </row>
    <row r="964" spans="2:41" x14ac:dyDescent="0.2">
      <c r="B964" s="46">
        <v>43390</v>
      </c>
      <c r="C964" s="3" t="s">
        <v>1275</v>
      </c>
      <c r="D964" s="3" t="s">
        <v>1276</v>
      </c>
      <c r="E964" s="32" t="s">
        <v>137</v>
      </c>
      <c r="F964" s="3" t="s">
        <v>138</v>
      </c>
      <c r="G964" s="33" t="s">
        <v>139</v>
      </c>
      <c r="H964" s="32">
        <v>2018</v>
      </c>
      <c r="I964" s="47" t="s">
        <v>243</v>
      </c>
      <c r="J964" s="47" t="s">
        <v>1271</v>
      </c>
      <c r="K964" s="32" t="str">
        <f t="shared" si="237"/>
        <v>NWF</v>
      </c>
      <c r="L964" s="32" t="str">
        <f t="shared" si="238"/>
        <v>ESI</v>
      </c>
      <c r="M964" s="32" t="str">
        <f t="shared" si="239"/>
        <v>R1</v>
      </c>
      <c r="N964" s="3">
        <v>8</v>
      </c>
      <c r="O964" s="3" t="s">
        <v>1170</v>
      </c>
      <c r="P964" s="33" t="str">
        <f t="shared" si="240"/>
        <v>E:POS_P:P01_Tr1:NWF_Tr2:ESI_DRC_R1_D:17_M:10_Y:2018</v>
      </c>
      <c r="Q964" s="31" t="str">
        <f t="shared" si="241"/>
        <v>T2</v>
      </c>
      <c r="R964" s="53">
        <v>0.56672453703703707</v>
      </c>
      <c r="S964" s="3">
        <v>20</v>
      </c>
      <c r="T964" s="3">
        <v>1.8892500000000001</v>
      </c>
      <c r="U964" s="3">
        <v>127.26174033149172</v>
      </c>
      <c r="V964" s="3">
        <v>0.81185399999999996</v>
      </c>
      <c r="W964" s="3">
        <v>29.3</v>
      </c>
      <c r="X964" s="37">
        <f t="shared" si="228"/>
        <v>302.3</v>
      </c>
      <c r="Y964" s="37" t="s">
        <v>143</v>
      </c>
      <c r="Z964" s="40">
        <v>0.1225</v>
      </c>
      <c r="AA964" s="41">
        <v>0.74</v>
      </c>
      <c r="AB964" s="41">
        <v>9.0649999999999981E-2</v>
      </c>
      <c r="AC964" s="42" t="s">
        <v>144</v>
      </c>
      <c r="AD964" s="43">
        <f t="shared" si="229"/>
        <v>483.75427665235873</v>
      </c>
      <c r="AE964" s="43">
        <f t="shared" si="230"/>
        <v>564.37998942775175</v>
      </c>
      <c r="AF964" s="44">
        <f t="shared" si="231"/>
        <v>0.91393276716546878</v>
      </c>
      <c r="AG964" s="44">
        <f t="shared" si="232"/>
        <v>0.67631024770244685</v>
      </c>
      <c r="AH964" s="44">
        <f t="shared" si="233"/>
        <v>61.563411139581085</v>
      </c>
      <c r="AI964" s="44">
        <f t="shared" si="234"/>
        <v>45.556924243289998</v>
      </c>
      <c r="AJ964" s="44">
        <f t="shared" si="235"/>
        <v>0.45819415193687796</v>
      </c>
      <c r="AK964" s="45">
        <f t="shared" si="236"/>
        <v>0.33906367243328961</v>
      </c>
      <c r="AL964" s="35"/>
      <c r="AM964" s="35"/>
      <c r="AN964" s="35"/>
      <c r="AO964" s="3" t="s">
        <v>1272</v>
      </c>
    </row>
    <row r="965" spans="2:41" x14ac:dyDescent="0.2">
      <c r="B965" s="46">
        <v>43390</v>
      </c>
      <c r="C965" s="3" t="s">
        <v>1277</v>
      </c>
      <c r="D965" s="3" t="s">
        <v>1278</v>
      </c>
      <c r="E965" s="32" t="s">
        <v>137</v>
      </c>
      <c r="F965" s="3" t="s">
        <v>138</v>
      </c>
      <c r="G965" s="33" t="s">
        <v>139</v>
      </c>
      <c r="H965" s="32">
        <v>2018</v>
      </c>
      <c r="I965" s="47" t="s">
        <v>243</v>
      </c>
      <c r="J965" s="47" t="s">
        <v>1271</v>
      </c>
      <c r="K965" s="32" t="str">
        <f t="shared" si="237"/>
        <v>NWF</v>
      </c>
      <c r="L965" s="32" t="str">
        <f t="shared" si="238"/>
        <v>ESI</v>
      </c>
      <c r="M965" s="32" t="str">
        <f t="shared" si="239"/>
        <v>R1</v>
      </c>
      <c r="N965" s="3">
        <v>8</v>
      </c>
      <c r="O965" s="3" t="s">
        <v>1170</v>
      </c>
      <c r="P965" s="33" t="str">
        <f t="shared" si="240"/>
        <v>E:POS_P:P01_Tr1:NWF_Tr2:ESI_DRC_R1_D:17_M:10_Y:2018</v>
      </c>
      <c r="Q965" s="31" t="str">
        <f t="shared" si="241"/>
        <v>T3</v>
      </c>
      <c r="R965" s="53">
        <v>0.57366898148148149</v>
      </c>
      <c r="S965" s="3">
        <v>30</v>
      </c>
      <c r="T965" s="3">
        <v>1.8892500000000001</v>
      </c>
      <c r="U965" s="3">
        <v>126.13052486187846</v>
      </c>
      <c r="V965" s="3">
        <v>0.65921400000000019</v>
      </c>
      <c r="W965" s="3">
        <v>29</v>
      </c>
      <c r="X965" s="37">
        <f t="shared" si="228"/>
        <v>302</v>
      </c>
      <c r="Y965" s="37" t="s">
        <v>143</v>
      </c>
      <c r="Z965" s="40">
        <v>0.1225</v>
      </c>
      <c r="AA965" s="41">
        <v>0.74</v>
      </c>
      <c r="AB965" s="41">
        <v>9.0649999999999981E-2</v>
      </c>
      <c r="AC965" s="42" t="s">
        <v>144</v>
      </c>
      <c r="AD965" s="43">
        <f t="shared" si="229"/>
        <v>484.23482725830479</v>
      </c>
      <c r="AE965" s="43">
        <f t="shared" si="230"/>
        <v>564.94063180135561</v>
      </c>
      <c r="AF965" s="44">
        <f t="shared" si="231"/>
        <v>0.91484064739775239</v>
      </c>
      <c r="AG965" s="44">
        <f t="shared" si="232"/>
        <v>0.67698207907433672</v>
      </c>
      <c r="AH965" s="44">
        <f t="shared" si="233"/>
        <v>61.07679291849103</v>
      </c>
      <c r="AI965" s="44">
        <f t="shared" si="234"/>
        <v>45.196826759683354</v>
      </c>
      <c r="AJ965" s="44">
        <f t="shared" si="235"/>
        <v>0.37241677365229897</v>
      </c>
      <c r="AK965" s="45">
        <f t="shared" si="236"/>
        <v>0.27558841250270116</v>
      </c>
      <c r="AL965" s="35"/>
      <c r="AM965" s="35"/>
      <c r="AN965" s="35"/>
      <c r="AO965" s="3" t="s">
        <v>1272</v>
      </c>
    </row>
    <row r="966" spans="2:41" x14ac:dyDescent="0.2">
      <c r="B966" s="46">
        <v>43390</v>
      </c>
      <c r="C966" s="3" t="s">
        <v>1279</v>
      </c>
      <c r="D966" s="3" t="s">
        <v>1280</v>
      </c>
      <c r="E966" s="32" t="s">
        <v>137</v>
      </c>
      <c r="F966" s="3" t="s">
        <v>138</v>
      </c>
      <c r="G966" s="33" t="s">
        <v>139</v>
      </c>
      <c r="H966" s="32">
        <v>2018</v>
      </c>
      <c r="I966" s="47" t="s">
        <v>243</v>
      </c>
      <c r="J966" s="47" t="s">
        <v>1271</v>
      </c>
      <c r="K966" s="32" t="str">
        <f t="shared" si="237"/>
        <v>NWF</v>
      </c>
      <c r="L966" s="32" t="str">
        <f t="shared" si="238"/>
        <v>ESI</v>
      </c>
      <c r="M966" s="32" t="str">
        <f t="shared" si="239"/>
        <v>R2</v>
      </c>
      <c r="N966" s="3">
        <v>5</v>
      </c>
      <c r="O966" s="3" t="s">
        <v>664</v>
      </c>
      <c r="P966" s="33" t="str">
        <f t="shared" si="240"/>
        <v>E:POS_P:P01_Tr1:NWF_Tr2:ESI_DRC_R2_D:17_M:10_Y:2018</v>
      </c>
      <c r="Q966" s="31" t="str">
        <f t="shared" si="241"/>
        <v>T0</v>
      </c>
      <c r="R966" s="53">
        <v>0.55283564814814812</v>
      </c>
      <c r="S966" s="37">
        <v>0</v>
      </c>
      <c r="T966" s="3">
        <v>1.8892500000000001</v>
      </c>
      <c r="U966" s="3">
        <v>114.06422651933703</v>
      </c>
      <c r="V966" s="3">
        <v>0.78005400000000014</v>
      </c>
      <c r="W966" s="3">
        <v>24.7</v>
      </c>
      <c r="X966" s="37">
        <f t="shared" si="228"/>
        <v>297.7</v>
      </c>
      <c r="Y966" s="37" t="s">
        <v>143</v>
      </c>
      <c r="Z966" s="40">
        <v>0.1225</v>
      </c>
      <c r="AA966" s="41">
        <v>0.74</v>
      </c>
      <c r="AB966" s="41">
        <v>9.0649999999999981E-2</v>
      </c>
      <c r="AC966" s="42" t="s">
        <v>144</v>
      </c>
      <c r="AD966" s="43">
        <f t="shared" si="229"/>
        <v>491.22914958685942</v>
      </c>
      <c r="AE966" s="43">
        <f t="shared" si="230"/>
        <v>573.10067451800262</v>
      </c>
      <c r="AF966" s="44">
        <f t="shared" si="231"/>
        <v>0.92805467085697424</v>
      </c>
      <c r="AG966" s="44">
        <f t="shared" si="232"/>
        <v>0.68676045643416073</v>
      </c>
      <c r="AH966" s="44">
        <f t="shared" si="233"/>
        <v>56.03167299137683</v>
      </c>
      <c r="AI966" s="44">
        <f t="shared" si="234"/>
        <v>41.463438013618848</v>
      </c>
      <c r="AJ966" s="44">
        <f t="shared" si="235"/>
        <v>0.44704947356046609</v>
      </c>
      <c r="AK966" s="45">
        <f t="shared" si="236"/>
        <v>0.33081661043474486</v>
      </c>
      <c r="AL966" s="35">
        <f>SLOPE(AG966:AG969,S966:S969)*60</f>
        <v>-1.8816807427579497E-2</v>
      </c>
      <c r="AM966" s="35">
        <f>SLOPE(AK966:AK969,S966:S969)*60</f>
        <v>-0.12859242505935486</v>
      </c>
      <c r="AN966" s="35">
        <f>SLOPE(AI966:AI969,S966:S969)*60</f>
        <v>13.619350384580789</v>
      </c>
      <c r="AO966" s="3" t="s">
        <v>1272</v>
      </c>
    </row>
    <row r="967" spans="2:41" x14ac:dyDescent="0.2">
      <c r="B967" s="46">
        <v>43390</v>
      </c>
      <c r="C967" s="3" t="s">
        <v>1281</v>
      </c>
      <c r="D967" s="3" t="s">
        <v>1282</v>
      </c>
      <c r="E967" s="32" t="s">
        <v>137</v>
      </c>
      <c r="F967" s="3" t="s">
        <v>138</v>
      </c>
      <c r="G967" s="33" t="s">
        <v>139</v>
      </c>
      <c r="H967" s="32">
        <v>2018</v>
      </c>
      <c r="I967" s="47" t="s">
        <v>243</v>
      </c>
      <c r="J967" s="47" t="s">
        <v>1271</v>
      </c>
      <c r="K967" s="32" t="str">
        <f t="shared" si="237"/>
        <v>NWF</v>
      </c>
      <c r="L967" s="32" t="str">
        <f t="shared" si="238"/>
        <v>ESI</v>
      </c>
      <c r="M967" s="32" t="str">
        <f t="shared" si="239"/>
        <v>R2</v>
      </c>
      <c r="N967" s="3">
        <v>5</v>
      </c>
      <c r="O967" s="3" t="s">
        <v>664</v>
      </c>
      <c r="P967" s="33" t="str">
        <f t="shared" si="240"/>
        <v>E:POS_P:P01_Tr1:NWF_Tr2:ESI_DRC_R2_D:17_M:10_Y:2018</v>
      </c>
      <c r="Q967" s="31" t="str">
        <f t="shared" si="241"/>
        <v>T1</v>
      </c>
      <c r="R967" s="53">
        <v>0.55978009259259254</v>
      </c>
      <c r="S967" s="3">
        <v>10</v>
      </c>
      <c r="T967" s="3">
        <v>1.8892500000000001</v>
      </c>
      <c r="U967" s="3">
        <v>116.89226519337016</v>
      </c>
      <c r="V967" s="3">
        <v>0.61469400000000007</v>
      </c>
      <c r="W967" s="3">
        <v>27.9</v>
      </c>
      <c r="X967" s="37">
        <f t="shared" si="228"/>
        <v>300.89999999999998</v>
      </c>
      <c r="Y967" s="37" t="s">
        <v>143</v>
      </c>
      <c r="Z967" s="40">
        <v>0.1225</v>
      </c>
      <c r="AA967" s="41">
        <v>0.74</v>
      </c>
      <c r="AB967" s="41">
        <v>9.0649999999999981E-2</v>
      </c>
      <c r="AC967" s="42" t="s">
        <v>144</v>
      </c>
      <c r="AD967" s="43">
        <f t="shared" si="229"/>
        <v>486.00504430710555</v>
      </c>
      <c r="AE967" s="43">
        <f t="shared" si="230"/>
        <v>567.00588502495646</v>
      </c>
      <c r="AF967" s="44">
        <f t="shared" si="231"/>
        <v>0.91818502995719919</v>
      </c>
      <c r="AG967" s="44">
        <f t="shared" si="232"/>
        <v>0.6794569221683272</v>
      </c>
      <c r="AH967" s="44">
        <f t="shared" si="233"/>
        <v>56.810230524461794</v>
      </c>
      <c r="AI967" s="44">
        <f t="shared" si="234"/>
        <v>42.039570588101718</v>
      </c>
      <c r="AJ967" s="44">
        <f t="shared" si="235"/>
        <v>0.34853511548953064</v>
      </c>
      <c r="AK967" s="45">
        <f t="shared" si="236"/>
        <v>0.25791598546225264</v>
      </c>
      <c r="AL967" s="35"/>
      <c r="AM967" s="35"/>
      <c r="AN967" s="35"/>
      <c r="AO967" s="3" t="s">
        <v>1272</v>
      </c>
    </row>
    <row r="968" spans="2:41" x14ac:dyDescent="0.2">
      <c r="B968" s="46">
        <v>43390</v>
      </c>
      <c r="C968" s="3" t="s">
        <v>1283</v>
      </c>
      <c r="D968" s="3" t="s">
        <v>1284</v>
      </c>
      <c r="E968" s="32" t="s">
        <v>137</v>
      </c>
      <c r="F968" s="3" t="s">
        <v>138</v>
      </c>
      <c r="G968" s="33" t="s">
        <v>139</v>
      </c>
      <c r="H968" s="32">
        <v>2018</v>
      </c>
      <c r="I968" s="47" t="s">
        <v>243</v>
      </c>
      <c r="J968" s="47" t="s">
        <v>1271</v>
      </c>
      <c r="K968" s="32" t="str">
        <f t="shared" si="237"/>
        <v>NWF</v>
      </c>
      <c r="L968" s="32" t="str">
        <f t="shared" si="238"/>
        <v>ESI</v>
      </c>
      <c r="M968" s="32" t="str">
        <f t="shared" si="239"/>
        <v>R2</v>
      </c>
      <c r="N968" s="3">
        <v>5</v>
      </c>
      <c r="O968" s="3" t="s">
        <v>664</v>
      </c>
      <c r="P968" s="33" t="str">
        <f t="shared" si="240"/>
        <v>E:POS_P:P01_Tr1:NWF_Tr2:ESI_DRC_R2_D:17_M:10_Y:2018</v>
      </c>
      <c r="Q968" s="31" t="str">
        <f t="shared" si="241"/>
        <v>T2</v>
      </c>
      <c r="R968" s="53">
        <v>0.56672453703703707</v>
      </c>
      <c r="S968" s="3">
        <v>20</v>
      </c>
      <c r="T968" s="3">
        <v>1.8892500000000001</v>
      </c>
      <c r="U968" s="3">
        <v>130.08977900552486</v>
      </c>
      <c r="V968" s="3">
        <v>0.65285399999999993</v>
      </c>
      <c r="W968" s="3">
        <v>29.1</v>
      </c>
      <c r="X968" s="37">
        <f t="shared" si="228"/>
        <v>302.10000000000002</v>
      </c>
      <c r="Y968" s="37" t="s">
        <v>143</v>
      </c>
      <c r="Z968" s="40">
        <v>0.1225</v>
      </c>
      <c r="AA968" s="41">
        <v>0.74</v>
      </c>
      <c r="AB968" s="41">
        <v>9.0649999999999981E-2</v>
      </c>
      <c r="AC968" s="42" t="s">
        <v>144</v>
      </c>
      <c r="AD968" s="43">
        <f t="shared" si="229"/>
        <v>484.07453767629272</v>
      </c>
      <c r="AE968" s="43">
        <f t="shared" si="230"/>
        <v>564.75362728900814</v>
      </c>
      <c r="AF968" s="44">
        <f t="shared" si="231"/>
        <v>0.91453782030493602</v>
      </c>
      <c r="AG968" s="44">
        <f t="shared" si="232"/>
        <v>0.6767579870256526</v>
      </c>
      <c r="AH968" s="44">
        <f t="shared" si="233"/>
        <v>62.973149628510541</v>
      </c>
      <c r="AI968" s="44">
        <f t="shared" si="234"/>
        <v>46.600130725097792</v>
      </c>
      <c r="AJ968" s="44">
        <f t="shared" si="235"/>
        <v>0.36870166459013809</v>
      </c>
      <c r="AK968" s="45">
        <f t="shared" si="236"/>
        <v>0.27283923179670211</v>
      </c>
      <c r="AL968" s="35"/>
      <c r="AM968" s="35"/>
      <c r="AN968" s="35"/>
      <c r="AO968" s="3" t="s">
        <v>1272</v>
      </c>
    </row>
    <row r="969" spans="2:41" x14ac:dyDescent="0.2">
      <c r="B969" s="46">
        <v>43390</v>
      </c>
      <c r="C969" s="3" t="s">
        <v>1285</v>
      </c>
      <c r="D969" s="3" t="s">
        <v>1286</v>
      </c>
      <c r="E969" s="32" t="s">
        <v>137</v>
      </c>
      <c r="F969" s="3" t="s">
        <v>138</v>
      </c>
      <c r="G969" s="33" t="s">
        <v>139</v>
      </c>
      <c r="H969" s="32">
        <v>2018</v>
      </c>
      <c r="I969" s="47" t="s">
        <v>243</v>
      </c>
      <c r="J969" s="47" t="s">
        <v>1271</v>
      </c>
      <c r="K969" s="32" t="str">
        <f t="shared" si="237"/>
        <v>NWF</v>
      </c>
      <c r="L969" s="32" t="str">
        <f t="shared" si="238"/>
        <v>ESI</v>
      </c>
      <c r="M969" s="32" t="str">
        <f t="shared" si="239"/>
        <v>R2</v>
      </c>
      <c r="N969" s="3">
        <v>5</v>
      </c>
      <c r="O969" s="3" t="s">
        <v>664</v>
      </c>
      <c r="P969" s="33" t="str">
        <f t="shared" si="240"/>
        <v>E:POS_P:P01_Tr1:NWF_Tr2:ESI_DRC_R2_D:17_M:10_Y:2018</v>
      </c>
      <c r="Q969" s="31" t="str">
        <f t="shared" si="241"/>
        <v>T3</v>
      </c>
      <c r="R969" s="53">
        <v>0.57366898148148149</v>
      </c>
      <c r="S969" s="3">
        <v>30</v>
      </c>
      <c r="T969" s="3">
        <v>1.8892500000000001</v>
      </c>
      <c r="U969" s="3">
        <v>132.5407458563536</v>
      </c>
      <c r="V969" s="3">
        <v>0.60833400000000004</v>
      </c>
      <c r="W969" s="3">
        <v>28.9</v>
      </c>
      <c r="X969" s="37">
        <f t="shared" si="228"/>
        <v>301.89999999999998</v>
      </c>
      <c r="Y969" s="37" t="s">
        <v>143</v>
      </c>
      <c r="Z969" s="40">
        <v>0.1225</v>
      </c>
      <c r="AA969" s="41">
        <v>0.74</v>
      </c>
      <c r="AB969" s="41">
        <v>9.0649999999999981E-2</v>
      </c>
      <c r="AC969" s="42" t="s">
        <v>144</v>
      </c>
      <c r="AD969" s="43">
        <f t="shared" si="229"/>
        <v>484.39522302751919</v>
      </c>
      <c r="AE969" s="43">
        <f t="shared" si="230"/>
        <v>565.12776019877231</v>
      </c>
      <c r="AF969" s="44">
        <f t="shared" si="231"/>
        <v>0.91514367510474071</v>
      </c>
      <c r="AG969" s="44">
        <f t="shared" si="232"/>
        <v>0.6772063195775081</v>
      </c>
      <c r="AH969" s="44">
        <f t="shared" si="233"/>
        <v>64.202104149322139</v>
      </c>
      <c r="AI969" s="44">
        <f t="shared" si="234"/>
        <v>47.509557070498374</v>
      </c>
      <c r="AJ969" s="44">
        <f t="shared" si="235"/>
        <v>0.34378643087275995</v>
      </c>
      <c r="AK969" s="45">
        <f t="shared" si="236"/>
        <v>0.25440195884584232</v>
      </c>
      <c r="AL969" s="35"/>
      <c r="AM969" s="35"/>
      <c r="AN969" s="35"/>
      <c r="AO969" s="3" t="s">
        <v>1272</v>
      </c>
    </row>
    <row r="970" spans="2:41" x14ac:dyDescent="0.2">
      <c r="B970" s="46">
        <v>43390</v>
      </c>
      <c r="C970" s="3" t="s">
        <v>1287</v>
      </c>
      <c r="D970" s="3" t="s">
        <v>1288</v>
      </c>
      <c r="E970" s="32" t="s">
        <v>137</v>
      </c>
      <c r="F970" s="3" t="s">
        <v>138</v>
      </c>
      <c r="G970" s="33" t="s">
        <v>139</v>
      </c>
      <c r="H970" s="32">
        <v>2018</v>
      </c>
      <c r="I970" s="47" t="s">
        <v>243</v>
      </c>
      <c r="J970" s="47" t="s">
        <v>1271</v>
      </c>
      <c r="K970" s="32" t="str">
        <f t="shared" si="237"/>
        <v>NWF</v>
      </c>
      <c r="L970" s="32" t="str">
        <f t="shared" si="238"/>
        <v>ESI</v>
      </c>
      <c r="M970" s="32" t="str">
        <f t="shared" si="239"/>
        <v>R3</v>
      </c>
      <c r="N970" s="3">
        <v>14</v>
      </c>
      <c r="O970" s="3" t="s">
        <v>1289</v>
      </c>
      <c r="P970" s="33" t="str">
        <f t="shared" si="240"/>
        <v>E:POS_P:P01_Tr1:NWF_Tr2:ESI_DRC_R3_D:17_M:10_Y:2018</v>
      </c>
      <c r="Q970" s="31" t="str">
        <f t="shared" si="241"/>
        <v>T0</v>
      </c>
      <c r="R970" s="53">
        <v>0.55283564814814812</v>
      </c>
      <c r="S970" s="37">
        <v>0</v>
      </c>
      <c r="T970" s="3">
        <v>1.9642500000000003</v>
      </c>
      <c r="U970" s="3">
        <v>107.27693370165746</v>
      </c>
      <c r="V970" s="3">
        <v>0.665574</v>
      </c>
      <c r="W970" s="3">
        <v>25.7</v>
      </c>
      <c r="X970" s="37">
        <f t="shared" si="228"/>
        <v>298.7</v>
      </c>
      <c r="Y970" s="37" t="s">
        <v>143</v>
      </c>
      <c r="Z970" s="40">
        <v>0.1225</v>
      </c>
      <c r="AA970" s="41">
        <v>0.74</v>
      </c>
      <c r="AB970" s="41">
        <v>9.0649999999999981E-2</v>
      </c>
      <c r="AC970" s="42" t="s">
        <v>144</v>
      </c>
      <c r="AD970" s="43">
        <f t="shared" si="229"/>
        <v>489.58459267495158</v>
      </c>
      <c r="AE970" s="43">
        <f t="shared" si="230"/>
        <v>571.18202478744354</v>
      </c>
      <c r="AF970" s="44">
        <f t="shared" si="231"/>
        <v>0.96166653616177378</v>
      </c>
      <c r="AG970" s="44">
        <f t="shared" si="232"/>
        <v>0.71163323675971246</v>
      </c>
      <c r="AH970" s="44">
        <f t="shared" si="233"/>
        <v>52.521133889743751</v>
      </c>
      <c r="AI970" s="44">
        <f t="shared" si="234"/>
        <v>38.865639078410368</v>
      </c>
      <c r="AJ970" s="44">
        <f t="shared" si="235"/>
        <v>0.38016390496587793</v>
      </c>
      <c r="AK970" s="45">
        <f t="shared" si="236"/>
        <v>0.28132128967474962</v>
      </c>
      <c r="AL970" s="35">
        <f>SLOPE(AG970:AG973,S970:S973)*60</f>
        <v>-6.1429382642208805E-2</v>
      </c>
      <c r="AM970" s="35">
        <f>SLOPE(AK970:AK973,S970:S973)*60</f>
        <v>9.0711974123545605E-2</v>
      </c>
      <c r="AN970" s="35">
        <f>SLOPE(AI970:AI973,S970:S973)*60</f>
        <v>-1.896458843723194</v>
      </c>
      <c r="AO970" s="3" t="s">
        <v>1272</v>
      </c>
    </row>
    <row r="971" spans="2:41" x14ac:dyDescent="0.2">
      <c r="B971" s="46">
        <v>43390</v>
      </c>
      <c r="C971" s="3" t="s">
        <v>1290</v>
      </c>
      <c r="D971" s="3" t="s">
        <v>1291</v>
      </c>
      <c r="E971" s="32" t="s">
        <v>137</v>
      </c>
      <c r="F971" s="3" t="s">
        <v>138</v>
      </c>
      <c r="G971" s="33" t="s">
        <v>139</v>
      </c>
      <c r="H971" s="32">
        <v>2018</v>
      </c>
      <c r="I971" s="47" t="s">
        <v>243</v>
      </c>
      <c r="J971" s="47" t="s">
        <v>1271</v>
      </c>
      <c r="K971" s="32" t="str">
        <f t="shared" si="237"/>
        <v>NWF</v>
      </c>
      <c r="L971" s="32" t="str">
        <f t="shared" si="238"/>
        <v>ESI</v>
      </c>
      <c r="M971" s="32" t="str">
        <f t="shared" si="239"/>
        <v>R3</v>
      </c>
      <c r="N971" s="3">
        <v>14</v>
      </c>
      <c r="O971" s="3" t="s">
        <v>1289</v>
      </c>
      <c r="P971" s="33" t="str">
        <f t="shared" si="240"/>
        <v>E:POS_P:P01_Tr1:NWF_Tr2:ESI_DRC_R3_D:17_M:10_Y:2018</v>
      </c>
      <c r="Q971" s="31" t="str">
        <f t="shared" si="241"/>
        <v>T1</v>
      </c>
      <c r="R971" s="53">
        <v>0.55978009259259254</v>
      </c>
      <c r="S971" s="3">
        <v>10</v>
      </c>
      <c r="T971" s="3">
        <v>1.8892500000000001</v>
      </c>
      <c r="U971" s="3">
        <v>129.33563535911603</v>
      </c>
      <c r="V971" s="3">
        <v>0.72281399999999996</v>
      </c>
      <c r="W971" s="3">
        <v>28.3</v>
      </c>
      <c r="X971" s="37">
        <f t="shared" si="228"/>
        <v>301.3</v>
      </c>
      <c r="Y971" s="37" t="s">
        <v>143</v>
      </c>
      <c r="Z971" s="40">
        <v>0.1225</v>
      </c>
      <c r="AA971" s="41">
        <v>0.74</v>
      </c>
      <c r="AB971" s="41">
        <v>9.0649999999999981E-2</v>
      </c>
      <c r="AC971" s="42" t="s">
        <v>144</v>
      </c>
      <c r="AD971" s="43">
        <f t="shared" si="229"/>
        <v>485.35983349488225</v>
      </c>
      <c r="AE971" s="43">
        <f t="shared" si="230"/>
        <v>566.25313907736268</v>
      </c>
      <c r="AF971" s="44">
        <f t="shared" si="231"/>
        <v>0.91696606543020631</v>
      </c>
      <c r="AG971" s="44">
        <f t="shared" si="232"/>
        <v>0.67855488841835254</v>
      </c>
      <c r="AH971" s="44">
        <f t="shared" si="233"/>
        <v>62.774322442855357</v>
      </c>
      <c r="AI971" s="44">
        <f t="shared" si="234"/>
        <v>46.452998607712956</v>
      </c>
      <c r="AJ971" s="44">
        <f t="shared" si="235"/>
        <v>0.40929569646906483</v>
      </c>
      <c r="AK971" s="45">
        <f t="shared" si="236"/>
        <v>0.30287881538710792</v>
      </c>
      <c r="AL971" s="35"/>
      <c r="AM971" s="35"/>
      <c r="AN971" s="35"/>
      <c r="AO971" s="3" t="s">
        <v>1272</v>
      </c>
    </row>
    <row r="972" spans="2:41" x14ac:dyDescent="0.2">
      <c r="B972" s="46">
        <v>43390</v>
      </c>
      <c r="C972" s="3" t="s">
        <v>1292</v>
      </c>
      <c r="D972" s="3" t="s">
        <v>1293</v>
      </c>
      <c r="E972" s="32" t="s">
        <v>137</v>
      </c>
      <c r="F972" s="3" t="s">
        <v>138</v>
      </c>
      <c r="G972" s="33" t="s">
        <v>139</v>
      </c>
      <c r="H972" s="32">
        <v>2018</v>
      </c>
      <c r="I972" s="47" t="s">
        <v>243</v>
      </c>
      <c r="J972" s="47" t="s">
        <v>1271</v>
      </c>
      <c r="K972" s="32" t="str">
        <f t="shared" si="237"/>
        <v>NWF</v>
      </c>
      <c r="L972" s="32" t="str">
        <f t="shared" si="238"/>
        <v>ESI</v>
      </c>
      <c r="M972" s="32" t="str">
        <f t="shared" si="239"/>
        <v>R3</v>
      </c>
      <c r="N972" s="3">
        <v>14</v>
      </c>
      <c r="O972" s="3" t="s">
        <v>1289</v>
      </c>
      <c r="P972" s="33" t="str">
        <f t="shared" si="240"/>
        <v>E:POS_P:P01_Tr1:NWF_Tr2:ESI_DRC_R3_D:17_M:10_Y:2018</v>
      </c>
      <c r="Q972" s="31" t="str">
        <f t="shared" si="241"/>
        <v>T2</v>
      </c>
      <c r="R972" s="53">
        <v>0.56672453703703707</v>
      </c>
      <c r="S972" s="3">
        <v>20</v>
      </c>
      <c r="T972" s="3">
        <v>1.8892500000000001</v>
      </c>
      <c r="U972" s="3">
        <v>118.77762430939228</v>
      </c>
      <c r="V972" s="3">
        <v>0.68465399999999987</v>
      </c>
      <c r="W972" s="3">
        <v>29.1</v>
      </c>
      <c r="X972" s="37">
        <f t="shared" si="228"/>
        <v>302.10000000000002</v>
      </c>
      <c r="Y972" s="37" t="s">
        <v>143</v>
      </c>
      <c r="Z972" s="40">
        <v>0.1225</v>
      </c>
      <c r="AA972" s="41">
        <v>0.74</v>
      </c>
      <c r="AB972" s="41">
        <v>9.0649999999999981E-2</v>
      </c>
      <c r="AC972" s="42" t="s">
        <v>144</v>
      </c>
      <c r="AD972" s="43">
        <f t="shared" si="229"/>
        <v>484.07453767629272</v>
      </c>
      <c r="AE972" s="43">
        <f t="shared" si="230"/>
        <v>564.75362728900814</v>
      </c>
      <c r="AF972" s="44">
        <f t="shared" si="231"/>
        <v>0.91453782030493602</v>
      </c>
      <c r="AG972" s="44">
        <f t="shared" si="232"/>
        <v>0.6767579870256526</v>
      </c>
      <c r="AH972" s="44">
        <f t="shared" si="233"/>
        <v>57.497223573857454</v>
      </c>
      <c r="AI972" s="44">
        <f t="shared" si="234"/>
        <v>42.547945444654509</v>
      </c>
      <c r="AJ972" s="44">
        <f t="shared" si="235"/>
        <v>0.3866608299379285</v>
      </c>
      <c r="AK972" s="45">
        <f t="shared" si="236"/>
        <v>0.28612901415406705</v>
      </c>
      <c r="AL972" s="35"/>
      <c r="AM972" s="35"/>
      <c r="AN972" s="35"/>
      <c r="AO972" s="3" t="s">
        <v>1272</v>
      </c>
    </row>
    <row r="973" spans="2:41" x14ac:dyDescent="0.2">
      <c r="B973" s="46">
        <v>43390</v>
      </c>
      <c r="C973" s="3" t="s">
        <v>1294</v>
      </c>
      <c r="D973" s="3" t="s">
        <v>1295</v>
      </c>
      <c r="E973" s="32" t="s">
        <v>137</v>
      </c>
      <c r="F973" s="3" t="s">
        <v>138</v>
      </c>
      <c r="G973" s="33" t="s">
        <v>139</v>
      </c>
      <c r="H973" s="32">
        <v>2018</v>
      </c>
      <c r="I973" s="47" t="s">
        <v>243</v>
      </c>
      <c r="J973" s="47" t="s">
        <v>1271</v>
      </c>
      <c r="K973" s="32" t="str">
        <f t="shared" si="237"/>
        <v>NWF</v>
      </c>
      <c r="L973" s="32" t="str">
        <f t="shared" si="238"/>
        <v>ESI</v>
      </c>
      <c r="M973" s="32" t="str">
        <f t="shared" si="239"/>
        <v>R3</v>
      </c>
      <c r="N973" s="3">
        <v>14</v>
      </c>
      <c r="O973" s="3" t="s">
        <v>1289</v>
      </c>
      <c r="P973" s="33" t="str">
        <f t="shared" si="240"/>
        <v>E:POS_P:P01_Tr1:NWF_Tr2:ESI_DRC_R3_D:17_M:10_Y:2018</v>
      </c>
      <c r="Q973" s="31" t="str">
        <f t="shared" si="241"/>
        <v>T3</v>
      </c>
      <c r="R973" s="53">
        <v>0.57366898148148149</v>
      </c>
      <c r="S973" s="3">
        <v>30</v>
      </c>
      <c r="T973" s="3">
        <v>1.8892500000000001</v>
      </c>
      <c r="U973" s="3">
        <v>108.97375690607736</v>
      </c>
      <c r="V973" s="3">
        <v>0.80549400000000015</v>
      </c>
      <c r="W973" s="3">
        <v>28.5</v>
      </c>
      <c r="X973" s="37">
        <f t="shared" si="228"/>
        <v>301.5</v>
      </c>
      <c r="Y973" s="37" t="s">
        <v>143</v>
      </c>
      <c r="Z973" s="40">
        <v>0.1225</v>
      </c>
      <c r="AA973" s="41">
        <v>0.74</v>
      </c>
      <c r="AB973" s="41">
        <v>9.0649999999999981E-2</v>
      </c>
      <c r="AC973" s="42" t="s">
        <v>144</v>
      </c>
      <c r="AD973" s="43">
        <f t="shared" si="229"/>
        <v>485.03787008957892</v>
      </c>
      <c r="AE973" s="43">
        <f t="shared" si="230"/>
        <v>565.8775151045088</v>
      </c>
      <c r="AF973" s="44">
        <f t="shared" si="231"/>
        <v>0.91635779606673706</v>
      </c>
      <c r="AG973" s="44">
        <f t="shared" si="232"/>
        <v>0.67810476908938533</v>
      </c>
      <c r="AH973" s="44">
        <f t="shared" si="233"/>
        <v>52.856398945383297</v>
      </c>
      <c r="AI973" s="44">
        <f t="shared" si="234"/>
        <v>39.113735219583631</v>
      </c>
      <c r="AJ973" s="44">
        <f t="shared" si="235"/>
        <v>0.45581094315159126</v>
      </c>
      <c r="AK973" s="45">
        <f t="shared" si="236"/>
        <v>0.33730009793217747</v>
      </c>
      <c r="AL973" s="35"/>
      <c r="AM973" s="35"/>
      <c r="AN973" s="35"/>
      <c r="AO973" s="3" t="s">
        <v>1272</v>
      </c>
    </row>
    <row r="974" spans="2:41" x14ac:dyDescent="0.2">
      <c r="B974" s="46">
        <v>43390</v>
      </c>
      <c r="C974" s="3" t="s">
        <v>1296</v>
      </c>
      <c r="D974" s="3" t="s">
        <v>1297</v>
      </c>
      <c r="E974" s="32" t="s">
        <v>137</v>
      </c>
      <c r="F974" s="3" t="s">
        <v>138</v>
      </c>
      <c r="G974" s="33" t="s">
        <v>139</v>
      </c>
      <c r="H974" s="32">
        <v>2018</v>
      </c>
      <c r="I974" s="47" t="s">
        <v>243</v>
      </c>
      <c r="J974" s="47" t="s">
        <v>1271</v>
      </c>
      <c r="K974" s="32" t="str">
        <f t="shared" si="237"/>
        <v>NWF</v>
      </c>
      <c r="L974" s="32" t="str">
        <f t="shared" si="238"/>
        <v>LSI</v>
      </c>
      <c r="M974" s="32" t="str">
        <f t="shared" si="239"/>
        <v>R1</v>
      </c>
      <c r="N974" s="3">
        <v>11</v>
      </c>
      <c r="O974" s="3" t="s">
        <v>1170</v>
      </c>
      <c r="P974" s="33" t="str">
        <f t="shared" si="240"/>
        <v>E:POS_P:P01_Tr1:NWF_Tr2:LSI_DRC_R1_D:17_M:10_Y:2018</v>
      </c>
      <c r="Q974" s="31" t="str">
        <f t="shared" si="241"/>
        <v>T0</v>
      </c>
      <c r="R974" s="53">
        <v>0.55578703703703702</v>
      </c>
      <c r="S974" s="37">
        <v>0</v>
      </c>
      <c r="T974" s="3">
        <v>1.9642500000000003</v>
      </c>
      <c r="U974" s="3">
        <v>92.759668508287305</v>
      </c>
      <c r="V974" s="3">
        <v>1.0217340000000001</v>
      </c>
      <c r="W974" s="3">
        <v>26.9</v>
      </c>
      <c r="X974" s="37">
        <f t="shared" si="228"/>
        <v>299.89999999999998</v>
      </c>
      <c r="Y974" s="37" t="s">
        <v>143</v>
      </c>
      <c r="Z974" s="40">
        <v>0.1225</v>
      </c>
      <c r="AA974" s="41">
        <v>0.74</v>
      </c>
      <c r="AB974" s="41">
        <v>9.0649999999999981E-2</v>
      </c>
      <c r="AC974" s="42" t="s">
        <v>144</v>
      </c>
      <c r="AD974" s="43">
        <f t="shared" si="229"/>
        <v>487.62560130712922</v>
      </c>
      <c r="AE974" s="43">
        <f t="shared" si="230"/>
        <v>568.89653485831741</v>
      </c>
      <c r="AF974" s="44">
        <f t="shared" si="231"/>
        <v>0.95781858736752867</v>
      </c>
      <c r="AG974" s="44">
        <f t="shared" si="232"/>
        <v>0.70878575465197102</v>
      </c>
      <c r="AH974" s="44">
        <f t="shared" si="233"/>
        <v>45.23198913340358</v>
      </c>
      <c r="AI974" s="44">
        <f t="shared" si="234"/>
        <v>33.471671958718645</v>
      </c>
      <c r="AJ974" s="44">
        <f t="shared" si="235"/>
        <v>0.5812609321469282</v>
      </c>
      <c r="AK974" s="45">
        <f t="shared" si="236"/>
        <v>0.43013308978872683</v>
      </c>
      <c r="AL974" s="35">
        <f>SLOPE(AG974:AG977,S974:S977)*60</f>
        <v>2.6207011335282738E-2</v>
      </c>
      <c r="AM974" s="35">
        <f>SLOPE(AK974:AK977,S974:S977)*60</f>
        <v>-0.12652845041956784</v>
      </c>
      <c r="AN974" s="35">
        <f>SLOPE(AI974:AI977,S974:S977)*60</f>
        <v>33.935861967796328</v>
      </c>
      <c r="AO974" s="3" t="s">
        <v>1272</v>
      </c>
    </row>
    <row r="975" spans="2:41" x14ac:dyDescent="0.2">
      <c r="B975" s="46">
        <v>43390</v>
      </c>
      <c r="C975" s="3" t="s">
        <v>1298</v>
      </c>
      <c r="D975" s="3" t="s">
        <v>1299</v>
      </c>
      <c r="E975" s="32" t="s">
        <v>137</v>
      </c>
      <c r="F975" s="3" t="s">
        <v>138</v>
      </c>
      <c r="G975" s="33" t="s">
        <v>139</v>
      </c>
      <c r="H975" s="32">
        <v>2018</v>
      </c>
      <c r="I975" s="47" t="s">
        <v>243</v>
      </c>
      <c r="J975" s="47" t="s">
        <v>1271</v>
      </c>
      <c r="K975" s="32" t="str">
        <f t="shared" si="237"/>
        <v>NWF</v>
      </c>
      <c r="L975" s="32" t="str">
        <f t="shared" si="238"/>
        <v>LSI</v>
      </c>
      <c r="M975" s="32" t="str">
        <f t="shared" si="239"/>
        <v>R1</v>
      </c>
      <c r="N975" s="3">
        <v>11</v>
      </c>
      <c r="O975" s="3" t="s">
        <v>1170</v>
      </c>
      <c r="P975" s="33" t="str">
        <f t="shared" si="240"/>
        <v>E:POS_P:P01_Tr1:NWF_Tr2:LSI_DRC_R1_D:17_M:10_Y:2018</v>
      </c>
      <c r="Q975" s="31" t="str">
        <f t="shared" si="241"/>
        <v>T1</v>
      </c>
      <c r="R975" s="53">
        <v>0.56273148148148155</v>
      </c>
      <c r="S975" s="3">
        <v>10</v>
      </c>
      <c r="T975" s="3">
        <v>1.8142499999999999</v>
      </c>
      <c r="U975" s="3">
        <v>112.93301104972377</v>
      </c>
      <c r="V975" s="3">
        <v>1.085334</v>
      </c>
      <c r="W975" s="3">
        <v>27.4</v>
      </c>
      <c r="X975" s="37">
        <f t="shared" si="228"/>
        <v>300.39999999999998</v>
      </c>
      <c r="Y975" s="37" t="s">
        <v>143</v>
      </c>
      <c r="Z975" s="40">
        <v>0.1225</v>
      </c>
      <c r="AA975" s="41">
        <v>0.74</v>
      </c>
      <c r="AB975" s="41">
        <v>9.0649999999999981E-2</v>
      </c>
      <c r="AC975" s="42" t="s">
        <v>144</v>
      </c>
      <c r="AD975" s="43">
        <f t="shared" si="229"/>
        <v>486.81397414117191</v>
      </c>
      <c r="AE975" s="43">
        <f t="shared" si="230"/>
        <v>567.9496364980339</v>
      </c>
      <c r="AF975" s="44">
        <f t="shared" si="231"/>
        <v>0.88320225258562102</v>
      </c>
      <c r="AG975" s="44">
        <f t="shared" si="232"/>
        <v>0.65356966691335949</v>
      </c>
      <c r="AH975" s="44">
        <f t="shared" si="233"/>
        <v>54.977367920844912</v>
      </c>
      <c r="AI975" s="44">
        <f t="shared" si="234"/>
        <v>40.683252261425224</v>
      </c>
      <c r="AJ975" s="44">
        <f t="shared" si="235"/>
        <v>0.6164150507789572</v>
      </c>
      <c r="AK975" s="45">
        <f t="shared" si="236"/>
        <v>0.45614713757642827</v>
      </c>
      <c r="AL975" s="35"/>
      <c r="AM975" s="35"/>
      <c r="AN975" s="35"/>
      <c r="AO975" s="3" t="s">
        <v>1272</v>
      </c>
    </row>
    <row r="976" spans="2:41" x14ac:dyDescent="0.2">
      <c r="B976" s="46">
        <v>43390</v>
      </c>
      <c r="C976" s="3" t="s">
        <v>1300</v>
      </c>
      <c r="D976" s="3" t="s">
        <v>1301</v>
      </c>
      <c r="E976" s="32" t="s">
        <v>137</v>
      </c>
      <c r="F976" s="3" t="s">
        <v>138</v>
      </c>
      <c r="G976" s="33" t="s">
        <v>139</v>
      </c>
      <c r="H976" s="32">
        <v>2018</v>
      </c>
      <c r="I976" s="47" t="s">
        <v>243</v>
      </c>
      <c r="J976" s="47" t="s">
        <v>1271</v>
      </c>
      <c r="K976" s="32" t="str">
        <f t="shared" si="237"/>
        <v>NWF</v>
      </c>
      <c r="L976" s="32" t="str">
        <f t="shared" si="238"/>
        <v>LSI</v>
      </c>
      <c r="M976" s="32" t="str">
        <f t="shared" si="239"/>
        <v>R1</v>
      </c>
      <c r="N976" s="3">
        <v>11</v>
      </c>
      <c r="O976" s="3" t="s">
        <v>1170</v>
      </c>
      <c r="P976" s="33" t="str">
        <f t="shared" si="240"/>
        <v>E:POS_P:P01_Tr1:NWF_Tr2:LSI_DRC_R1_D:17_M:10_Y:2018</v>
      </c>
      <c r="Q976" s="31" t="str">
        <f t="shared" si="241"/>
        <v>T2</v>
      </c>
      <c r="R976" s="53">
        <v>0.56967592592592597</v>
      </c>
      <c r="S976" s="3">
        <v>20</v>
      </c>
      <c r="T976" s="3">
        <v>1.8892500000000001</v>
      </c>
      <c r="U976" s="3">
        <v>123.86809392265194</v>
      </c>
      <c r="V976" s="3">
        <v>1.0217340000000001</v>
      </c>
      <c r="W976" s="3">
        <v>27.3</v>
      </c>
      <c r="X976" s="37">
        <f t="shared" si="228"/>
        <v>300.3</v>
      </c>
      <c r="Y976" s="37" t="s">
        <v>143</v>
      </c>
      <c r="Z976" s="40">
        <v>0.1225</v>
      </c>
      <c r="AA976" s="41">
        <v>0.74</v>
      </c>
      <c r="AB976" s="41">
        <v>9.0649999999999981E-2</v>
      </c>
      <c r="AC976" s="42" t="s">
        <v>144</v>
      </c>
      <c r="AD976" s="43">
        <f t="shared" si="229"/>
        <v>486.97608335667007</v>
      </c>
      <c r="AE976" s="43">
        <f t="shared" si="230"/>
        <v>568.13876391611507</v>
      </c>
      <c r="AF976" s="44">
        <f t="shared" si="231"/>
        <v>0.92001956548158903</v>
      </c>
      <c r="AG976" s="44">
        <f t="shared" si="232"/>
        <v>0.68081447845637577</v>
      </c>
      <c r="AH976" s="44">
        <f t="shared" si="233"/>
        <v>60.320799231309188</v>
      </c>
      <c r="AI976" s="44">
        <f t="shared" si="234"/>
        <v>44.637391431168794</v>
      </c>
      <c r="AJ976" s="44">
        <f t="shared" si="235"/>
        <v>0.58048669181106805</v>
      </c>
      <c r="AK976" s="45">
        <f t="shared" si="236"/>
        <v>0.42956015194019032</v>
      </c>
      <c r="AL976" s="35"/>
      <c r="AM976" s="35"/>
      <c r="AN976" s="35"/>
      <c r="AO976" s="3" t="s">
        <v>1272</v>
      </c>
    </row>
    <row r="977" spans="2:41" x14ac:dyDescent="0.2">
      <c r="B977" s="46">
        <v>43390</v>
      </c>
      <c r="C977" s="3" t="s">
        <v>1302</v>
      </c>
      <c r="D977" s="3" t="s">
        <v>1303</v>
      </c>
      <c r="E977" s="32" t="s">
        <v>137</v>
      </c>
      <c r="F977" s="3" t="s">
        <v>138</v>
      </c>
      <c r="G977" s="33" t="s">
        <v>139</v>
      </c>
      <c r="H977" s="32">
        <v>2018</v>
      </c>
      <c r="I977" s="47" t="s">
        <v>243</v>
      </c>
      <c r="J977" s="47" t="s">
        <v>1271</v>
      </c>
      <c r="K977" s="32" t="str">
        <f t="shared" si="237"/>
        <v>NWF</v>
      </c>
      <c r="L977" s="32" t="str">
        <f t="shared" si="238"/>
        <v>LSI</v>
      </c>
      <c r="M977" s="32" t="str">
        <f t="shared" si="239"/>
        <v>R1</v>
      </c>
      <c r="N977" s="3">
        <v>11</v>
      </c>
      <c r="O977" s="3" t="s">
        <v>1170</v>
      </c>
      <c r="P977" s="33" t="str">
        <f t="shared" si="240"/>
        <v>E:POS_P:P01_Tr1:NWF_Tr2:LSI_DRC_R1_D:17_M:10_Y:2018</v>
      </c>
      <c r="Q977" s="31" t="str">
        <f t="shared" si="241"/>
        <v>T3</v>
      </c>
      <c r="R977" s="53">
        <v>0.57662037037037039</v>
      </c>
      <c r="S977" s="3">
        <v>30</v>
      </c>
      <c r="T977" s="3">
        <v>1.9642500000000003</v>
      </c>
      <c r="U977" s="3">
        <v>140.2707182320442</v>
      </c>
      <c r="V977" s="3">
        <v>0.86909399999999992</v>
      </c>
      <c r="W977" s="3">
        <v>24.6</v>
      </c>
      <c r="X977" s="37">
        <f t="shared" si="228"/>
        <v>297.60000000000002</v>
      </c>
      <c r="Y977" s="37" t="s">
        <v>143</v>
      </c>
      <c r="Z977" s="40">
        <v>0.1225</v>
      </c>
      <c r="AA977" s="41">
        <v>0.74</v>
      </c>
      <c r="AB977" s="41">
        <v>9.0649999999999981E-2</v>
      </c>
      <c r="AC977" s="42" t="s">
        <v>144</v>
      </c>
      <c r="AD977" s="43">
        <f t="shared" si="229"/>
        <v>491.39421314518825</v>
      </c>
      <c r="AE977" s="43">
        <f t="shared" si="230"/>
        <v>573.29324866938634</v>
      </c>
      <c r="AF977" s="44">
        <f t="shared" si="231"/>
        <v>0.9652210831704362</v>
      </c>
      <c r="AG977" s="44">
        <f t="shared" si="232"/>
        <v>0.71426360154612267</v>
      </c>
      <c r="AH977" s="44">
        <f t="shared" si="233"/>
        <v>68.928219212945763</v>
      </c>
      <c r="AI977" s="44">
        <f t="shared" si="234"/>
        <v>51.006882217579857</v>
      </c>
      <c r="AJ977" s="44">
        <f t="shared" si="235"/>
        <v>0.49824572265907158</v>
      </c>
      <c r="AK977" s="45">
        <f t="shared" si="236"/>
        <v>0.3687018347677129</v>
      </c>
      <c r="AL977" s="35"/>
      <c r="AM977" s="35"/>
      <c r="AN977" s="35"/>
      <c r="AO977" s="3" t="s">
        <v>1272</v>
      </c>
    </row>
    <row r="978" spans="2:41" x14ac:dyDescent="0.2">
      <c r="B978" s="46">
        <v>43390</v>
      </c>
      <c r="C978" s="3" t="s">
        <v>1304</v>
      </c>
      <c r="D978" s="3" t="s">
        <v>1305</v>
      </c>
      <c r="E978" s="32" t="s">
        <v>137</v>
      </c>
      <c r="F978" s="3" t="s">
        <v>138</v>
      </c>
      <c r="G978" s="33" t="s">
        <v>139</v>
      </c>
      <c r="H978" s="32">
        <v>2018</v>
      </c>
      <c r="I978" s="47" t="s">
        <v>243</v>
      </c>
      <c r="J978" s="47" t="s">
        <v>1271</v>
      </c>
      <c r="K978" s="32" t="str">
        <f t="shared" si="237"/>
        <v>NWF</v>
      </c>
      <c r="L978" s="32" t="str">
        <f t="shared" si="238"/>
        <v>LSI</v>
      </c>
      <c r="M978" s="32" t="str">
        <f t="shared" si="239"/>
        <v>R2</v>
      </c>
      <c r="N978" s="3">
        <v>6</v>
      </c>
      <c r="O978" s="3" t="s">
        <v>664</v>
      </c>
      <c r="P978" s="33" t="str">
        <f t="shared" si="240"/>
        <v>E:POS_P:P01_Tr1:NWF_Tr2:LSI_DRC_R2_D:17_M:10_Y:2018</v>
      </c>
      <c r="Q978" s="31" t="str">
        <f t="shared" si="241"/>
        <v>T0</v>
      </c>
      <c r="R978" s="53">
        <v>0.55578703703703702</v>
      </c>
      <c r="S978" s="37">
        <v>0</v>
      </c>
      <c r="T978" s="3">
        <v>1.9642500000000003</v>
      </c>
      <c r="U978" s="3">
        <v>111.42472375690609</v>
      </c>
      <c r="V978" s="3">
        <v>0.85001400000000005</v>
      </c>
      <c r="W978" s="3">
        <v>27.7</v>
      </c>
      <c r="X978" s="37">
        <f t="shared" si="228"/>
        <v>300.7</v>
      </c>
      <c r="Y978" s="37" t="s">
        <v>143</v>
      </c>
      <c r="Z978" s="40">
        <v>0.1225</v>
      </c>
      <c r="AA978" s="41">
        <v>0.74</v>
      </c>
      <c r="AB978" s="41">
        <v>9.0649999999999981E-2</v>
      </c>
      <c r="AC978" s="42" t="s">
        <v>144</v>
      </c>
      <c r="AD978" s="43">
        <f t="shared" si="229"/>
        <v>486.32829342204207</v>
      </c>
      <c r="AE978" s="43">
        <f t="shared" si="230"/>
        <v>567.38300899238243</v>
      </c>
      <c r="AF978" s="44">
        <f t="shared" si="231"/>
        <v>0.95527035035424623</v>
      </c>
      <c r="AG978" s="44">
        <f t="shared" si="232"/>
        <v>0.70690005926214206</v>
      </c>
      <c r="AH978" s="44">
        <f t="shared" si="233"/>
        <v>54.188995749718607</v>
      </c>
      <c r="AI978" s="44">
        <f t="shared" si="234"/>
        <v>40.099856854791767</v>
      </c>
      <c r="AJ978" s="44">
        <f t="shared" si="235"/>
        <v>0.48228350100565098</v>
      </c>
      <c r="AK978" s="45">
        <f t="shared" si="236"/>
        <v>0.3568897907441817</v>
      </c>
      <c r="AL978" s="35">
        <f>SLOPE(AG978:AG981,S978:S981)*60</f>
        <v>-3.9151144926516078E-2</v>
      </c>
      <c r="AM978" s="35">
        <f>SLOPE(AK978:AK981,S978:S981)*60</f>
        <v>-8.4931992323118363E-2</v>
      </c>
      <c r="AN978" s="35">
        <f>SLOPE(AI978:AI981,S978:S981)*60</f>
        <v>26.661829846280916</v>
      </c>
      <c r="AO978" s="3" t="s">
        <v>1272</v>
      </c>
    </row>
    <row r="979" spans="2:41" x14ac:dyDescent="0.2">
      <c r="B979" s="46">
        <v>43390</v>
      </c>
      <c r="C979" s="3" t="s">
        <v>1306</v>
      </c>
      <c r="D979" s="3" t="s">
        <v>1307</v>
      </c>
      <c r="E979" s="32" t="s">
        <v>137</v>
      </c>
      <c r="F979" s="3" t="s">
        <v>138</v>
      </c>
      <c r="G979" s="33" t="s">
        <v>139</v>
      </c>
      <c r="H979" s="32">
        <v>2018</v>
      </c>
      <c r="I979" s="47" t="s">
        <v>243</v>
      </c>
      <c r="J979" s="47" t="s">
        <v>1271</v>
      </c>
      <c r="K979" s="32" t="str">
        <f t="shared" si="237"/>
        <v>NWF</v>
      </c>
      <c r="L979" s="32" t="str">
        <f t="shared" si="238"/>
        <v>LSI</v>
      </c>
      <c r="M979" s="32" t="str">
        <f t="shared" si="239"/>
        <v>R2</v>
      </c>
      <c r="N979" s="3">
        <v>6</v>
      </c>
      <c r="O979" s="3" t="s">
        <v>664</v>
      </c>
      <c r="P979" s="33" t="str">
        <f t="shared" si="240"/>
        <v>E:POS_P:P01_Tr1:NWF_Tr2:LSI_DRC_R2_D:17_M:10_Y:2018</v>
      </c>
      <c r="Q979" s="31" t="str">
        <f t="shared" si="241"/>
        <v>T1</v>
      </c>
      <c r="R979" s="53">
        <v>0.56273148148148155</v>
      </c>
      <c r="S979" s="3">
        <v>10</v>
      </c>
      <c r="T979" s="3">
        <v>1.8892500000000001</v>
      </c>
      <c r="U979" s="3">
        <v>125.94198895027624</v>
      </c>
      <c r="V979" s="3">
        <v>0.97085399999999999</v>
      </c>
      <c r="W979" s="3">
        <v>28.5</v>
      </c>
      <c r="X979" s="37">
        <f t="shared" si="228"/>
        <v>301.5</v>
      </c>
      <c r="Y979" s="37" t="s">
        <v>143</v>
      </c>
      <c r="Z979" s="40">
        <v>0.1225</v>
      </c>
      <c r="AA979" s="41">
        <v>0.74</v>
      </c>
      <c r="AB979" s="41">
        <v>9.0649999999999981E-2</v>
      </c>
      <c r="AC979" s="42" t="s">
        <v>144</v>
      </c>
      <c r="AD979" s="43">
        <f t="shared" si="229"/>
        <v>485.03787008957892</v>
      </c>
      <c r="AE979" s="43">
        <f t="shared" si="230"/>
        <v>565.8775151045088</v>
      </c>
      <c r="AF979" s="44">
        <f t="shared" si="231"/>
        <v>0.91635779606673706</v>
      </c>
      <c r="AG979" s="44">
        <f t="shared" si="232"/>
        <v>0.67810476908938533</v>
      </c>
      <c r="AH979" s="44">
        <f t="shared" si="233"/>
        <v>61.086634075287272</v>
      </c>
      <c r="AI979" s="44">
        <f t="shared" si="234"/>
        <v>45.204109215712577</v>
      </c>
      <c r="AJ979" s="44">
        <f t="shared" si="235"/>
        <v>0.54938444904927275</v>
      </c>
      <c r="AK979" s="45">
        <f t="shared" si="236"/>
        <v>0.40654449229646178</v>
      </c>
      <c r="AL979" s="35"/>
      <c r="AM979" s="35"/>
      <c r="AN979" s="35"/>
      <c r="AO979" s="3" t="s">
        <v>1272</v>
      </c>
    </row>
    <row r="980" spans="2:41" x14ac:dyDescent="0.2">
      <c r="B980" s="46">
        <v>43390</v>
      </c>
      <c r="C980" s="3" t="s">
        <v>1308</v>
      </c>
      <c r="D980" s="3" t="s">
        <v>1309</v>
      </c>
      <c r="E980" s="32" t="s">
        <v>137</v>
      </c>
      <c r="F980" s="3" t="s">
        <v>138</v>
      </c>
      <c r="G980" s="33" t="s">
        <v>139</v>
      </c>
      <c r="H980" s="32">
        <v>2018</v>
      </c>
      <c r="I980" s="47" t="s">
        <v>243</v>
      </c>
      <c r="J980" s="47" t="s">
        <v>1271</v>
      </c>
      <c r="K980" s="32" t="str">
        <f t="shared" si="237"/>
        <v>NWF</v>
      </c>
      <c r="L980" s="32" t="str">
        <f t="shared" si="238"/>
        <v>LSI</v>
      </c>
      <c r="M980" s="32" t="str">
        <f t="shared" si="239"/>
        <v>R2</v>
      </c>
      <c r="N980" s="3">
        <v>6</v>
      </c>
      <c r="O980" s="3" t="s">
        <v>664</v>
      </c>
      <c r="P980" s="33" t="str">
        <f t="shared" si="240"/>
        <v>E:POS_P:P01_Tr1:NWF_Tr2:LSI_DRC_R2_D:17_M:10_Y:2018</v>
      </c>
      <c r="Q980" s="31" t="str">
        <f t="shared" si="241"/>
        <v>T2</v>
      </c>
      <c r="R980" s="53">
        <v>0.56967592592592597</v>
      </c>
      <c r="S980" s="3">
        <v>20</v>
      </c>
      <c r="T980" s="3">
        <v>1.8892500000000001</v>
      </c>
      <c r="U980" s="3">
        <v>138.0082872928177</v>
      </c>
      <c r="V980" s="3">
        <v>0.76733400000000007</v>
      </c>
      <c r="W980" s="3">
        <v>28.5</v>
      </c>
      <c r="X980" s="37">
        <f t="shared" si="228"/>
        <v>301.5</v>
      </c>
      <c r="Y980" s="37" t="s">
        <v>143</v>
      </c>
      <c r="Z980" s="40">
        <v>0.1225</v>
      </c>
      <c r="AA980" s="41">
        <v>0.74</v>
      </c>
      <c r="AB980" s="41">
        <v>9.0649999999999981E-2</v>
      </c>
      <c r="AC980" s="42" t="s">
        <v>144</v>
      </c>
      <c r="AD980" s="43">
        <f t="shared" si="229"/>
        <v>485.03787008957892</v>
      </c>
      <c r="AE980" s="43">
        <f t="shared" si="230"/>
        <v>565.8775151045088</v>
      </c>
      <c r="AF980" s="44">
        <f t="shared" si="231"/>
        <v>0.91635779606673706</v>
      </c>
      <c r="AG980" s="44">
        <f t="shared" si="232"/>
        <v>0.67810476908938533</v>
      </c>
      <c r="AH980" s="44">
        <f t="shared" si="233"/>
        <v>66.939245723218988</v>
      </c>
      <c r="AI980" s="44">
        <f t="shared" si="234"/>
        <v>49.535041835182035</v>
      </c>
      <c r="AJ980" s="44">
        <f t="shared" si="235"/>
        <v>0.4342170571752032</v>
      </c>
      <c r="AK980" s="45">
        <f t="shared" si="236"/>
        <v>0.32132062230965031</v>
      </c>
      <c r="AL980" s="35"/>
      <c r="AM980" s="35"/>
      <c r="AN980" s="35"/>
      <c r="AO980" s="3" t="s">
        <v>1272</v>
      </c>
    </row>
    <row r="981" spans="2:41" x14ac:dyDescent="0.2">
      <c r="B981" s="46">
        <v>43390</v>
      </c>
      <c r="C981" s="3" t="s">
        <v>1310</v>
      </c>
      <c r="D981" s="3" t="s">
        <v>1311</v>
      </c>
      <c r="E981" s="32" t="s">
        <v>137</v>
      </c>
      <c r="F981" s="3" t="s">
        <v>138</v>
      </c>
      <c r="G981" s="33" t="s">
        <v>139</v>
      </c>
      <c r="H981" s="32">
        <v>2018</v>
      </c>
      <c r="I981" s="47" t="s">
        <v>243</v>
      </c>
      <c r="J981" s="47" t="s">
        <v>1271</v>
      </c>
      <c r="K981" s="32" t="str">
        <f t="shared" si="237"/>
        <v>NWF</v>
      </c>
      <c r="L981" s="32" t="str">
        <f t="shared" si="238"/>
        <v>LSI</v>
      </c>
      <c r="M981" s="32" t="str">
        <f t="shared" si="239"/>
        <v>R2</v>
      </c>
      <c r="N981" s="3">
        <v>6</v>
      </c>
      <c r="O981" s="3" t="s">
        <v>664</v>
      </c>
      <c r="P981" s="33" t="str">
        <f t="shared" si="240"/>
        <v>E:POS_P:P01_Tr1:NWF_Tr2:LSI_DRC_R2_D:17_M:10_Y:2018</v>
      </c>
      <c r="Q981" s="31" t="str">
        <f t="shared" si="241"/>
        <v>T3</v>
      </c>
      <c r="R981" s="53">
        <v>0.57662037037037039</v>
      </c>
      <c r="S981" s="3">
        <v>30</v>
      </c>
      <c r="T981" s="3">
        <v>1.8892500000000001</v>
      </c>
      <c r="U981" s="3">
        <v>147.43508287292818</v>
      </c>
      <c r="V981" s="3">
        <v>0.79913400000000001</v>
      </c>
      <c r="W981" s="3">
        <v>25.4</v>
      </c>
      <c r="X981" s="37">
        <f t="shared" si="228"/>
        <v>298.39999999999998</v>
      </c>
      <c r="Y981" s="37" t="s">
        <v>143</v>
      </c>
      <c r="Z981" s="40">
        <v>0.1225</v>
      </c>
      <c r="AA981" s="41">
        <v>0.74</v>
      </c>
      <c r="AB981" s="41">
        <v>9.0649999999999981E-2</v>
      </c>
      <c r="AC981" s="42" t="s">
        <v>144</v>
      </c>
      <c r="AD981" s="43">
        <f t="shared" si="229"/>
        <v>490.07680238608594</v>
      </c>
      <c r="AE981" s="43">
        <f t="shared" si="230"/>
        <v>571.75626945043359</v>
      </c>
      <c r="AF981" s="44">
        <f t="shared" si="231"/>
        <v>0.92587759890791288</v>
      </c>
      <c r="AG981" s="44">
        <f t="shared" si="232"/>
        <v>0.68514942319185534</v>
      </c>
      <c r="AH981" s="44">
        <f t="shared" si="233"/>
        <v>72.25451397389223</v>
      </c>
      <c r="AI981" s="44">
        <f t="shared" si="234"/>
        <v>53.468340340680236</v>
      </c>
      <c r="AJ981" s="44">
        <f t="shared" si="235"/>
        <v>0.4569098746310028</v>
      </c>
      <c r="AK981" s="45">
        <f t="shared" si="236"/>
        <v>0.33811330722694199</v>
      </c>
      <c r="AL981" s="35"/>
      <c r="AM981" s="35"/>
      <c r="AN981" s="35"/>
      <c r="AO981" s="3" t="s">
        <v>1272</v>
      </c>
    </row>
    <row r="982" spans="2:41" x14ac:dyDescent="0.2">
      <c r="B982" s="46">
        <v>43390</v>
      </c>
      <c r="C982" s="3" t="s">
        <v>1312</v>
      </c>
      <c r="D982" s="3" t="s">
        <v>1313</v>
      </c>
      <c r="E982" s="32" t="s">
        <v>137</v>
      </c>
      <c r="F982" s="3" t="s">
        <v>138</v>
      </c>
      <c r="G982" s="33" t="s">
        <v>139</v>
      </c>
      <c r="H982" s="32">
        <v>2018</v>
      </c>
      <c r="I982" s="47" t="s">
        <v>243</v>
      </c>
      <c r="J982" s="47" t="s">
        <v>1271</v>
      </c>
      <c r="K982" s="32" t="str">
        <f t="shared" si="237"/>
        <v>NWF</v>
      </c>
      <c r="L982" s="32" t="str">
        <f t="shared" si="238"/>
        <v>LSI</v>
      </c>
      <c r="M982" s="32" t="str">
        <f t="shared" si="239"/>
        <v>R3</v>
      </c>
      <c r="N982" s="3">
        <v>2</v>
      </c>
      <c r="O982" s="3" t="s">
        <v>1289</v>
      </c>
      <c r="P982" s="33" t="str">
        <f t="shared" si="240"/>
        <v>E:POS_P:P01_Tr1:NWF_Tr2:LSI_DRC_R3_D:17_M:10_Y:2018</v>
      </c>
      <c r="Q982" s="31" t="str">
        <f t="shared" si="241"/>
        <v>T0</v>
      </c>
      <c r="R982" s="53">
        <v>0.55578703703703702</v>
      </c>
      <c r="S982" s="37">
        <v>0</v>
      </c>
      <c r="T982" s="3">
        <v>1.8892500000000001</v>
      </c>
      <c r="U982" s="3">
        <v>161.00966850828729</v>
      </c>
      <c r="V982" s="3">
        <v>0.79277400000000009</v>
      </c>
      <c r="W982" s="3">
        <v>28.5</v>
      </c>
      <c r="X982" s="37">
        <f t="shared" si="228"/>
        <v>301.5</v>
      </c>
      <c r="Y982" s="37" t="s">
        <v>143</v>
      </c>
      <c r="Z982" s="40">
        <v>0.1225</v>
      </c>
      <c r="AA982" s="41">
        <v>0.74</v>
      </c>
      <c r="AB982" s="41">
        <v>9.0649999999999981E-2</v>
      </c>
      <c r="AC982" s="42" t="s">
        <v>144</v>
      </c>
      <c r="AD982" s="43">
        <f t="shared" si="229"/>
        <v>485.03787008957892</v>
      </c>
      <c r="AE982" s="43">
        <f t="shared" si="230"/>
        <v>565.8775151045088</v>
      </c>
      <c r="AF982" s="44">
        <f t="shared" si="231"/>
        <v>0.91635779606673706</v>
      </c>
      <c r="AG982" s="44">
        <f t="shared" si="232"/>
        <v>0.67810476908938533</v>
      </c>
      <c r="AH982" s="44">
        <f t="shared" si="233"/>
        <v>78.095786677088824</v>
      </c>
      <c r="AI982" s="44">
        <f t="shared" si="234"/>
        <v>57.790882141045714</v>
      </c>
      <c r="AJ982" s="44">
        <f t="shared" si="235"/>
        <v>0.44861298115946191</v>
      </c>
      <c r="AK982" s="45">
        <f t="shared" si="236"/>
        <v>0.33197360605800175</v>
      </c>
      <c r="AL982" s="35">
        <f>SLOPE(AG982:AG985,S982:S985)*60</f>
        <v>1.4201494614988874E-2</v>
      </c>
      <c r="AM982" s="35">
        <f>SLOPE(AK982:AK985,S982:S985)*60</f>
        <v>0.19458979864770387</v>
      </c>
      <c r="AN982" s="35">
        <f>SLOPE(AI982:AI985,S982:S985)*60</f>
        <v>-45.435245181724341</v>
      </c>
      <c r="AO982" s="3" t="s">
        <v>1272</v>
      </c>
    </row>
    <row r="983" spans="2:41" x14ac:dyDescent="0.2">
      <c r="B983" s="46">
        <v>43390</v>
      </c>
      <c r="C983" s="3" t="s">
        <v>1314</v>
      </c>
      <c r="D983" s="3" t="s">
        <v>1315</v>
      </c>
      <c r="E983" s="32" t="s">
        <v>137</v>
      </c>
      <c r="F983" s="3" t="s">
        <v>138</v>
      </c>
      <c r="G983" s="33" t="s">
        <v>139</v>
      </c>
      <c r="H983" s="32">
        <v>2018</v>
      </c>
      <c r="I983" s="47" t="s">
        <v>243</v>
      </c>
      <c r="J983" s="47" t="s">
        <v>1271</v>
      </c>
      <c r="K983" s="32" t="str">
        <f t="shared" si="237"/>
        <v>NWF</v>
      </c>
      <c r="L983" s="32" t="str">
        <f t="shared" si="238"/>
        <v>LSI</v>
      </c>
      <c r="M983" s="32" t="str">
        <f t="shared" si="239"/>
        <v>R3</v>
      </c>
      <c r="N983" s="3">
        <v>2</v>
      </c>
      <c r="O983" s="3" t="s">
        <v>1289</v>
      </c>
      <c r="P983" s="33" t="str">
        <f t="shared" si="240"/>
        <v>E:POS_P:P01_Tr1:NWF_Tr2:LSI_DRC_R3_D:17_M:10_Y:2018</v>
      </c>
      <c r="Q983" s="31" t="str">
        <f t="shared" si="241"/>
        <v>T1</v>
      </c>
      <c r="R983" s="53">
        <v>0.56273148148148155</v>
      </c>
      <c r="S983" s="3">
        <v>10</v>
      </c>
      <c r="T983" s="3">
        <v>1.8892500000000001</v>
      </c>
      <c r="U983" s="3">
        <v>153.84530386740332</v>
      </c>
      <c r="V983" s="3">
        <v>0.71645400000000004</v>
      </c>
      <c r="W983" s="3">
        <v>29.2</v>
      </c>
      <c r="X983" s="37">
        <f t="shared" si="228"/>
        <v>302.2</v>
      </c>
      <c r="Y983" s="37" t="s">
        <v>143</v>
      </c>
      <c r="Z983" s="40">
        <v>0.1225</v>
      </c>
      <c r="AA983" s="41">
        <v>0.74</v>
      </c>
      <c r="AB983" s="41">
        <v>9.0649999999999981E-2</v>
      </c>
      <c r="AC983" s="42" t="s">
        <v>144</v>
      </c>
      <c r="AD983" s="43">
        <f t="shared" si="229"/>
        <v>483.91435417606897</v>
      </c>
      <c r="AE983" s="43">
        <f t="shared" si="230"/>
        <v>564.56674653874711</v>
      </c>
      <c r="AF983" s="44">
        <f t="shared" si="231"/>
        <v>0.91423519362713834</v>
      </c>
      <c r="AG983" s="44">
        <f t="shared" si="232"/>
        <v>0.67653404328408229</v>
      </c>
      <c r="AH983" s="44">
        <f t="shared" si="233"/>
        <v>74.447950864015553</v>
      </c>
      <c r="AI983" s="44">
        <f t="shared" si="234"/>
        <v>55.091483639371496</v>
      </c>
      <c r="AJ983" s="44">
        <f t="shared" si="235"/>
        <v>0.40448610382467154</v>
      </c>
      <c r="AK983" s="45">
        <f t="shared" si="236"/>
        <v>0.29931971683025688</v>
      </c>
      <c r="AL983" s="35"/>
      <c r="AM983" s="35"/>
      <c r="AN983" s="35"/>
      <c r="AO983" s="3" t="s">
        <v>1272</v>
      </c>
    </row>
    <row r="984" spans="2:41" x14ac:dyDescent="0.2">
      <c r="B984" s="46">
        <v>43390</v>
      </c>
      <c r="C984" s="3" t="s">
        <v>1316</v>
      </c>
      <c r="D984" s="3" t="s">
        <v>1317</v>
      </c>
      <c r="E984" s="32" t="s">
        <v>137</v>
      </c>
      <c r="F984" s="3" t="s">
        <v>138</v>
      </c>
      <c r="G984" s="33" t="s">
        <v>139</v>
      </c>
      <c r="H984" s="32">
        <v>2018</v>
      </c>
      <c r="I984" s="47" t="s">
        <v>243</v>
      </c>
      <c r="J984" s="47" t="s">
        <v>1271</v>
      </c>
      <c r="K984" s="32" t="str">
        <f t="shared" si="237"/>
        <v>NWF</v>
      </c>
      <c r="L984" s="32" t="str">
        <f t="shared" si="238"/>
        <v>LSI</v>
      </c>
      <c r="M984" s="32" t="str">
        <f t="shared" si="239"/>
        <v>R3</v>
      </c>
      <c r="N984" s="3">
        <v>2</v>
      </c>
      <c r="O984" s="3" t="s">
        <v>1289</v>
      </c>
      <c r="P984" s="33" t="str">
        <f t="shared" si="240"/>
        <v>E:POS_P:P01_Tr1:NWF_Tr2:LSI_DRC_R3_D:17_M:10_Y:2018</v>
      </c>
      <c r="Q984" s="31" t="str">
        <f t="shared" si="241"/>
        <v>T2</v>
      </c>
      <c r="R984" s="53">
        <v>0.56967592592592597</v>
      </c>
      <c r="S984" s="3">
        <v>20</v>
      </c>
      <c r="T984" s="3">
        <v>1.8892500000000001</v>
      </c>
      <c r="U984" s="3">
        <v>120.85151933701658</v>
      </c>
      <c r="V984" s="3">
        <v>0.69101400000000002</v>
      </c>
      <c r="W984" s="3">
        <v>29.3</v>
      </c>
      <c r="X984" s="37">
        <f t="shared" si="228"/>
        <v>302.3</v>
      </c>
      <c r="Y984" s="37" t="s">
        <v>143</v>
      </c>
      <c r="Z984" s="40">
        <v>0.1225</v>
      </c>
      <c r="AA984" s="41">
        <v>0.74</v>
      </c>
      <c r="AB984" s="41">
        <v>9.0649999999999981E-2</v>
      </c>
      <c r="AC984" s="42" t="s">
        <v>144</v>
      </c>
      <c r="AD984" s="43">
        <f t="shared" si="229"/>
        <v>483.75427665235873</v>
      </c>
      <c r="AE984" s="43">
        <f t="shared" si="230"/>
        <v>564.37998942775175</v>
      </c>
      <c r="AF984" s="44">
        <f t="shared" si="231"/>
        <v>0.91393276716546878</v>
      </c>
      <c r="AG984" s="44">
        <f t="shared" si="232"/>
        <v>0.67631024770244685</v>
      </c>
      <c r="AH984" s="44">
        <f t="shared" si="233"/>
        <v>58.462439319217005</v>
      </c>
      <c r="AI984" s="44">
        <f t="shared" si="234"/>
        <v>43.262205096220576</v>
      </c>
      <c r="AJ984" s="44">
        <f t="shared" si="235"/>
        <v>0.38999447401442849</v>
      </c>
      <c r="AK984" s="45">
        <f t="shared" si="236"/>
        <v>0.28859591077067703</v>
      </c>
      <c r="AL984" s="35"/>
      <c r="AM984" s="35"/>
      <c r="AN984" s="35"/>
      <c r="AO984" s="3" t="s">
        <v>1272</v>
      </c>
    </row>
    <row r="985" spans="2:41" x14ac:dyDescent="0.2">
      <c r="B985" s="46">
        <v>43390</v>
      </c>
      <c r="C985" s="3" t="s">
        <v>1318</v>
      </c>
      <c r="D985" s="3" t="s">
        <v>1319</v>
      </c>
      <c r="E985" s="32" t="s">
        <v>137</v>
      </c>
      <c r="F985" s="3" t="s">
        <v>138</v>
      </c>
      <c r="G985" s="33" t="s">
        <v>139</v>
      </c>
      <c r="H985" s="32">
        <v>2018</v>
      </c>
      <c r="I985" s="47" t="s">
        <v>243</v>
      </c>
      <c r="J985" s="47" t="s">
        <v>1271</v>
      </c>
      <c r="K985" s="32" t="str">
        <f t="shared" si="237"/>
        <v>NWF</v>
      </c>
      <c r="L985" s="32" t="str">
        <f t="shared" si="238"/>
        <v>LSI</v>
      </c>
      <c r="M985" s="32" t="str">
        <f t="shared" si="239"/>
        <v>R3</v>
      </c>
      <c r="N985" s="3">
        <v>2</v>
      </c>
      <c r="O985" s="3" t="s">
        <v>1289</v>
      </c>
      <c r="P985" s="33" t="str">
        <f t="shared" si="240"/>
        <v>E:POS_P:P01_Tr1:NWF_Tr2:LSI_DRC_R3_D:17_M:10_Y:2018</v>
      </c>
      <c r="Q985" s="31" t="str">
        <f t="shared" si="241"/>
        <v>T3</v>
      </c>
      <c r="R985" s="53">
        <v>0.57662037037037039</v>
      </c>
      <c r="S985" s="3">
        <v>30</v>
      </c>
      <c r="T985" s="3">
        <v>1.8892500000000001</v>
      </c>
      <c r="U985" s="3">
        <v>100.48964088397791</v>
      </c>
      <c r="V985" s="3">
        <v>1.047174</v>
      </c>
      <c r="W985" s="3">
        <f>AVERAGE(W981,W977)</f>
        <v>25</v>
      </c>
      <c r="X985" s="37">
        <f t="shared" si="228"/>
        <v>298</v>
      </c>
      <c r="Y985" s="37" t="s">
        <v>143</v>
      </c>
      <c r="Z985" s="40">
        <v>0.1225</v>
      </c>
      <c r="AA985" s="41">
        <v>0.74</v>
      </c>
      <c r="AB985" s="41">
        <v>9.0649999999999981E-2</v>
      </c>
      <c r="AC985" s="42" t="s">
        <v>144</v>
      </c>
      <c r="AD985" s="43">
        <f t="shared" si="229"/>
        <v>490.73462359734242</v>
      </c>
      <c r="AE985" s="43">
        <f t="shared" si="230"/>
        <v>572.5237275302328</v>
      </c>
      <c r="AF985" s="44">
        <f t="shared" si="231"/>
        <v>0.92712038763127924</v>
      </c>
      <c r="AG985" s="44">
        <f t="shared" si="232"/>
        <v>0.68606908684714651</v>
      </c>
      <c r="AH985" s="44">
        <f t="shared" si="233"/>
        <v>49.313746094631014</v>
      </c>
      <c r="AI985" s="44">
        <f t="shared" si="234"/>
        <v>36.492172110026942</v>
      </c>
      <c r="AJ985" s="44">
        <f t="shared" si="235"/>
        <v>0.59953196185274404</v>
      </c>
      <c r="AK985" s="45">
        <f t="shared" si="236"/>
        <v>0.4436536517710305</v>
      </c>
      <c r="AL985" s="35"/>
      <c r="AM985" s="35"/>
      <c r="AN985" s="35"/>
      <c r="AO985" s="3" t="s">
        <v>1272</v>
      </c>
    </row>
    <row r="986" spans="2:41" x14ac:dyDescent="0.2">
      <c r="B986" s="46">
        <v>43390</v>
      </c>
      <c r="C986" s="3" t="s">
        <v>1320</v>
      </c>
      <c r="D986" s="3" t="s">
        <v>1321</v>
      </c>
      <c r="E986" s="32" t="s">
        <v>137</v>
      </c>
      <c r="F986" s="3" t="s">
        <v>138</v>
      </c>
      <c r="G986" s="33" t="s">
        <v>139</v>
      </c>
      <c r="H986" s="32">
        <v>2018</v>
      </c>
      <c r="I986" s="47" t="s">
        <v>243</v>
      </c>
      <c r="J986" s="47" t="s">
        <v>1271</v>
      </c>
      <c r="K986" s="32" t="str">
        <f t="shared" si="237"/>
        <v>WFL</v>
      </c>
      <c r="L986" s="32" t="str">
        <f t="shared" si="238"/>
        <v>ESI</v>
      </c>
      <c r="M986" s="32" t="str">
        <f t="shared" si="239"/>
        <v>R1</v>
      </c>
      <c r="N986" s="3">
        <v>8</v>
      </c>
      <c r="O986" s="3" t="s">
        <v>1170</v>
      </c>
      <c r="P986" s="33" t="str">
        <f t="shared" si="240"/>
        <v>E:POS_P:P01_Tr1:WFL_Tr2:ESI_DRC_R1_D:17_M:10_Y:2018</v>
      </c>
      <c r="Q986" s="31" t="str">
        <f t="shared" si="241"/>
        <v>T0</v>
      </c>
      <c r="R986" s="53">
        <v>0.52118055555555554</v>
      </c>
      <c r="S986" s="37">
        <v>0</v>
      </c>
      <c r="T986" s="3">
        <v>2.2642500000000001</v>
      </c>
      <c r="U986" s="3">
        <v>124.05662983425415</v>
      </c>
      <c r="V986" s="3">
        <v>0.665574</v>
      </c>
      <c r="W986" s="3">
        <v>26.7</v>
      </c>
      <c r="X986" s="37">
        <f t="shared" si="228"/>
        <v>299.7</v>
      </c>
      <c r="Y986" s="37" t="s">
        <v>143</v>
      </c>
      <c r="Z986" s="40">
        <v>0.1225</v>
      </c>
      <c r="AA986" s="41">
        <v>0.74</v>
      </c>
      <c r="AB986" s="41">
        <v>9.0649999999999981E-2</v>
      </c>
      <c r="AC986" s="42" t="s">
        <v>144</v>
      </c>
      <c r="AD986" s="43">
        <f t="shared" si="229"/>
        <v>487.95101045047727</v>
      </c>
      <c r="AE986" s="43">
        <f t="shared" si="230"/>
        <v>569.27617885889015</v>
      </c>
      <c r="AF986" s="44">
        <f t="shared" si="231"/>
        <v>1.1048430754124932</v>
      </c>
      <c r="AG986" s="44">
        <f t="shared" si="232"/>
        <v>0.81758387580524472</v>
      </c>
      <c r="AH986" s="44">
        <f t="shared" si="233"/>
        <v>60.533557880705132</v>
      </c>
      <c r="AI986" s="44">
        <f t="shared" si="234"/>
        <v>44.794832831721784</v>
      </c>
      <c r="AJ986" s="44">
        <f t="shared" si="235"/>
        <v>0.37889542346782695</v>
      </c>
      <c r="AK986" s="45">
        <f t="shared" si="236"/>
        <v>0.28038261336619191</v>
      </c>
      <c r="AL986" s="35">
        <f>SLOPE(AG986:AG989,S986:S989)*60</f>
        <v>0.13907362979806459</v>
      </c>
      <c r="AM986" s="35">
        <f>SLOPE(AK986:AK989,S986:S989)*60</f>
        <v>4.6624187758182556E-2</v>
      </c>
      <c r="AN986" s="35">
        <f>SLOPE(AI986:AI989,S986:S989)*60</f>
        <v>2.2636680330025611</v>
      </c>
    </row>
    <row r="987" spans="2:41" x14ac:dyDescent="0.2">
      <c r="B987" s="46">
        <v>43390</v>
      </c>
      <c r="C987" s="3" t="s">
        <v>1322</v>
      </c>
      <c r="D987" s="3" t="s">
        <v>1323</v>
      </c>
      <c r="E987" s="32" t="s">
        <v>137</v>
      </c>
      <c r="F987" s="3" t="s">
        <v>138</v>
      </c>
      <c r="G987" s="33" t="s">
        <v>139</v>
      </c>
      <c r="H987" s="32">
        <v>2018</v>
      </c>
      <c r="I987" s="47" t="s">
        <v>243</v>
      </c>
      <c r="J987" s="47" t="s">
        <v>1271</v>
      </c>
      <c r="K987" s="32" t="str">
        <f t="shared" si="237"/>
        <v>WFL</v>
      </c>
      <c r="L987" s="32" t="str">
        <f t="shared" si="238"/>
        <v>ESI</v>
      </c>
      <c r="M987" s="32" t="str">
        <f t="shared" si="239"/>
        <v>R1</v>
      </c>
      <c r="N987" s="3">
        <v>8</v>
      </c>
      <c r="O987" s="3" t="s">
        <v>1170</v>
      </c>
      <c r="P987" s="33" t="str">
        <f t="shared" si="240"/>
        <v>E:POS_P:P01_Tr1:WFL_Tr2:ESI_DRC_R1_D:17_M:10_Y:2018</v>
      </c>
      <c r="Q987" s="31" t="str">
        <f t="shared" si="241"/>
        <v>T1</v>
      </c>
      <c r="R987" s="53">
        <v>0.52812500000000007</v>
      </c>
      <c r="S987" s="3">
        <v>10</v>
      </c>
      <c r="T987" s="3">
        <v>2.2642500000000001</v>
      </c>
      <c r="U987" s="3">
        <v>126.13052486187846</v>
      </c>
      <c r="V987" s="3">
        <v>0.63377400000000006</v>
      </c>
      <c r="W987" s="3">
        <v>27.5</v>
      </c>
      <c r="X987" s="37">
        <f t="shared" si="228"/>
        <v>300.5</v>
      </c>
      <c r="Y987" s="37" t="s">
        <v>143</v>
      </c>
      <c r="Z987" s="40">
        <v>0.1225</v>
      </c>
      <c r="AA987" s="41">
        <v>0.74</v>
      </c>
      <c r="AB987" s="41">
        <v>9.0649999999999981E-2</v>
      </c>
      <c r="AC987" s="42" t="s">
        <v>144</v>
      </c>
      <c r="AD987" s="43">
        <f t="shared" si="229"/>
        <v>486.65197281866233</v>
      </c>
      <c r="AE987" s="43">
        <f t="shared" si="230"/>
        <v>567.76063495510607</v>
      </c>
      <c r="AF987" s="44">
        <f t="shared" si="231"/>
        <v>1.1019017294546563</v>
      </c>
      <c r="AG987" s="44">
        <f t="shared" si="232"/>
        <v>0.81540727979644556</v>
      </c>
      <c r="AH987" s="44">
        <f t="shared" si="233"/>
        <v>61.381668756686487</v>
      </c>
      <c r="AI987" s="44">
        <f t="shared" si="234"/>
        <v>45.422434879947993</v>
      </c>
      <c r="AJ987" s="44">
        <f t="shared" si="235"/>
        <v>0.35983192865803743</v>
      </c>
      <c r="AK987" s="45">
        <f t="shared" si="236"/>
        <v>0.26627562720694764</v>
      </c>
      <c r="AL987" s="35"/>
      <c r="AM987" s="35"/>
      <c r="AN987" s="35"/>
    </row>
    <row r="988" spans="2:41" x14ac:dyDescent="0.2">
      <c r="B988" s="46">
        <v>43390</v>
      </c>
      <c r="C988" s="3" t="s">
        <v>1324</v>
      </c>
      <c r="D988" s="3" t="s">
        <v>1325</v>
      </c>
      <c r="E988" s="32" t="s">
        <v>137</v>
      </c>
      <c r="F988" s="3" t="s">
        <v>138</v>
      </c>
      <c r="G988" s="33" t="s">
        <v>139</v>
      </c>
      <c r="H988" s="32">
        <v>2018</v>
      </c>
      <c r="I988" s="47" t="s">
        <v>243</v>
      </c>
      <c r="J988" s="47" t="s">
        <v>1271</v>
      </c>
      <c r="K988" s="32" t="str">
        <f t="shared" si="237"/>
        <v>WFL</v>
      </c>
      <c r="L988" s="32" t="str">
        <f t="shared" si="238"/>
        <v>ESI</v>
      </c>
      <c r="M988" s="32" t="str">
        <f t="shared" si="239"/>
        <v>R1</v>
      </c>
      <c r="N988" s="3">
        <v>8</v>
      </c>
      <c r="O988" s="3" t="s">
        <v>1170</v>
      </c>
      <c r="P988" s="33" t="str">
        <f t="shared" si="240"/>
        <v>E:POS_P:P01_Tr1:WFL_Tr2:ESI_DRC_R1_D:17_M:10_Y:2018</v>
      </c>
      <c r="Q988" s="31" t="str">
        <f t="shared" si="241"/>
        <v>T2</v>
      </c>
      <c r="R988" s="53">
        <v>0.53506944444444449</v>
      </c>
      <c r="S988" s="3">
        <v>20</v>
      </c>
      <c r="T988" s="3">
        <v>2.41425</v>
      </c>
      <c r="U988" s="3">
        <v>131.59806629834256</v>
      </c>
      <c r="V988" s="3">
        <v>0.65285399999999993</v>
      </c>
      <c r="W988" s="3">
        <v>28.6</v>
      </c>
      <c r="X988" s="37">
        <f t="shared" si="228"/>
        <v>301.60000000000002</v>
      </c>
      <c r="Y988" s="37" t="s">
        <v>143</v>
      </c>
      <c r="Z988" s="40">
        <v>0.1225</v>
      </c>
      <c r="AA988" s="41">
        <v>0.74</v>
      </c>
      <c r="AB988" s="41">
        <v>9.0649999999999981E-2</v>
      </c>
      <c r="AC988" s="42" t="s">
        <v>144</v>
      </c>
      <c r="AD988" s="43">
        <f t="shared" si="229"/>
        <v>484.87704851461541</v>
      </c>
      <c r="AE988" s="43">
        <f t="shared" si="230"/>
        <v>565.68988993371806</v>
      </c>
      <c r="AF988" s="44">
        <f t="shared" si="231"/>
        <v>1.1706144143764101</v>
      </c>
      <c r="AG988" s="44">
        <f t="shared" si="232"/>
        <v>0.86625466663854334</v>
      </c>
      <c r="AH988" s="44">
        <f t="shared" si="233"/>
        <v>63.808881976971016</v>
      </c>
      <c r="AI988" s="44">
        <f t="shared" si="234"/>
        <v>47.218572662958543</v>
      </c>
      <c r="AJ988" s="44">
        <f t="shared" si="235"/>
        <v>0.36931290740278749</v>
      </c>
      <c r="AK988" s="45">
        <f t="shared" si="236"/>
        <v>0.27329155147806272</v>
      </c>
      <c r="AL988" s="35"/>
      <c r="AM988" s="35"/>
      <c r="AN988" s="35"/>
    </row>
    <row r="989" spans="2:41" x14ac:dyDescent="0.2">
      <c r="B989" s="46">
        <v>43390</v>
      </c>
      <c r="C989" s="3" t="s">
        <v>1326</v>
      </c>
      <c r="D989" s="3" t="s">
        <v>1327</v>
      </c>
      <c r="E989" s="32" t="s">
        <v>137</v>
      </c>
      <c r="F989" s="3" t="s">
        <v>138</v>
      </c>
      <c r="G989" s="33" t="s">
        <v>139</v>
      </c>
      <c r="H989" s="32">
        <v>2018</v>
      </c>
      <c r="I989" s="47" t="s">
        <v>243</v>
      </c>
      <c r="J989" s="47" t="s">
        <v>1271</v>
      </c>
      <c r="K989" s="32" t="str">
        <f t="shared" si="237"/>
        <v>WFL</v>
      </c>
      <c r="L989" s="32" t="str">
        <f t="shared" si="238"/>
        <v>ESI</v>
      </c>
      <c r="M989" s="32" t="str">
        <f t="shared" si="239"/>
        <v>R1</v>
      </c>
      <c r="N989" s="3">
        <v>8</v>
      </c>
      <c r="O989" s="3" t="s">
        <v>1170</v>
      </c>
      <c r="P989" s="33" t="str">
        <f t="shared" si="240"/>
        <v>E:POS_P:P01_Tr1:WFL_Tr2:ESI_DRC_R1_D:17_M:10_Y:2018</v>
      </c>
      <c r="Q989" s="31" t="str">
        <f t="shared" si="241"/>
        <v>T3</v>
      </c>
      <c r="R989" s="53">
        <v>0.54201388888888891</v>
      </c>
      <c r="S989" s="3">
        <v>30</v>
      </c>
      <c r="T989" s="3">
        <v>2.41425</v>
      </c>
      <c r="U989" s="3">
        <v>124.9993093922652</v>
      </c>
      <c r="V989" s="3">
        <v>0.71645400000000004</v>
      </c>
      <c r="W989" s="3">
        <v>24.6</v>
      </c>
      <c r="X989" s="37">
        <f t="shared" si="228"/>
        <v>297.60000000000002</v>
      </c>
      <c r="Y989" s="37" t="s">
        <v>143</v>
      </c>
      <c r="Z989" s="40">
        <v>0.1225</v>
      </c>
      <c r="AA989" s="41">
        <v>0.74</v>
      </c>
      <c r="AB989" s="41">
        <v>9.0649999999999981E-2</v>
      </c>
      <c r="AC989" s="42" t="s">
        <v>144</v>
      </c>
      <c r="AD989" s="43">
        <f t="shared" si="229"/>
        <v>491.39421314518825</v>
      </c>
      <c r="AE989" s="43">
        <f t="shared" si="230"/>
        <v>573.29324866938634</v>
      </c>
      <c r="AF989" s="44">
        <f t="shared" si="231"/>
        <v>1.1863484790857708</v>
      </c>
      <c r="AG989" s="44">
        <f t="shared" si="232"/>
        <v>0.87789787452347023</v>
      </c>
      <c r="AH989" s="44">
        <f t="shared" si="233"/>
        <v>61.423937282504099</v>
      </c>
      <c r="AI989" s="44">
        <f t="shared" si="234"/>
        <v>45.453713589053024</v>
      </c>
      <c r="AJ989" s="44">
        <f t="shared" si="235"/>
        <v>0.4107382411821765</v>
      </c>
      <c r="AK989" s="45">
        <f t="shared" si="236"/>
        <v>0.30394629847481053</v>
      </c>
      <c r="AL989" s="35"/>
      <c r="AM989" s="35"/>
      <c r="AN989" s="35"/>
    </row>
    <row r="990" spans="2:41" x14ac:dyDescent="0.2">
      <c r="B990" s="46">
        <v>43390</v>
      </c>
      <c r="C990" s="3" t="s">
        <v>1328</v>
      </c>
      <c r="D990" s="3" t="s">
        <v>1329</v>
      </c>
      <c r="E990" s="32" t="s">
        <v>137</v>
      </c>
      <c r="F990" s="3" t="s">
        <v>138</v>
      </c>
      <c r="G990" s="33" t="s">
        <v>139</v>
      </c>
      <c r="H990" s="32">
        <v>2018</v>
      </c>
      <c r="I990" s="47" t="s">
        <v>243</v>
      </c>
      <c r="J990" s="47" t="s">
        <v>1271</v>
      </c>
      <c r="K990" s="32" t="str">
        <f t="shared" si="237"/>
        <v>WFL</v>
      </c>
      <c r="L990" s="32" t="str">
        <f t="shared" si="238"/>
        <v>ESI</v>
      </c>
      <c r="M990" s="32" t="str">
        <f t="shared" si="239"/>
        <v>R2</v>
      </c>
      <c r="N990" s="3">
        <v>5</v>
      </c>
      <c r="O990" s="3" t="s">
        <v>664</v>
      </c>
      <c r="P990" s="33" t="str">
        <f t="shared" si="240"/>
        <v>E:POS_P:P01_Tr1:WFL_Tr2:ESI_DRC_R2_D:17_M:10_Y:2018</v>
      </c>
      <c r="Q990" s="31" t="str">
        <f t="shared" si="241"/>
        <v>T0</v>
      </c>
      <c r="R990" s="53">
        <v>0.52118055555555554</v>
      </c>
      <c r="S990" s="37">
        <v>0</v>
      </c>
      <c r="T990" s="3">
        <v>2.1142500000000002</v>
      </c>
      <c r="U990" s="3">
        <v>131.40953038674036</v>
      </c>
      <c r="V990" s="3">
        <v>0.80549400000000015</v>
      </c>
      <c r="W990" s="3">
        <v>26.8</v>
      </c>
      <c r="X990" s="37">
        <f t="shared" si="228"/>
        <v>299.8</v>
      </c>
      <c r="Y990" s="37" t="s">
        <v>143</v>
      </c>
      <c r="Z990" s="40">
        <v>0.1225</v>
      </c>
      <c r="AA990" s="41">
        <v>0.74</v>
      </c>
      <c r="AB990" s="41">
        <v>9.0649999999999981E-2</v>
      </c>
      <c r="AC990" s="42" t="s">
        <v>144</v>
      </c>
      <c r="AD990" s="43">
        <f t="shared" si="229"/>
        <v>487.78825160776529</v>
      </c>
      <c r="AE990" s="43">
        <f t="shared" si="230"/>
        <v>569.08629354239292</v>
      </c>
      <c r="AF990" s="44">
        <f t="shared" si="231"/>
        <v>1.0313063109617178</v>
      </c>
      <c r="AG990" s="44">
        <f t="shared" si="232"/>
        <v>0.76316667011167094</v>
      </c>
      <c r="AH990" s="44">
        <f t="shared" si="233"/>
        <v>64.100025071945581</v>
      </c>
      <c r="AI990" s="44">
        <f t="shared" si="234"/>
        <v>47.434018553239724</v>
      </c>
      <c r="AJ990" s="44">
        <f t="shared" si="235"/>
        <v>0.45839559493063631</v>
      </c>
      <c r="AK990" s="45">
        <f t="shared" si="236"/>
        <v>0.33921274024867076</v>
      </c>
      <c r="AL990" s="35">
        <f>SLOPE(AG990:AG993,S990:S993)*60</f>
        <v>0.29778000410144129</v>
      </c>
      <c r="AM990" s="35">
        <f>SLOPE(AK990:AK993,S990:S993)*60</f>
        <v>-0.13644288488398107</v>
      </c>
      <c r="AN990" s="35">
        <f>SLOPE(AI990:AI993,S990:S993)*60</f>
        <v>-10.176658260166908</v>
      </c>
    </row>
    <row r="991" spans="2:41" x14ac:dyDescent="0.2">
      <c r="B991" s="46">
        <v>43390</v>
      </c>
      <c r="C991" s="3" t="s">
        <v>1330</v>
      </c>
      <c r="D991" s="3" t="s">
        <v>1331</v>
      </c>
      <c r="E991" s="32" t="s">
        <v>137</v>
      </c>
      <c r="F991" s="3" t="s">
        <v>138</v>
      </c>
      <c r="G991" s="33" t="s">
        <v>139</v>
      </c>
      <c r="H991" s="32">
        <v>2018</v>
      </c>
      <c r="I991" s="47" t="s">
        <v>243</v>
      </c>
      <c r="J991" s="47" t="s">
        <v>1271</v>
      </c>
      <c r="K991" s="32" t="str">
        <f t="shared" si="237"/>
        <v>WFL</v>
      </c>
      <c r="L991" s="32" t="str">
        <f t="shared" si="238"/>
        <v>ESI</v>
      </c>
      <c r="M991" s="32" t="str">
        <f t="shared" si="239"/>
        <v>R2</v>
      </c>
      <c r="N991" s="3">
        <v>5</v>
      </c>
      <c r="O991" s="3" t="s">
        <v>664</v>
      </c>
      <c r="P991" s="33" t="str">
        <f t="shared" si="240"/>
        <v>E:POS_P:P01_Tr1:WFL_Tr2:ESI_DRC_R2_D:17_M:10_Y:2018</v>
      </c>
      <c r="Q991" s="31" t="str">
        <f t="shared" si="241"/>
        <v>T1</v>
      </c>
      <c r="R991" s="53">
        <v>0.52812500000000007</v>
      </c>
      <c r="S991" s="3">
        <v>10</v>
      </c>
      <c r="T991" s="3">
        <v>2.1892499999999999</v>
      </c>
      <c r="U991" s="3">
        <v>134.80317679558013</v>
      </c>
      <c r="V991" s="3">
        <v>0.75461400000000012</v>
      </c>
      <c r="W991" s="3">
        <v>27.5</v>
      </c>
      <c r="X991" s="37">
        <f t="shared" si="228"/>
        <v>300.5</v>
      </c>
      <c r="Y991" s="37" t="s">
        <v>143</v>
      </c>
      <c r="Z991" s="40">
        <v>0.1225</v>
      </c>
      <c r="AA991" s="41">
        <v>0.74</v>
      </c>
      <c r="AB991" s="41">
        <v>9.0649999999999981E-2</v>
      </c>
      <c r="AC991" s="42" t="s">
        <v>144</v>
      </c>
      <c r="AD991" s="43">
        <f t="shared" si="229"/>
        <v>486.65197281866233</v>
      </c>
      <c r="AE991" s="43">
        <f t="shared" si="230"/>
        <v>567.76063495510607</v>
      </c>
      <c r="AF991" s="44">
        <f t="shared" si="231"/>
        <v>1.0654028314932564</v>
      </c>
      <c r="AG991" s="44">
        <f t="shared" si="232"/>
        <v>0.78839809530500959</v>
      </c>
      <c r="AH991" s="44">
        <f t="shared" si="233"/>
        <v>65.602231929791984</v>
      </c>
      <c r="AI991" s="44">
        <f t="shared" si="234"/>
        <v>48.545651628046059</v>
      </c>
      <c r="AJ991" s="44">
        <f t="shared" si="235"/>
        <v>0.42844012378601248</v>
      </c>
      <c r="AK991" s="45">
        <f t="shared" si="236"/>
        <v>0.31704569160164919</v>
      </c>
      <c r="AL991" s="35"/>
      <c r="AM991" s="35"/>
      <c r="AN991" s="35"/>
    </row>
    <row r="992" spans="2:41" x14ac:dyDescent="0.2">
      <c r="B992" s="46">
        <v>43390</v>
      </c>
      <c r="C992" s="3" t="s">
        <v>1332</v>
      </c>
      <c r="D992" s="3" t="s">
        <v>1333</v>
      </c>
      <c r="E992" s="32" t="s">
        <v>137</v>
      </c>
      <c r="F992" s="3" t="s">
        <v>138</v>
      </c>
      <c r="G992" s="33" t="s">
        <v>139</v>
      </c>
      <c r="H992" s="32">
        <v>2018</v>
      </c>
      <c r="I992" s="47" t="s">
        <v>243</v>
      </c>
      <c r="J992" s="47" t="s">
        <v>1271</v>
      </c>
      <c r="K992" s="32" t="str">
        <f t="shared" si="237"/>
        <v>WFL</v>
      </c>
      <c r="L992" s="32" t="str">
        <f t="shared" si="238"/>
        <v>ESI</v>
      </c>
      <c r="M992" s="32" t="str">
        <f t="shared" si="239"/>
        <v>R2</v>
      </c>
      <c r="N992" s="3">
        <v>5</v>
      </c>
      <c r="O992" s="3" t="s">
        <v>664</v>
      </c>
      <c r="P992" s="33" t="str">
        <f t="shared" si="240"/>
        <v>E:POS_P:P01_Tr1:WFL_Tr2:ESI_DRC_R2_D:17_M:10_Y:2018</v>
      </c>
      <c r="Q992" s="31" t="str">
        <f t="shared" si="241"/>
        <v>T2</v>
      </c>
      <c r="R992" s="53">
        <v>0.53506944444444449</v>
      </c>
      <c r="S992" s="3">
        <v>20</v>
      </c>
      <c r="T992" s="3">
        <v>2.41425</v>
      </c>
      <c r="U992" s="3">
        <v>117.64640883977901</v>
      </c>
      <c r="V992" s="3">
        <v>0.64649400000000012</v>
      </c>
      <c r="W992" s="3">
        <v>28.7</v>
      </c>
      <c r="X992" s="37">
        <f t="shared" si="228"/>
        <v>301.7</v>
      </c>
      <c r="Y992" s="37" t="s">
        <v>143</v>
      </c>
      <c r="Z992" s="40">
        <v>0.1225</v>
      </c>
      <c r="AA992" s="41">
        <v>0.74</v>
      </c>
      <c r="AB992" s="41">
        <v>9.0649999999999981E-2</v>
      </c>
      <c r="AC992" s="42" t="s">
        <v>144</v>
      </c>
      <c r="AD992" s="43">
        <f t="shared" si="229"/>
        <v>484.7163335499107</v>
      </c>
      <c r="AE992" s="43">
        <f t="shared" si="230"/>
        <v>565.5023891415625</v>
      </c>
      <c r="AF992" s="44">
        <f t="shared" si="231"/>
        <v>1.1702264082728717</v>
      </c>
      <c r="AG992" s="44">
        <f t="shared" si="232"/>
        <v>0.86596754212192495</v>
      </c>
      <c r="AH992" s="44">
        <f t="shared" si="233"/>
        <v>57.025135948131485</v>
      </c>
      <c r="AI992" s="44">
        <f t="shared" si="234"/>
        <v>42.198600601617287</v>
      </c>
      <c r="AJ992" s="44">
        <f t="shared" si="235"/>
        <v>0.36559390156568539</v>
      </c>
      <c r="AK992" s="45">
        <f t="shared" si="236"/>
        <v>0.27053948715860715</v>
      </c>
      <c r="AL992" s="35"/>
      <c r="AM992" s="35"/>
      <c r="AN992" s="35"/>
    </row>
    <row r="993" spans="2:40" x14ac:dyDescent="0.2">
      <c r="B993" s="46">
        <v>43390</v>
      </c>
      <c r="C993" s="3" t="s">
        <v>1334</v>
      </c>
      <c r="D993" s="3" t="s">
        <v>1335</v>
      </c>
      <c r="E993" s="32" t="s">
        <v>137</v>
      </c>
      <c r="F993" s="3" t="s">
        <v>138</v>
      </c>
      <c r="G993" s="33" t="s">
        <v>139</v>
      </c>
      <c r="H993" s="32">
        <v>2018</v>
      </c>
      <c r="I993" s="47" t="s">
        <v>243</v>
      </c>
      <c r="J993" s="47" t="s">
        <v>1271</v>
      </c>
      <c r="K993" s="32" t="str">
        <f t="shared" si="237"/>
        <v>WFL</v>
      </c>
      <c r="L993" s="32" t="str">
        <f t="shared" si="238"/>
        <v>ESI</v>
      </c>
      <c r="M993" s="32" t="str">
        <f t="shared" si="239"/>
        <v>R2</v>
      </c>
      <c r="N993" s="3">
        <v>5</v>
      </c>
      <c r="O993" s="3" t="s">
        <v>664</v>
      </c>
      <c r="P993" s="33" t="str">
        <f t="shared" si="240"/>
        <v>E:POS_P:P01_Tr1:WFL_Tr2:ESI_DRC_R2_D:17_M:10_Y:2018</v>
      </c>
      <c r="Q993" s="31" t="str">
        <f t="shared" si="241"/>
        <v>T3</v>
      </c>
      <c r="R993" s="53">
        <v>0.54201388888888891</v>
      </c>
      <c r="S993" s="3">
        <v>30</v>
      </c>
      <c r="T993" s="3">
        <v>2.4892500000000002</v>
      </c>
      <c r="U993" s="3">
        <v>121.0400552486188</v>
      </c>
      <c r="V993" s="3">
        <v>0.65921400000000019</v>
      </c>
      <c r="W993" s="3">
        <v>25.4</v>
      </c>
      <c r="X993" s="37">
        <f t="shared" si="228"/>
        <v>298.39999999999998</v>
      </c>
      <c r="Y993" s="37" t="s">
        <v>143</v>
      </c>
      <c r="Z993" s="40">
        <v>0.1225</v>
      </c>
      <c r="AA993" s="41">
        <v>0.74</v>
      </c>
      <c r="AB993" s="41">
        <v>9.0649999999999981E-2</v>
      </c>
      <c r="AC993" s="42" t="s">
        <v>144</v>
      </c>
      <c r="AD993" s="43">
        <f t="shared" si="229"/>
        <v>490.07680238608594</v>
      </c>
      <c r="AE993" s="43">
        <f t="shared" si="230"/>
        <v>571.75626945043359</v>
      </c>
      <c r="AF993" s="44">
        <f t="shared" si="231"/>
        <v>1.2199236803395646</v>
      </c>
      <c r="AG993" s="44">
        <f t="shared" si="232"/>
        <v>0.90274352345127762</v>
      </c>
      <c r="AH993" s="44">
        <f t="shared" si="233"/>
        <v>59.318923236878284</v>
      </c>
      <c r="AI993" s="44">
        <f t="shared" si="234"/>
        <v>43.896003195289921</v>
      </c>
      <c r="AJ993" s="44">
        <f t="shared" si="235"/>
        <v>0.37690973740949824</v>
      </c>
      <c r="AK993" s="45">
        <f t="shared" si="236"/>
        <v>0.27891320568302863</v>
      </c>
      <c r="AL993" s="35"/>
      <c r="AM993" s="35"/>
      <c r="AN993" s="35"/>
    </row>
    <row r="994" spans="2:40" x14ac:dyDescent="0.2">
      <c r="B994" s="46">
        <v>43390</v>
      </c>
      <c r="C994" s="3" t="s">
        <v>1336</v>
      </c>
      <c r="D994" s="3" t="s">
        <v>1337</v>
      </c>
      <c r="E994" s="32" t="s">
        <v>137</v>
      </c>
      <c r="F994" s="3" t="s">
        <v>138</v>
      </c>
      <c r="G994" s="33" t="s">
        <v>139</v>
      </c>
      <c r="H994" s="32">
        <v>2018</v>
      </c>
      <c r="I994" s="47" t="s">
        <v>243</v>
      </c>
      <c r="J994" s="47" t="s">
        <v>1271</v>
      </c>
      <c r="K994" s="32" t="str">
        <f t="shared" si="237"/>
        <v>WFL</v>
      </c>
      <c r="L994" s="32" t="str">
        <f t="shared" si="238"/>
        <v>ESI</v>
      </c>
      <c r="M994" s="32" t="str">
        <f t="shared" si="239"/>
        <v>R3</v>
      </c>
      <c r="N994" s="3">
        <v>14</v>
      </c>
      <c r="O994" s="3" t="s">
        <v>1289</v>
      </c>
      <c r="P994" s="33" t="str">
        <f t="shared" si="240"/>
        <v>E:POS_P:P01_Tr1:WFL_Tr2:ESI_DRC_R3_D:17_M:10_Y:2018</v>
      </c>
      <c r="Q994" s="31" t="str">
        <f t="shared" si="241"/>
        <v>T0</v>
      </c>
      <c r="R994" s="53">
        <v>0.52118055555555554</v>
      </c>
      <c r="S994" s="37">
        <v>0</v>
      </c>
      <c r="T994" s="3">
        <v>2.1142500000000002</v>
      </c>
      <c r="U994" s="3">
        <v>124.24516574585637</v>
      </c>
      <c r="V994" s="3">
        <v>0.58925400000000006</v>
      </c>
      <c r="W994" s="3">
        <v>27</v>
      </c>
      <c r="X994" s="37">
        <f t="shared" si="228"/>
        <v>300</v>
      </c>
      <c r="Y994" s="37" t="s">
        <v>143</v>
      </c>
      <c r="Z994" s="40">
        <v>0.1225</v>
      </c>
      <c r="AA994" s="41">
        <v>0.74</v>
      </c>
      <c r="AB994" s="41">
        <v>9.0649999999999981E-2</v>
      </c>
      <c r="AC994" s="42" t="s">
        <v>144</v>
      </c>
      <c r="AD994" s="43">
        <f t="shared" si="229"/>
        <v>487.46305944002677</v>
      </c>
      <c r="AE994" s="43">
        <f t="shared" si="230"/>
        <v>568.70690268003125</v>
      </c>
      <c r="AF994" s="44">
        <f t="shared" si="231"/>
        <v>1.0306187734210766</v>
      </c>
      <c r="AG994" s="44">
        <f t="shared" si="232"/>
        <v>0.76265789233159653</v>
      </c>
      <c r="AH994" s="44">
        <f t="shared" si="233"/>
        <v>60.564928615108357</v>
      </c>
      <c r="AI994" s="44">
        <f t="shared" si="234"/>
        <v>44.818047175180176</v>
      </c>
      <c r="AJ994" s="44">
        <f t="shared" si="235"/>
        <v>0.33511281723181918</v>
      </c>
      <c r="AK994" s="45">
        <f t="shared" si="236"/>
        <v>0.24798348475154613</v>
      </c>
      <c r="AL994" s="35">
        <f>SLOPE(AG994:AG997,S994:S997)*60</f>
        <v>0.26920689172681916</v>
      </c>
      <c r="AM994" s="35">
        <f>SLOPE(AK994:AK997,S994:S997)*60</f>
        <v>9.0652445811877039E-3</v>
      </c>
      <c r="AN994" s="35">
        <f>SLOPE(AI994:AI997,S994:S997)*60</f>
        <v>12.493178956650715</v>
      </c>
    </row>
    <row r="995" spans="2:40" x14ac:dyDescent="0.2">
      <c r="B995" s="46">
        <v>43390</v>
      </c>
      <c r="C995" s="3" t="s">
        <v>1338</v>
      </c>
      <c r="D995" s="3" t="s">
        <v>1339</v>
      </c>
      <c r="E995" s="32" t="s">
        <v>137</v>
      </c>
      <c r="F995" s="3" t="s">
        <v>138</v>
      </c>
      <c r="G995" s="33" t="s">
        <v>139</v>
      </c>
      <c r="H995" s="32">
        <v>2018</v>
      </c>
      <c r="I995" s="47" t="s">
        <v>243</v>
      </c>
      <c r="J995" s="47" t="s">
        <v>1271</v>
      </c>
      <c r="K995" s="32" t="str">
        <f t="shared" si="237"/>
        <v>WFL</v>
      </c>
      <c r="L995" s="32" t="str">
        <f t="shared" si="238"/>
        <v>ESI</v>
      </c>
      <c r="M995" s="32" t="str">
        <f t="shared" si="239"/>
        <v>R3</v>
      </c>
      <c r="N995" s="3">
        <v>14</v>
      </c>
      <c r="O995" s="3" t="s">
        <v>1289</v>
      </c>
      <c r="P995" s="33" t="str">
        <f t="shared" si="240"/>
        <v>E:POS_P:P01_Tr1:WFL_Tr2:ESI_DRC_R3_D:17_M:10_Y:2018</v>
      </c>
      <c r="Q995" s="31" t="str">
        <f t="shared" si="241"/>
        <v>T1</v>
      </c>
      <c r="R995" s="53">
        <v>0.52812500000000007</v>
      </c>
      <c r="S995" s="3">
        <v>10</v>
      </c>
      <c r="T995" s="3">
        <v>2.3392500000000003</v>
      </c>
      <c r="U995" s="3">
        <v>124.810773480663</v>
      </c>
      <c r="V995" s="3">
        <v>0.58289400000000002</v>
      </c>
      <c r="W995" s="3">
        <v>27.7</v>
      </c>
      <c r="X995" s="37">
        <f t="shared" si="228"/>
        <v>300.7</v>
      </c>
      <c r="Y995" s="37" t="s">
        <v>143</v>
      </c>
      <c r="Z995" s="40">
        <v>0.1225</v>
      </c>
      <c r="AA995" s="41">
        <v>0.74</v>
      </c>
      <c r="AB995" s="41">
        <v>9.0649999999999981E-2</v>
      </c>
      <c r="AC995" s="42" t="s">
        <v>144</v>
      </c>
      <c r="AD995" s="43">
        <f t="shared" si="229"/>
        <v>486.32829342204207</v>
      </c>
      <c r="AE995" s="43">
        <f t="shared" si="230"/>
        <v>567.38300899238243</v>
      </c>
      <c r="AF995" s="44">
        <f t="shared" si="231"/>
        <v>1.1376434603875121</v>
      </c>
      <c r="AG995" s="44">
        <f t="shared" si="232"/>
        <v>0.84185616068675884</v>
      </c>
      <c r="AH995" s="44">
        <f t="shared" si="233"/>
        <v>60.699010467535906</v>
      </c>
      <c r="AI995" s="44">
        <f t="shared" si="234"/>
        <v>44.917267745976567</v>
      </c>
      <c r="AJ995" s="44">
        <f t="shared" si="235"/>
        <v>0.33072415164360575</v>
      </c>
      <c r="AK995" s="45">
        <f t="shared" si="236"/>
        <v>0.24473587221626822</v>
      </c>
      <c r="AL995" s="35"/>
      <c r="AM995" s="35"/>
      <c r="AN995" s="35"/>
    </row>
    <row r="996" spans="2:40" x14ac:dyDescent="0.2">
      <c r="B996" s="46">
        <v>43390</v>
      </c>
      <c r="C996" s="3" t="s">
        <v>1340</v>
      </c>
      <c r="D996" s="3" t="s">
        <v>1341</v>
      </c>
      <c r="E996" s="32" t="s">
        <v>137</v>
      </c>
      <c r="F996" s="3" t="s">
        <v>138</v>
      </c>
      <c r="G996" s="33" t="s">
        <v>139</v>
      </c>
      <c r="H996" s="32">
        <v>2018</v>
      </c>
      <c r="I996" s="47" t="s">
        <v>243</v>
      </c>
      <c r="J996" s="47" t="s">
        <v>1271</v>
      </c>
      <c r="K996" s="32" t="str">
        <f t="shared" si="237"/>
        <v>WFL</v>
      </c>
      <c r="L996" s="32" t="str">
        <f t="shared" si="238"/>
        <v>ESI</v>
      </c>
      <c r="M996" s="32" t="str">
        <f t="shared" si="239"/>
        <v>R3</v>
      </c>
      <c r="N996" s="3">
        <v>14</v>
      </c>
      <c r="O996" s="3" t="s">
        <v>1289</v>
      </c>
      <c r="P996" s="33" t="str">
        <f t="shared" si="240"/>
        <v>E:POS_P:P01_Tr1:WFL_Tr2:ESI_DRC_R3_D:17_M:10_Y:2018</v>
      </c>
      <c r="Q996" s="31" t="str">
        <f t="shared" si="241"/>
        <v>T2</v>
      </c>
      <c r="R996" s="53">
        <v>0.53506944444444449</v>
      </c>
      <c r="S996" s="3">
        <v>20</v>
      </c>
      <c r="T996" s="3">
        <v>2.41425</v>
      </c>
      <c r="U996" s="3">
        <v>131.97513812154696</v>
      </c>
      <c r="V996" s="3">
        <v>0.58925400000000006</v>
      </c>
      <c r="W996" s="3">
        <v>29.1</v>
      </c>
      <c r="X996" s="37">
        <f t="shared" si="228"/>
        <v>302.10000000000002</v>
      </c>
      <c r="Y996" s="37" t="s">
        <v>143</v>
      </c>
      <c r="Z996" s="40">
        <v>0.1225</v>
      </c>
      <c r="AA996" s="41">
        <v>0.74</v>
      </c>
      <c r="AB996" s="41">
        <v>9.0649999999999981E-2</v>
      </c>
      <c r="AC996" s="42" t="s">
        <v>144</v>
      </c>
      <c r="AD996" s="43">
        <f t="shared" si="229"/>
        <v>484.07453767629272</v>
      </c>
      <c r="AE996" s="43">
        <f t="shared" si="230"/>
        <v>564.75362728900814</v>
      </c>
      <c r="AF996" s="44">
        <f t="shared" si="231"/>
        <v>1.1686769525849898</v>
      </c>
      <c r="AG996" s="44">
        <f t="shared" si="232"/>
        <v>0.8648209449128923</v>
      </c>
      <c r="AH996" s="44">
        <f t="shared" si="233"/>
        <v>63.885803970952722</v>
      </c>
      <c r="AI996" s="44">
        <f t="shared" si="234"/>
        <v>47.275494938504998</v>
      </c>
      <c r="AJ996" s="44">
        <f t="shared" si="235"/>
        <v>0.33278333389455722</v>
      </c>
      <c r="AK996" s="45">
        <f t="shared" si="236"/>
        <v>0.24625966708197231</v>
      </c>
      <c r="AL996" s="35"/>
      <c r="AM996" s="35"/>
      <c r="AN996" s="35"/>
    </row>
    <row r="997" spans="2:40" x14ac:dyDescent="0.2">
      <c r="B997" s="46">
        <v>43390</v>
      </c>
      <c r="C997" s="3" t="s">
        <v>1342</v>
      </c>
      <c r="D997" s="3" t="s">
        <v>1343</v>
      </c>
      <c r="E997" s="32" t="s">
        <v>137</v>
      </c>
      <c r="F997" s="3" t="s">
        <v>138</v>
      </c>
      <c r="G997" s="33" t="s">
        <v>139</v>
      </c>
      <c r="H997" s="32">
        <v>2018</v>
      </c>
      <c r="I997" s="47" t="s">
        <v>243</v>
      </c>
      <c r="J997" s="47" t="s">
        <v>1271</v>
      </c>
      <c r="K997" s="32" t="str">
        <f t="shared" si="237"/>
        <v>WFL</v>
      </c>
      <c r="L997" s="32" t="str">
        <f t="shared" si="238"/>
        <v>ESI</v>
      </c>
      <c r="M997" s="32" t="str">
        <f t="shared" si="239"/>
        <v>R3</v>
      </c>
      <c r="N997" s="3">
        <v>14</v>
      </c>
      <c r="O997" s="3" t="s">
        <v>1289</v>
      </c>
      <c r="P997" s="33" t="str">
        <f t="shared" si="240"/>
        <v>E:POS_P:P01_Tr1:WFL_Tr2:ESI_DRC_R3_D:17_M:10_Y:2018</v>
      </c>
      <c r="Q997" s="31" t="str">
        <f t="shared" si="241"/>
        <v>T3</v>
      </c>
      <c r="R997" s="53">
        <v>0.54201388888888891</v>
      </c>
      <c r="S997" s="3">
        <v>30</v>
      </c>
      <c r="T997" s="3">
        <v>2.4892500000000002</v>
      </c>
      <c r="U997" s="3">
        <v>140.2707182320442</v>
      </c>
      <c r="V997" s="3">
        <v>0.59561399999999998</v>
      </c>
      <c r="W997" s="3">
        <v>24.8</v>
      </c>
      <c r="X997" s="37">
        <f t="shared" si="228"/>
        <v>297.8</v>
      </c>
      <c r="Y997" s="37" t="s">
        <v>143</v>
      </c>
      <c r="Z997" s="40">
        <v>0.1225</v>
      </c>
      <c r="AA997" s="41">
        <v>0.74</v>
      </c>
      <c r="AB997" s="41">
        <v>9.0649999999999981E-2</v>
      </c>
      <c r="AC997" s="42" t="s">
        <v>144</v>
      </c>
      <c r="AD997" s="43">
        <f t="shared" si="229"/>
        <v>491.06419688384165</v>
      </c>
      <c r="AE997" s="43">
        <f t="shared" si="230"/>
        <v>572.90822969781516</v>
      </c>
      <c r="AF997" s="44">
        <f t="shared" si="231"/>
        <v>1.222381552093103</v>
      </c>
      <c r="AG997" s="44">
        <f t="shared" si="232"/>
        <v>0.90456234854889606</v>
      </c>
      <c r="AH997" s="44">
        <f t="shared" si="233"/>
        <v>68.881927594938432</v>
      </c>
      <c r="AI997" s="44">
        <f t="shared" si="234"/>
        <v>50.972626420254429</v>
      </c>
      <c r="AJ997" s="44">
        <f t="shared" si="235"/>
        <v>0.3412321623232345</v>
      </c>
      <c r="AK997" s="45">
        <f t="shared" si="236"/>
        <v>0.2525118001191935</v>
      </c>
      <c r="AL997" s="35"/>
      <c r="AM997" s="35"/>
      <c r="AN997" s="35"/>
    </row>
    <row r="998" spans="2:40" x14ac:dyDescent="0.2">
      <c r="B998" s="46">
        <v>43390</v>
      </c>
      <c r="C998" s="3" t="s">
        <v>1344</v>
      </c>
      <c r="D998" s="3" t="s">
        <v>1345</v>
      </c>
      <c r="E998" s="32" t="s">
        <v>137</v>
      </c>
      <c r="F998" s="3" t="s">
        <v>138</v>
      </c>
      <c r="G998" s="33" t="s">
        <v>139</v>
      </c>
      <c r="H998" s="32">
        <v>2018</v>
      </c>
      <c r="I998" s="47" t="s">
        <v>243</v>
      </c>
      <c r="J998" s="47" t="s">
        <v>1271</v>
      </c>
      <c r="K998" s="32" t="str">
        <f t="shared" si="237"/>
        <v>WFL</v>
      </c>
      <c r="L998" s="32" t="str">
        <f t="shared" si="238"/>
        <v>LSI</v>
      </c>
      <c r="M998" s="32" t="str">
        <f t="shared" si="239"/>
        <v>R1</v>
      </c>
      <c r="N998" s="3">
        <v>11</v>
      </c>
      <c r="O998" s="3" t="s">
        <v>1170</v>
      </c>
      <c r="P998" s="33" t="str">
        <f t="shared" si="240"/>
        <v>E:POS_P:P01_Tr1:WFL_Tr2:LSI_DRC_R1_D:17_M:10_Y:2018</v>
      </c>
      <c r="Q998" s="31" t="str">
        <f t="shared" si="241"/>
        <v>T0</v>
      </c>
      <c r="R998" s="53">
        <v>0.52361111111111114</v>
      </c>
      <c r="S998" s="37">
        <v>0</v>
      </c>
      <c r="T998" s="3">
        <v>2.1142500000000002</v>
      </c>
      <c r="U998" s="3">
        <v>107.84254143646409</v>
      </c>
      <c r="V998" s="3">
        <v>0.85001400000000005</v>
      </c>
      <c r="W998" s="3">
        <v>24.6</v>
      </c>
      <c r="X998" s="37">
        <f t="shared" si="228"/>
        <v>297.60000000000002</v>
      </c>
      <c r="Y998" s="37" t="s">
        <v>143</v>
      </c>
      <c r="Z998" s="40">
        <v>0.1225</v>
      </c>
      <c r="AA998" s="41">
        <v>0.74</v>
      </c>
      <c r="AB998" s="41">
        <v>9.0649999999999981E-2</v>
      </c>
      <c r="AC998" s="42" t="s">
        <v>144</v>
      </c>
      <c r="AD998" s="43">
        <f t="shared" si="229"/>
        <v>491.39421314518825</v>
      </c>
      <c r="AE998" s="43">
        <f t="shared" si="230"/>
        <v>573.29324866938634</v>
      </c>
      <c r="AF998" s="44">
        <f t="shared" si="231"/>
        <v>1.0389302151422144</v>
      </c>
      <c r="AG998" s="44">
        <f t="shared" si="232"/>
        <v>0.7688083592052386</v>
      </c>
      <c r="AH998" s="44">
        <f t="shared" si="233"/>
        <v>52.993200792748624</v>
      </c>
      <c r="AI998" s="44">
        <f t="shared" si="234"/>
        <v>39.214968586633972</v>
      </c>
      <c r="AJ998" s="44">
        <f t="shared" si="235"/>
        <v>0.48730728747445978</v>
      </c>
      <c r="AK998" s="45">
        <f t="shared" si="236"/>
        <v>0.36060739273110015</v>
      </c>
      <c r="AL998" s="35">
        <f>SLOPE(AG998:AG1001,S998:S1001)*60</f>
        <v>4.2860995881510731E-2</v>
      </c>
      <c r="AM998" s="35">
        <f>SLOPE(AK998:AK1001,S998:S1001)*60</f>
        <v>-4.0213244019952694E-2</v>
      </c>
      <c r="AN998" s="35">
        <f>SLOPE(AI998:AI1001,S998:S1001)*60</f>
        <v>18.302103997566476</v>
      </c>
    </row>
    <row r="999" spans="2:40" x14ac:dyDescent="0.2">
      <c r="B999" s="46">
        <v>43390</v>
      </c>
      <c r="C999" s="3" t="s">
        <v>1346</v>
      </c>
      <c r="D999" s="3" t="s">
        <v>1347</v>
      </c>
      <c r="E999" s="32" t="s">
        <v>137</v>
      </c>
      <c r="F999" s="3" t="s">
        <v>138</v>
      </c>
      <c r="G999" s="33" t="s">
        <v>139</v>
      </c>
      <c r="H999" s="32">
        <v>2018</v>
      </c>
      <c r="I999" s="47" t="s">
        <v>243</v>
      </c>
      <c r="J999" s="47" t="s">
        <v>1271</v>
      </c>
      <c r="K999" s="32" t="str">
        <f t="shared" si="237"/>
        <v>WFL</v>
      </c>
      <c r="L999" s="32" t="str">
        <f t="shared" si="238"/>
        <v>LSI</v>
      </c>
      <c r="M999" s="32" t="str">
        <f t="shared" si="239"/>
        <v>R1</v>
      </c>
      <c r="N999" s="3">
        <v>11</v>
      </c>
      <c r="O999" s="3" t="s">
        <v>1170</v>
      </c>
      <c r="P999" s="33" t="str">
        <f t="shared" si="240"/>
        <v>E:POS_P:P01_Tr1:WFL_Tr2:LSI_DRC_R1_D:17_M:10_Y:2018</v>
      </c>
      <c r="Q999" s="31" t="str">
        <f t="shared" si="241"/>
        <v>T1</v>
      </c>
      <c r="R999" s="53">
        <v>0.53055555555555556</v>
      </c>
      <c r="S999" s="3">
        <v>10</v>
      </c>
      <c r="T999" s="3">
        <v>2.1142500000000002</v>
      </c>
      <c r="U999" s="3">
        <v>116.32665745856355</v>
      </c>
      <c r="V999" s="3">
        <v>0.70373400000000008</v>
      </c>
      <c r="W999" s="3">
        <v>27.3</v>
      </c>
      <c r="X999" s="37">
        <f t="shared" si="228"/>
        <v>300.3</v>
      </c>
      <c r="Y999" s="37" t="s">
        <v>143</v>
      </c>
      <c r="Z999" s="40">
        <v>0.1225</v>
      </c>
      <c r="AA999" s="41">
        <v>0.74</v>
      </c>
      <c r="AB999" s="41">
        <v>9.0649999999999981E-2</v>
      </c>
      <c r="AC999" s="42" t="s">
        <v>144</v>
      </c>
      <c r="AD999" s="43">
        <f t="shared" si="229"/>
        <v>486.97608335667007</v>
      </c>
      <c r="AE999" s="43">
        <f t="shared" si="230"/>
        <v>568.13876391611507</v>
      </c>
      <c r="AF999" s="44">
        <f t="shared" si="231"/>
        <v>1.0295891842368399</v>
      </c>
      <c r="AG999" s="44">
        <f t="shared" si="232"/>
        <v>0.76189599633526128</v>
      </c>
      <c r="AH999" s="44">
        <f t="shared" si="233"/>
        <v>56.648300039144246</v>
      </c>
      <c r="AI999" s="44">
        <f t="shared" si="234"/>
        <v>41.919742028966731</v>
      </c>
      <c r="AJ999" s="44">
        <f t="shared" si="235"/>
        <v>0.39981856488574335</v>
      </c>
      <c r="AK999" s="45">
        <f t="shared" si="236"/>
        <v>0.29586573801545002</v>
      </c>
      <c r="AL999" s="35"/>
      <c r="AM999" s="35"/>
      <c r="AN999" s="35"/>
    </row>
    <row r="1000" spans="2:40" x14ac:dyDescent="0.2">
      <c r="B1000" s="46">
        <v>43390</v>
      </c>
      <c r="C1000" s="3" t="s">
        <v>1348</v>
      </c>
      <c r="D1000" s="3" t="s">
        <v>1349</v>
      </c>
      <c r="E1000" s="32" t="s">
        <v>137</v>
      </c>
      <c r="F1000" s="3" t="s">
        <v>138</v>
      </c>
      <c r="G1000" s="33" t="s">
        <v>139</v>
      </c>
      <c r="H1000" s="32">
        <v>2018</v>
      </c>
      <c r="I1000" s="47" t="s">
        <v>243</v>
      </c>
      <c r="J1000" s="47" t="s">
        <v>1271</v>
      </c>
      <c r="K1000" s="32" t="str">
        <f t="shared" si="237"/>
        <v>WFL</v>
      </c>
      <c r="L1000" s="32" t="str">
        <f t="shared" si="238"/>
        <v>LSI</v>
      </c>
      <c r="M1000" s="32" t="str">
        <f t="shared" si="239"/>
        <v>R1</v>
      </c>
      <c r="N1000" s="3">
        <v>11</v>
      </c>
      <c r="O1000" s="3" t="s">
        <v>1170</v>
      </c>
      <c r="P1000" s="33" t="str">
        <f t="shared" si="240"/>
        <v>E:POS_P:P01_Tr1:WFL_Tr2:LSI_DRC_R1_D:17_M:10_Y:2018</v>
      </c>
      <c r="Q1000" s="31" t="str">
        <f t="shared" si="241"/>
        <v>T2</v>
      </c>
      <c r="R1000" s="53">
        <v>0.53749999999999998</v>
      </c>
      <c r="S1000" s="3">
        <v>20</v>
      </c>
      <c r="T1000" s="3">
        <v>2.1892499999999999</v>
      </c>
      <c r="U1000" s="3">
        <v>118.9661602209945</v>
      </c>
      <c r="V1000" s="3">
        <v>0.88817400000000002</v>
      </c>
      <c r="W1000" s="3">
        <v>28</v>
      </c>
      <c r="X1000" s="37">
        <f t="shared" si="228"/>
        <v>301</v>
      </c>
      <c r="Y1000" s="37" t="s">
        <v>143</v>
      </c>
      <c r="Z1000" s="40">
        <v>0.1225</v>
      </c>
      <c r="AA1000" s="41">
        <v>0.74</v>
      </c>
      <c r="AB1000" s="41">
        <v>9.0649999999999981E-2</v>
      </c>
      <c r="AC1000" s="42" t="s">
        <v>144</v>
      </c>
      <c r="AD1000" s="43">
        <f t="shared" si="229"/>
        <v>485.84358083723595</v>
      </c>
      <c r="AE1000" s="43">
        <f t="shared" si="230"/>
        <v>566.81751097677522</v>
      </c>
      <c r="AF1000" s="44">
        <f t="shared" si="231"/>
        <v>1.0636330593479189</v>
      </c>
      <c r="AG1000" s="44">
        <f t="shared" si="232"/>
        <v>0.78708846391745979</v>
      </c>
      <c r="AH1000" s="44">
        <f t="shared" si="233"/>
        <v>57.798945280224302</v>
      </c>
      <c r="AI1000" s="44">
        <f t="shared" si="234"/>
        <v>42.771219507365977</v>
      </c>
      <c r="AJ1000" s="44">
        <f t="shared" si="235"/>
        <v>0.50343257599428637</v>
      </c>
      <c r="AK1000" s="45">
        <f t="shared" si="236"/>
        <v>0.37254010623577183</v>
      </c>
      <c r="AL1000" s="35"/>
      <c r="AM1000" s="35"/>
      <c r="AN1000" s="35"/>
    </row>
    <row r="1001" spans="2:40" x14ac:dyDescent="0.2">
      <c r="B1001" s="46">
        <v>43390</v>
      </c>
      <c r="C1001" s="3" t="s">
        <v>1350</v>
      </c>
      <c r="D1001" s="3" t="s">
        <v>1351</v>
      </c>
      <c r="E1001" s="32" t="s">
        <v>137</v>
      </c>
      <c r="F1001" s="3" t="s">
        <v>138</v>
      </c>
      <c r="G1001" s="33" t="s">
        <v>139</v>
      </c>
      <c r="H1001" s="32">
        <v>2018</v>
      </c>
      <c r="I1001" s="47" t="s">
        <v>243</v>
      </c>
      <c r="J1001" s="47" t="s">
        <v>1271</v>
      </c>
      <c r="K1001" s="32" t="str">
        <f t="shared" si="237"/>
        <v>WFL</v>
      </c>
      <c r="L1001" s="32" t="str">
        <f t="shared" si="238"/>
        <v>LSI</v>
      </c>
      <c r="M1001" s="32" t="str">
        <f t="shared" si="239"/>
        <v>R1</v>
      </c>
      <c r="N1001" s="3">
        <v>11</v>
      </c>
      <c r="O1001" s="3" t="s">
        <v>1170</v>
      </c>
      <c r="P1001" s="33" t="str">
        <f t="shared" si="240"/>
        <v>E:POS_P:P01_Tr1:WFL_Tr2:LSI_DRC_R1_D:17_M:10_Y:2018</v>
      </c>
      <c r="Q1001" s="31" t="str">
        <f t="shared" si="241"/>
        <v>T3</v>
      </c>
      <c r="R1001" s="53">
        <v>0.54583333333333328</v>
      </c>
      <c r="S1001" s="3">
        <v>30</v>
      </c>
      <c r="T1001" s="3">
        <v>2.1892499999999999</v>
      </c>
      <c r="U1001" s="3">
        <v>137.06560773480663</v>
      </c>
      <c r="V1001" s="3">
        <v>0.74825399999999997</v>
      </c>
      <c r="W1001" s="3">
        <v>29.1</v>
      </c>
      <c r="X1001" s="37">
        <f t="shared" si="228"/>
        <v>302.10000000000002</v>
      </c>
      <c r="Y1001" s="37" t="s">
        <v>143</v>
      </c>
      <c r="Z1001" s="40">
        <v>0.1225</v>
      </c>
      <c r="AA1001" s="41">
        <v>0.74</v>
      </c>
      <c r="AB1001" s="41">
        <v>9.0649999999999981E-2</v>
      </c>
      <c r="AC1001" s="42" t="s">
        <v>144</v>
      </c>
      <c r="AD1001" s="43">
        <f t="shared" si="229"/>
        <v>484.07453767629272</v>
      </c>
      <c r="AE1001" s="43">
        <f t="shared" si="230"/>
        <v>564.75362728900814</v>
      </c>
      <c r="AF1001" s="44">
        <f t="shared" si="231"/>
        <v>1.0597601816078239</v>
      </c>
      <c r="AG1001" s="44">
        <f t="shared" si="232"/>
        <v>0.78422253438978951</v>
      </c>
      <c r="AH1001" s="44">
        <f t="shared" si="233"/>
        <v>66.349970695546617</v>
      </c>
      <c r="AI1001" s="44">
        <f t="shared" si="234"/>
        <v>49.098978314704489</v>
      </c>
      <c r="AJ1001" s="44">
        <f t="shared" si="235"/>
        <v>0.42257916063350948</v>
      </c>
      <c r="AK1001" s="45">
        <f t="shared" si="236"/>
        <v>0.31270857886879694</v>
      </c>
      <c r="AL1001" s="35"/>
      <c r="AM1001" s="35"/>
      <c r="AN1001" s="35"/>
    </row>
    <row r="1002" spans="2:40" x14ac:dyDescent="0.2">
      <c r="B1002" s="46">
        <v>43390</v>
      </c>
      <c r="C1002" s="3" t="s">
        <v>1352</v>
      </c>
      <c r="D1002" s="3" t="s">
        <v>1353</v>
      </c>
      <c r="E1002" s="32" t="s">
        <v>137</v>
      </c>
      <c r="F1002" s="3" t="s">
        <v>138</v>
      </c>
      <c r="G1002" s="33" t="s">
        <v>139</v>
      </c>
      <c r="H1002" s="32">
        <v>2018</v>
      </c>
      <c r="I1002" s="47" t="s">
        <v>243</v>
      </c>
      <c r="J1002" s="47" t="s">
        <v>1271</v>
      </c>
      <c r="K1002" s="32" t="str">
        <f t="shared" si="237"/>
        <v>WFL</v>
      </c>
      <c r="L1002" s="32" t="str">
        <f t="shared" si="238"/>
        <v>LSI</v>
      </c>
      <c r="M1002" s="32" t="str">
        <f t="shared" si="239"/>
        <v>R2</v>
      </c>
      <c r="N1002" s="3">
        <v>6</v>
      </c>
      <c r="O1002" s="3" t="s">
        <v>664</v>
      </c>
      <c r="P1002" s="33" t="str">
        <f t="shared" si="240"/>
        <v>E:POS_P:P01_Tr1:WFL_Tr2:LSI_DRC_R2_D:17_M:10_Y:2018</v>
      </c>
      <c r="Q1002" s="31" t="str">
        <f t="shared" si="241"/>
        <v>T0</v>
      </c>
      <c r="R1002" s="53">
        <v>0.52361111111111114</v>
      </c>
      <c r="S1002" s="37">
        <v>0</v>
      </c>
      <c r="T1002" s="3">
        <v>2.1142500000000002</v>
      </c>
      <c r="U1002" s="3">
        <v>111.04765193370166</v>
      </c>
      <c r="V1002" s="3">
        <v>0.80549400000000015</v>
      </c>
      <c r="W1002" s="3">
        <v>23.9</v>
      </c>
      <c r="X1002" s="37">
        <f t="shared" si="228"/>
        <v>296.89999999999998</v>
      </c>
      <c r="Y1002" s="37" t="s">
        <v>143</v>
      </c>
      <c r="Z1002" s="40">
        <v>0.1225</v>
      </c>
      <c r="AA1002" s="41">
        <v>0.74</v>
      </c>
      <c r="AB1002" s="41">
        <v>9.0649999999999981E-2</v>
      </c>
      <c r="AC1002" s="42" t="s">
        <v>144</v>
      </c>
      <c r="AD1002" s="43">
        <f t="shared" si="229"/>
        <v>492.55277141127669</v>
      </c>
      <c r="AE1002" s="43">
        <f t="shared" si="230"/>
        <v>574.64489997982275</v>
      </c>
      <c r="AF1002" s="44">
        <f t="shared" si="231"/>
        <v>1.0413796969562918</v>
      </c>
      <c r="AG1002" s="44">
        <f t="shared" si="232"/>
        <v>0.77062097574765576</v>
      </c>
      <c r="AH1002" s="44">
        <f t="shared" si="233"/>
        <v>54.696828718659567</v>
      </c>
      <c r="AI1002" s="44">
        <f t="shared" si="234"/>
        <v>40.475653251808076</v>
      </c>
      <c r="AJ1002" s="44">
        <f t="shared" si="235"/>
        <v>0.46287301906434741</v>
      </c>
      <c r="AK1002" s="45">
        <f t="shared" si="236"/>
        <v>0.34252603410761701</v>
      </c>
      <c r="AL1002" s="35">
        <f>SLOPE(AG1002:AG1005,S1002:S1005)*60</f>
        <v>4.0360761058251898E-2</v>
      </c>
      <c r="AM1002" s="35">
        <f>SLOPE(AK1002:AK1005,S1002:S1005)*60</f>
        <v>-0.11751675947008737</v>
      </c>
      <c r="AN1002" s="35">
        <f>SLOPE(AI1002:AI1005,S1002:S1005)*60</f>
        <v>7.4117537277278771</v>
      </c>
    </row>
    <row r="1003" spans="2:40" x14ac:dyDescent="0.2">
      <c r="B1003" s="46">
        <v>43390</v>
      </c>
      <c r="C1003" s="3" t="s">
        <v>1354</v>
      </c>
      <c r="D1003" s="3" t="s">
        <v>1355</v>
      </c>
      <c r="E1003" s="32" t="s">
        <v>137</v>
      </c>
      <c r="F1003" s="3" t="s">
        <v>138</v>
      </c>
      <c r="G1003" s="33" t="s">
        <v>139</v>
      </c>
      <c r="H1003" s="32">
        <v>2018</v>
      </c>
      <c r="I1003" s="47" t="s">
        <v>243</v>
      </c>
      <c r="J1003" s="47" t="s">
        <v>1271</v>
      </c>
      <c r="K1003" s="32" t="str">
        <f t="shared" si="237"/>
        <v>WFL</v>
      </c>
      <c r="L1003" s="32" t="str">
        <f t="shared" si="238"/>
        <v>LSI</v>
      </c>
      <c r="M1003" s="32" t="str">
        <f t="shared" si="239"/>
        <v>R2</v>
      </c>
      <c r="N1003" s="3">
        <v>6</v>
      </c>
      <c r="O1003" s="3" t="s">
        <v>664</v>
      </c>
      <c r="P1003" s="33" t="str">
        <f t="shared" si="240"/>
        <v>E:POS_P:P01_Tr1:WFL_Tr2:LSI_DRC_R2_D:17_M:10_Y:2018</v>
      </c>
      <c r="Q1003" s="31" t="str">
        <f t="shared" si="241"/>
        <v>T1</v>
      </c>
      <c r="R1003" s="53">
        <v>0.53055555555555556</v>
      </c>
      <c r="S1003" s="3">
        <v>10</v>
      </c>
      <c r="T1003" s="3">
        <v>2.1892499999999999</v>
      </c>
      <c r="U1003" s="3">
        <v>113.49861878453039</v>
      </c>
      <c r="V1003" s="3">
        <v>0.62741400000000003</v>
      </c>
      <c r="W1003" s="3">
        <v>26.7</v>
      </c>
      <c r="X1003" s="37">
        <f t="shared" si="228"/>
        <v>299.7</v>
      </c>
      <c r="Y1003" s="37" t="s">
        <v>143</v>
      </c>
      <c r="Z1003" s="40">
        <v>0.1225</v>
      </c>
      <c r="AA1003" s="41">
        <v>0.74</v>
      </c>
      <c r="AB1003" s="41">
        <v>9.0649999999999981E-2</v>
      </c>
      <c r="AC1003" s="42" t="s">
        <v>144</v>
      </c>
      <c r="AD1003" s="43">
        <f t="shared" si="229"/>
        <v>487.95101045047727</v>
      </c>
      <c r="AE1003" s="43">
        <f t="shared" si="230"/>
        <v>569.27617885889015</v>
      </c>
      <c r="AF1003" s="44">
        <f t="shared" si="231"/>
        <v>1.0682467496287071</v>
      </c>
      <c r="AG1003" s="44">
        <f t="shared" si="232"/>
        <v>0.7905025947252432</v>
      </c>
      <c r="AH1003" s="44">
        <f t="shared" si="233"/>
        <v>55.381765720645127</v>
      </c>
      <c r="AI1003" s="44">
        <f t="shared" si="234"/>
        <v>40.982506633277389</v>
      </c>
      <c r="AJ1003" s="44">
        <f t="shared" si="235"/>
        <v>0.35717184448257172</v>
      </c>
      <c r="AK1003" s="45">
        <f t="shared" si="236"/>
        <v>0.26430716491710299</v>
      </c>
      <c r="AL1003" s="35"/>
      <c r="AM1003" s="35"/>
      <c r="AN1003" s="35"/>
    </row>
    <row r="1004" spans="2:40" x14ac:dyDescent="0.2">
      <c r="B1004" s="46">
        <v>43390</v>
      </c>
      <c r="C1004" s="3" t="s">
        <v>1356</v>
      </c>
      <c r="D1004" s="3" t="s">
        <v>1357</v>
      </c>
      <c r="E1004" s="32" t="s">
        <v>137</v>
      </c>
      <c r="F1004" s="3" t="s">
        <v>138</v>
      </c>
      <c r="G1004" s="33" t="s">
        <v>139</v>
      </c>
      <c r="H1004" s="32">
        <v>2018</v>
      </c>
      <c r="I1004" s="47" t="s">
        <v>243</v>
      </c>
      <c r="J1004" s="47" t="s">
        <v>1271</v>
      </c>
      <c r="K1004" s="32" t="str">
        <f t="shared" si="237"/>
        <v>WFL</v>
      </c>
      <c r="L1004" s="32" t="str">
        <f t="shared" si="238"/>
        <v>LSI</v>
      </c>
      <c r="M1004" s="32" t="str">
        <f t="shared" si="239"/>
        <v>R2</v>
      </c>
      <c r="N1004" s="3">
        <v>6</v>
      </c>
      <c r="O1004" s="3" t="s">
        <v>664</v>
      </c>
      <c r="P1004" s="33" t="str">
        <f t="shared" si="240"/>
        <v>E:POS_P:P01_Tr1:WFL_Tr2:LSI_DRC_R2_D:17_M:10_Y:2018</v>
      </c>
      <c r="Q1004" s="31" t="str">
        <f t="shared" si="241"/>
        <v>T2</v>
      </c>
      <c r="R1004" s="53">
        <v>0.53749999999999998</v>
      </c>
      <c r="S1004" s="3">
        <v>20</v>
      </c>
      <c r="T1004" s="3">
        <v>2.2642500000000001</v>
      </c>
      <c r="U1004" s="3">
        <v>119.90883977900553</v>
      </c>
      <c r="V1004" s="3">
        <v>0.65921400000000019</v>
      </c>
      <c r="W1004" s="3">
        <v>27.5</v>
      </c>
      <c r="X1004" s="37">
        <f t="shared" ref="X1004:X1067" si="242">W1004+273</f>
        <v>300.5</v>
      </c>
      <c r="Y1004" s="37" t="s">
        <v>143</v>
      </c>
      <c r="Z1004" s="40">
        <v>0.1225</v>
      </c>
      <c r="AA1004" s="41">
        <v>0.74</v>
      </c>
      <c r="AB1004" s="41">
        <v>9.0649999999999981E-2</v>
      </c>
      <c r="AC1004" s="42" t="s">
        <v>144</v>
      </c>
      <c r="AD1004" s="43">
        <f t="shared" ref="AD1004:AD1067" si="243">(12/(82.0575*X1004))*1000000</f>
        <v>486.65197281866233</v>
      </c>
      <c r="AE1004" s="43">
        <f t="shared" ref="AE1004:AE1067" si="244">(14/(82.0575*X1004))*1000000</f>
        <v>567.76063495510607</v>
      </c>
      <c r="AF1004" s="44">
        <f t="shared" ref="AF1004:AF1067" si="245">(T1004*AD1004)/1000</f>
        <v>1.1019017294546563</v>
      </c>
      <c r="AG1004" s="44">
        <f t="shared" ref="AG1004:AG1067" si="246">AF1004*AB1004/Z1004</f>
        <v>0.81540727979644556</v>
      </c>
      <c r="AH1004" s="44">
        <f t="shared" ref="AH1004:AH1067" si="247">(U1004*AD1004)/1000</f>
        <v>58.353873436849938</v>
      </c>
      <c r="AI1004" s="44">
        <f t="shared" ref="AI1004:AI1067" si="248">AH1004*AB1004/Z1004</f>
        <v>43.181866343268943</v>
      </c>
      <c r="AJ1004" s="44">
        <f t="shared" ref="AJ1004:AJ1067" si="249">V1004*AE1004/1000</f>
        <v>0.37427575921129541</v>
      </c>
      <c r="AK1004" s="45">
        <f t="shared" ref="AK1004:AK1067" si="250">AJ1004*AB1004/Z1004</f>
        <v>0.27696406181635858</v>
      </c>
      <c r="AL1004" s="35"/>
      <c r="AM1004" s="35"/>
      <c r="AN1004" s="35"/>
    </row>
    <row r="1005" spans="2:40" x14ac:dyDescent="0.2">
      <c r="B1005" s="46">
        <v>43390</v>
      </c>
      <c r="C1005" s="3" t="s">
        <v>1358</v>
      </c>
      <c r="D1005" s="3" t="s">
        <v>1359</v>
      </c>
      <c r="E1005" s="32" t="s">
        <v>137</v>
      </c>
      <c r="F1005" s="3" t="s">
        <v>138</v>
      </c>
      <c r="G1005" s="33" t="s">
        <v>139</v>
      </c>
      <c r="H1005" s="32">
        <v>2018</v>
      </c>
      <c r="I1005" s="47" t="s">
        <v>243</v>
      </c>
      <c r="J1005" s="47" t="s">
        <v>1271</v>
      </c>
      <c r="K1005" s="32" t="str">
        <f t="shared" si="237"/>
        <v>WFL</v>
      </c>
      <c r="L1005" s="32" t="str">
        <f t="shared" si="238"/>
        <v>LSI</v>
      </c>
      <c r="M1005" s="32" t="str">
        <f t="shared" si="239"/>
        <v>R2</v>
      </c>
      <c r="N1005" s="3">
        <v>6</v>
      </c>
      <c r="O1005" s="3" t="s">
        <v>664</v>
      </c>
      <c r="P1005" s="33" t="str">
        <f t="shared" si="240"/>
        <v>E:POS_P:P01_Tr1:WFL_Tr2:LSI_DRC_R2_D:17_M:10_Y:2018</v>
      </c>
      <c r="Q1005" s="31" t="str">
        <f t="shared" si="241"/>
        <v>T3</v>
      </c>
      <c r="R1005" s="53">
        <v>0.54583333333333328</v>
      </c>
      <c r="S1005" s="3">
        <v>30</v>
      </c>
      <c r="T1005" s="3">
        <v>2.1892499999999999</v>
      </c>
      <c r="U1005" s="3">
        <v>122.35980662983427</v>
      </c>
      <c r="V1005" s="3">
        <v>0.65285399999999993</v>
      </c>
      <c r="W1005" s="3">
        <v>28.9</v>
      </c>
      <c r="X1005" s="37">
        <f t="shared" si="242"/>
        <v>301.89999999999998</v>
      </c>
      <c r="Y1005" s="37" t="s">
        <v>143</v>
      </c>
      <c r="Z1005" s="40">
        <v>0.1225</v>
      </c>
      <c r="AA1005" s="41">
        <v>0.74</v>
      </c>
      <c r="AB1005" s="41">
        <v>9.0649999999999981E-2</v>
      </c>
      <c r="AC1005" s="42" t="s">
        <v>144</v>
      </c>
      <c r="AD1005" s="43">
        <f t="shared" si="243"/>
        <v>484.39522302751919</v>
      </c>
      <c r="AE1005" s="43">
        <f t="shared" si="244"/>
        <v>565.12776019877231</v>
      </c>
      <c r="AF1005" s="44">
        <f t="shared" si="245"/>
        <v>1.0604622420129963</v>
      </c>
      <c r="AG1005" s="44">
        <f t="shared" si="246"/>
        <v>0.78474205908961714</v>
      </c>
      <c r="AH1005" s="44">
        <f t="shared" si="247"/>
        <v>59.270505822062688</v>
      </c>
      <c r="AI1005" s="44">
        <f t="shared" si="248"/>
        <v>43.860174308326378</v>
      </c>
      <c r="AJ1005" s="44">
        <f t="shared" si="249"/>
        <v>0.36894591875680927</v>
      </c>
      <c r="AK1005" s="45">
        <f t="shared" si="250"/>
        <v>0.27301997988003884</v>
      </c>
      <c r="AL1005" s="35"/>
      <c r="AM1005" s="35"/>
      <c r="AN1005" s="35"/>
    </row>
    <row r="1006" spans="2:40" x14ac:dyDescent="0.2">
      <c r="B1006" s="46">
        <v>43390</v>
      </c>
      <c r="C1006" s="3" t="s">
        <v>1360</v>
      </c>
      <c r="D1006" s="3" t="s">
        <v>1361</v>
      </c>
      <c r="E1006" s="32" t="s">
        <v>137</v>
      </c>
      <c r="F1006" s="3" t="s">
        <v>138</v>
      </c>
      <c r="G1006" s="33" t="s">
        <v>139</v>
      </c>
      <c r="H1006" s="32">
        <v>2018</v>
      </c>
      <c r="I1006" s="47" t="s">
        <v>243</v>
      </c>
      <c r="J1006" s="47" t="s">
        <v>1271</v>
      </c>
      <c r="K1006" s="32" t="str">
        <f t="shared" si="237"/>
        <v>WFL</v>
      </c>
      <c r="L1006" s="32" t="str">
        <f t="shared" si="238"/>
        <v>LSI</v>
      </c>
      <c r="M1006" s="32" t="str">
        <f t="shared" si="239"/>
        <v>R3</v>
      </c>
      <c r="N1006" s="3">
        <v>2</v>
      </c>
      <c r="O1006" s="3" t="s">
        <v>1289</v>
      </c>
      <c r="P1006" s="33" t="str">
        <f t="shared" si="240"/>
        <v>E:POS_P:P01_Tr1:WFL_Tr2:LSI_DRC_R3_D:17_M:10_Y:2018</v>
      </c>
      <c r="Q1006" s="31" t="str">
        <f t="shared" si="241"/>
        <v>T0</v>
      </c>
      <c r="R1006" s="53">
        <v>0.52361111111111114</v>
      </c>
      <c r="S1006" s="37">
        <v>0</v>
      </c>
      <c r="T1006" s="3">
        <v>2.1142500000000002</v>
      </c>
      <c r="U1006" s="3">
        <v>128.58149171270719</v>
      </c>
      <c r="V1006" s="3">
        <v>0.61469400000000007</v>
      </c>
      <c r="W1006" s="3">
        <v>24.7</v>
      </c>
      <c r="X1006" s="37">
        <f t="shared" si="242"/>
        <v>297.7</v>
      </c>
      <c r="Y1006" s="37" t="s">
        <v>143</v>
      </c>
      <c r="Z1006" s="40">
        <v>0.1225</v>
      </c>
      <c r="AA1006" s="41">
        <v>0.74</v>
      </c>
      <c r="AB1006" s="41">
        <v>9.0649999999999981E-2</v>
      </c>
      <c r="AC1006" s="42" t="s">
        <v>144</v>
      </c>
      <c r="AD1006" s="43">
        <f t="shared" si="243"/>
        <v>491.22914958685942</v>
      </c>
      <c r="AE1006" s="43">
        <f t="shared" si="244"/>
        <v>573.10067451800262</v>
      </c>
      <c r="AF1006" s="44">
        <f t="shared" si="245"/>
        <v>1.0385812295140175</v>
      </c>
      <c r="AG1006" s="44">
        <f t="shared" si="246"/>
        <v>0.76855010984037275</v>
      </c>
      <c r="AH1006" s="44">
        <f t="shared" si="247"/>
        <v>63.162976826642968</v>
      </c>
      <c r="AI1006" s="44">
        <f t="shared" si="248"/>
        <v>46.740602851715785</v>
      </c>
      <c r="AJ1006" s="44">
        <f t="shared" si="249"/>
        <v>0.35228154602216916</v>
      </c>
      <c r="AK1006" s="45">
        <f t="shared" si="250"/>
        <v>0.26068834405640512</v>
      </c>
      <c r="AL1006" s="35">
        <f>SLOPE(AG1006:AG1009,S1006:S1009)*60</f>
        <v>7.0987037985052653E-2</v>
      </c>
      <c r="AM1006" s="35">
        <f>SLOPE(AK1006:AK1009,S1006:S1009)*60</f>
        <v>2.9580355845452079E-2</v>
      </c>
      <c r="AN1006" s="35">
        <f>SLOPE(AI1006:AI1009,S1006:S1009)*60</f>
        <v>-7.3738062323784375</v>
      </c>
    </row>
    <row r="1007" spans="2:40" x14ac:dyDescent="0.2">
      <c r="B1007" s="46">
        <v>43390</v>
      </c>
      <c r="C1007" s="3" t="s">
        <v>1362</v>
      </c>
      <c r="D1007" s="3" t="s">
        <v>1363</v>
      </c>
      <c r="E1007" s="32" t="s">
        <v>137</v>
      </c>
      <c r="F1007" s="3" t="s">
        <v>138</v>
      </c>
      <c r="G1007" s="33" t="s">
        <v>139</v>
      </c>
      <c r="H1007" s="32">
        <v>2018</v>
      </c>
      <c r="I1007" s="47" t="s">
        <v>243</v>
      </c>
      <c r="J1007" s="47" t="s">
        <v>1271</v>
      </c>
      <c r="K1007" s="32" t="str">
        <f t="shared" si="237"/>
        <v>WFL</v>
      </c>
      <c r="L1007" s="32" t="str">
        <f t="shared" si="238"/>
        <v>LSI</v>
      </c>
      <c r="M1007" s="32" t="str">
        <f t="shared" si="239"/>
        <v>R3</v>
      </c>
      <c r="N1007" s="3">
        <v>2</v>
      </c>
      <c r="O1007" s="3" t="s">
        <v>1289</v>
      </c>
      <c r="P1007" s="33" t="str">
        <f t="shared" si="240"/>
        <v>E:POS_P:P01_Tr1:WFL_Tr2:LSI_DRC_R3_D:17_M:10_Y:2018</v>
      </c>
      <c r="Q1007" s="31" t="str">
        <f t="shared" si="241"/>
        <v>T1</v>
      </c>
      <c r="R1007" s="53">
        <v>0.53055555555555556</v>
      </c>
      <c r="S1007" s="3">
        <v>10</v>
      </c>
      <c r="T1007" s="3">
        <v>2.1892499999999999</v>
      </c>
      <c r="U1007" s="3">
        <v>129.14709944751382</v>
      </c>
      <c r="V1007" s="3">
        <v>0.60833400000000004</v>
      </c>
      <c r="W1007" s="3">
        <v>27.4</v>
      </c>
      <c r="X1007" s="37">
        <f t="shared" si="242"/>
        <v>300.39999999999998</v>
      </c>
      <c r="Y1007" s="37" t="s">
        <v>143</v>
      </c>
      <c r="Z1007" s="40">
        <v>0.1225</v>
      </c>
      <c r="AA1007" s="41">
        <v>0.74</v>
      </c>
      <c r="AB1007" s="41">
        <v>9.0649999999999981E-2</v>
      </c>
      <c r="AC1007" s="42" t="s">
        <v>144</v>
      </c>
      <c r="AD1007" s="43">
        <f t="shared" si="243"/>
        <v>486.81397414117191</v>
      </c>
      <c r="AE1007" s="43">
        <f t="shared" si="244"/>
        <v>567.9496364980339</v>
      </c>
      <c r="AF1007" s="44">
        <f t="shared" si="245"/>
        <v>1.0657574928885607</v>
      </c>
      <c r="AG1007" s="44">
        <f t="shared" si="246"/>
        <v>0.78866054473753477</v>
      </c>
      <c r="AH1007" s="44">
        <f t="shared" si="247"/>
        <v>62.870612730849352</v>
      </c>
      <c r="AI1007" s="44">
        <f t="shared" si="248"/>
        <v>46.524253420828515</v>
      </c>
      <c r="AJ1007" s="44">
        <f t="shared" si="249"/>
        <v>0.34550307416939496</v>
      </c>
      <c r="AK1007" s="45">
        <f t="shared" si="250"/>
        <v>0.25567227488535221</v>
      </c>
      <c r="AL1007" s="35"/>
      <c r="AM1007" s="35"/>
      <c r="AN1007" s="35"/>
    </row>
    <row r="1008" spans="2:40" x14ac:dyDescent="0.2">
      <c r="B1008" s="46">
        <v>43390</v>
      </c>
      <c r="C1008" s="3" t="s">
        <v>1364</v>
      </c>
      <c r="D1008" s="3" t="s">
        <v>1365</v>
      </c>
      <c r="E1008" s="32" t="s">
        <v>137</v>
      </c>
      <c r="F1008" s="3" t="s">
        <v>138</v>
      </c>
      <c r="G1008" s="33" t="s">
        <v>139</v>
      </c>
      <c r="H1008" s="32">
        <v>2018</v>
      </c>
      <c r="I1008" s="47" t="s">
        <v>243</v>
      </c>
      <c r="J1008" s="47" t="s">
        <v>1271</v>
      </c>
      <c r="K1008" s="32" t="str">
        <f t="shared" si="237"/>
        <v>WFL</v>
      </c>
      <c r="L1008" s="32" t="str">
        <f t="shared" si="238"/>
        <v>LSI</v>
      </c>
      <c r="M1008" s="32" t="str">
        <f t="shared" si="239"/>
        <v>R3</v>
      </c>
      <c r="N1008" s="3">
        <v>2</v>
      </c>
      <c r="O1008" s="3" t="s">
        <v>1289</v>
      </c>
      <c r="P1008" s="33" t="str">
        <f t="shared" si="240"/>
        <v>E:POS_P:P01_Tr1:WFL_Tr2:LSI_DRC_R3_D:17_M:10_Y:2018</v>
      </c>
      <c r="Q1008" s="31" t="str">
        <f t="shared" si="241"/>
        <v>T2</v>
      </c>
      <c r="R1008" s="53">
        <v>0.53749999999999998</v>
      </c>
      <c r="S1008" s="3">
        <v>20</v>
      </c>
      <c r="T1008" s="3">
        <v>2.1892499999999999</v>
      </c>
      <c r="U1008" s="3">
        <v>121.228591160221</v>
      </c>
      <c r="V1008" s="3">
        <v>0.62741400000000003</v>
      </c>
      <c r="W1008" s="3">
        <v>28.5</v>
      </c>
      <c r="X1008" s="37">
        <f t="shared" si="242"/>
        <v>301.5</v>
      </c>
      <c r="Y1008" s="37" t="s">
        <v>143</v>
      </c>
      <c r="Z1008" s="40">
        <v>0.1225</v>
      </c>
      <c r="AA1008" s="41">
        <v>0.74</v>
      </c>
      <c r="AB1008" s="41">
        <v>9.0649999999999981E-2</v>
      </c>
      <c r="AC1008" s="42" t="s">
        <v>144</v>
      </c>
      <c r="AD1008" s="43">
        <f t="shared" si="243"/>
        <v>485.03787008957892</v>
      </c>
      <c r="AE1008" s="43">
        <f t="shared" si="244"/>
        <v>565.8775151045088</v>
      </c>
      <c r="AF1008" s="44">
        <f t="shared" si="245"/>
        <v>1.0618691570936105</v>
      </c>
      <c r="AG1008" s="44">
        <f t="shared" si="246"/>
        <v>0.78578317624927163</v>
      </c>
      <c r="AH1008" s="44">
        <f t="shared" si="247"/>
        <v>58.800457650313945</v>
      </c>
      <c r="AI1008" s="44">
        <f t="shared" si="248"/>
        <v>43.512338661232313</v>
      </c>
      <c r="AJ1008" s="44">
        <f t="shared" si="249"/>
        <v>0.35503947526178031</v>
      </c>
      <c r="AK1008" s="45">
        <f t="shared" si="250"/>
        <v>0.26272921169371738</v>
      </c>
      <c r="AL1008" s="35"/>
      <c r="AM1008" s="35"/>
      <c r="AN1008" s="35"/>
    </row>
    <row r="1009" spans="2:40" x14ac:dyDescent="0.2">
      <c r="B1009" s="46">
        <v>43390</v>
      </c>
      <c r="C1009" s="3" t="s">
        <v>1366</v>
      </c>
      <c r="D1009" s="3" t="s">
        <v>1367</v>
      </c>
      <c r="E1009" s="32" t="s">
        <v>137</v>
      </c>
      <c r="F1009" s="3" t="s">
        <v>138</v>
      </c>
      <c r="G1009" s="33" t="s">
        <v>139</v>
      </c>
      <c r="H1009" s="32">
        <v>2018</v>
      </c>
      <c r="I1009" s="47" t="s">
        <v>243</v>
      </c>
      <c r="J1009" s="47" t="s">
        <v>1271</v>
      </c>
      <c r="K1009" s="32" t="str">
        <f t="shared" si="237"/>
        <v>WFL</v>
      </c>
      <c r="L1009" s="32" t="str">
        <f t="shared" si="238"/>
        <v>LSI</v>
      </c>
      <c r="M1009" s="32" t="str">
        <f t="shared" si="239"/>
        <v>R3</v>
      </c>
      <c r="N1009" s="3">
        <v>2</v>
      </c>
      <c r="O1009" s="3" t="s">
        <v>1289</v>
      </c>
      <c r="P1009" s="33" t="str">
        <f t="shared" si="240"/>
        <v>E:POS_P:P01_Tr1:WFL_Tr2:LSI_DRC_R3_D:17_M:10_Y:2018</v>
      </c>
      <c r="Q1009" s="31" t="str">
        <f t="shared" si="241"/>
        <v>T3</v>
      </c>
      <c r="R1009" s="53">
        <v>0.54583333333333328</v>
      </c>
      <c r="S1009" s="3">
        <v>30</v>
      </c>
      <c r="T1009" s="3">
        <v>2.2642500000000001</v>
      </c>
      <c r="U1009" s="3">
        <v>122.17127071823207</v>
      </c>
      <c r="V1009" s="3">
        <v>0.65921400000000019</v>
      </c>
      <c r="W1009" s="3">
        <v>29.9</v>
      </c>
      <c r="X1009" s="37">
        <f t="shared" si="242"/>
        <v>302.89999999999998</v>
      </c>
      <c r="Y1009" s="37" t="s">
        <v>143</v>
      </c>
      <c r="Z1009" s="40">
        <v>0.1225</v>
      </c>
      <c r="AA1009" s="41">
        <v>0.74</v>
      </c>
      <c r="AB1009" s="41">
        <v>9.0649999999999981E-2</v>
      </c>
      <c r="AC1009" s="42" t="s">
        <v>144</v>
      </c>
      <c r="AD1009" s="43">
        <f t="shared" si="243"/>
        <v>482.79603113901635</v>
      </c>
      <c r="AE1009" s="43">
        <f t="shared" si="244"/>
        <v>563.26203632885245</v>
      </c>
      <c r="AF1009" s="44">
        <f t="shared" si="245"/>
        <v>1.0931709135065177</v>
      </c>
      <c r="AG1009" s="44">
        <f t="shared" si="246"/>
        <v>0.80894647599482306</v>
      </c>
      <c r="AH1009" s="44">
        <f t="shared" si="247"/>
        <v>58.983804621972759</v>
      </c>
      <c r="AI1009" s="44">
        <f t="shared" si="248"/>
        <v>43.648015420259831</v>
      </c>
      <c r="AJ1009" s="44">
        <f t="shared" si="249"/>
        <v>0.37131022001648822</v>
      </c>
      <c r="AK1009" s="45">
        <f t="shared" si="250"/>
        <v>0.27476956281220122</v>
      </c>
      <c r="AL1009" s="35"/>
      <c r="AM1009" s="35"/>
      <c r="AN1009" s="35"/>
    </row>
    <row r="1010" spans="2:40" x14ac:dyDescent="0.2">
      <c r="B1010" s="46">
        <v>43397</v>
      </c>
      <c r="C1010" s="3" t="s">
        <v>1368</v>
      </c>
      <c r="D1010" s="3" t="s">
        <v>1270</v>
      </c>
      <c r="E1010" s="32" t="s">
        <v>137</v>
      </c>
      <c r="F1010" s="3" t="s">
        <v>138</v>
      </c>
      <c r="G1010" s="33" t="s">
        <v>139</v>
      </c>
      <c r="H1010" s="32">
        <v>2018</v>
      </c>
      <c r="I1010" s="47" t="s">
        <v>243</v>
      </c>
      <c r="J1010" s="47" t="s">
        <v>710</v>
      </c>
      <c r="K1010" s="32" t="str">
        <f t="shared" si="237"/>
        <v>NWF</v>
      </c>
      <c r="L1010" s="32" t="str">
        <f t="shared" si="238"/>
        <v>ESI</v>
      </c>
      <c r="M1010" s="32" t="str">
        <f t="shared" si="239"/>
        <v>R1</v>
      </c>
      <c r="N1010" s="3">
        <v>5</v>
      </c>
      <c r="O1010" s="3" t="s">
        <v>163</v>
      </c>
      <c r="P1010" s="33" t="str">
        <f t="shared" si="240"/>
        <v>E:POS_P:P01_Tr1:NWF_Tr2:ESI_DRC_R1_D:24_M:10_Y:2018</v>
      </c>
      <c r="Q1010" s="31" t="str">
        <f t="shared" si="241"/>
        <v>T0</v>
      </c>
      <c r="R1010" s="53">
        <v>0.4642013888888889</v>
      </c>
      <c r="S1010" s="37">
        <v>0</v>
      </c>
      <c r="T1010" s="3">
        <v>2.1892499999999999</v>
      </c>
      <c r="U1010" s="3">
        <v>142.1560773480663</v>
      </c>
      <c r="V1010" s="3">
        <v>0.53201399999999999</v>
      </c>
      <c r="W1010" s="3">
        <v>24.6</v>
      </c>
      <c r="X1010" s="37">
        <f t="shared" si="242"/>
        <v>297.60000000000002</v>
      </c>
      <c r="Y1010" s="37" t="s">
        <v>143</v>
      </c>
      <c r="Z1010" s="40">
        <v>0.1225</v>
      </c>
      <c r="AA1010" s="41">
        <v>0.74</v>
      </c>
      <c r="AB1010" s="41">
        <v>9.0649999999999981E-2</v>
      </c>
      <c r="AC1010" s="42" t="s">
        <v>144</v>
      </c>
      <c r="AD1010" s="43">
        <f t="shared" si="243"/>
        <v>491.39421314518825</v>
      </c>
      <c r="AE1010" s="43">
        <f t="shared" si="244"/>
        <v>573.29324866938634</v>
      </c>
      <c r="AF1010" s="44">
        <f t="shared" si="245"/>
        <v>1.0757847811281034</v>
      </c>
      <c r="AG1010" s="44">
        <f t="shared" si="246"/>
        <v>0.7960807380347964</v>
      </c>
      <c r="AH1010" s="44">
        <f t="shared" si="247"/>
        <v>69.854673772259559</v>
      </c>
      <c r="AI1010" s="44">
        <f t="shared" si="248"/>
        <v>51.692458591472068</v>
      </c>
      <c r="AJ1010" s="44">
        <f t="shared" si="249"/>
        <v>0.30500003439759488</v>
      </c>
      <c r="AK1010" s="45">
        <f t="shared" si="250"/>
        <v>0.22570002545422016</v>
      </c>
      <c r="AL1010" s="35">
        <f>SLOPE(AG1010:AG1013,S1010:S1013)*60</f>
        <v>-0.15892469988159433</v>
      </c>
      <c r="AM1010" s="35">
        <f>SLOPE(AK1010:AK1013,S1010:S1013)*60</f>
        <v>-2.9331159664679037E-2</v>
      </c>
      <c r="AN1010" s="35">
        <f>SLOPE(AI1010:AI1013,S1010:S1013)*60</f>
        <v>-18.72847967280163</v>
      </c>
    </row>
    <row r="1011" spans="2:40" x14ac:dyDescent="0.2">
      <c r="B1011" s="46">
        <v>43397</v>
      </c>
      <c r="C1011" s="3" t="s">
        <v>1369</v>
      </c>
      <c r="D1011" s="3" t="s">
        <v>1274</v>
      </c>
      <c r="E1011" s="32" t="s">
        <v>137</v>
      </c>
      <c r="F1011" s="3" t="s">
        <v>138</v>
      </c>
      <c r="G1011" s="33" t="s">
        <v>139</v>
      </c>
      <c r="H1011" s="32">
        <v>2018</v>
      </c>
      <c r="I1011" s="47" t="s">
        <v>243</v>
      </c>
      <c r="J1011" s="47" t="s">
        <v>710</v>
      </c>
      <c r="K1011" s="32" t="str">
        <f t="shared" si="237"/>
        <v>NWF</v>
      </c>
      <c r="L1011" s="32" t="str">
        <f t="shared" si="238"/>
        <v>ESI</v>
      </c>
      <c r="M1011" s="32" t="str">
        <f t="shared" si="239"/>
        <v>R1</v>
      </c>
      <c r="N1011" s="3">
        <v>5</v>
      </c>
      <c r="O1011" s="3" t="s">
        <v>163</v>
      </c>
      <c r="P1011" s="33" t="str">
        <f t="shared" si="240"/>
        <v>E:POS_P:P01_Tr1:NWF_Tr2:ESI_DRC_R1_D:24_M:10_Y:2018</v>
      </c>
      <c r="Q1011" s="31" t="str">
        <f t="shared" si="241"/>
        <v>T1</v>
      </c>
      <c r="R1011" s="53">
        <v>0.47114583333333332</v>
      </c>
      <c r="S1011" s="3">
        <v>10</v>
      </c>
      <c r="T1011" s="3">
        <v>2.3392500000000003</v>
      </c>
      <c r="U1011" s="3">
        <v>115.19544198895029</v>
      </c>
      <c r="V1011" s="3">
        <v>0.55109400000000008</v>
      </c>
      <c r="W1011" s="3">
        <v>25.9</v>
      </c>
      <c r="X1011" s="37">
        <f t="shared" si="242"/>
        <v>298.89999999999998</v>
      </c>
      <c r="Y1011" s="37" t="s">
        <v>143</v>
      </c>
      <c r="Z1011" s="40">
        <v>0.1225</v>
      </c>
      <c r="AA1011" s="41">
        <v>0.74</v>
      </c>
      <c r="AB1011" s="41">
        <v>9.0649999999999981E-2</v>
      </c>
      <c r="AC1011" s="42" t="s">
        <v>144</v>
      </c>
      <c r="AD1011" s="43">
        <f t="shared" si="243"/>
        <v>489.25700177988637</v>
      </c>
      <c r="AE1011" s="43">
        <f t="shared" si="244"/>
        <v>570.79983540986746</v>
      </c>
      <c r="AF1011" s="44">
        <f t="shared" si="245"/>
        <v>1.1444944414135994</v>
      </c>
      <c r="AG1011" s="44">
        <f t="shared" si="246"/>
        <v>0.84692588664606339</v>
      </c>
      <c r="AH1011" s="44">
        <f t="shared" si="247"/>
        <v>56.360176566222655</v>
      </c>
      <c r="AI1011" s="44">
        <f t="shared" si="248"/>
        <v>41.706530659004756</v>
      </c>
      <c r="AJ1011" s="44">
        <f t="shared" si="249"/>
        <v>0.31456436449536557</v>
      </c>
      <c r="AK1011" s="45">
        <f t="shared" si="250"/>
        <v>0.23277762972657046</v>
      </c>
      <c r="AL1011" s="35"/>
      <c r="AM1011" s="35"/>
      <c r="AN1011" s="35"/>
    </row>
    <row r="1012" spans="2:40" x14ac:dyDescent="0.2">
      <c r="B1012" s="46">
        <v>43397</v>
      </c>
      <c r="C1012" s="3" t="s">
        <v>1370</v>
      </c>
      <c r="D1012" s="3" t="s">
        <v>1276</v>
      </c>
      <c r="E1012" s="32" t="s">
        <v>137</v>
      </c>
      <c r="F1012" s="3" t="s">
        <v>138</v>
      </c>
      <c r="G1012" s="33" t="s">
        <v>139</v>
      </c>
      <c r="H1012" s="32">
        <v>2018</v>
      </c>
      <c r="I1012" s="47" t="s">
        <v>243</v>
      </c>
      <c r="J1012" s="47" t="s">
        <v>710</v>
      </c>
      <c r="K1012" s="32" t="str">
        <f t="shared" si="237"/>
        <v>NWF</v>
      </c>
      <c r="L1012" s="32" t="str">
        <f t="shared" si="238"/>
        <v>ESI</v>
      </c>
      <c r="M1012" s="32" t="str">
        <f t="shared" si="239"/>
        <v>R1</v>
      </c>
      <c r="N1012" s="3">
        <v>5</v>
      </c>
      <c r="O1012" s="3" t="s">
        <v>163</v>
      </c>
      <c r="P1012" s="33" t="str">
        <f t="shared" si="240"/>
        <v>E:POS_P:P01_Tr1:NWF_Tr2:ESI_DRC_R1_D:24_M:10_Y:2018</v>
      </c>
      <c r="Q1012" s="31" t="str">
        <f t="shared" si="241"/>
        <v>T2</v>
      </c>
      <c r="R1012" s="53">
        <v>0.47809027777777779</v>
      </c>
      <c r="S1012" s="3">
        <v>20</v>
      </c>
      <c r="T1012" s="3">
        <v>2.1142500000000002</v>
      </c>
      <c r="U1012" s="3">
        <v>109.91643646408841</v>
      </c>
      <c r="V1012" s="3">
        <v>0.50657399999999997</v>
      </c>
      <c r="W1012" s="3">
        <v>26.1</v>
      </c>
      <c r="X1012" s="37">
        <f t="shared" si="242"/>
        <v>299.10000000000002</v>
      </c>
      <c r="Y1012" s="37" t="s">
        <v>143</v>
      </c>
      <c r="Z1012" s="40">
        <v>0.1225</v>
      </c>
      <c r="AA1012" s="41">
        <v>0.74</v>
      </c>
      <c r="AB1012" s="41">
        <v>9.0649999999999981E-2</v>
      </c>
      <c r="AC1012" s="42" t="s">
        <v>144</v>
      </c>
      <c r="AD1012" s="43">
        <f t="shared" si="243"/>
        <v>488.92984898698774</v>
      </c>
      <c r="AE1012" s="43">
        <f t="shared" si="244"/>
        <v>570.41815715148562</v>
      </c>
      <c r="AF1012" s="44">
        <f t="shared" si="245"/>
        <v>1.033719933220739</v>
      </c>
      <c r="AG1012" s="44">
        <f t="shared" si="246"/>
        <v>0.76495275058334666</v>
      </c>
      <c r="AH1012" s="44">
        <f t="shared" si="247"/>
        <v>53.74142668157458</v>
      </c>
      <c r="AI1012" s="44">
        <f t="shared" si="248"/>
        <v>39.768655744365184</v>
      </c>
      <c r="AJ1012" s="44">
        <f t="shared" si="249"/>
        <v>0.28895900754085663</v>
      </c>
      <c r="AK1012" s="45">
        <f t="shared" si="250"/>
        <v>0.21382966558023386</v>
      </c>
      <c r="AL1012" s="35"/>
      <c r="AM1012" s="35"/>
      <c r="AN1012" s="35"/>
    </row>
    <row r="1013" spans="2:40" x14ac:dyDescent="0.2">
      <c r="B1013" s="46">
        <v>43397</v>
      </c>
      <c r="C1013" s="3" t="s">
        <v>1371</v>
      </c>
      <c r="D1013" s="3" t="s">
        <v>1278</v>
      </c>
      <c r="E1013" s="32" t="s">
        <v>137</v>
      </c>
      <c r="F1013" s="3" t="s">
        <v>138</v>
      </c>
      <c r="G1013" s="33" t="s">
        <v>139</v>
      </c>
      <c r="H1013" s="32">
        <v>2018</v>
      </c>
      <c r="I1013" s="47" t="s">
        <v>243</v>
      </c>
      <c r="J1013" s="47" t="s">
        <v>710</v>
      </c>
      <c r="K1013" s="32" t="str">
        <f t="shared" si="237"/>
        <v>NWF</v>
      </c>
      <c r="L1013" s="32" t="str">
        <f t="shared" si="238"/>
        <v>ESI</v>
      </c>
      <c r="M1013" s="32" t="str">
        <f t="shared" si="239"/>
        <v>R1</v>
      </c>
      <c r="N1013" s="3">
        <v>5</v>
      </c>
      <c r="O1013" s="3" t="s">
        <v>163</v>
      </c>
      <c r="P1013" s="33" t="str">
        <f t="shared" si="240"/>
        <v>E:POS_P:P01_Tr1:NWF_Tr2:ESI_DRC_R1_D:24_M:10_Y:2018</v>
      </c>
      <c r="Q1013" s="31" t="str">
        <f t="shared" si="241"/>
        <v>T3</v>
      </c>
      <c r="R1013" s="53">
        <v>0.48503472222222221</v>
      </c>
      <c r="S1013" s="3">
        <v>30</v>
      </c>
      <c r="T1013" s="3">
        <v>2.03925</v>
      </c>
      <c r="U1013" s="3">
        <v>116.32665745856355</v>
      </c>
      <c r="V1013" s="3">
        <v>0.512934</v>
      </c>
      <c r="W1013" s="3">
        <v>27.2</v>
      </c>
      <c r="X1013" s="37">
        <f t="shared" si="242"/>
        <v>300.2</v>
      </c>
      <c r="Y1013" s="37" t="s">
        <v>143</v>
      </c>
      <c r="Z1013" s="40">
        <v>0.1225</v>
      </c>
      <c r="AA1013" s="41">
        <v>0.74</v>
      </c>
      <c r="AB1013" s="41">
        <v>9.0649999999999981E-2</v>
      </c>
      <c r="AC1013" s="42" t="s">
        <v>144</v>
      </c>
      <c r="AD1013" s="43">
        <f t="shared" si="243"/>
        <v>487.1383005729781</v>
      </c>
      <c r="AE1013" s="43">
        <f t="shared" si="244"/>
        <v>568.32801733514111</v>
      </c>
      <c r="AF1013" s="44">
        <f t="shared" si="245"/>
        <v>0.99339677944344551</v>
      </c>
      <c r="AG1013" s="44">
        <f t="shared" si="246"/>
        <v>0.73511361678814957</v>
      </c>
      <c r="AH1013" s="44">
        <f t="shared" si="247"/>
        <v>56.667170225699593</v>
      </c>
      <c r="AI1013" s="44">
        <f t="shared" si="248"/>
        <v>41.933705967017687</v>
      </c>
      <c r="AJ1013" s="44">
        <f t="shared" si="249"/>
        <v>0.29151476324378323</v>
      </c>
      <c r="AK1013" s="45">
        <f t="shared" si="250"/>
        <v>0.21572092480039956</v>
      </c>
      <c r="AL1013" s="35"/>
      <c r="AM1013" s="35"/>
      <c r="AN1013" s="35"/>
    </row>
    <row r="1014" spans="2:40" x14ac:dyDescent="0.2">
      <c r="B1014" s="46">
        <v>43397</v>
      </c>
      <c r="C1014" s="3" t="s">
        <v>1372</v>
      </c>
      <c r="D1014" s="3" t="s">
        <v>1280</v>
      </c>
      <c r="E1014" s="32" t="s">
        <v>137</v>
      </c>
      <c r="F1014" s="3" t="s">
        <v>138</v>
      </c>
      <c r="G1014" s="33" t="s">
        <v>139</v>
      </c>
      <c r="H1014" s="32">
        <v>2018</v>
      </c>
      <c r="I1014" s="47" t="s">
        <v>243</v>
      </c>
      <c r="J1014" s="47" t="s">
        <v>710</v>
      </c>
      <c r="K1014" s="32" t="str">
        <f t="shared" si="237"/>
        <v>NWF</v>
      </c>
      <c r="L1014" s="32" t="str">
        <f t="shared" si="238"/>
        <v>ESI</v>
      </c>
      <c r="M1014" s="32" t="str">
        <f t="shared" si="239"/>
        <v>R2</v>
      </c>
      <c r="N1014" s="3">
        <v>11</v>
      </c>
      <c r="O1014" s="3" t="s">
        <v>1289</v>
      </c>
      <c r="P1014" s="33" t="str">
        <f t="shared" si="240"/>
        <v>E:POS_P:P01_Tr1:NWF_Tr2:ESI_DRC_R2_D:24_M:10_Y:2018</v>
      </c>
      <c r="Q1014" s="31" t="str">
        <f t="shared" si="241"/>
        <v>T0</v>
      </c>
      <c r="R1014" s="53">
        <v>0.4642013888888889</v>
      </c>
      <c r="S1014" s="37">
        <v>0</v>
      </c>
      <c r="T1014" s="3">
        <v>12.914249999999999</v>
      </c>
      <c r="U1014" s="3">
        <v>150.45165745856355</v>
      </c>
      <c r="V1014" s="3">
        <v>0.49385399999999996</v>
      </c>
      <c r="W1014" s="3">
        <v>23.1</v>
      </c>
      <c r="X1014" s="37">
        <f t="shared" si="242"/>
        <v>296.10000000000002</v>
      </c>
      <c r="Y1014" s="37" t="s">
        <v>143</v>
      </c>
      <c r="Z1014" s="40">
        <v>0.1225</v>
      </c>
      <c r="AA1014" s="41">
        <v>0.74</v>
      </c>
      <c r="AB1014" s="41">
        <v>9.0649999999999981E-2</v>
      </c>
      <c r="AC1014" s="42" t="s">
        <v>144</v>
      </c>
      <c r="AD1014" s="43">
        <f t="shared" si="243"/>
        <v>493.8835455319421</v>
      </c>
      <c r="AE1014" s="43">
        <f t="shared" si="244"/>
        <v>576.19746978726573</v>
      </c>
      <c r="AF1014" s="44">
        <f t="shared" si="245"/>
        <v>6.3781355778858835</v>
      </c>
      <c r="AG1014" s="44">
        <f t="shared" si="246"/>
        <v>4.7198203276355528</v>
      </c>
      <c r="AH1014" s="44">
        <f t="shared" si="247"/>
        <v>74.305598016792629</v>
      </c>
      <c r="AI1014" s="44">
        <f t="shared" si="248"/>
        <v>54.986142532426534</v>
      </c>
      <c r="AJ1014" s="44">
        <f t="shared" si="249"/>
        <v>0.28455742524432032</v>
      </c>
      <c r="AK1014" s="45">
        <f t="shared" si="250"/>
        <v>0.21057249468079697</v>
      </c>
      <c r="AL1014" s="35">
        <f>SLOPE(AG1014:AG1017,S1014:S1017)*60</f>
        <v>5.1479763747064942</v>
      </c>
      <c r="AM1014" s="35">
        <f>SLOPE(AK1014:AK1017,S1014:S1017)*60</f>
        <v>-1.6432803229645864E-2</v>
      </c>
      <c r="AN1014" s="35">
        <f>SLOPE(AI1014:AI1017,S1014:S1017)*60</f>
        <v>2.3550340521510194</v>
      </c>
    </row>
    <row r="1015" spans="2:40" x14ac:dyDescent="0.2">
      <c r="B1015" s="46">
        <v>43397</v>
      </c>
      <c r="C1015" s="3" t="s">
        <v>1373</v>
      </c>
      <c r="D1015" s="3" t="s">
        <v>1282</v>
      </c>
      <c r="E1015" s="32" t="s">
        <v>137</v>
      </c>
      <c r="F1015" s="3" t="s">
        <v>138</v>
      </c>
      <c r="G1015" s="33" t="s">
        <v>139</v>
      </c>
      <c r="H1015" s="32">
        <v>2018</v>
      </c>
      <c r="I1015" s="47" t="s">
        <v>243</v>
      </c>
      <c r="J1015" s="47" t="s">
        <v>710</v>
      </c>
      <c r="K1015" s="32" t="str">
        <f t="shared" si="237"/>
        <v>NWF</v>
      </c>
      <c r="L1015" s="32" t="str">
        <f t="shared" si="238"/>
        <v>ESI</v>
      </c>
      <c r="M1015" s="32" t="str">
        <f t="shared" si="239"/>
        <v>R2</v>
      </c>
      <c r="N1015" s="3">
        <v>11</v>
      </c>
      <c r="O1015" s="3" t="s">
        <v>1289</v>
      </c>
      <c r="P1015" s="33" t="str">
        <f t="shared" si="240"/>
        <v>E:POS_P:P01_Tr1:NWF_Tr2:ESI_DRC_R2_D:24_M:10_Y:2018</v>
      </c>
      <c r="Q1015" s="31" t="str">
        <f t="shared" si="241"/>
        <v>T1</v>
      </c>
      <c r="R1015" s="53">
        <v>0.47114583333333332</v>
      </c>
      <c r="S1015" s="3">
        <v>10</v>
      </c>
      <c r="T1015" s="3">
        <v>17.939249999999998</v>
      </c>
      <c r="U1015" s="3">
        <v>132.7292817679558</v>
      </c>
      <c r="V1015" s="3">
        <v>0.53201399999999999</v>
      </c>
      <c r="W1015" s="3">
        <v>26.8</v>
      </c>
      <c r="X1015" s="37">
        <f t="shared" si="242"/>
        <v>299.8</v>
      </c>
      <c r="Y1015" s="37" t="s">
        <v>143</v>
      </c>
      <c r="Z1015" s="40">
        <v>0.1225</v>
      </c>
      <c r="AA1015" s="41">
        <v>0.74</v>
      </c>
      <c r="AB1015" s="41">
        <v>9.0649999999999981E-2</v>
      </c>
      <c r="AC1015" s="42" t="s">
        <v>144</v>
      </c>
      <c r="AD1015" s="43">
        <f t="shared" si="243"/>
        <v>487.78825160776529</v>
      </c>
      <c r="AE1015" s="43">
        <f t="shared" si="244"/>
        <v>569.08629354239292</v>
      </c>
      <c r="AF1015" s="44">
        <f t="shared" si="245"/>
        <v>8.7505553926546025</v>
      </c>
      <c r="AG1015" s="44">
        <f t="shared" si="246"/>
        <v>6.4754109905644039</v>
      </c>
      <c r="AH1015" s="44">
        <f t="shared" si="247"/>
        <v>64.743784290745594</v>
      </c>
      <c r="AI1015" s="44">
        <f t="shared" si="248"/>
        <v>47.910400375151724</v>
      </c>
      <c r="AJ1015" s="44">
        <f t="shared" si="249"/>
        <v>0.30276187537266264</v>
      </c>
      <c r="AK1015" s="45">
        <f t="shared" si="250"/>
        <v>0.22404378777577033</v>
      </c>
      <c r="AL1015" s="35"/>
      <c r="AM1015" s="35"/>
      <c r="AN1015" s="35"/>
    </row>
    <row r="1016" spans="2:40" x14ac:dyDescent="0.2">
      <c r="B1016" s="46">
        <v>43397</v>
      </c>
      <c r="C1016" s="3" t="s">
        <v>1374</v>
      </c>
      <c r="D1016" s="3" t="s">
        <v>1284</v>
      </c>
      <c r="E1016" s="32" t="s">
        <v>137</v>
      </c>
      <c r="F1016" s="3" t="s">
        <v>138</v>
      </c>
      <c r="G1016" s="33" t="s">
        <v>139</v>
      </c>
      <c r="H1016" s="32">
        <v>2018</v>
      </c>
      <c r="I1016" s="47" t="s">
        <v>243</v>
      </c>
      <c r="J1016" s="47" t="s">
        <v>710</v>
      </c>
      <c r="K1016" s="32" t="str">
        <f t="shared" si="237"/>
        <v>NWF</v>
      </c>
      <c r="L1016" s="32" t="str">
        <f t="shared" si="238"/>
        <v>ESI</v>
      </c>
      <c r="M1016" s="32" t="str">
        <f t="shared" si="239"/>
        <v>R2</v>
      </c>
      <c r="N1016" s="3">
        <v>11</v>
      </c>
      <c r="O1016" s="3" t="s">
        <v>1289</v>
      </c>
      <c r="P1016" s="33" t="str">
        <f t="shared" si="240"/>
        <v>E:POS_P:P01_Tr1:NWF_Tr2:ESI_DRC_R2_D:24_M:10_Y:2018</v>
      </c>
      <c r="Q1016" s="31" t="str">
        <f t="shared" si="241"/>
        <v>T2</v>
      </c>
      <c r="R1016" s="53">
        <v>0.47809027777777779</v>
      </c>
      <c r="S1016" s="3">
        <v>20</v>
      </c>
      <c r="T1016" s="3">
        <v>19.58925</v>
      </c>
      <c r="U1016" s="3">
        <v>159.12430939226519</v>
      </c>
      <c r="V1016" s="3">
        <v>0.49385399999999996</v>
      </c>
      <c r="W1016" s="3">
        <v>27.4</v>
      </c>
      <c r="X1016" s="37">
        <f t="shared" si="242"/>
        <v>300.39999999999998</v>
      </c>
      <c r="Y1016" s="37" t="s">
        <v>143</v>
      </c>
      <c r="Z1016" s="40">
        <v>0.1225</v>
      </c>
      <c r="AA1016" s="41">
        <v>0.74</v>
      </c>
      <c r="AB1016" s="41">
        <v>9.0649999999999981E-2</v>
      </c>
      <c r="AC1016" s="42" t="s">
        <v>144</v>
      </c>
      <c r="AD1016" s="43">
        <f t="shared" si="243"/>
        <v>486.81397414117191</v>
      </c>
      <c r="AE1016" s="43">
        <f t="shared" si="244"/>
        <v>567.9496364980339</v>
      </c>
      <c r="AF1016" s="44">
        <f t="shared" si="245"/>
        <v>9.5363206429449505</v>
      </c>
      <c r="AG1016" s="44">
        <f t="shared" si="246"/>
        <v>7.0568772757792617</v>
      </c>
      <c r="AH1016" s="44">
        <f t="shared" si="247"/>
        <v>77.463937437718016</v>
      </c>
      <c r="AI1016" s="44">
        <f t="shared" si="248"/>
        <v>57.323313703911325</v>
      </c>
      <c r="AJ1016" s="44">
        <f t="shared" si="249"/>
        <v>0.28048419978310002</v>
      </c>
      <c r="AK1016" s="45">
        <f t="shared" si="250"/>
        <v>0.20755830783949397</v>
      </c>
      <c r="AL1016" s="35"/>
      <c r="AM1016" s="35"/>
      <c r="AN1016" s="35"/>
    </row>
    <row r="1017" spans="2:40" x14ac:dyDescent="0.2">
      <c r="B1017" s="46">
        <v>43397</v>
      </c>
      <c r="C1017" s="3" t="s">
        <v>1375</v>
      </c>
      <c r="D1017" s="3" t="s">
        <v>1286</v>
      </c>
      <c r="E1017" s="32" t="s">
        <v>137</v>
      </c>
      <c r="F1017" s="3" t="s">
        <v>138</v>
      </c>
      <c r="G1017" s="33" t="s">
        <v>139</v>
      </c>
      <c r="H1017" s="32">
        <v>2018</v>
      </c>
      <c r="I1017" s="47" t="s">
        <v>243</v>
      </c>
      <c r="J1017" s="47" t="s">
        <v>710</v>
      </c>
      <c r="K1017" s="32" t="str">
        <f t="shared" si="237"/>
        <v>NWF</v>
      </c>
      <c r="L1017" s="32" t="str">
        <f t="shared" si="238"/>
        <v>ESI</v>
      </c>
      <c r="M1017" s="32" t="str">
        <f t="shared" si="239"/>
        <v>R2</v>
      </c>
      <c r="N1017" s="3">
        <v>11</v>
      </c>
      <c r="O1017" s="3" t="s">
        <v>1289</v>
      </c>
      <c r="P1017" s="33" t="str">
        <f t="shared" si="240"/>
        <v>E:POS_P:P01_Tr1:NWF_Tr2:ESI_DRC_R2_D:24_M:10_Y:2018</v>
      </c>
      <c r="Q1017" s="31" t="str">
        <f t="shared" si="241"/>
        <v>T3</v>
      </c>
      <c r="R1017" s="53">
        <v>0.48503472222222221</v>
      </c>
      <c r="S1017" s="3">
        <v>30</v>
      </c>
      <c r="T1017" s="3">
        <v>20.564249999999998</v>
      </c>
      <c r="U1017" s="3">
        <v>148.00069060773484</v>
      </c>
      <c r="V1017" s="3">
        <v>0.49385399999999996</v>
      </c>
      <c r="W1017" s="3">
        <v>28.3</v>
      </c>
      <c r="X1017" s="37">
        <f t="shared" si="242"/>
        <v>301.3</v>
      </c>
      <c r="Y1017" s="37" t="s">
        <v>143</v>
      </c>
      <c r="Z1017" s="40">
        <v>0.1225</v>
      </c>
      <c r="AA1017" s="41">
        <v>0.74</v>
      </c>
      <c r="AB1017" s="41">
        <v>9.0649999999999981E-2</v>
      </c>
      <c r="AC1017" s="42" t="s">
        <v>144</v>
      </c>
      <c r="AD1017" s="43">
        <f t="shared" si="243"/>
        <v>485.35983349488225</v>
      </c>
      <c r="AE1017" s="43">
        <f t="shared" si="244"/>
        <v>566.25313907736268</v>
      </c>
      <c r="AF1017" s="44">
        <f t="shared" si="245"/>
        <v>9.9810609559471306</v>
      </c>
      <c r="AG1017" s="44">
        <f t="shared" si="246"/>
        <v>7.3859851074008747</v>
      </c>
      <c r="AH1017" s="44">
        <f t="shared" si="247"/>
        <v>71.833590550497775</v>
      </c>
      <c r="AI1017" s="44">
        <f t="shared" si="248"/>
        <v>53.156857007368345</v>
      </c>
      <c r="AJ1017" s="44">
        <f t="shared" si="249"/>
        <v>0.27964637774591183</v>
      </c>
      <c r="AK1017" s="45">
        <f t="shared" si="250"/>
        <v>0.20693831953197472</v>
      </c>
      <c r="AL1017" s="35"/>
      <c r="AM1017" s="35"/>
      <c r="AN1017" s="35"/>
    </row>
    <row r="1018" spans="2:40" x14ac:dyDescent="0.2">
      <c r="B1018" s="46">
        <v>43397</v>
      </c>
      <c r="C1018" s="3" t="s">
        <v>1376</v>
      </c>
      <c r="D1018" s="3" t="s">
        <v>1288</v>
      </c>
      <c r="E1018" s="32" t="s">
        <v>137</v>
      </c>
      <c r="F1018" s="3" t="s">
        <v>138</v>
      </c>
      <c r="G1018" s="33" t="s">
        <v>139</v>
      </c>
      <c r="H1018" s="32">
        <v>2018</v>
      </c>
      <c r="I1018" s="47" t="s">
        <v>243</v>
      </c>
      <c r="J1018" s="47" t="s">
        <v>710</v>
      </c>
      <c r="K1018" s="32" t="str">
        <f t="shared" si="237"/>
        <v>NWF</v>
      </c>
      <c r="L1018" s="32" t="str">
        <f t="shared" si="238"/>
        <v>ESI</v>
      </c>
      <c r="M1018" s="32" t="str">
        <f t="shared" si="239"/>
        <v>R3</v>
      </c>
      <c r="N1018" s="3">
        <v>6</v>
      </c>
      <c r="O1018" s="3" t="s">
        <v>1377</v>
      </c>
      <c r="P1018" s="33" t="str">
        <f t="shared" si="240"/>
        <v>E:POS_P:P01_Tr1:NWF_Tr2:ESI_DRC_R3_D:24_M:10_Y:2018</v>
      </c>
      <c r="Q1018" s="31" t="str">
        <f t="shared" si="241"/>
        <v>T0</v>
      </c>
      <c r="R1018" s="53">
        <v>0.4642013888888889</v>
      </c>
      <c r="S1018" s="37">
        <v>0</v>
      </c>
      <c r="T1018" s="3">
        <v>6.3142500000000004</v>
      </c>
      <c r="U1018" s="3">
        <v>128.95856353591159</v>
      </c>
      <c r="V1018" s="3">
        <v>0.47477400000000003</v>
      </c>
      <c r="W1018" s="3">
        <v>24.4</v>
      </c>
      <c r="X1018" s="37">
        <f t="shared" si="242"/>
        <v>297.39999999999998</v>
      </c>
      <c r="Y1018" s="37" t="s">
        <v>143</v>
      </c>
      <c r="Z1018" s="40">
        <v>0.1225</v>
      </c>
      <c r="AA1018" s="41">
        <v>0.74</v>
      </c>
      <c r="AB1018" s="41">
        <v>9.0649999999999981E-2</v>
      </c>
      <c r="AC1018" s="42" t="s">
        <v>144</v>
      </c>
      <c r="AD1018" s="43">
        <f t="shared" si="243"/>
        <v>491.72467327507752</v>
      </c>
      <c r="AE1018" s="43">
        <f t="shared" si="244"/>
        <v>573.6787854875904</v>
      </c>
      <c r="AF1018" s="44">
        <f t="shared" si="245"/>
        <v>3.1048725182271584</v>
      </c>
      <c r="AG1018" s="44">
        <f t="shared" si="246"/>
        <v>2.2976056634880964</v>
      </c>
      <c r="AH1018" s="44">
        <f t="shared" si="247"/>
        <v>63.412107520719452</v>
      </c>
      <c r="AI1018" s="44">
        <f t="shared" si="248"/>
        <v>46.924959565332387</v>
      </c>
      <c r="AJ1018" s="44">
        <f t="shared" si="249"/>
        <v>0.27236777170108523</v>
      </c>
      <c r="AK1018" s="45">
        <f t="shared" si="250"/>
        <v>0.20155215105880303</v>
      </c>
      <c r="AL1018" s="35">
        <f>SLOPE(AG1018:AG1021,S1018:S1021)*60</f>
        <v>0.68654604370515593</v>
      </c>
      <c r="AM1018" s="35">
        <f>SLOPE(AK1018:AK1021,S1018:S1021)*60</f>
        <v>6.2279989076359839E-3</v>
      </c>
      <c r="AN1018" s="35">
        <f>SLOPE(AI1018:AI1021,S1018:S1021)*60</f>
        <v>2.9495777613063936</v>
      </c>
    </row>
    <row r="1019" spans="2:40" x14ac:dyDescent="0.2">
      <c r="B1019" s="46">
        <v>43397</v>
      </c>
      <c r="C1019" s="3" t="s">
        <v>1378</v>
      </c>
      <c r="D1019" s="3" t="s">
        <v>1291</v>
      </c>
      <c r="E1019" s="32" t="s">
        <v>137</v>
      </c>
      <c r="F1019" s="3" t="s">
        <v>138</v>
      </c>
      <c r="G1019" s="33" t="s">
        <v>139</v>
      </c>
      <c r="H1019" s="32">
        <v>2018</v>
      </c>
      <c r="I1019" s="47" t="s">
        <v>243</v>
      </c>
      <c r="J1019" s="47" t="s">
        <v>710</v>
      </c>
      <c r="K1019" s="32" t="str">
        <f t="shared" si="237"/>
        <v>NWF</v>
      </c>
      <c r="L1019" s="32" t="str">
        <f t="shared" si="238"/>
        <v>ESI</v>
      </c>
      <c r="M1019" s="32" t="str">
        <f t="shared" si="239"/>
        <v>R3</v>
      </c>
      <c r="N1019" s="3">
        <v>6</v>
      </c>
      <c r="O1019" s="3" t="s">
        <v>1377</v>
      </c>
      <c r="P1019" s="33" t="str">
        <f t="shared" si="240"/>
        <v>E:POS_P:P01_Tr1:NWF_Tr2:ESI_DRC_R3_D:24_M:10_Y:2018</v>
      </c>
      <c r="Q1019" s="31" t="str">
        <f t="shared" si="241"/>
        <v>T1</v>
      </c>
      <c r="R1019" s="53">
        <v>0.47114583333333332</v>
      </c>
      <c r="S1019" s="3">
        <v>10</v>
      </c>
      <c r="T1019" s="3">
        <v>6.7642500000000005</v>
      </c>
      <c r="U1019" s="3">
        <v>121.60566298342543</v>
      </c>
      <c r="V1019" s="3">
        <v>0.48113399999999995</v>
      </c>
      <c r="W1019" s="3">
        <v>27.3</v>
      </c>
      <c r="X1019" s="37">
        <f t="shared" si="242"/>
        <v>300.3</v>
      </c>
      <c r="Y1019" s="37" t="s">
        <v>143</v>
      </c>
      <c r="Z1019" s="40">
        <v>0.1225</v>
      </c>
      <c r="AA1019" s="41">
        <v>0.74</v>
      </c>
      <c r="AB1019" s="41">
        <v>9.0649999999999981E-2</v>
      </c>
      <c r="AC1019" s="42" t="s">
        <v>144</v>
      </c>
      <c r="AD1019" s="43">
        <f t="shared" si="243"/>
        <v>486.97608335667007</v>
      </c>
      <c r="AE1019" s="43">
        <f t="shared" si="244"/>
        <v>568.13876391611507</v>
      </c>
      <c r="AF1019" s="44">
        <f t="shared" si="245"/>
        <v>3.2940279718453556</v>
      </c>
      <c r="AG1019" s="44">
        <f t="shared" si="246"/>
        <v>2.4375806991655629</v>
      </c>
      <c r="AH1019" s="44">
        <f t="shared" si="247"/>
        <v>59.219049473659709</v>
      </c>
      <c r="AI1019" s="44">
        <f t="shared" si="248"/>
        <v>43.822096610508176</v>
      </c>
      <c r="AJ1019" s="44">
        <f t="shared" si="249"/>
        <v>0.27335087603801606</v>
      </c>
      <c r="AK1019" s="45">
        <f t="shared" si="250"/>
        <v>0.20227964826813183</v>
      </c>
      <c r="AL1019" s="35"/>
      <c r="AM1019" s="35"/>
      <c r="AN1019" s="35"/>
    </row>
    <row r="1020" spans="2:40" x14ac:dyDescent="0.2">
      <c r="B1020" s="46">
        <v>43397</v>
      </c>
      <c r="C1020" s="3" t="s">
        <v>1379</v>
      </c>
      <c r="D1020" s="3" t="s">
        <v>1293</v>
      </c>
      <c r="E1020" s="32" t="s">
        <v>137</v>
      </c>
      <c r="F1020" s="3" t="s">
        <v>138</v>
      </c>
      <c r="G1020" s="33" t="s">
        <v>139</v>
      </c>
      <c r="H1020" s="32">
        <v>2018</v>
      </c>
      <c r="I1020" s="47" t="s">
        <v>243</v>
      </c>
      <c r="J1020" s="47" t="s">
        <v>710</v>
      </c>
      <c r="K1020" s="32" t="str">
        <f t="shared" si="237"/>
        <v>NWF</v>
      </c>
      <c r="L1020" s="32" t="str">
        <f t="shared" si="238"/>
        <v>ESI</v>
      </c>
      <c r="M1020" s="32" t="str">
        <f t="shared" si="239"/>
        <v>R3</v>
      </c>
      <c r="N1020" s="3">
        <v>6</v>
      </c>
      <c r="O1020" s="3" t="s">
        <v>1377</v>
      </c>
      <c r="P1020" s="33" t="str">
        <f t="shared" si="240"/>
        <v>E:POS_P:P01_Tr1:NWF_Tr2:ESI_DRC_R3_D:24_M:10_Y:2018</v>
      </c>
      <c r="Q1020" s="31" t="str">
        <f t="shared" si="241"/>
        <v>T2</v>
      </c>
      <c r="R1020" s="53">
        <v>0.47809027777777779</v>
      </c>
      <c r="S1020" s="3">
        <v>20</v>
      </c>
      <c r="T1020" s="3">
        <v>7.0642500000000004</v>
      </c>
      <c r="U1020" s="3">
        <v>128.20441988950279</v>
      </c>
      <c r="V1020" s="3">
        <v>0.50657399999999997</v>
      </c>
      <c r="W1020" s="3">
        <v>27.7</v>
      </c>
      <c r="X1020" s="37">
        <f t="shared" si="242"/>
        <v>300.7</v>
      </c>
      <c r="Y1020" s="37" t="s">
        <v>143</v>
      </c>
      <c r="Z1020" s="40">
        <v>0.1225</v>
      </c>
      <c r="AA1020" s="41">
        <v>0.74</v>
      </c>
      <c r="AB1020" s="41">
        <v>9.0649999999999981E-2</v>
      </c>
      <c r="AC1020" s="42" t="s">
        <v>144</v>
      </c>
      <c r="AD1020" s="43">
        <f t="shared" si="243"/>
        <v>486.32829342204207</v>
      </c>
      <c r="AE1020" s="43">
        <f t="shared" si="244"/>
        <v>567.38300899238243</v>
      </c>
      <c r="AF1020" s="44">
        <f t="shared" si="245"/>
        <v>3.4355446468066608</v>
      </c>
      <c r="AG1020" s="44">
        <f t="shared" si="246"/>
        <v>2.5423030386369287</v>
      </c>
      <c r="AH1020" s="44">
        <f t="shared" si="247"/>
        <v>62.349436734024799</v>
      </c>
      <c r="AI1020" s="44">
        <f t="shared" si="248"/>
        <v>46.138583183178341</v>
      </c>
      <c r="AJ1020" s="44">
        <f t="shared" si="249"/>
        <v>0.28742148039730708</v>
      </c>
      <c r="AK1020" s="45">
        <f t="shared" si="250"/>
        <v>0.21269189549400722</v>
      </c>
      <c r="AL1020" s="35"/>
      <c r="AM1020" s="35"/>
      <c r="AN1020" s="35"/>
    </row>
    <row r="1021" spans="2:40" x14ac:dyDescent="0.2">
      <c r="B1021" s="46">
        <v>43397</v>
      </c>
      <c r="C1021" s="3" t="s">
        <v>1380</v>
      </c>
      <c r="D1021" s="3" t="s">
        <v>1295</v>
      </c>
      <c r="E1021" s="32" t="s">
        <v>137</v>
      </c>
      <c r="F1021" s="3" t="s">
        <v>138</v>
      </c>
      <c r="G1021" s="33" t="s">
        <v>139</v>
      </c>
      <c r="H1021" s="32">
        <v>2018</v>
      </c>
      <c r="I1021" s="47" t="s">
        <v>243</v>
      </c>
      <c r="J1021" s="47" t="s">
        <v>710</v>
      </c>
      <c r="K1021" s="32" t="str">
        <f t="shared" si="237"/>
        <v>NWF</v>
      </c>
      <c r="L1021" s="32" t="str">
        <f t="shared" si="238"/>
        <v>ESI</v>
      </c>
      <c r="M1021" s="32" t="str">
        <f t="shared" si="239"/>
        <v>R3</v>
      </c>
      <c r="N1021" s="3">
        <v>6</v>
      </c>
      <c r="O1021" s="3" t="s">
        <v>1377</v>
      </c>
      <c r="P1021" s="33" t="str">
        <f t="shared" si="240"/>
        <v>E:POS_P:P01_Tr1:NWF_Tr2:ESI_DRC_R3_D:24_M:10_Y:2018</v>
      </c>
      <c r="Q1021" s="31" t="str">
        <f t="shared" si="241"/>
        <v>T3</v>
      </c>
      <c r="R1021" s="53">
        <v>0.48503472222222221</v>
      </c>
      <c r="S1021" s="3">
        <v>30</v>
      </c>
      <c r="T1021" s="3">
        <v>7.3642500000000002</v>
      </c>
      <c r="U1021" s="3">
        <v>133.10635359116023</v>
      </c>
      <c r="V1021" s="3">
        <v>0.48113399999999995</v>
      </c>
      <c r="W1021" s="3">
        <v>28.4</v>
      </c>
      <c r="X1021" s="37">
        <f t="shared" si="242"/>
        <v>301.39999999999998</v>
      </c>
      <c r="Y1021" s="37" t="s">
        <v>143</v>
      </c>
      <c r="Z1021" s="40">
        <v>0.1225</v>
      </c>
      <c r="AA1021" s="41">
        <v>0.74</v>
      </c>
      <c r="AB1021" s="41">
        <v>9.0649999999999981E-2</v>
      </c>
      <c r="AC1021" s="42" t="s">
        <v>144</v>
      </c>
      <c r="AD1021" s="43">
        <f t="shared" si="243"/>
        <v>485.19879838091589</v>
      </c>
      <c r="AE1021" s="43">
        <f t="shared" si="244"/>
        <v>566.06526477773514</v>
      </c>
      <c r="AF1021" s="44">
        <f t="shared" si="245"/>
        <v>3.57312525097666</v>
      </c>
      <c r="AG1021" s="44">
        <f t="shared" si="246"/>
        <v>2.6441126857227277</v>
      </c>
      <c r="AH1021" s="44">
        <f t="shared" si="247"/>
        <v>64.583042819296253</v>
      </c>
      <c r="AI1021" s="44">
        <f t="shared" si="248"/>
        <v>47.791451686279217</v>
      </c>
      <c r="AJ1021" s="44">
        <f t="shared" si="249"/>
        <v>0.27235324510357078</v>
      </c>
      <c r="AK1021" s="45">
        <f t="shared" si="250"/>
        <v>0.20154140137664234</v>
      </c>
      <c r="AL1021" s="35"/>
      <c r="AM1021" s="35"/>
      <c r="AN1021" s="35"/>
    </row>
    <row r="1022" spans="2:40" x14ac:dyDescent="0.2">
      <c r="B1022" s="46">
        <v>43397</v>
      </c>
      <c r="C1022" s="3" t="s">
        <v>1381</v>
      </c>
      <c r="D1022" s="3" t="s">
        <v>1297</v>
      </c>
      <c r="E1022" s="32" t="s">
        <v>137</v>
      </c>
      <c r="F1022" s="3" t="s">
        <v>138</v>
      </c>
      <c r="G1022" s="33" t="s">
        <v>139</v>
      </c>
      <c r="H1022" s="32">
        <v>2018</v>
      </c>
      <c r="I1022" s="47" t="s">
        <v>243</v>
      </c>
      <c r="J1022" s="47" t="s">
        <v>710</v>
      </c>
      <c r="K1022" s="32" t="str">
        <f t="shared" si="237"/>
        <v>NWF</v>
      </c>
      <c r="L1022" s="32" t="str">
        <f t="shared" si="238"/>
        <v>LSI</v>
      </c>
      <c r="M1022" s="32" t="str">
        <f t="shared" si="239"/>
        <v>R1</v>
      </c>
      <c r="N1022" s="3">
        <v>2</v>
      </c>
      <c r="O1022" s="3" t="s">
        <v>163</v>
      </c>
      <c r="P1022" s="33" t="str">
        <f t="shared" si="240"/>
        <v>E:POS_P:P01_Tr1:NWF_Tr2:LSI_DRC_R1_D:24_M:10_Y:2018</v>
      </c>
      <c r="Q1022" s="31" t="str">
        <f t="shared" si="241"/>
        <v>T0</v>
      </c>
      <c r="R1022" s="53">
        <v>0.46736111111111112</v>
      </c>
      <c r="S1022" s="37">
        <v>0</v>
      </c>
      <c r="T1022" s="3">
        <v>2.4892500000000002</v>
      </c>
      <c r="U1022" s="3">
        <v>108.59668508287294</v>
      </c>
      <c r="V1022" s="3">
        <v>0.48113399999999995</v>
      </c>
      <c r="W1022" s="3">
        <v>24.9</v>
      </c>
      <c r="X1022" s="37">
        <f t="shared" si="242"/>
        <v>297.89999999999998</v>
      </c>
      <c r="Y1022" s="37" t="s">
        <v>143</v>
      </c>
      <c r="Z1022" s="40">
        <v>0.1225</v>
      </c>
      <c r="AA1022" s="41">
        <v>0.74</v>
      </c>
      <c r="AB1022" s="41">
        <v>9.0649999999999981E-2</v>
      </c>
      <c r="AC1022" s="42" t="s">
        <v>144</v>
      </c>
      <c r="AD1022" s="43">
        <f t="shared" si="243"/>
        <v>490.89935492449825</v>
      </c>
      <c r="AE1022" s="43">
        <f t="shared" si="244"/>
        <v>572.71591407858125</v>
      </c>
      <c r="AF1022" s="44">
        <f t="shared" si="245"/>
        <v>1.2219712192458074</v>
      </c>
      <c r="AG1022" s="44">
        <f t="shared" si="246"/>
        <v>0.90425870224189731</v>
      </c>
      <c r="AH1022" s="44">
        <f t="shared" si="247"/>
        <v>53.310042654121204</v>
      </c>
      <c r="AI1022" s="44">
        <f t="shared" si="248"/>
        <v>39.449431564049682</v>
      </c>
      <c r="AJ1022" s="44">
        <f t="shared" si="249"/>
        <v>0.27555309860428406</v>
      </c>
      <c r="AK1022" s="45">
        <f t="shared" si="250"/>
        <v>0.20390929296717017</v>
      </c>
      <c r="AL1022" s="35">
        <f>SLOPE(AG1022:AG1025,S1022:S1025)*60</f>
        <v>-0.13741149406218517</v>
      </c>
      <c r="AM1022" s="35">
        <f>SLOPE(AK1022:AK1025,S1022:S1025)*60</f>
        <v>7.576762179438877E-2</v>
      </c>
      <c r="AN1022" s="35">
        <f>SLOPE(AI1022:AI1025,S1022:S1025)*60</f>
        <v>-2.6211913325485838</v>
      </c>
    </row>
    <row r="1023" spans="2:40" x14ac:dyDescent="0.2">
      <c r="B1023" s="46">
        <v>43397</v>
      </c>
      <c r="C1023" s="3" t="s">
        <v>1382</v>
      </c>
      <c r="D1023" s="3" t="s">
        <v>1299</v>
      </c>
      <c r="E1023" s="32" t="s">
        <v>137</v>
      </c>
      <c r="F1023" s="3" t="s">
        <v>138</v>
      </c>
      <c r="G1023" s="33" t="s">
        <v>139</v>
      </c>
      <c r="H1023" s="32">
        <v>2018</v>
      </c>
      <c r="I1023" s="47" t="s">
        <v>243</v>
      </c>
      <c r="J1023" s="47" t="s">
        <v>710</v>
      </c>
      <c r="K1023" s="32" t="str">
        <f t="shared" si="237"/>
        <v>NWF</v>
      </c>
      <c r="L1023" s="32" t="str">
        <f t="shared" si="238"/>
        <v>LSI</v>
      </c>
      <c r="M1023" s="32" t="str">
        <f t="shared" si="239"/>
        <v>R1</v>
      </c>
      <c r="N1023" s="3">
        <v>2</v>
      </c>
      <c r="O1023" s="3" t="s">
        <v>163</v>
      </c>
      <c r="P1023" s="33" t="str">
        <f t="shared" si="240"/>
        <v>E:POS_P:P01_Tr1:NWF_Tr2:LSI_DRC_R1_D:24_M:10_Y:2018</v>
      </c>
      <c r="Q1023" s="31" t="str">
        <f t="shared" si="241"/>
        <v>T1</v>
      </c>
      <c r="R1023" s="53">
        <v>0.47430555555555554</v>
      </c>
      <c r="S1023" s="3">
        <v>10</v>
      </c>
      <c r="T1023" s="3">
        <v>2.4892500000000002</v>
      </c>
      <c r="U1023" s="3">
        <v>125.75345303867404</v>
      </c>
      <c r="V1023" s="3">
        <v>0.46205400000000002</v>
      </c>
      <c r="W1023" s="3">
        <v>27.9</v>
      </c>
      <c r="X1023" s="37">
        <f t="shared" si="242"/>
        <v>300.89999999999998</v>
      </c>
      <c r="Y1023" s="37" t="s">
        <v>143</v>
      </c>
      <c r="Z1023" s="40">
        <v>0.1225</v>
      </c>
      <c r="AA1023" s="41">
        <v>0.74</v>
      </c>
      <c r="AB1023" s="41">
        <v>9.0649999999999981E-2</v>
      </c>
      <c r="AC1023" s="42" t="s">
        <v>144</v>
      </c>
      <c r="AD1023" s="43">
        <f t="shared" si="243"/>
        <v>486.00504430710555</v>
      </c>
      <c r="AE1023" s="43">
        <f t="shared" si="244"/>
        <v>567.00588502495646</v>
      </c>
      <c r="AF1023" s="44">
        <f t="shared" si="245"/>
        <v>1.2097880565414625</v>
      </c>
      <c r="AG1023" s="44">
        <f t="shared" si="246"/>
        <v>0.89524316184068198</v>
      </c>
      <c r="AH1023" s="44">
        <f t="shared" si="247"/>
        <v>61.116812515832294</v>
      </c>
      <c r="AI1023" s="44">
        <f t="shared" si="248"/>
        <v>45.226441261715884</v>
      </c>
      <c r="AJ1023" s="44">
        <f t="shared" si="249"/>
        <v>0.26198733719932127</v>
      </c>
      <c r="AK1023" s="45">
        <f t="shared" si="250"/>
        <v>0.1938706295274977</v>
      </c>
      <c r="AL1023" s="35"/>
      <c r="AM1023" s="35"/>
      <c r="AN1023" s="35"/>
    </row>
    <row r="1024" spans="2:40" x14ac:dyDescent="0.2">
      <c r="B1024" s="46">
        <v>43397</v>
      </c>
      <c r="C1024" s="3" t="s">
        <v>1383</v>
      </c>
      <c r="D1024" s="3" t="s">
        <v>1301</v>
      </c>
      <c r="E1024" s="32" t="s">
        <v>137</v>
      </c>
      <c r="F1024" s="3" t="s">
        <v>138</v>
      </c>
      <c r="G1024" s="33" t="s">
        <v>139</v>
      </c>
      <c r="H1024" s="32">
        <v>2018</v>
      </c>
      <c r="I1024" s="47" t="s">
        <v>243</v>
      </c>
      <c r="J1024" s="47" t="s">
        <v>710</v>
      </c>
      <c r="K1024" s="32" t="str">
        <f t="shared" si="237"/>
        <v>NWF</v>
      </c>
      <c r="L1024" s="32" t="str">
        <f t="shared" si="238"/>
        <v>LSI</v>
      </c>
      <c r="M1024" s="32" t="str">
        <f t="shared" si="239"/>
        <v>R1</v>
      </c>
      <c r="N1024" s="3">
        <v>2</v>
      </c>
      <c r="O1024" s="3" t="s">
        <v>163</v>
      </c>
      <c r="P1024" s="33" t="str">
        <f t="shared" si="240"/>
        <v>E:POS_P:P01_Tr1:NWF_Tr2:LSI_DRC_R1_D:24_M:10_Y:2018</v>
      </c>
      <c r="Q1024" s="31" t="str">
        <f t="shared" si="241"/>
        <v>T2</v>
      </c>
      <c r="R1024" s="53">
        <v>0.48125000000000001</v>
      </c>
      <c r="S1024" s="3">
        <v>20</v>
      </c>
      <c r="T1024" s="3">
        <v>2.41425</v>
      </c>
      <c r="U1024" s="3">
        <v>127.07320441988951</v>
      </c>
      <c r="V1024" s="3">
        <v>0.44297400000000003</v>
      </c>
      <c r="W1024" s="3">
        <v>28.7</v>
      </c>
      <c r="X1024" s="37">
        <f t="shared" si="242"/>
        <v>301.7</v>
      </c>
      <c r="Y1024" s="37" t="s">
        <v>143</v>
      </c>
      <c r="Z1024" s="40">
        <v>0.1225</v>
      </c>
      <c r="AA1024" s="41">
        <v>0.74</v>
      </c>
      <c r="AB1024" s="41">
        <v>9.0649999999999981E-2</v>
      </c>
      <c r="AC1024" s="42" t="s">
        <v>144</v>
      </c>
      <c r="AD1024" s="43">
        <f t="shared" si="243"/>
        <v>484.7163335499107</v>
      </c>
      <c r="AE1024" s="43">
        <f t="shared" si="244"/>
        <v>565.5023891415625</v>
      </c>
      <c r="AF1024" s="44">
        <f t="shared" si="245"/>
        <v>1.1702264082728717</v>
      </c>
      <c r="AG1024" s="44">
        <f t="shared" si="246"/>
        <v>0.86596754212192495</v>
      </c>
      <c r="AH1024" s="44">
        <f t="shared" si="247"/>
        <v>61.594457738847154</v>
      </c>
      <c r="AI1024" s="44">
        <f t="shared" si="248"/>
        <v>45.57989872674689</v>
      </c>
      <c r="AJ1024" s="44">
        <f t="shared" si="249"/>
        <v>0.25050285532759453</v>
      </c>
      <c r="AK1024" s="45">
        <f t="shared" si="250"/>
        <v>0.1853721129424199</v>
      </c>
      <c r="AL1024" s="35"/>
      <c r="AM1024" s="35"/>
      <c r="AN1024" s="35"/>
    </row>
    <row r="1025" spans="2:41" x14ac:dyDescent="0.2">
      <c r="B1025" s="46">
        <v>43397</v>
      </c>
      <c r="C1025" s="3" t="s">
        <v>1384</v>
      </c>
      <c r="D1025" s="3" t="s">
        <v>1303</v>
      </c>
      <c r="E1025" s="32" t="s">
        <v>137</v>
      </c>
      <c r="F1025" s="3" t="s">
        <v>138</v>
      </c>
      <c r="G1025" s="33" t="s">
        <v>139</v>
      </c>
      <c r="H1025" s="32">
        <v>2018</v>
      </c>
      <c r="I1025" s="47" t="s">
        <v>243</v>
      </c>
      <c r="J1025" s="47" t="s">
        <v>710</v>
      </c>
      <c r="K1025" s="32" t="str">
        <f t="shared" si="237"/>
        <v>NWF</v>
      </c>
      <c r="L1025" s="32" t="str">
        <f t="shared" si="238"/>
        <v>LSI</v>
      </c>
      <c r="M1025" s="32" t="str">
        <f t="shared" si="239"/>
        <v>R1</v>
      </c>
      <c r="N1025" s="3">
        <v>2</v>
      </c>
      <c r="O1025" s="3" t="s">
        <v>163</v>
      </c>
      <c r="P1025" s="33" t="str">
        <f t="shared" si="240"/>
        <v>E:POS_P:P01_Tr1:NWF_Tr2:LSI_DRC_R1_D:24_M:10_Y:2018</v>
      </c>
      <c r="Q1025" s="31" t="str">
        <f t="shared" si="241"/>
        <v>T3</v>
      </c>
      <c r="R1025" s="53">
        <v>0.48819444444444443</v>
      </c>
      <c r="S1025" s="3">
        <v>30</v>
      </c>
      <c r="T1025" s="3">
        <v>2.3392500000000003</v>
      </c>
      <c r="U1025" s="3">
        <v>105.76864640883979</v>
      </c>
      <c r="V1025" s="3">
        <v>0.59561399999999998</v>
      </c>
      <c r="W1025" s="3">
        <v>29.2</v>
      </c>
      <c r="X1025" s="37">
        <f t="shared" si="242"/>
        <v>302.2</v>
      </c>
      <c r="Y1025" s="37" t="s">
        <v>143</v>
      </c>
      <c r="Z1025" s="40">
        <v>0.1225</v>
      </c>
      <c r="AA1025" s="41">
        <v>0.74</v>
      </c>
      <c r="AB1025" s="41">
        <v>9.0649999999999981E-2</v>
      </c>
      <c r="AC1025" s="42" t="s">
        <v>144</v>
      </c>
      <c r="AD1025" s="43">
        <f t="shared" si="243"/>
        <v>483.91435417606897</v>
      </c>
      <c r="AE1025" s="43">
        <f t="shared" si="244"/>
        <v>564.56674653874711</v>
      </c>
      <c r="AF1025" s="44">
        <f t="shared" si="245"/>
        <v>1.1319966530063696</v>
      </c>
      <c r="AG1025" s="44">
        <f t="shared" si="246"/>
        <v>0.83767752322471345</v>
      </c>
      <c r="AH1025" s="44">
        <f t="shared" si="247"/>
        <v>51.182966219010702</v>
      </c>
      <c r="AI1025" s="44">
        <f t="shared" si="248"/>
        <v>37.875395002067911</v>
      </c>
      <c r="AJ1025" s="44">
        <f t="shared" si="249"/>
        <v>0.33626385817292931</v>
      </c>
      <c r="AK1025" s="45">
        <f t="shared" si="250"/>
        <v>0.24883525504796764</v>
      </c>
      <c r="AL1025" s="35"/>
      <c r="AM1025" s="35"/>
      <c r="AN1025" s="35"/>
    </row>
    <row r="1026" spans="2:41" x14ac:dyDescent="0.2">
      <c r="B1026" s="46">
        <v>43397</v>
      </c>
      <c r="C1026" s="3" t="s">
        <v>1385</v>
      </c>
      <c r="D1026" s="3" t="s">
        <v>1305</v>
      </c>
      <c r="E1026" s="32" t="s">
        <v>137</v>
      </c>
      <c r="F1026" s="3" t="s">
        <v>138</v>
      </c>
      <c r="G1026" s="33" t="s">
        <v>139</v>
      </c>
      <c r="H1026" s="32">
        <v>2018</v>
      </c>
      <c r="I1026" s="47" t="s">
        <v>243</v>
      </c>
      <c r="J1026" s="47" t="s">
        <v>710</v>
      </c>
      <c r="K1026" s="32" t="str">
        <f t="shared" ref="K1026:K1089" si="251">LEFT(D1026,3)</f>
        <v>NWF</v>
      </c>
      <c r="L1026" s="32" t="str">
        <f t="shared" ref="L1026:L1089" si="252">MID(D1026,5,3)</f>
        <v>LSI</v>
      </c>
      <c r="M1026" s="32" t="str">
        <f t="shared" ref="M1026:M1089" si="253">MID(D1026,9,2)</f>
        <v>R2</v>
      </c>
      <c r="N1026" s="3">
        <v>14</v>
      </c>
      <c r="O1026" s="3" t="s">
        <v>1289</v>
      </c>
      <c r="P1026" s="33" t="str">
        <f t="shared" ref="P1026:P1089" si="254">"E:"&amp;E1026&amp;"_P:"&amp;F1026&amp;"_Tr1:"&amp;K1026&amp;"_Tr2:"&amp;L1026&amp;"_"&amp;G1026&amp;"_"&amp;M1026&amp;"_D:"&amp;J1026&amp;"_M:"&amp;I1026&amp;"_Y:"&amp;H1026</f>
        <v>E:POS_P:P01_Tr1:NWF_Tr2:LSI_DRC_R2_D:24_M:10_Y:2018</v>
      </c>
      <c r="Q1026" s="31" t="str">
        <f t="shared" ref="Q1026:Q1089" si="255">MID(D1026,12,2)</f>
        <v>T0</v>
      </c>
      <c r="R1026" s="53">
        <v>0.46736111111111112</v>
      </c>
      <c r="S1026" s="37">
        <v>0</v>
      </c>
      <c r="T1026" s="3">
        <v>2.7142499999999998</v>
      </c>
      <c r="U1026" s="3">
        <v>97.66160220994476</v>
      </c>
      <c r="V1026" s="3">
        <v>0.44297400000000003</v>
      </c>
      <c r="W1026" s="3">
        <v>23.5</v>
      </c>
      <c r="X1026" s="37">
        <f t="shared" si="242"/>
        <v>296.5</v>
      </c>
      <c r="Y1026" s="37" t="s">
        <v>143</v>
      </c>
      <c r="Z1026" s="40">
        <v>0.1225</v>
      </c>
      <c r="AA1026" s="41">
        <v>0.74</v>
      </c>
      <c r="AB1026" s="41">
        <v>9.0649999999999981E-2</v>
      </c>
      <c r="AC1026" s="42" t="s">
        <v>144</v>
      </c>
      <c r="AD1026" s="43">
        <f t="shared" si="243"/>
        <v>493.21726081621597</v>
      </c>
      <c r="AE1026" s="43">
        <f t="shared" si="244"/>
        <v>575.4201376189186</v>
      </c>
      <c r="AF1026" s="44">
        <f t="shared" si="245"/>
        <v>1.3387149501704141</v>
      </c>
      <c r="AG1026" s="44">
        <f t="shared" si="246"/>
        <v>0.99064906312610623</v>
      </c>
      <c r="AH1026" s="44">
        <f t="shared" si="247"/>
        <v>48.168387928911855</v>
      </c>
      <c r="AI1026" s="44">
        <f t="shared" si="248"/>
        <v>35.644607067394766</v>
      </c>
      <c r="AJ1026" s="44">
        <f t="shared" si="249"/>
        <v>0.25489616004160287</v>
      </c>
      <c r="AK1026" s="45">
        <f t="shared" si="250"/>
        <v>0.18862315843078609</v>
      </c>
      <c r="AL1026" s="35">
        <f>SLOPE(AG1026:AG1029,S1026:S1029)*60</f>
        <v>0.5159569673964205</v>
      </c>
      <c r="AM1026" s="35">
        <f>SLOPE(AK1026:AK1029,S1026:S1029)*60</f>
        <v>-3.6630775591966223E-2</v>
      </c>
      <c r="AN1026" s="35">
        <f>SLOPE(AI1026:AI1029,S1026:S1029)*60</f>
        <v>22.794576264036973</v>
      </c>
    </row>
    <row r="1027" spans="2:41" x14ac:dyDescent="0.2">
      <c r="B1027" s="46">
        <v>43397</v>
      </c>
      <c r="C1027" s="3" t="s">
        <v>1386</v>
      </c>
      <c r="D1027" s="3" t="s">
        <v>1307</v>
      </c>
      <c r="E1027" s="32" t="s">
        <v>137</v>
      </c>
      <c r="F1027" s="3" t="s">
        <v>138</v>
      </c>
      <c r="G1027" s="33" t="s">
        <v>139</v>
      </c>
      <c r="H1027" s="32">
        <v>2018</v>
      </c>
      <c r="I1027" s="47" t="s">
        <v>243</v>
      </c>
      <c r="J1027" s="47" t="s">
        <v>710</v>
      </c>
      <c r="K1027" s="32" t="str">
        <f t="shared" si="251"/>
        <v>NWF</v>
      </c>
      <c r="L1027" s="32" t="str">
        <f t="shared" si="252"/>
        <v>LSI</v>
      </c>
      <c r="M1027" s="32" t="str">
        <f t="shared" si="253"/>
        <v>R2</v>
      </c>
      <c r="N1027" s="3">
        <v>14</v>
      </c>
      <c r="O1027" s="3" t="s">
        <v>1289</v>
      </c>
      <c r="P1027" s="33" t="str">
        <f t="shared" si="254"/>
        <v>E:POS_P:P01_Tr1:NWF_Tr2:LSI_DRC_R2_D:24_M:10_Y:2018</v>
      </c>
      <c r="Q1027" s="31" t="str">
        <f t="shared" si="255"/>
        <v>T1</v>
      </c>
      <c r="R1027" s="53">
        <v>0.47430555555555554</v>
      </c>
      <c r="S1027" s="3">
        <v>10</v>
      </c>
      <c r="T1027" s="3">
        <v>3.0142500000000001</v>
      </c>
      <c r="U1027" s="3">
        <v>116.89226519337016</v>
      </c>
      <c r="V1027" s="3">
        <v>0.50657399999999997</v>
      </c>
      <c r="W1027" s="3">
        <v>27.6</v>
      </c>
      <c r="X1027" s="37">
        <f t="shared" si="242"/>
        <v>300.60000000000002</v>
      </c>
      <c r="Y1027" s="37" t="s">
        <v>143</v>
      </c>
      <c r="Z1027" s="40">
        <v>0.1225</v>
      </c>
      <c r="AA1027" s="41">
        <v>0.74</v>
      </c>
      <c r="AB1027" s="41">
        <v>9.0649999999999981E-2</v>
      </c>
      <c r="AC1027" s="42" t="s">
        <v>144</v>
      </c>
      <c r="AD1027" s="43">
        <f t="shared" si="243"/>
        <v>486.49007928146386</v>
      </c>
      <c r="AE1027" s="43">
        <f t="shared" si="244"/>
        <v>567.57175916170775</v>
      </c>
      <c r="AF1027" s="44">
        <f t="shared" si="245"/>
        <v>1.4664027214741524</v>
      </c>
      <c r="AG1027" s="44">
        <f t="shared" si="246"/>
        <v>1.0851380138908726</v>
      </c>
      <c r="AH1027" s="44">
        <f t="shared" si="247"/>
        <v>56.866927361312548</v>
      </c>
      <c r="AI1027" s="44">
        <f t="shared" si="248"/>
        <v>42.081526247371279</v>
      </c>
      <c r="AJ1027" s="44">
        <f t="shared" si="249"/>
        <v>0.28751709632558292</v>
      </c>
      <c r="AK1027" s="45">
        <f t="shared" si="250"/>
        <v>0.21276265128093133</v>
      </c>
      <c r="AL1027" s="35"/>
      <c r="AM1027" s="35"/>
      <c r="AN1027" s="35"/>
    </row>
    <row r="1028" spans="2:41" x14ac:dyDescent="0.2">
      <c r="B1028" s="46">
        <v>43397</v>
      </c>
      <c r="C1028" s="3" t="s">
        <v>1387</v>
      </c>
      <c r="D1028" s="3" t="s">
        <v>1309</v>
      </c>
      <c r="E1028" s="32" t="s">
        <v>137</v>
      </c>
      <c r="F1028" s="3" t="s">
        <v>138</v>
      </c>
      <c r="G1028" s="33" t="s">
        <v>139</v>
      </c>
      <c r="H1028" s="32">
        <v>2018</v>
      </c>
      <c r="I1028" s="47" t="s">
        <v>243</v>
      </c>
      <c r="J1028" s="47" t="s">
        <v>710</v>
      </c>
      <c r="K1028" s="32" t="str">
        <f t="shared" si="251"/>
        <v>NWF</v>
      </c>
      <c r="L1028" s="32" t="str">
        <f t="shared" si="252"/>
        <v>LSI</v>
      </c>
      <c r="M1028" s="32" t="str">
        <f t="shared" si="253"/>
        <v>R2</v>
      </c>
      <c r="N1028" s="3">
        <v>14</v>
      </c>
      <c r="O1028" s="3" t="s">
        <v>1289</v>
      </c>
      <c r="P1028" s="33" t="str">
        <f t="shared" si="254"/>
        <v>E:POS_P:P01_Tr1:NWF_Tr2:LSI_DRC_R2_D:24_M:10_Y:2018</v>
      </c>
      <c r="Q1028" s="31" t="str">
        <f t="shared" si="255"/>
        <v>T2</v>
      </c>
      <c r="R1028" s="53">
        <v>0.48125000000000001</v>
      </c>
      <c r="S1028" s="3">
        <v>20</v>
      </c>
      <c r="T1028" s="3">
        <v>3.3142500000000004</v>
      </c>
      <c r="U1028" s="3">
        <v>116.32665745856355</v>
      </c>
      <c r="V1028" s="3">
        <v>0.46205400000000002</v>
      </c>
      <c r="W1028" s="3">
        <v>28.9</v>
      </c>
      <c r="X1028" s="37">
        <f t="shared" si="242"/>
        <v>301.89999999999998</v>
      </c>
      <c r="Y1028" s="37" t="s">
        <v>143</v>
      </c>
      <c r="Z1028" s="40">
        <v>0.1225</v>
      </c>
      <c r="AA1028" s="41">
        <v>0.74</v>
      </c>
      <c r="AB1028" s="41">
        <v>9.0649999999999981E-2</v>
      </c>
      <c r="AC1028" s="42" t="s">
        <v>144</v>
      </c>
      <c r="AD1028" s="43">
        <f t="shared" si="243"/>
        <v>484.39522302751919</v>
      </c>
      <c r="AE1028" s="43">
        <f t="shared" si="244"/>
        <v>565.12776019877231</v>
      </c>
      <c r="AF1028" s="44">
        <f t="shared" si="245"/>
        <v>1.6054068679189557</v>
      </c>
      <c r="AG1028" s="44">
        <f t="shared" si="246"/>
        <v>1.1880010822600269</v>
      </c>
      <c r="AH1028" s="44">
        <f t="shared" si="247"/>
        <v>56.348077183686719</v>
      </c>
      <c r="AI1028" s="44">
        <f t="shared" si="248"/>
        <v>41.697577115928169</v>
      </c>
      <c r="AJ1028" s="44">
        <f t="shared" si="249"/>
        <v>0.26111954211088356</v>
      </c>
      <c r="AK1028" s="45">
        <f t="shared" si="250"/>
        <v>0.19322846116205381</v>
      </c>
      <c r="AL1028" s="35"/>
      <c r="AM1028" s="35"/>
      <c r="AN1028" s="35"/>
    </row>
    <row r="1029" spans="2:41" x14ac:dyDescent="0.2">
      <c r="B1029" s="46">
        <v>43397</v>
      </c>
      <c r="C1029" s="3" t="s">
        <v>1388</v>
      </c>
      <c r="D1029" s="3" t="s">
        <v>1311</v>
      </c>
      <c r="E1029" s="32" t="s">
        <v>137</v>
      </c>
      <c r="F1029" s="3" t="s">
        <v>138</v>
      </c>
      <c r="G1029" s="33" t="s">
        <v>139</v>
      </c>
      <c r="H1029" s="32">
        <v>2018</v>
      </c>
      <c r="I1029" s="47" t="s">
        <v>243</v>
      </c>
      <c r="J1029" s="47" t="s">
        <v>710</v>
      </c>
      <c r="K1029" s="32" t="str">
        <f t="shared" si="251"/>
        <v>NWF</v>
      </c>
      <c r="L1029" s="32" t="str">
        <f t="shared" si="252"/>
        <v>LSI</v>
      </c>
      <c r="M1029" s="32" t="str">
        <f t="shared" si="253"/>
        <v>R2</v>
      </c>
      <c r="N1029" s="3">
        <v>14</v>
      </c>
      <c r="O1029" s="3" t="s">
        <v>1289</v>
      </c>
      <c r="P1029" s="33" t="str">
        <f t="shared" si="254"/>
        <v>E:POS_P:P01_Tr1:NWF_Tr2:LSI_DRC_R2_D:24_M:10_Y:2018</v>
      </c>
      <c r="Q1029" s="31" t="str">
        <f t="shared" si="255"/>
        <v>T3</v>
      </c>
      <c r="R1029" s="53">
        <v>0.48819444444444443</v>
      </c>
      <c r="S1029" s="3">
        <v>30</v>
      </c>
      <c r="T1029" s="3">
        <v>3.4642499999999998</v>
      </c>
      <c r="U1029" s="3">
        <v>134.99171270718233</v>
      </c>
      <c r="V1029" s="3">
        <v>0.41753400000000002</v>
      </c>
      <c r="W1029" s="3">
        <v>28.6</v>
      </c>
      <c r="X1029" s="37">
        <f t="shared" si="242"/>
        <v>301.60000000000002</v>
      </c>
      <c r="Y1029" s="37" t="s">
        <v>143</v>
      </c>
      <c r="Z1029" s="40">
        <v>0.1225</v>
      </c>
      <c r="AA1029" s="41">
        <v>0.74</v>
      </c>
      <c r="AB1029" s="41">
        <v>9.0649999999999981E-2</v>
      </c>
      <c r="AC1029" s="42" t="s">
        <v>144</v>
      </c>
      <c r="AD1029" s="43">
        <f t="shared" si="243"/>
        <v>484.87704851461541</v>
      </c>
      <c r="AE1029" s="43">
        <f t="shared" si="244"/>
        <v>565.68988993371806</v>
      </c>
      <c r="AF1029" s="44">
        <f t="shared" si="245"/>
        <v>1.6797353153167565</v>
      </c>
      <c r="AG1029" s="44">
        <f t="shared" si="246"/>
        <v>1.2430041333343995</v>
      </c>
      <c r="AH1029" s="44">
        <f t="shared" si="247"/>
        <v>65.454383231391475</v>
      </c>
      <c r="AI1029" s="44">
        <f t="shared" si="248"/>
        <v>48.436243591229676</v>
      </c>
      <c r="AJ1029" s="44">
        <f t="shared" si="249"/>
        <v>0.23619476250358507</v>
      </c>
      <c r="AK1029" s="45">
        <f t="shared" si="250"/>
        <v>0.17478412425265291</v>
      </c>
      <c r="AL1029" s="35"/>
      <c r="AM1029" s="35"/>
      <c r="AN1029" s="35"/>
    </row>
    <row r="1030" spans="2:41" x14ac:dyDescent="0.2">
      <c r="B1030" s="46">
        <v>43397</v>
      </c>
      <c r="C1030" s="3" t="s">
        <v>1389</v>
      </c>
      <c r="D1030" s="3" t="s">
        <v>1313</v>
      </c>
      <c r="E1030" s="32" t="s">
        <v>137</v>
      </c>
      <c r="F1030" s="3" t="s">
        <v>138</v>
      </c>
      <c r="G1030" s="33" t="s">
        <v>139</v>
      </c>
      <c r="H1030" s="32">
        <v>2018</v>
      </c>
      <c r="I1030" s="47" t="s">
        <v>243</v>
      </c>
      <c r="J1030" s="47" t="s">
        <v>710</v>
      </c>
      <c r="K1030" s="32" t="str">
        <f t="shared" si="251"/>
        <v>NWF</v>
      </c>
      <c r="L1030" s="32" t="str">
        <f t="shared" si="252"/>
        <v>LSI</v>
      </c>
      <c r="M1030" s="32" t="str">
        <f t="shared" si="253"/>
        <v>R3</v>
      </c>
      <c r="N1030" s="3">
        <v>8</v>
      </c>
      <c r="O1030" s="3" t="s">
        <v>1377</v>
      </c>
      <c r="P1030" s="33" t="str">
        <f t="shared" si="254"/>
        <v>E:POS_P:P01_Tr1:NWF_Tr2:LSI_DRC_R3_D:24_M:10_Y:2018</v>
      </c>
      <c r="Q1030" s="31" t="str">
        <f t="shared" si="255"/>
        <v>T0</v>
      </c>
      <c r="R1030" s="53">
        <v>0.46736111111111112</v>
      </c>
      <c r="S1030" s="37">
        <v>0</v>
      </c>
      <c r="T1030" s="3">
        <v>2.3392500000000003</v>
      </c>
      <c r="U1030" s="3">
        <v>120.09737569060773</v>
      </c>
      <c r="V1030" s="3">
        <v>0.51929400000000003</v>
      </c>
      <c r="W1030" s="3">
        <v>24.3</v>
      </c>
      <c r="X1030" s="37">
        <f t="shared" si="242"/>
        <v>297.3</v>
      </c>
      <c r="Y1030" s="37" t="s">
        <v>143</v>
      </c>
      <c r="Z1030" s="40">
        <v>0.1225</v>
      </c>
      <c r="AA1030" s="41">
        <v>0.74</v>
      </c>
      <c r="AB1030" s="41">
        <v>9.0649999999999981E-2</v>
      </c>
      <c r="AC1030" s="42" t="s">
        <v>144</v>
      </c>
      <c r="AD1030" s="43">
        <f t="shared" si="243"/>
        <v>491.89007007066272</v>
      </c>
      <c r="AE1030" s="43">
        <f t="shared" si="244"/>
        <v>573.87174841577314</v>
      </c>
      <c r="AF1030" s="44">
        <f t="shared" si="245"/>
        <v>1.150653846412798</v>
      </c>
      <c r="AG1030" s="44">
        <f t="shared" si="246"/>
        <v>0.85148384634547025</v>
      </c>
      <c r="AH1030" s="44">
        <f t="shared" si="247"/>
        <v>59.074706543755745</v>
      </c>
      <c r="AI1030" s="44">
        <f t="shared" si="248"/>
        <v>43.715282842379239</v>
      </c>
      <c r="AJ1030" s="44">
        <f t="shared" si="249"/>
        <v>0.29800815572182049</v>
      </c>
      <c r="AK1030" s="45">
        <f t="shared" si="250"/>
        <v>0.22052603523414713</v>
      </c>
      <c r="AL1030" s="35">
        <f>SLOPE(AG1030:AG1033,S1030:S1033)*60</f>
        <v>0.10149850680141063</v>
      </c>
      <c r="AM1030" s="35">
        <f>SLOPE(AK1030:AK1033,S1030:S1033)*60</f>
        <v>6.3458491621972105E-2</v>
      </c>
      <c r="AN1030" s="35">
        <f>SLOPE(AI1030:AI1033,S1030:S1033)*60</f>
        <v>41.343088338628391</v>
      </c>
    </row>
    <row r="1031" spans="2:41" x14ac:dyDescent="0.2">
      <c r="B1031" s="46">
        <v>43397</v>
      </c>
      <c r="C1031" s="3" t="s">
        <v>1390</v>
      </c>
      <c r="D1031" s="3" t="s">
        <v>1315</v>
      </c>
      <c r="E1031" s="32" t="s">
        <v>137</v>
      </c>
      <c r="F1031" s="3" t="s">
        <v>138</v>
      </c>
      <c r="G1031" s="33" t="s">
        <v>139</v>
      </c>
      <c r="H1031" s="32">
        <v>2018</v>
      </c>
      <c r="I1031" s="47" t="s">
        <v>243</v>
      </c>
      <c r="J1031" s="47" t="s">
        <v>710</v>
      </c>
      <c r="K1031" s="32" t="str">
        <f t="shared" si="251"/>
        <v>NWF</v>
      </c>
      <c r="L1031" s="32" t="str">
        <f t="shared" si="252"/>
        <v>LSI</v>
      </c>
      <c r="M1031" s="32" t="str">
        <f t="shared" si="253"/>
        <v>R3</v>
      </c>
      <c r="N1031" s="3">
        <v>8</v>
      </c>
      <c r="O1031" s="3" t="s">
        <v>1377</v>
      </c>
      <c r="P1031" s="33" t="str">
        <f t="shared" si="254"/>
        <v>E:POS_P:P01_Tr1:NWF_Tr2:LSI_DRC_R3_D:24_M:10_Y:2018</v>
      </c>
      <c r="Q1031" s="31" t="str">
        <f t="shared" si="255"/>
        <v>T1</v>
      </c>
      <c r="R1031" s="53">
        <v>0.47430555555555554</v>
      </c>
      <c r="S1031" s="3">
        <v>10</v>
      </c>
      <c r="T1031" s="33">
        <v>2.6392500000000001</v>
      </c>
      <c r="U1031" s="3">
        <v>138.5738950276243</v>
      </c>
      <c r="V1031" s="3">
        <v>0.45569400000000004</v>
      </c>
      <c r="W1031" s="3">
        <v>27.4</v>
      </c>
      <c r="X1031" s="37">
        <f t="shared" si="242"/>
        <v>300.39999999999998</v>
      </c>
      <c r="Y1031" s="37" t="s">
        <v>143</v>
      </c>
      <c r="Z1031" s="40">
        <v>0.1225</v>
      </c>
      <c r="AA1031" s="41">
        <v>0.74</v>
      </c>
      <c r="AB1031" s="41">
        <v>9.0649999999999981E-2</v>
      </c>
      <c r="AC1031" s="42" t="s">
        <v>144</v>
      </c>
      <c r="AD1031" s="43">
        <f t="shared" si="243"/>
        <v>486.81397414117191</v>
      </c>
      <c r="AE1031" s="43">
        <f t="shared" si="244"/>
        <v>567.9496364980339</v>
      </c>
      <c r="AF1031" s="44">
        <f t="shared" si="245"/>
        <v>1.2848237812520882</v>
      </c>
      <c r="AG1031" s="44">
        <f t="shared" si="246"/>
        <v>0.95076959812654505</v>
      </c>
      <c r="AH1031" s="44">
        <f t="shared" si="247"/>
        <v>67.459708550619368</v>
      </c>
      <c r="AI1031" s="44">
        <f t="shared" si="248"/>
        <v>49.920184327458323</v>
      </c>
      <c r="AJ1031" s="44">
        <f t="shared" si="249"/>
        <v>0.25881124165433511</v>
      </c>
      <c r="AK1031" s="45">
        <f t="shared" si="250"/>
        <v>0.19152031882420795</v>
      </c>
      <c r="AL1031" s="35"/>
      <c r="AM1031" s="35"/>
      <c r="AN1031" s="35"/>
    </row>
    <row r="1032" spans="2:41" x14ac:dyDescent="0.2">
      <c r="B1032" s="46">
        <v>43397</v>
      </c>
      <c r="C1032" s="3" t="s">
        <v>1391</v>
      </c>
      <c r="D1032" s="3" t="s">
        <v>1317</v>
      </c>
      <c r="E1032" s="32" t="s">
        <v>137</v>
      </c>
      <c r="F1032" s="3" t="s">
        <v>138</v>
      </c>
      <c r="G1032" s="33" t="s">
        <v>139</v>
      </c>
      <c r="H1032" s="32">
        <v>2018</v>
      </c>
      <c r="I1032" s="47" t="s">
        <v>243</v>
      </c>
      <c r="J1032" s="47" t="s">
        <v>710</v>
      </c>
      <c r="K1032" s="32" t="str">
        <f t="shared" si="251"/>
        <v>NWF</v>
      </c>
      <c r="L1032" s="32" t="str">
        <f t="shared" si="252"/>
        <v>LSI</v>
      </c>
      <c r="M1032" s="32" t="str">
        <f t="shared" si="253"/>
        <v>R3</v>
      </c>
      <c r="N1032" s="3">
        <v>8</v>
      </c>
      <c r="O1032" s="3" t="s">
        <v>1377</v>
      </c>
      <c r="P1032" s="33" t="str">
        <f t="shared" si="254"/>
        <v>E:POS_P:P01_Tr1:NWF_Tr2:LSI_DRC_R3_D:24_M:10_Y:2018</v>
      </c>
      <c r="Q1032" s="31" t="str">
        <f t="shared" si="255"/>
        <v>T2</v>
      </c>
      <c r="R1032" s="53">
        <v>0.48125000000000001</v>
      </c>
      <c r="S1032" s="3">
        <v>20</v>
      </c>
      <c r="T1032" s="48">
        <v>2.3392500000000003</v>
      </c>
      <c r="U1032" s="3">
        <v>171.19060773480663</v>
      </c>
      <c r="V1032" s="3">
        <v>1.0408139999999999</v>
      </c>
      <c r="W1032" s="3">
        <v>28.7</v>
      </c>
      <c r="X1032" s="37">
        <f t="shared" si="242"/>
        <v>301.7</v>
      </c>
      <c r="Y1032" s="37" t="s">
        <v>143</v>
      </c>
      <c r="Z1032" s="40">
        <v>0.1225</v>
      </c>
      <c r="AA1032" s="41">
        <v>0.74</v>
      </c>
      <c r="AB1032" s="41">
        <v>9.0649999999999981E-2</v>
      </c>
      <c r="AC1032" s="42" t="s">
        <v>144</v>
      </c>
      <c r="AD1032" s="43">
        <f t="shared" si="243"/>
        <v>484.7163335499107</v>
      </c>
      <c r="AE1032" s="43">
        <f t="shared" si="244"/>
        <v>565.5023891415625</v>
      </c>
      <c r="AF1032" s="44">
        <f t="shared" si="245"/>
        <v>1.1338726832566288</v>
      </c>
      <c r="AG1032" s="44">
        <f t="shared" si="246"/>
        <v>0.83906578560990519</v>
      </c>
      <c r="AH1032" s="44">
        <f t="shared" si="247"/>
        <v>82.978883719396464</v>
      </c>
      <c r="AI1032" s="44">
        <f t="shared" si="248"/>
        <v>61.404373952353374</v>
      </c>
      <c r="AJ1032" s="44">
        <f t="shared" si="249"/>
        <v>0.58858280365198623</v>
      </c>
      <c r="AK1032" s="45">
        <f t="shared" si="250"/>
        <v>0.43555127470246974</v>
      </c>
      <c r="AL1032" s="35"/>
      <c r="AM1032" s="35"/>
      <c r="AN1032" s="35"/>
      <c r="AO1032" s="3" t="s">
        <v>1392</v>
      </c>
    </row>
    <row r="1033" spans="2:41" ht="12.75" customHeight="1" x14ac:dyDescent="0.25">
      <c r="B1033" s="46">
        <v>43397</v>
      </c>
      <c r="C1033" s="3" t="s">
        <v>1393</v>
      </c>
      <c r="D1033" s="3" t="s">
        <v>1319</v>
      </c>
      <c r="E1033" s="32" t="s">
        <v>137</v>
      </c>
      <c r="F1033" s="3" t="s">
        <v>138</v>
      </c>
      <c r="G1033" s="33" t="s">
        <v>139</v>
      </c>
      <c r="H1033" s="32">
        <v>2018</v>
      </c>
      <c r="I1033" s="47" t="s">
        <v>243</v>
      </c>
      <c r="J1033" s="47" t="s">
        <v>710</v>
      </c>
      <c r="K1033" s="32" t="str">
        <f t="shared" si="251"/>
        <v>NWF</v>
      </c>
      <c r="L1033" s="32" t="str">
        <f t="shared" si="252"/>
        <v>LSI</v>
      </c>
      <c r="M1033" s="32" t="str">
        <f t="shared" si="253"/>
        <v>R3</v>
      </c>
      <c r="N1033" s="3">
        <v>8</v>
      </c>
      <c r="O1033" s="3" t="s">
        <v>1377</v>
      </c>
      <c r="P1033" s="33" t="str">
        <f t="shared" si="254"/>
        <v>E:POS_P:P01_Tr1:NWF_Tr2:LSI_DRC_R3_D:24_M:10_Y:2018</v>
      </c>
      <c r="Q1033" s="31" t="str">
        <f t="shared" si="255"/>
        <v>T3</v>
      </c>
      <c r="R1033" s="53">
        <v>0.48819444444444443</v>
      </c>
      <c r="S1033" s="3">
        <v>30</v>
      </c>
      <c r="T1033" s="3">
        <v>2.6392500000000001</v>
      </c>
      <c r="U1033" s="3">
        <v>175.52693370165747</v>
      </c>
      <c r="V1033" s="3">
        <v>0.41753400000000002</v>
      </c>
      <c r="W1033" s="134">
        <v>29.2</v>
      </c>
      <c r="X1033" s="37">
        <f t="shared" si="242"/>
        <v>302.2</v>
      </c>
      <c r="Y1033" s="37" t="s">
        <v>143</v>
      </c>
      <c r="Z1033" s="40">
        <v>0.1225</v>
      </c>
      <c r="AA1033" s="41">
        <v>0.74</v>
      </c>
      <c r="AB1033" s="41">
        <v>9.0649999999999981E-2</v>
      </c>
      <c r="AC1033" s="42" t="s">
        <v>144</v>
      </c>
      <c r="AD1033" s="43">
        <f t="shared" si="243"/>
        <v>483.91435417606897</v>
      </c>
      <c r="AE1033" s="43">
        <f t="shared" si="244"/>
        <v>564.56674653874711</v>
      </c>
      <c r="AF1033" s="44">
        <f t="shared" si="245"/>
        <v>1.2771709592591902</v>
      </c>
      <c r="AG1033" s="44">
        <f t="shared" si="246"/>
        <v>0.94510650985180056</v>
      </c>
      <c r="AH1033" s="44">
        <f t="shared" si="247"/>
        <v>84.940002762743248</v>
      </c>
      <c r="AI1033" s="44">
        <f t="shared" si="248"/>
        <v>62.855602044429993</v>
      </c>
      <c r="AJ1033" s="44">
        <f t="shared" si="249"/>
        <v>0.23572581194930925</v>
      </c>
      <c r="AK1033" s="45">
        <f t="shared" si="250"/>
        <v>0.17443710084248881</v>
      </c>
      <c r="AL1033" s="35"/>
      <c r="AM1033" s="35"/>
      <c r="AN1033" s="35"/>
    </row>
    <row r="1034" spans="2:41" x14ac:dyDescent="0.2">
      <c r="B1034" s="46">
        <v>43397</v>
      </c>
      <c r="C1034" s="3" t="s">
        <v>1394</v>
      </c>
      <c r="D1034" s="3" t="s">
        <v>1321</v>
      </c>
      <c r="E1034" s="32" t="s">
        <v>137</v>
      </c>
      <c r="F1034" s="3" t="s">
        <v>138</v>
      </c>
      <c r="G1034" s="33" t="s">
        <v>139</v>
      </c>
      <c r="H1034" s="32">
        <v>2018</v>
      </c>
      <c r="I1034" s="47" t="s">
        <v>243</v>
      </c>
      <c r="J1034" s="47" t="s">
        <v>710</v>
      </c>
      <c r="K1034" s="32" t="str">
        <f t="shared" si="251"/>
        <v>WFL</v>
      </c>
      <c r="L1034" s="32" t="str">
        <f t="shared" si="252"/>
        <v>ESI</v>
      </c>
      <c r="M1034" s="32" t="str">
        <f t="shared" si="253"/>
        <v>R1</v>
      </c>
      <c r="N1034" s="3">
        <v>5</v>
      </c>
      <c r="O1034" s="3" t="s">
        <v>163</v>
      </c>
      <c r="P1034" s="33" t="str">
        <f t="shared" si="254"/>
        <v>E:POS_P:P01_Tr1:WFL_Tr2:ESI_DRC_R1_D:24_M:10_Y:2018</v>
      </c>
      <c r="Q1034" s="31" t="str">
        <f t="shared" si="255"/>
        <v>T0</v>
      </c>
      <c r="R1034" s="53">
        <v>0.50092592592592589</v>
      </c>
      <c r="S1034" s="37">
        <v>0</v>
      </c>
      <c r="T1034" s="3">
        <v>6.2392500000000002</v>
      </c>
      <c r="U1034" s="3">
        <v>116.70372928176796</v>
      </c>
      <c r="V1034" s="3">
        <v>0.41753400000000002</v>
      </c>
      <c r="W1034" s="3">
        <v>27.2</v>
      </c>
      <c r="X1034" s="37">
        <f t="shared" si="242"/>
        <v>300.2</v>
      </c>
      <c r="Y1034" s="37" t="s">
        <v>143</v>
      </c>
      <c r="Z1034" s="40">
        <v>0.1225</v>
      </c>
      <c r="AA1034" s="41">
        <v>0.74</v>
      </c>
      <c r="AB1034" s="41">
        <v>9.0649999999999981E-2</v>
      </c>
      <c r="AC1034" s="42" t="s">
        <v>144</v>
      </c>
      <c r="AD1034" s="43">
        <f t="shared" si="243"/>
        <v>487.1383005729781</v>
      </c>
      <c r="AE1034" s="43">
        <f t="shared" si="244"/>
        <v>568.32801733514111</v>
      </c>
      <c r="AF1034" s="44">
        <f t="shared" si="245"/>
        <v>3.0393776418499536</v>
      </c>
      <c r="AG1034" s="44">
        <f t="shared" si="246"/>
        <v>2.2491394549689652</v>
      </c>
      <c r="AH1034" s="44">
        <f t="shared" si="247"/>
        <v>56.850856352849348</v>
      </c>
      <c r="AI1034" s="44">
        <f t="shared" si="248"/>
        <v>42.069633701108515</v>
      </c>
      <c r="AJ1034" s="44">
        <f t="shared" si="249"/>
        <v>0.23729627039001081</v>
      </c>
      <c r="AK1034" s="45">
        <f t="shared" si="250"/>
        <v>0.17559924008860797</v>
      </c>
      <c r="AL1034" s="35">
        <f>SLOPE(AG1034:AG1037,S1034:S1037)*60</f>
        <v>1.0908401024401901</v>
      </c>
      <c r="AM1034" s="35">
        <f>SLOPE(AK1034:AK1037,S1034:S1037)*60</f>
        <v>-1.4561666504491199E-4</v>
      </c>
      <c r="AN1034" s="35">
        <f>SLOPE(AI1034:AI1037,S1034:S1037)*60</f>
        <v>8.4643500906883009</v>
      </c>
    </row>
    <row r="1035" spans="2:41" x14ac:dyDescent="0.2">
      <c r="B1035" s="46">
        <v>43397</v>
      </c>
      <c r="C1035" s="3" t="s">
        <v>1395</v>
      </c>
      <c r="D1035" s="3" t="s">
        <v>1323</v>
      </c>
      <c r="E1035" s="32" t="s">
        <v>137</v>
      </c>
      <c r="F1035" s="3" t="s">
        <v>138</v>
      </c>
      <c r="G1035" s="33" t="s">
        <v>139</v>
      </c>
      <c r="H1035" s="32">
        <v>2018</v>
      </c>
      <c r="I1035" s="47" t="s">
        <v>243</v>
      </c>
      <c r="J1035" s="47" t="s">
        <v>710</v>
      </c>
      <c r="K1035" s="32" t="str">
        <f t="shared" si="251"/>
        <v>WFL</v>
      </c>
      <c r="L1035" s="32" t="str">
        <f t="shared" si="252"/>
        <v>ESI</v>
      </c>
      <c r="M1035" s="32" t="str">
        <f t="shared" si="253"/>
        <v>R1</v>
      </c>
      <c r="N1035" s="3">
        <v>5</v>
      </c>
      <c r="O1035" s="3" t="s">
        <v>163</v>
      </c>
      <c r="P1035" s="33" t="str">
        <f t="shared" si="254"/>
        <v>E:POS_P:P01_Tr1:WFL_Tr2:ESI_DRC_R1_D:24_M:10_Y:2018</v>
      </c>
      <c r="Q1035" s="31" t="str">
        <f t="shared" si="255"/>
        <v>T1</v>
      </c>
      <c r="R1035" s="53">
        <v>0.50787037037037031</v>
      </c>
      <c r="S1035" s="3">
        <v>10</v>
      </c>
      <c r="T1035" s="3">
        <v>7.2142499999999998</v>
      </c>
      <c r="U1035" s="3">
        <v>119.90883977900553</v>
      </c>
      <c r="V1035" s="3">
        <v>0.40481399999999995</v>
      </c>
      <c r="W1035" s="3">
        <v>28.7</v>
      </c>
      <c r="X1035" s="37">
        <f t="shared" si="242"/>
        <v>301.7</v>
      </c>
      <c r="Y1035" s="37" t="s">
        <v>143</v>
      </c>
      <c r="Z1035" s="40">
        <v>0.1225</v>
      </c>
      <c r="AA1035" s="41">
        <v>0.74</v>
      </c>
      <c r="AB1035" s="41">
        <v>9.0649999999999981E-2</v>
      </c>
      <c r="AC1035" s="42" t="s">
        <v>144</v>
      </c>
      <c r="AD1035" s="43">
        <f t="shared" si="243"/>
        <v>484.7163335499107</v>
      </c>
      <c r="AE1035" s="43">
        <f t="shared" si="244"/>
        <v>565.5023891415625</v>
      </c>
      <c r="AF1035" s="44">
        <f t="shared" si="245"/>
        <v>3.4968648093124433</v>
      </c>
      <c r="AG1035" s="44">
        <f t="shared" si="246"/>
        <v>2.5876799588912078</v>
      </c>
      <c r="AH1035" s="44">
        <f t="shared" si="247"/>
        <v>58.12177317790325</v>
      </c>
      <c r="AI1035" s="44">
        <f t="shared" si="248"/>
        <v>43.010112151648393</v>
      </c>
      <c r="AJ1035" s="44">
        <f t="shared" si="249"/>
        <v>0.22892328415795246</v>
      </c>
      <c r="AK1035" s="45">
        <f t="shared" si="250"/>
        <v>0.16940323027688478</v>
      </c>
      <c r="AL1035" s="35"/>
      <c r="AM1035" s="35"/>
      <c r="AN1035" s="35"/>
    </row>
    <row r="1036" spans="2:41" x14ac:dyDescent="0.2">
      <c r="B1036" s="46">
        <v>43397</v>
      </c>
      <c r="C1036" s="3" t="s">
        <v>1396</v>
      </c>
      <c r="D1036" s="3" t="s">
        <v>1325</v>
      </c>
      <c r="E1036" s="32" t="s">
        <v>137</v>
      </c>
      <c r="F1036" s="3" t="s">
        <v>138</v>
      </c>
      <c r="G1036" s="33" t="s">
        <v>139</v>
      </c>
      <c r="H1036" s="32">
        <v>2018</v>
      </c>
      <c r="I1036" s="47" t="s">
        <v>243</v>
      </c>
      <c r="J1036" s="47" t="s">
        <v>710</v>
      </c>
      <c r="K1036" s="32" t="str">
        <f t="shared" si="251"/>
        <v>WFL</v>
      </c>
      <c r="L1036" s="32" t="str">
        <f t="shared" si="252"/>
        <v>ESI</v>
      </c>
      <c r="M1036" s="32" t="str">
        <f t="shared" si="253"/>
        <v>R1</v>
      </c>
      <c r="N1036" s="3">
        <v>5</v>
      </c>
      <c r="O1036" s="3" t="s">
        <v>163</v>
      </c>
      <c r="P1036" s="33" t="str">
        <f t="shared" si="254"/>
        <v>E:POS_P:P01_Tr1:WFL_Tr2:ESI_DRC_R1_D:24_M:10_Y:2018</v>
      </c>
      <c r="Q1036" s="31" t="str">
        <f t="shared" si="255"/>
        <v>T2</v>
      </c>
      <c r="R1036" s="53">
        <v>0.51481481481481484</v>
      </c>
      <c r="S1036" s="3">
        <v>20</v>
      </c>
      <c r="T1036" s="3">
        <v>7.6642499999999991</v>
      </c>
      <c r="U1036" s="3">
        <v>122.73687845303867</v>
      </c>
      <c r="V1036" s="3">
        <v>0.39209400000000005</v>
      </c>
      <c r="W1036" s="3">
        <v>28.9</v>
      </c>
      <c r="X1036" s="37">
        <f t="shared" si="242"/>
        <v>301.89999999999998</v>
      </c>
      <c r="Y1036" s="37" t="s">
        <v>143</v>
      </c>
      <c r="Z1036" s="40">
        <v>0.1225</v>
      </c>
      <c r="AA1036" s="41">
        <v>0.74</v>
      </c>
      <c r="AB1036" s="41">
        <v>9.0649999999999981E-2</v>
      </c>
      <c r="AC1036" s="42" t="s">
        <v>144</v>
      </c>
      <c r="AD1036" s="43">
        <f t="shared" si="243"/>
        <v>484.39522302751919</v>
      </c>
      <c r="AE1036" s="43">
        <f t="shared" si="244"/>
        <v>565.12776019877231</v>
      </c>
      <c r="AF1036" s="44">
        <f t="shared" si="245"/>
        <v>3.7125260880886635</v>
      </c>
      <c r="AG1036" s="44">
        <f t="shared" si="246"/>
        <v>2.7472693051856103</v>
      </c>
      <c r="AH1036" s="44">
        <f t="shared" si="247"/>
        <v>59.453157611961181</v>
      </c>
      <c r="AI1036" s="44">
        <f t="shared" si="248"/>
        <v>43.995336632851263</v>
      </c>
      <c r="AJ1036" s="44">
        <f t="shared" si="249"/>
        <v>0.22158320400737744</v>
      </c>
      <c r="AK1036" s="45">
        <f t="shared" si="250"/>
        <v>0.16397157096545928</v>
      </c>
      <c r="AL1036" s="35"/>
      <c r="AM1036" s="35"/>
      <c r="AN1036" s="35"/>
    </row>
    <row r="1037" spans="2:41" x14ac:dyDescent="0.2">
      <c r="B1037" s="46">
        <v>43397</v>
      </c>
      <c r="C1037" s="3" t="s">
        <v>1397</v>
      </c>
      <c r="D1037" s="3" t="s">
        <v>1327</v>
      </c>
      <c r="E1037" s="32" t="s">
        <v>137</v>
      </c>
      <c r="F1037" s="3" t="s">
        <v>138</v>
      </c>
      <c r="G1037" s="33" t="s">
        <v>139</v>
      </c>
      <c r="H1037" s="32">
        <v>2018</v>
      </c>
      <c r="I1037" s="47" t="s">
        <v>243</v>
      </c>
      <c r="J1037" s="47" t="s">
        <v>710</v>
      </c>
      <c r="K1037" s="32" t="str">
        <f t="shared" si="251"/>
        <v>WFL</v>
      </c>
      <c r="L1037" s="32" t="str">
        <f t="shared" si="252"/>
        <v>ESI</v>
      </c>
      <c r="M1037" s="32" t="str">
        <f t="shared" si="253"/>
        <v>R1</v>
      </c>
      <c r="N1037" s="3">
        <v>5</v>
      </c>
      <c r="O1037" s="3" t="s">
        <v>163</v>
      </c>
      <c r="P1037" s="33" t="str">
        <f t="shared" si="254"/>
        <v>E:POS_P:P01_Tr1:WFL_Tr2:ESI_DRC_R1_D:24_M:10_Y:2018</v>
      </c>
      <c r="Q1037" s="31" t="str">
        <f t="shared" si="255"/>
        <v>T3</v>
      </c>
      <c r="R1037" s="53">
        <v>0.52175925925925926</v>
      </c>
      <c r="S1037" s="3">
        <v>30</v>
      </c>
      <c r="T1037" s="3">
        <v>7.8142500000000004</v>
      </c>
      <c r="U1037" s="3">
        <v>129.52417127071823</v>
      </c>
      <c r="V1037" s="3">
        <v>0.42389399999999999</v>
      </c>
      <c r="W1037" s="3">
        <v>28.8</v>
      </c>
      <c r="X1037" s="37">
        <f t="shared" si="242"/>
        <v>301.8</v>
      </c>
      <c r="Y1037" s="37" t="s">
        <v>143</v>
      </c>
      <c r="Z1037" s="40">
        <v>0.1225</v>
      </c>
      <c r="AA1037" s="41">
        <v>0.74</v>
      </c>
      <c r="AB1037" s="41">
        <v>9.0649999999999981E-2</v>
      </c>
      <c r="AC1037" s="42" t="s">
        <v>144</v>
      </c>
      <c r="AD1037" s="43">
        <f t="shared" si="243"/>
        <v>484.55572508948984</v>
      </c>
      <c r="AE1037" s="43">
        <f t="shared" si="244"/>
        <v>565.31501260440473</v>
      </c>
      <c r="AF1037" s="44">
        <f t="shared" si="245"/>
        <v>3.7864395747805459</v>
      </c>
      <c r="AG1037" s="44">
        <f t="shared" si="246"/>
        <v>2.8019652853376034</v>
      </c>
      <c r="AH1037" s="44">
        <f t="shared" si="247"/>
        <v>62.761678726698143</v>
      </c>
      <c r="AI1037" s="44">
        <f t="shared" si="248"/>
        <v>46.443642257756615</v>
      </c>
      <c r="AJ1037" s="44">
        <f t="shared" si="249"/>
        <v>0.23963364195293152</v>
      </c>
      <c r="AK1037" s="45">
        <f t="shared" si="250"/>
        <v>0.1773288950451693</v>
      </c>
      <c r="AL1037" s="35"/>
      <c r="AM1037" s="35"/>
      <c r="AN1037" s="35"/>
    </row>
    <row r="1038" spans="2:41" x14ac:dyDescent="0.2">
      <c r="B1038" s="46">
        <v>43397</v>
      </c>
      <c r="C1038" s="3" t="s">
        <v>1398</v>
      </c>
      <c r="D1038" s="3" t="s">
        <v>1329</v>
      </c>
      <c r="E1038" s="32" t="s">
        <v>137</v>
      </c>
      <c r="F1038" s="3" t="s">
        <v>138</v>
      </c>
      <c r="G1038" s="33" t="s">
        <v>139</v>
      </c>
      <c r="H1038" s="32">
        <v>2018</v>
      </c>
      <c r="I1038" s="47" t="s">
        <v>243</v>
      </c>
      <c r="J1038" s="47" t="s">
        <v>710</v>
      </c>
      <c r="K1038" s="32" t="str">
        <f t="shared" si="251"/>
        <v>WFL</v>
      </c>
      <c r="L1038" s="32" t="str">
        <f t="shared" si="252"/>
        <v>ESI</v>
      </c>
      <c r="M1038" s="32" t="str">
        <f t="shared" si="253"/>
        <v>R2</v>
      </c>
      <c r="N1038" s="3">
        <v>11</v>
      </c>
      <c r="O1038" s="3" t="s">
        <v>1289</v>
      </c>
      <c r="P1038" s="33" t="str">
        <f t="shared" si="254"/>
        <v>E:POS_P:P01_Tr1:WFL_Tr2:ESI_DRC_R2_D:24_M:10_Y:2018</v>
      </c>
      <c r="Q1038" s="31" t="str">
        <f t="shared" si="255"/>
        <v>T0</v>
      </c>
      <c r="R1038" s="53">
        <v>0.50092592592592589</v>
      </c>
      <c r="S1038" s="37">
        <v>0</v>
      </c>
      <c r="T1038" s="3">
        <v>2.2642500000000001</v>
      </c>
      <c r="U1038" s="3">
        <v>104.07182320441989</v>
      </c>
      <c r="V1038" s="3">
        <v>0.38573400000000002</v>
      </c>
      <c r="W1038" s="3">
        <v>23.1</v>
      </c>
      <c r="X1038" s="37">
        <f t="shared" si="242"/>
        <v>296.10000000000002</v>
      </c>
      <c r="Y1038" s="37" t="s">
        <v>143</v>
      </c>
      <c r="Z1038" s="40">
        <v>0.1225</v>
      </c>
      <c r="AA1038" s="41">
        <v>0.74</v>
      </c>
      <c r="AB1038" s="41">
        <v>9.0649999999999981E-2</v>
      </c>
      <c r="AC1038" s="42" t="s">
        <v>144</v>
      </c>
      <c r="AD1038" s="43">
        <f t="shared" si="243"/>
        <v>493.8835455319421</v>
      </c>
      <c r="AE1038" s="43">
        <f t="shared" si="244"/>
        <v>576.19746978726573</v>
      </c>
      <c r="AF1038" s="44">
        <f t="shared" si="245"/>
        <v>1.1182758179707</v>
      </c>
      <c r="AG1038" s="44">
        <f t="shared" si="246"/>
        <v>0.82752410529831777</v>
      </c>
      <c r="AH1038" s="44">
        <f t="shared" si="247"/>
        <v>51.399361034172337</v>
      </c>
      <c r="AI1038" s="44">
        <f t="shared" si="248"/>
        <v>38.035527165287519</v>
      </c>
      <c r="AJ1038" s="44">
        <f t="shared" si="249"/>
        <v>0.22225895481092117</v>
      </c>
      <c r="AK1038" s="45">
        <f t="shared" si="250"/>
        <v>0.16447162656008166</v>
      </c>
      <c r="AL1038" s="35">
        <f>SLOPE(AG1038:AG1041,S1038:S1041)*60</f>
        <v>0.19909599283834417</v>
      </c>
      <c r="AM1038" s="35">
        <f>SLOPE(AK1038:AK1041,S1038:S1041)*60</f>
        <v>-7.4258457663116242E-2</v>
      </c>
      <c r="AN1038" s="35">
        <f>SLOPE(AI1038:AI1041,S1038:S1041)*60</f>
        <v>21.316648396567537</v>
      </c>
    </row>
    <row r="1039" spans="2:41" x14ac:dyDescent="0.2">
      <c r="B1039" s="46">
        <v>43397</v>
      </c>
      <c r="C1039" s="3" t="s">
        <v>1399</v>
      </c>
      <c r="D1039" s="3" t="s">
        <v>1331</v>
      </c>
      <c r="E1039" s="32" t="s">
        <v>137</v>
      </c>
      <c r="F1039" s="3" t="s">
        <v>138</v>
      </c>
      <c r="G1039" s="33" t="s">
        <v>139</v>
      </c>
      <c r="H1039" s="32">
        <v>2018</v>
      </c>
      <c r="I1039" s="47" t="s">
        <v>243</v>
      </c>
      <c r="J1039" s="47" t="s">
        <v>710</v>
      </c>
      <c r="K1039" s="32" t="str">
        <f t="shared" si="251"/>
        <v>WFL</v>
      </c>
      <c r="L1039" s="32" t="str">
        <f t="shared" si="252"/>
        <v>ESI</v>
      </c>
      <c r="M1039" s="32" t="str">
        <f t="shared" si="253"/>
        <v>R2</v>
      </c>
      <c r="N1039" s="3">
        <v>11</v>
      </c>
      <c r="O1039" s="3" t="s">
        <v>1289</v>
      </c>
      <c r="P1039" s="33" t="str">
        <f t="shared" si="254"/>
        <v>E:POS_P:P01_Tr1:WFL_Tr2:ESI_DRC_R2_D:24_M:10_Y:2018</v>
      </c>
      <c r="Q1039" s="31" t="str">
        <f t="shared" si="255"/>
        <v>T1</v>
      </c>
      <c r="R1039" s="53">
        <v>0.50787037037037031</v>
      </c>
      <c r="S1039" s="3">
        <v>10</v>
      </c>
      <c r="T1039" s="3">
        <v>2.5642499999999999</v>
      </c>
      <c r="U1039" s="3">
        <v>119.90883977900553</v>
      </c>
      <c r="V1039" s="3">
        <v>0.40481399999999995</v>
      </c>
      <c r="W1039" s="3">
        <v>25.7</v>
      </c>
      <c r="X1039" s="37">
        <f t="shared" si="242"/>
        <v>298.7</v>
      </c>
      <c r="Y1039" s="37" t="s">
        <v>143</v>
      </c>
      <c r="Z1039" s="40">
        <v>0.1225</v>
      </c>
      <c r="AA1039" s="41">
        <v>0.74</v>
      </c>
      <c r="AB1039" s="41">
        <v>9.0649999999999981E-2</v>
      </c>
      <c r="AC1039" s="42" t="s">
        <v>144</v>
      </c>
      <c r="AD1039" s="43">
        <f t="shared" si="243"/>
        <v>489.58459267495158</v>
      </c>
      <c r="AE1039" s="43">
        <f t="shared" si="244"/>
        <v>571.18202478744354</v>
      </c>
      <c r="AF1039" s="44">
        <f t="shared" si="245"/>
        <v>1.2554172917667445</v>
      </c>
      <c r="AG1039" s="44">
        <f t="shared" si="246"/>
        <v>0.92900879590739083</v>
      </c>
      <c r="AH1039" s="44">
        <f t="shared" si="247"/>
        <v>58.705520481330453</v>
      </c>
      <c r="AI1039" s="44">
        <f t="shared" si="248"/>
        <v>43.442085156184525</v>
      </c>
      <c r="AJ1039" s="44">
        <f t="shared" si="249"/>
        <v>0.23122248018230415</v>
      </c>
      <c r="AK1039" s="45">
        <f t="shared" si="250"/>
        <v>0.17110463533490505</v>
      </c>
      <c r="AL1039" s="35"/>
      <c r="AM1039" s="35"/>
      <c r="AN1039" s="35"/>
    </row>
    <row r="1040" spans="2:41" x14ac:dyDescent="0.2">
      <c r="B1040" s="46">
        <v>43397</v>
      </c>
      <c r="C1040" s="3" t="s">
        <v>1400</v>
      </c>
      <c r="D1040" s="3" t="s">
        <v>1333</v>
      </c>
      <c r="E1040" s="32" t="s">
        <v>137</v>
      </c>
      <c r="F1040" s="3" t="s">
        <v>138</v>
      </c>
      <c r="G1040" s="33" t="s">
        <v>139</v>
      </c>
      <c r="H1040" s="32">
        <v>2018</v>
      </c>
      <c r="I1040" s="47" t="s">
        <v>243</v>
      </c>
      <c r="J1040" s="47" t="s">
        <v>710</v>
      </c>
      <c r="K1040" s="32" t="str">
        <f t="shared" si="251"/>
        <v>WFL</v>
      </c>
      <c r="L1040" s="32" t="str">
        <f t="shared" si="252"/>
        <v>ESI</v>
      </c>
      <c r="M1040" s="32" t="str">
        <f t="shared" si="253"/>
        <v>R2</v>
      </c>
      <c r="N1040" s="3">
        <v>11</v>
      </c>
      <c r="O1040" s="3" t="s">
        <v>1289</v>
      </c>
      <c r="P1040" s="33" t="str">
        <f t="shared" si="254"/>
        <v>E:POS_P:P01_Tr1:WFL_Tr2:ESI_DRC_R2_D:24_M:10_Y:2018</v>
      </c>
      <c r="Q1040" s="31" t="str">
        <f t="shared" si="255"/>
        <v>T2</v>
      </c>
      <c r="R1040" s="53">
        <v>0.51481481481481484</v>
      </c>
      <c r="S1040" s="3">
        <v>20</v>
      </c>
      <c r="T1040" s="3">
        <v>2.4892500000000002</v>
      </c>
      <c r="U1040" s="3">
        <v>139.70511049723757</v>
      </c>
      <c r="V1040" s="3">
        <v>0.37937400000000004</v>
      </c>
      <c r="W1040" s="3">
        <v>27.7</v>
      </c>
      <c r="X1040" s="37">
        <f t="shared" si="242"/>
        <v>300.7</v>
      </c>
      <c r="Y1040" s="37" t="s">
        <v>143</v>
      </c>
      <c r="Z1040" s="40">
        <v>0.1225</v>
      </c>
      <c r="AA1040" s="41">
        <v>0.74</v>
      </c>
      <c r="AB1040" s="41">
        <v>9.0649999999999981E-2</v>
      </c>
      <c r="AC1040" s="42" t="s">
        <v>144</v>
      </c>
      <c r="AD1040" s="43">
        <f t="shared" si="243"/>
        <v>486.32829342204207</v>
      </c>
      <c r="AE1040" s="43">
        <f t="shared" si="244"/>
        <v>567.38300899238243</v>
      </c>
      <c r="AF1040" s="44">
        <f t="shared" si="245"/>
        <v>1.2105927044008182</v>
      </c>
      <c r="AG1040" s="44">
        <f t="shared" si="246"/>
        <v>0.8958386012566053</v>
      </c>
      <c r="AH1040" s="44">
        <f t="shared" si="247"/>
        <v>67.942547970459358</v>
      </c>
      <c r="AI1040" s="44">
        <f t="shared" si="248"/>
        <v>50.277485498139917</v>
      </c>
      <c r="AJ1040" s="44">
        <f t="shared" si="249"/>
        <v>0.21525036165347611</v>
      </c>
      <c r="AK1040" s="45">
        <f t="shared" si="250"/>
        <v>0.15928526762357229</v>
      </c>
      <c r="AL1040" s="35"/>
      <c r="AM1040" s="35"/>
      <c r="AN1040" s="35"/>
    </row>
    <row r="1041" spans="2:41" x14ac:dyDescent="0.2">
      <c r="B1041" s="46">
        <v>43397</v>
      </c>
      <c r="C1041" s="3" t="s">
        <v>1401</v>
      </c>
      <c r="D1041" s="3" t="s">
        <v>1335</v>
      </c>
      <c r="E1041" s="32" t="s">
        <v>137</v>
      </c>
      <c r="F1041" s="3" t="s">
        <v>138</v>
      </c>
      <c r="G1041" s="33" t="s">
        <v>139</v>
      </c>
      <c r="H1041" s="32">
        <v>2018</v>
      </c>
      <c r="I1041" s="47" t="s">
        <v>243</v>
      </c>
      <c r="J1041" s="47" t="s">
        <v>710</v>
      </c>
      <c r="K1041" s="32" t="str">
        <f t="shared" si="251"/>
        <v>WFL</v>
      </c>
      <c r="L1041" s="32" t="str">
        <f t="shared" si="252"/>
        <v>ESI</v>
      </c>
      <c r="M1041" s="32" t="str">
        <f t="shared" si="253"/>
        <v>R2</v>
      </c>
      <c r="N1041" s="3">
        <v>11</v>
      </c>
      <c r="O1041" s="3" t="s">
        <v>1289</v>
      </c>
      <c r="P1041" s="33" t="str">
        <f t="shared" si="254"/>
        <v>E:POS_P:P01_Tr1:WFL_Tr2:ESI_DRC_R2_D:24_M:10_Y:2018</v>
      </c>
      <c r="Q1041" s="31" t="str">
        <f t="shared" si="255"/>
        <v>T3</v>
      </c>
      <c r="R1041" s="53">
        <v>0.52175925925925926</v>
      </c>
      <c r="S1041" s="3">
        <v>30</v>
      </c>
      <c r="T1041" s="3">
        <v>2.6392500000000001</v>
      </c>
      <c r="U1041" s="3">
        <v>132.35220994475139</v>
      </c>
      <c r="V1041" s="3">
        <v>0.30305400000000005</v>
      </c>
      <c r="W1041" s="3">
        <v>27.9</v>
      </c>
      <c r="X1041" s="37">
        <f t="shared" si="242"/>
        <v>300.89999999999998</v>
      </c>
      <c r="Y1041" s="37" t="s">
        <v>143</v>
      </c>
      <c r="Z1041" s="40">
        <v>0.1225</v>
      </c>
      <c r="AA1041" s="41">
        <v>0.74</v>
      </c>
      <c r="AB1041" s="41">
        <v>9.0649999999999981E-2</v>
      </c>
      <c r="AC1041" s="42" t="s">
        <v>144</v>
      </c>
      <c r="AD1041" s="43">
        <f t="shared" si="243"/>
        <v>486.00504430710555</v>
      </c>
      <c r="AE1041" s="43">
        <f t="shared" si="244"/>
        <v>567.00588502495646</v>
      </c>
      <c r="AF1041" s="44">
        <f t="shared" si="245"/>
        <v>1.2826888131875285</v>
      </c>
      <c r="AG1041" s="44">
        <f t="shared" si="246"/>
        <v>0.94918972175877081</v>
      </c>
      <c r="AH1041" s="44">
        <f t="shared" si="247"/>
        <v>64.323841658342232</v>
      </c>
      <c r="AI1041" s="44">
        <f t="shared" si="248"/>
        <v>47.599642827173241</v>
      </c>
      <c r="AJ1041" s="44">
        <f t="shared" si="249"/>
        <v>0.1718334014803532</v>
      </c>
      <c r="AK1041" s="45">
        <f t="shared" si="250"/>
        <v>0.12715671709546134</v>
      </c>
      <c r="AL1041" s="35"/>
      <c r="AM1041" s="35"/>
      <c r="AN1041" s="35"/>
    </row>
    <row r="1042" spans="2:41" x14ac:dyDescent="0.2">
      <c r="B1042" s="46">
        <v>43397</v>
      </c>
      <c r="C1042" s="3" t="s">
        <v>1402</v>
      </c>
      <c r="D1042" s="3" t="s">
        <v>1337</v>
      </c>
      <c r="E1042" s="32" t="s">
        <v>137</v>
      </c>
      <c r="F1042" s="3" t="s">
        <v>138</v>
      </c>
      <c r="G1042" s="33" t="s">
        <v>139</v>
      </c>
      <c r="H1042" s="32">
        <v>2018</v>
      </c>
      <c r="I1042" s="47" t="s">
        <v>243</v>
      </c>
      <c r="J1042" s="47" t="s">
        <v>710</v>
      </c>
      <c r="K1042" s="32" t="str">
        <f t="shared" si="251"/>
        <v>WFL</v>
      </c>
      <c r="L1042" s="32" t="str">
        <f t="shared" si="252"/>
        <v>ESI</v>
      </c>
      <c r="M1042" s="32" t="str">
        <f t="shared" si="253"/>
        <v>R3</v>
      </c>
      <c r="N1042" s="3">
        <v>6</v>
      </c>
      <c r="O1042" s="3" t="s">
        <v>1377</v>
      </c>
      <c r="P1042" s="33" t="str">
        <f t="shared" si="254"/>
        <v>E:POS_P:P01_Tr1:WFL_Tr2:ESI_DRC_R3_D:24_M:10_Y:2018</v>
      </c>
      <c r="Q1042" s="31" t="str">
        <f t="shared" si="255"/>
        <v>T0</v>
      </c>
      <c r="R1042" s="53">
        <v>0.50092592592592589</v>
      </c>
      <c r="S1042" s="37">
        <v>0</v>
      </c>
      <c r="T1042" s="3">
        <v>2.1142500000000002</v>
      </c>
      <c r="U1042" s="3">
        <v>116.13812154696134</v>
      </c>
      <c r="V1042" s="3">
        <v>0.32849399999999995</v>
      </c>
      <c r="W1042" s="3">
        <v>25.6</v>
      </c>
      <c r="X1042" s="37">
        <f t="shared" si="242"/>
        <v>298.60000000000002</v>
      </c>
      <c r="Y1042" s="37" t="s">
        <v>143</v>
      </c>
      <c r="Z1042" s="40">
        <v>0.1225</v>
      </c>
      <c r="AA1042" s="41">
        <v>0.74</v>
      </c>
      <c r="AB1042" s="41">
        <v>9.0649999999999981E-2</v>
      </c>
      <c r="AC1042" s="42" t="s">
        <v>144</v>
      </c>
      <c r="AD1042" s="43">
        <f t="shared" si="243"/>
        <v>489.74855268589425</v>
      </c>
      <c r="AE1042" s="43">
        <f t="shared" si="244"/>
        <v>571.37331146687666</v>
      </c>
      <c r="AF1042" s="44">
        <f t="shared" si="245"/>
        <v>1.0354508775161522</v>
      </c>
      <c r="AG1042" s="44">
        <f t="shared" si="246"/>
        <v>0.76623364936195248</v>
      </c>
      <c r="AH1042" s="44">
        <f t="shared" si="247"/>
        <v>56.878476939282784</v>
      </c>
      <c r="AI1042" s="44">
        <f t="shared" si="248"/>
        <v>42.090072935069252</v>
      </c>
      <c r="AJ1042" s="44">
        <f t="shared" si="249"/>
        <v>0.18769270457700013</v>
      </c>
      <c r="AK1042" s="45">
        <f t="shared" si="250"/>
        <v>0.13889260138698009</v>
      </c>
      <c r="AL1042" s="35">
        <f>SLOPE(AG1042:AG1045,S1042:S1045)*60</f>
        <v>0.43354577392274163</v>
      </c>
      <c r="AM1042" s="35">
        <f>SLOPE(AK1042:AK1045,S1042:S1045)*60</f>
        <v>3.2025247044341456E-3</v>
      </c>
      <c r="AN1042" s="35">
        <f>SLOPE(AI1042:AI1045,S1042:S1045)*60</f>
        <v>8.477477607054432</v>
      </c>
    </row>
    <row r="1043" spans="2:41" x14ac:dyDescent="0.2">
      <c r="B1043" s="46">
        <v>43397</v>
      </c>
      <c r="C1043" s="3" t="s">
        <v>1403</v>
      </c>
      <c r="D1043" s="3" t="s">
        <v>1339</v>
      </c>
      <c r="E1043" s="32" t="s">
        <v>137</v>
      </c>
      <c r="F1043" s="3" t="s">
        <v>138</v>
      </c>
      <c r="G1043" s="33" t="s">
        <v>139</v>
      </c>
      <c r="H1043" s="32">
        <v>2018</v>
      </c>
      <c r="I1043" s="47" t="s">
        <v>243</v>
      </c>
      <c r="J1043" s="47" t="s">
        <v>710</v>
      </c>
      <c r="K1043" s="32" t="str">
        <f t="shared" si="251"/>
        <v>WFL</v>
      </c>
      <c r="L1043" s="32" t="str">
        <f t="shared" si="252"/>
        <v>ESI</v>
      </c>
      <c r="M1043" s="32" t="str">
        <f t="shared" si="253"/>
        <v>R3</v>
      </c>
      <c r="N1043" s="3">
        <v>6</v>
      </c>
      <c r="O1043" s="3" t="s">
        <v>1377</v>
      </c>
      <c r="P1043" s="33" t="str">
        <f t="shared" si="254"/>
        <v>E:POS_P:P01_Tr1:WFL_Tr2:ESI_DRC_R3_D:24_M:10_Y:2018</v>
      </c>
      <c r="Q1043" s="31" t="str">
        <f t="shared" si="255"/>
        <v>T1</v>
      </c>
      <c r="R1043" s="53">
        <v>0.50787037037037031</v>
      </c>
      <c r="S1043" s="3">
        <v>10</v>
      </c>
      <c r="T1043" s="3">
        <v>2.5642499999999999</v>
      </c>
      <c r="U1043" s="3">
        <v>122.35980662983427</v>
      </c>
      <c r="V1043" s="3">
        <v>0.33485399999999998</v>
      </c>
      <c r="W1043" s="3">
        <v>28</v>
      </c>
      <c r="X1043" s="37">
        <f t="shared" si="242"/>
        <v>301</v>
      </c>
      <c r="Y1043" s="37" t="s">
        <v>143</v>
      </c>
      <c r="Z1043" s="40">
        <v>0.1225</v>
      </c>
      <c r="AA1043" s="41">
        <v>0.74</v>
      </c>
      <c r="AB1043" s="41">
        <v>9.0649999999999981E-2</v>
      </c>
      <c r="AC1043" s="42" t="s">
        <v>144</v>
      </c>
      <c r="AD1043" s="43">
        <f t="shared" si="243"/>
        <v>485.84358083723595</v>
      </c>
      <c r="AE1043" s="43">
        <f t="shared" si="244"/>
        <v>566.81751097677522</v>
      </c>
      <c r="AF1043" s="44">
        <f t="shared" si="245"/>
        <v>1.2458244021618823</v>
      </c>
      <c r="AG1043" s="44">
        <f t="shared" si="246"/>
        <v>0.92191005759979272</v>
      </c>
      <c r="AH1043" s="44">
        <f t="shared" si="247"/>
        <v>59.447726603590446</v>
      </c>
      <c r="AI1043" s="44">
        <f t="shared" si="248"/>
        <v>43.99131768665692</v>
      </c>
      <c r="AJ1043" s="44">
        <f t="shared" si="249"/>
        <v>0.18980111082061707</v>
      </c>
      <c r="AK1043" s="45">
        <f t="shared" si="250"/>
        <v>0.14045282200725662</v>
      </c>
      <c r="AL1043" s="35"/>
      <c r="AM1043" s="35"/>
      <c r="AN1043" s="35"/>
    </row>
    <row r="1044" spans="2:41" x14ac:dyDescent="0.2">
      <c r="B1044" s="46">
        <v>43397</v>
      </c>
      <c r="C1044" s="3" t="s">
        <v>1404</v>
      </c>
      <c r="D1044" s="3" t="s">
        <v>1341</v>
      </c>
      <c r="E1044" s="32" t="s">
        <v>137</v>
      </c>
      <c r="F1044" s="3" t="s">
        <v>138</v>
      </c>
      <c r="G1044" s="33" t="s">
        <v>139</v>
      </c>
      <c r="H1044" s="32">
        <v>2018</v>
      </c>
      <c r="I1044" s="47" t="s">
        <v>243</v>
      </c>
      <c r="J1044" s="47" t="s">
        <v>710</v>
      </c>
      <c r="K1044" s="32" t="str">
        <f t="shared" si="251"/>
        <v>WFL</v>
      </c>
      <c r="L1044" s="32" t="str">
        <f t="shared" si="252"/>
        <v>ESI</v>
      </c>
      <c r="M1044" s="32" t="str">
        <f t="shared" si="253"/>
        <v>R3</v>
      </c>
      <c r="N1044" s="3">
        <v>6</v>
      </c>
      <c r="O1044" s="3" t="s">
        <v>1377</v>
      </c>
      <c r="P1044" s="33" t="str">
        <f t="shared" si="254"/>
        <v>E:POS_P:P01_Tr1:WFL_Tr2:ESI_DRC_R3_D:24_M:10_Y:2018</v>
      </c>
      <c r="Q1044" s="31" t="str">
        <f t="shared" si="255"/>
        <v>T2</v>
      </c>
      <c r="R1044" s="53">
        <v>0.51481481481481484</v>
      </c>
      <c r="S1044" s="3">
        <v>20</v>
      </c>
      <c r="T1044" s="48">
        <v>2.6392500000000001</v>
      </c>
      <c r="U1044" s="3">
        <v>136.87707182320443</v>
      </c>
      <c r="V1044" s="3">
        <v>0.32213399999999998</v>
      </c>
      <c r="W1044" s="3">
        <v>29</v>
      </c>
      <c r="X1044" s="37">
        <f t="shared" si="242"/>
        <v>302</v>
      </c>
      <c r="Y1044" s="37" t="s">
        <v>143</v>
      </c>
      <c r="Z1044" s="40">
        <v>0.1225</v>
      </c>
      <c r="AA1044" s="41">
        <v>0.74</v>
      </c>
      <c r="AB1044" s="41">
        <v>9.0649999999999981E-2</v>
      </c>
      <c r="AC1044" s="42" t="s">
        <v>144</v>
      </c>
      <c r="AD1044" s="43">
        <f t="shared" si="243"/>
        <v>484.23482725830479</v>
      </c>
      <c r="AE1044" s="43">
        <f t="shared" si="244"/>
        <v>564.94063180135561</v>
      </c>
      <c r="AF1044" s="44">
        <f t="shared" si="245"/>
        <v>1.2780167678414809</v>
      </c>
      <c r="AG1044" s="44">
        <f t="shared" si="246"/>
        <v>0.94573240820269566</v>
      </c>
      <c r="AH1044" s="44">
        <f t="shared" si="247"/>
        <v>66.280645229931977</v>
      </c>
      <c r="AI1044" s="44">
        <f t="shared" si="248"/>
        <v>49.047677470149658</v>
      </c>
      <c r="AJ1044" s="44">
        <f t="shared" si="249"/>
        <v>0.18198658548469787</v>
      </c>
      <c r="AK1044" s="45">
        <f t="shared" si="250"/>
        <v>0.13467007325867639</v>
      </c>
      <c r="AL1044" s="35"/>
      <c r="AM1044" s="35"/>
      <c r="AN1044" s="35"/>
      <c r="AO1044" s="3" t="s">
        <v>1392</v>
      </c>
    </row>
    <row r="1045" spans="2:41" ht="15" customHeight="1" x14ac:dyDescent="0.2">
      <c r="B1045" s="46">
        <v>43397</v>
      </c>
      <c r="C1045" s="3" t="s">
        <v>1405</v>
      </c>
      <c r="D1045" s="3" t="s">
        <v>1343</v>
      </c>
      <c r="E1045" s="32" t="s">
        <v>137</v>
      </c>
      <c r="F1045" s="3" t="s">
        <v>138</v>
      </c>
      <c r="G1045" s="33" t="s">
        <v>139</v>
      </c>
      <c r="H1045" s="32">
        <v>2018</v>
      </c>
      <c r="I1045" s="47" t="s">
        <v>243</v>
      </c>
      <c r="J1045" s="47" t="s">
        <v>710</v>
      </c>
      <c r="K1045" s="32" t="str">
        <f t="shared" si="251"/>
        <v>WFL</v>
      </c>
      <c r="L1045" s="32" t="str">
        <f t="shared" si="252"/>
        <v>ESI</v>
      </c>
      <c r="M1045" s="32" t="str">
        <f t="shared" si="253"/>
        <v>R3</v>
      </c>
      <c r="N1045" s="3">
        <v>6</v>
      </c>
      <c r="O1045" s="3" t="s">
        <v>1377</v>
      </c>
      <c r="P1045" s="33" t="str">
        <f t="shared" si="254"/>
        <v>E:POS_P:P01_Tr1:WFL_Tr2:ESI_DRC_R3_D:24_M:10_Y:2018</v>
      </c>
      <c r="Q1045" s="31" t="str">
        <f t="shared" si="255"/>
        <v>T3</v>
      </c>
      <c r="R1045" s="53">
        <v>0.5224537037037037</v>
      </c>
      <c r="S1045" s="3">
        <v>30</v>
      </c>
      <c r="T1045" s="3">
        <v>2.78925</v>
      </c>
      <c r="U1045" s="3">
        <v>125.94198895027624</v>
      </c>
      <c r="V1045" s="3">
        <v>0.34121400000000002</v>
      </c>
      <c r="W1045" s="133">
        <v>29.1</v>
      </c>
      <c r="X1045" s="37">
        <f t="shared" si="242"/>
        <v>302.10000000000002</v>
      </c>
      <c r="Y1045" s="37" t="s">
        <v>143</v>
      </c>
      <c r="Z1045" s="40">
        <v>0.1225</v>
      </c>
      <c r="AA1045" s="41">
        <v>0.74</v>
      </c>
      <c r="AB1045" s="41">
        <v>9.0649999999999981E-2</v>
      </c>
      <c r="AC1045" s="42" t="s">
        <v>144</v>
      </c>
      <c r="AD1045" s="43">
        <f t="shared" si="243"/>
        <v>484.07453767629272</v>
      </c>
      <c r="AE1045" s="43">
        <f t="shared" si="244"/>
        <v>564.75362728900814</v>
      </c>
      <c r="AF1045" s="44">
        <f t="shared" si="245"/>
        <v>1.3502049042135995</v>
      </c>
      <c r="AG1045" s="44">
        <f t="shared" si="246"/>
        <v>0.99915162911806354</v>
      </c>
      <c r="AH1045" s="44">
        <f t="shared" si="247"/>
        <v>60.965310075137737</v>
      </c>
      <c r="AI1045" s="44">
        <f t="shared" si="248"/>
        <v>45.114329455601911</v>
      </c>
      <c r="AJ1045" s="44">
        <f t="shared" si="249"/>
        <v>0.19270184418179165</v>
      </c>
      <c r="AK1045" s="45">
        <f t="shared" si="250"/>
        <v>0.1425993646945258</v>
      </c>
      <c r="AL1045" s="35"/>
      <c r="AM1045" s="35"/>
      <c r="AN1045" s="35"/>
    </row>
    <row r="1046" spans="2:41" x14ac:dyDescent="0.2">
      <c r="B1046" s="46">
        <v>43397</v>
      </c>
      <c r="C1046" s="3" t="s">
        <v>1406</v>
      </c>
      <c r="D1046" s="3" t="s">
        <v>1345</v>
      </c>
      <c r="E1046" s="32" t="s">
        <v>137</v>
      </c>
      <c r="F1046" s="3" t="s">
        <v>138</v>
      </c>
      <c r="G1046" s="33" t="s">
        <v>139</v>
      </c>
      <c r="H1046" s="32">
        <v>2018</v>
      </c>
      <c r="I1046" s="47" t="s">
        <v>243</v>
      </c>
      <c r="J1046" s="47" t="s">
        <v>710</v>
      </c>
      <c r="K1046" s="32" t="str">
        <f t="shared" si="251"/>
        <v>WFL</v>
      </c>
      <c r="L1046" s="32" t="str">
        <f t="shared" si="252"/>
        <v>LSI</v>
      </c>
      <c r="M1046" s="32" t="str">
        <f t="shared" si="253"/>
        <v>R1</v>
      </c>
      <c r="N1046" s="3">
        <v>14</v>
      </c>
      <c r="O1046" s="3" t="s">
        <v>163</v>
      </c>
      <c r="P1046" s="33" t="str">
        <f t="shared" si="254"/>
        <v>E:POS_P:P01_Tr1:WFL_Tr2:LSI_DRC_R1_D:24_M:10_Y:2018</v>
      </c>
      <c r="Q1046" s="31" t="str">
        <f t="shared" si="255"/>
        <v>T0</v>
      </c>
      <c r="R1046" s="53">
        <v>0.5035532407407407</v>
      </c>
      <c r="S1046" s="37">
        <v>0</v>
      </c>
      <c r="T1046" s="3">
        <v>2.03925</v>
      </c>
      <c r="U1046" s="3">
        <v>121.41712707182322</v>
      </c>
      <c r="V1046" s="3">
        <v>0.53201399999999999</v>
      </c>
      <c r="W1046" s="3">
        <v>25.4</v>
      </c>
      <c r="X1046" s="37">
        <f t="shared" si="242"/>
        <v>298.39999999999998</v>
      </c>
      <c r="Y1046" s="37" t="s">
        <v>143</v>
      </c>
      <c r="Z1046" s="40">
        <v>0.1225</v>
      </c>
      <c r="AA1046" s="41">
        <v>0.74</v>
      </c>
      <c r="AB1046" s="41">
        <v>9.0649999999999981E-2</v>
      </c>
      <c r="AC1046" s="42" t="s">
        <v>144</v>
      </c>
      <c r="AD1046" s="43">
        <f t="shared" si="243"/>
        <v>490.07680238608594</v>
      </c>
      <c r="AE1046" s="43">
        <f t="shared" si="244"/>
        <v>571.75626945043359</v>
      </c>
      <c r="AF1046" s="44">
        <f t="shared" si="245"/>
        <v>0.99938911926582574</v>
      </c>
      <c r="AG1046" s="44">
        <f t="shared" si="246"/>
        <v>0.739547948256711</v>
      </c>
      <c r="AH1046" s="44">
        <f t="shared" si="247"/>
        <v>59.503717390264192</v>
      </c>
      <c r="AI1046" s="44">
        <f t="shared" si="248"/>
        <v>44.032750868795489</v>
      </c>
      <c r="AJ1046" s="44">
        <f t="shared" si="249"/>
        <v>0.304182339935403</v>
      </c>
      <c r="AK1046" s="45">
        <f t="shared" si="250"/>
        <v>0.22509493155219817</v>
      </c>
      <c r="AL1046" s="35">
        <f>SLOPE(AG1046:AG1049,S1046:S1049)*60</f>
        <v>0.19577392984790051</v>
      </c>
      <c r="AM1046" s="35">
        <f>SLOPE(AK1046:AK1049,S1046:S1049)*60</f>
        <v>-4.4235397658732856E-2</v>
      </c>
      <c r="AN1046" s="35">
        <f>SLOPE(AI1046:AI1049,S1046:S1049)*60</f>
        <v>9.9968925229567613</v>
      </c>
    </row>
    <row r="1047" spans="2:41" x14ac:dyDescent="0.2">
      <c r="B1047" s="46">
        <v>43397</v>
      </c>
      <c r="C1047" s="3" t="s">
        <v>1407</v>
      </c>
      <c r="D1047" s="3" t="s">
        <v>1347</v>
      </c>
      <c r="E1047" s="32" t="s">
        <v>137</v>
      </c>
      <c r="F1047" s="3" t="s">
        <v>138</v>
      </c>
      <c r="G1047" s="33" t="s">
        <v>139</v>
      </c>
      <c r="H1047" s="32">
        <v>2018</v>
      </c>
      <c r="I1047" s="47" t="s">
        <v>243</v>
      </c>
      <c r="J1047" s="47" t="s">
        <v>710</v>
      </c>
      <c r="K1047" s="32" t="str">
        <f t="shared" si="251"/>
        <v>WFL</v>
      </c>
      <c r="L1047" s="32" t="str">
        <f t="shared" si="252"/>
        <v>LSI</v>
      </c>
      <c r="M1047" s="32" t="str">
        <f t="shared" si="253"/>
        <v>R1</v>
      </c>
      <c r="N1047" s="3">
        <v>14</v>
      </c>
      <c r="O1047" s="3" t="s">
        <v>163</v>
      </c>
      <c r="P1047" s="33" t="str">
        <f t="shared" si="254"/>
        <v>E:POS_P:P01_Tr1:WFL_Tr2:LSI_DRC_R1_D:24_M:10_Y:2018</v>
      </c>
      <c r="Q1047" s="31" t="str">
        <f t="shared" si="255"/>
        <v>T1</v>
      </c>
      <c r="R1047" s="53">
        <v>0.51049768518518512</v>
      </c>
      <c r="S1047" s="3">
        <v>10</v>
      </c>
      <c r="T1047" s="3">
        <v>2.1892499999999999</v>
      </c>
      <c r="U1047" s="3">
        <v>142.1560773480663</v>
      </c>
      <c r="V1047" s="3">
        <v>0.46841400000000005</v>
      </c>
      <c r="W1047" s="3">
        <v>28.7</v>
      </c>
      <c r="X1047" s="37">
        <f t="shared" si="242"/>
        <v>301.7</v>
      </c>
      <c r="Y1047" s="37" t="s">
        <v>143</v>
      </c>
      <c r="Z1047" s="40">
        <v>0.1225</v>
      </c>
      <c r="AA1047" s="41">
        <v>0.74</v>
      </c>
      <c r="AB1047" s="41">
        <v>9.0649999999999981E-2</v>
      </c>
      <c r="AC1047" s="42" t="s">
        <v>144</v>
      </c>
      <c r="AD1047" s="43">
        <f t="shared" si="243"/>
        <v>484.7163335499107</v>
      </c>
      <c r="AE1047" s="43">
        <f t="shared" si="244"/>
        <v>565.5023891415625</v>
      </c>
      <c r="AF1047" s="44">
        <f t="shared" si="245"/>
        <v>1.0611652332241419</v>
      </c>
      <c r="AG1047" s="44">
        <f t="shared" si="246"/>
        <v>0.7852622725858649</v>
      </c>
      <c r="AH1047" s="44">
        <f t="shared" si="247"/>
        <v>68.90537260399222</v>
      </c>
      <c r="AI1047" s="44">
        <f t="shared" si="248"/>
        <v>50.989975726954235</v>
      </c>
      <c r="AJ1047" s="44">
        <f t="shared" si="249"/>
        <v>0.26488923610735587</v>
      </c>
      <c r="AK1047" s="45">
        <f t="shared" si="250"/>
        <v>0.19601803471944329</v>
      </c>
      <c r="AL1047" s="35"/>
      <c r="AM1047" s="35"/>
      <c r="AN1047" s="35"/>
    </row>
    <row r="1048" spans="2:41" x14ac:dyDescent="0.2">
      <c r="B1048" s="46">
        <v>43397</v>
      </c>
      <c r="C1048" s="3" t="s">
        <v>1408</v>
      </c>
      <c r="D1048" s="3" t="s">
        <v>1349</v>
      </c>
      <c r="E1048" s="32" t="s">
        <v>137</v>
      </c>
      <c r="F1048" s="3" t="s">
        <v>138</v>
      </c>
      <c r="G1048" s="33" t="s">
        <v>139</v>
      </c>
      <c r="H1048" s="32">
        <v>2018</v>
      </c>
      <c r="I1048" s="47" t="s">
        <v>243</v>
      </c>
      <c r="J1048" s="47" t="s">
        <v>710</v>
      </c>
      <c r="K1048" s="32" t="str">
        <f t="shared" si="251"/>
        <v>WFL</v>
      </c>
      <c r="L1048" s="32" t="str">
        <f t="shared" si="252"/>
        <v>LSI</v>
      </c>
      <c r="M1048" s="32" t="str">
        <f t="shared" si="253"/>
        <v>R1</v>
      </c>
      <c r="N1048" s="3">
        <v>14</v>
      </c>
      <c r="O1048" s="3" t="s">
        <v>163</v>
      </c>
      <c r="P1048" s="33" t="str">
        <f t="shared" si="254"/>
        <v>E:POS_P:P01_Tr1:WFL_Tr2:LSI_DRC_R1_D:24_M:10_Y:2018</v>
      </c>
      <c r="Q1048" s="31" t="str">
        <f t="shared" si="255"/>
        <v>T2</v>
      </c>
      <c r="R1048" s="53">
        <v>0.51744212962962965</v>
      </c>
      <c r="S1048" s="3">
        <v>20</v>
      </c>
      <c r="T1048" s="3">
        <v>2.2642500000000001</v>
      </c>
      <c r="U1048" s="3">
        <v>134.2375690607735</v>
      </c>
      <c r="V1048" s="3">
        <v>0.48113399999999995</v>
      </c>
      <c r="W1048" s="3">
        <v>28.7</v>
      </c>
      <c r="X1048" s="37">
        <f t="shared" si="242"/>
        <v>301.7</v>
      </c>
      <c r="Y1048" s="37" t="s">
        <v>143</v>
      </c>
      <c r="Z1048" s="40">
        <v>0.1225</v>
      </c>
      <c r="AA1048" s="41">
        <v>0.74</v>
      </c>
      <c r="AB1048" s="41">
        <v>9.0649999999999981E-2</v>
      </c>
      <c r="AC1048" s="42" t="s">
        <v>144</v>
      </c>
      <c r="AD1048" s="43">
        <f t="shared" si="243"/>
        <v>484.7163335499107</v>
      </c>
      <c r="AE1048" s="43">
        <f t="shared" si="244"/>
        <v>565.5023891415625</v>
      </c>
      <c r="AF1048" s="44">
        <f t="shared" si="245"/>
        <v>1.0975189582403853</v>
      </c>
      <c r="AG1048" s="44">
        <f t="shared" si="246"/>
        <v>0.81216402909788488</v>
      </c>
      <c r="AH1048" s="44">
        <f t="shared" si="247"/>
        <v>65.067142299791058</v>
      </c>
      <c r="AI1048" s="44">
        <f t="shared" si="248"/>
        <v>48.149685301845373</v>
      </c>
      <c r="AJ1048" s="44">
        <f t="shared" si="249"/>
        <v>0.27208242649723652</v>
      </c>
      <c r="AK1048" s="45">
        <f t="shared" si="250"/>
        <v>0.20134099560795499</v>
      </c>
      <c r="AL1048" s="35"/>
      <c r="AM1048" s="35"/>
      <c r="AN1048" s="35"/>
    </row>
    <row r="1049" spans="2:41" x14ac:dyDescent="0.2">
      <c r="B1049" s="46">
        <v>43397</v>
      </c>
      <c r="C1049" s="3" t="s">
        <v>1409</v>
      </c>
      <c r="D1049" s="3" t="s">
        <v>1351</v>
      </c>
      <c r="E1049" s="32" t="s">
        <v>137</v>
      </c>
      <c r="F1049" s="3" t="s">
        <v>138</v>
      </c>
      <c r="G1049" s="33" t="s">
        <v>139</v>
      </c>
      <c r="H1049" s="32">
        <v>2018</v>
      </c>
      <c r="I1049" s="47" t="s">
        <v>243</v>
      </c>
      <c r="J1049" s="47" t="s">
        <v>710</v>
      </c>
      <c r="K1049" s="32" t="str">
        <f t="shared" si="251"/>
        <v>WFL</v>
      </c>
      <c r="L1049" s="32" t="str">
        <f t="shared" si="252"/>
        <v>LSI</v>
      </c>
      <c r="M1049" s="32" t="str">
        <f t="shared" si="253"/>
        <v>R1</v>
      </c>
      <c r="N1049" s="3">
        <v>14</v>
      </c>
      <c r="O1049" s="3" t="s">
        <v>163</v>
      </c>
      <c r="P1049" s="33" t="str">
        <f t="shared" si="254"/>
        <v>E:POS_P:P01_Tr1:WFL_Tr2:LSI_DRC_R1_D:24_M:10_Y:2018</v>
      </c>
      <c r="Q1049" s="31" t="str">
        <f t="shared" si="255"/>
        <v>T3</v>
      </c>
      <c r="R1049" s="53">
        <v>0.52438657407407407</v>
      </c>
      <c r="S1049" s="3">
        <v>30</v>
      </c>
      <c r="T1049" s="3">
        <v>2.3392500000000003</v>
      </c>
      <c r="U1049" s="3">
        <v>140.83632596685084</v>
      </c>
      <c r="V1049" s="3">
        <v>0.47477400000000003</v>
      </c>
      <c r="W1049" s="3">
        <v>28.6</v>
      </c>
      <c r="X1049" s="37">
        <f t="shared" si="242"/>
        <v>301.60000000000002</v>
      </c>
      <c r="Y1049" s="37" t="s">
        <v>143</v>
      </c>
      <c r="Z1049" s="40">
        <v>0.1225</v>
      </c>
      <c r="AA1049" s="41">
        <v>0.74</v>
      </c>
      <c r="AB1049" s="41">
        <v>9.0649999999999981E-2</v>
      </c>
      <c r="AC1049" s="42" t="s">
        <v>144</v>
      </c>
      <c r="AD1049" s="43">
        <f t="shared" si="243"/>
        <v>484.87704851461541</v>
      </c>
      <c r="AE1049" s="43">
        <f t="shared" si="244"/>
        <v>565.68988993371806</v>
      </c>
      <c r="AF1049" s="44">
        <f t="shared" si="245"/>
        <v>1.1342486357378143</v>
      </c>
      <c r="AG1049" s="44">
        <f t="shared" si="246"/>
        <v>0.8393439904459824</v>
      </c>
      <c r="AH1049" s="44">
        <f t="shared" si="247"/>
        <v>68.288302058448934</v>
      </c>
      <c r="AI1049" s="44">
        <f t="shared" si="248"/>
        <v>50.533343523252199</v>
      </c>
      <c r="AJ1049" s="44">
        <f t="shared" si="249"/>
        <v>0.26857485180339108</v>
      </c>
      <c r="AK1049" s="45">
        <f t="shared" si="250"/>
        <v>0.19874539033450936</v>
      </c>
      <c r="AL1049" s="35"/>
      <c r="AM1049" s="35"/>
      <c r="AN1049" s="35"/>
    </row>
    <row r="1050" spans="2:41" x14ac:dyDescent="0.2">
      <c r="B1050" s="46">
        <v>43397</v>
      </c>
      <c r="C1050" s="3" t="s">
        <v>1410</v>
      </c>
      <c r="D1050" s="3" t="s">
        <v>1353</v>
      </c>
      <c r="E1050" s="32" t="s">
        <v>137</v>
      </c>
      <c r="F1050" s="3" t="s">
        <v>138</v>
      </c>
      <c r="G1050" s="33" t="s">
        <v>139</v>
      </c>
      <c r="H1050" s="32">
        <v>2018</v>
      </c>
      <c r="I1050" s="47" t="s">
        <v>243</v>
      </c>
      <c r="J1050" s="47" t="s">
        <v>710</v>
      </c>
      <c r="K1050" s="32" t="str">
        <f t="shared" si="251"/>
        <v>WFL</v>
      </c>
      <c r="L1050" s="32" t="str">
        <f t="shared" si="252"/>
        <v>LSI</v>
      </c>
      <c r="M1050" s="32" t="str">
        <f t="shared" si="253"/>
        <v>R2</v>
      </c>
      <c r="N1050" s="3">
        <v>2</v>
      </c>
      <c r="O1050" s="3" t="s">
        <v>1289</v>
      </c>
      <c r="P1050" s="33" t="str">
        <f t="shared" si="254"/>
        <v>E:POS_P:P01_Tr1:WFL_Tr2:LSI_DRC_R2_D:24_M:10_Y:2018</v>
      </c>
      <c r="Q1050" s="31" t="str">
        <f t="shared" si="255"/>
        <v>T0</v>
      </c>
      <c r="R1050" s="53">
        <v>0.5035532407407407</v>
      </c>
      <c r="S1050" s="37">
        <v>0</v>
      </c>
      <c r="T1050" s="3">
        <v>1.8142499999999999</v>
      </c>
      <c r="U1050" s="3">
        <v>114.62983425414366</v>
      </c>
      <c r="V1050" s="3">
        <v>0.43025400000000003</v>
      </c>
      <c r="W1050" s="3">
        <v>26</v>
      </c>
      <c r="X1050" s="37">
        <f t="shared" si="242"/>
        <v>299</v>
      </c>
      <c r="Y1050" s="37" t="s">
        <v>143</v>
      </c>
      <c r="Z1050" s="40">
        <v>0.1225</v>
      </c>
      <c r="AA1050" s="41">
        <v>0.74</v>
      </c>
      <c r="AB1050" s="41">
        <v>9.0649999999999981E-2</v>
      </c>
      <c r="AC1050" s="42" t="s">
        <v>144</v>
      </c>
      <c r="AD1050" s="43">
        <f t="shared" si="243"/>
        <v>489.09337067561216</v>
      </c>
      <c r="AE1050" s="43">
        <f t="shared" si="244"/>
        <v>570.60893245488091</v>
      </c>
      <c r="AF1050" s="44">
        <f t="shared" si="245"/>
        <v>0.88733764774822932</v>
      </c>
      <c r="AG1050" s="44">
        <f t="shared" si="246"/>
        <v>0.65662985933368956</v>
      </c>
      <c r="AH1050" s="44">
        <f t="shared" si="247"/>
        <v>56.064692015345869</v>
      </c>
      <c r="AI1050" s="44">
        <f t="shared" si="248"/>
        <v>41.487872091355932</v>
      </c>
      <c r="AJ1050" s="44">
        <f t="shared" si="249"/>
        <v>0.24550677562444234</v>
      </c>
      <c r="AK1050" s="45">
        <f t="shared" si="250"/>
        <v>0.1816750139620873</v>
      </c>
      <c r="AL1050" s="35">
        <f>SLOPE(AG1050:AG1053,S1050:S1053)*60</f>
        <v>0.21215208029363591</v>
      </c>
      <c r="AM1050" s="35">
        <f>SLOPE(AK1050:AK1053,S1050:S1053)*60</f>
        <v>-3.3945293087884486E-2</v>
      </c>
      <c r="AN1050" s="35">
        <f>SLOPE(AI1050:AI1053,S1050:S1053)*60</f>
        <v>5.4747796440743315</v>
      </c>
    </row>
    <row r="1051" spans="2:41" x14ac:dyDescent="0.2">
      <c r="B1051" s="46">
        <v>43397</v>
      </c>
      <c r="C1051" s="3" t="s">
        <v>1411</v>
      </c>
      <c r="D1051" s="3" t="s">
        <v>1355</v>
      </c>
      <c r="E1051" s="32" t="s">
        <v>137</v>
      </c>
      <c r="F1051" s="3" t="s">
        <v>138</v>
      </c>
      <c r="G1051" s="33" t="s">
        <v>139</v>
      </c>
      <c r="H1051" s="32">
        <v>2018</v>
      </c>
      <c r="I1051" s="47" t="s">
        <v>243</v>
      </c>
      <c r="J1051" s="47" t="s">
        <v>710</v>
      </c>
      <c r="K1051" s="32" t="str">
        <f t="shared" si="251"/>
        <v>WFL</v>
      </c>
      <c r="L1051" s="32" t="str">
        <f t="shared" si="252"/>
        <v>LSI</v>
      </c>
      <c r="M1051" s="32" t="str">
        <f t="shared" si="253"/>
        <v>R2</v>
      </c>
      <c r="N1051" s="3">
        <v>2</v>
      </c>
      <c r="O1051" s="3" t="s">
        <v>1289</v>
      </c>
      <c r="P1051" s="33" t="str">
        <f t="shared" si="254"/>
        <v>E:POS_P:P01_Tr1:WFL_Tr2:LSI_DRC_R2_D:24_M:10_Y:2018</v>
      </c>
      <c r="Q1051" s="31" t="str">
        <f t="shared" si="255"/>
        <v>T1</v>
      </c>
      <c r="R1051" s="53">
        <v>0.51049768518518512</v>
      </c>
      <c r="S1051" s="3">
        <v>10</v>
      </c>
      <c r="T1051" s="3">
        <v>1.8892500000000001</v>
      </c>
      <c r="U1051" s="3">
        <v>121.60566298342543</v>
      </c>
      <c r="V1051" s="3">
        <v>0.42389399999999999</v>
      </c>
      <c r="W1051" s="3">
        <v>29.5</v>
      </c>
      <c r="X1051" s="37">
        <f t="shared" si="242"/>
        <v>302.5</v>
      </c>
      <c r="Y1051" s="37" t="s">
        <v>143</v>
      </c>
      <c r="Z1051" s="40">
        <v>0.1225</v>
      </c>
      <c r="AA1051" s="41">
        <v>0.74</v>
      </c>
      <c r="AB1051" s="41">
        <v>9.0649999999999981E-2</v>
      </c>
      <c r="AC1051" s="42" t="s">
        <v>144</v>
      </c>
      <c r="AD1051" s="43">
        <f t="shared" si="243"/>
        <v>483.43443911407616</v>
      </c>
      <c r="AE1051" s="43">
        <f t="shared" si="244"/>
        <v>564.0068456330888</v>
      </c>
      <c r="AF1051" s="44">
        <f t="shared" si="245"/>
        <v>0.91332851409626847</v>
      </c>
      <c r="AG1051" s="44">
        <f t="shared" si="246"/>
        <v>0.67586310043123854</v>
      </c>
      <c r="AH1051" s="44">
        <f t="shared" si="247"/>
        <v>58.788365477487652</v>
      </c>
      <c r="AI1051" s="44">
        <f t="shared" si="248"/>
        <v>43.503390453340856</v>
      </c>
      <c r="AJ1051" s="44">
        <f t="shared" si="249"/>
        <v>0.23907911782279254</v>
      </c>
      <c r="AK1051" s="45">
        <f t="shared" si="250"/>
        <v>0.17691854718886643</v>
      </c>
      <c r="AL1051" s="35"/>
      <c r="AM1051" s="35"/>
      <c r="AN1051" s="35"/>
    </row>
    <row r="1052" spans="2:41" x14ac:dyDescent="0.2">
      <c r="B1052" s="46">
        <v>43397</v>
      </c>
      <c r="C1052" s="3" t="s">
        <v>1412</v>
      </c>
      <c r="D1052" s="3" t="s">
        <v>1357</v>
      </c>
      <c r="E1052" s="32" t="s">
        <v>137</v>
      </c>
      <c r="F1052" s="3" t="s">
        <v>138</v>
      </c>
      <c r="G1052" s="33" t="s">
        <v>139</v>
      </c>
      <c r="H1052" s="32">
        <v>2018</v>
      </c>
      <c r="I1052" s="47" t="s">
        <v>243</v>
      </c>
      <c r="J1052" s="47" t="s">
        <v>710</v>
      </c>
      <c r="K1052" s="32" t="str">
        <f t="shared" si="251"/>
        <v>WFL</v>
      </c>
      <c r="L1052" s="32" t="str">
        <f t="shared" si="252"/>
        <v>LSI</v>
      </c>
      <c r="M1052" s="32" t="str">
        <f t="shared" si="253"/>
        <v>R2</v>
      </c>
      <c r="N1052" s="3">
        <v>2</v>
      </c>
      <c r="O1052" s="3" t="s">
        <v>1289</v>
      </c>
      <c r="P1052" s="33" t="str">
        <f t="shared" si="254"/>
        <v>E:POS_P:P01_Tr1:WFL_Tr2:LSI_DRC_R2_D:24_M:10_Y:2018</v>
      </c>
      <c r="Q1052" s="31" t="str">
        <f t="shared" si="255"/>
        <v>T2</v>
      </c>
      <c r="R1052" s="53">
        <v>0.51744212962962965</v>
      </c>
      <c r="S1052" s="3">
        <v>20</v>
      </c>
      <c r="T1052" s="3">
        <v>2.03925</v>
      </c>
      <c r="U1052" s="3">
        <v>131.78660220994476</v>
      </c>
      <c r="V1052" s="3">
        <v>0.39845399999999997</v>
      </c>
      <c r="W1052" s="3">
        <v>29.5</v>
      </c>
      <c r="X1052" s="37">
        <f t="shared" si="242"/>
        <v>302.5</v>
      </c>
      <c r="Y1052" s="37" t="s">
        <v>143</v>
      </c>
      <c r="Z1052" s="40">
        <v>0.1225</v>
      </c>
      <c r="AA1052" s="41">
        <v>0.74</v>
      </c>
      <c r="AB1052" s="41">
        <v>9.0649999999999981E-2</v>
      </c>
      <c r="AC1052" s="42" t="s">
        <v>144</v>
      </c>
      <c r="AD1052" s="43">
        <f t="shared" si="243"/>
        <v>483.43443911407616</v>
      </c>
      <c r="AE1052" s="43">
        <f t="shared" si="244"/>
        <v>564.0068456330888</v>
      </c>
      <c r="AF1052" s="44">
        <f t="shared" si="245"/>
        <v>0.98584367996337985</v>
      </c>
      <c r="AG1052" s="44">
        <f t="shared" si="246"/>
        <v>0.72952432317290095</v>
      </c>
      <c r="AH1052" s="44">
        <f t="shared" si="247"/>
        <v>63.710182122114517</v>
      </c>
      <c r="AI1052" s="44">
        <f t="shared" si="248"/>
        <v>47.145534770364733</v>
      </c>
      <c r="AJ1052" s="44">
        <f t="shared" si="249"/>
        <v>0.22473078366988677</v>
      </c>
      <c r="AK1052" s="45">
        <f t="shared" si="250"/>
        <v>0.16630077991571618</v>
      </c>
      <c r="AL1052" s="35"/>
      <c r="AM1052" s="35"/>
      <c r="AN1052" s="35"/>
    </row>
    <row r="1053" spans="2:41" x14ac:dyDescent="0.2">
      <c r="B1053" s="46">
        <v>43397</v>
      </c>
      <c r="C1053" s="3" t="s">
        <v>1413</v>
      </c>
      <c r="D1053" s="3" t="s">
        <v>1359</v>
      </c>
      <c r="E1053" s="32" t="s">
        <v>137</v>
      </c>
      <c r="F1053" s="3" t="s">
        <v>138</v>
      </c>
      <c r="G1053" s="33" t="s">
        <v>139</v>
      </c>
      <c r="H1053" s="32">
        <v>2018</v>
      </c>
      <c r="I1053" s="47" t="s">
        <v>243</v>
      </c>
      <c r="J1053" s="47" t="s">
        <v>710</v>
      </c>
      <c r="K1053" s="32" t="str">
        <f t="shared" si="251"/>
        <v>WFL</v>
      </c>
      <c r="L1053" s="32" t="str">
        <f t="shared" si="252"/>
        <v>LSI</v>
      </c>
      <c r="M1053" s="32" t="str">
        <f t="shared" si="253"/>
        <v>R2</v>
      </c>
      <c r="N1053" s="3">
        <v>2</v>
      </c>
      <c r="O1053" s="3" t="s">
        <v>1289</v>
      </c>
      <c r="P1053" s="33" t="str">
        <f t="shared" si="254"/>
        <v>E:POS_P:P01_Tr1:WFL_Tr2:LSI_DRC_R2_D:24_M:10_Y:2018</v>
      </c>
      <c r="Q1053" s="31" t="str">
        <f t="shared" si="255"/>
        <v>T3</v>
      </c>
      <c r="R1053" s="53">
        <v>0.52438657407407407</v>
      </c>
      <c r="S1053" s="3">
        <v>30</v>
      </c>
      <c r="T1053" s="3">
        <v>2.1142500000000002</v>
      </c>
      <c r="U1053" s="3">
        <v>121.0400552486188</v>
      </c>
      <c r="V1053" s="3">
        <v>0.39845399999999997</v>
      </c>
      <c r="W1053" s="3">
        <v>29.4</v>
      </c>
      <c r="X1053" s="37">
        <f t="shared" si="242"/>
        <v>302.39999999999998</v>
      </c>
      <c r="Y1053" s="37" t="s">
        <v>143</v>
      </c>
      <c r="Z1053" s="40">
        <v>0.1225</v>
      </c>
      <c r="AA1053" s="41">
        <v>0.74</v>
      </c>
      <c r="AB1053" s="41">
        <v>9.0649999999999981E-2</v>
      </c>
      <c r="AC1053" s="42" t="s">
        <v>144</v>
      </c>
      <c r="AD1053" s="43">
        <f t="shared" si="243"/>
        <v>483.59430500002662</v>
      </c>
      <c r="AE1053" s="43">
        <f t="shared" si="244"/>
        <v>564.19335583336442</v>
      </c>
      <c r="AF1053" s="44">
        <f t="shared" si="245"/>
        <v>1.0224392593463063</v>
      </c>
      <c r="AG1053" s="44">
        <f t="shared" si="246"/>
        <v>0.75660505191626648</v>
      </c>
      <c r="AH1053" s="44">
        <f t="shared" si="247"/>
        <v>58.534281395120637</v>
      </c>
      <c r="AI1053" s="44">
        <f t="shared" si="248"/>
        <v>43.315368232389268</v>
      </c>
      <c r="AJ1053" s="44">
        <f t="shared" si="249"/>
        <v>0.22480509940522736</v>
      </c>
      <c r="AK1053" s="45">
        <f t="shared" si="250"/>
        <v>0.16635577355986822</v>
      </c>
      <c r="AL1053" s="35"/>
      <c r="AM1053" s="35"/>
      <c r="AN1053" s="35"/>
    </row>
    <row r="1054" spans="2:41" x14ac:dyDescent="0.2">
      <c r="B1054" s="46">
        <v>43397</v>
      </c>
      <c r="C1054" s="3" t="s">
        <v>1414</v>
      </c>
      <c r="D1054" s="3" t="s">
        <v>1361</v>
      </c>
      <c r="E1054" s="32" t="s">
        <v>137</v>
      </c>
      <c r="F1054" s="3" t="s">
        <v>138</v>
      </c>
      <c r="G1054" s="33" t="s">
        <v>139</v>
      </c>
      <c r="H1054" s="32">
        <v>2018</v>
      </c>
      <c r="I1054" s="47" t="s">
        <v>243</v>
      </c>
      <c r="J1054" s="47" t="s">
        <v>710</v>
      </c>
      <c r="K1054" s="32" t="str">
        <f t="shared" si="251"/>
        <v>WFL</v>
      </c>
      <c r="L1054" s="32" t="str">
        <f t="shared" si="252"/>
        <v>LSI</v>
      </c>
      <c r="M1054" s="32" t="str">
        <f t="shared" si="253"/>
        <v>R3</v>
      </c>
      <c r="N1054" s="3">
        <v>8</v>
      </c>
      <c r="O1054" s="3" t="s">
        <v>1377</v>
      </c>
      <c r="P1054" s="33" t="str">
        <f t="shared" si="254"/>
        <v>E:POS_P:P01_Tr1:WFL_Tr2:LSI_DRC_R3_D:24_M:10_Y:2018</v>
      </c>
      <c r="Q1054" s="31" t="str">
        <f t="shared" si="255"/>
        <v>T0</v>
      </c>
      <c r="R1054" s="53">
        <v>0.5035532407407407</v>
      </c>
      <c r="S1054" s="37">
        <v>0</v>
      </c>
      <c r="T1054" s="3">
        <v>1.8142499999999999</v>
      </c>
      <c r="U1054" s="3">
        <v>88.234806629834267</v>
      </c>
      <c r="V1054" s="3">
        <v>0.39845399999999997</v>
      </c>
      <c r="W1054" s="3">
        <v>25.7</v>
      </c>
      <c r="X1054" s="37">
        <f t="shared" si="242"/>
        <v>298.7</v>
      </c>
      <c r="Y1054" s="37" t="s">
        <v>143</v>
      </c>
      <c r="Z1054" s="40">
        <v>0.1225</v>
      </c>
      <c r="AA1054" s="41">
        <v>0.74</v>
      </c>
      <c r="AB1054" s="41">
        <v>9.0649999999999981E-2</v>
      </c>
      <c r="AC1054" s="42" t="s">
        <v>144</v>
      </c>
      <c r="AD1054" s="43">
        <f t="shared" si="243"/>
        <v>489.58459267495158</v>
      </c>
      <c r="AE1054" s="43">
        <f t="shared" si="244"/>
        <v>571.18202478744354</v>
      </c>
      <c r="AF1054" s="44">
        <f t="shared" si="245"/>
        <v>0.88822884726053086</v>
      </c>
      <c r="AG1054" s="44">
        <f t="shared" si="246"/>
        <v>0.65728934697279273</v>
      </c>
      <c r="AH1054" s="44">
        <f t="shared" si="247"/>
        <v>43.198401863620532</v>
      </c>
      <c r="AI1054" s="44">
        <f t="shared" si="248"/>
        <v>31.966817379079185</v>
      </c>
      <c r="AJ1054" s="44">
        <f t="shared" si="249"/>
        <v>0.22758976250465601</v>
      </c>
      <c r="AK1054" s="45">
        <f t="shared" si="250"/>
        <v>0.16841642425344541</v>
      </c>
      <c r="AL1054" s="35">
        <f>SLOPE(AG1054:AG1057,S1054:S1057)*60</f>
        <v>0.30814897761783189</v>
      </c>
      <c r="AM1054" s="35">
        <f>SLOPE(AK1054:AK1057,S1054:S1057)*60</f>
        <v>-2.0175865776833834E-3</v>
      </c>
      <c r="AN1054" s="35">
        <f>SLOPE(AI1054:AI1057,S1054:S1057)*60</f>
        <v>9.6781040300956107</v>
      </c>
    </row>
    <row r="1055" spans="2:41" x14ac:dyDescent="0.2">
      <c r="B1055" s="46">
        <v>43397</v>
      </c>
      <c r="C1055" s="3" t="s">
        <v>1415</v>
      </c>
      <c r="D1055" s="3" t="s">
        <v>1363</v>
      </c>
      <c r="E1055" s="32" t="s">
        <v>137</v>
      </c>
      <c r="F1055" s="3" t="s">
        <v>138</v>
      </c>
      <c r="G1055" s="33" t="s">
        <v>139</v>
      </c>
      <c r="H1055" s="32">
        <v>2018</v>
      </c>
      <c r="I1055" s="47" t="s">
        <v>243</v>
      </c>
      <c r="J1055" s="47" t="s">
        <v>710</v>
      </c>
      <c r="K1055" s="32" t="str">
        <f t="shared" si="251"/>
        <v>WFL</v>
      </c>
      <c r="L1055" s="32" t="str">
        <f t="shared" si="252"/>
        <v>LSI</v>
      </c>
      <c r="M1055" s="32" t="str">
        <f t="shared" si="253"/>
        <v>R3</v>
      </c>
      <c r="N1055" s="3">
        <v>8</v>
      </c>
      <c r="O1055" s="3" t="s">
        <v>1377</v>
      </c>
      <c r="P1055" s="33" t="str">
        <f t="shared" si="254"/>
        <v>E:POS_P:P01_Tr1:WFL_Tr2:LSI_DRC_R3_D:24_M:10_Y:2018</v>
      </c>
      <c r="Q1055" s="31" t="str">
        <f t="shared" si="255"/>
        <v>T1</v>
      </c>
      <c r="R1055" s="53">
        <v>0.51049768518518512</v>
      </c>
      <c r="S1055" s="3">
        <v>10</v>
      </c>
      <c r="T1055" s="3">
        <v>2.03925</v>
      </c>
      <c r="U1055" s="3">
        <v>120.09737569060773</v>
      </c>
      <c r="V1055" s="3">
        <v>0.40481399999999995</v>
      </c>
      <c r="W1055" s="3">
        <v>28.9</v>
      </c>
      <c r="X1055" s="37">
        <f t="shared" si="242"/>
        <v>301.89999999999998</v>
      </c>
      <c r="Y1055" s="37" t="s">
        <v>143</v>
      </c>
      <c r="Z1055" s="40">
        <v>0.1225</v>
      </c>
      <c r="AA1055" s="41">
        <v>0.74</v>
      </c>
      <c r="AB1055" s="41">
        <v>9.0649999999999981E-2</v>
      </c>
      <c r="AC1055" s="42" t="s">
        <v>144</v>
      </c>
      <c r="AD1055" s="43">
        <f t="shared" si="243"/>
        <v>484.39522302751919</v>
      </c>
      <c r="AE1055" s="43">
        <f t="shared" si="244"/>
        <v>565.12776019877231</v>
      </c>
      <c r="AF1055" s="44">
        <f t="shared" si="245"/>
        <v>0.98780295855886857</v>
      </c>
      <c r="AG1055" s="44">
        <f t="shared" si="246"/>
        <v>0.73097418933356251</v>
      </c>
      <c r="AH1055" s="44">
        <f t="shared" si="247"/>
        <v>58.174595082671694</v>
      </c>
      <c r="AI1055" s="44">
        <f t="shared" si="248"/>
        <v>43.049200361177043</v>
      </c>
      <c r="AJ1055" s="44">
        <f t="shared" si="249"/>
        <v>0.2287716291171058</v>
      </c>
      <c r="AK1055" s="45">
        <f t="shared" si="250"/>
        <v>0.16929100554665827</v>
      </c>
      <c r="AL1055" s="35"/>
      <c r="AM1055" s="35"/>
      <c r="AN1055" s="35"/>
    </row>
    <row r="1056" spans="2:41" x14ac:dyDescent="0.2">
      <c r="B1056" s="46">
        <v>43397</v>
      </c>
      <c r="C1056" s="3" t="s">
        <v>1416</v>
      </c>
      <c r="D1056" s="3" t="s">
        <v>1365</v>
      </c>
      <c r="E1056" s="32" t="s">
        <v>137</v>
      </c>
      <c r="F1056" s="3" t="s">
        <v>138</v>
      </c>
      <c r="G1056" s="33" t="s">
        <v>139</v>
      </c>
      <c r="H1056" s="32">
        <v>2018</v>
      </c>
      <c r="I1056" s="47" t="s">
        <v>243</v>
      </c>
      <c r="J1056" s="47" t="s">
        <v>710</v>
      </c>
      <c r="K1056" s="32" t="str">
        <f t="shared" si="251"/>
        <v>WFL</v>
      </c>
      <c r="L1056" s="32" t="str">
        <f t="shared" si="252"/>
        <v>LSI</v>
      </c>
      <c r="M1056" s="32" t="str">
        <f t="shared" si="253"/>
        <v>R3</v>
      </c>
      <c r="N1056" s="3">
        <v>8</v>
      </c>
      <c r="O1056" s="3" t="s">
        <v>1377</v>
      </c>
      <c r="P1056" s="33" t="str">
        <f t="shared" si="254"/>
        <v>E:POS_P:P01_Tr1:WFL_Tr2:LSI_DRC_R3_D:24_M:10_Y:2018</v>
      </c>
      <c r="Q1056" s="31" t="str">
        <f t="shared" si="255"/>
        <v>T2</v>
      </c>
      <c r="R1056" s="53">
        <v>0.51744212962962965</v>
      </c>
      <c r="S1056" s="3">
        <v>20</v>
      </c>
      <c r="T1056" s="3">
        <v>2.1892499999999999</v>
      </c>
      <c r="U1056" s="3">
        <v>132.16367403314916</v>
      </c>
      <c r="V1056" s="3">
        <v>0.39209400000000005</v>
      </c>
      <c r="W1056" s="3">
        <v>29.2</v>
      </c>
      <c r="X1056" s="37">
        <f t="shared" si="242"/>
        <v>302.2</v>
      </c>
      <c r="Y1056" s="37" t="s">
        <v>143</v>
      </c>
      <c r="Z1056" s="40">
        <v>0.1225</v>
      </c>
      <c r="AA1056" s="41">
        <v>0.74</v>
      </c>
      <c r="AB1056" s="41">
        <v>9.0649999999999981E-2</v>
      </c>
      <c r="AC1056" s="42" t="s">
        <v>144</v>
      </c>
      <c r="AD1056" s="43">
        <f t="shared" si="243"/>
        <v>483.91435417606897</v>
      </c>
      <c r="AE1056" s="43">
        <f t="shared" si="244"/>
        <v>564.56674653874711</v>
      </c>
      <c r="AF1056" s="44">
        <f t="shared" si="245"/>
        <v>1.059409499879959</v>
      </c>
      <c r="AG1056" s="44">
        <f t="shared" si="246"/>
        <v>0.78396302991116962</v>
      </c>
      <c r="AH1056" s="44">
        <f t="shared" si="247"/>
        <v>63.955898965287872</v>
      </c>
      <c r="AI1056" s="44">
        <f t="shared" si="248"/>
        <v>47.327365234313021</v>
      </c>
      <c r="AJ1056" s="44">
        <f t="shared" si="249"/>
        <v>0.22136323391736354</v>
      </c>
      <c r="AK1056" s="45">
        <f t="shared" si="250"/>
        <v>0.16380879309884899</v>
      </c>
      <c r="AL1056" s="35"/>
      <c r="AM1056" s="35"/>
      <c r="AN1056" s="35"/>
    </row>
    <row r="1057" spans="2:41" x14ac:dyDescent="0.2">
      <c r="B1057" s="46">
        <v>43397</v>
      </c>
      <c r="C1057" s="3" t="s">
        <v>1417</v>
      </c>
      <c r="D1057" s="3" t="s">
        <v>1367</v>
      </c>
      <c r="E1057" s="32" t="s">
        <v>137</v>
      </c>
      <c r="F1057" s="3" t="s">
        <v>138</v>
      </c>
      <c r="G1057" s="33" t="s">
        <v>139</v>
      </c>
      <c r="H1057" s="32">
        <v>2018</v>
      </c>
      <c r="I1057" s="47" t="s">
        <v>243</v>
      </c>
      <c r="J1057" s="47" t="s">
        <v>710</v>
      </c>
      <c r="K1057" s="32" t="str">
        <f t="shared" si="251"/>
        <v>WFL</v>
      </c>
      <c r="L1057" s="32" t="str">
        <f t="shared" si="252"/>
        <v>LSI</v>
      </c>
      <c r="M1057" s="32" t="str">
        <f t="shared" si="253"/>
        <v>R3</v>
      </c>
      <c r="N1057" s="3">
        <v>8</v>
      </c>
      <c r="O1057" s="3" t="s">
        <v>1377</v>
      </c>
      <c r="P1057" s="33" t="str">
        <f t="shared" si="254"/>
        <v>E:POS_P:P01_Tr1:WFL_Tr2:LSI_DRC_R3_D:24_M:10_Y:2018</v>
      </c>
      <c r="Q1057" s="31" t="str">
        <f t="shared" si="255"/>
        <v>T3</v>
      </c>
      <c r="R1057" s="53">
        <v>0.52438657407407407</v>
      </c>
      <c r="S1057" s="3">
        <v>30</v>
      </c>
      <c r="T1057" s="3">
        <v>2.2642500000000001</v>
      </c>
      <c r="U1057" s="3">
        <v>100.3011049723757</v>
      </c>
      <c r="V1057" s="3">
        <v>0.40481399999999995</v>
      </c>
      <c r="W1057" s="3">
        <v>29.2</v>
      </c>
      <c r="X1057" s="37">
        <f t="shared" si="242"/>
        <v>302.2</v>
      </c>
      <c r="Y1057" s="37" t="s">
        <v>143</v>
      </c>
      <c r="Z1057" s="40">
        <v>0.1225</v>
      </c>
      <c r="AA1057" s="41">
        <v>0.74</v>
      </c>
      <c r="AB1057" s="41">
        <v>9.0649999999999981E-2</v>
      </c>
      <c r="AC1057" s="42" t="s">
        <v>144</v>
      </c>
      <c r="AD1057" s="43">
        <f t="shared" si="243"/>
        <v>483.91435417606897</v>
      </c>
      <c r="AE1057" s="43">
        <f t="shared" si="244"/>
        <v>564.56674653874711</v>
      </c>
      <c r="AF1057" s="44">
        <f t="shared" si="245"/>
        <v>1.0957030764431643</v>
      </c>
      <c r="AG1057" s="44">
        <f t="shared" si="246"/>
        <v>0.81082027656794142</v>
      </c>
      <c r="AH1057" s="44">
        <f t="shared" si="247"/>
        <v>48.537144435853286</v>
      </c>
      <c r="AI1057" s="44">
        <f t="shared" si="248"/>
        <v>35.917486882531421</v>
      </c>
      <c r="AJ1057" s="44">
        <f t="shared" si="249"/>
        <v>0.22854452293333632</v>
      </c>
      <c r="AK1057" s="45">
        <f t="shared" si="250"/>
        <v>0.16912294697066885</v>
      </c>
      <c r="AL1057" s="35"/>
      <c r="AM1057" s="35"/>
      <c r="AN1057" s="35"/>
    </row>
    <row r="1058" spans="2:41" x14ac:dyDescent="0.2">
      <c r="B1058" s="46">
        <v>43411</v>
      </c>
      <c r="C1058" s="3" t="s">
        <v>1418</v>
      </c>
      <c r="D1058" s="3" t="s">
        <v>1270</v>
      </c>
      <c r="E1058" s="32" t="s">
        <v>137</v>
      </c>
      <c r="F1058" s="3" t="s">
        <v>138</v>
      </c>
      <c r="G1058" s="33" t="s">
        <v>139</v>
      </c>
      <c r="H1058" s="32">
        <v>2018</v>
      </c>
      <c r="I1058" s="47" t="s">
        <v>447</v>
      </c>
      <c r="J1058" s="47" t="s">
        <v>761</v>
      </c>
      <c r="K1058" s="32" t="str">
        <f t="shared" si="251"/>
        <v>NWF</v>
      </c>
      <c r="L1058" s="32" t="str">
        <f t="shared" si="252"/>
        <v>ESI</v>
      </c>
      <c r="M1058" s="32" t="str">
        <f t="shared" si="253"/>
        <v>R1</v>
      </c>
      <c r="N1058" s="3">
        <v>5</v>
      </c>
      <c r="O1058" s="3" t="s">
        <v>154</v>
      </c>
      <c r="P1058" s="33" t="str">
        <f t="shared" si="254"/>
        <v>E:POS_P:P01_Tr1:NWF_Tr2:ESI_DRC_R1_D:07_M:11_Y:2018</v>
      </c>
      <c r="Q1058" s="31" t="str">
        <f t="shared" si="255"/>
        <v>T0</v>
      </c>
      <c r="R1058" s="53">
        <v>0.48298611111111112</v>
      </c>
      <c r="S1058" s="37">
        <v>0</v>
      </c>
      <c r="T1058" s="3">
        <v>2.2642500000000001</v>
      </c>
      <c r="U1058" s="3">
        <v>119.5317679558011</v>
      </c>
      <c r="V1058" s="3">
        <v>0.60197400000000001</v>
      </c>
      <c r="W1058" s="3">
        <v>19.5</v>
      </c>
      <c r="X1058" s="37">
        <f t="shared" si="242"/>
        <v>292.5</v>
      </c>
      <c r="Y1058" s="37" t="s">
        <v>143</v>
      </c>
      <c r="Z1058" s="40">
        <v>0.1225</v>
      </c>
      <c r="AA1058" s="41">
        <v>0.74</v>
      </c>
      <c r="AB1058" s="41">
        <v>9.0649999999999981E-2</v>
      </c>
      <c r="AC1058" s="42" t="s">
        <v>144</v>
      </c>
      <c r="AD1058" s="43">
        <f t="shared" si="243"/>
        <v>499.96211224618128</v>
      </c>
      <c r="AE1058" s="43">
        <f t="shared" si="244"/>
        <v>583.28913095387816</v>
      </c>
      <c r="AF1058" s="44">
        <f t="shared" si="245"/>
        <v>1.132039212653416</v>
      </c>
      <c r="AG1058" s="44">
        <f t="shared" si="246"/>
        <v>0.83770901736352776</v>
      </c>
      <c r="AH1058" s="44">
        <f t="shared" si="247"/>
        <v>59.761355187702726</v>
      </c>
      <c r="AI1058" s="44">
        <f t="shared" si="248"/>
        <v>44.223402838900014</v>
      </c>
      <c r="AJ1058" s="44">
        <f t="shared" si="249"/>
        <v>0.35112489131682983</v>
      </c>
      <c r="AK1058" s="45">
        <f t="shared" si="250"/>
        <v>0.25983241957445402</v>
      </c>
      <c r="AL1058" s="35">
        <f>SLOPE(AG1058:AG1061,S1058:S1061)*60</f>
        <v>-9.2724614432469321E-2</v>
      </c>
      <c r="AM1058" s="35">
        <f>SLOPE(AK1058:AK1061,S1058:S1061)*60</f>
        <v>4.7246236831268391E-2</v>
      </c>
      <c r="AN1058" s="35">
        <f>SLOPE(AI1058:AI1061,S1058:S1061)*60</f>
        <v>-5.4094612983858923</v>
      </c>
      <c r="AO1058" s="3" t="s">
        <v>1419</v>
      </c>
    </row>
    <row r="1059" spans="2:41" x14ac:dyDescent="0.2">
      <c r="B1059" s="46">
        <v>43411</v>
      </c>
      <c r="C1059" s="3" t="s">
        <v>1420</v>
      </c>
      <c r="D1059" s="3" t="s">
        <v>1274</v>
      </c>
      <c r="E1059" s="32" t="s">
        <v>137</v>
      </c>
      <c r="F1059" s="3" t="s">
        <v>138</v>
      </c>
      <c r="G1059" s="33" t="s">
        <v>139</v>
      </c>
      <c r="H1059" s="32">
        <v>2018</v>
      </c>
      <c r="I1059" s="47" t="s">
        <v>447</v>
      </c>
      <c r="J1059" s="47" t="s">
        <v>761</v>
      </c>
      <c r="K1059" s="32" t="str">
        <f t="shared" si="251"/>
        <v>NWF</v>
      </c>
      <c r="L1059" s="32" t="str">
        <f t="shared" si="252"/>
        <v>ESI</v>
      </c>
      <c r="M1059" s="32" t="str">
        <f t="shared" si="253"/>
        <v>R1</v>
      </c>
      <c r="N1059" s="3">
        <v>5</v>
      </c>
      <c r="O1059" s="3" t="s">
        <v>154</v>
      </c>
      <c r="P1059" s="33" t="str">
        <f t="shared" si="254"/>
        <v>E:POS_P:P01_Tr1:NWF_Tr2:ESI_DRC_R1_D:07_M:11_Y:2018</v>
      </c>
      <c r="Q1059" s="31" t="str">
        <f t="shared" si="255"/>
        <v>T1</v>
      </c>
      <c r="R1059" s="53">
        <v>0.48993055555555554</v>
      </c>
      <c r="S1059" s="3">
        <v>10</v>
      </c>
      <c r="T1059" s="3">
        <v>2.41425</v>
      </c>
      <c r="U1059" s="3">
        <v>131.40953038674036</v>
      </c>
      <c r="V1059" s="3">
        <v>0.60833400000000004</v>
      </c>
      <c r="W1059" s="3">
        <v>23.4</v>
      </c>
      <c r="X1059" s="37">
        <f t="shared" si="242"/>
        <v>296.39999999999998</v>
      </c>
      <c r="Y1059" s="37" t="s">
        <v>143</v>
      </c>
      <c r="Z1059" s="40">
        <v>0.1225</v>
      </c>
      <c r="AA1059" s="41">
        <v>0.74</v>
      </c>
      <c r="AB1059" s="41">
        <v>9.0649999999999981E-2</v>
      </c>
      <c r="AC1059" s="42" t="s">
        <v>144</v>
      </c>
      <c r="AD1059" s="43">
        <f t="shared" si="243"/>
        <v>493.38366340083689</v>
      </c>
      <c r="AE1059" s="43">
        <f t="shared" si="244"/>
        <v>575.61427396764293</v>
      </c>
      <c r="AF1059" s="44">
        <f t="shared" si="245"/>
        <v>1.1911515093654705</v>
      </c>
      <c r="AG1059" s="44">
        <f t="shared" si="246"/>
        <v>0.881452116930448</v>
      </c>
      <c r="AH1059" s="44">
        <f t="shared" si="247"/>
        <v>64.835315507993556</v>
      </c>
      <c r="AI1059" s="44">
        <f t="shared" si="248"/>
        <v>47.978133475915222</v>
      </c>
      <c r="AJ1059" s="44">
        <f t="shared" si="249"/>
        <v>0.35016573373983212</v>
      </c>
      <c r="AK1059" s="45">
        <f t="shared" si="250"/>
        <v>0.25912264296747572</v>
      </c>
      <c r="AL1059" s="35"/>
      <c r="AM1059" s="35"/>
      <c r="AN1059" s="35"/>
      <c r="AO1059" s="3" t="s">
        <v>1419</v>
      </c>
    </row>
    <row r="1060" spans="2:41" x14ac:dyDescent="0.2">
      <c r="B1060" s="46">
        <v>43411</v>
      </c>
      <c r="C1060" s="3" t="s">
        <v>1421</v>
      </c>
      <c r="D1060" s="3" t="s">
        <v>1276</v>
      </c>
      <c r="E1060" s="32" t="s">
        <v>137</v>
      </c>
      <c r="F1060" s="3" t="s">
        <v>138</v>
      </c>
      <c r="G1060" s="33" t="s">
        <v>139</v>
      </c>
      <c r="H1060" s="32">
        <v>2018</v>
      </c>
      <c r="I1060" s="47" t="s">
        <v>447</v>
      </c>
      <c r="J1060" s="47" t="s">
        <v>761</v>
      </c>
      <c r="K1060" s="32" t="str">
        <f t="shared" si="251"/>
        <v>NWF</v>
      </c>
      <c r="L1060" s="32" t="str">
        <f t="shared" si="252"/>
        <v>ESI</v>
      </c>
      <c r="M1060" s="32" t="str">
        <f t="shared" si="253"/>
        <v>R1</v>
      </c>
      <c r="N1060" s="3">
        <v>5</v>
      </c>
      <c r="O1060" s="3" t="s">
        <v>154</v>
      </c>
      <c r="P1060" s="33" t="str">
        <f t="shared" si="254"/>
        <v>E:POS_P:P01_Tr1:NWF_Tr2:ESI_DRC_R1_D:07_M:11_Y:2018</v>
      </c>
      <c r="Q1060" s="31" t="str">
        <f t="shared" si="255"/>
        <v>T2</v>
      </c>
      <c r="R1060" s="53">
        <v>0.49687500000000001</v>
      </c>
      <c r="S1060" s="3">
        <v>20</v>
      </c>
      <c r="T1060" s="3">
        <v>2.2642500000000001</v>
      </c>
      <c r="U1060" s="3">
        <v>130.27831491712709</v>
      </c>
      <c r="V1060" s="3">
        <v>0.74825399999999997</v>
      </c>
      <c r="W1060" s="3">
        <v>24</v>
      </c>
      <c r="X1060" s="37">
        <f t="shared" si="242"/>
        <v>297</v>
      </c>
      <c r="Y1060" s="37" t="s">
        <v>143</v>
      </c>
      <c r="Z1060" s="40">
        <v>0.1225</v>
      </c>
      <c r="AA1060" s="41">
        <v>0.74</v>
      </c>
      <c r="AB1060" s="41">
        <v>9.0649999999999981E-2</v>
      </c>
      <c r="AC1060" s="42" t="s">
        <v>144</v>
      </c>
      <c r="AD1060" s="43">
        <f t="shared" si="243"/>
        <v>492.38692872729973</v>
      </c>
      <c r="AE1060" s="43">
        <f t="shared" si="244"/>
        <v>574.45141684851637</v>
      </c>
      <c r="AF1060" s="44">
        <f t="shared" si="245"/>
        <v>1.1148871033707886</v>
      </c>
      <c r="AG1060" s="44">
        <f t="shared" si="246"/>
        <v>0.82501645649438338</v>
      </c>
      <c r="AH1060" s="44">
        <f t="shared" si="247"/>
        <v>64.147339361812172</v>
      </c>
      <c r="AI1060" s="44">
        <f t="shared" si="248"/>
        <v>47.469031127740998</v>
      </c>
      <c r="AJ1060" s="44">
        <f t="shared" si="249"/>
        <v>0.42983557046256976</v>
      </c>
      <c r="AK1060" s="45">
        <f t="shared" si="250"/>
        <v>0.31807832214230153</v>
      </c>
      <c r="AL1060" s="35"/>
      <c r="AM1060" s="35"/>
      <c r="AN1060" s="35"/>
      <c r="AO1060" s="3" t="s">
        <v>1419</v>
      </c>
    </row>
    <row r="1061" spans="2:41" x14ac:dyDescent="0.2">
      <c r="B1061" s="46">
        <v>43411</v>
      </c>
      <c r="C1061" s="3" t="s">
        <v>1422</v>
      </c>
      <c r="D1061" s="3" t="s">
        <v>1278</v>
      </c>
      <c r="E1061" s="32" t="s">
        <v>137</v>
      </c>
      <c r="F1061" s="3" t="s">
        <v>138</v>
      </c>
      <c r="G1061" s="33" t="s">
        <v>139</v>
      </c>
      <c r="H1061" s="32">
        <v>2018</v>
      </c>
      <c r="I1061" s="47" t="s">
        <v>447</v>
      </c>
      <c r="J1061" s="47" t="s">
        <v>761</v>
      </c>
      <c r="K1061" s="32" t="str">
        <f t="shared" si="251"/>
        <v>NWF</v>
      </c>
      <c r="L1061" s="32" t="str">
        <f t="shared" si="252"/>
        <v>ESI</v>
      </c>
      <c r="M1061" s="32" t="str">
        <f t="shared" si="253"/>
        <v>R1</v>
      </c>
      <c r="N1061" s="3">
        <v>5</v>
      </c>
      <c r="O1061" s="3" t="s">
        <v>154</v>
      </c>
      <c r="P1061" s="33" t="str">
        <f t="shared" si="254"/>
        <v>E:POS_P:P01_Tr1:NWF_Tr2:ESI_DRC_R1_D:07_M:11_Y:2018</v>
      </c>
      <c r="Q1061" s="31" t="str">
        <f t="shared" si="255"/>
        <v>T3</v>
      </c>
      <c r="R1061" s="53">
        <v>0.50381944444444449</v>
      </c>
      <c r="S1061" s="3">
        <v>30</v>
      </c>
      <c r="T1061" s="3">
        <v>2.1892499999999999</v>
      </c>
      <c r="U1061" s="3">
        <v>112.55593922651936</v>
      </c>
      <c r="V1061" s="3">
        <v>0.62105399999999999</v>
      </c>
      <c r="W1061" s="3">
        <v>21.3</v>
      </c>
      <c r="X1061" s="37">
        <f t="shared" si="242"/>
        <v>294.3</v>
      </c>
      <c r="Y1061" s="37" t="s">
        <v>143</v>
      </c>
      <c r="Z1061" s="40">
        <v>0.1225</v>
      </c>
      <c r="AA1061" s="41">
        <v>0.74</v>
      </c>
      <c r="AB1061" s="41">
        <v>9.0649999999999981E-2</v>
      </c>
      <c r="AC1061" s="42" t="s">
        <v>144</v>
      </c>
      <c r="AD1061" s="43">
        <f t="shared" si="243"/>
        <v>496.9042400000273</v>
      </c>
      <c r="AE1061" s="43">
        <f t="shared" si="244"/>
        <v>579.72161333336521</v>
      </c>
      <c r="AF1061" s="44">
        <f t="shared" si="245"/>
        <v>1.0878476074200598</v>
      </c>
      <c r="AG1061" s="44">
        <f t="shared" si="246"/>
        <v>0.80500722949084413</v>
      </c>
      <c r="AH1061" s="44">
        <f t="shared" si="247"/>
        <v>55.929523438842857</v>
      </c>
      <c r="AI1061" s="44">
        <f t="shared" si="248"/>
        <v>41.387847344743705</v>
      </c>
      <c r="AJ1061" s="44">
        <f t="shared" si="249"/>
        <v>0.36003842684713983</v>
      </c>
      <c r="AK1061" s="45">
        <f t="shared" si="250"/>
        <v>0.26642843586688342</v>
      </c>
      <c r="AL1061" s="35"/>
      <c r="AM1061" s="35"/>
      <c r="AN1061" s="35"/>
      <c r="AO1061" s="3" t="s">
        <v>1419</v>
      </c>
    </row>
    <row r="1062" spans="2:41" x14ac:dyDescent="0.2">
      <c r="B1062" s="46">
        <v>43411</v>
      </c>
      <c r="C1062" s="3" t="s">
        <v>1423</v>
      </c>
      <c r="D1062" s="3" t="s">
        <v>1280</v>
      </c>
      <c r="E1062" s="32" t="s">
        <v>137</v>
      </c>
      <c r="F1062" s="3" t="s">
        <v>138</v>
      </c>
      <c r="G1062" s="33" t="s">
        <v>139</v>
      </c>
      <c r="H1062" s="32">
        <v>2018</v>
      </c>
      <c r="I1062" s="47" t="s">
        <v>447</v>
      </c>
      <c r="J1062" s="47" t="s">
        <v>761</v>
      </c>
      <c r="K1062" s="32" t="str">
        <f t="shared" si="251"/>
        <v>NWF</v>
      </c>
      <c r="L1062" s="32" t="str">
        <f t="shared" si="252"/>
        <v>ESI</v>
      </c>
      <c r="M1062" s="32" t="str">
        <f t="shared" si="253"/>
        <v>R2</v>
      </c>
      <c r="N1062" s="3">
        <v>14</v>
      </c>
      <c r="O1062" s="3" t="s">
        <v>449</v>
      </c>
      <c r="P1062" s="33" t="str">
        <f t="shared" si="254"/>
        <v>E:POS_P:P01_Tr1:NWF_Tr2:ESI_DRC_R2_D:07_M:11_Y:2018</v>
      </c>
      <c r="Q1062" s="31" t="str">
        <f t="shared" si="255"/>
        <v>T0</v>
      </c>
      <c r="R1062" s="53">
        <v>0.48298611111111112</v>
      </c>
      <c r="S1062" s="37">
        <v>0</v>
      </c>
      <c r="T1062" s="3">
        <v>2.6392500000000001</v>
      </c>
      <c r="U1062" s="3">
        <v>131.59806629834256</v>
      </c>
      <c r="V1062" s="3">
        <v>0.62105399999999999</v>
      </c>
      <c r="W1062" s="3">
        <v>19.7</v>
      </c>
      <c r="X1062" s="37">
        <f t="shared" si="242"/>
        <v>292.7</v>
      </c>
      <c r="Y1062" s="37" t="s">
        <v>143</v>
      </c>
      <c r="Z1062" s="40">
        <v>0.1225</v>
      </c>
      <c r="AA1062" s="41">
        <v>0.74</v>
      </c>
      <c r="AB1062" s="41">
        <v>9.0649999999999981E-2</v>
      </c>
      <c r="AC1062" s="42" t="s">
        <v>144</v>
      </c>
      <c r="AD1062" s="43">
        <f t="shared" si="243"/>
        <v>499.62049139736257</v>
      </c>
      <c r="AE1062" s="43">
        <f t="shared" si="244"/>
        <v>582.89057329692298</v>
      </c>
      <c r="AF1062" s="44">
        <f t="shared" si="245"/>
        <v>1.3186233819204893</v>
      </c>
      <c r="AG1062" s="44">
        <f t="shared" si="246"/>
        <v>0.97578130262116192</v>
      </c>
      <c r="AH1062" s="44">
        <f t="shared" si="247"/>
        <v>65.749090550920613</v>
      </c>
      <c r="AI1062" s="44">
        <f t="shared" si="248"/>
        <v>48.654327007681239</v>
      </c>
      <c r="AJ1062" s="44">
        <f t="shared" si="249"/>
        <v>0.36200652210834722</v>
      </c>
      <c r="AK1062" s="45">
        <f t="shared" si="250"/>
        <v>0.26788482636017685</v>
      </c>
      <c r="AL1062" s="35">
        <f>SLOPE(AG1062:AG1065,S1062:S1065)*60</f>
        <v>-0.6490016714343918</v>
      </c>
      <c r="AM1062" s="61">
        <f>SLOPE(AK1062:AK1065,S1062:S1065)*60</f>
        <v>0.51403786920531802</v>
      </c>
      <c r="AN1062" s="35">
        <f>SLOPE(AI1062:AI1065,S1062:S1065)*60</f>
        <v>57.313120075119272</v>
      </c>
      <c r="AO1062" s="3" t="s">
        <v>1424</v>
      </c>
    </row>
    <row r="1063" spans="2:41" x14ac:dyDescent="0.2">
      <c r="B1063" s="46">
        <v>43411</v>
      </c>
      <c r="C1063" s="3" t="s">
        <v>1425</v>
      </c>
      <c r="D1063" s="3" t="s">
        <v>1282</v>
      </c>
      <c r="E1063" s="32" t="s">
        <v>137</v>
      </c>
      <c r="F1063" s="3" t="s">
        <v>138</v>
      </c>
      <c r="G1063" s="33" t="s">
        <v>139</v>
      </c>
      <c r="H1063" s="32">
        <v>2018</v>
      </c>
      <c r="I1063" s="47" t="s">
        <v>447</v>
      </c>
      <c r="J1063" s="47" t="s">
        <v>761</v>
      </c>
      <c r="K1063" s="32" t="str">
        <f t="shared" si="251"/>
        <v>NWF</v>
      </c>
      <c r="L1063" s="32" t="str">
        <f t="shared" si="252"/>
        <v>ESI</v>
      </c>
      <c r="M1063" s="32" t="str">
        <f t="shared" si="253"/>
        <v>R2</v>
      </c>
      <c r="N1063" s="3">
        <v>14</v>
      </c>
      <c r="O1063" s="3" t="s">
        <v>449</v>
      </c>
      <c r="P1063" s="33" t="str">
        <f t="shared" si="254"/>
        <v>E:POS_P:P01_Tr1:NWF_Tr2:ESI_DRC_R2_D:07_M:11_Y:2018</v>
      </c>
      <c r="Q1063" s="31" t="str">
        <f t="shared" si="255"/>
        <v>T1</v>
      </c>
      <c r="R1063" s="53">
        <v>0.48993055555555554</v>
      </c>
      <c r="S1063" s="3">
        <v>10</v>
      </c>
      <c r="T1063" s="3">
        <v>3.9892500000000002</v>
      </c>
      <c r="U1063" s="3">
        <v>130.27831491712709</v>
      </c>
      <c r="V1063" s="3">
        <v>0.58289400000000002</v>
      </c>
      <c r="W1063" s="3">
        <v>23.4</v>
      </c>
      <c r="X1063" s="37">
        <f t="shared" si="242"/>
        <v>296.39999999999998</v>
      </c>
      <c r="Y1063" s="37" t="s">
        <v>143</v>
      </c>
      <c r="Z1063" s="40">
        <v>0.1225</v>
      </c>
      <c r="AA1063" s="41">
        <v>0.74</v>
      </c>
      <c r="AB1063" s="41">
        <v>9.0649999999999981E-2</v>
      </c>
      <c r="AC1063" s="42" t="s">
        <v>144</v>
      </c>
      <c r="AD1063" s="43">
        <f t="shared" si="243"/>
        <v>493.38366340083689</v>
      </c>
      <c r="AE1063" s="43">
        <f t="shared" si="244"/>
        <v>575.61427396764293</v>
      </c>
      <c r="AF1063" s="44">
        <f t="shared" si="245"/>
        <v>1.9682307792217886</v>
      </c>
      <c r="AG1063" s="44">
        <f t="shared" si="246"/>
        <v>1.4564907766241231</v>
      </c>
      <c r="AH1063" s="44">
        <f t="shared" si="247"/>
        <v>64.27719227550007</v>
      </c>
      <c r="AI1063" s="44">
        <f t="shared" si="248"/>
        <v>47.565122283870039</v>
      </c>
      <c r="AJ1063" s="44">
        <f t="shared" si="249"/>
        <v>0.33552210661009524</v>
      </c>
      <c r="AK1063" s="45">
        <f t="shared" si="250"/>
        <v>0.24828635889147044</v>
      </c>
      <c r="AL1063" s="35"/>
      <c r="AM1063" s="35"/>
      <c r="AN1063" s="35"/>
      <c r="AO1063" s="3" t="s">
        <v>1419</v>
      </c>
    </row>
    <row r="1064" spans="2:41" x14ac:dyDescent="0.2">
      <c r="B1064" s="46">
        <v>43411</v>
      </c>
      <c r="C1064" s="3" t="s">
        <v>1426</v>
      </c>
      <c r="D1064" s="3" t="s">
        <v>1284</v>
      </c>
      <c r="E1064" s="32" t="s">
        <v>137</v>
      </c>
      <c r="F1064" s="3" t="s">
        <v>138</v>
      </c>
      <c r="G1064" s="33" t="s">
        <v>139</v>
      </c>
      <c r="H1064" s="32">
        <v>2018</v>
      </c>
      <c r="I1064" s="47" t="s">
        <v>447</v>
      </c>
      <c r="J1064" s="47" t="s">
        <v>761</v>
      </c>
      <c r="K1064" s="32" t="str">
        <f t="shared" si="251"/>
        <v>NWF</v>
      </c>
      <c r="L1064" s="32" t="str">
        <f t="shared" si="252"/>
        <v>ESI</v>
      </c>
      <c r="M1064" s="32" t="str">
        <f t="shared" si="253"/>
        <v>R2</v>
      </c>
      <c r="N1064" s="3">
        <v>14</v>
      </c>
      <c r="O1064" s="3" t="s">
        <v>449</v>
      </c>
      <c r="P1064" s="33" t="str">
        <f t="shared" si="254"/>
        <v>E:POS_P:P01_Tr1:NWF_Tr2:ESI_DRC_R2_D:07_M:11_Y:2018</v>
      </c>
      <c r="Q1064" s="31" t="str">
        <f t="shared" si="255"/>
        <v>T2</v>
      </c>
      <c r="R1064" s="53">
        <v>0.49687500000000001</v>
      </c>
      <c r="S1064" s="3">
        <v>20</v>
      </c>
      <c r="T1064" s="3">
        <v>2.41425</v>
      </c>
      <c r="U1064" s="3">
        <v>190.98687845303868</v>
      </c>
      <c r="V1064" s="3">
        <v>0.55745400000000001</v>
      </c>
      <c r="W1064" s="3">
        <v>23.7</v>
      </c>
      <c r="X1064" s="37">
        <f t="shared" si="242"/>
        <v>296.7</v>
      </c>
      <c r="Y1064" s="37" t="s">
        <v>143</v>
      </c>
      <c r="Z1064" s="40">
        <v>0.1225</v>
      </c>
      <c r="AA1064" s="41">
        <v>0.74</v>
      </c>
      <c r="AB1064" s="41">
        <v>9.0649999999999981E-2</v>
      </c>
      <c r="AC1064" s="42" t="s">
        <v>144</v>
      </c>
      <c r="AD1064" s="43">
        <f t="shared" si="243"/>
        <v>492.88479215371768</v>
      </c>
      <c r="AE1064" s="43">
        <f t="shared" si="244"/>
        <v>575.03225751267064</v>
      </c>
      <c r="AF1064" s="44">
        <f t="shared" si="245"/>
        <v>1.1899471094571128</v>
      </c>
      <c r="AG1064" s="44">
        <f t="shared" si="246"/>
        <v>0.88056086099826325</v>
      </c>
      <c r="AH1064" s="44">
        <f t="shared" si="247"/>
        <v>94.13452789041331</v>
      </c>
      <c r="AI1064" s="44">
        <f t="shared" si="248"/>
        <v>69.659550638905841</v>
      </c>
      <c r="AJ1064" s="44">
        <f t="shared" si="249"/>
        <v>0.32055403207946831</v>
      </c>
      <c r="AK1064" s="45">
        <f t="shared" si="250"/>
        <v>0.2372099837388065</v>
      </c>
      <c r="AL1064" s="35"/>
      <c r="AM1064" s="35"/>
      <c r="AN1064" s="35"/>
      <c r="AO1064" s="3" t="s">
        <v>1419</v>
      </c>
    </row>
    <row r="1065" spans="2:41" x14ac:dyDescent="0.2">
      <c r="B1065" s="46">
        <v>43411</v>
      </c>
      <c r="C1065" s="3" t="s">
        <v>1427</v>
      </c>
      <c r="D1065" s="3" t="s">
        <v>1286</v>
      </c>
      <c r="E1065" s="32" t="s">
        <v>137</v>
      </c>
      <c r="F1065" s="3" t="s">
        <v>138</v>
      </c>
      <c r="G1065" s="33" t="s">
        <v>139</v>
      </c>
      <c r="H1065" s="32">
        <v>2018</v>
      </c>
      <c r="I1065" s="47" t="s">
        <v>447</v>
      </c>
      <c r="J1065" s="47" t="s">
        <v>761</v>
      </c>
      <c r="K1065" s="32" t="str">
        <f t="shared" si="251"/>
        <v>NWF</v>
      </c>
      <c r="L1065" s="32" t="str">
        <f t="shared" si="252"/>
        <v>ESI</v>
      </c>
      <c r="M1065" s="32" t="str">
        <f t="shared" si="253"/>
        <v>R2</v>
      </c>
      <c r="N1065" s="3">
        <v>14</v>
      </c>
      <c r="O1065" s="3" t="s">
        <v>449</v>
      </c>
      <c r="P1065" s="33" t="str">
        <f t="shared" si="254"/>
        <v>E:POS_P:P01_Tr1:NWF_Tr2:ESI_DRC_R2_D:07_M:11_Y:2018</v>
      </c>
      <c r="Q1065" s="31" t="str">
        <f t="shared" si="255"/>
        <v>T3</v>
      </c>
      <c r="R1065" s="53">
        <v>0.50381944444444449</v>
      </c>
      <c r="S1065" s="3">
        <v>30</v>
      </c>
      <c r="T1065" s="3">
        <v>2.1892499999999999</v>
      </c>
      <c r="U1065" s="3">
        <v>198.33977900552489</v>
      </c>
      <c r="V1065" s="48">
        <v>1.2952140000000001</v>
      </c>
      <c r="W1065" s="48">
        <v>20.5</v>
      </c>
      <c r="X1065" s="37">
        <f t="shared" si="242"/>
        <v>293.5</v>
      </c>
      <c r="Y1065" s="37" t="s">
        <v>143</v>
      </c>
      <c r="Z1065" s="40">
        <v>0.1225</v>
      </c>
      <c r="AA1065" s="41">
        <v>0.74</v>
      </c>
      <c r="AB1065" s="41">
        <v>9.0649999999999981E-2</v>
      </c>
      <c r="AC1065" s="42" t="s">
        <v>144</v>
      </c>
      <c r="AD1065" s="43">
        <f t="shared" si="243"/>
        <v>498.25866382285534</v>
      </c>
      <c r="AE1065" s="43">
        <f t="shared" si="244"/>
        <v>581.30177445999789</v>
      </c>
      <c r="AF1065" s="44">
        <f t="shared" si="245"/>
        <v>1.090812779774186</v>
      </c>
      <c r="AG1065" s="44">
        <f t="shared" si="246"/>
        <v>0.80720145703289747</v>
      </c>
      <c r="AH1065" s="44">
        <f t="shared" si="247"/>
        <v>98.824513270213259</v>
      </c>
      <c r="AI1065" s="44">
        <f t="shared" si="248"/>
        <v>73.13013981995779</v>
      </c>
      <c r="AJ1065" s="44">
        <f t="shared" si="249"/>
        <v>0.75291019650543167</v>
      </c>
      <c r="AK1065" s="45">
        <f t="shared" si="250"/>
        <v>0.55715354541401929</v>
      </c>
      <c r="AL1065" s="35"/>
      <c r="AM1065" s="35"/>
      <c r="AN1065" s="35"/>
      <c r="AO1065" s="3" t="s">
        <v>1419</v>
      </c>
    </row>
    <row r="1066" spans="2:41" x14ac:dyDescent="0.2">
      <c r="B1066" s="46">
        <v>43411</v>
      </c>
      <c r="C1066" s="3" t="s">
        <v>1428</v>
      </c>
      <c r="D1066" s="3" t="s">
        <v>1288</v>
      </c>
      <c r="E1066" s="32" t="s">
        <v>137</v>
      </c>
      <c r="F1066" s="3" t="s">
        <v>138</v>
      </c>
      <c r="G1066" s="33" t="s">
        <v>139</v>
      </c>
      <c r="H1066" s="32">
        <v>2018</v>
      </c>
      <c r="I1066" s="47" t="s">
        <v>447</v>
      </c>
      <c r="J1066" s="47" t="s">
        <v>761</v>
      </c>
      <c r="K1066" s="32" t="str">
        <f t="shared" si="251"/>
        <v>NWF</v>
      </c>
      <c r="L1066" s="32" t="str">
        <f t="shared" si="252"/>
        <v>ESI</v>
      </c>
      <c r="M1066" s="32" t="str">
        <f t="shared" si="253"/>
        <v>R3</v>
      </c>
      <c r="N1066" s="3">
        <v>8</v>
      </c>
      <c r="O1066" s="3" t="s">
        <v>664</v>
      </c>
      <c r="P1066" s="33" t="str">
        <f t="shared" si="254"/>
        <v>E:POS_P:P01_Tr1:NWF_Tr2:ESI_DRC_R3_D:07_M:11_Y:2018</v>
      </c>
      <c r="Q1066" s="31" t="str">
        <f t="shared" si="255"/>
        <v>T0</v>
      </c>
      <c r="R1066" s="53">
        <v>0.48298611111111112</v>
      </c>
      <c r="S1066" s="37">
        <v>0</v>
      </c>
      <c r="T1066" s="3">
        <v>2.03925</v>
      </c>
      <c r="U1066" s="3">
        <v>135.93439226519337</v>
      </c>
      <c r="V1066" s="3">
        <v>0.52565400000000007</v>
      </c>
      <c r="W1066" s="3">
        <v>20.399999999999999</v>
      </c>
      <c r="X1066" s="37">
        <f t="shared" si="242"/>
        <v>293.39999999999998</v>
      </c>
      <c r="Y1066" s="37" t="s">
        <v>143</v>
      </c>
      <c r="Z1066" s="40">
        <v>0.1225</v>
      </c>
      <c r="AA1066" s="41">
        <v>0.74</v>
      </c>
      <c r="AB1066" s="41">
        <v>9.0649999999999981E-2</v>
      </c>
      <c r="AC1066" s="42" t="s">
        <v>144</v>
      </c>
      <c r="AD1066" s="43">
        <f t="shared" si="243"/>
        <v>498.42848613499672</v>
      </c>
      <c r="AE1066" s="43">
        <f t="shared" si="244"/>
        <v>581.49990049082953</v>
      </c>
      <c r="AF1066" s="44">
        <f t="shared" si="245"/>
        <v>1.016420290350792</v>
      </c>
      <c r="AG1066" s="44">
        <f t="shared" si="246"/>
        <v>0.75215101485958591</v>
      </c>
      <c r="AH1066" s="44">
        <f t="shared" si="247"/>
        <v>67.753573350421135</v>
      </c>
      <c r="AI1066" s="44">
        <f t="shared" si="248"/>
        <v>50.13764427931163</v>
      </c>
      <c r="AJ1066" s="44">
        <f t="shared" si="249"/>
        <v>0.30566774869260654</v>
      </c>
      <c r="AK1066" s="45">
        <f t="shared" si="250"/>
        <v>0.22619413403252878</v>
      </c>
      <c r="AL1066" s="35">
        <f>SLOPE(AG1066:AG1069,S1066:S1069)*60</f>
        <v>0.67701541659448883</v>
      </c>
      <c r="AM1066" s="35">
        <f>SLOPE(AK1066:AK1069,S1066:S1069)*60</f>
        <v>5.6742366258418039E-2</v>
      </c>
      <c r="AN1066" s="35">
        <f>SLOPE(AI1066:AI1069,S1066:S1069)*60</f>
        <v>-12.924392271110809</v>
      </c>
      <c r="AO1066" s="3" t="s">
        <v>1419</v>
      </c>
    </row>
    <row r="1067" spans="2:41" x14ac:dyDescent="0.2">
      <c r="B1067" s="46">
        <v>43411</v>
      </c>
      <c r="C1067" s="3" t="s">
        <v>1429</v>
      </c>
      <c r="D1067" s="3" t="s">
        <v>1291</v>
      </c>
      <c r="E1067" s="32" t="s">
        <v>137</v>
      </c>
      <c r="F1067" s="3" t="s">
        <v>138</v>
      </c>
      <c r="G1067" s="33" t="s">
        <v>139</v>
      </c>
      <c r="H1067" s="32">
        <v>2018</v>
      </c>
      <c r="I1067" s="47" t="s">
        <v>447</v>
      </c>
      <c r="J1067" s="47" t="s">
        <v>761</v>
      </c>
      <c r="K1067" s="32" t="str">
        <f t="shared" si="251"/>
        <v>NWF</v>
      </c>
      <c r="L1067" s="32" t="str">
        <f t="shared" si="252"/>
        <v>ESI</v>
      </c>
      <c r="M1067" s="32" t="str">
        <f t="shared" si="253"/>
        <v>R3</v>
      </c>
      <c r="N1067" s="3">
        <v>8</v>
      </c>
      <c r="O1067" s="3" t="s">
        <v>664</v>
      </c>
      <c r="P1067" s="33" t="str">
        <f t="shared" si="254"/>
        <v>E:POS_P:P01_Tr1:NWF_Tr2:ESI_DRC_R3_D:07_M:11_Y:2018</v>
      </c>
      <c r="Q1067" s="31" t="str">
        <f t="shared" si="255"/>
        <v>T1</v>
      </c>
      <c r="R1067" s="53">
        <v>0.48993055555555554</v>
      </c>
      <c r="S1067" s="3">
        <v>10</v>
      </c>
      <c r="T1067" s="3">
        <v>2.3392500000000003</v>
      </c>
      <c r="U1067" s="3">
        <v>110.85911602209946</v>
      </c>
      <c r="V1067" s="3">
        <v>0.64649400000000012</v>
      </c>
      <c r="W1067" s="3">
        <v>23.6</v>
      </c>
      <c r="X1067" s="37">
        <f t="shared" si="242"/>
        <v>296.60000000000002</v>
      </c>
      <c r="Y1067" s="37" t="s">
        <v>143</v>
      </c>
      <c r="Z1067" s="40">
        <v>0.1225</v>
      </c>
      <c r="AA1067" s="41">
        <v>0.74</v>
      </c>
      <c r="AB1067" s="41">
        <v>9.0649999999999981E-2</v>
      </c>
      <c r="AC1067" s="42" t="s">
        <v>144</v>
      </c>
      <c r="AD1067" s="43">
        <f t="shared" si="243"/>
        <v>493.05097043832774</v>
      </c>
      <c r="AE1067" s="43">
        <f t="shared" si="244"/>
        <v>575.22613217804906</v>
      </c>
      <c r="AF1067" s="44">
        <f t="shared" si="245"/>
        <v>1.1533694825978582</v>
      </c>
      <c r="AG1067" s="44">
        <f t="shared" si="246"/>
        <v>0.85349341712241489</v>
      </c>
      <c r="AH1067" s="44">
        <f t="shared" si="247"/>
        <v>54.659194736631306</v>
      </c>
      <c r="AI1067" s="44">
        <f t="shared" si="248"/>
        <v>40.44780410510716</v>
      </c>
      <c r="AJ1067" s="44">
        <f t="shared" si="249"/>
        <v>0.37188024309631573</v>
      </c>
      <c r="AK1067" s="45">
        <f t="shared" si="250"/>
        <v>0.27519137989127357</v>
      </c>
      <c r="AL1067" s="35"/>
      <c r="AM1067" s="35"/>
      <c r="AN1067" s="35"/>
      <c r="AO1067" s="3" t="s">
        <v>1419</v>
      </c>
    </row>
    <row r="1068" spans="2:41" x14ac:dyDescent="0.2">
      <c r="B1068" s="46">
        <v>43411</v>
      </c>
      <c r="C1068" s="3" t="s">
        <v>1430</v>
      </c>
      <c r="D1068" s="3" t="s">
        <v>1293</v>
      </c>
      <c r="E1068" s="32" t="s">
        <v>137</v>
      </c>
      <c r="F1068" s="3" t="s">
        <v>138</v>
      </c>
      <c r="G1068" s="33" t="s">
        <v>139</v>
      </c>
      <c r="H1068" s="32">
        <v>2018</v>
      </c>
      <c r="I1068" s="47" t="s">
        <v>447</v>
      </c>
      <c r="J1068" s="47" t="s">
        <v>761</v>
      </c>
      <c r="K1068" s="32" t="str">
        <f t="shared" si="251"/>
        <v>NWF</v>
      </c>
      <c r="L1068" s="32" t="str">
        <f t="shared" si="252"/>
        <v>ESI</v>
      </c>
      <c r="M1068" s="32" t="str">
        <f t="shared" si="253"/>
        <v>R3</v>
      </c>
      <c r="N1068" s="3">
        <v>8</v>
      </c>
      <c r="O1068" s="3" t="s">
        <v>664</v>
      </c>
      <c r="P1068" s="33" t="str">
        <f t="shared" si="254"/>
        <v>E:POS_P:P01_Tr1:NWF_Tr2:ESI_DRC_R3_D:07_M:11_Y:2018</v>
      </c>
      <c r="Q1068" s="31" t="str">
        <f t="shared" si="255"/>
        <v>T2</v>
      </c>
      <c r="R1068" s="53">
        <v>0.49687500000000001</v>
      </c>
      <c r="S1068" s="3">
        <v>20</v>
      </c>
      <c r="T1068" s="3">
        <v>2.7142499999999998</v>
      </c>
      <c r="U1068" s="3">
        <v>115.76104972375693</v>
      </c>
      <c r="V1068" s="3">
        <v>0.67829400000000006</v>
      </c>
      <c r="W1068" s="3">
        <v>23.9</v>
      </c>
      <c r="X1068" s="37">
        <f t="shared" ref="X1068:X1131" si="256">W1068+273</f>
        <v>296.89999999999998</v>
      </c>
      <c r="Y1068" s="37" t="s">
        <v>143</v>
      </c>
      <c r="Z1068" s="40">
        <v>0.1225</v>
      </c>
      <c r="AA1068" s="41">
        <v>0.74</v>
      </c>
      <c r="AB1068" s="41">
        <v>9.0649999999999981E-2</v>
      </c>
      <c r="AC1068" s="42" t="s">
        <v>144</v>
      </c>
      <c r="AD1068" s="43">
        <f t="shared" ref="AD1068:AD1131" si="257">(12/(82.0575*X1068))*1000000</f>
        <v>492.55277141127669</v>
      </c>
      <c r="AE1068" s="43">
        <f t="shared" ref="AE1068:AE1131" si="258">(14/(82.0575*X1068))*1000000</f>
        <v>574.64489997982275</v>
      </c>
      <c r="AF1068" s="44">
        <f t="shared" ref="AF1068:AF1131" si="259">(T1068*AD1068)/1000</f>
        <v>1.3369113598030575</v>
      </c>
      <c r="AG1068" s="44">
        <f t="shared" ref="AG1068:AG1131" si="260">AF1068*AB1068/Z1068</f>
        <v>0.98931440625426248</v>
      </c>
      <c r="AH1068" s="44">
        <f t="shared" ref="AH1068:AH1131" si="261">(U1068*AD1068)/1000</f>
        <v>57.01842586291508</v>
      </c>
      <c r="AI1068" s="44">
        <f t="shared" ref="AI1068:AI1131" si="262">AH1068*AB1068/Z1068</f>
        <v>42.193635138557148</v>
      </c>
      <c r="AJ1068" s="44">
        <f t="shared" ref="AJ1068:AJ1131" si="263">V1068*AE1068/1000</f>
        <v>0.38977818778691392</v>
      </c>
      <c r="AK1068" s="45">
        <f t="shared" ref="AK1068:AK1131" si="264">AJ1068*AB1068/Z1068</f>
        <v>0.28843585896231622</v>
      </c>
      <c r="AL1068" s="35"/>
      <c r="AM1068" s="35"/>
      <c r="AN1068" s="35"/>
      <c r="AO1068" s="3" t="s">
        <v>1419</v>
      </c>
    </row>
    <row r="1069" spans="2:41" x14ac:dyDescent="0.2">
      <c r="B1069" s="46">
        <v>43411</v>
      </c>
      <c r="C1069" s="3" t="s">
        <v>1431</v>
      </c>
      <c r="D1069" s="3" t="s">
        <v>1295</v>
      </c>
      <c r="E1069" s="32" t="s">
        <v>137</v>
      </c>
      <c r="F1069" s="3" t="s">
        <v>138</v>
      </c>
      <c r="G1069" s="33" t="s">
        <v>139</v>
      </c>
      <c r="H1069" s="32">
        <v>2018</v>
      </c>
      <c r="I1069" s="47" t="s">
        <v>447</v>
      </c>
      <c r="J1069" s="47" t="s">
        <v>761</v>
      </c>
      <c r="K1069" s="32" t="str">
        <f t="shared" si="251"/>
        <v>NWF</v>
      </c>
      <c r="L1069" s="32" t="str">
        <f t="shared" si="252"/>
        <v>ESI</v>
      </c>
      <c r="M1069" s="32" t="str">
        <f t="shared" si="253"/>
        <v>R3</v>
      </c>
      <c r="N1069" s="3">
        <v>8</v>
      </c>
      <c r="O1069" s="3" t="s">
        <v>664</v>
      </c>
      <c r="P1069" s="33" t="str">
        <f t="shared" si="254"/>
        <v>E:POS_P:P01_Tr1:NWF_Tr2:ESI_DRC_R3_D:07_M:11_Y:2018</v>
      </c>
      <c r="Q1069" s="31" t="str">
        <f t="shared" si="255"/>
        <v>T3</v>
      </c>
      <c r="R1069" s="53">
        <v>0.50381944444444449</v>
      </c>
      <c r="S1069" s="3">
        <v>30</v>
      </c>
      <c r="T1069" s="3">
        <v>2.9392500000000004</v>
      </c>
      <c r="U1069" s="3">
        <v>115.00690607734808</v>
      </c>
      <c r="V1069" s="3">
        <v>0.58925400000000006</v>
      </c>
      <c r="W1069" s="3">
        <v>20.7</v>
      </c>
      <c r="X1069" s="37">
        <f t="shared" si="256"/>
        <v>293.7</v>
      </c>
      <c r="Y1069" s="37" t="s">
        <v>143</v>
      </c>
      <c r="Z1069" s="40">
        <v>0.1225</v>
      </c>
      <c r="AA1069" s="41">
        <v>0.74</v>
      </c>
      <c r="AB1069" s="41">
        <v>9.0649999999999981E-2</v>
      </c>
      <c r="AC1069" s="42" t="s">
        <v>144</v>
      </c>
      <c r="AD1069" s="43">
        <f t="shared" si="257"/>
        <v>497.91936612873019</v>
      </c>
      <c r="AE1069" s="43">
        <f t="shared" si="258"/>
        <v>580.90592715018511</v>
      </c>
      <c r="AF1069" s="44">
        <f t="shared" si="259"/>
        <v>1.4635094968938704</v>
      </c>
      <c r="AG1069" s="44">
        <f t="shared" si="260"/>
        <v>1.0829970277014638</v>
      </c>
      <c r="AH1069" s="44">
        <f t="shared" si="261"/>
        <v>57.264165774459563</v>
      </c>
      <c r="AI1069" s="44">
        <f t="shared" si="262"/>
        <v>42.375482673100073</v>
      </c>
      <c r="AJ1069" s="44">
        <f t="shared" si="263"/>
        <v>0.34230114119695521</v>
      </c>
      <c r="AK1069" s="45">
        <f t="shared" si="264"/>
        <v>0.2533028444857468</v>
      </c>
      <c r="AL1069" s="35"/>
      <c r="AM1069" s="35"/>
      <c r="AN1069" s="35"/>
      <c r="AO1069" s="3" t="s">
        <v>1419</v>
      </c>
    </row>
    <row r="1070" spans="2:41" x14ac:dyDescent="0.2">
      <c r="B1070" s="46">
        <v>43411</v>
      </c>
      <c r="C1070" s="3" t="s">
        <v>1432</v>
      </c>
      <c r="D1070" s="3" t="s">
        <v>1297</v>
      </c>
      <c r="E1070" s="32" t="s">
        <v>137</v>
      </c>
      <c r="F1070" s="3" t="s">
        <v>138</v>
      </c>
      <c r="G1070" s="33" t="s">
        <v>139</v>
      </c>
      <c r="H1070" s="32">
        <v>2018</v>
      </c>
      <c r="I1070" s="47" t="s">
        <v>447</v>
      </c>
      <c r="J1070" s="47" t="s">
        <v>761</v>
      </c>
      <c r="K1070" s="32" t="str">
        <f t="shared" si="251"/>
        <v>NWF</v>
      </c>
      <c r="L1070" s="32" t="str">
        <f t="shared" si="252"/>
        <v>LSI</v>
      </c>
      <c r="M1070" s="32" t="str">
        <f t="shared" si="253"/>
        <v>R1</v>
      </c>
      <c r="N1070" s="3">
        <v>6</v>
      </c>
      <c r="O1070" s="3" t="s">
        <v>154</v>
      </c>
      <c r="P1070" s="33" t="str">
        <f t="shared" si="254"/>
        <v>E:POS_P:P01_Tr1:NWF_Tr2:LSI_DRC_R1_D:07_M:11_Y:2018</v>
      </c>
      <c r="Q1070" s="31" t="str">
        <f t="shared" si="255"/>
        <v>T0</v>
      </c>
      <c r="R1070" s="53">
        <v>0.48541666666666666</v>
      </c>
      <c r="S1070" s="37">
        <v>0</v>
      </c>
      <c r="T1070" s="3">
        <v>2.1142500000000002</v>
      </c>
      <c r="U1070" s="3">
        <v>115.57251381215471</v>
      </c>
      <c r="V1070" s="3">
        <v>0.60197400000000001</v>
      </c>
      <c r="W1070" s="3">
        <v>20</v>
      </c>
      <c r="X1070" s="37">
        <f t="shared" si="256"/>
        <v>293</v>
      </c>
      <c r="Y1070" s="37" t="s">
        <v>143</v>
      </c>
      <c r="Z1070" s="40">
        <v>0.1225</v>
      </c>
      <c r="AA1070" s="41">
        <v>0.74</v>
      </c>
      <c r="AB1070" s="41">
        <v>9.0649999999999981E-2</v>
      </c>
      <c r="AC1070" s="42" t="s">
        <v>144</v>
      </c>
      <c r="AD1070" s="43">
        <f t="shared" si="257"/>
        <v>499.1089345802323</v>
      </c>
      <c r="AE1070" s="43">
        <f t="shared" si="258"/>
        <v>582.29375701027095</v>
      </c>
      <c r="AF1070" s="44">
        <f t="shared" si="259"/>
        <v>1.0552410649362562</v>
      </c>
      <c r="AG1070" s="44">
        <f t="shared" si="260"/>
        <v>0.7808783880528295</v>
      </c>
      <c r="AH1070" s="44">
        <f t="shared" si="261"/>
        <v>57.68327423554372</v>
      </c>
      <c r="AI1070" s="44">
        <f t="shared" si="262"/>
        <v>42.685622934302344</v>
      </c>
      <c r="AJ1070" s="44">
        <f t="shared" si="263"/>
        <v>0.35052570208250083</v>
      </c>
      <c r="AK1070" s="45">
        <f t="shared" si="264"/>
        <v>0.25938901954105059</v>
      </c>
      <c r="AL1070" s="35">
        <f>SLOPE(AG1070:AG1073,S1070:S1073)*60</f>
        <v>-6.5770875258399644E-4</v>
      </c>
      <c r="AM1070" s="35">
        <f>SLOPE(AK1070:AK1073,S1070:S1073)*60</f>
        <v>0.14776443054012633</v>
      </c>
      <c r="AN1070" s="35">
        <f>SLOPE(AI1070:AI1073,S1070:S1073)*60</f>
        <v>10.112207466929933</v>
      </c>
      <c r="AO1070" s="3" t="s">
        <v>1419</v>
      </c>
    </row>
    <row r="1071" spans="2:41" x14ac:dyDescent="0.2">
      <c r="B1071" s="46">
        <v>43411</v>
      </c>
      <c r="C1071" s="3" t="s">
        <v>1433</v>
      </c>
      <c r="D1071" s="3" t="s">
        <v>1299</v>
      </c>
      <c r="E1071" s="32" t="s">
        <v>137</v>
      </c>
      <c r="F1071" s="3" t="s">
        <v>138</v>
      </c>
      <c r="G1071" s="33" t="s">
        <v>139</v>
      </c>
      <c r="H1071" s="32">
        <v>2018</v>
      </c>
      <c r="I1071" s="47" t="s">
        <v>447</v>
      </c>
      <c r="J1071" s="47" t="s">
        <v>761</v>
      </c>
      <c r="K1071" s="32" t="str">
        <f t="shared" si="251"/>
        <v>NWF</v>
      </c>
      <c r="L1071" s="32" t="str">
        <f t="shared" si="252"/>
        <v>LSI</v>
      </c>
      <c r="M1071" s="32" t="str">
        <f t="shared" si="253"/>
        <v>R1</v>
      </c>
      <c r="N1071" s="3">
        <v>6</v>
      </c>
      <c r="O1071" s="3" t="s">
        <v>154</v>
      </c>
      <c r="P1071" s="33" t="str">
        <f t="shared" si="254"/>
        <v>E:POS_P:P01_Tr1:NWF_Tr2:LSI_DRC_R1_D:07_M:11_Y:2018</v>
      </c>
      <c r="Q1071" s="31" t="str">
        <f t="shared" si="255"/>
        <v>T1</v>
      </c>
      <c r="R1071" s="53">
        <v>0.49236111111111108</v>
      </c>
      <c r="S1071" s="3">
        <v>10</v>
      </c>
      <c r="T1071" s="3">
        <v>2.1142500000000002</v>
      </c>
      <c r="U1071" s="3">
        <v>131.59806629834256</v>
      </c>
      <c r="V1071" s="3">
        <v>0.70373400000000008</v>
      </c>
      <c r="W1071" s="3">
        <v>23.9</v>
      </c>
      <c r="X1071" s="37">
        <f t="shared" si="256"/>
        <v>296.89999999999998</v>
      </c>
      <c r="Y1071" s="37" t="s">
        <v>143</v>
      </c>
      <c r="Z1071" s="40">
        <v>0.1225</v>
      </c>
      <c r="AA1071" s="41">
        <v>0.74</v>
      </c>
      <c r="AB1071" s="41">
        <v>9.0649999999999981E-2</v>
      </c>
      <c r="AC1071" s="42" t="s">
        <v>144</v>
      </c>
      <c r="AD1071" s="43">
        <f t="shared" si="257"/>
        <v>492.55277141127669</v>
      </c>
      <c r="AE1071" s="43">
        <f t="shared" si="258"/>
        <v>574.64489997982275</v>
      </c>
      <c r="AF1071" s="44">
        <f t="shared" si="259"/>
        <v>1.0413796969562918</v>
      </c>
      <c r="AG1071" s="44">
        <f t="shared" si="260"/>
        <v>0.77062097574765576</v>
      </c>
      <c r="AH1071" s="44">
        <f t="shared" si="261"/>
        <v>64.818992267613567</v>
      </c>
      <c r="AI1071" s="44">
        <f t="shared" si="262"/>
        <v>47.966054278034029</v>
      </c>
      <c r="AJ1071" s="44">
        <f t="shared" si="263"/>
        <v>0.40439715404240062</v>
      </c>
      <c r="AK1071" s="45">
        <f t="shared" si="264"/>
        <v>0.29925389399137642</v>
      </c>
      <c r="AL1071" s="35"/>
      <c r="AM1071" s="35"/>
      <c r="AN1071" s="35"/>
      <c r="AO1071" s="3" t="s">
        <v>1419</v>
      </c>
    </row>
    <row r="1072" spans="2:41" x14ac:dyDescent="0.2">
      <c r="B1072" s="46">
        <v>43411</v>
      </c>
      <c r="C1072" s="3" t="s">
        <v>1434</v>
      </c>
      <c r="D1072" s="3" t="s">
        <v>1301</v>
      </c>
      <c r="E1072" s="32" t="s">
        <v>137</v>
      </c>
      <c r="F1072" s="3" t="s">
        <v>138</v>
      </c>
      <c r="G1072" s="33" t="s">
        <v>139</v>
      </c>
      <c r="H1072" s="32">
        <v>2018</v>
      </c>
      <c r="I1072" s="47" t="s">
        <v>447</v>
      </c>
      <c r="J1072" s="47" t="s">
        <v>761</v>
      </c>
      <c r="K1072" s="32" t="str">
        <f t="shared" si="251"/>
        <v>NWF</v>
      </c>
      <c r="L1072" s="32" t="str">
        <f t="shared" si="252"/>
        <v>LSI</v>
      </c>
      <c r="M1072" s="32" t="str">
        <f t="shared" si="253"/>
        <v>R1</v>
      </c>
      <c r="N1072" s="3">
        <v>6</v>
      </c>
      <c r="O1072" s="3" t="s">
        <v>154</v>
      </c>
      <c r="P1072" s="33" t="str">
        <f t="shared" si="254"/>
        <v>E:POS_P:P01_Tr1:NWF_Tr2:LSI_DRC_R1_D:07_M:11_Y:2018</v>
      </c>
      <c r="Q1072" s="31" t="str">
        <f t="shared" si="255"/>
        <v>T2</v>
      </c>
      <c r="R1072" s="53">
        <v>0.4993055555555555</v>
      </c>
      <c r="S1072" s="3">
        <v>20</v>
      </c>
      <c r="T1072" s="3">
        <v>2.1142500000000002</v>
      </c>
      <c r="U1072" s="3">
        <v>131.59806629834256</v>
      </c>
      <c r="V1072" s="3">
        <v>0.665574</v>
      </c>
      <c r="W1072" s="3">
        <v>23.4</v>
      </c>
      <c r="X1072" s="37">
        <f t="shared" si="256"/>
        <v>296.39999999999998</v>
      </c>
      <c r="Y1072" s="37" t="s">
        <v>143</v>
      </c>
      <c r="Z1072" s="40">
        <v>0.1225</v>
      </c>
      <c r="AA1072" s="41">
        <v>0.74</v>
      </c>
      <c r="AB1072" s="41">
        <v>9.0649999999999981E-2</v>
      </c>
      <c r="AC1072" s="42" t="s">
        <v>144</v>
      </c>
      <c r="AD1072" s="43">
        <f t="shared" si="257"/>
        <v>493.38366340083689</v>
      </c>
      <c r="AE1072" s="43">
        <f t="shared" si="258"/>
        <v>575.61427396764293</v>
      </c>
      <c r="AF1072" s="44">
        <f t="shared" si="259"/>
        <v>1.0431364103452194</v>
      </c>
      <c r="AG1072" s="44">
        <f t="shared" si="260"/>
        <v>0.77192094365546227</v>
      </c>
      <c r="AH1072" s="44">
        <f t="shared" si="261"/>
        <v>64.928336046742459</v>
      </c>
      <c r="AI1072" s="44">
        <f t="shared" si="262"/>
        <v>48.046968674589408</v>
      </c>
      <c r="AJ1072" s="44">
        <f t="shared" si="263"/>
        <v>0.38311389478173996</v>
      </c>
      <c r="AK1072" s="45">
        <f t="shared" si="264"/>
        <v>0.28350428213848755</v>
      </c>
      <c r="AL1072" s="35"/>
      <c r="AM1072" s="35"/>
      <c r="AN1072" s="35"/>
      <c r="AO1072" s="3" t="s">
        <v>1419</v>
      </c>
    </row>
    <row r="1073" spans="2:41" x14ac:dyDescent="0.2">
      <c r="B1073" s="46">
        <v>43411</v>
      </c>
      <c r="C1073" s="3" t="s">
        <v>1435</v>
      </c>
      <c r="D1073" s="3" t="s">
        <v>1303</v>
      </c>
      <c r="E1073" s="32" t="s">
        <v>137</v>
      </c>
      <c r="F1073" s="3" t="s">
        <v>138</v>
      </c>
      <c r="G1073" s="33" t="s">
        <v>139</v>
      </c>
      <c r="H1073" s="32">
        <v>2018</v>
      </c>
      <c r="I1073" s="47" t="s">
        <v>447</v>
      </c>
      <c r="J1073" s="47" t="s">
        <v>761</v>
      </c>
      <c r="K1073" s="32" t="str">
        <f t="shared" si="251"/>
        <v>NWF</v>
      </c>
      <c r="L1073" s="32" t="str">
        <f t="shared" si="252"/>
        <v>LSI</v>
      </c>
      <c r="M1073" s="32" t="str">
        <f t="shared" si="253"/>
        <v>R1</v>
      </c>
      <c r="N1073" s="3">
        <v>6</v>
      </c>
      <c r="O1073" s="3" t="s">
        <v>154</v>
      </c>
      <c r="P1073" s="33" t="str">
        <f t="shared" si="254"/>
        <v>E:POS_P:P01_Tr1:NWF_Tr2:LSI_DRC_R1_D:07_M:11_Y:2018</v>
      </c>
      <c r="Q1073" s="31" t="str">
        <f t="shared" si="255"/>
        <v>T3</v>
      </c>
      <c r="R1073" s="53">
        <v>0.50624999999999998</v>
      </c>
      <c r="S1073" s="3">
        <v>30</v>
      </c>
      <c r="T1073" s="3">
        <v>2.1142500000000002</v>
      </c>
      <c r="U1073" s="3">
        <v>130.84392265193372</v>
      </c>
      <c r="V1073" s="3">
        <v>0.80549400000000015</v>
      </c>
      <c r="W1073" s="3">
        <v>20.3</v>
      </c>
      <c r="X1073" s="37">
        <f t="shared" si="256"/>
        <v>293.3</v>
      </c>
      <c r="Y1073" s="37" t="s">
        <v>143</v>
      </c>
      <c r="Z1073" s="40">
        <v>0.1225</v>
      </c>
      <c r="AA1073" s="41">
        <v>0.74</v>
      </c>
      <c r="AB1073" s="41">
        <v>9.0649999999999981E-2</v>
      </c>
      <c r="AC1073" s="42" t="s">
        <v>144</v>
      </c>
      <c r="AD1073" s="43">
        <f t="shared" si="257"/>
        <v>498.59842424823739</v>
      </c>
      <c r="AE1073" s="43">
        <f t="shared" si="258"/>
        <v>581.69816162294364</v>
      </c>
      <c r="AF1073" s="44">
        <f t="shared" si="259"/>
        <v>1.0541617184668359</v>
      </c>
      <c r="AG1073" s="44">
        <f t="shared" si="260"/>
        <v>0.78007967166545844</v>
      </c>
      <c r="AH1073" s="44">
        <f t="shared" si="261"/>
        <v>65.238573656712418</v>
      </c>
      <c r="AI1073" s="44">
        <f t="shared" si="262"/>
        <v>48.27654450596718</v>
      </c>
      <c r="AJ1073" s="44">
        <f t="shared" si="263"/>
        <v>0.46855437899831143</v>
      </c>
      <c r="AK1073" s="45">
        <f t="shared" si="264"/>
        <v>0.34673024045875039</v>
      </c>
      <c r="AL1073" s="35"/>
      <c r="AM1073" s="35"/>
      <c r="AN1073" s="35"/>
      <c r="AO1073" s="3" t="s">
        <v>1419</v>
      </c>
    </row>
    <row r="1074" spans="2:41" x14ac:dyDescent="0.2">
      <c r="B1074" s="46">
        <v>43411</v>
      </c>
      <c r="C1074" s="3" t="s">
        <v>1436</v>
      </c>
      <c r="D1074" s="3" t="s">
        <v>1305</v>
      </c>
      <c r="E1074" s="32" t="s">
        <v>137</v>
      </c>
      <c r="F1074" s="3" t="s">
        <v>138</v>
      </c>
      <c r="G1074" s="33" t="s">
        <v>139</v>
      </c>
      <c r="H1074" s="32">
        <v>2018</v>
      </c>
      <c r="I1074" s="47" t="s">
        <v>447</v>
      </c>
      <c r="J1074" s="47" t="s">
        <v>761</v>
      </c>
      <c r="K1074" s="32" t="str">
        <f t="shared" si="251"/>
        <v>NWF</v>
      </c>
      <c r="L1074" s="32" t="str">
        <f t="shared" si="252"/>
        <v>LSI</v>
      </c>
      <c r="M1074" s="32" t="str">
        <f t="shared" si="253"/>
        <v>R2</v>
      </c>
      <c r="N1074" s="3">
        <v>11</v>
      </c>
      <c r="O1074" s="3" t="s">
        <v>449</v>
      </c>
      <c r="P1074" s="33" t="str">
        <f t="shared" si="254"/>
        <v>E:POS_P:P01_Tr1:NWF_Tr2:LSI_DRC_R2_D:07_M:11_Y:2018</v>
      </c>
      <c r="Q1074" s="31" t="str">
        <f t="shared" si="255"/>
        <v>T0</v>
      </c>
      <c r="R1074" s="53">
        <v>0.48541666666666666</v>
      </c>
      <c r="S1074" s="37">
        <v>0</v>
      </c>
      <c r="T1074" s="3">
        <v>2.1142500000000002</v>
      </c>
      <c r="U1074" s="3">
        <v>106.52279005524863</v>
      </c>
      <c r="V1074" s="3">
        <v>0.62105399999999999</v>
      </c>
      <c r="W1074" s="3">
        <v>19.899999999999999</v>
      </c>
      <c r="X1074" s="37">
        <f t="shared" si="256"/>
        <v>292.89999999999998</v>
      </c>
      <c r="Y1074" s="37" t="s">
        <v>143</v>
      </c>
      <c r="Z1074" s="40">
        <v>0.1225</v>
      </c>
      <c r="AA1074" s="41">
        <v>0.74</v>
      </c>
      <c r="AB1074" s="41">
        <v>9.0649999999999981E-2</v>
      </c>
      <c r="AC1074" s="42" t="s">
        <v>144</v>
      </c>
      <c r="AD1074" s="43">
        <f t="shared" si="257"/>
        <v>499.27933708435654</v>
      </c>
      <c r="AE1074" s="43">
        <f t="shared" si="258"/>
        <v>582.49255993174938</v>
      </c>
      <c r="AF1074" s="44">
        <f t="shared" si="259"/>
        <v>1.0556013384306009</v>
      </c>
      <c r="AG1074" s="44">
        <f t="shared" si="260"/>
        <v>0.78114499043864449</v>
      </c>
      <c r="AH1074" s="44">
        <f t="shared" si="261"/>
        <v>53.184628003160633</v>
      </c>
      <c r="AI1074" s="44">
        <f t="shared" si="262"/>
        <v>39.356624722338864</v>
      </c>
      <c r="AJ1074" s="44">
        <f t="shared" si="263"/>
        <v>0.36175933431585272</v>
      </c>
      <c r="AK1074" s="45">
        <f t="shared" si="264"/>
        <v>0.26770190739373095</v>
      </c>
      <c r="AL1074" s="35">
        <f>SLOPE(AG1074:AG1077,S1074:S1077)*60</f>
        <v>9.9889727568036601E-2</v>
      </c>
      <c r="AM1074" s="35">
        <f>SLOPE(AK1074:AK1077,S1074:S1077)*60</f>
        <v>-2.6304386370069363E-2</v>
      </c>
      <c r="AN1074" s="35">
        <f>SLOPE(AI1074:AI1077,S1074:S1077)*60</f>
        <v>25.117904074532515</v>
      </c>
      <c r="AO1074" s="3" t="s">
        <v>1419</v>
      </c>
    </row>
    <row r="1075" spans="2:41" x14ac:dyDescent="0.2">
      <c r="B1075" s="46">
        <v>43411</v>
      </c>
      <c r="C1075" s="3" t="s">
        <v>1437</v>
      </c>
      <c r="D1075" s="3" t="s">
        <v>1307</v>
      </c>
      <c r="E1075" s="32" t="s">
        <v>137</v>
      </c>
      <c r="F1075" s="3" t="s">
        <v>138</v>
      </c>
      <c r="G1075" s="33" t="s">
        <v>139</v>
      </c>
      <c r="H1075" s="32">
        <v>2018</v>
      </c>
      <c r="I1075" s="47" t="s">
        <v>447</v>
      </c>
      <c r="J1075" s="47" t="s">
        <v>761</v>
      </c>
      <c r="K1075" s="32" t="str">
        <f t="shared" si="251"/>
        <v>NWF</v>
      </c>
      <c r="L1075" s="32" t="str">
        <f t="shared" si="252"/>
        <v>LSI</v>
      </c>
      <c r="M1075" s="32" t="str">
        <f t="shared" si="253"/>
        <v>R2</v>
      </c>
      <c r="N1075" s="3">
        <v>11</v>
      </c>
      <c r="O1075" s="3" t="s">
        <v>449</v>
      </c>
      <c r="P1075" s="33" t="str">
        <f t="shared" si="254"/>
        <v>E:POS_P:P01_Tr1:NWF_Tr2:LSI_DRC_R2_D:07_M:11_Y:2018</v>
      </c>
      <c r="Q1075" s="31" t="str">
        <f t="shared" si="255"/>
        <v>T1</v>
      </c>
      <c r="R1075" s="53">
        <v>0.49236111111111108</v>
      </c>
      <c r="S1075" s="3">
        <v>10</v>
      </c>
      <c r="T1075" s="3">
        <v>2.1892499999999999</v>
      </c>
      <c r="U1075" s="3">
        <v>127.63881215469614</v>
      </c>
      <c r="V1075" s="3">
        <v>0.58925400000000006</v>
      </c>
      <c r="W1075" s="3">
        <v>23.5</v>
      </c>
      <c r="X1075" s="37">
        <f t="shared" si="256"/>
        <v>296.5</v>
      </c>
      <c r="Y1075" s="37" t="s">
        <v>143</v>
      </c>
      <c r="Z1075" s="40">
        <v>0.1225</v>
      </c>
      <c r="AA1075" s="41">
        <v>0.74</v>
      </c>
      <c r="AB1075" s="41">
        <v>9.0649999999999981E-2</v>
      </c>
      <c r="AC1075" s="42" t="s">
        <v>144</v>
      </c>
      <c r="AD1075" s="43">
        <f t="shared" si="257"/>
        <v>493.21726081621597</v>
      </c>
      <c r="AE1075" s="43">
        <f t="shared" si="258"/>
        <v>575.4201376189186</v>
      </c>
      <c r="AF1075" s="44">
        <f t="shared" si="259"/>
        <v>1.0797758882419006</v>
      </c>
      <c r="AG1075" s="44">
        <f t="shared" si="260"/>
        <v>0.79903415729900629</v>
      </c>
      <c r="AH1075" s="44">
        <f t="shared" si="261"/>
        <v>62.953665304774759</v>
      </c>
      <c r="AI1075" s="44">
        <f t="shared" si="262"/>
        <v>46.585712325533308</v>
      </c>
      <c r="AJ1075" s="44">
        <f t="shared" si="263"/>
        <v>0.33906861777249825</v>
      </c>
      <c r="AK1075" s="45">
        <f t="shared" si="264"/>
        <v>0.25091077715164867</v>
      </c>
      <c r="AL1075" s="35"/>
      <c r="AM1075" s="35"/>
      <c r="AN1075" s="35"/>
      <c r="AO1075" s="3" t="s">
        <v>1419</v>
      </c>
    </row>
    <row r="1076" spans="2:41" x14ac:dyDescent="0.2">
      <c r="B1076" s="46">
        <v>43411</v>
      </c>
      <c r="C1076" s="3" t="s">
        <v>1438</v>
      </c>
      <c r="D1076" s="3" t="s">
        <v>1309</v>
      </c>
      <c r="E1076" s="32" t="s">
        <v>137</v>
      </c>
      <c r="F1076" s="3" t="s">
        <v>138</v>
      </c>
      <c r="G1076" s="33" t="s">
        <v>139</v>
      </c>
      <c r="H1076" s="32">
        <v>2018</v>
      </c>
      <c r="I1076" s="47" t="s">
        <v>447</v>
      </c>
      <c r="J1076" s="47" t="s">
        <v>761</v>
      </c>
      <c r="K1076" s="32" t="str">
        <f t="shared" si="251"/>
        <v>NWF</v>
      </c>
      <c r="L1076" s="32" t="str">
        <f t="shared" si="252"/>
        <v>LSI</v>
      </c>
      <c r="M1076" s="32" t="str">
        <f t="shared" si="253"/>
        <v>R2</v>
      </c>
      <c r="N1076" s="3">
        <v>11</v>
      </c>
      <c r="O1076" s="3" t="s">
        <v>449</v>
      </c>
      <c r="P1076" s="33" t="str">
        <f t="shared" si="254"/>
        <v>E:POS_P:P01_Tr1:NWF_Tr2:LSI_DRC_R2_D:07_M:11_Y:2018</v>
      </c>
      <c r="Q1076" s="31" t="str">
        <f t="shared" si="255"/>
        <v>T2</v>
      </c>
      <c r="R1076" s="53">
        <v>0.4993055555555555</v>
      </c>
      <c r="S1076" s="3">
        <v>20</v>
      </c>
      <c r="T1076" s="3">
        <v>2.1892499999999999</v>
      </c>
      <c r="U1076" s="3">
        <v>130.08977900552486</v>
      </c>
      <c r="V1076" s="3">
        <v>0.60197400000000001</v>
      </c>
      <c r="W1076" s="3">
        <v>23.1</v>
      </c>
      <c r="X1076" s="37">
        <f t="shared" si="256"/>
        <v>296.10000000000002</v>
      </c>
      <c r="Y1076" s="37" t="s">
        <v>143</v>
      </c>
      <c r="Z1076" s="40">
        <v>0.1225</v>
      </c>
      <c r="AA1076" s="41">
        <v>0.74</v>
      </c>
      <c r="AB1076" s="41">
        <v>9.0649999999999981E-2</v>
      </c>
      <c r="AC1076" s="42" t="s">
        <v>144</v>
      </c>
      <c r="AD1076" s="43">
        <f t="shared" si="257"/>
        <v>493.8835455319421</v>
      </c>
      <c r="AE1076" s="43">
        <f t="shared" si="258"/>
        <v>576.19746978726573</v>
      </c>
      <c r="AF1076" s="44">
        <f t="shared" si="259"/>
        <v>1.0812345520558042</v>
      </c>
      <c r="AG1076" s="44">
        <f t="shared" si="260"/>
        <v>0.80011356852129489</v>
      </c>
      <c r="AH1076" s="44">
        <f t="shared" si="261"/>
        <v>64.249201292715426</v>
      </c>
      <c r="AI1076" s="44">
        <f t="shared" si="262"/>
        <v>47.544408956609402</v>
      </c>
      <c r="AJ1076" s="44">
        <f t="shared" si="263"/>
        <v>0.34685589567771952</v>
      </c>
      <c r="AK1076" s="45">
        <f t="shared" si="264"/>
        <v>0.25667336280151237</v>
      </c>
      <c r="AL1076" s="35"/>
      <c r="AM1076" s="35"/>
      <c r="AN1076" s="35"/>
      <c r="AO1076" s="3" t="s">
        <v>1419</v>
      </c>
    </row>
    <row r="1077" spans="2:41" x14ac:dyDescent="0.2">
      <c r="B1077" s="46">
        <v>43411</v>
      </c>
      <c r="C1077" s="3" t="s">
        <v>1439</v>
      </c>
      <c r="D1077" s="3" t="s">
        <v>1311</v>
      </c>
      <c r="E1077" s="32" t="s">
        <v>137</v>
      </c>
      <c r="F1077" s="3" t="s">
        <v>138</v>
      </c>
      <c r="G1077" s="33" t="s">
        <v>139</v>
      </c>
      <c r="H1077" s="32">
        <v>2018</v>
      </c>
      <c r="I1077" s="47" t="s">
        <v>447</v>
      </c>
      <c r="J1077" s="47" t="s">
        <v>761</v>
      </c>
      <c r="K1077" s="32" t="str">
        <f t="shared" si="251"/>
        <v>NWF</v>
      </c>
      <c r="L1077" s="32" t="str">
        <f t="shared" si="252"/>
        <v>LSI</v>
      </c>
      <c r="M1077" s="32" t="str">
        <f t="shared" si="253"/>
        <v>R2</v>
      </c>
      <c r="N1077" s="3">
        <v>11</v>
      </c>
      <c r="O1077" s="3" t="s">
        <v>449</v>
      </c>
      <c r="P1077" s="33" t="str">
        <f t="shared" si="254"/>
        <v>E:POS_P:P01_Tr1:NWF_Tr2:LSI_DRC_R2_D:07_M:11_Y:2018</v>
      </c>
      <c r="Q1077" s="31" t="str">
        <f t="shared" si="255"/>
        <v>T3</v>
      </c>
      <c r="R1077" s="53">
        <v>0.50624999999999998</v>
      </c>
      <c r="S1077" s="3">
        <v>30</v>
      </c>
      <c r="T1077" s="3">
        <v>2.2642500000000001</v>
      </c>
      <c r="U1077" s="3">
        <v>143.47582872928177</v>
      </c>
      <c r="V1077" s="3">
        <v>0.58289400000000002</v>
      </c>
      <c r="W1077" s="3">
        <v>20</v>
      </c>
      <c r="X1077" s="37">
        <f t="shared" si="256"/>
        <v>293</v>
      </c>
      <c r="Y1077" s="37" t="s">
        <v>143</v>
      </c>
      <c r="Z1077" s="40">
        <v>0.1225</v>
      </c>
      <c r="AA1077" s="41">
        <v>0.74</v>
      </c>
      <c r="AB1077" s="41">
        <v>9.0649999999999981E-2</v>
      </c>
      <c r="AC1077" s="42" t="s">
        <v>144</v>
      </c>
      <c r="AD1077" s="43">
        <f t="shared" si="257"/>
        <v>499.1089345802323</v>
      </c>
      <c r="AE1077" s="43">
        <f t="shared" si="258"/>
        <v>582.29375701027095</v>
      </c>
      <c r="AF1077" s="44">
        <f t="shared" si="259"/>
        <v>1.1301074051232911</v>
      </c>
      <c r="AG1077" s="44">
        <f t="shared" si="260"/>
        <v>0.83627947979123529</v>
      </c>
      <c r="AH1077" s="44">
        <f t="shared" si="261"/>
        <v>71.61006801508772</v>
      </c>
      <c r="AI1077" s="44">
        <f t="shared" si="262"/>
        <v>52.991450331164899</v>
      </c>
      <c r="AJ1077" s="44">
        <f t="shared" si="263"/>
        <v>0.3394155371987449</v>
      </c>
      <c r="AK1077" s="45">
        <f t="shared" si="264"/>
        <v>0.25116749752707118</v>
      </c>
      <c r="AL1077" s="35"/>
      <c r="AM1077" s="35"/>
      <c r="AN1077" s="35"/>
      <c r="AO1077" s="3" t="s">
        <v>1419</v>
      </c>
    </row>
    <row r="1078" spans="2:41" x14ac:dyDescent="0.2">
      <c r="B1078" s="46">
        <v>43411</v>
      </c>
      <c r="C1078" s="3" t="s">
        <v>1440</v>
      </c>
      <c r="D1078" s="3" t="s">
        <v>1313</v>
      </c>
      <c r="E1078" s="32" t="s">
        <v>137</v>
      </c>
      <c r="F1078" s="3" t="s">
        <v>138</v>
      </c>
      <c r="G1078" s="33" t="s">
        <v>139</v>
      </c>
      <c r="H1078" s="32">
        <v>2018</v>
      </c>
      <c r="I1078" s="47" t="s">
        <v>447</v>
      </c>
      <c r="J1078" s="47" t="s">
        <v>761</v>
      </c>
      <c r="K1078" s="32" t="str">
        <f t="shared" si="251"/>
        <v>NWF</v>
      </c>
      <c r="L1078" s="32" t="str">
        <f t="shared" si="252"/>
        <v>LSI</v>
      </c>
      <c r="M1078" s="32" t="str">
        <f t="shared" si="253"/>
        <v>R3</v>
      </c>
      <c r="N1078" s="3">
        <v>2</v>
      </c>
      <c r="O1078" s="3" t="s">
        <v>664</v>
      </c>
      <c r="P1078" s="33" t="str">
        <f t="shared" si="254"/>
        <v>E:POS_P:P01_Tr1:NWF_Tr2:LSI_DRC_R3_D:07_M:11_Y:2018</v>
      </c>
      <c r="Q1078" s="31" t="str">
        <f t="shared" si="255"/>
        <v>T0</v>
      </c>
      <c r="R1078" s="53">
        <v>0.48541666666666666</v>
      </c>
      <c r="S1078" s="37">
        <v>0</v>
      </c>
      <c r="T1078" s="3">
        <v>2.1142500000000002</v>
      </c>
      <c r="U1078" s="3">
        <v>120.09737569060773</v>
      </c>
      <c r="V1078" s="3">
        <v>0.77369399999999999</v>
      </c>
      <c r="W1078" s="3">
        <v>19.8</v>
      </c>
      <c r="X1078" s="37">
        <f t="shared" si="256"/>
        <v>292.8</v>
      </c>
      <c r="Y1078" s="37" t="s">
        <v>143</v>
      </c>
      <c r="Z1078" s="40">
        <v>0.1225</v>
      </c>
      <c r="AA1078" s="41">
        <v>0.74</v>
      </c>
      <c r="AB1078" s="41">
        <v>9.0649999999999981E-2</v>
      </c>
      <c r="AC1078" s="42" t="s">
        <v>144</v>
      </c>
      <c r="AD1078" s="43">
        <f t="shared" si="257"/>
        <v>499.44985598363405</v>
      </c>
      <c r="AE1078" s="43">
        <f t="shared" si="258"/>
        <v>582.69149864757298</v>
      </c>
      <c r="AF1078" s="44">
        <f t="shared" si="259"/>
        <v>1.0559618580133983</v>
      </c>
      <c r="AG1078" s="44">
        <f t="shared" si="260"/>
        <v>0.78141177492991454</v>
      </c>
      <c r="AH1078" s="44">
        <f t="shared" si="261"/>
        <v>59.982616992686424</v>
      </c>
      <c r="AI1078" s="44">
        <f t="shared" si="262"/>
        <v>44.387136574587949</v>
      </c>
      <c r="AJ1078" s="44">
        <f t="shared" si="263"/>
        <v>0.45082491635463534</v>
      </c>
      <c r="AK1078" s="45">
        <f t="shared" si="264"/>
        <v>0.33361043810243007</v>
      </c>
      <c r="AL1078" s="35">
        <f>SLOPE(AG1078:AG1081,S1078:S1081)*60</f>
        <v>-1.7416722431836739E-2</v>
      </c>
      <c r="AM1078" s="35">
        <f>SLOPE(AK1078:AK1081,S1078:S1081)*60</f>
        <v>-0.14957530305203884</v>
      </c>
      <c r="AN1078" s="35">
        <f>SLOPE(AI1078:AI1081,S1078:S1081)*60</f>
        <v>-8.9063516086208026</v>
      </c>
      <c r="AO1078" s="3" t="s">
        <v>1419</v>
      </c>
    </row>
    <row r="1079" spans="2:41" x14ac:dyDescent="0.2">
      <c r="B1079" s="46">
        <v>43411</v>
      </c>
      <c r="C1079" s="3" t="s">
        <v>1441</v>
      </c>
      <c r="D1079" s="3" t="s">
        <v>1315</v>
      </c>
      <c r="E1079" s="32" t="s">
        <v>137</v>
      </c>
      <c r="F1079" s="3" t="s">
        <v>138</v>
      </c>
      <c r="G1079" s="33" t="s">
        <v>139</v>
      </c>
      <c r="H1079" s="32">
        <v>2018</v>
      </c>
      <c r="I1079" s="47" t="s">
        <v>447</v>
      </c>
      <c r="J1079" s="47" t="s">
        <v>761</v>
      </c>
      <c r="K1079" s="32" t="str">
        <f t="shared" si="251"/>
        <v>NWF</v>
      </c>
      <c r="L1079" s="32" t="str">
        <f t="shared" si="252"/>
        <v>LSI</v>
      </c>
      <c r="M1079" s="32" t="str">
        <f t="shared" si="253"/>
        <v>R3</v>
      </c>
      <c r="N1079" s="3">
        <v>2</v>
      </c>
      <c r="O1079" s="3" t="s">
        <v>664</v>
      </c>
      <c r="P1079" s="33" t="str">
        <f t="shared" si="254"/>
        <v>E:POS_P:P01_Tr1:NWF_Tr2:LSI_DRC_R3_D:07_M:11_Y:2018</v>
      </c>
      <c r="Q1079" s="31" t="str">
        <f t="shared" si="255"/>
        <v>T1</v>
      </c>
      <c r="R1079" s="53">
        <v>0.49236111111111108</v>
      </c>
      <c r="S1079" s="3">
        <v>10</v>
      </c>
      <c r="T1079" s="3">
        <v>2.1142500000000002</v>
      </c>
      <c r="U1079" s="3">
        <v>130.65538674033149</v>
      </c>
      <c r="V1079" s="3">
        <v>0.78641399999999995</v>
      </c>
      <c r="W1079" s="3">
        <v>23.4</v>
      </c>
      <c r="X1079" s="37">
        <f t="shared" si="256"/>
        <v>296.39999999999998</v>
      </c>
      <c r="Y1079" s="37" t="s">
        <v>143</v>
      </c>
      <c r="Z1079" s="40">
        <v>0.1225</v>
      </c>
      <c r="AA1079" s="41">
        <v>0.74</v>
      </c>
      <c r="AB1079" s="41">
        <v>9.0649999999999981E-2</v>
      </c>
      <c r="AC1079" s="42" t="s">
        <v>144</v>
      </c>
      <c r="AD1079" s="43">
        <f t="shared" si="257"/>
        <v>493.38366340083689</v>
      </c>
      <c r="AE1079" s="43">
        <f t="shared" si="258"/>
        <v>575.61427396764293</v>
      </c>
      <c r="AF1079" s="44">
        <f t="shared" si="259"/>
        <v>1.0431364103452194</v>
      </c>
      <c r="AG1079" s="44">
        <f t="shared" si="260"/>
        <v>0.77192094365546227</v>
      </c>
      <c r="AH1079" s="44">
        <f t="shared" si="261"/>
        <v>64.463233352997875</v>
      </c>
      <c r="AI1079" s="44">
        <f t="shared" si="262"/>
        <v>47.702792681218419</v>
      </c>
      <c r="AJ1079" s="44">
        <f t="shared" si="263"/>
        <v>0.45267112364798995</v>
      </c>
      <c r="AK1079" s="45">
        <f t="shared" si="264"/>
        <v>0.33497663149951246</v>
      </c>
      <c r="AL1079" s="35"/>
      <c r="AM1079" s="35"/>
      <c r="AN1079" s="35"/>
      <c r="AO1079" s="3" t="s">
        <v>1419</v>
      </c>
    </row>
    <row r="1080" spans="2:41" x14ac:dyDescent="0.2">
      <c r="B1080" s="46">
        <v>43411</v>
      </c>
      <c r="C1080" s="3" t="s">
        <v>1442</v>
      </c>
      <c r="D1080" s="3" t="s">
        <v>1317</v>
      </c>
      <c r="E1080" s="32" t="s">
        <v>137</v>
      </c>
      <c r="F1080" s="3" t="s">
        <v>138</v>
      </c>
      <c r="G1080" s="33" t="s">
        <v>139</v>
      </c>
      <c r="H1080" s="32">
        <v>2018</v>
      </c>
      <c r="I1080" s="47" t="s">
        <v>447</v>
      </c>
      <c r="J1080" s="47" t="s">
        <v>761</v>
      </c>
      <c r="K1080" s="32" t="str">
        <f t="shared" si="251"/>
        <v>NWF</v>
      </c>
      <c r="L1080" s="32" t="str">
        <f t="shared" si="252"/>
        <v>LSI</v>
      </c>
      <c r="M1080" s="32" t="str">
        <f t="shared" si="253"/>
        <v>R3</v>
      </c>
      <c r="N1080" s="3">
        <v>2</v>
      </c>
      <c r="O1080" s="3" t="s">
        <v>664</v>
      </c>
      <c r="P1080" s="33" t="str">
        <f t="shared" si="254"/>
        <v>E:POS_P:P01_Tr1:NWF_Tr2:LSI_DRC_R3_D:07_M:11_Y:2018</v>
      </c>
      <c r="Q1080" s="31" t="str">
        <f t="shared" si="255"/>
        <v>T2</v>
      </c>
      <c r="R1080" s="53">
        <v>0.4993055555555555</v>
      </c>
      <c r="S1080" s="3">
        <v>20</v>
      </c>
      <c r="T1080" s="3">
        <v>2.03925</v>
      </c>
      <c r="U1080" s="3">
        <v>130.27831491712709</v>
      </c>
      <c r="V1080" s="3">
        <v>0.62741400000000003</v>
      </c>
      <c r="W1080" s="3">
        <v>23.1</v>
      </c>
      <c r="X1080" s="37">
        <f t="shared" si="256"/>
        <v>296.10000000000002</v>
      </c>
      <c r="Y1080" s="37" t="s">
        <v>143</v>
      </c>
      <c r="Z1080" s="40">
        <v>0.1225</v>
      </c>
      <c r="AA1080" s="41">
        <v>0.74</v>
      </c>
      <c r="AB1080" s="41">
        <v>9.0649999999999981E-2</v>
      </c>
      <c r="AC1080" s="42" t="s">
        <v>144</v>
      </c>
      <c r="AD1080" s="43">
        <f t="shared" si="257"/>
        <v>493.8835455319421</v>
      </c>
      <c r="AE1080" s="43">
        <f t="shared" si="258"/>
        <v>576.19746978726573</v>
      </c>
      <c r="AF1080" s="44">
        <f t="shared" si="259"/>
        <v>1.0071520202260129</v>
      </c>
      <c r="AG1080" s="44">
        <f t="shared" si="260"/>
        <v>0.74529249496724936</v>
      </c>
      <c r="AH1080" s="44">
        <f t="shared" si="261"/>
        <v>64.342316077197637</v>
      </c>
      <c r="AI1080" s="44">
        <f t="shared" si="262"/>
        <v>47.613313897126247</v>
      </c>
      <c r="AJ1080" s="44">
        <f t="shared" si="263"/>
        <v>0.36151435930910752</v>
      </c>
      <c r="AK1080" s="45">
        <f t="shared" si="264"/>
        <v>0.26752062588873954</v>
      </c>
      <c r="AL1080" s="35"/>
      <c r="AM1080" s="35"/>
      <c r="AN1080" s="35"/>
      <c r="AO1080" s="3" t="s">
        <v>1419</v>
      </c>
    </row>
    <row r="1081" spans="2:41" x14ac:dyDescent="0.2">
      <c r="B1081" s="46">
        <v>43411</v>
      </c>
      <c r="C1081" s="3" t="s">
        <v>1443</v>
      </c>
      <c r="D1081" s="3" t="s">
        <v>1319</v>
      </c>
      <c r="E1081" s="32" t="s">
        <v>137</v>
      </c>
      <c r="F1081" s="3" t="s">
        <v>138</v>
      </c>
      <c r="G1081" s="33" t="s">
        <v>139</v>
      </c>
      <c r="H1081" s="32">
        <v>2018</v>
      </c>
      <c r="I1081" s="47" t="s">
        <v>447</v>
      </c>
      <c r="J1081" s="47" t="s">
        <v>761</v>
      </c>
      <c r="K1081" s="32" t="str">
        <f t="shared" si="251"/>
        <v>NWF</v>
      </c>
      <c r="L1081" s="32" t="str">
        <f t="shared" si="252"/>
        <v>LSI</v>
      </c>
      <c r="M1081" s="32" t="str">
        <f t="shared" si="253"/>
        <v>R3</v>
      </c>
      <c r="N1081" s="3">
        <v>2</v>
      </c>
      <c r="O1081" s="3" t="s">
        <v>664</v>
      </c>
      <c r="P1081" s="33" t="str">
        <f t="shared" si="254"/>
        <v>E:POS_P:P01_Tr1:NWF_Tr2:LSI_DRC_R3_D:07_M:11_Y:2018</v>
      </c>
      <c r="Q1081" s="31" t="str">
        <f t="shared" si="255"/>
        <v>T3</v>
      </c>
      <c r="R1081" s="53">
        <v>0.50624999999999998</v>
      </c>
      <c r="S1081" s="3">
        <v>30</v>
      </c>
      <c r="T1081" s="3">
        <v>2.1142500000000002</v>
      </c>
      <c r="U1081" s="3">
        <v>106.89986187845305</v>
      </c>
      <c r="V1081" s="3">
        <v>0.63377400000000006</v>
      </c>
      <c r="W1081" s="3">
        <v>20.100000000000001</v>
      </c>
      <c r="X1081" s="37">
        <f t="shared" si="256"/>
        <v>293.10000000000002</v>
      </c>
      <c r="Y1081" s="37" t="s">
        <v>143</v>
      </c>
      <c r="Z1081" s="40">
        <v>0.1225</v>
      </c>
      <c r="AA1081" s="41">
        <v>0.74</v>
      </c>
      <c r="AB1081" s="41">
        <v>9.0649999999999981E-2</v>
      </c>
      <c r="AC1081" s="42" t="s">
        <v>144</v>
      </c>
      <c r="AD1081" s="43">
        <f t="shared" si="257"/>
        <v>498.93864835212565</v>
      </c>
      <c r="AE1081" s="43">
        <f t="shared" si="258"/>
        <v>582.09508974414655</v>
      </c>
      <c r="AF1081" s="44">
        <f t="shared" si="259"/>
        <v>1.0548810372784816</v>
      </c>
      <c r="AG1081" s="44">
        <f t="shared" si="260"/>
        <v>0.78061196758607621</v>
      </c>
      <c r="AH1081" s="44">
        <f t="shared" si="261"/>
        <v>53.336472594664286</v>
      </c>
      <c r="AI1081" s="44">
        <f t="shared" si="262"/>
        <v>39.46898972005156</v>
      </c>
      <c r="AJ1081" s="44">
        <f t="shared" si="263"/>
        <v>0.3689167334075068</v>
      </c>
      <c r="AK1081" s="45">
        <f t="shared" si="264"/>
        <v>0.27299838272155502</v>
      </c>
      <c r="AL1081" s="35"/>
      <c r="AM1081" s="35"/>
      <c r="AN1081" s="35"/>
      <c r="AO1081" s="3" t="s">
        <v>1419</v>
      </c>
    </row>
    <row r="1082" spans="2:41" x14ac:dyDescent="0.2">
      <c r="B1082" s="46">
        <v>43411</v>
      </c>
      <c r="C1082" s="3" t="s">
        <v>1444</v>
      </c>
      <c r="D1082" s="3" t="s">
        <v>1321</v>
      </c>
      <c r="E1082" s="32" t="s">
        <v>137</v>
      </c>
      <c r="F1082" s="3" t="s">
        <v>138</v>
      </c>
      <c r="G1082" s="33" t="s">
        <v>139</v>
      </c>
      <c r="H1082" s="32">
        <v>2018</v>
      </c>
      <c r="I1082" s="47" t="s">
        <v>447</v>
      </c>
      <c r="J1082" s="47" t="s">
        <v>761</v>
      </c>
      <c r="K1082" s="32" t="str">
        <f t="shared" si="251"/>
        <v>WFL</v>
      </c>
      <c r="L1082" s="32" t="str">
        <f t="shared" si="252"/>
        <v>ESI</v>
      </c>
      <c r="M1082" s="32" t="str">
        <f t="shared" si="253"/>
        <v>R1</v>
      </c>
      <c r="N1082" s="3">
        <v>5</v>
      </c>
      <c r="O1082" s="3" t="s">
        <v>154</v>
      </c>
      <c r="P1082" s="33" t="str">
        <f t="shared" si="254"/>
        <v>E:POS_P:P01_Tr1:WFL_Tr2:ESI_DRC_R1_D:07_M:11_Y:2018</v>
      </c>
      <c r="Q1082" s="31" t="str">
        <f t="shared" si="255"/>
        <v>T0</v>
      </c>
      <c r="R1082" s="53">
        <v>0.51631944444444444</v>
      </c>
      <c r="S1082" s="37">
        <v>0</v>
      </c>
      <c r="T1082" s="3">
        <v>2.5642499999999999</v>
      </c>
      <c r="U1082" s="3">
        <v>127.07320441988951</v>
      </c>
      <c r="V1082" s="3">
        <v>0.62741400000000003</v>
      </c>
      <c r="W1082" s="3">
        <v>18.2</v>
      </c>
      <c r="X1082" s="37">
        <f t="shared" si="256"/>
        <v>291.2</v>
      </c>
      <c r="Y1082" s="37" t="s">
        <v>143</v>
      </c>
      <c r="Z1082" s="40">
        <v>0.1225</v>
      </c>
      <c r="AA1082" s="41">
        <v>0.74</v>
      </c>
      <c r="AB1082" s="41">
        <v>9.0649999999999981E-2</v>
      </c>
      <c r="AC1082" s="42" t="s">
        <v>144</v>
      </c>
      <c r="AD1082" s="43">
        <f t="shared" si="257"/>
        <v>502.19408596156609</v>
      </c>
      <c r="AE1082" s="43">
        <f t="shared" si="258"/>
        <v>585.89310028849377</v>
      </c>
      <c r="AF1082" s="44">
        <f t="shared" si="259"/>
        <v>1.2877511849269458</v>
      </c>
      <c r="AG1082" s="44">
        <f t="shared" si="260"/>
        <v>0.95293587684593972</v>
      </c>
      <c r="AH1082" s="44">
        <f t="shared" si="261"/>
        <v>63.815411743853652</v>
      </c>
      <c r="AI1082" s="44">
        <f t="shared" si="262"/>
        <v>47.223404690451694</v>
      </c>
      <c r="AJ1082" s="44">
        <f t="shared" si="263"/>
        <v>0.36759753362440506</v>
      </c>
      <c r="AK1082" s="45">
        <f t="shared" si="264"/>
        <v>0.27202217488205971</v>
      </c>
      <c r="AL1082" s="35">
        <f>SLOPE(AG1082:AG1085,S1082:S1085)*60</f>
        <v>0.10781648982056932</v>
      </c>
      <c r="AM1082" s="35">
        <f>SLOPE(AK1082:AK1085,S1082:S1085)*60</f>
        <v>-0.10405713343749648</v>
      </c>
      <c r="AN1082" s="35">
        <f>SLOPE(AI1082:AI1085,S1082:S1085)*60</f>
        <v>12.250446007724051</v>
      </c>
      <c r="AO1082" s="3" t="s">
        <v>1445</v>
      </c>
    </row>
    <row r="1083" spans="2:41" x14ac:dyDescent="0.2">
      <c r="B1083" s="46">
        <v>43411</v>
      </c>
      <c r="C1083" s="3" t="s">
        <v>1446</v>
      </c>
      <c r="D1083" s="3" t="s">
        <v>1323</v>
      </c>
      <c r="E1083" s="32" t="s">
        <v>137</v>
      </c>
      <c r="F1083" s="3" t="s">
        <v>138</v>
      </c>
      <c r="G1083" s="33" t="s">
        <v>139</v>
      </c>
      <c r="H1083" s="32">
        <v>2018</v>
      </c>
      <c r="I1083" s="47" t="s">
        <v>447</v>
      </c>
      <c r="J1083" s="47" t="s">
        <v>761</v>
      </c>
      <c r="K1083" s="32" t="str">
        <f t="shared" si="251"/>
        <v>WFL</v>
      </c>
      <c r="L1083" s="32" t="str">
        <f t="shared" si="252"/>
        <v>ESI</v>
      </c>
      <c r="M1083" s="32" t="str">
        <f t="shared" si="253"/>
        <v>R1</v>
      </c>
      <c r="N1083" s="3">
        <v>5</v>
      </c>
      <c r="O1083" s="3" t="s">
        <v>154</v>
      </c>
      <c r="P1083" s="33" t="str">
        <f t="shared" si="254"/>
        <v>E:POS_P:P01_Tr1:WFL_Tr2:ESI_DRC_R1_D:07_M:11_Y:2018</v>
      </c>
      <c r="Q1083" s="31" t="str">
        <f t="shared" si="255"/>
        <v>T1</v>
      </c>
      <c r="R1083" s="53">
        <v>0.52326388888888886</v>
      </c>
      <c r="S1083" s="3">
        <v>10</v>
      </c>
      <c r="T1083" s="3">
        <v>2.5642499999999999</v>
      </c>
      <c r="U1083" s="3">
        <v>109.91643646408841</v>
      </c>
      <c r="V1083" s="3">
        <v>0.73553399999999991</v>
      </c>
      <c r="W1083" s="3">
        <v>22.4</v>
      </c>
      <c r="X1083" s="37">
        <f t="shared" si="256"/>
        <v>295.39999999999998</v>
      </c>
      <c r="Y1083" s="37" t="s">
        <v>143</v>
      </c>
      <c r="Z1083" s="40">
        <v>0.1225</v>
      </c>
      <c r="AA1083" s="41">
        <v>0.74</v>
      </c>
      <c r="AB1083" s="41">
        <v>9.0649999999999981E-2</v>
      </c>
      <c r="AC1083" s="42" t="s">
        <v>144</v>
      </c>
      <c r="AD1083" s="43">
        <f t="shared" si="257"/>
        <v>495.05388568723112</v>
      </c>
      <c r="AE1083" s="43">
        <f t="shared" si="258"/>
        <v>577.56286663510286</v>
      </c>
      <c r="AF1083" s="44">
        <f t="shared" si="259"/>
        <v>1.2694419263734824</v>
      </c>
      <c r="AG1083" s="44">
        <f t="shared" si="260"/>
        <v>0.93938702551637676</v>
      </c>
      <c r="AH1083" s="44">
        <f t="shared" si="261"/>
        <v>54.414558972440624</v>
      </c>
      <c r="AI1083" s="44">
        <f t="shared" si="262"/>
        <v>40.266773639606058</v>
      </c>
      <c r="AJ1083" s="44">
        <f t="shared" si="263"/>
        <v>0.42481712554758372</v>
      </c>
      <c r="AK1083" s="45">
        <f t="shared" si="264"/>
        <v>0.31436467290521192</v>
      </c>
      <c r="AL1083" s="35"/>
      <c r="AM1083" s="35"/>
      <c r="AN1083" s="35"/>
      <c r="AO1083" s="3" t="s">
        <v>1445</v>
      </c>
    </row>
    <row r="1084" spans="2:41" x14ac:dyDescent="0.2">
      <c r="B1084" s="46">
        <v>43411</v>
      </c>
      <c r="C1084" s="3" t="s">
        <v>1447</v>
      </c>
      <c r="D1084" s="3" t="s">
        <v>1325</v>
      </c>
      <c r="E1084" s="32" t="s">
        <v>137</v>
      </c>
      <c r="F1084" s="3" t="s">
        <v>138</v>
      </c>
      <c r="G1084" s="33" t="s">
        <v>139</v>
      </c>
      <c r="H1084" s="32">
        <v>2018</v>
      </c>
      <c r="I1084" s="47" t="s">
        <v>447</v>
      </c>
      <c r="J1084" s="47" t="s">
        <v>761</v>
      </c>
      <c r="K1084" s="32" t="str">
        <f t="shared" si="251"/>
        <v>WFL</v>
      </c>
      <c r="L1084" s="32" t="str">
        <f t="shared" si="252"/>
        <v>ESI</v>
      </c>
      <c r="M1084" s="32" t="str">
        <f t="shared" si="253"/>
        <v>R1</v>
      </c>
      <c r="N1084" s="3">
        <v>5</v>
      </c>
      <c r="O1084" s="3" t="s">
        <v>154</v>
      </c>
      <c r="P1084" s="33" t="str">
        <f t="shared" si="254"/>
        <v>E:POS_P:P01_Tr1:WFL_Tr2:ESI_DRC_R1_D:07_M:11_Y:2018</v>
      </c>
      <c r="Q1084" s="31" t="str">
        <f t="shared" si="255"/>
        <v>T2</v>
      </c>
      <c r="R1084" s="53">
        <v>0.53020833333333328</v>
      </c>
      <c r="S1084" s="3">
        <v>20</v>
      </c>
      <c r="T1084" s="3">
        <v>2.6392500000000001</v>
      </c>
      <c r="U1084" s="3">
        <v>125.37638121546964</v>
      </c>
      <c r="V1084" s="3">
        <v>0.57017399999999996</v>
      </c>
      <c r="W1084" s="3">
        <v>21</v>
      </c>
      <c r="X1084" s="37">
        <f t="shared" si="256"/>
        <v>294</v>
      </c>
      <c r="Y1084" s="37" t="s">
        <v>143</v>
      </c>
      <c r="Z1084" s="40">
        <v>0.1225</v>
      </c>
      <c r="AA1084" s="41">
        <v>0.74</v>
      </c>
      <c r="AB1084" s="41">
        <v>9.0649999999999981E-2</v>
      </c>
      <c r="AC1084" s="42" t="s">
        <v>144</v>
      </c>
      <c r="AD1084" s="43">
        <f t="shared" si="257"/>
        <v>497.41128514288448</v>
      </c>
      <c r="AE1084" s="43">
        <f t="shared" si="258"/>
        <v>580.31316600003186</v>
      </c>
      <c r="AF1084" s="44">
        <f t="shared" si="259"/>
        <v>1.3127927343133579</v>
      </c>
      <c r="AG1084" s="44">
        <f t="shared" si="260"/>
        <v>0.97146662339188461</v>
      </c>
      <c r="AH1084" s="44">
        <f t="shared" si="261"/>
        <v>62.363626906950948</v>
      </c>
      <c r="AI1084" s="44">
        <f t="shared" si="262"/>
        <v>46.149083911143691</v>
      </c>
      <c r="AJ1084" s="44">
        <f t="shared" si="263"/>
        <v>0.33087947911090215</v>
      </c>
      <c r="AK1084" s="45">
        <f t="shared" si="264"/>
        <v>0.24485081454206756</v>
      </c>
      <c r="AL1084" s="35"/>
      <c r="AM1084" s="35"/>
      <c r="AN1084" s="35"/>
      <c r="AO1084" s="3" t="s">
        <v>1445</v>
      </c>
    </row>
    <row r="1085" spans="2:41" x14ac:dyDescent="0.2">
      <c r="B1085" s="46">
        <v>43411</v>
      </c>
      <c r="C1085" s="3" t="s">
        <v>1448</v>
      </c>
      <c r="D1085" s="3" t="s">
        <v>1327</v>
      </c>
      <c r="E1085" s="32" t="s">
        <v>137</v>
      </c>
      <c r="F1085" s="3" t="s">
        <v>138</v>
      </c>
      <c r="G1085" s="33" t="s">
        <v>139</v>
      </c>
      <c r="H1085" s="32">
        <v>2018</v>
      </c>
      <c r="I1085" s="47" t="s">
        <v>447</v>
      </c>
      <c r="J1085" s="47" t="s">
        <v>761</v>
      </c>
      <c r="K1085" s="32" t="str">
        <f t="shared" si="251"/>
        <v>WFL</v>
      </c>
      <c r="L1085" s="32" t="str">
        <f t="shared" si="252"/>
        <v>ESI</v>
      </c>
      <c r="M1085" s="32" t="str">
        <f t="shared" si="253"/>
        <v>R1</v>
      </c>
      <c r="N1085" s="3">
        <v>5</v>
      </c>
      <c r="O1085" s="3" t="s">
        <v>154</v>
      </c>
      <c r="P1085" s="33" t="str">
        <f t="shared" si="254"/>
        <v>E:POS_P:P01_Tr1:WFL_Tr2:ESI_DRC_R1_D:07_M:11_Y:2018</v>
      </c>
      <c r="Q1085" s="31" t="str">
        <f t="shared" si="255"/>
        <v>T3</v>
      </c>
      <c r="R1085" s="53">
        <v>0.53715277777777781</v>
      </c>
      <c r="S1085" s="3">
        <v>30</v>
      </c>
      <c r="T1085" s="3">
        <v>2.7142499999999998</v>
      </c>
      <c r="U1085" s="3">
        <v>141.02486187845304</v>
      </c>
      <c r="V1085" s="3">
        <v>0.55109400000000008</v>
      </c>
      <c r="W1085" s="3">
        <v>20.100000000000001</v>
      </c>
      <c r="X1085" s="37">
        <f t="shared" si="256"/>
        <v>293.10000000000002</v>
      </c>
      <c r="Y1085" s="37" t="s">
        <v>143</v>
      </c>
      <c r="Z1085" s="40">
        <v>0.1225</v>
      </c>
      <c r="AA1085" s="41">
        <v>0.74</v>
      </c>
      <c r="AB1085" s="41">
        <v>9.0649999999999981E-2</v>
      </c>
      <c r="AC1085" s="42" t="s">
        <v>144</v>
      </c>
      <c r="AD1085" s="43">
        <f t="shared" si="257"/>
        <v>498.93864835212565</v>
      </c>
      <c r="AE1085" s="43">
        <f t="shared" si="258"/>
        <v>582.09508974414655</v>
      </c>
      <c r="AF1085" s="44">
        <f t="shared" si="259"/>
        <v>1.3542442262897572</v>
      </c>
      <c r="AG1085" s="44">
        <f t="shared" si="260"/>
        <v>1.0021407274544201</v>
      </c>
      <c r="AH1085" s="44">
        <f t="shared" si="261"/>
        <v>70.362753969680583</v>
      </c>
      <c r="AI1085" s="44">
        <f t="shared" si="262"/>
        <v>52.068437937563623</v>
      </c>
      <c r="AJ1085" s="44">
        <f t="shared" si="263"/>
        <v>0.32078911138746075</v>
      </c>
      <c r="AK1085" s="45">
        <f t="shared" si="264"/>
        <v>0.2373839424267209</v>
      </c>
      <c r="AL1085" s="35"/>
      <c r="AM1085" s="35"/>
      <c r="AN1085" s="35"/>
      <c r="AO1085" s="3" t="s">
        <v>1445</v>
      </c>
    </row>
    <row r="1086" spans="2:41" x14ac:dyDescent="0.2">
      <c r="B1086" s="46">
        <v>43411</v>
      </c>
      <c r="C1086" s="3" t="s">
        <v>1449</v>
      </c>
      <c r="D1086" s="3" t="s">
        <v>1329</v>
      </c>
      <c r="E1086" s="32" t="s">
        <v>137</v>
      </c>
      <c r="F1086" s="3" t="s">
        <v>138</v>
      </c>
      <c r="G1086" s="33" t="s">
        <v>139</v>
      </c>
      <c r="H1086" s="32">
        <v>2018</v>
      </c>
      <c r="I1086" s="47" t="s">
        <v>447</v>
      </c>
      <c r="J1086" s="47" t="s">
        <v>761</v>
      </c>
      <c r="K1086" s="32" t="str">
        <f t="shared" si="251"/>
        <v>WFL</v>
      </c>
      <c r="L1086" s="32" t="str">
        <f t="shared" si="252"/>
        <v>ESI</v>
      </c>
      <c r="M1086" s="32" t="str">
        <f t="shared" si="253"/>
        <v>R2</v>
      </c>
      <c r="N1086" s="3">
        <v>14</v>
      </c>
      <c r="O1086" s="3" t="s">
        <v>449</v>
      </c>
      <c r="P1086" s="33" t="str">
        <f t="shared" si="254"/>
        <v>E:POS_P:P01_Tr1:WFL_Tr2:ESI_DRC_R2_D:07_M:11_Y:2018</v>
      </c>
      <c r="Q1086" s="31" t="str">
        <f t="shared" si="255"/>
        <v>T0</v>
      </c>
      <c r="R1086" s="53">
        <v>0.51631944444444444</v>
      </c>
      <c r="S1086" s="37">
        <v>0</v>
      </c>
      <c r="T1086" s="3">
        <v>2.3392500000000003</v>
      </c>
      <c r="U1086" s="3">
        <v>126.13052486187846</v>
      </c>
      <c r="V1086" s="3">
        <v>0.55109400000000008</v>
      </c>
      <c r="W1086" s="3">
        <v>17.3</v>
      </c>
      <c r="X1086" s="37">
        <f t="shared" si="256"/>
        <v>290.3</v>
      </c>
      <c r="Y1086" s="37" t="s">
        <v>143</v>
      </c>
      <c r="Z1086" s="40">
        <v>0.1225</v>
      </c>
      <c r="AA1086" s="41">
        <v>0.74</v>
      </c>
      <c r="AB1086" s="41">
        <v>9.0649999999999981E-2</v>
      </c>
      <c r="AC1086" s="42" t="s">
        <v>144</v>
      </c>
      <c r="AD1086" s="43">
        <f t="shared" si="257"/>
        <v>503.75100872203933</v>
      </c>
      <c r="AE1086" s="43">
        <f t="shared" si="258"/>
        <v>587.70951017571258</v>
      </c>
      <c r="AF1086" s="44">
        <f t="shared" si="259"/>
        <v>1.1783995471530306</v>
      </c>
      <c r="AG1086" s="44">
        <f t="shared" si="260"/>
        <v>0.87201566489324256</v>
      </c>
      <c r="AH1086" s="44">
        <f t="shared" si="261"/>
        <v>63.538379129811531</v>
      </c>
      <c r="AI1086" s="44">
        <f t="shared" si="262"/>
        <v>47.01840055606052</v>
      </c>
      <c r="AJ1086" s="44">
        <f t="shared" si="263"/>
        <v>0.32388318480077422</v>
      </c>
      <c r="AK1086" s="45">
        <f t="shared" si="264"/>
        <v>0.23967355675257287</v>
      </c>
      <c r="AL1086" s="35">
        <f>SLOPE(AG1086:AG1089,S1086:S1089)*60</f>
        <v>0.41247769059636347</v>
      </c>
      <c r="AM1086" s="35">
        <f>SLOPE(AK1086:AK1089,S1086:S1089)*60</f>
        <v>-5.082715055319164E-2</v>
      </c>
      <c r="AN1086" s="35">
        <f>SLOPE(AI1086:AI1089,S1086:S1089)*60</f>
        <v>9.2707008837699814</v>
      </c>
      <c r="AO1086" s="3" t="s">
        <v>1445</v>
      </c>
    </row>
    <row r="1087" spans="2:41" x14ac:dyDescent="0.2">
      <c r="B1087" s="46">
        <v>43411</v>
      </c>
      <c r="C1087" s="3" t="s">
        <v>1450</v>
      </c>
      <c r="D1087" s="3" t="s">
        <v>1331</v>
      </c>
      <c r="E1087" s="32" t="s">
        <v>137</v>
      </c>
      <c r="F1087" s="3" t="s">
        <v>138</v>
      </c>
      <c r="G1087" s="33" t="s">
        <v>139</v>
      </c>
      <c r="H1087" s="32">
        <v>2018</v>
      </c>
      <c r="I1087" s="47" t="s">
        <v>447</v>
      </c>
      <c r="J1087" s="47" t="s">
        <v>761</v>
      </c>
      <c r="K1087" s="32" t="str">
        <f t="shared" si="251"/>
        <v>WFL</v>
      </c>
      <c r="L1087" s="32" t="str">
        <f t="shared" si="252"/>
        <v>ESI</v>
      </c>
      <c r="M1087" s="32" t="str">
        <f t="shared" si="253"/>
        <v>R2</v>
      </c>
      <c r="N1087" s="3">
        <v>14</v>
      </c>
      <c r="O1087" s="3" t="s">
        <v>449</v>
      </c>
      <c r="P1087" s="33" t="str">
        <f t="shared" si="254"/>
        <v>E:POS_P:P01_Tr1:WFL_Tr2:ESI_DRC_R2_D:07_M:11_Y:2018</v>
      </c>
      <c r="Q1087" s="31" t="str">
        <f t="shared" si="255"/>
        <v>T1</v>
      </c>
      <c r="R1087" s="53">
        <v>0.52326388888888886</v>
      </c>
      <c r="S1087" s="3">
        <v>10</v>
      </c>
      <c r="T1087" s="3">
        <v>2.6392500000000001</v>
      </c>
      <c r="U1087" s="3">
        <v>143.664364640884</v>
      </c>
      <c r="V1087" s="3">
        <v>0.57653399999999999</v>
      </c>
      <c r="W1087" s="3">
        <v>21.4</v>
      </c>
      <c r="X1087" s="37">
        <f t="shared" si="256"/>
        <v>294.39999999999998</v>
      </c>
      <c r="Y1087" s="37" t="s">
        <v>143</v>
      </c>
      <c r="Z1087" s="40">
        <v>0.1225</v>
      </c>
      <c r="AA1087" s="41">
        <v>0.74</v>
      </c>
      <c r="AB1087" s="41">
        <v>9.0649999999999981E-2</v>
      </c>
      <c r="AC1087" s="42" t="s">
        <v>144</v>
      </c>
      <c r="AD1087" s="43">
        <f t="shared" si="257"/>
        <v>496.73545459241859</v>
      </c>
      <c r="AE1087" s="43">
        <f t="shared" si="258"/>
        <v>579.52469702448843</v>
      </c>
      <c r="AF1087" s="44">
        <f t="shared" si="259"/>
        <v>1.3110090485330408</v>
      </c>
      <c r="AG1087" s="44">
        <f t="shared" si="260"/>
        <v>0.97014669591445002</v>
      </c>
      <c r="AH1087" s="44">
        <f t="shared" si="261"/>
        <v>71.363183478620499</v>
      </c>
      <c r="AI1087" s="44">
        <f t="shared" si="262"/>
        <v>52.808755774179161</v>
      </c>
      <c r="AJ1087" s="44">
        <f t="shared" si="263"/>
        <v>0.33411569167431637</v>
      </c>
      <c r="AK1087" s="45">
        <f t="shared" si="264"/>
        <v>0.24724561183899407</v>
      </c>
      <c r="AL1087" s="35"/>
      <c r="AM1087" s="35"/>
      <c r="AN1087" s="35"/>
      <c r="AO1087" s="3" t="s">
        <v>1445</v>
      </c>
    </row>
    <row r="1088" spans="2:41" x14ac:dyDescent="0.2">
      <c r="B1088" s="46">
        <v>43411</v>
      </c>
      <c r="C1088" s="3" t="s">
        <v>1451</v>
      </c>
      <c r="D1088" s="3" t="s">
        <v>1333</v>
      </c>
      <c r="E1088" s="32" t="s">
        <v>137</v>
      </c>
      <c r="F1088" s="3" t="s">
        <v>138</v>
      </c>
      <c r="G1088" s="33" t="s">
        <v>139</v>
      </c>
      <c r="H1088" s="32">
        <v>2018</v>
      </c>
      <c r="I1088" s="47" t="s">
        <v>447</v>
      </c>
      <c r="J1088" s="47" t="s">
        <v>761</v>
      </c>
      <c r="K1088" s="32" t="str">
        <f t="shared" si="251"/>
        <v>WFL</v>
      </c>
      <c r="L1088" s="32" t="str">
        <f t="shared" si="252"/>
        <v>ESI</v>
      </c>
      <c r="M1088" s="32" t="str">
        <f t="shared" si="253"/>
        <v>R2</v>
      </c>
      <c r="N1088" s="3">
        <v>14</v>
      </c>
      <c r="O1088" s="3" t="s">
        <v>449</v>
      </c>
      <c r="P1088" s="33" t="str">
        <f t="shared" si="254"/>
        <v>E:POS_P:P01_Tr1:WFL_Tr2:ESI_DRC_R2_D:07_M:11_Y:2018</v>
      </c>
      <c r="Q1088" s="31" t="str">
        <f t="shared" si="255"/>
        <v>T2</v>
      </c>
      <c r="R1088" s="53">
        <v>0.53020833333333328</v>
      </c>
      <c r="S1088" s="3">
        <v>20</v>
      </c>
      <c r="T1088" s="3">
        <v>2.7142499999999998</v>
      </c>
      <c r="U1088" s="3">
        <v>145.73825966850831</v>
      </c>
      <c r="V1088" s="3">
        <v>0.50021400000000005</v>
      </c>
      <c r="W1088" s="3">
        <v>19.7</v>
      </c>
      <c r="X1088" s="37">
        <f t="shared" si="256"/>
        <v>292.7</v>
      </c>
      <c r="Y1088" s="37" t="s">
        <v>143</v>
      </c>
      <c r="Z1088" s="40">
        <v>0.1225</v>
      </c>
      <c r="AA1088" s="41">
        <v>0.74</v>
      </c>
      <c r="AB1088" s="41">
        <v>9.0649999999999981E-2</v>
      </c>
      <c r="AC1088" s="42" t="s">
        <v>144</v>
      </c>
      <c r="AD1088" s="43">
        <f t="shared" si="257"/>
        <v>499.62049139736257</v>
      </c>
      <c r="AE1088" s="43">
        <f t="shared" si="258"/>
        <v>582.89057329692298</v>
      </c>
      <c r="AF1088" s="44">
        <f t="shared" si="259"/>
        <v>1.3560949187752913</v>
      </c>
      <c r="AG1088" s="44">
        <f t="shared" si="260"/>
        <v>1.0035102398937155</v>
      </c>
      <c r="AH1088" s="44">
        <f t="shared" si="261"/>
        <v>72.813820910976546</v>
      </c>
      <c r="AI1088" s="44">
        <f t="shared" si="262"/>
        <v>53.882227474122637</v>
      </c>
      <c r="AJ1088" s="44">
        <f t="shared" si="263"/>
        <v>0.29157002523114706</v>
      </c>
      <c r="AK1088" s="45">
        <f t="shared" si="264"/>
        <v>0.21576181867104879</v>
      </c>
      <c r="AL1088" s="35"/>
      <c r="AM1088" s="35"/>
      <c r="AN1088" s="35"/>
      <c r="AO1088" s="3" t="s">
        <v>1445</v>
      </c>
    </row>
    <row r="1089" spans="2:41" x14ac:dyDescent="0.2">
      <c r="B1089" s="46">
        <v>43411</v>
      </c>
      <c r="C1089" s="3" t="s">
        <v>1452</v>
      </c>
      <c r="D1089" s="3" t="s">
        <v>1335</v>
      </c>
      <c r="E1089" s="32" t="s">
        <v>137</v>
      </c>
      <c r="F1089" s="3" t="s">
        <v>138</v>
      </c>
      <c r="G1089" s="33" t="s">
        <v>139</v>
      </c>
      <c r="H1089" s="32">
        <v>2018</v>
      </c>
      <c r="I1089" s="47" t="s">
        <v>447</v>
      </c>
      <c r="J1089" s="47" t="s">
        <v>761</v>
      </c>
      <c r="K1089" s="32" t="str">
        <f t="shared" si="251"/>
        <v>WFL</v>
      </c>
      <c r="L1089" s="32" t="str">
        <f t="shared" si="252"/>
        <v>ESI</v>
      </c>
      <c r="M1089" s="32" t="str">
        <f t="shared" si="253"/>
        <v>R2</v>
      </c>
      <c r="N1089" s="3">
        <v>14</v>
      </c>
      <c r="O1089" s="3" t="s">
        <v>449</v>
      </c>
      <c r="P1089" s="33" t="str">
        <f t="shared" si="254"/>
        <v>E:POS_P:P01_Tr1:WFL_Tr2:ESI_DRC_R2_D:07_M:11_Y:2018</v>
      </c>
      <c r="Q1089" s="31" t="str">
        <f t="shared" si="255"/>
        <v>T3</v>
      </c>
      <c r="R1089" s="53">
        <v>0.53715277777777781</v>
      </c>
      <c r="S1089" s="3">
        <v>30</v>
      </c>
      <c r="T1089" s="3">
        <v>2.9392500000000004</v>
      </c>
      <c r="U1089" s="3">
        <v>139.70511049723757</v>
      </c>
      <c r="V1089" s="3">
        <v>0.512934</v>
      </c>
      <c r="W1089" s="3">
        <v>18.8</v>
      </c>
      <c r="X1089" s="37">
        <f t="shared" si="256"/>
        <v>291.8</v>
      </c>
      <c r="Y1089" s="37" t="s">
        <v>143</v>
      </c>
      <c r="Z1089" s="40">
        <v>0.1225</v>
      </c>
      <c r="AA1089" s="41">
        <v>0.74</v>
      </c>
      <c r="AB1089" s="41">
        <v>9.0649999999999981E-2</v>
      </c>
      <c r="AC1089" s="42" t="s">
        <v>144</v>
      </c>
      <c r="AD1089" s="43">
        <f t="shared" si="257"/>
        <v>501.16147303635375</v>
      </c>
      <c r="AE1089" s="43">
        <f t="shared" si="258"/>
        <v>584.68838520907934</v>
      </c>
      <c r="AF1089" s="44">
        <f t="shared" si="259"/>
        <v>1.4730388596221031</v>
      </c>
      <c r="AG1089" s="44">
        <f t="shared" si="260"/>
        <v>1.090048756120356</v>
      </c>
      <c r="AH1089" s="44">
        <f t="shared" si="261"/>
        <v>70.014818967502137</v>
      </c>
      <c r="AI1089" s="44">
        <f t="shared" si="262"/>
        <v>51.810966035951573</v>
      </c>
      <c r="AJ1089" s="44">
        <f t="shared" si="263"/>
        <v>0.29990655217883394</v>
      </c>
      <c r="AK1089" s="45">
        <f t="shared" si="264"/>
        <v>0.22193084861233706</v>
      </c>
      <c r="AL1089" s="35"/>
      <c r="AM1089" s="35"/>
      <c r="AN1089" s="35"/>
      <c r="AO1089" s="3" t="s">
        <v>1445</v>
      </c>
    </row>
    <row r="1090" spans="2:41" x14ac:dyDescent="0.2">
      <c r="B1090" s="46">
        <v>43411</v>
      </c>
      <c r="C1090" s="3" t="s">
        <v>1453</v>
      </c>
      <c r="D1090" s="3" t="s">
        <v>1337</v>
      </c>
      <c r="E1090" s="32" t="s">
        <v>137</v>
      </c>
      <c r="F1090" s="3" t="s">
        <v>138</v>
      </c>
      <c r="G1090" s="33" t="s">
        <v>139</v>
      </c>
      <c r="H1090" s="32">
        <v>2018</v>
      </c>
      <c r="I1090" s="47" t="s">
        <v>447</v>
      </c>
      <c r="J1090" s="47" t="s">
        <v>761</v>
      </c>
      <c r="K1090" s="32" t="str">
        <f t="shared" ref="K1090:K1153" si="265">LEFT(D1090,3)</f>
        <v>WFL</v>
      </c>
      <c r="L1090" s="32" t="str">
        <f t="shared" ref="L1090:L1153" si="266">MID(D1090,5,3)</f>
        <v>ESI</v>
      </c>
      <c r="M1090" s="32" t="str">
        <f t="shared" ref="M1090:M1153" si="267">MID(D1090,9,2)</f>
        <v>R3</v>
      </c>
      <c r="N1090" s="3">
        <v>8</v>
      </c>
      <c r="O1090" s="3" t="s">
        <v>664</v>
      </c>
      <c r="P1090" s="33" t="str">
        <f t="shared" ref="P1090:P1153" si="268">"E:"&amp;E1090&amp;"_P:"&amp;F1090&amp;"_Tr1:"&amp;K1090&amp;"_Tr2:"&amp;L1090&amp;"_"&amp;G1090&amp;"_"&amp;M1090&amp;"_D:"&amp;J1090&amp;"_M:"&amp;I1090&amp;"_Y:"&amp;H1090</f>
        <v>E:POS_P:P01_Tr1:WFL_Tr2:ESI_DRC_R3_D:07_M:11_Y:2018</v>
      </c>
      <c r="Q1090" s="31" t="str">
        <f t="shared" ref="Q1090:Q1153" si="269">MID(D1090,12,2)</f>
        <v>T0</v>
      </c>
      <c r="R1090" s="53">
        <v>0.51631944444444444</v>
      </c>
      <c r="S1090" s="37">
        <v>0</v>
      </c>
      <c r="T1090" s="3">
        <v>2.2642500000000001</v>
      </c>
      <c r="U1090" s="3">
        <v>114.62983425414366</v>
      </c>
      <c r="V1090" s="3">
        <v>0.512934</v>
      </c>
      <c r="W1090" s="3">
        <v>18.399999999999999</v>
      </c>
      <c r="X1090" s="37">
        <f t="shared" si="256"/>
        <v>291.39999999999998</v>
      </c>
      <c r="Y1090" s="37" t="s">
        <v>143</v>
      </c>
      <c r="Z1090" s="40">
        <v>0.1225</v>
      </c>
      <c r="AA1090" s="41">
        <v>0.74</v>
      </c>
      <c r="AB1090" s="41">
        <v>9.0649999999999981E-2</v>
      </c>
      <c r="AC1090" s="42" t="s">
        <v>144</v>
      </c>
      <c r="AD1090" s="43">
        <f t="shared" si="257"/>
        <v>501.84940916955412</v>
      </c>
      <c r="AE1090" s="43">
        <f t="shared" si="258"/>
        <v>585.4909773644797</v>
      </c>
      <c r="AF1090" s="44">
        <f t="shared" si="259"/>
        <v>1.136312524712163</v>
      </c>
      <c r="AG1090" s="44">
        <f t="shared" si="260"/>
        <v>0.84087126828700054</v>
      </c>
      <c r="AH1090" s="44">
        <f t="shared" si="261"/>
        <v>57.526914593645913</v>
      </c>
      <c r="AI1090" s="44">
        <f t="shared" si="262"/>
        <v>42.569916799297971</v>
      </c>
      <c r="AJ1090" s="44">
        <f t="shared" si="263"/>
        <v>0.30031822898347199</v>
      </c>
      <c r="AK1090" s="45">
        <f t="shared" si="264"/>
        <v>0.22223548944776925</v>
      </c>
      <c r="AL1090" s="35">
        <f>SLOPE(AG1090:AG1093,S1090:S1093)*60</f>
        <v>0.32951063362994748</v>
      </c>
      <c r="AM1090" s="35">
        <f>SLOPE(AK1090:AK1093,S1090:S1093)*60</f>
        <v>2.2179314723402305E-2</v>
      </c>
      <c r="AN1090" s="35">
        <f>SLOPE(AI1090:AI1093,S1090:S1093)*60</f>
        <v>3.9882816413097628</v>
      </c>
      <c r="AO1090" s="3" t="s">
        <v>1445</v>
      </c>
    </row>
    <row r="1091" spans="2:41" x14ac:dyDescent="0.2">
      <c r="B1091" s="46">
        <v>43411</v>
      </c>
      <c r="C1091" s="3" t="s">
        <v>1454</v>
      </c>
      <c r="D1091" s="3" t="s">
        <v>1339</v>
      </c>
      <c r="E1091" s="32" t="s">
        <v>137</v>
      </c>
      <c r="F1091" s="3" t="s">
        <v>138</v>
      </c>
      <c r="G1091" s="33" t="s">
        <v>139</v>
      </c>
      <c r="H1091" s="32">
        <v>2018</v>
      </c>
      <c r="I1091" s="47" t="s">
        <v>447</v>
      </c>
      <c r="J1091" s="47" t="s">
        <v>761</v>
      </c>
      <c r="K1091" s="32" t="str">
        <f t="shared" si="265"/>
        <v>WFL</v>
      </c>
      <c r="L1091" s="32" t="str">
        <f t="shared" si="266"/>
        <v>ESI</v>
      </c>
      <c r="M1091" s="32" t="str">
        <f t="shared" si="267"/>
        <v>R3</v>
      </c>
      <c r="N1091" s="3">
        <v>8</v>
      </c>
      <c r="O1091" s="3" t="s">
        <v>664</v>
      </c>
      <c r="P1091" s="33" t="str">
        <f t="shared" si="268"/>
        <v>E:POS_P:P01_Tr1:WFL_Tr2:ESI_DRC_R3_D:07_M:11_Y:2018</v>
      </c>
      <c r="Q1091" s="31" t="str">
        <f t="shared" si="269"/>
        <v>T1</v>
      </c>
      <c r="R1091" s="53">
        <v>0.52326388888888886</v>
      </c>
      <c r="S1091" s="3">
        <v>10</v>
      </c>
      <c r="T1091" s="3">
        <v>2.4892500000000002</v>
      </c>
      <c r="U1091" s="3">
        <v>132.91781767955803</v>
      </c>
      <c r="V1091" s="3">
        <v>0.53201399999999999</v>
      </c>
      <c r="W1091" s="3">
        <v>22.3</v>
      </c>
      <c r="X1091" s="37">
        <f t="shared" si="256"/>
        <v>295.3</v>
      </c>
      <c r="Y1091" s="37" t="s">
        <v>143</v>
      </c>
      <c r="Z1091" s="40">
        <v>0.1225</v>
      </c>
      <c r="AA1091" s="41">
        <v>0.74</v>
      </c>
      <c r="AB1091" s="41">
        <v>9.0649999999999981E-2</v>
      </c>
      <c r="AC1091" s="42" t="s">
        <v>144</v>
      </c>
      <c r="AD1091" s="43">
        <f t="shared" si="257"/>
        <v>495.22153007791405</v>
      </c>
      <c r="AE1091" s="43">
        <f t="shared" si="258"/>
        <v>577.75845175756649</v>
      </c>
      <c r="AF1091" s="44">
        <f t="shared" si="259"/>
        <v>1.2327301937464477</v>
      </c>
      <c r="AG1091" s="44">
        <f t="shared" si="260"/>
        <v>0.91222034337237112</v>
      </c>
      <c r="AH1091" s="44">
        <f t="shared" si="261"/>
        <v>65.823765045887939</v>
      </c>
      <c r="AI1091" s="44">
        <f t="shared" si="262"/>
        <v>48.709586133957067</v>
      </c>
      <c r="AJ1091" s="44">
        <f t="shared" si="263"/>
        <v>0.30737558495334999</v>
      </c>
      <c r="AK1091" s="45">
        <f t="shared" si="264"/>
        <v>0.22745793286547897</v>
      </c>
      <c r="AL1091" s="35"/>
      <c r="AM1091" s="35"/>
      <c r="AN1091" s="35"/>
      <c r="AO1091" s="3" t="s">
        <v>1445</v>
      </c>
    </row>
    <row r="1092" spans="2:41" x14ac:dyDescent="0.2">
      <c r="B1092" s="46">
        <v>43411</v>
      </c>
      <c r="C1092" s="3" t="s">
        <v>1455</v>
      </c>
      <c r="D1092" s="3" t="s">
        <v>1341</v>
      </c>
      <c r="E1092" s="32" t="s">
        <v>137</v>
      </c>
      <c r="F1092" s="3" t="s">
        <v>138</v>
      </c>
      <c r="G1092" s="33" t="s">
        <v>139</v>
      </c>
      <c r="H1092" s="32">
        <v>2018</v>
      </c>
      <c r="I1092" s="47" t="s">
        <v>447</v>
      </c>
      <c r="J1092" s="47" t="s">
        <v>761</v>
      </c>
      <c r="K1092" s="32" t="str">
        <f t="shared" si="265"/>
        <v>WFL</v>
      </c>
      <c r="L1092" s="32" t="str">
        <f t="shared" si="266"/>
        <v>ESI</v>
      </c>
      <c r="M1092" s="32" t="str">
        <f t="shared" si="267"/>
        <v>R3</v>
      </c>
      <c r="N1092" s="3">
        <v>8</v>
      </c>
      <c r="O1092" s="3" t="s">
        <v>664</v>
      </c>
      <c r="P1092" s="33" t="str">
        <f t="shared" si="268"/>
        <v>E:POS_P:P01_Tr1:WFL_Tr2:ESI_DRC_R3_D:07_M:11_Y:2018</v>
      </c>
      <c r="Q1092" s="31" t="str">
        <f t="shared" si="269"/>
        <v>T2</v>
      </c>
      <c r="R1092" s="53">
        <v>0.53020833333333328</v>
      </c>
      <c r="S1092" s="3">
        <v>20</v>
      </c>
      <c r="T1092" s="3">
        <v>2.6392500000000001</v>
      </c>
      <c r="U1092" s="3">
        <v>131.22099447513813</v>
      </c>
      <c r="V1092" s="3">
        <v>0.50657399999999997</v>
      </c>
      <c r="W1092" s="3">
        <v>20.7</v>
      </c>
      <c r="X1092" s="37">
        <f t="shared" si="256"/>
        <v>293.7</v>
      </c>
      <c r="Y1092" s="37" t="s">
        <v>143</v>
      </c>
      <c r="Z1092" s="40">
        <v>0.1225</v>
      </c>
      <c r="AA1092" s="41">
        <v>0.74</v>
      </c>
      <c r="AB1092" s="41">
        <v>9.0649999999999981E-2</v>
      </c>
      <c r="AC1092" s="42" t="s">
        <v>144</v>
      </c>
      <c r="AD1092" s="43">
        <f t="shared" si="257"/>
        <v>497.91936612873019</v>
      </c>
      <c r="AE1092" s="43">
        <f t="shared" si="258"/>
        <v>580.90592715018511</v>
      </c>
      <c r="AF1092" s="44">
        <f t="shared" si="259"/>
        <v>1.3141336870552511</v>
      </c>
      <c r="AG1092" s="44">
        <f t="shared" si="260"/>
        <v>0.97245892842088566</v>
      </c>
      <c r="AH1092" s="44">
        <f t="shared" si="261"/>
        <v>65.337474391842392</v>
      </c>
      <c r="AI1092" s="44">
        <f t="shared" si="262"/>
        <v>48.34973104996336</v>
      </c>
      <c r="AJ1092" s="44">
        <f t="shared" si="263"/>
        <v>0.29427183914017785</v>
      </c>
      <c r="AK1092" s="45">
        <f t="shared" si="264"/>
        <v>0.21776116096373158</v>
      </c>
      <c r="AL1092" s="35"/>
      <c r="AM1092" s="35"/>
      <c r="AN1092" s="35"/>
      <c r="AO1092" s="3" t="s">
        <v>1445</v>
      </c>
    </row>
    <row r="1093" spans="2:41" x14ac:dyDescent="0.2">
      <c r="B1093" s="46">
        <v>43411</v>
      </c>
      <c r="C1093" s="3" t="s">
        <v>1456</v>
      </c>
      <c r="D1093" s="3" t="s">
        <v>1343</v>
      </c>
      <c r="E1093" s="32" t="s">
        <v>137</v>
      </c>
      <c r="F1093" s="3" t="s">
        <v>138</v>
      </c>
      <c r="G1093" s="33" t="s">
        <v>139</v>
      </c>
      <c r="H1093" s="32">
        <v>2018</v>
      </c>
      <c r="I1093" s="47" t="s">
        <v>447</v>
      </c>
      <c r="J1093" s="47" t="s">
        <v>761</v>
      </c>
      <c r="K1093" s="32" t="str">
        <f t="shared" si="265"/>
        <v>WFL</v>
      </c>
      <c r="L1093" s="32" t="str">
        <f t="shared" si="266"/>
        <v>ESI</v>
      </c>
      <c r="M1093" s="32" t="str">
        <f t="shared" si="267"/>
        <v>R3</v>
      </c>
      <c r="N1093" s="3">
        <v>8</v>
      </c>
      <c r="O1093" s="3" t="s">
        <v>664</v>
      </c>
      <c r="P1093" s="33" t="str">
        <f t="shared" si="268"/>
        <v>E:POS_P:P01_Tr1:WFL_Tr2:ESI_DRC_R3_D:07_M:11_Y:2018</v>
      </c>
      <c r="Q1093" s="31" t="str">
        <f t="shared" si="269"/>
        <v>T3</v>
      </c>
      <c r="R1093" s="53">
        <v>0.53715277777777781</v>
      </c>
      <c r="S1093" s="3">
        <v>30</v>
      </c>
      <c r="T1093" s="3">
        <v>2.7142499999999998</v>
      </c>
      <c r="U1093" s="3">
        <v>121.41712707182322</v>
      </c>
      <c r="V1093" s="3">
        <v>0.55109400000000008</v>
      </c>
      <c r="W1093" s="3">
        <v>19.600000000000001</v>
      </c>
      <c r="X1093" s="37">
        <f t="shared" si="256"/>
        <v>292.60000000000002</v>
      </c>
      <c r="Y1093" s="37" t="s">
        <v>143</v>
      </c>
      <c r="Z1093" s="40">
        <v>0.1225</v>
      </c>
      <c r="AA1093" s="41">
        <v>0.74</v>
      </c>
      <c r="AB1093" s="41">
        <v>9.0649999999999981E-2</v>
      </c>
      <c r="AC1093" s="42" t="s">
        <v>144</v>
      </c>
      <c r="AD1093" s="43">
        <f t="shared" si="257"/>
        <v>499.79124344500349</v>
      </c>
      <c r="AE1093" s="43">
        <f t="shared" si="258"/>
        <v>583.08978401917068</v>
      </c>
      <c r="AF1093" s="44">
        <f t="shared" si="259"/>
        <v>1.3565583825206007</v>
      </c>
      <c r="AG1093" s="44">
        <f t="shared" si="260"/>
        <v>1.0038532030652443</v>
      </c>
      <c r="AH1093" s="44">
        <f t="shared" si="261"/>
        <v>60.683216914746517</v>
      </c>
      <c r="AI1093" s="44">
        <f t="shared" si="262"/>
        <v>44.905580516912408</v>
      </c>
      <c r="AJ1093" s="44">
        <f t="shared" si="263"/>
        <v>0.32133728143426088</v>
      </c>
      <c r="AK1093" s="45">
        <f t="shared" si="264"/>
        <v>0.23778958826135299</v>
      </c>
      <c r="AL1093" s="35"/>
      <c r="AM1093" s="35"/>
      <c r="AN1093" s="35"/>
      <c r="AO1093" s="3" t="s">
        <v>1445</v>
      </c>
    </row>
    <row r="1094" spans="2:41" x14ac:dyDescent="0.2">
      <c r="B1094" s="46">
        <v>43411</v>
      </c>
      <c r="C1094" s="3" t="s">
        <v>1457</v>
      </c>
      <c r="D1094" s="3" t="s">
        <v>1345</v>
      </c>
      <c r="E1094" s="32" t="s">
        <v>137</v>
      </c>
      <c r="F1094" s="3" t="s">
        <v>138</v>
      </c>
      <c r="G1094" s="33" t="s">
        <v>139</v>
      </c>
      <c r="H1094" s="32">
        <v>2018</v>
      </c>
      <c r="I1094" s="47" t="s">
        <v>447</v>
      </c>
      <c r="J1094" s="47" t="s">
        <v>761</v>
      </c>
      <c r="K1094" s="32" t="str">
        <f t="shared" si="265"/>
        <v>WFL</v>
      </c>
      <c r="L1094" s="32" t="str">
        <f t="shared" si="266"/>
        <v>LSI</v>
      </c>
      <c r="M1094" s="32" t="str">
        <f t="shared" si="267"/>
        <v>R1</v>
      </c>
      <c r="N1094" s="3">
        <v>6</v>
      </c>
      <c r="O1094" s="3" t="s">
        <v>154</v>
      </c>
      <c r="P1094" s="33" t="str">
        <f t="shared" si="268"/>
        <v>E:POS_P:P01_Tr1:WFL_Tr2:LSI_DRC_R1_D:07_M:11_Y:2018</v>
      </c>
      <c r="Q1094" s="31" t="str">
        <f t="shared" si="269"/>
        <v>T0</v>
      </c>
      <c r="R1094" s="53">
        <v>0.51979166666666665</v>
      </c>
      <c r="S1094" s="37">
        <v>0</v>
      </c>
      <c r="T1094" s="3">
        <v>17.039249999999999</v>
      </c>
      <c r="U1094" s="3">
        <v>127.07320441988951</v>
      </c>
      <c r="V1094" s="3">
        <v>0.67193400000000014</v>
      </c>
      <c r="W1094" s="3">
        <v>18.5</v>
      </c>
      <c r="X1094" s="37">
        <f t="shared" si="256"/>
        <v>291.5</v>
      </c>
      <c r="Y1094" s="37" t="s">
        <v>143</v>
      </c>
      <c r="Z1094" s="40">
        <v>0.1225</v>
      </c>
      <c r="AA1094" s="41">
        <v>0.74</v>
      </c>
      <c r="AB1094" s="41">
        <v>9.0649999999999981E-2</v>
      </c>
      <c r="AC1094" s="42" t="s">
        <v>144</v>
      </c>
      <c r="AD1094" s="43">
        <f t="shared" si="257"/>
        <v>501.67724813724891</v>
      </c>
      <c r="AE1094" s="43">
        <f t="shared" si="258"/>
        <v>585.29012282679037</v>
      </c>
      <c r="AF1094" s="44">
        <f t="shared" si="259"/>
        <v>8.5482040503226173</v>
      </c>
      <c r="AG1094" s="44">
        <f t="shared" si="260"/>
        <v>6.3256709972387357</v>
      </c>
      <c r="AH1094" s="44">
        <f t="shared" si="261"/>
        <v>63.749735505352263</v>
      </c>
      <c r="AI1094" s="44">
        <f t="shared" si="262"/>
        <v>47.17480427396066</v>
      </c>
      <c r="AJ1094" s="44">
        <f t="shared" si="263"/>
        <v>0.39327633339149665</v>
      </c>
      <c r="AK1094" s="45">
        <f t="shared" si="264"/>
        <v>0.29102448670970743</v>
      </c>
      <c r="AL1094" s="35">
        <f>SLOPE(AG1094:AG1097,S1094:S1097)*60</f>
        <v>0.81642650009661266</v>
      </c>
      <c r="AM1094" s="35">
        <f>SLOPE(AK1094:AK1097,S1094:S1097)*60</f>
        <v>0.12540236055889448</v>
      </c>
      <c r="AN1094" s="35">
        <f>SLOPE(AI1094:AI1097,S1094:S1097)*60</f>
        <v>-3.268495961996936</v>
      </c>
      <c r="AO1094" s="3" t="s">
        <v>1445</v>
      </c>
    </row>
    <row r="1095" spans="2:41" x14ac:dyDescent="0.2">
      <c r="B1095" s="46">
        <v>43411</v>
      </c>
      <c r="C1095" s="3" t="s">
        <v>1458</v>
      </c>
      <c r="D1095" s="3" t="s">
        <v>1347</v>
      </c>
      <c r="E1095" s="32" t="s">
        <v>137</v>
      </c>
      <c r="F1095" s="3" t="s">
        <v>138</v>
      </c>
      <c r="G1095" s="33" t="s">
        <v>139</v>
      </c>
      <c r="H1095" s="32">
        <v>2018</v>
      </c>
      <c r="I1095" s="47" t="s">
        <v>447</v>
      </c>
      <c r="J1095" s="47" t="s">
        <v>761</v>
      </c>
      <c r="K1095" s="32" t="str">
        <f t="shared" si="265"/>
        <v>WFL</v>
      </c>
      <c r="L1095" s="32" t="str">
        <f t="shared" si="266"/>
        <v>LSI</v>
      </c>
      <c r="M1095" s="32" t="str">
        <f t="shared" si="267"/>
        <v>R1</v>
      </c>
      <c r="N1095" s="3">
        <v>6</v>
      </c>
      <c r="O1095" s="3" t="s">
        <v>154</v>
      </c>
      <c r="P1095" s="33" t="str">
        <f t="shared" si="268"/>
        <v>E:POS_P:P01_Tr1:WFL_Tr2:LSI_DRC_R1_D:07_M:11_Y:2018</v>
      </c>
      <c r="Q1095" s="31" t="str">
        <f t="shared" si="269"/>
        <v>T1</v>
      </c>
      <c r="R1095" s="53">
        <v>0.52673611111111118</v>
      </c>
      <c r="S1095" s="3">
        <v>10</v>
      </c>
      <c r="T1095" s="3">
        <v>17.114249999999998</v>
      </c>
      <c r="U1095" s="3">
        <v>107.27693370165746</v>
      </c>
      <c r="V1095" s="3">
        <v>0.76733400000000007</v>
      </c>
      <c r="W1095" s="3">
        <v>21.6</v>
      </c>
      <c r="X1095" s="37">
        <f t="shared" si="256"/>
        <v>294.60000000000002</v>
      </c>
      <c r="Y1095" s="37" t="s">
        <v>143</v>
      </c>
      <c r="Z1095" s="40">
        <v>0.1225</v>
      </c>
      <c r="AA1095" s="41">
        <v>0.74</v>
      </c>
      <c r="AB1095" s="41">
        <v>9.0649999999999981E-2</v>
      </c>
      <c r="AC1095" s="42" t="s">
        <v>144</v>
      </c>
      <c r="AD1095" s="43">
        <f t="shared" si="257"/>
        <v>496.39822753566881</v>
      </c>
      <c r="AE1095" s="43">
        <f t="shared" si="258"/>
        <v>579.13126545828027</v>
      </c>
      <c r="AF1095" s="44">
        <f t="shared" si="259"/>
        <v>8.4954833656023183</v>
      </c>
      <c r="AG1095" s="44">
        <f t="shared" si="260"/>
        <v>6.2866576905457148</v>
      </c>
      <c r="AH1095" s="44">
        <f t="shared" si="261"/>
        <v>53.252079744964213</v>
      </c>
      <c r="AI1095" s="44">
        <f t="shared" si="262"/>
        <v>39.406539011273509</v>
      </c>
      <c r="AJ1095" s="44">
        <f t="shared" si="263"/>
        <v>0.44438711044916407</v>
      </c>
      <c r="AK1095" s="45">
        <f t="shared" si="264"/>
        <v>0.32884646173238136</v>
      </c>
      <c r="AL1095" s="35"/>
      <c r="AM1095" s="35"/>
      <c r="AN1095" s="35"/>
      <c r="AO1095" s="3" t="s">
        <v>1445</v>
      </c>
    </row>
    <row r="1096" spans="2:41" x14ac:dyDescent="0.2">
      <c r="B1096" s="46">
        <v>43411</v>
      </c>
      <c r="C1096" s="3" t="s">
        <v>1459</v>
      </c>
      <c r="D1096" s="3" t="s">
        <v>1349</v>
      </c>
      <c r="E1096" s="32" t="s">
        <v>137</v>
      </c>
      <c r="F1096" s="3" t="s">
        <v>138</v>
      </c>
      <c r="G1096" s="33" t="s">
        <v>139</v>
      </c>
      <c r="H1096" s="32">
        <v>2018</v>
      </c>
      <c r="I1096" s="47" t="s">
        <v>447</v>
      </c>
      <c r="J1096" s="47" t="s">
        <v>761</v>
      </c>
      <c r="K1096" s="32" t="str">
        <f t="shared" si="265"/>
        <v>WFL</v>
      </c>
      <c r="L1096" s="32" t="str">
        <f t="shared" si="266"/>
        <v>LSI</v>
      </c>
      <c r="M1096" s="32" t="str">
        <f t="shared" si="267"/>
        <v>R1</v>
      </c>
      <c r="N1096" s="3">
        <v>6</v>
      </c>
      <c r="O1096" s="3" t="s">
        <v>154</v>
      </c>
      <c r="P1096" s="33" t="str">
        <f t="shared" si="268"/>
        <v>E:POS_P:P01_Tr1:WFL_Tr2:LSI_DRC_R1_D:07_M:11_Y:2018</v>
      </c>
      <c r="Q1096" s="31" t="str">
        <f t="shared" si="269"/>
        <v>T2</v>
      </c>
      <c r="R1096" s="53">
        <v>0.5336805555555556</v>
      </c>
      <c r="S1096" s="3">
        <v>20</v>
      </c>
      <c r="T1096" s="3">
        <v>17.639249999999997</v>
      </c>
      <c r="U1096" s="3">
        <v>130.65538674033149</v>
      </c>
      <c r="V1096" s="3">
        <v>0.90725399999999989</v>
      </c>
      <c r="W1096" s="3">
        <v>19.8</v>
      </c>
      <c r="X1096" s="37">
        <f t="shared" si="256"/>
        <v>292.8</v>
      </c>
      <c r="Y1096" s="37" t="s">
        <v>143</v>
      </c>
      <c r="Z1096" s="40">
        <v>0.1225</v>
      </c>
      <c r="AA1096" s="41">
        <v>0.74</v>
      </c>
      <c r="AB1096" s="41">
        <v>9.0649999999999981E-2</v>
      </c>
      <c r="AC1096" s="42" t="s">
        <v>144</v>
      </c>
      <c r="AD1096" s="43">
        <f t="shared" si="257"/>
        <v>499.44985598363405</v>
      </c>
      <c r="AE1096" s="43">
        <f t="shared" si="258"/>
        <v>582.69149864757298</v>
      </c>
      <c r="AF1096" s="44">
        <f t="shared" si="259"/>
        <v>8.8099208721593154</v>
      </c>
      <c r="AG1096" s="44">
        <f t="shared" si="260"/>
        <v>6.5193414453978917</v>
      </c>
      <c r="AH1096" s="44">
        <f t="shared" si="261"/>
        <v>65.255814090944568</v>
      </c>
      <c r="AI1096" s="44">
        <f t="shared" si="262"/>
        <v>48.289302427298971</v>
      </c>
      <c r="AJ1096" s="44">
        <f t="shared" si="263"/>
        <v>0.52864919291400514</v>
      </c>
      <c r="AK1096" s="45">
        <f t="shared" si="264"/>
        <v>0.39120040275636375</v>
      </c>
      <c r="AL1096" s="35"/>
      <c r="AM1096" s="35"/>
      <c r="AN1096" s="35"/>
      <c r="AO1096" s="3" t="s">
        <v>1445</v>
      </c>
    </row>
    <row r="1097" spans="2:41" x14ac:dyDescent="0.2">
      <c r="B1097" s="46">
        <v>43411</v>
      </c>
      <c r="C1097" s="3" t="s">
        <v>1460</v>
      </c>
      <c r="D1097" s="3" t="s">
        <v>1351</v>
      </c>
      <c r="E1097" s="32" t="s">
        <v>137</v>
      </c>
      <c r="F1097" s="3" t="s">
        <v>138</v>
      </c>
      <c r="G1097" s="33" t="s">
        <v>139</v>
      </c>
      <c r="H1097" s="32">
        <v>2018</v>
      </c>
      <c r="I1097" s="47" t="s">
        <v>447</v>
      </c>
      <c r="J1097" s="47" t="s">
        <v>761</v>
      </c>
      <c r="K1097" s="32" t="str">
        <f t="shared" si="265"/>
        <v>WFL</v>
      </c>
      <c r="L1097" s="32" t="str">
        <f t="shared" si="266"/>
        <v>LSI</v>
      </c>
      <c r="M1097" s="32" t="str">
        <f t="shared" si="267"/>
        <v>R1</v>
      </c>
      <c r="N1097" s="3">
        <v>6</v>
      </c>
      <c r="O1097" s="3" t="s">
        <v>154</v>
      </c>
      <c r="P1097" s="33" t="str">
        <f t="shared" si="268"/>
        <v>E:POS_P:P01_Tr1:WFL_Tr2:LSI_DRC_R1_D:07_M:11_Y:2018</v>
      </c>
      <c r="Q1097" s="31" t="str">
        <f t="shared" si="269"/>
        <v>T3</v>
      </c>
      <c r="R1097" s="53">
        <v>0.54062500000000002</v>
      </c>
      <c r="S1097" s="3">
        <v>30</v>
      </c>
      <c r="T1097" s="3">
        <v>18.08925</v>
      </c>
      <c r="U1097" s="3">
        <v>114.44129834254144</v>
      </c>
      <c r="V1097" s="3">
        <v>0.78641399999999995</v>
      </c>
      <c r="W1097" s="3">
        <v>19.100000000000001</v>
      </c>
      <c r="X1097" s="37">
        <f t="shared" si="256"/>
        <v>292.10000000000002</v>
      </c>
      <c r="Y1097" s="37" t="s">
        <v>143</v>
      </c>
      <c r="Z1097" s="40">
        <v>0.1225</v>
      </c>
      <c r="AA1097" s="41">
        <v>0.74</v>
      </c>
      <c r="AB1097" s="41">
        <v>9.0649999999999981E-2</v>
      </c>
      <c r="AC1097" s="42" t="s">
        <v>144</v>
      </c>
      <c r="AD1097" s="43">
        <f t="shared" si="257"/>
        <v>500.64675738448489</v>
      </c>
      <c r="AE1097" s="43">
        <f t="shared" si="258"/>
        <v>584.08788361523239</v>
      </c>
      <c r="AF1097" s="44">
        <f t="shared" si="259"/>
        <v>9.0563243560172921</v>
      </c>
      <c r="AG1097" s="44">
        <f t="shared" si="260"/>
        <v>6.7016800234527949</v>
      </c>
      <c r="AH1097" s="44">
        <f t="shared" si="261"/>
        <v>57.294664926063803</v>
      </c>
      <c r="AI1097" s="44">
        <f t="shared" si="262"/>
        <v>42.398052045287209</v>
      </c>
      <c r="AJ1097" s="44">
        <f t="shared" si="263"/>
        <v>0.45933488890538932</v>
      </c>
      <c r="AK1097" s="45">
        <f t="shared" si="264"/>
        <v>0.33990781778998802</v>
      </c>
      <c r="AL1097" s="35"/>
      <c r="AM1097" s="35"/>
      <c r="AN1097" s="35"/>
      <c r="AO1097" s="3" t="s">
        <v>1445</v>
      </c>
    </row>
    <row r="1098" spans="2:41" x14ac:dyDescent="0.2">
      <c r="B1098" s="46">
        <v>43411</v>
      </c>
      <c r="C1098" s="3" t="s">
        <v>1461</v>
      </c>
      <c r="D1098" s="3" t="s">
        <v>1353</v>
      </c>
      <c r="E1098" s="32" t="s">
        <v>137</v>
      </c>
      <c r="F1098" s="3" t="s">
        <v>138</v>
      </c>
      <c r="G1098" s="33" t="s">
        <v>139</v>
      </c>
      <c r="H1098" s="32">
        <v>2018</v>
      </c>
      <c r="I1098" s="47" t="s">
        <v>447</v>
      </c>
      <c r="J1098" s="47" t="s">
        <v>761</v>
      </c>
      <c r="K1098" s="32" t="str">
        <f t="shared" si="265"/>
        <v>WFL</v>
      </c>
      <c r="L1098" s="32" t="str">
        <f t="shared" si="266"/>
        <v>LSI</v>
      </c>
      <c r="M1098" s="32" t="str">
        <f t="shared" si="267"/>
        <v>R2</v>
      </c>
      <c r="N1098" s="3">
        <v>11</v>
      </c>
      <c r="O1098" s="3" t="s">
        <v>449</v>
      </c>
      <c r="P1098" s="33" t="str">
        <f t="shared" si="268"/>
        <v>E:POS_P:P01_Tr1:WFL_Tr2:LSI_DRC_R2_D:07_M:11_Y:2018</v>
      </c>
      <c r="Q1098" s="31" t="str">
        <f t="shared" si="269"/>
        <v>T0</v>
      </c>
      <c r="R1098" s="53">
        <v>0.51979166666666665</v>
      </c>
      <c r="S1098" s="37">
        <v>0</v>
      </c>
      <c r="T1098" s="48">
        <v>117.23925000000001</v>
      </c>
      <c r="U1098" s="3">
        <v>136.1229281767956</v>
      </c>
      <c r="V1098" s="3">
        <v>0.56381399999999993</v>
      </c>
      <c r="W1098" s="3">
        <v>18</v>
      </c>
      <c r="X1098" s="37">
        <f t="shared" si="256"/>
        <v>291</v>
      </c>
      <c r="Y1098" s="37" t="s">
        <v>143</v>
      </c>
      <c r="Z1098" s="40">
        <v>0.1225</v>
      </c>
      <c r="AA1098" s="41">
        <v>0.74</v>
      </c>
      <c r="AB1098" s="41">
        <v>9.0649999999999981E-2</v>
      </c>
      <c r="AC1098" s="42" t="s">
        <v>144</v>
      </c>
      <c r="AD1098" s="43">
        <f t="shared" si="257"/>
        <v>502.53923653611014</v>
      </c>
      <c r="AE1098" s="43">
        <f t="shared" si="258"/>
        <v>586.29577595879505</v>
      </c>
      <c r="AF1098" s="44">
        <f t="shared" si="259"/>
        <v>58.917323187066152</v>
      </c>
      <c r="AG1098" s="44">
        <f t="shared" si="260"/>
        <v>43.598819158428945</v>
      </c>
      <c r="AH1098" s="44">
        <f t="shared" si="261"/>
        <v>68.407112401026623</v>
      </c>
      <c r="AI1098" s="44">
        <f t="shared" si="262"/>
        <v>50.62126317675969</v>
      </c>
      <c r="AJ1098" s="44">
        <f t="shared" si="263"/>
        <v>0.330561766626432</v>
      </c>
      <c r="AK1098" s="45">
        <f t="shared" si="264"/>
        <v>0.24461570730355964</v>
      </c>
      <c r="AL1098" s="60">
        <f>SLOPE(AG1098:AG1101,S1098:S1101)*60</f>
        <v>-26.417389103967704</v>
      </c>
      <c r="AM1098" s="35">
        <f>SLOPE(AK1098:AK1101,S1098:S1101)*60</f>
        <v>3.4531031355111125E-2</v>
      </c>
      <c r="AN1098" s="35">
        <f>SLOPE(AI1098:AI1101,S1098:S1101)*60</f>
        <v>3.0830931303924571</v>
      </c>
      <c r="AO1098" s="3" t="s">
        <v>1462</v>
      </c>
    </row>
    <row r="1099" spans="2:41" x14ac:dyDescent="0.2">
      <c r="B1099" s="46">
        <v>43411</v>
      </c>
      <c r="C1099" s="3" t="s">
        <v>1463</v>
      </c>
      <c r="D1099" s="3" t="s">
        <v>1355</v>
      </c>
      <c r="E1099" s="32" t="s">
        <v>137</v>
      </c>
      <c r="F1099" s="3" t="s">
        <v>138</v>
      </c>
      <c r="G1099" s="33" t="s">
        <v>139</v>
      </c>
      <c r="H1099" s="32">
        <v>2018</v>
      </c>
      <c r="I1099" s="47" t="s">
        <v>447</v>
      </c>
      <c r="J1099" s="47" t="s">
        <v>761</v>
      </c>
      <c r="K1099" s="32" t="str">
        <f t="shared" si="265"/>
        <v>WFL</v>
      </c>
      <c r="L1099" s="32" t="str">
        <f t="shared" si="266"/>
        <v>LSI</v>
      </c>
      <c r="M1099" s="32" t="str">
        <f t="shared" si="267"/>
        <v>R2</v>
      </c>
      <c r="N1099" s="3">
        <v>11</v>
      </c>
      <c r="O1099" s="3" t="s">
        <v>449</v>
      </c>
      <c r="P1099" s="33" t="str">
        <f t="shared" si="268"/>
        <v>E:POS_P:P01_Tr1:WFL_Tr2:LSI_DRC_R2_D:07_M:11_Y:2018</v>
      </c>
      <c r="Q1099" s="31" t="str">
        <f t="shared" si="269"/>
        <v>T1</v>
      </c>
      <c r="R1099" s="53">
        <v>0.52673611111111118</v>
      </c>
      <c r="S1099" s="3">
        <v>10</v>
      </c>
      <c r="T1099" s="3">
        <v>73.214249999999993</v>
      </c>
      <c r="U1099" s="3">
        <v>143.85290055248618</v>
      </c>
      <c r="V1099" s="3">
        <v>0.57653399999999999</v>
      </c>
      <c r="W1099" s="3">
        <v>21.4</v>
      </c>
      <c r="X1099" s="37">
        <f t="shared" si="256"/>
        <v>294.39999999999998</v>
      </c>
      <c r="Y1099" s="37" t="s">
        <v>143</v>
      </c>
      <c r="Z1099" s="40">
        <v>0.1225</v>
      </c>
      <c r="AA1099" s="41">
        <v>0.74</v>
      </c>
      <c r="AB1099" s="41">
        <v>9.0649999999999981E-2</v>
      </c>
      <c r="AC1099" s="42" t="s">
        <v>144</v>
      </c>
      <c r="AD1099" s="43">
        <f t="shared" si="257"/>
        <v>496.73545459241859</v>
      </c>
      <c r="AE1099" s="43">
        <f t="shared" si="258"/>
        <v>579.52469702448843</v>
      </c>
      <c r="AF1099" s="44">
        <f t="shared" si="259"/>
        <v>36.368113756392979</v>
      </c>
      <c r="AG1099" s="44">
        <f t="shared" si="260"/>
        <v>26.9124041797308</v>
      </c>
      <c r="AH1099" s="44">
        <f t="shared" si="261"/>
        <v>71.456835950377211</v>
      </c>
      <c r="AI1099" s="44">
        <f t="shared" si="262"/>
        <v>52.878058603279122</v>
      </c>
      <c r="AJ1099" s="44">
        <f t="shared" si="263"/>
        <v>0.33411569167431637</v>
      </c>
      <c r="AK1099" s="45">
        <f t="shared" si="264"/>
        <v>0.24724561183899407</v>
      </c>
      <c r="AL1099" s="35"/>
      <c r="AM1099" s="35"/>
      <c r="AN1099" s="35"/>
      <c r="AO1099" s="3" t="s">
        <v>1445</v>
      </c>
    </row>
    <row r="1100" spans="2:41" x14ac:dyDescent="0.2">
      <c r="B1100" s="46">
        <v>43411</v>
      </c>
      <c r="C1100" s="3" t="s">
        <v>1464</v>
      </c>
      <c r="D1100" s="3" t="s">
        <v>1357</v>
      </c>
      <c r="E1100" s="32" t="s">
        <v>137</v>
      </c>
      <c r="F1100" s="3" t="s">
        <v>138</v>
      </c>
      <c r="G1100" s="33" t="s">
        <v>139</v>
      </c>
      <c r="H1100" s="32">
        <v>2018</v>
      </c>
      <c r="I1100" s="47" t="s">
        <v>447</v>
      </c>
      <c r="J1100" s="47" t="s">
        <v>761</v>
      </c>
      <c r="K1100" s="32" t="str">
        <f t="shared" si="265"/>
        <v>WFL</v>
      </c>
      <c r="L1100" s="32" t="str">
        <f t="shared" si="266"/>
        <v>LSI</v>
      </c>
      <c r="M1100" s="32" t="str">
        <f t="shared" si="267"/>
        <v>R2</v>
      </c>
      <c r="N1100" s="3">
        <v>11</v>
      </c>
      <c r="O1100" s="3" t="s">
        <v>449</v>
      </c>
      <c r="P1100" s="33" t="str">
        <f t="shared" si="268"/>
        <v>E:POS_P:P01_Tr1:WFL_Tr2:LSI_DRC_R2_D:07_M:11_Y:2018</v>
      </c>
      <c r="Q1100" s="31" t="str">
        <f t="shared" si="269"/>
        <v>T2</v>
      </c>
      <c r="R1100" s="53">
        <v>0.5336805555555556</v>
      </c>
      <c r="S1100" s="3">
        <v>20</v>
      </c>
      <c r="T1100" s="3">
        <v>73.739249999999998</v>
      </c>
      <c r="U1100" s="3">
        <v>142.53314917127074</v>
      </c>
      <c r="V1100" s="3">
        <v>0.57653399999999999</v>
      </c>
      <c r="W1100" s="3">
        <v>19.3</v>
      </c>
      <c r="X1100" s="37">
        <f t="shared" si="256"/>
        <v>292.3</v>
      </c>
      <c r="Y1100" s="37" t="s">
        <v>143</v>
      </c>
      <c r="Z1100" s="40">
        <v>0.1225</v>
      </c>
      <c r="AA1100" s="41">
        <v>0.74</v>
      </c>
      <c r="AB1100" s="41">
        <v>9.0649999999999981E-2</v>
      </c>
      <c r="AC1100" s="42" t="s">
        <v>144</v>
      </c>
      <c r="AD1100" s="43">
        <f t="shared" si="257"/>
        <v>500.30420058846397</v>
      </c>
      <c r="AE1100" s="43">
        <f t="shared" si="258"/>
        <v>583.68823401987459</v>
      </c>
      <c r="AF1100" s="44">
        <f t="shared" si="259"/>
        <v>36.892056523242893</v>
      </c>
      <c r="AG1100" s="44">
        <f t="shared" si="260"/>
        <v>27.300121827199735</v>
      </c>
      <c r="AH1100" s="44">
        <f t="shared" si="261"/>
        <v>71.309933253488893</v>
      </c>
      <c r="AI1100" s="44">
        <f t="shared" si="262"/>
        <v>52.769350607581771</v>
      </c>
      <c r="AJ1100" s="44">
        <f t="shared" si="263"/>
        <v>0.33651611231241435</v>
      </c>
      <c r="AK1100" s="45">
        <f t="shared" si="264"/>
        <v>0.24902192311118657</v>
      </c>
      <c r="AL1100" s="35"/>
      <c r="AM1100" s="35"/>
      <c r="AN1100" s="35"/>
      <c r="AO1100" s="3" t="s">
        <v>1445</v>
      </c>
    </row>
    <row r="1101" spans="2:41" x14ac:dyDescent="0.2">
      <c r="B1101" s="46">
        <v>43411</v>
      </c>
      <c r="C1101" s="3" t="s">
        <v>1465</v>
      </c>
      <c r="D1101" s="3" t="s">
        <v>1359</v>
      </c>
      <c r="E1101" s="32" t="s">
        <v>137</v>
      </c>
      <c r="F1101" s="3" t="s">
        <v>138</v>
      </c>
      <c r="G1101" s="33" t="s">
        <v>139</v>
      </c>
      <c r="H1101" s="32">
        <v>2018</v>
      </c>
      <c r="I1101" s="47" t="s">
        <v>447</v>
      </c>
      <c r="J1101" s="47" t="s">
        <v>761</v>
      </c>
      <c r="K1101" s="32" t="str">
        <f t="shared" si="265"/>
        <v>WFL</v>
      </c>
      <c r="L1101" s="32" t="str">
        <f t="shared" si="266"/>
        <v>LSI</v>
      </c>
      <c r="M1101" s="32" t="str">
        <f t="shared" si="267"/>
        <v>R2</v>
      </c>
      <c r="N1101" s="3">
        <v>11</v>
      </c>
      <c r="O1101" s="3" t="s">
        <v>449</v>
      </c>
      <c r="P1101" s="33" t="str">
        <f t="shared" si="268"/>
        <v>E:POS_P:P01_Tr1:WFL_Tr2:LSI_DRC_R2_D:07_M:11_Y:2018</v>
      </c>
      <c r="Q1101" s="31" t="str">
        <f t="shared" si="269"/>
        <v>T3</v>
      </c>
      <c r="R1101" s="53">
        <v>0.54062500000000002</v>
      </c>
      <c r="S1101" s="3">
        <v>30</v>
      </c>
      <c r="T1101" s="3">
        <v>77.639250000000004</v>
      </c>
      <c r="U1101" s="3">
        <v>141.21339779005527</v>
      </c>
      <c r="V1101" s="3">
        <v>0.60833400000000004</v>
      </c>
      <c r="W1101" s="3">
        <v>18.8</v>
      </c>
      <c r="X1101" s="37">
        <f t="shared" si="256"/>
        <v>291.8</v>
      </c>
      <c r="Y1101" s="37" t="s">
        <v>143</v>
      </c>
      <c r="Z1101" s="40">
        <v>0.1225</v>
      </c>
      <c r="AA1101" s="41">
        <v>0.74</v>
      </c>
      <c r="AB1101" s="41">
        <v>9.0649999999999981E-2</v>
      </c>
      <c r="AC1101" s="42" t="s">
        <v>144</v>
      </c>
      <c r="AD1101" s="43">
        <f t="shared" si="257"/>
        <v>501.16147303635375</v>
      </c>
      <c r="AE1101" s="43">
        <f t="shared" si="258"/>
        <v>584.68838520907934</v>
      </c>
      <c r="AF1101" s="44">
        <f t="shared" si="259"/>
        <v>38.909800895437726</v>
      </c>
      <c r="AG1101" s="44">
        <f t="shared" si="260"/>
        <v>28.79325266262391</v>
      </c>
      <c r="AH1101" s="44">
        <f t="shared" si="261"/>
        <v>70.770714448932679</v>
      </c>
      <c r="AI1101" s="44">
        <f t="shared" si="262"/>
        <v>52.370328692210173</v>
      </c>
      <c r="AJ1101" s="44">
        <f t="shared" si="263"/>
        <v>0.3556858241277801</v>
      </c>
      <c r="AK1101" s="45">
        <f t="shared" si="264"/>
        <v>0.26320750985455721</v>
      </c>
      <c r="AL1101" s="35"/>
      <c r="AM1101" s="35"/>
      <c r="AN1101" s="35"/>
      <c r="AO1101" s="3" t="s">
        <v>1445</v>
      </c>
    </row>
    <row r="1102" spans="2:41" x14ac:dyDescent="0.2">
      <c r="B1102" s="46">
        <v>43411</v>
      </c>
      <c r="C1102" s="3" t="s">
        <v>1466</v>
      </c>
      <c r="D1102" s="3" t="s">
        <v>1361</v>
      </c>
      <c r="E1102" s="32" t="s">
        <v>137</v>
      </c>
      <c r="F1102" s="3" t="s">
        <v>138</v>
      </c>
      <c r="G1102" s="33" t="s">
        <v>139</v>
      </c>
      <c r="H1102" s="32">
        <v>2018</v>
      </c>
      <c r="I1102" s="47" t="s">
        <v>447</v>
      </c>
      <c r="J1102" s="47" t="s">
        <v>761</v>
      </c>
      <c r="K1102" s="32" t="str">
        <f t="shared" si="265"/>
        <v>WFL</v>
      </c>
      <c r="L1102" s="32" t="str">
        <f t="shared" si="266"/>
        <v>LSI</v>
      </c>
      <c r="M1102" s="32" t="str">
        <f t="shared" si="267"/>
        <v>R3</v>
      </c>
      <c r="N1102" s="3">
        <v>2</v>
      </c>
      <c r="O1102" s="3" t="s">
        <v>664</v>
      </c>
      <c r="P1102" s="33" t="str">
        <f t="shared" si="268"/>
        <v>E:POS_P:P01_Tr1:WFL_Tr2:LSI_DRC_R3_D:07_M:11_Y:2018</v>
      </c>
      <c r="Q1102" s="31" t="str">
        <f t="shared" si="269"/>
        <v>T0</v>
      </c>
      <c r="R1102" s="53">
        <v>0.51979166666666665</v>
      </c>
      <c r="S1102" s="37">
        <v>0</v>
      </c>
      <c r="T1102" s="3">
        <v>9.4642499999999998</v>
      </c>
      <c r="U1102" s="3">
        <v>132.35220994475139</v>
      </c>
      <c r="V1102" s="3">
        <v>0.53201399999999999</v>
      </c>
      <c r="W1102" s="3">
        <v>18.100000000000001</v>
      </c>
      <c r="X1102" s="37">
        <f t="shared" si="256"/>
        <v>291.10000000000002</v>
      </c>
      <c r="Y1102" s="37" t="s">
        <v>143</v>
      </c>
      <c r="Z1102" s="40">
        <v>0.1225</v>
      </c>
      <c r="AA1102" s="41">
        <v>0.74</v>
      </c>
      <c r="AB1102" s="41">
        <v>9.0649999999999981E-2</v>
      </c>
      <c r="AC1102" s="42" t="s">
        <v>144</v>
      </c>
      <c r="AD1102" s="43">
        <f t="shared" si="257"/>
        <v>502.36660196498804</v>
      </c>
      <c r="AE1102" s="43">
        <f t="shared" si="258"/>
        <v>586.09436895915269</v>
      </c>
      <c r="AF1102" s="44">
        <f t="shared" si="259"/>
        <v>4.7545231126471377</v>
      </c>
      <c r="AG1102" s="44">
        <f t="shared" si="260"/>
        <v>3.5183471033588809</v>
      </c>
      <c r="AH1102" s="44">
        <f t="shared" si="261"/>
        <v>66.489329972501451</v>
      </c>
      <c r="AI1102" s="44">
        <f t="shared" si="262"/>
        <v>49.202104179651066</v>
      </c>
      <c r="AJ1102" s="44">
        <f t="shared" si="263"/>
        <v>0.31181040960743467</v>
      </c>
      <c r="AK1102" s="45">
        <f t="shared" si="264"/>
        <v>0.23073970310950162</v>
      </c>
      <c r="AL1102" s="35">
        <f>SLOPE(AG1102:AG1105,S1102:S1105)*60</f>
        <v>1.0276519912405664</v>
      </c>
      <c r="AM1102" s="35">
        <f>SLOPE(AK1102:AK1105,S1102:S1105)*60</f>
        <v>1.9437542547850999E-2</v>
      </c>
      <c r="AN1102" s="35">
        <f>SLOPE(AI1102:AI1105,S1102:S1105)*60</f>
        <v>-14.691765576236154</v>
      </c>
      <c r="AO1102" s="3" t="s">
        <v>1445</v>
      </c>
    </row>
    <row r="1103" spans="2:41" x14ac:dyDescent="0.2">
      <c r="B1103" s="46">
        <v>43411</v>
      </c>
      <c r="C1103" s="3" t="s">
        <v>1467</v>
      </c>
      <c r="D1103" s="3" t="s">
        <v>1363</v>
      </c>
      <c r="E1103" s="32" t="s">
        <v>137</v>
      </c>
      <c r="F1103" s="3" t="s">
        <v>138</v>
      </c>
      <c r="G1103" s="33" t="s">
        <v>139</v>
      </c>
      <c r="H1103" s="32">
        <v>2018</v>
      </c>
      <c r="I1103" s="47" t="s">
        <v>447</v>
      </c>
      <c r="J1103" s="47" t="s">
        <v>761</v>
      </c>
      <c r="K1103" s="32" t="str">
        <f t="shared" si="265"/>
        <v>WFL</v>
      </c>
      <c r="L1103" s="32" t="str">
        <f t="shared" si="266"/>
        <v>LSI</v>
      </c>
      <c r="M1103" s="32" t="str">
        <f t="shared" si="267"/>
        <v>R3</v>
      </c>
      <c r="N1103" s="3">
        <v>2</v>
      </c>
      <c r="O1103" s="3" t="s">
        <v>664</v>
      </c>
      <c r="P1103" s="33" t="str">
        <f t="shared" si="268"/>
        <v>E:POS_P:P01_Tr1:WFL_Tr2:LSI_DRC_R3_D:07_M:11_Y:2018</v>
      </c>
      <c r="Q1103" s="31" t="str">
        <f t="shared" si="269"/>
        <v>T1</v>
      </c>
      <c r="R1103" s="53">
        <v>0.52673611111111118</v>
      </c>
      <c r="S1103" s="3">
        <v>10</v>
      </c>
      <c r="T1103" s="3">
        <v>10.889250000000001</v>
      </c>
      <c r="U1103" s="3">
        <v>137.44267955801106</v>
      </c>
      <c r="V1103" s="3">
        <v>0.62741400000000003</v>
      </c>
      <c r="W1103" s="3">
        <v>21</v>
      </c>
      <c r="X1103" s="37">
        <f t="shared" si="256"/>
        <v>294</v>
      </c>
      <c r="Y1103" s="37" t="s">
        <v>143</v>
      </c>
      <c r="Z1103" s="40">
        <v>0.1225</v>
      </c>
      <c r="AA1103" s="41">
        <v>0.74</v>
      </c>
      <c r="AB1103" s="41">
        <v>9.0649999999999981E-2</v>
      </c>
      <c r="AC1103" s="42" t="s">
        <v>144</v>
      </c>
      <c r="AD1103" s="43">
        <f t="shared" si="257"/>
        <v>497.41128514288448</v>
      </c>
      <c r="AE1103" s="43">
        <f t="shared" si="258"/>
        <v>580.31316600003186</v>
      </c>
      <c r="AF1103" s="44">
        <f t="shared" si="259"/>
        <v>5.4164358367421555</v>
      </c>
      <c r="AG1103" s="44">
        <f t="shared" si="260"/>
        <v>4.0081625191891943</v>
      </c>
      <c r="AH1103" s="44">
        <f t="shared" si="261"/>
        <v>68.365539872431938</v>
      </c>
      <c r="AI1103" s="44">
        <f t="shared" si="262"/>
        <v>50.590499505599624</v>
      </c>
      <c r="AJ1103" s="44">
        <f t="shared" si="263"/>
        <v>0.36409660473274402</v>
      </c>
      <c r="AK1103" s="45">
        <f t="shared" si="264"/>
        <v>0.2694314875022305</v>
      </c>
      <c r="AL1103" s="35"/>
      <c r="AM1103" s="35"/>
      <c r="AN1103" s="35"/>
      <c r="AO1103" s="3" t="s">
        <v>1445</v>
      </c>
    </row>
    <row r="1104" spans="2:41" x14ac:dyDescent="0.2">
      <c r="B1104" s="46">
        <v>43411</v>
      </c>
      <c r="C1104" s="3" t="s">
        <v>1468</v>
      </c>
      <c r="D1104" s="3" t="s">
        <v>1365</v>
      </c>
      <c r="E1104" s="32" t="s">
        <v>137</v>
      </c>
      <c r="F1104" s="3" t="s">
        <v>138</v>
      </c>
      <c r="G1104" s="33" t="s">
        <v>139</v>
      </c>
      <c r="H1104" s="32">
        <v>2018</v>
      </c>
      <c r="I1104" s="47" t="s">
        <v>447</v>
      </c>
      <c r="J1104" s="47" t="s">
        <v>761</v>
      </c>
      <c r="K1104" s="32" t="str">
        <f t="shared" si="265"/>
        <v>WFL</v>
      </c>
      <c r="L1104" s="32" t="str">
        <f t="shared" si="266"/>
        <v>LSI</v>
      </c>
      <c r="M1104" s="32" t="str">
        <f t="shared" si="267"/>
        <v>R3</v>
      </c>
      <c r="N1104" s="3">
        <v>2</v>
      </c>
      <c r="O1104" s="3" t="s">
        <v>664</v>
      </c>
      <c r="P1104" s="33" t="str">
        <f t="shared" si="268"/>
        <v>E:POS_P:P01_Tr1:WFL_Tr2:LSI_DRC_R3_D:07_M:11_Y:2018</v>
      </c>
      <c r="Q1104" s="31" t="str">
        <f t="shared" si="269"/>
        <v>T2</v>
      </c>
      <c r="R1104" s="53">
        <v>0.5336805555555556</v>
      </c>
      <c r="S1104" s="3">
        <v>20</v>
      </c>
      <c r="T1104" s="3">
        <v>10.814250000000001</v>
      </c>
      <c r="U1104" s="3">
        <v>122.73687845303867</v>
      </c>
      <c r="V1104" s="3">
        <v>0.53201399999999999</v>
      </c>
      <c r="W1104" s="3">
        <v>19.399999999999999</v>
      </c>
      <c r="X1104" s="37">
        <f t="shared" si="256"/>
        <v>292.39999999999998</v>
      </c>
      <c r="Y1104" s="37" t="s">
        <v>143</v>
      </c>
      <c r="Z1104" s="40">
        <v>0.1225</v>
      </c>
      <c r="AA1104" s="41">
        <v>0.74</v>
      </c>
      <c r="AB1104" s="41">
        <v>9.0649999999999981E-2</v>
      </c>
      <c r="AC1104" s="42" t="s">
        <v>144</v>
      </c>
      <c r="AD1104" s="43">
        <f t="shared" si="257"/>
        <v>500.13309792068407</v>
      </c>
      <c r="AE1104" s="43">
        <f t="shared" si="258"/>
        <v>583.48861424079814</v>
      </c>
      <c r="AF1104" s="44">
        <f t="shared" si="259"/>
        <v>5.4085643541887585</v>
      </c>
      <c r="AG1104" s="44">
        <f t="shared" si="260"/>
        <v>4.00233762209968</v>
      </c>
      <c r="AH1104" s="44">
        <f t="shared" si="261"/>
        <v>61.384775249832686</v>
      </c>
      <c r="AI1104" s="44">
        <f t="shared" si="262"/>
        <v>45.42473368487618</v>
      </c>
      <c r="AJ1104" s="44">
        <f t="shared" si="263"/>
        <v>0.31042411161670397</v>
      </c>
      <c r="AK1104" s="45">
        <f t="shared" si="264"/>
        <v>0.22971384259636091</v>
      </c>
      <c r="AL1104" s="35"/>
      <c r="AM1104" s="35"/>
      <c r="AN1104" s="35"/>
      <c r="AO1104" s="3" t="s">
        <v>1445</v>
      </c>
    </row>
    <row r="1105" spans="2:41" x14ac:dyDescent="0.2">
      <c r="B1105" s="46">
        <v>43411</v>
      </c>
      <c r="C1105" s="3" t="s">
        <v>1469</v>
      </c>
      <c r="D1105" s="3" t="s">
        <v>1367</v>
      </c>
      <c r="E1105" s="32" t="s">
        <v>137</v>
      </c>
      <c r="F1105" s="3" t="s">
        <v>138</v>
      </c>
      <c r="G1105" s="33" t="s">
        <v>139</v>
      </c>
      <c r="H1105" s="32">
        <v>2018</v>
      </c>
      <c r="I1105" s="47" t="s">
        <v>447</v>
      </c>
      <c r="J1105" s="47" t="s">
        <v>761</v>
      </c>
      <c r="K1105" s="32" t="str">
        <f t="shared" si="265"/>
        <v>WFL</v>
      </c>
      <c r="L1105" s="32" t="str">
        <f t="shared" si="266"/>
        <v>LSI</v>
      </c>
      <c r="M1105" s="32" t="str">
        <f t="shared" si="267"/>
        <v>R3</v>
      </c>
      <c r="N1105" s="3">
        <v>2</v>
      </c>
      <c r="O1105" s="3" t="s">
        <v>664</v>
      </c>
      <c r="P1105" s="33" t="str">
        <f t="shared" si="268"/>
        <v>E:POS_P:P01_Tr1:WFL_Tr2:LSI_DRC_R3_D:07_M:11_Y:2018</v>
      </c>
      <c r="Q1105" s="31" t="str">
        <f t="shared" si="269"/>
        <v>T3</v>
      </c>
      <c r="R1105" s="53">
        <v>0.54062500000000002</v>
      </c>
      <c r="S1105" s="3">
        <v>30</v>
      </c>
      <c r="T1105" s="3">
        <v>11.039249999999999</v>
      </c>
      <c r="U1105" s="3">
        <v>115.38397790055249</v>
      </c>
      <c r="V1105" s="3">
        <v>0.58925400000000006</v>
      </c>
      <c r="W1105" s="3">
        <v>19</v>
      </c>
      <c r="X1105" s="37">
        <f t="shared" si="256"/>
        <v>292</v>
      </c>
      <c r="Y1105" s="37" t="s">
        <v>143</v>
      </c>
      <c r="Z1105" s="40">
        <v>0.1225</v>
      </c>
      <c r="AA1105" s="41">
        <v>0.74</v>
      </c>
      <c r="AB1105" s="41">
        <v>9.0649999999999981E-2</v>
      </c>
      <c r="AC1105" s="42" t="s">
        <v>144</v>
      </c>
      <c r="AD1105" s="43">
        <f t="shared" si="257"/>
        <v>500.8182117534522</v>
      </c>
      <c r="AE1105" s="43">
        <f t="shared" si="258"/>
        <v>584.28791371236082</v>
      </c>
      <c r="AF1105" s="44">
        <f t="shared" si="259"/>
        <v>5.5286574440992968</v>
      </c>
      <c r="AG1105" s="44">
        <f t="shared" si="260"/>
        <v>4.0912065086334781</v>
      </c>
      <c r="AH1105" s="44">
        <f t="shared" si="261"/>
        <v>57.786397477154544</v>
      </c>
      <c r="AI1105" s="44">
        <f t="shared" si="262"/>
        <v>42.76193413309435</v>
      </c>
      <c r="AJ1105" s="44">
        <f t="shared" si="263"/>
        <v>0.34429399030666347</v>
      </c>
      <c r="AK1105" s="45">
        <f t="shared" si="264"/>
        <v>0.25477755282693093</v>
      </c>
      <c r="AL1105" s="35"/>
      <c r="AM1105" s="35"/>
      <c r="AN1105" s="35"/>
      <c r="AO1105" s="3" t="s">
        <v>1445</v>
      </c>
    </row>
    <row r="1106" spans="2:41" x14ac:dyDescent="0.2">
      <c r="B1106" s="46">
        <v>43425</v>
      </c>
      <c r="C1106" s="3" t="s">
        <v>1470</v>
      </c>
      <c r="D1106" s="3" t="s">
        <v>1270</v>
      </c>
      <c r="E1106" s="32" t="s">
        <v>137</v>
      </c>
      <c r="F1106" s="3" t="s">
        <v>138</v>
      </c>
      <c r="G1106" s="33" t="s">
        <v>139</v>
      </c>
      <c r="H1106" s="32">
        <v>2018</v>
      </c>
      <c r="I1106" s="47" t="s">
        <v>447</v>
      </c>
      <c r="J1106" s="47" t="s">
        <v>141</v>
      </c>
      <c r="K1106" s="32" t="str">
        <f t="shared" si="265"/>
        <v>NWF</v>
      </c>
      <c r="L1106" s="32" t="str">
        <f t="shared" si="266"/>
        <v>ESI</v>
      </c>
      <c r="M1106" s="32" t="str">
        <f t="shared" si="267"/>
        <v>R1</v>
      </c>
      <c r="N1106" s="3">
        <v>8</v>
      </c>
      <c r="O1106" s="3" t="s">
        <v>1289</v>
      </c>
      <c r="P1106" s="33" t="str">
        <f t="shared" si="268"/>
        <v>E:POS_P:P01_Tr1:NWF_Tr2:ESI_DRC_R1_D:21_M:11_Y:2018</v>
      </c>
      <c r="Q1106" s="31" t="str">
        <f t="shared" si="269"/>
        <v>T0</v>
      </c>
      <c r="R1106" s="53">
        <v>0.50312499999999993</v>
      </c>
      <c r="S1106" s="37">
        <v>0</v>
      </c>
      <c r="T1106" s="3">
        <v>65.339249999999993</v>
      </c>
      <c r="U1106" s="3">
        <v>115.38397790055249</v>
      </c>
      <c r="V1106" s="3">
        <v>0.47477400000000003</v>
      </c>
      <c r="W1106" s="3">
        <v>14.2</v>
      </c>
      <c r="X1106" s="37">
        <f t="shared" si="256"/>
        <v>287.2</v>
      </c>
      <c r="Y1106" s="37" t="s">
        <v>143</v>
      </c>
      <c r="Z1106" s="40">
        <v>0.1225</v>
      </c>
      <c r="AA1106" s="41">
        <v>0.74</v>
      </c>
      <c r="AB1106" s="41">
        <v>9.0649999999999981E-2</v>
      </c>
      <c r="AC1106" s="42" t="s">
        <v>144</v>
      </c>
      <c r="AD1106" s="43">
        <f t="shared" si="257"/>
        <v>509.18843256270208</v>
      </c>
      <c r="AE1106" s="43">
        <f t="shared" si="258"/>
        <v>594.05317132315247</v>
      </c>
      <c r="AF1106" s="44">
        <f t="shared" si="259"/>
        <v>33.269990292322532</v>
      </c>
      <c r="AG1106" s="44">
        <f t="shared" si="260"/>
        <v>24.619792816318672</v>
      </c>
      <c r="AH1106" s="44">
        <f t="shared" si="261"/>
        <v>58.752186850031777</v>
      </c>
      <c r="AI1106" s="44">
        <f t="shared" si="262"/>
        <v>43.476618269023504</v>
      </c>
      <c r="AJ1106" s="44">
        <f t="shared" si="263"/>
        <v>0.28204100036177843</v>
      </c>
      <c r="AK1106" s="45">
        <f t="shared" si="264"/>
        <v>0.20871034026771598</v>
      </c>
      <c r="AL1106" s="35">
        <f>SLOPE(AG1106:AG1109,S1106:S1109)*60</f>
        <v>25.975871884128907</v>
      </c>
      <c r="AM1106" s="35">
        <f>SLOPE(AK1106:AK1109,S1106:S1109)*60</f>
        <v>0.19484839578481378</v>
      </c>
      <c r="AN1106" s="35">
        <f>SLOPE(AI1106:AI1109,S1106:S1109)*60</f>
        <v>3.568211617382774</v>
      </c>
    </row>
    <row r="1107" spans="2:41" x14ac:dyDescent="0.2">
      <c r="B1107" s="46">
        <v>43425</v>
      </c>
      <c r="C1107" s="3" t="s">
        <v>1471</v>
      </c>
      <c r="D1107" s="3" t="s">
        <v>1274</v>
      </c>
      <c r="E1107" s="32" t="s">
        <v>137</v>
      </c>
      <c r="F1107" s="3" t="s">
        <v>138</v>
      </c>
      <c r="G1107" s="33" t="s">
        <v>139</v>
      </c>
      <c r="H1107" s="32">
        <v>2018</v>
      </c>
      <c r="I1107" s="47" t="s">
        <v>447</v>
      </c>
      <c r="J1107" s="47" t="s">
        <v>141</v>
      </c>
      <c r="K1107" s="32" t="str">
        <f t="shared" si="265"/>
        <v>NWF</v>
      </c>
      <c r="L1107" s="32" t="str">
        <f t="shared" si="266"/>
        <v>ESI</v>
      </c>
      <c r="M1107" s="32" t="str">
        <f t="shared" si="267"/>
        <v>R1</v>
      </c>
      <c r="N1107" s="3">
        <v>8</v>
      </c>
      <c r="O1107" s="3" t="s">
        <v>1289</v>
      </c>
      <c r="P1107" s="33" t="str">
        <f t="shared" si="268"/>
        <v>E:POS_P:P01_Tr1:NWF_Tr2:ESI_DRC_R1_D:21_M:11_Y:2018</v>
      </c>
      <c r="Q1107" s="31" t="str">
        <f t="shared" si="269"/>
        <v>T1</v>
      </c>
      <c r="R1107" s="53">
        <v>0.51006944444444446</v>
      </c>
      <c r="S1107" s="3">
        <v>10</v>
      </c>
      <c r="T1107" s="3">
        <v>91.439250000000015</v>
      </c>
      <c r="U1107" s="3">
        <v>148.37776243093924</v>
      </c>
      <c r="V1107" s="3">
        <v>0.512934</v>
      </c>
      <c r="W1107" s="3">
        <v>17</v>
      </c>
      <c r="X1107" s="37">
        <f t="shared" si="256"/>
        <v>290</v>
      </c>
      <c r="Y1107" s="37" t="s">
        <v>143</v>
      </c>
      <c r="Z1107" s="40">
        <v>0.1225</v>
      </c>
      <c r="AA1107" s="41">
        <v>0.74</v>
      </c>
      <c r="AB1107" s="41">
        <v>9.0649999999999981E-2</v>
      </c>
      <c r="AC1107" s="42" t="s">
        <v>144</v>
      </c>
      <c r="AD1107" s="43">
        <f t="shared" si="257"/>
        <v>504.27213045520006</v>
      </c>
      <c r="AE1107" s="43">
        <f t="shared" si="258"/>
        <v>588.31748553106672</v>
      </c>
      <c r="AF1107" s="44">
        <f t="shared" si="259"/>
        <v>46.110265404725659</v>
      </c>
      <c r="AG1107" s="44">
        <f t="shared" si="260"/>
        <v>34.12159639949698</v>
      </c>
      <c r="AH1107" s="44">
        <f t="shared" si="261"/>
        <v>74.822770373225268</v>
      </c>
      <c r="AI1107" s="44">
        <f t="shared" si="262"/>
        <v>55.368850076186689</v>
      </c>
      <c r="AJ1107" s="44">
        <f t="shared" si="263"/>
        <v>0.30176804112339217</v>
      </c>
      <c r="AK1107" s="45">
        <f t="shared" si="264"/>
        <v>0.22330835043131017</v>
      </c>
      <c r="AL1107" s="35"/>
      <c r="AM1107" s="35"/>
      <c r="AN1107" s="35"/>
    </row>
    <row r="1108" spans="2:41" x14ac:dyDescent="0.2">
      <c r="B1108" s="46">
        <v>43425</v>
      </c>
      <c r="C1108" s="3" t="s">
        <v>1472</v>
      </c>
      <c r="D1108" s="3" t="s">
        <v>1276</v>
      </c>
      <c r="E1108" s="32" t="s">
        <v>137</v>
      </c>
      <c r="F1108" s="3" t="s">
        <v>138</v>
      </c>
      <c r="G1108" s="33" t="s">
        <v>139</v>
      </c>
      <c r="H1108" s="32">
        <v>2018</v>
      </c>
      <c r="I1108" s="47" t="s">
        <v>447</v>
      </c>
      <c r="J1108" s="47" t="s">
        <v>141</v>
      </c>
      <c r="K1108" s="32" t="str">
        <f t="shared" si="265"/>
        <v>NWF</v>
      </c>
      <c r="L1108" s="32" t="str">
        <f t="shared" si="266"/>
        <v>ESI</v>
      </c>
      <c r="M1108" s="32" t="str">
        <f t="shared" si="267"/>
        <v>R1</v>
      </c>
      <c r="N1108" s="3">
        <v>8</v>
      </c>
      <c r="O1108" s="3" t="s">
        <v>1289</v>
      </c>
      <c r="P1108" s="33" t="str">
        <f t="shared" si="268"/>
        <v>E:POS_P:P01_Tr1:NWF_Tr2:ESI_DRC_R1_D:21_M:11_Y:2018</v>
      </c>
      <c r="Q1108" s="31" t="str">
        <f t="shared" si="269"/>
        <v>T2</v>
      </c>
      <c r="R1108" s="53">
        <v>0.51701388888888888</v>
      </c>
      <c r="S1108" s="3">
        <v>20</v>
      </c>
      <c r="T1108" s="3">
        <v>99.689250000000015</v>
      </c>
      <c r="U1108" s="3">
        <v>141.77900552486187</v>
      </c>
      <c r="V1108" s="3">
        <v>0.48113399999999995</v>
      </c>
      <c r="W1108" s="3">
        <v>18.7</v>
      </c>
      <c r="X1108" s="37">
        <f t="shared" si="256"/>
        <v>291.7</v>
      </c>
      <c r="Y1108" s="37" t="s">
        <v>143</v>
      </c>
      <c r="Z1108" s="40">
        <v>0.1225</v>
      </c>
      <c r="AA1108" s="41">
        <v>0.74</v>
      </c>
      <c r="AB1108" s="41">
        <v>9.0649999999999981E-2</v>
      </c>
      <c r="AC1108" s="42" t="s">
        <v>144</v>
      </c>
      <c r="AD1108" s="43">
        <f t="shared" si="257"/>
        <v>501.33328019200565</v>
      </c>
      <c r="AE1108" s="43">
        <f t="shared" si="258"/>
        <v>584.88882689067327</v>
      </c>
      <c r="AF1108" s="44">
        <f t="shared" si="259"/>
        <v>49.977538702380912</v>
      </c>
      <c r="AG1108" s="44">
        <f t="shared" si="260"/>
        <v>36.983378639761874</v>
      </c>
      <c r="AH1108" s="44">
        <f t="shared" si="261"/>
        <v>71.078533902139483</v>
      </c>
      <c r="AI1108" s="44">
        <f t="shared" si="262"/>
        <v>52.59811508758321</v>
      </c>
      <c r="AJ1108" s="44">
        <f t="shared" si="263"/>
        <v>0.28140990083721718</v>
      </c>
      <c r="AK1108" s="45">
        <f t="shared" si="264"/>
        <v>0.20824332661954068</v>
      </c>
      <c r="AL1108" s="35"/>
      <c r="AM1108" s="35"/>
      <c r="AN1108" s="35"/>
    </row>
    <row r="1109" spans="2:41" x14ac:dyDescent="0.2">
      <c r="B1109" s="46">
        <v>43425</v>
      </c>
      <c r="C1109" s="3" t="s">
        <v>1473</v>
      </c>
      <c r="D1109" s="3" t="s">
        <v>1278</v>
      </c>
      <c r="E1109" s="32" t="s">
        <v>137</v>
      </c>
      <c r="F1109" s="3" t="s">
        <v>138</v>
      </c>
      <c r="G1109" s="33" t="s">
        <v>139</v>
      </c>
      <c r="H1109" s="32">
        <v>2018</v>
      </c>
      <c r="I1109" s="47" t="s">
        <v>447</v>
      </c>
      <c r="J1109" s="47" t="s">
        <v>141</v>
      </c>
      <c r="K1109" s="32" t="str">
        <f t="shared" si="265"/>
        <v>NWF</v>
      </c>
      <c r="L1109" s="32" t="str">
        <f t="shared" si="266"/>
        <v>ESI</v>
      </c>
      <c r="M1109" s="32" t="str">
        <f t="shared" si="267"/>
        <v>R1</v>
      </c>
      <c r="N1109" s="3">
        <v>8</v>
      </c>
      <c r="O1109" s="3" t="s">
        <v>1289</v>
      </c>
      <c r="P1109" s="33" t="str">
        <f t="shared" si="268"/>
        <v>E:POS_P:P01_Tr1:NWF_Tr2:ESI_DRC_R1_D:21_M:11_Y:2018</v>
      </c>
      <c r="Q1109" s="31" t="str">
        <f t="shared" si="269"/>
        <v>T3</v>
      </c>
      <c r="R1109" s="53">
        <v>0.5239583333333333</v>
      </c>
      <c r="S1109" s="3">
        <v>30</v>
      </c>
      <c r="T1109" s="3">
        <v>103.28925</v>
      </c>
      <c r="U1109" s="3">
        <v>125.75345303867404</v>
      </c>
      <c r="V1109" s="3">
        <v>0.74825399999999997</v>
      </c>
      <c r="W1109" s="3">
        <v>20.399999999999999</v>
      </c>
      <c r="X1109" s="37">
        <f t="shared" si="256"/>
        <v>293.39999999999998</v>
      </c>
      <c r="Y1109" s="37" t="s">
        <v>143</v>
      </c>
      <c r="Z1109" s="40">
        <v>0.1225</v>
      </c>
      <c r="AA1109" s="41">
        <v>0.74</v>
      </c>
      <c r="AB1109" s="41">
        <v>9.0649999999999981E-2</v>
      </c>
      <c r="AC1109" s="42" t="s">
        <v>144</v>
      </c>
      <c r="AD1109" s="43">
        <f t="shared" si="257"/>
        <v>498.42848613499672</v>
      </c>
      <c r="AE1109" s="43">
        <f t="shared" si="258"/>
        <v>581.49990049082953</v>
      </c>
      <c r="AF1109" s="44">
        <f t="shared" si="259"/>
        <v>51.48230451151921</v>
      </c>
      <c r="AG1109" s="44">
        <f t="shared" si="260"/>
        <v>38.096905338524209</v>
      </c>
      <c r="AH1109" s="44">
        <f t="shared" si="261"/>
        <v>62.679103224314709</v>
      </c>
      <c r="AI1109" s="44">
        <f t="shared" si="262"/>
        <v>46.382536385992871</v>
      </c>
      <c r="AJ1109" s="44">
        <f t="shared" si="263"/>
        <v>0.43510962654186519</v>
      </c>
      <c r="AK1109" s="45">
        <f t="shared" si="264"/>
        <v>0.32198112364098014</v>
      </c>
      <c r="AL1109" s="35"/>
      <c r="AM1109" s="35"/>
      <c r="AN1109" s="35"/>
    </row>
    <row r="1110" spans="2:41" x14ac:dyDescent="0.2">
      <c r="B1110" s="46">
        <v>43425</v>
      </c>
      <c r="C1110" s="3" t="s">
        <v>1474</v>
      </c>
      <c r="D1110" s="3" t="s">
        <v>1280</v>
      </c>
      <c r="E1110" s="32" t="s">
        <v>137</v>
      </c>
      <c r="F1110" s="3" t="s">
        <v>138</v>
      </c>
      <c r="G1110" s="33" t="s">
        <v>139</v>
      </c>
      <c r="H1110" s="32">
        <v>2018</v>
      </c>
      <c r="I1110" s="47" t="s">
        <v>447</v>
      </c>
      <c r="J1110" s="47" t="s">
        <v>141</v>
      </c>
      <c r="K1110" s="32" t="str">
        <f t="shared" si="265"/>
        <v>NWF</v>
      </c>
      <c r="L1110" s="32" t="str">
        <f t="shared" si="266"/>
        <v>ESI</v>
      </c>
      <c r="M1110" s="32" t="str">
        <f t="shared" si="267"/>
        <v>R2</v>
      </c>
      <c r="N1110" s="3">
        <v>11</v>
      </c>
      <c r="O1110" s="3" t="s">
        <v>449</v>
      </c>
      <c r="P1110" s="33" t="str">
        <f t="shared" si="268"/>
        <v>E:POS_P:P01_Tr1:NWF_Tr2:ESI_DRC_R2_D:21_M:11_Y:2018</v>
      </c>
      <c r="Q1110" s="31" t="str">
        <f t="shared" si="269"/>
        <v>T0</v>
      </c>
      <c r="R1110" s="53">
        <v>0.50312499999999993</v>
      </c>
      <c r="S1110" s="37">
        <v>0</v>
      </c>
      <c r="T1110" s="3">
        <v>5.3392499999999998</v>
      </c>
      <c r="U1110" s="3">
        <v>120.28591160220995</v>
      </c>
      <c r="V1110" s="3">
        <v>0.46841400000000005</v>
      </c>
      <c r="W1110" s="3">
        <v>14</v>
      </c>
      <c r="X1110" s="37">
        <f t="shared" si="256"/>
        <v>287</v>
      </c>
      <c r="Y1110" s="37" t="s">
        <v>143</v>
      </c>
      <c r="Z1110" s="40">
        <v>0.1225</v>
      </c>
      <c r="AA1110" s="41">
        <v>0.74</v>
      </c>
      <c r="AB1110" s="41">
        <v>9.0649999999999981E-2</v>
      </c>
      <c r="AC1110" s="42" t="s">
        <v>144</v>
      </c>
      <c r="AD1110" s="43">
        <f t="shared" si="257"/>
        <v>509.54326770734502</v>
      </c>
      <c r="AE1110" s="43">
        <f t="shared" si="258"/>
        <v>594.46714565856917</v>
      </c>
      <c r="AF1110" s="44">
        <f t="shared" si="259"/>
        <v>2.7205788921064418</v>
      </c>
      <c r="AG1110" s="44">
        <f t="shared" si="260"/>
        <v>2.0132283801587665</v>
      </c>
      <c r="AH1110" s="44">
        <f t="shared" si="261"/>
        <v>61.290876456946904</v>
      </c>
      <c r="AI1110" s="44">
        <f t="shared" si="262"/>
        <v>45.355248578140703</v>
      </c>
      <c r="AJ1110" s="44">
        <f t="shared" si="263"/>
        <v>0.27845673356651301</v>
      </c>
      <c r="AK1110" s="45">
        <f t="shared" si="264"/>
        <v>0.20605798283921958</v>
      </c>
      <c r="AL1110" s="58">
        <f>SLOPE(AG1110:AG1113,S1110:S1113)*60</f>
        <v>-1.7212129878584894</v>
      </c>
      <c r="AM1110" s="35">
        <f>SLOPE(AK1110:AK1113,S1110:S1113)*60</f>
        <v>-1.1868374877895271E-3</v>
      </c>
      <c r="AN1110" s="35">
        <f>SLOPE(AI1110:AI1113,S1110:S1113)*60</f>
        <v>14.607719917461351</v>
      </c>
    </row>
    <row r="1111" spans="2:41" x14ac:dyDescent="0.2">
      <c r="B1111" s="46">
        <v>43425</v>
      </c>
      <c r="C1111" s="3" t="s">
        <v>1475</v>
      </c>
      <c r="D1111" s="3" t="s">
        <v>1282</v>
      </c>
      <c r="E1111" s="32" t="s">
        <v>137</v>
      </c>
      <c r="F1111" s="3" t="s">
        <v>138</v>
      </c>
      <c r="G1111" s="33" t="s">
        <v>139</v>
      </c>
      <c r="H1111" s="32">
        <v>2018</v>
      </c>
      <c r="I1111" s="47" t="s">
        <v>447</v>
      </c>
      <c r="J1111" s="47" t="s">
        <v>141</v>
      </c>
      <c r="K1111" s="32" t="str">
        <f t="shared" si="265"/>
        <v>NWF</v>
      </c>
      <c r="L1111" s="32" t="str">
        <f t="shared" si="266"/>
        <v>ESI</v>
      </c>
      <c r="M1111" s="32" t="str">
        <f t="shared" si="267"/>
        <v>R2</v>
      </c>
      <c r="N1111" s="3">
        <v>11</v>
      </c>
      <c r="O1111" s="3" t="s">
        <v>449</v>
      </c>
      <c r="P1111" s="33" t="str">
        <f t="shared" si="268"/>
        <v>E:POS_P:P01_Tr1:NWF_Tr2:ESI_DRC_R2_D:21_M:11_Y:2018</v>
      </c>
      <c r="Q1111" s="31" t="str">
        <f t="shared" si="269"/>
        <v>T1</v>
      </c>
      <c r="R1111" s="53">
        <v>0.51006944444444446</v>
      </c>
      <c r="S1111" s="3">
        <v>10</v>
      </c>
      <c r="T1111" s="3">
        <v>3.0892499999999998</v>
      </c>
      <c r="U1111" s="3">
        <v>112.36740331491714</v>
      </c>
      <c r="V1111" s="3">
        <v>0.49385399999999996</v>
      </c>
      <c r="W1111" s="3">
        <v>17.8</v>
      </c>
      <c r="X1111" s="37">
        <f t="shared" si="256"/>
        <v>290.8</v>
      </c>
      <c r="Y1111" s="37" t="s">
        <v>143</v>
      </c>
      <c r="Z1111" s="40">
        <v>0.1225</v>
      </c>
      <c r="AA1111" s="41">
        <v>0.74</v>
      </c>
      <c r="AB1111" s="41">
        <v>9.0649999999999981E-2</v>
      </c>
      <c r="AC1111" s="42" t="s">
        <v>144</v>
      </c>
      <c r="AD1111" s="43">
        <f t="shared" si="257"/>
        <v>502.88486187072908</v>
      </c>
      <c r="AE1111" s="43">
        <f t="shared" si="258"/>
        <v>586.69900551585056</v>
      </c>
      <c r="AF1111" s="44">
        <f t="shared" si="259"/>
        <v>1.5535370595341496</v>
      </c>
      <c r="AG1111" s="44">
        <f t="shared" si="260"/>
        <v>1.1496174240552703</v>
      </c>
      <c r="AH1111" s="44">
        <f t="shared" si="261"/>
        <v>56.507866094794615</v>
      </c>
      <c r="AI1111" s="44">
        <f t="shared" si="262"/>
        <v>41.815820910148005</v>
      </c>
      <c r="AJ1111" s="44">
        <f t="shared" si="263"/>
        <v>0.28974365067002489</v>
      </c>
      <c r="AK1111" s="45">
        <f t="shared" si="264"/>
        <v>0.21441030149581836</v>
      </c>
      <c r="AL1111" s="35"/>
      <c r="AM1111" s="35"/>
      <c r="AN1111" s="35"/>
    </row>
    <row r="1112" spans="2:41" x14ac:dyDescent="0.2">
      <c r="B1112" s="46">
        <v>43425</v>
      </c>
      <c r="C1112" s="3" t="s">
        <v>1476</v>
      </c>
      <c r="D1112" s="3" t="s">
        <v>1284</v>
      </c>
      <c r="E1112" s="32" t="s">
        <v>137</v>
      </c>
      <c r="F1112" s="3" t="s">
        <v>138</v>
      </c>
      <c r="G1112" s="33" t="s">
        <v>139</v>
      </c>
      <c r="H1112" s="32">
        <v>2018</v>
      </c>
      <c r="I1112" s="47" t="s">
        <v>447</v>
      </c>
      <c r="J1112" s="47" t="s">
        <v>141</v>
      </c>
      <c r="K1112" s="32" t="str">
        <f t="shared" si="265"/>
        <v>NWF</v>
      </c>
      <c r="L1112" s="32" t="str">
        <f t="shared" si="266"/>
        <v>ESI</v>
      </c>
      <c r="M1112" s="32" t="str">
        <f t="shared" si="267"/>
        <v>R2</v>
      </c>
      <c r="N1112" s="3">
        <v>11</v>
      </c>
      <c r="O1112" s="3" t="s">
        <v>449</v>
      </c>
      <c r="P1112" s="33" t="str">
        <f t="shared" si="268"/>
        <v>E:POS_P:P01_Tr1:NWF_Tr2:ESI_DRC_R2_D:21_M:11_Y:2018</v>
      </c>
      <c r="Q1112" s="31" t="str">
        <f t="shared" si="269"/>
        <v>T2</v>
      </c>
      <c r="R1112" s="53">
        <v>0.51701388888888888</v>
      </c>
      <c r="S1112" s="3">
        <v>20</v>
      </c>
      <c r="T1112" s="3">
        <v>2.9392500000000004</v>
      </c>
      <c r="U1112" s="3">
        <v>162.14088397790056</v>
      </c>
      <c r="V1112" s="3">
        <v>0.49385399999999996</v>
      </c>
      <c r="W1112" s="3">
        <v>20.2</v>
      </c>
      <c r="X1112" s="37">
        <f t="shared" si="256"/>
        <v>293.2</v>
      </c>
      <c r="Y1112" s="37" t="s">
        <v>143</v>
      </c>
      <c r="Z1112" s="40">
        <v>0.1225</v>
      </c>
      <c r="AA1112" s="41">
        <v>0.74</v>
      </c>
      <c r="AB1112" s="41">
        <v>9.0649999999999981E-2</v>
      </c>
      <c r="AC1112" s="42" t="s">
        <v>144</v>
      </c>
      <c r="AD1112" s="43">
        <f t="shared" si="257"/>
        <v>498.76847828106418</v>
      </c>
      <c r="AE1112" s="43">
        <f t="shared" si="258"/>
        <v>581.89655799457501</v>
      </c>
      <c r="AF1112" s="44">
        <f t="shared" si="259"/>
        <v>1.4660052497876181</v>
      </c>
      <c r="AG1112" s="44">
        <f t="shared" si="260"/>
        <v>1.0848438848428372</v>
      </c>
      <c r="AH1112" s="44">
        <f t="shared" si="261"/>
        <v>80.870761968804047</v>
      </c>
      <c r="AI1112" s="44">
        <f t="shared" si="262"/>
        <v>59.844363856914981</v>
      </c>
      <c r="AJ1112" s="44">
        <f t="shared" si="263"/>
        <v>0.28737194275185285</v>
      </c>
      <c r="AK1112" s="45">
        <f t="shared" si="264"/>
        <v>0.21265523763637106</v>
      </c>
      <c r="AL1112" s="35"/>
      <c r="AM1112" s="35"/>
      <c r="AN1112" s="35"/>
    </row>
    <row r="1113" spans="2:41" x14ac:dyDescent="0.2">
      <c r="B1113" s="46">
        <v>43425</v>
      </c>
      <c r="C1113" s="3" t="s">
        <v>1477</v>
      </c>
      <c r="D1113" s="3" t="s">
        <v>1286</v>
      </c>
      <c r="E1113" s="32" t="s">
        <v>137</v>
      </c>
      <c r="F1113" s="3" t="s">
        <v>138</v>
      </c>
      <c r="G1113" s="33" t="s">
        <v>139</v>
      </c>
      <c r="H1113" s="32">
        <v>2018</v>
      </c>
      <c r="I1113" s="47" t="s">
        <v>447</v>
      </c>
      <c r="J1113" s="47" t="s">
        <v>141</v>
      </c>
      <c r="K1113" s="32" t="str">
        <f t="shared" si="265"/>
        <v>NWF</v>
      </c>
      <c r="L1113" s="32" t="str">
        <f t="shared" si="266"/>
        <v>ESI</v>
      </c>
      <c r="M1113" s="32" t="str">
        <f t="shared" si="267"/>
        <v>R2</v>
      </c>
      <c r="N1113" s="3">
        <v>11</v>
      </c>
      <c r="O1113" s="3" t="s">
        <v>449</v>
      </c>
      <c r="P1113" s="33" t="str">
        <f t="shared" si="268"/>
        <v>E:POS_P:P01_Tr1:NWF_Tr2:ESI_DRC_R2_D:21_M:11_Y:2018</v>
      </c>
      <c r="Q1113" s="31" t="str">
        <f t="shared" si="269"/>
        <v>T3</v>
      </c>
      <c r="R1113" s="53">
        <v>0.5239583333333333</v>
      </c>
      <c r="S1113" s="3">
        <v>30</v>
      </c>
      <c r="T1113" s="3">
        <v>2.9392500000000004</v>
      </c>
      <c r="U1113" s="3">
        <v>129.33563535911603</v>
      </c>
      <c r="V1113" s="3">
        <v>0.48113399999999995</v>
      </c>
      <c r="W1113" s="3">
        <v>21.9</v>
      </c>
      <c r="X1113" s="37">
        <f t="shared" si="256"/>
        <v>294.89999999999998</v>
      </c>
      <c r="Y1113" s="37" t="s">
        <v>143</v>
      </c>
      <c r="Z1113" s="40">
        <v>0.1225</v>
      </c>
      <c r="AA1113" s="41">
        <v>0.74</v>
      </c>
      <c r="AB1113" s="41">
        <v>9.0649999999999981E-2</v>
      </c>
      <c r="AC1113" s="42" t="s">
        <v>144</v>
      </c>
      <c r="AD1113" s="43">
        <f t="shared" si="257"/>
        <v>495.89324459819613</v>
      </c>
      <c r="AE1113" s="43">
        <f t="shared" si="258"/>
        <v>578.54211869789549</v>
      </c>
      <c r="AF1113" s="44">
        <f t="shared" si="259"/>
        <v>1.4575542191852482</v>
      </c>
      <c r="AG1113" s="44">
        <f t="shared" si="260"/>
        <v>1.0785901221970835</v>
      </c>
      <c r="AH1113" s="44">
        <f t="shared" si="261"/>
        <v>64.136667860401232</v>
      </c>
      <c r="AI1113" s="44">
        <f t="shared" si="262"/>
        <v>47.461134216696905</v>
      </c>
      <c r="AJ1113" s="44">
        <f t="shared" si="263"/>
        <v>0.27835628373759325</v>
      </c>
      <c r="AK1113" s="45">
        <f t="shared" si="264"/>
        <v>0.20598364996581894</v>
      </c>
      <c r="AL1113" s="35"/>
      <c r="AM1113" s="35"/>
      <c r="AN1113" s="35"/>
    </row>
    <row r="1114" spans="2:41" x14ac:dyDescent="0.2">
      <c r="B1114" s="46">
        <v>43425</v>
      </c>
      <c r="C1114" s="3" t="s">
        <v>1478</v>
      </c>
      <c r="D1114" s="3" t="s">
        <v>1288</v>
      </c>
      <c r="E1114" s="32" t="s">
        <v>137</v>
      </c>
      <c r="F1114" s="3" t="s">
        <v>138</v>
      </c>
      <c r="G1114" s="33" t="s">
        <v>139</v>
      </c>
      <c r="H1114" s="32">
        <v>2018</v>
      </c>
      <c r="I1114" s="47" t="s">
        <v>447</v>
      </c>
      <c r="J1114" s="47" t="s">
        <v>141</v>
      </c>
      <c r="K1114" s="32" t="str">
        <f t="shared" si="265"/>
        <v>NWF</v>
      </c>
      <c r="L1114" s="32" t="str">
        <f t="shared" si="266"/>
        <v>ESI</v>
      </c>
      <c r="M1114" s="32" t="str">
        <f t="shared" si="267"/>
        <v>R3</v>
      </c>
      <c r="N1114" s="3">
        <v>5</v>
      </c>
      <c r="O1114" s="3" t="s">
        <v>664</v>
      </c>
      <c r="P1114" s="33" t="str">
        <f t="shared" si="268"/>
        <v>E:POS_P:P01_Tr1:NWF_Tr2:ESI_DRC_R3_D:21_M:11_Y:2018</v>
      </c>
      <c r="Q1114" s="31" t="str">
        <f t="shared" si="269"/>
        <v>T0</v>
      </c>
      <c r="R1114" s="53">
        <v>0.50312499999999993</v>
      </c>
      <c r="S1114" s="37">
        <v>0</v>
      </c>
      <c r="T1114" s="3">
        <v>9.4642499999999998</v>
      </c>
      <c r="U1114" s="3">
        <v>137.8197513812155</v>
      </c>
      <c r="V1114" s="3">
        <v>0.45569400000000004</v>
      </c>
      <c r="W1114" s="3">
        <v>15</v>
      </c>
      <c r="X1114" s="37">
        <f t="shared" si="256"/>
        <v>288</v>
      </c>
      <c r="Y1114" s="37" t="s">
        <v>143</v>
      </c>
      <c r="Z1114" s="40">
        <v>0.1225</v>
      </c>
      <c r="AA1114" s="41">
        <v>0.74</v>
      </c>
      <c r="AB1114" s="41">
        <v>9.0649999999999981E-2</v>
      </c>
      <c r="AC1114" s="42" t="s">
        <v>144</v>
      </c>
      <c r="AD1114" s="43">
        <f t="shared" si="257"/>
        <v>507.77402025002789</v>
      </c>
      <c r="AE1114" s="43">
        <f t="shared" si="258"/>
        <v>592.40302362503246</v>
      </c>
      <c r="AF1114" s="44">
        <f t="shared" si="259"/>
        <v>4.8057002711513261</v>
      </c>
      <c r="AG1114" s="44">
        <f t="shared" si="260"/>
        <v>3.5562182006519802</v>
      </c>
      <c r="AH1114" s="44">
        <f t="shared" si="261"/>
        <v>69.981289228699126</v>
      </c>
      <c r="AI1114" s="44">
        <f t="shared" si="262"/>
        <v>51.786154029237338</v>
      </c>
      <c r="AJ1114" s="44">
        <f t="shared" si="263"/>
        <v>0.26995450344778554</v>
      </c>
      <c r="AK1114" s="45">
        <f t="shared" si="264"/>
        <v>0.19976633255136125</v>
      </c>
      <c r="AL1114" s="35">
        <f>SLOPE(AG1114:AG1117,S1114:S1117)*60</f>
        <v>-0.36404038166575325</v>
      </c>
      <c r="AM1114" s="35">
        <f>SLOPE(AK1114:AK1117,S1114:S1117)*60</f>
        <v>-3.5671570202343628E-2</v>
      </c>
      <c r="AN1114" s="35">
        <f>SLOPE(AI1114:AI1117,S1114:S1117)*60</f>
        <v>-2.6272652965840377</v>
      </c>
    </row>
    <row r="1115" spans="2:41" x14ac:dyDescent="0.2">
      <c r="B1115" s="46">
        <v>43425</v>
      </c>
      <c r="C1115" s="3" t="s">
        <v>1479</v>
      </c>
      <c r="D1115" s="3" t="s">
        <v>1291</v>
      </c>
      <c r="E1115" s="32" t="s">
        <v>137</v>
      </c>
      <c r="F1115" s="3" t="s">
        <v>138</v>
      </c>
      <c r="G1115" s="33" t="s">
        <v>139</v>
      </c>
      <c r="H1115" s="32">
        <v>2018</v>
      </c>
      <c r="I1115" s="47" t="s">
        <v>447</v>
      </c>
      <c r="J1115" s="47" t="s">
        <v>141</v>
      </c>
      <c r="K1115" s="32" t="str">
        <f t="shared" si="265"/>
        <v>NWF</v>
      </c>
      <c r="L1115" s="32" t="str">
        <f t="shared" si="266"/>
        <v>ESI</v>
      </c>
      <c r="M1115" s="32" t="str">
        <f t="shared" si="267"/>
        <v>R3</v>
      </c>
      <c r="N1115" s="3">
        <v>5</v>
      </c>
      <c r="O1115" s="3" t="s">
        <v>664</v>
      </c>
      <c r="P1115" s="33" t="str">
        <f t="shared" si="268"/>
        <v>E:POS_P:P01_Tr1:NWF_Tr2:ESI_DRC_R3_D:21_M:11_Y:2018</v>
      </c>
      <c r="Q1115" s="31" t="str">
        <f t="shared" si="269"/>
        <v>T1</v>
      </c>
      <c r="R1115" s="53">
        <v>0.51006944444444446</v>
      </c>
      <c r="S1115" s="3">
        <v>10</v>
      </c>
      <c r="T1115" s="3">
        <v>8.5642500000000013</v>
      </c>
      <c r="U1115" s="3">
        <v>114.06422651933703</v>
      </c>
      <c r="V1115" s="3">
        <v>0.48749399999999998</v>
      </c>
      <c r="W1115" s="3">
        <v>18.3</v>
      </c>
      <c r="X1115" s="37">
        <f t="shared" si="256"/>
        <v>291.3</v>
      </c>
      <c r="Y1115" s="37" t="s">
        <v>143</v>
      </c>
      <c r="Z1115" s="40">
        <v>0.1225</v>
      </c>
      <c r="AA1115" s="41">
        <v>0.74</v>
      </c>
      <c r="AB1115" s="41">
        <v>9.0649999999999981E-2</v>
      </c>
      <c r="AC1115" s="42" t="s">
        <v>144</v>
      </c>
      <c r="AD1115" s="43">
        <f t="shared" si="257"/>
        <v>502.02168840373514</v>
      </c>
      <c r="AE1115" s="43">
        <f t="shared" si="258"/>
        <v>585.69196980435765</v>
      </c>
      <c r="AF1115" s="44">
        <f t="shared" si="259"/>
        <v>4.2994392449116896</v>
      </c>
      <c r="AG1115" s="44">
        <f t="shared" si="260"/>
        <v>3.1815850412346496</v>
      </c>
      <c r="AH1115" s="44">
        <f t="shared" si="261"/>
        <v>57.262715583703674</v>
      </c>
      <c r="AI1115" s="44">
        <f t="shared" si="262"/>
        <v>42.374409531940707</v>
      </c>
      <c r="AJ1115" s="44">
        <f t="shared" si="263"/>
        <v>0.28552132112780548</v>
      </c>
      <c r="AK1115" s="45">
        <f t="shared" si="264"/>
        <v>0.21128577763457601</v>
      </c>
      <c r="AL1115" s="35"/>
      <c r="AM1115" s="35"/>
      <c r="AN1115" s="35"/>
    </row>
    <row r="1116" spans="2:41" x14ac:dyDescent="0.2">
      <c r="B1116" s="46">
        <v>43425</v>
      </c>
      <c r="C1116" s="3" t="s">
        <v>1480</v>
      </c>
      <c r="D1116" s="3" t="s">
        <v>1293</v>
      </c>
      <c r="E1116" s="32" t="s">
        <v>137</v>
      </c>
      <c r="F1116" s="3" t="s">
        <v>138</v>
      </c>
      <c r="G1116" s="33" t="s">
        <v>139</v>
      </c>
      <c r="H1116" s="32">
        <v>2018</v>
      </c>
      <c r="I1116" s="47" t="s">
        <v>447</v>
      </c>
      <c r="J1116" s="47" t="s">
        <v>141</v>
      </c>
      <c r="K1116" s="32" t="str">
        <f t="shared" si="265"/>
        <v>NWF</v>
      </c>
      <c r="L1116" s="32" t="str">
        <f t="shared" si="266"/>
        <v>ESI</v>
      </c>
      <c r="M1116" s="32" t="str">
        <f t="shared" si="267"/>
        <v>R3</v>
      </c>
      <c r="N1116" s="3">
        <v>5</v>
      </c>
      <c r="O1116" s="3" t="s">
        <v>664</v>
      </c>
      <c r="P1116" s="33" t="str">
        <f t="shared" si="268"/>
        <v>E:POS_P:P01_Tr1:NWF_Tr2:ESI_DRC_R3_D:21_M:11_Y:2018</v>
      </c>
      <c r="Q1116" s="31" t="str">
        <f t="shared" si="269"/>
        <v>T2</v>
      </c>
      <c r="R1116" s="53">
        <v>0.51701388888888888</v>
      </c>
      <c r="S1116" s="3">
        <v>20</v>
      </c>
      <c r="T1116" s="3">
        <v>8.7892499999999991</v>
      </c>
      <c r="U1116" s="3">
        <v>135.55732044198896</v>
      </c>
      <c r="V1116" s="3">
        <v>0.44297400000000003</v>
      </c>
      <c r="W1116" s="3">
        <v>20.5</v>
      </c>
      <c r="X1116" s="37">
        <f t="shared" si="256"/>
        <v>293.5</v>
      </c>
      <c r="Y1116" s="37" t="s">
        <v>143</v>
      </c>
      <c r="Z1116" s="40">
        <v>0.1225</v>
      </c>
      <c r="AA1116" s="41">
        <v>0.74</v>
      </c>
      <c r="AB1116" s="41">
        <v>9.0649999999999981E-2</v>
      </c>
      <c r="AC1116" s="42" t="s">
        <v>144</v>
      </c>
      <c r="AD1116" s="43">
        <f t="shared" si="257"/>
        <v>498.25866382285534</v>
      </c>
      <c r="AE1116" s="43">
        <f t="shared" si="258"/>
        <v>581.30177445999789</v>
      </c>
      <c r="AF1116" s="44">
        <f t="shared" si="259"/>
        <v>4.3793199610050308</v>
      </c>
      <c r="AG1116" s="44">
        <f t="shared" si="260"/>
        <v>3.240696771143722</v>
      </c>
      <c r="AH1116" s="44">
        <f t="shared" si="261"/>
        <v>67.542609354832052</v>
      </c>
      <c r="AI1116" s="44">
        <f t="shared" si="262"/>
        <v>49.981530922575708</v>
      </c>
      <c r="AJ1116" s="44">
        <f t="shared" si="263"/>
        <v>0.2575015722396431</v>
      </c>
      <c r="AK1116" s="45">
        <f t="shared" si="264"/>
        <v>0.19055116345733586</v>
      </c>
      <c r="AL1116" s="35"/>
      <c r="AM1116" s="35"/>
      <c r="AN1116" s="35"/>
    </row>
    <row r="1117" spans="2:41" x14ac:dyDescent="0.2">
      <c r="B1117" s="46">
        <v>43425</v>
      </c>
      <c r="C1117" s="3" t="s">
        <v>1481</v>
      </c>
      <c r="D1117" s="3" t="s">
        <v>1295</v>
      </c>
      <c r="E1117" s="32" t="s">
        <v>137</v>
      </c>
      <c r="F1117" s="3" t="s">
        <v>138</v>
      </c>
      <c r="G1117" s="33" t="s">
        <v>139</v>
      </c>
      <c r="H1117" s="32">
        <v>2018</v>
      </c>
      <c r="I1117" s="47" t="s">
        <v>447</v>
      </c>
      <c r="J1117" s="47" t="s">
        <v>141</v>
      </c>
      <c r="K1117" s="32" t="str">
        <f t="shared" si="265"/>
        <v>NWF</v>
      </c>
      <c r="L1117" s="32" t="str">
        <f t="shared" si="266"/>
        <v>ESI</v>
      </c>
      <c r="M1117" s="32" t="str">
        <f t="shared" si="267"/>
        <v>R3</v>
      </c>
      <c r="N1117" s="3">
        <v>5</v>
      </c>
      <c r="O1117" s="3" t="s">
        <v>664</v>
      </c>
      <c r="P1117" s="33" t="str">
        <f t="shared" si="268"/>
        <v>E:POS_P:P01_Tr1:NWF_Tr2:ESI_DRC_R3_D:21_M:11_Y:2018</v>
      </c>
      <c r="Q1117" s="31" t="str">
        <f t="shared" si="269"/>
        <v>T3</v>
      </c>
      <c r="R1117" s="53">
        <v>0.5239583333333333</v>
      </c>
      <c r="S1117" s="3">
        <v>30</v>
      </c>
      <c r="T1117" s="3">
        <v>9.0892499999999998</v>
      </c>
      <c r="U1117" s="3">
        <v>130.27831491712709</v>
      </c>
      <c r="V1117" s="3">
        <v>0.436614</v>
      </c>
      <c r="W1117" s="3">
        <v>22</v>
      </c>
      <c r="X1117" s="37">
        <f t="shared" si="256"/>
        <v>295</v>
      </c>
      <c r="Y1117" s="37" t="s">
        <v>143</v>
      </c>
      <c r="Z1117" s="40">
        <v>0.1225</v>
      </c>
      <c r="AA1117" s="41">
        <v>0.74</v>
      </c>
      <c r="AB1117" s="41">
        <v>9.0649999999999981E-2</v>
      </c>
      <c r="AC1117" s="42" t="s">
        <v>144</v>
      </c>
      <c r="AD1117" s="43">
        <f t="shared" si="257"/>
        <v>495.72514519324756</v>
      </c>
      <c r="AE1117" s="43">
        <f t="shared" si="258"/>
        <v>578.34600272545549</v>
      </c>
      <c r="AF1117" s="44">
        <f t="shared" si="259"/>
        <v>4.5057697759477247</v>
      </c>
      <c r="AG1117" s="44">
        <f t="shared" si="260"/>
        <v>3.3342696342013154</v>
      </c>
      <c r="AH1117" s="44">
        <f t="shared" si="261"/>
        <v>64.58223657782446</v>
      </c>
      <c r="AI1117" s="44">
        <f t="shared" si="262"/>
        <v>47.790855067590094</v>
      </c>
      <c r="AJ1117" s="44">
        <f t="shared" si="263"/>
        <v>0.25251396163397205</v>
      </c>
      <c r="AK1117" s="45">
        <f t="shared" si="264"/>
        <v>0.18686033160913929</v>
      </c>
      <c r="AL1117" s="35"/>
      <c r="AM1117" s="35"/>
      <c r="AN1117" s="35"/>
    </row>
    <row r="1118" spans="2:41" x14ac:dyDescent="0.2">
      <c r="B1118" s="46">
        <v>43425</v>
      </c>
      <c r="C1118" s="3" t="s">
        <v>1482</v>
      </c>
      <c r="D1118" s="3" t="s">
        <v>1297</v>
      </c>
      <c r="E1118" s="32" t="s">
        <v>137</v>
      </c>
      <c r="F1118" s="3" t="s">
        <v>138</v>
      </c>
      <c r="G1118" s="33" t="s">
        <v>139</v>
      </c>
      <c r="H1118" s="32">
        <v>2018</v>
      </c>
      <c r="I1118" s="47" t="s">
        <v>447</v>
      </c>
      <c r="J1118" s="47" t="s">
        <v>141</v>
      </c>
      <c r="K1118" s="32" t="str">
        <f t="shared" si="265"/>
        <v>NWF</v>
      </c>
      <c r="L1118" s="32" t="str">
        <f t="shared" si="266"/>
        <v>LSI</v>
      </c>
      <c r="M1118" s="32" t="str">
        <f t="shared" si="267"/>
        <v>R1</v>
      </c>
      <c r="N1118" s="3">
        <v>14</v>
      </c>
      <c r="O1118" s="3" t="s">
        <v>1289</v>
      </c>
      <c r="P1118" s="33" t="str">
        <f t="shared" si="268"/>
        <v>E:POS_P:P01_Tr1:NWF_Tr2:LSI_DRC_R1_D:21_M:11_Y:2018</v>
      </c>
      <c r="Q1118" s="31" t="str">
        <f t="shared" si="269"/>
        <v>T0</v>
      </c>
      <c r="R1118" s="53">
        <v>0.50555555555555554</v>
      </c>
      <c r="S1118" s="37">
        <v>0</v>
      </c>
      <c r="T1118" s="3">
        <v>2.41425</v>
      </c>
      <c r="U1118" s="3">
        <v>122.17127071823207</v>
      </c>
      <c r="V1118" s="3">
        <v>0.42389399999999999</v>
      </c>
      <c r="W1118" s="3">
        <v>13.8</v>
      </c>
      <c r="X1118" s="37">
        <f t="shared" si="256"/>
        <v>286.8</v>
      </c>
      <c r="Y1118" s="37" t="s">
        <v>143</v>
      </c>
      <c r="Z1118" s="40">
        <v>0.1225</v>
      </c>
      <c r="AA1118" s="41">
        <v>0.74</v>
      </c>
      <c r="AB1118" s="41">
        <v>9.0649999999999981E-2</v>
      </c>
      <c r="AC1118" s="42" t="s">
        <v>144</v>
      </c>
      <c r="AD1118" s="43">
        <f t="shared" si="257"/>
        <v>509.8985977406137</v>
      </c>
      <c r="AE1118" s="43">
        <f t="shared" si="258"/>
        <v>594.88169736404939</v>
      </c>
      <c r="AF1118" s="44">
        <f t="shared" si="259"/>
        <v>1.2310226895952767</v>
      </c>
      <c r="AG1118" s="44">
        <f t="shared" si="260"/>
        <v>0.91095679030050458</v>
      </c>
      <c r="AH1118" s="44">
        <f t="shared" si="261"/>
        <v>62.29495962341543</v>
      </c>
      <c r="AI1118" s="44">
        <f t="shared" si="262"/>
        <v>46.09827012132741</v>
      </c>
      <c r="AJ1118" s="44">
        <f t="shared" si="263"/>
        <v>0.25216678222243638</v>
      </c>
      <c r="AK1118" s="45">
        <f t="shared" si="264"/>
        <v>0.18660341884460288</v>
      </c>
      <c r="AL1118" s="35">
        <f>SLOPE(AG1118:AG1121,S1118:S1121)*60</f>
        <v>-7.6417495145736369E-2</v>
      </c>
      <c r="AM1118" s="35">
        <f>SLOPE(AK1118:AK1121,S1118:S1121)*60</f>
        <v>2.4982688903282977E-3</v>
      </c>
      <c r="AN1118" s="35">
        <f>SLOPE(AI1118:AI1121,S1118:S1121)*60</f>
        <v>5.0185600290622903</v>
      </c>
      <c r="AO1118" s="3" t="s">
        <v>1272</v>
      </c>
    </row>
    <row r="1119" spans="2:41" x14ac:dyDescent="0.2">
      <c r="B1119" s="46">
        <v>43425</v>
      </c>
      <c r="C1119" s="3" t="s">
        <v>1483</v>
      </c>
      <c r="D1119" s="3" t="s">
        <v>1299</v>
      </c>
      <c r="E1119" s="32" t="s">
        <v>137</v>
      </c>
      <c r="F1119" s="3" t="s">
        <v>138</v>
      </c>
      <c r="G1119" s="33" t="s">
        <v>139</v>
      </c>
      <c r="H1119" s="32">
        <v>2018</v>
      </c>
      <c r="I1119" s="47" t="s">
        <v>447</v>
      </c>
      <c r="J1119" s="47" t="s">
        <v>141</v>
      </c>
      <c r="K1119" s="32" t="str">
        <f t="shared" si="265"/>
        <v>NWF</v>
      </c>
      <c r="L1119" s="32" t="str">
        <f t="shared" si="266"/>
        <v>LSI</v>
      </c>
      <c r="M1119" s="32" t="str">
        <f t="shared" si="267"/>
        <v>R1</v>
      </c>
      <c r="N1119" s="3">
        <v>14</v>
      </c>
      <c r="O1119" s="3" t="s">
        <v>1289</v>
      </c>
      <c r="P1119" s="33" t="str">
        <f t="shared" si="268"/>
        <v>E:POS_P:P01_Tr1:NWF_Tr2:LSI_DRC_R1_D:21_M:11_Y:2018</v>
      </c>
      <c r="Q1119" s="31" t="str">
        <f t="shared" si="269"/>
        <v>T1</v>
      </c>
      <c r="R1119" s="53">
        <v>0.51250000000000007</v>
      </c>
      <c r="S1119" s="3">
        <v>10</v>
      </c>
      <c r="T1119" s="3">
        <v>2.3392500000000003</v>
      </c>
      <c r="U1119" s="3">
        <v>121.60566298342543</v>
      </c>
      <c r="V1119" s="3">
        <v>0.44933400000000001</v>
      </c>
      <c r="W1119" s="3">
        <v>17.100000000000001</v>
      </c>
      <c r="X1119" s="37">
        <f t="shared" si="256"/>
        <v>290.10000000000002</v>
      </c>
      <c r="Y1119" s="37" t="s">
        <v>143</v>
      </c>
      <c r="Z1119" s="40">
        <v>0.1225</v>
      </c>
      <c r="AA1119" s="41">
        <v>0.74</v>
      </c>
      <c r="AB1119" s="41">
        <v>9.0649999999999981E-2</v>
      </c>
      <c r="AC1119" s="42" t="s">
        <v>144</v>
      </c>
      <c r="AD1119" s="43">
        <f t="shared" si="257"/>
        <v>504.098303454009</v>
      </c>
      <c r="AE1119" s="43">
        <f t="shared" si="258"/>
        <v>588.11468736301049</v>
      </c>
      <c r="AF1119" s="44">
        <f t="shared" si="259"/>
        <v>1.1792119563547907</v>
      </c>
      <c r="AG1119" s="44">
        <f t="shared" si="260"/>
        <v>0.872616847702545</v>
      </c>
      <c r="AH1119" s="44">
        <f t="shared" si="261"/>
        <v>61.301208400344748</v>
      </c>
      <c r="AI1119" s="44">
        <f t="shared" si="262"/>
        <v>45.362894216255107</v>
      </c>
      <c r="AJ1119" s="44">
        <f t="shared" si="263"/>
        <v>0.26425992493157091</v>
      </c>
      <c r="AK1119" s="45">
        <f t="shared" si="264"/>
        <v>0.19555234444936243</v>
      </c>
      <c r="AL1119" s="35"/>
      <c r="AM1119" s="35"/>
      <c r="AN1119" s="35"/>
      <c r="AO1119" s="3" t="s">
        <v>1272</v>
      </c>
    </row>
    <row r="1120" spans="2:41" x14ac:dyDescent="0.2">
      <c r="B1120" s="46">
        <v>43425</v>
      </c>
      <c r="C1120" s="3" t="s">
        <v>1484</v>
      </c>
      <c r="D1120" s="3" t="s">
        <v>1301</v>
      </c>
      <c r="E1120" s="32" t="s">
        <v>137</v>
      </c>
      <c r="F1120" s="3" t="s">
        <v>138</v>
      </c>
      <c r="G1120" s="33" t="s">
        <v>139</v>
      </c>
      <c r="H1120" s="32">
        <v>2018</v>
      </c>
      <c r="I1120" s="47" t="s">
        <v>447</v>
      </c>
      <c r="J1120" s="47" t="s">
        <v>141</v>
      </c>
      <c r="K1120" s="32" t="str">
        <f t="shared" si="265"/>
        <v>NWF</v>
      </c>
      <c r="L1120" s="32" t="str">
        <f t="shared" si="266"/>
        <v>LSI</v>
      </c>
      <c r="M1120" s="32" t="str">
        <f t="shared" si="267"/>
        <v>R1</v>
      </c>
      <c r="N1120" s="3">
        <v>14</v>
      </c>
      <c r="O1120" s="3" t="s">
        <v>1289</v>
      </c>
      <c r="P1120" s="33" t="str">
        <f t="shared" si="268"/>
        <v>E:POS_P:P01_Tr1:NWF_Tr2:LSI_DRC_R1_D:21_M:11_Y:2018</v>
      </c>
      <c r="Q1120" s="31" t="str">
        <f t="shared" si="269"/>
        <v>T2</v>
      </c>
      <c r="R1120" s="53">
        <v>0.51944444444444449</v>
      </c>
      <c r="S1120" s="3">
        <v>20</v>
      </c>
      <c r="T1120" s="3">
        <v>2.41425</v>
      </c>
      <c r="U1120" s="3">
        <v>131.59806629834256</v>
      </c>
      <c r="V1120" s="3">
        <v>0.436614</v>
      </c>
      <c r="W1120" s="3">
        <v>19.2</v>
      </c>
      <c r="X1120" s="37">
        <f t="shared" si="256"/>
        <v>292.2</v>
      </c>
      <c r="Y1120" s="37" t="s">
        <v>143</v>
      </c>
      <c r="Z1120" s="40">
        <v>0.1225</v>
      </c>
      <c r="AA1120" s="41">
        <v>0.74</v>
      </c>
      <c r="AB1120" s="41">
        <v>9.0649999999999981E-2</v>
      </c>
      <c r="AC1120" s="42" t="s">
        <v>144</v>
      </c>
      <c r="AD1120" s="43">
        <f t="shared" si="257"/>
        <v>500.47542036963745</v>
      </c>
      <c r="AE1120" s="43">
        <f t="shared" si="258"/>
        <v>583.88799043124357</v>
      </c>
      <c r="AF1120" s="44">
        <f t="shared" si="259"/>
        <v>1.2082727836273972</v>
      </c>
      <c r="AG1120" s="44">
        <f t="shared" si="260"/>
        <v>0.89412185988427373</v>
      </c>
      <c r="AH1120" s="44">
        <f t="shared" si="261"/>
        <v>65.861597550494409</v>
      </c>
      <c r="AI1120" s="44">
        <f t="shared" si="262"/>
        <v>48.737582187365852</v>
      </c>
      <c r="AJ1120" s="44">
        <f t="shared" si="263"/>
        <v>0.25493367105414699</v>
      </c>
      <c r="AK1120" s="45">
        <f t="shared" si="264"/>
        <v>0.18865091658006874</v>
      </c>
      <c r="AL1120" s="35"/>
      <c r="AM1120" s="35"/>
      <c r="AN1120" s="35"/>
      <c r="AO1120" s="3" t="s">
        <v>1272</v>
      </c>
    </row>
    <row r="1121" spans="2:41" x14ac:dyDescent="0.2">
      <c r="B1121" s="46">
        <v>43425</v>
      </c>
      <c r="C1121" s="3" t="s">
        <v>1485</v>
      </c>
      <c r="D1121" s="3" t="s">
        <v>1303</v>
      </c>
      <c r="E1121" s="32" t="s">
        <v>137</v>
      </c>
      <c r="F1121" s="3" t="s">
        <v>138</v>
      </c>
      <c r="G1121" s="33" t="s">
        <v>139</v>
      </c>
      <c r="H1121" s="32">
        <v>2018</v>
      </c>
      <c r="I1121" s="47" t="s">
        <v>447</v>
      </c>
      <c r="J1121" s="47" t="s">
        <v>141</v>
      </c>
      <c r="K1121" s="32" t="str">
        <f t="shared" si="265"/>
        <v>NWF</v>
      </c>
      <c r="L1121" s="32" t="str">
        <f t="shared" si="266"/>
        <v>LSI</v>
      </c>
      <c r="M1121" s="32" t="str">
        <f t="shared" si="267"/>
        <v>R1</v>
      </c>
      <c r="N1121" s="3">
        <v>14</v>
      </c>
      <c r="O1121" s="3" t="s">
        <v>1289</v>
      </c>
      <c r="P1121" s="33" t="str">
        <f t="shared" si="268"/>
        <v>E:POS_P:P01_Tr1:NWF_Tr2:LSI_DRC_R1_D:21_M:11_Y:2018</v>
      </c>
      <c r="Q1121" s="31" t="str">
        <f t="shared" si="269"/>
        <v>T3</v>
      </c>
      <c r="R1121" s="53">
        <v>0.52638888888888891</v>
      </c>
      <c r="S1121" s="3">
        <v>30</v>
      </c>
      <c r="T1121" s="3">
        <v>2.3392500000000003</v>
      </c>
      <c r="U1121" s="3">
        <v>129.71270718232046</v>
      </c>
      <c r="V1121" s="3">
        <v>0.44297400000000003</v>
      </c>
      <c r="W1121" s="3">
        <v>20.9</v>
      </c>
      <c r="X1121" s="37">
        <f t="shared" si="256"/>
        <v>293.89999999999998</v>
      </c>
      <c r="Y1121" s="37" t="s">
        <v>143</v>
      </c>
      <c r="Z1121" s="40">
        <v>0.1225</v>
      </c>
      <c r="AA1121" s="41">
        <v>0.74</v>
      </c>
      <c r="AB1121" s="41">
        <v>9.0649999999999981E-2</v>
      </c>
      <c r="AC1121" s="42" t="s">
        <v>144</v>
      </c>
      <c r="AD1121" s="43">
        <f t="shared" si="257"/>
        <v>497.580530221191</v>
      </c>
      <c r="AE1121" s="43">
        <f t="shared" si="258"/>
        <v>580.51061859138963</v>
      </c>
      <c r="AF1121" s="44">
        <f t="shared" si="259"/>
        <v>1.1639652553199211</v>
      </c>
      <c r="AG1121" s="44">
        <f t="shared" si="260"/>
        <v>0.86133428893674147</v>
      </c>
      <c r="AH1121" s="44">
        <f t="shared" si="261"/>
        <v>64.542517616205103</v>
      </c>
      <c r="AI1121" s="44">
        <f t="shared" si="262"/>
        <v>47.761463035991767</v>
      </c>
      <c r="AJ1121" s="44">
        <f t="shared" si="263"/>
        <v>0.25715111075990221</v>
      </c>
      <c r="AK1121" s="45">
        <f t="shared" si="264"/>
        <v>0.19029182196232761</v>
      </c>
      <c r="AL1121" s="35"/>
      <c r="AM1121" s="35"/>
      <c r="AN1121" s="35"/>
      <c r="AO1121" s="3" t="s">
        <v>1272</v>
      </c>
    </row>
    <row r="1122" spans="2:41" x14ac:dyDescent="0.2">
      <c r="B1122" s="46">
        <v>43425</v>
      </c>
      <c r="C1122" s="3" t="s">
        <v>1486</v>
      </c>
      <c r="D1122" s="3" t="s">
        <v>1305</v>
      </c>
      <c r="E1122" s="32" t="s">
        <v>137</v>
      </c>
      <c r="F1122" s="3" t="s">
        <v>138</v>
      </c>
      <c r="G1122" s="33" t="s">
        <v>139</v>
      </c>
      <c r="H1122" s="32">
        <v>2018</v>
      </c>
      <c r="I1122" s="47" t="s">
        <v>447</v>
      </c>
      <c r="J1122" s="47" t="s">
        <v>141</v>
      </c>
      <c r="K1122" s="32" t="str">
        <f t="shared" si="265"/>
        <v>NWF</v>
      </c>
      <c r="L1122" s="32" t="str">
        <f t="shared" si="266"/>
        <v>LSI</v>
      </c>
      <c r="M1122" s="32" t="str">
        <f t="shared" si="267"/>
        <v>R2</v>
      </c>
      <c r="N1122" s="3">
        <v>2</v>
      </c>
      <c r="O1122" s="3" t="s">
        <v>449</v>
      </c>
      <c r="P1122" s="33" t="str">
        <f t="shared" si="268"/>
        <v>E:POS_P:P01_Tr1:NWF_Tr2:LSI_DRC_R2_D:21_M:11_Y:2018</v>
      </c>
      <c r="Q1122" s="31" t="str">
        <f t="shared" si="269"/>
        <v>T0</v>
      </c>
      <c r="R1122" s="53">
        <v>0.50555555555555554</v>
      </c>
      <c r="S1122" s="37">
        <v>0</v>
      </c>
      <c r="T1122" s="3">
        <v>2.2642500000000001</v>
      </c>
      <c r="U1122" s="3">
        <v>133.86049723756906</v>
      </c>
      <c r="V1122" s="3">
        <v>0.43025400000000003</v>
      </c>
      <c r="W1122" s="3">
        <v>16.600000000000001</v>
      </c>
      <c r="X1122" s="37">
        <f t="shared" si="256"/>
        <v>289.60000000000002</v>
      </c>
      <c r="Y1122" s="37" t="s">
        <v>143</v>
      </c>
      <c r="Z1122" s="40">
        <v>0.1225</v>
      </c>
      <c r="AA1122" s="41">
        <v>0.74</v>
      </c>
      <c r="AB1122" s="41">
        <v>9.0649999999999981E-2</v>
      </c>
      <c r="AC1122" s="42" t="s">
        <v>144</v>
      </c>
      <c r="AD1122" s="43">
        <f t="shared" si="257"/>
        <v>504.9686389226797</v>
      </c>
      <c r="AE1122" s="43">
        <f t="shared" si="258"/>
        <v>589.13007874312632</v>
      </c>
      <c r="AF1122" s="44">
        <f t="shared" si="259"/>
        <v>1.1433752406806774</v>
      </c>
      <c r="AG1122" s="44">
        <f t="shared" si="260"/>
        <v>0.84609767810370118</v>
      </c>
      <c r="AH1122" s="44">
        <f t="shared" si="261"/>
        <v>67.595353095568385</v>
      </c>
      <c r="AI1122" s="44">
        <f t="shared" si="262"/>
        <v>50.020561290720593</v>
      </c>
      <c r="AJ1122" s="44">
        <f t="shared" si="263"/>
        <v>0.25347557289954509</v>
      </c>
      <c r="AK1122" s="45">
        <f t="shared" si="264"/>
        <v>0.18757192394566333</v>
      </c>
      <c r="AL1122" s="35">
        <f>SLOPE(AG1122:AG1125,S1122:S1125)*60</f>
        <v>1.507759657495762E-2</v>
      </c>
      <c r="AM1122" s="35">
        <f>SLOPE(AK1122:AK1125,S1122:S1125)*60</f>
        <v>3.6353681054763519E-2</v>
      </c>
      <c r="AN1122" s="35">
        <f>SLOPE(AI1122:AI1125,S1122:S1125)*60</f>
        <v>-2.5068540865484308</v>
      </c>
    </row>
    <row r="1123" spans="2:41" x14ac:dyDescent="0.2">
      <c r="B1123" s="46">
        <v>43425</v>
      </c>
      <c r="C1123" s="3" t="s">
        <v>1487</v>
      </c>
      <c r="D1123" s="3" t="s">
        <v>1307</v>
      </c>
      <c r="E1123" s="32" t="s">
        <v>137</v>
      </c>
      <c r="F1123" s="3" t="s">
        <v>138</v>
      </c>
      <c r="G1123" s="33" t="s">
        <v>139</v>
      </c>
      <c r="H1123" s="32">
        <v>2018</v>
      </c>
      <c r="I1123" s="47" t="s">
        <v>447</v>
      </c>
      <c r="J1123" s="47" t="s">
        <v>141</v>
      </c>
      <c r="K1123" s="32" t="str">
        <f t="shared" si="265"/>
        <v>NWF</v>
      </c>
      <c r="L1123" s="32" t="str">
        <f t="shared" si="266"/>
        <v>LSI</v>
      </c>
      <c r="M1123" s="32" t="str">
        <f t="shared" si="267"/>
        <v>R2</v>
      </c>
      <c r="N1123" s="3">
        <v>2</v>
      </c>
      <c r="O1123" s="3" t="s">
        <v>449</v>
      </c>
      <c r="P1123" s="33" t="str">
        <f t="shared" si="268"/>
        <v>E:POS_P:P01_Tr1:NWF_Tr2:LSI_DRC_R2_D:21_M:11_Y:2018</v>
      </c>
      <c r="Q1123" s="31" t="str">
        <f t="shared" si="269"/>
        <v>T1</v>
      </c>
      <c r="R1123" s="53">
        <v>0.51250000000000007</v>
      </c>
      <c r="S1123" s="3">
        <v>10</v>
      </c>
      <c r="T1123" s="3">
        <v>2.2642500000000001</v>
      </c>
      <c r="U1123" s="3">
        <v>127.26174033149172</v>
      </c>
      <c r="V1123" s="3">
        <v>0.45569400000000004</v>
      </c>
      <c r="W1123" s="3">
        <v>20.6</v>
      </c>
      <c r="X1123" s="37">
        <f t="shared" si="256"/>
        <v>293.60000000000002</v>
      </c>
      <c r="Y1123" s="37" t="s">
        <v>143</v>
      </c>
      <c r="Z1123" s="40">
        <v>0.1225</v>
      </c>
      <c r="AA1123" s="41">
        <v>0.74</v>
      </c>
      <c r="AB1123" s="41">
        <v>9.0649999999999981E-2</v>
      </c>
      <c r="AC1123" s="42" t="s">
        <v>144</v>
      </c>
      <c r="AD1123" s="43">
        <f t="shared" si="257"/>
        <v>498.08895719348783</v>
      </c>
      <c r="AE1123" s="43">
        <f t="shared" si="258"/>
        <v>581.10378339240253</v>
      </c>
      <c r="AF1123" s="44">
        <f t="shared" si="259"/>
        <v>1.1277979213253548</v>
      </c>
      <c r="AG1123" s="44">
        <f t="shared" si="260"/>
        <v>0.83457046178076244</v>
      </c>
      <c r="AH1123" s="44">
        <f t="shared" si="261"/>
        <v>63.387667532341148</v>
      </c>
      <c r="AI1123" s="44">
        <f t="shared" si="262"/>
        <v>46.906873973932441</v>
      </c>
      <c r="AJ1123" s="44">
        <f t="shared" si="263"/>
        <v>0.26480550746921749</v>
      </c>
      <c r="AK1123" s="45">
        <f t="shared" si="264"/>
        <v>0.19595607552722089</v>
      </c>
      <c r="AL1123" s="35"/>
      <c r="AM1123" s="35"/>
      <c r="AN1123" s="35"/>
    </row>
    <row r="1124" spans="2:41" x14ac:dyDescent="0.2">
      <c r="B1124" s="46">
        <v>43425</v>
      </c>
      <c r="C1124" s="3" t="s">
        <v>1488</v>
      </c>
      <c r="D1124" s="3" t="s">
        <v>1309</v>
      </c>
      <c r="E1124" s="32" t="s">
        <v>137</v>
      </c>
      <c r="F1124" s="3" t="s">
        <v>138</v>
      </c>
      <c r="G1124" s="33" t="s">
        <v>139</v>
      </c>
      <c r="H1124" s="32">
        <v>2018</v>
      </c>
      <c r="I1124" s="47" t="s">
        <v>447</v>
      </c>
      <c r="J1124" s="47" t="s">
        <v>141</v>
      </c>
      <c r="K1124" s="32" t="str">
        <f t="shared" si="265"/>
        <v>NWF</v>
      </c>
      <c r="L1124" s="32" t="str">
        <f t="shared" si="266"/>
        <v>LSI</v>
      </c>
      <c r="M1124" s="32" t="str">
        <f t="shared" si="267"/>
        <v>R2</v>
      </c>
      <c r="N1124" s="3">
        <v>2</v>
      </c>
      <c r="O1124" s="3" t="s">
        <v>449</v>
      </c>
      <c r="P1124" s="33" t="str">
        <f t="shared" si="268"/>
        <v>E:POS_P:P01_Tr1:NWF_Tr2:LSI_DRC_R2_D:21_M:11_Y:2018</v>
      </c>
      <c r="Q1124" s="31" t="str">
        <f t="shared" si="269"/>
        <v>T2</v>
      </c>
      <c r="R1124" s="53">
        <v>0.51944444444444449</v>
      </c>
      <c r="S1124" s="3">
        <v>20</v>
      </c>
      <c r="T1124" s="3">
        <v>2.2642500000000001</v>
      </c>
      <c r="U1124" s="3">
        <v>140.2707182320442</v>
      </c>
      <c r="V1124" s="3">
        <v>0.47477400000000003</v>
      </c>
      <c r="W1124" s="3">
        <v>21.7</v>
      </c>
      <c r="X1124" s="37">
        <f t="shared" si="256"/>
        <v>294.7</v>
      </c>
      <c r="Y1124" s="37" t="s">
        <v>143</v>
      </c>
      <c r="Z1124" s="40">
        <v>0.1225</v>
      </c>
      <c r="AA1124" s="41">
        <v>0.74</v>
      </c>
      <c r="AB1124" s="41">
        <v>9.0649999999999981E-2</v>
      </c>
      <c r="AC1124" s="42" t="s">
        <v>144</v>
      </c>
      <c r="AD1124" s="43">
        <f t="shared" si="257"/>
        <v>496.22978565323393</v>
      </c>
      <c r="AE1124" s="43">
        <f t="shared" si="258"/>
        <v>578.93474992877282</v>
      </c>
      <c r="AF1124" s="44">
        <f t="shared" si="259"/>
        <v>1.1235882921653348</v>
      </c>
      <c r="AG1124" s="44">
        <f t="shared" si="260"/>
        <v>0.83145533620234757</v>
      </c>
      <c r="AH1124" s="44">
        <f t="shared" si="261"/>
        <v>69.606508441712478</v>
      </c>
      <c r="AI1124" s="44">
        <f t="shared" si="262"/>
        <v>51.508816246867219</v>
      </c>
      <c r="AJ1124" s="44">
        <f t="shared" si="263"/>
        <v>0.2748631669626832</v>
      </c>
      <c r="AK1124" s="45">
        <f t="shared" si="264"/>
        <v>0.20339874355238552</v>
      </c>
      <c r="AL1124" s="35"/>
      <c r="AM1124" s="35"/>
      <c r="AN1124" s="35"/>
    </row>
    <row r="1125" spans="2:41" x14ac:dyDescent="0.2">
      <c r="B1125" s="46">
        <v>43425</v>
      </c>
      <c r="C1125" s="3" t="s">
        <v>1489</v>
      </c>
      <c r="D1125" s="3" t="s">
        <v>1311</v>
      </c>
      <c r="E1125" s="32" t="s">
        <v>137</v>
      </c>
      <c r="F1125" s="3" t="s">
        <v>138</v>
      </c>
      <c r="G1125" s="33" t="s">
        <v>139</v>
      </c>
      <c r="H1125" s="32">
        <v>2018</v>
      </c>
      <c r="I1125" s="47" t="s">
        <v>447</v>
      </c>
      <c r="J1125" s="47" t="s">
        <v>141</v>
      </c>
      <c r="K1125" s="32" t="str">
        <f t="shared" si="265"/>
        <v>NWF</v>
      </c>
      <c r="L1125" s="32" t="str">
        <f t="shared" si="266"/>
        <v>LSI</v>
      </c>
      <c r="M1125" s="32" t="str">
        <f t="shared" si="267"/>
        <v>R2</v>
      </c>
      <c r="N1125" s="3">
        <v>2</v>
      </c>
      <c r="O1125" s="3" t="s">
        <v>449</v>
      </c>
      <c r="P1125" s="33" t="str">
        <f t="shared" si="268"/>
        <v>E:POS_P:P01_Tr1:NWF_Tr2:LSI_DRC_R2_D:21_M:11_Y:2018</v>
      </c>
      <c r="Q1125" s="31" t="str">
        <f t="shared" si="269"/>
        <v>T3</v>
      </c>
      <c r="R1125" s="53">
        <v>0.52638888888888891</v>
      </c>
      <c r="S1125" s="3">
        <v>30</v>
      </c>
      <c r="T1125" s="3">
        <v>2.3392500000000003</v>
      </c>
      <c r="U1125" s="3">
        <v>128.77002762430939</v>
      </c>
      <c r="V1125" s="3">
        <v>0.48113399999999995</v>
      </c>
      <c r="W1125" s="3">
        <v>22.9</v>
      </c>
      <c r="X1125" s="37">
        <f t="shared" si="256"/>
        <v>295.89999999999998</v>
      </c>
      <c r="Y1125" s="37" t="s">
        <v>143</v>
      </c>
      <c r="Z1125" s="40">
        <v>0.1225</v>
      </c>
      <c r="AA1125" s="41">
        <v>0.74</v>
      </c>
      <c r="AB1125" s="41">
        <v>9.0649999999999981E-2</v>
      </c>
      <c r="AC1125" s="42" t="s">
        <v>144</v>
      </c>
      <c r="AD1125" s="43">
        <f t="shared" si="257"/>
        <v>494.2173634065835</v>
      </c>
      <c r="AE1125" s="43">
        <f t="shared" si="258"/>
        <v>576.58692397434731</v>
      </c>
      <c r="AF1125" s="44">
        <f t="shared" si="259"/>
        <v>1.1560979673488505</v>
      </c>
      <c r="AG1125" s="44">
        <f t="shared" si="260"/>
        <v>0.85551249583814926</v>
      </c>
      <c r="AH1125" s="44">
        <f t="shared" si="261"/>
        <v>63.640383538279117</v>
      </c>
      <c r="AI1125" s="44">
        <f t="shared" si="262"/>
        <v>47.093883818326539</v>
      </c>
      <c r="AJ1125" s="44">
        <f t="shared" si="263"/>
        <v>0.27741557307947357</v>
      </c>
      <c r="AK1125" s="45">
        <f t="shared" si="264"/>
        <v>0.2052875240788104</v>
      </c>
      <c r="AL1125" s="35"/>
      <c r="AM1125" s="35"/>
      <c r="AN1125" s="35"/>
    </row>
    <row r="1126" spans="2:41" x14ac:dyDescent="0.2">
      <c r="B1126" s="46">
        <v>43425</v>
      </c>
      <c r="C1126" s="3" t="s">
        <v>1490</v>
      </c>
      <c r="D1126" s="3" t="s">
        <v>1313</v>
      </c>
      <c r="E1126" s="32" t="s">
        <v>137</v>
      </c>
      <c r="F1126" s="3" t="s">
        <v>138</v>
      </c>
      <c r="G1126" s="33" t="s">
        <v>139</v>
      </c>
      <c r="H1126" s="32">
        <v>2018</v>
      </c>
      <c r="I1126" s="47" t="s">
        <v>447</v>
      </c>
      <c r="J1126" s="47" t="s">
        <v>141</v>
      </c>
      <c r="K1126" s="32" t="str">
        <f t="shared" si="265"/>
        <v>NWF</v>
      </c>
      <c r="L1126" s="32" t="str">
        <f t="shared" si="266"/>
        <v>LSI</v>
      </c>
      <c r="M1126" s="32" t="str">
        <f t="shared" si="267"/>
        <v>R3</v>
      </c>
      <c r="N1126" s="3">
        <v>6</v>
      </c>
      <c r="O1126" s="3" t="s">
        <v>664</v>
      </c>
      <c r="P1126" s="33" t="str">
        <f t="shared" si="268"/>
        <v>E:POS_P:P01_Tr1:NWF_Tr2:LSI_DRC_R3_D:21_M:11_Y:2018</v>
      </c>
      <c r="Q1126" s="31" t="str">
        <f t="shared" si="269"/>
        <v>T0</v>
      </c>
      <c r="R1126" s="53">
        <v>0.50555555555555554</v>
      </c>
      <c r="S1126" s="37">
        <v>0</v>
      </c>
      <c r="T1126" s="3">
        <v>2.1892499999999999</v>
      </c>
      <c r="U1126" s="3">
        <v>104.82596685082873</v>
      </c>
      <c r="V1126" s="3">
        <v>0.41753400000000002</v>
      </c>
      <c r="W1126" s="3">
        <v>16.100000000000001</v>
      </c>
      <c r="X1126" s="37">
        <f t="shared" si="256"/>
        <v>289.10000000000002</v>
      </c>
      <c r="Y1126" s="37" t="s">
        <v>143</v>
      </c>
      <c r="Z1126" s="40">
        <v>0.1225</v>
      </c>
      <c r="AA1126" s="41">
        <v>0.74</v>
      </c>
      <c r="AB1126" s="41">
        <v>9.0649999999999981E-2</v>
      </c>
      <c r="AC1126" s="42" t="s">
        <v>144</v>
      </c>
      <c r="AD1126" s="43">
        <f t="shared" si="257"/>
        <v>505.84198489106893</v>
      </c>
      <c r="AE1126" s="43">
        <f t="shared" si="258"/>
        <v>590.14898237291368</v>
      </c>
      <c r="AF1126" s="44">
        <f t="shared" si="259"/>
        <v>1.1074145654227725</v>
      </c>
      <c r="AG1126" s="44">
        <f t="shared" si="260"/>
        <v>0.81948677841285156</v>
      </c>
      <c r="AH1126" s="44">
        <f t="shared" si="261"/>
        <v>53.025375139948601</v>
      </c>
      <c r="AI1126" s="44">
        <f t="shared" si="262"/>
        <v>39.238777603561957</v>
      </c>
      <c r="AJ1126" s="44">
        <f t="shared" si="263"/>
        <v>0.24640726520609216</v>
      </c>
      <c r="AK1126" s="45">
        <f t="shared" si="264"/>
        <v>0.18234137625250815</v>
      </c>
      <c r="AL1126" s="35">
        <f>SLOPE(AG1126:AG1129,S1126:S1129)*60</f>
        <v>1.5102265377358438E-2</v>
      </c>
      <c r="AM1126" s="35">
        <f>SLOPE(AK1126:AK1129,S1126:S1129)*60</f>
        <v>-8.9848854196719077E-2</v>
      </c>
      <c r="AN1126" s="35">
        <f>SLOPE(AI1126:AI1129,S1126:S1129)*60</f>
        <v>20.63413824049238</v>
      </c>
    </row>
    <row r="1127" spans="2:41" x14ac:dyDescent="0.2">
      <c r="B1127" s="46">
        <v>43425</v>
      </c>
      <c r="C1127" s="3" t="s">
        <v>1491</v>
      </c>
      <c r="D1127" s="3" t="s">
        <v>1315</v>
      </c>
      <c r="E1127" s="32" t="s">
        <v>137</v>
      </c>
      <c r="F1127" s="3" t="s">
        <v>138</v>
      </c>
      <c r="G1127" s="33" t="s">
        <v>139</v>
      </c>
      <c r="H1127" s="32">
        <v>2018</v>
      </c>
      <c r="I1127" s="47" t="s">
        <v>447</v>
      </c>
      <c r="J1127" s="47" t="s">
        <v>141</v>
      </c>
      <c r="K1127" s="32" t="str">
        <f t="shared" si="265"/>
        <v>NWF</v>
      </c>
      <c r="L1127" s="32" t="str">
        <f t="shared" si="266"/>
        <v>LSI</v>
      </c>
      <c r="M1127" s="32" t="str">
        <f t="shared" si="267"/>
        <v>R3</v>
      </c>
      <c r="N1127" s="3">
        <v>6</v>
      </c>
      <c r="O1127" s="3" t="s">
        <v>664</v>
      </c>
      <c r="P1127" s="33" t="str">
        <f t="shared" si="268"/>
        <v>E:POS_P:P01_Tr1:NWF_Tr2:LSI_DRC_R3_D:21_M:11_Y:2018</v>
      </c>
      <c r="Q1127" s="31" t="str">
        <f t="shared" si="269"/>
        <v>T1</v>
      </c>
      <c r="R1127" s="53">
        <v>0.51250000000000007</v>
      </c>
      <c r="S1127" s="3">
        <v>10</v>
      </c>
      <c r="T1127" s="3">
        <v>2.2642500000000001</v>
      </c>
      <c r="U1127" s="3">
        <v>95.776243093922659</v>
      </c>
      <c r="V1127" s="3">
        <v>0.71645400000000004</v>
      </c>
      <c r="W1127" s="3">
        <v>19.8</v>
      </c>
      <c r="X1127" s="37">
        <f t="shared" si="256"/>
        <v>292.8</v>
      </c>
      <c r="Y1127" s="37" t="s">
        <v>143</v>
      </c>
      <c r="Z1127" s="40">
        <v>0.1225</v>
      </c>
      <c r="AA1127" s="41">
        <v>0.74</v>
      </c>
      <c r="AB1127" s="41">
        <v>9.0649999999999981E-2</v>
      </c>
      <c r="AC1127" s="42" t="s">
        <v>144</v>
      </c>
      <c r="AD1127" s="43">
        <f t="shared" si="257"/>
        <v>499.44985598363405</v>
      </c>
      <c r="AE1127" s="43">
        <f t="shared" si="258"/>
        <v>582.69149864757298</v>
      </c>
      <c r="AF1127" s="44">
        <f t="shared" si="259"/>
        <v>1.1308793364109435</v>
      </c>
      <c r="AG1127" s="44">
        <f t="shared" si="260"/>
        <v>0.83685070894409797</v>
      </c>
      <c r="AH1127" s="44">
        <f t="shared" si="261"/>
        <v>47.835430819913199</v>
      </c>
      <c r="AI1127" s="44">
        <f t="shared" si="262"/>
        <v>35.398218806735763</v>
      </c>
      <c r="AJ1127" s="44">
        <f t="shared" si="263"/>
        <v>0.41747165497204825</v>
      </c>
      <c r="AK1127" s="45">
        <f t="shared" si="264"/>
        <v>0.30892902467931566</v>
      </c>
      <c r="AL1127" s="35"/>
      <c r="AM1127" s="35"/>
      <c r="AN1127" s="35"/>
    </row>
    <row r="1128" spans="2:41" x14ac:dyDescent="0.2">
      <c r="B1128" s="46">
        <v>43425</v>
      </c>
      <c r="C1128" s="3" t="s">
        <v>1492</v>
      </c>
      <c r="D1128" s="3" t="s">
        <v>1317</v>
      </c>
      <c r="E1128" s="32" t="s">
        <v>137</v>
      </c>
      <c r="F1128" s="3" t="s">
        <v>138</v>
      </c>
      <c r="G1128" s="33" t="s">
        <v>139</v>
      </c>
      <c r="H1128" s="32">
        <v>2018</v>
      </c>
      <c r="I1128" s="47" t="s">
        <v>447</v>
      </c>
      <c r="J1128" s="47" t="s">
        <v>141</v>
      </c>
      <c r="K1128" s="32" t="str">
        <f t="shared" si="265"/>
        <v>NWF</v>
      </c>
      <c r="L1128" s="32" t="str">
        <f t="shared" si="266"/>
        <v>LSI</v>
      </c>
      <c r="M1128" s="32" t="str">
        <f t="shared" si="267"/>
        <v>R3</v>
      </c>
      <c r="N1128" s="3">
        <v>6</v>
      </c>
      <c r="O1128" s="3" t="s">
        <v>664</v>
      </c>
      <c r="P1128" s="33" t="str">
        <f t="shared" si="268"/>
        <v>E:POS_P:P01_Tr1:NWF_Tr2:LSI_DRC_R3_D:21_M:11_Y:2018</v>
      </c>
      <c r="Q1128" s="31" t="str">
        <f t="shared" si="269"/>
        <v>T2</v>
      </c>
      <c r="R1128" s="53">
        <v>0.51944444444444449</v>
      </c>
      <c r="S1128" s="3">
        <v>20</v>
      </c>
      <c r="T1128" s="3">
        <v>2.2642500000000001</v>
      </c>
      <c r="U1128" s="3">
        <v>115.00690607734808</v>
      </c>
      <c r="V1128" s="3">
        <v>0.41753400000000002</v>
      </c>
      <c r="W1128" s="3">
        <v>21.2</v>
      </c>
      <c r="X1128" s="37">
        <f t="shared" si="256"/>
        <v>294.2</v>
      </c>
      <c r="Y1128" s="37" t="s">
        <v>143</v>
      </c>
      <c r="Z1128" s="40">
        <v>0.1225</v>
      </c>
      <c r="AA1128" s="41">
        <v>0.74</v>
      </c>
      <c r="AB1128" s="41">
        <v>9.0649999999999981E-2</v>
      </c>
      <c r="AC1128" s="42" t="s">
        <v>144</v>
      </c>
      <c r="AD1128" s="43">
        <f t="shared" si="257"/>
        <v>497.07314014958541</v>
      </c>
      <c r="AE1128" s="43">
        <f t="shared" si="258"/>
        <v>579.91866350784971</v>
      </c>
      <c r="AF1128" s="44">
        <f t="shared" si="259"/>
        <v>1.1254978575836987</v>
      </c>
      <c r="AG1128" s="44">
        <f t="shared" si="260"/>
        <v>0.83286841461193684</v>
      </c>
      <c r="AH1128" s="44">
        <f t="shared" si="261"/>
        <v>57.166843942755847</v>
      </c>
      <c r="AI1128" s="44">
        <f t="shared" si="262"/>
        <v>42.30346451763932</v>
      </c>
      <c r="AJ1128" s="44">
        <f t="shared" si="263"/>
        <v>0.24213575924908654</v>
      </c>
      <c r="AK1128" s="45">
        <f t="shared" si="264"/>
        <v>0.17918046184432398</v>
      </c>
      <c r="AL1128" s="35"/>
      <c r="AM1128" s="35"/>
      <c r="AN1128" s="35"/>
    </row>
    <row r="1129" spans="2:41" x14ac:dyDescent="0.2">
      <c r="B1129" s="46">
        <v>43425</v>
      </c>
      <c r="C1129" s="3" t="s">
        <v>1493</v>
      </c>
      <c r="D1129" s="3" t="s">
        <v>1319</v>
      </c>
      <c r="E1129" s="32" t="s">
        <v>137</v>
      </c>
      <c r="F1129" s="3" t="s">
        <v>138</v>
      </c>
      <c r="G1129" s="33" t="s">
        <v>139</v>
      </c>
      <c r="H1129" s="32">
        <v>2018</v>
      </c>
      <c r="I1129" s="47" t="s">
        <v>447</v>
      </c>
      <c r="J1129" s="47" t="s">
        <v>141</v>
      </c>
      <c r="K1129" s="32" t="str">
        <f t="shared" si="265"/>
        <v>NWF</v>
      </c>
      <c r="L1129" s="32" t="str">
        <f t="shared" si="266"/>
        <v>LSI</v>
      </c>
      <c r="M1129" s="32" t="str">
        <f t="shared" si="267"/>
        <v>R3</v>
      </c>
      <c r="N1129" s="3">
        <v>6</v>
      </c>
      <c r="O1129" s="3" t="s">
        <v>664</v>
      </c>
      <c r="P1129" s="33" t="str">
        <f t="shared" si="268"/>
        <v>E:POS_P:P01_Tr1:NWF_Tr2:LSI_DRC_R3_D:21_M:11_Y:2018</v>
      </c>
      <c r="Q1129" s="31" t="str">
        <f t="shared" si="269"/>
        <v>T3</v>
      </c>
      <c r="R1129" s="53">
        <v>0.52638888888888891</v>
      </c>
      <c r="S1129" s="3">
        <v>30</v>
      </c>
      <c r="T1129" s="3">
        <v>2.2642500000000001</v>
      </c>
      <c r="U1129" s="3">
        <v>132.16367403314916</v>
      </c>
      <c r="V1129" s="3">
        <v>0.41117399999999998</v>
      </c>
      <c r="W1129" s="3">
        <v>22.5</v>
      </c>
      <c r="X1129" s="37">
        <f t="shared" si="256"/>
        <v>295.5</v>
      </c>
      <c r="Y1129" s="37" t="s">
        <v>143</v>
      </c>
      <c r="Z1129" s="40">
        <v>0.1225</v>
      </c>
      <c r="AA1129" s="41">
        <v>0.74</v>
      </c>
      <c r="AB1129" s="41">
        <v>9.0649999999999981E-2</v>
      </c>
      <c r="AC1129" s="42" t="s">
        <v>144</v>
      </c>
      <c r="AD1129" s="43">
        <f t="shared" si="257"/>
        <v>494.88635476144844</v>
      </c>
      <c r="AE1129" s="43">
        <f t="shared" si="258"/>
        <v>577.36741388835662</v>
      </c>
      <c r="AF1129" s="44">
        <f t="shared" si="259"/>
        <v>1.1205464287686098</v>
      </c>
      <c r="AG1129" s="44">
        <f t="shared" si="260"/>
        <v>0.82920435728877107</v>
      </c>
      <c r="AH1129" s="44">
        <f t="shared" si="261"/>
        <v>65.405998874145482</v>
      </c>
      <c r="AI1129" s="44">
        <f t="shared" si="262"/>
        <v>48.400439166867649</v>
      </c>
      <c r="AJ1129" s="44">
        <f t="shared" si="263"/>
        <v>0.23739846903813114</v>
      </c>
      <c r="AK1129" s="45">
        <f t="shared" si="264"/>
        <v>0.175674867088217</v>
      </c>
      <c r="AL1129" s="35"/>
      <c r="AM1129" s="35"/>
      <c r="AN1129" s="35"/>
    </row>
    <row r="1130" spans="2:41" x14ac:dyDescent="0.2">
      <c r="B1130" s="46">
        <v>43425</v>
      </c>
      <c r="C1130" s="3" t="s">
        <v>1494</v>
      </c>
      <c r="D1130" s="3" t="s">
        <v>1321</v>
      </c>
      <c r="E1130" s="32" t="s">
        <v>137</v>
      </c>
      <c r="F1130" s="3" t="s">
        <v>138</v>
      </c>
      <c r="G1130" s="33" t="s">
        <v>139</v>
      </c>
      <c r="H1130" s="32">
        <v>2018</v>
      </c>
      <c r="I1130" s="47" t="s">
        <v>447</v>
      </c>
      <c r="J1130" s="47" t="s">
        <v>141</v>
      </c>
      <c r="K1130" s="32" t="str">
        <f t="shared" si="265"/>
        <v>WFL</v>
      </c>
      <c r="L1130" s="32" t="str">
        <f t="shared" si="266"/>
        <v>ESI</v>
      </c>
      <c r="M1130" s="32" t="str">
        <f t="shared" si="267"/>
        <v>R1</v>
      </c>
      <c r="N1130" s="3">
        <v>8</v>
      </c>
      <c r="O1130" s="3" t="s">
        <v>1289</v>
      </c>
      <c r="P1130" s="33" t="str">
        <f t="shared" si="268"/>
        <v>E:POS_P:P01_Tr1:WFL_Tr2:ESI_DRC_R1_D:21_M:11_Y:2018</v>
      </c>
      <c r="Q1130" s="31" t="str">
        <f t="shared" si="269"/>
        <v>T0</v>
      </c>
      <c r="R1130" s="53">
        <v>0.45624999999999999</v>
      </c>
      <c r="S1130" s="37">
        <v>0</v>
      </c>
      <c r="T1130" s="3">
        <v>16.739249999999998</v>
      </c>
      <c r="U1130" s="3">
        <v>112.74447513812156</v>
      </c>
      <c r="V1130" s="3">
        <v>0.512934</v>
      </c>
      <c r="W1130" s="3">
        <v>13</v>
      </c>
      <c r="X1130" s="37">
        <f t="shared" si="256"/>
        <v>286</v>
      </c>
      <c r="Y1130" s="37" t="s">
        <v>143</v>
      </c>
      <c r="Z1130" s="40">
        <v>0.1225</v>
      </c>
      <c r="AA1130" s="41">
        <v>0.74</v>
      </c>
      <c r="AB1130" s="41">
        <v>9.0649999999999981E-2</v>
      </c>
      <c r="AC1130" s="42" t="s">
        <v>144</v>
      </c>
      <c r="AD1130" s="43">
        <f t="shared" si="257"/>
        <v>511.32488752450359</v>
      </c>
      <c r="AE1130" s="43">
        <f t="shared" si="258"/>
        <v>596.54570211192083</v>
      </c>
      <c r="AF1130" s="44">
        <f t="shared" si="259"/>
        <v>8.5591951234945469</v>
      </c>
      <c r="AG1130" s="44">
        <f t="shared" si="260"/>
        <v>6.3338043913859634</v>
      </c>
      <c r="AH1130" s="44">
        <f t="shared" si="261"/>
        <v>57.649056069009198</v>
      </c>
      <c r="AI1130" s="44">
        <f t="shared" si="262"/>
        <v>42.660301491066797</v>
      </c>
      <c r="AJ1130" s="44">
        <f t="shared" si="263"/>
        <v>0.30598857316707601</v>
      </c>
      <c r="AK1130" s="45">
        <f t="shared" si="264"/>
        <v>0.2264315441436362</v>
      </c>
      <c r="AL1130" s="35">
        <f>SLOPE(AG1130:AG1133,S1130:S1133)*60</f>
        <v>10.332733700701411</v>
      </c>
      <c r="AM1130" s="35">
        <f>SLOPE(AK1130:AK1133,S1130:S1133)*60</f>
        <v>1.1403607370196585E-2</v>
      </c>
      <c r="AN1130" s="35">
        <f>SLOPE(AI1130:AI1133,S1130:S1133)*60</f>
        <v>8.8980360074977227E-2</v>
      </c>
    </row>
    <row r="1131" spans="2:41" x14ac:dyDescent="0.2">
      <c r="B1131" s="46">
        <v>43425</v>
      </c>
      <c r="C1131" s="3" t="s">
        <v>1495</v>
      </c>
      <c r="D1131" s="3" t="s">
        <v>1323</v>
      </c>
      <c r="E1131" s="32" t="s">
        <v>137</v>
      </c>
      <c r="F1131" s="3" t="s">
        <v>138</v>
      </c>
      <c r="G1131" s="33" t="s">
        <v>139</v>
      </c>
      <c r="H1131" s="32">
        <v>2018</v>
      </c>
      <c r="I1131" s="47" t="s">
        <v>447</v>
      </c>
      <c r="J1131" s="47" t="s">
        <v>141</v>
      </c>
      <c r="K1131" s="32" t="str">
        <f t="shared" si="265"/>
        <v>WFL</v>
      </c>
      <c r="L1131" s="32" t="str">
        <f t="shared" si="266"/>
        <v>ESI</v>
      </c>
      <c r="M1131" s="32" t="str">
        <f t="shared" si="267"/>
        <v>R1</v>
      </c>
      <c r="N1131" s="3">
        <v>8</v>
      </c>
      <c r="O1131" s="3" t="s">
        <v>1289</v>
      </c>
      <c r="P1131" s="33" t="str">
        <f t="shared" si="268"/>
        <v>E:POS_P:P01_Tr1:WFL_Tr2:ESI_DRC_R1_D:21_M:11_Y:2018</v>
      </c>
      <c r="Q1131" s="31" t="str">
        <f t="shared" si="269"/>
        <v>T1</v>
      </c>
      <c r="R1131" s="53">
        <v>0.46319444444444446</v>
      </c>
      <c r="S1131" s="3">
        <v>10</v>
      </c>
      <c r="T1131" s="3">
        <v>23.264249999999997</v>
      </c>
      <c r="U1131" s="3">
        <v>89.36602209944752</v>
      </c>
      <c r="V1131" s="3">
        <v>0.49385399999999996</v>
      </c>
      <c r="W1131" s="3">
        <v>15.1</v>
      </c>
      <c r="X1131" s="37">
        <f t="shared" si="256"/>
        <v>288.10000000000002</v>
      </c>
      <c r="Y1131" s="37" t="s">
        <v>143</v>
      </c>
      <c r="Z1131" s="40">
        <v>0.1225</v>
      </c>
      <c r="AA1131" s="41">
        <v>0.74</v>
      </c>
      <c r="AB1131" s="41">
        <v>9.0649999999999981E-2</v>
      </c>
      <c r="AC1131" s="42" t="s">
        <v>144</v>
      </c>
      <c r="AD1131" s="43">
        <f t="shared" si="257"/>
        <v>507.59777102397788</v>
      </c>
      <c r="AE1131" s="43">
        <f t="shared" si="258"/>
        <v>592.1973995279742</v>
      </c>
      <c r="AF1131" s="44">
        <f t="shared" si="259"/>
        <v>11.808881444544575</v>
      </c>
      <c r="AG1131" s="44">
        <f t="shared" si="260"/>
        <v>8.7385722689629848</v>
      </c>
      <c r="AH1131" s="44">
        <f t="shared" si="261"/>
        <v>45.361993622959112</v>
      </c>
      <c r="AI1131" s="44">
        <f t="shared" si="262"/>
        <v>33.567875280989739</v>
      </c>
      <c r="AJ1131" s="44">
        <f t="shared" si="263"/>
        <v>0.29245905454648813</v>
      </c>
      <c r="AK1131" s="45">
        <f t="shared" si="264"/>
        <v>0.21641970036440117</v>
      </c>
      <c r="AL1131" s="35"/>
      <c r="AM1131" s="35"/>
      <c r="AN1131" s="35"/>
    </row>
    <row r="1132" spans="2:41" x14ac:dyDescent="0.2">
      <c r="B1132" s="46">
        <v>43425</v>
      </c>
      <c r="C1132" s="3" t="s">
        <v>1496</v>
      </c>
      <c r="D1132" s="3" t="s">
        <v>1325</v>
      </c>
      <c r="E1132" s="32" t="s">
        <v>137</v>
      </c>
      <c r="F1132" s="3" t="s">
        <v>138</v>
      </c>
      <c r="G1132" s="33" t="s">
        <v>139</v>
      </c>
      <c r="H1132" s="32">
        <v>2018</v>
      </c>
      <c r="I1132" s="47" t="s">
        <v>447</v>
      </c>
      <c r="J1132" s="47" t="s">
        <v>141</v>
      </c>
      <c r="K1132" s="32" t="str">
        <f t="shared" si="265"/>
        <v>WFL</v>
      </c>
      <c r="L1132" s="32" t="str">
        <f t="shared" si="266"/>
        <v>ESI</v>
      </c>
      <c r="M1132" s="32" t="str">
        <f t="shared" si="267"/>
        <v>R1</v>
      </c>
      <c r="N1132" s="3">
        <v>8</v>
      </c>
      <c r="O1132" s="3" t="s">
        <v>1289</v>
      </c>
      <c r="P1132" s="33" t="str">
        <f t="shared" si="268"/>
        <v>E:POS_P:P01_Tr1:WFL_Tr2:ESI_DRC_R1_D:21_M:11_Y:2018</v>
      </c>
      <c r="Q1132" s="31" t="str">
        <f t="shared" si="269"/>
        <v>T2</v>
      </c>
      <c r="R1132" s="53">
        <v>0.47013888888888888</v>
      </c>
      <c r="S1132" s="3">
        <v>20</v>
      </c>
      <c r="T1132" s="3">
        <v>29.939249999999998</v>
      </c>
      <c r="U1132" s="3">
        <v>105.957182320442</v>
      </c>
      <c r="V1132" s="3">
        <v>0.50021400000000005</v>
      </c>
      <c r="W1132" s="3">
        <v>15.8</v>
      </c>
      <c r="X1132" s="37">
        <f t="shared" ref="X1132:X1195" si="270">W1132+273</f>
        <v>288.8</v>
      </c>
      <c r="Y1132" s="37" t="s">
        <v>143</v>
      </c>
      <c r="Z1132" s="40">
        <v>0.1225</v>
      </c>
      <c r="AA1132" s="41">
        <v>0.74</v>
      </c>
      <c r="AB1132" s="41">
        <v>9.0649999999999981E-2</v>
      </c>
      <c r="AC1132" s="42" t="s">
        <v>144</v>
      </c>
      <c r="AD1132" s="43">
        <f t="shared" ref="AD1132:AD1195" si="271">(12/(82.0575*X1132))*1000000</f>
        <v>506.36744401664828</v>
      </c>
      <c r="AE1132" s="43">
        <f t="shared" ref="AE1132:AE1195" si="272">(14/(82.0575*X1132))*1000000</f>
        <v>590.76201801942307</v>
      </c>
      <c r="AF1132" s="44">
        <f t="shared" ref="AF1132:AF1195" si="273">(T1132*AD1132)/1000</f>
        <v>15.160261498275437</v>
      </c>
      <c r="AG1132" s="44">
        <f t="shared" ref="AG1132:AG1195" si="274">AF1132*AB1132/Z1132</f>
        <v>11.218593508723821</v>
      </c>
      <c r="AH1132" s="44">
        <f t="shared" ref="AH1132:AH1195" si="275">(U1132*AD1132)/1000</f>
        <v>53.653267586808205</v>
      </c>
      <c r="AI1132" s="44">
        <f t="shared" ref="AI1132:AI1195" si="276">AH1132*AB1132/Z1132</f>
        <v>39.703418014238061</v>
      </c>
      <c r="AJ1132" s="44">
        <f t="shared" ref="AJ1132:AJ1195" si="277">V1132*AE1132/1000</f>
        <v>0.29550743208156777</v>
      </c>
      <c r="AK1132" s="45">
        <f t="shared" ref="AK1132:AK1195" si="278">AJ1132*AB1132/Z1132</f>
        <v>0.2186754997403601</v>
      </c>
      <c r="AL1132" s="35"/>
      <c r="AM1132" s="35"/>
      <c r="AN1132" s="35"/>
    </row>
    <row r="1133" spans="2:41" x14ac:dyDescent="0.2">
      <c r="B1133" s="46">
        <v>43425</v>
      </c>
      <c r="C1133" s="3" t="s">
        <v>1497</v>
      </c>
      <c r="D1133" s="3" t="s">
        <v>1327</v>
      </c>
      <c r="E1133" s="32" t="s">
        <v>137</v>
      </c>
      <c r="F1133" s="3" t="s">
        <v>138</v>
      </c>
      <c r="G1133" s="33" t="s">
        <v>139</v>
      </c>
      <c r="H1133" s="32">
        <v>2018</v>
      </c>
      <c r="I1133" s="47" t="s">
        <v>447</v>
      </c>
      <c r="J1133" s="47" t="s">
        <v>141</v>
      </c>
      <c r="K1133" s="32" t="str">
        <f t="shared" si="265"/>
        <v>WFL</v>
      </c>
      <c r="L1133" s="32" t="str">
        <f t="shared" si="266"/>
        <v>ESI</v>
      </c>
      <c r="M1133" s="32" t="str">
        <f t="shared" si="267"/>
        <v>R1</v>
      </c>
      <c r="N1133" s="3">
        <v>8</v>
      </c>
      <c r="O1133" s="3" t="s">
        <v>1289</v>
      </c>
      <c r="P1133" s="33" t="str">
        <f t="shared" si="268"/>
        <v>E:POS_P:P01_Tr1:WFL_Tr2:ESI_DRC_R1_D:21_M:11_Y:2018</v>
      </c>
      <c r="Q1133" s="31" t="str">
        <f t="shared" si="269"/>
        <v>T3</v>
      </c>
      <c r="R1133" s="53">
        <v>0.4770833333333333</v>
      </c>
      <c r="S1133" s="3">
        <v>30</v>
      </c>
      <c r="T1133" s="3">
        <v>30.08925</v>
      </c>
      <c r="U1133" s="3">
        <v>108.78522099447515</v>
      </c>
      <c r="V1133" s="3">
        <v>0.53201399999999999</v>
      </c>
      <c r="W1133" s="3">
        <v>16.5</v>
      </c>
      <c r="X1133" s="37">
        <f t="shared" si="270"/>
        <v>289.5</v>
      </c>
      <c r="Y1133" s="37" t="s">
        <v>143</v>
      </c>
      <c r="Z1133" s="40">
        <v>0.1225</v>
      </c>
      <c r="AA1133" s="41">
        <v>0.74</v>
      </c>
      <c r="AB1133" s="41">
        <v>9.0649999999999981E-2</v>
      </c>
      <c r="AC1133" s="42" t="s">
        <v>144</v>
      </c>
      <c r="AD1133" s="43">
        <f t="shared" si="271"/>
        <v>505.14306677722982</v>
      </c>
      <c r="AE1133" s="43">
        <f t="shared" si="272"/>
        <v>589.33357790676814</v>
      </c>
      <c r="AF1133" s="44">
        <f t="shared" si="273"/>
        <v>15.199376022026762</v>
      </c>
      <c r="AG1133" s="44">
        <f t="shared" si="274"/>
        <v>11.247538256299801</v>
      </c>
      <c r="AH1133" s="44">
        <f t="shared" si="275"/>
        <v>54.952100153187864</v>
      </c>
      <c r="AI1133" s="44">
        <f t="shared" si="276"/>
        <v>40.66455411335901</v>
      </c>
      <c r="AJ1133" s="44">
        <f t="shared" si="277"/>
        <v>0.31353371411649134</v>
      </c>
      <c r="AK1133" s="45">
        <f t="shared" si="278"/>
        <v>0.23201494844620354</v>
      </c>
      <c r="AL1133" s="35"/>
      <c r="AM1133" s="35"/>
      <c r="AN1133" s="35"/>
    </row>
    <row r="1134" spans="2:41" x14ac:dyDescent="0.2">
      <c r="B1134" s="46">
        <v>43425</v>
      </c>
      <c r="C1134" s="3" t="s">
        <v>1498</v>
      </c>
      <c r="D1134" s="3" t="s">
        <v>1329</v>
      </c>
      <c r="E1134" s="32" t="s">
        <v>137</v>
      </c>
      <c r="F1134" s="3" t="s">
        <v>138</v>
      </c>
      <c r="G1134" s="33" t="s">
        <v>139</v>
      </c>
      <c r="H1134" s="32">
        <v>2018</v>
      </c>
      <c r="I1134" s="47" t="s">
        <v>447</v>
      </c>
      <c r="J1134" s="47" t="s">
        <v>141</v>
      </c>
      <c r="K1134" s="32" t="str">
        <f t="shared" si="265"/>
        <v>WFL</v>
      </c>
      <c r="L1134" s="32" t="str">
        <f t="shared" si="266"/>
        <v>ESI</v>
      </c>
      <c r="M1134" s="32" t="str">
        <f t="shared" si="267"/>
        <v>R2</v>
      </c>
      <c r="N1134" s="3">
        <v>5</v>
      </c>
      <c r="O1134" s="3" t="s">
        <v>449</v>
      </c>
      <c r="P1134" s="33" t="str">
        <f t="shared" si="268"/>
        <v>E:POS_P:P01_Tr1:WFL_Tr2:ESI_DRC_R2_D:21_M:11_Y:2018</v>
      </c>
      <c r="Q1134" s="31" t="str">
        <f t="shared" si="269"/>
        <v>T0</v>
      </c>
      <c r="R1134" s="53">
        <v>0.45624999999999999</v>
      </c>
      <c r="S1134" s="37">
        <v>0</v>
      </c>
      <c r="T1134" s="3">
        <v>30.539250000000003</v>
      </c>
      <c r="U1134" s="3">
        <v>79.562154696132595</v>
      </c>
      <c r="V1134" s="3">
        <v>0.53201399999999999</v>
      </c>
      <c r="W1134" s="3">
        <v>14</v>
      </c>
      <c r="X1134" s="37">
        <f t="shared" si="270"/>
        <v>287</v>
      </c>
      <c r="Y1134" s="37" t="s">
        <v>143</v>
      </c>
      <c r="Z1134" s="40">
        <v>0.1225</v>
      </c>
      <c r="AA1134" s="41">
        <v>0.74</v>
      </c>
      <c r="AB1134" s="41">
        <v>9.0649999999999981E-2</v>
      </c>
      <c r="AC1134" s="42" t="s">
        <v>144</v>
      </c>
      <c r="AD1134" s="43">
        <f t="shared" si="271"/>
        <v>509.54326770734502</v>
      </c>
      <c r="AE1134" s="43">
        <f t="shared" si="272"/>
        <v>594.46714565856917</v>
      </c>
      <c r="AF1134" s="44">
        <f t="shared" si="273"/>
        <v>15.561069238331537</v>
      </c>
      <c r="AG1134" s="44">
        <f t="shared" si="274"/>
        <v>11.515191236365334</v>
      </c>
      <c r="AH1134" s="44">
        <f t="shared" si="275"/>
        <v>40.540360289704687</v>
      </c>
      <c r="AI1134" s="44">
        <f t="shared" si="276"/>
        <v>29.99986661438146</v>
      </c>
      <c r="AJ1134" s="44">
        <f t="shared" si="277"/>
        <v>0.31626484403039801</v>
      </c>
      <c r="AK1134" s="45">
        <f t="shared" si="278"/>
        <v>0.2340359845824945</v>
      </c>
      <c r="AL1134" s="35">
        <f>SLOPE(AG1134:AG1137,S1134:S1137)*60</f>
        <v>4.2666682695980374</v>
      </c>
      <c r="AM1134" s="35">
        <f>SLOPE(AK1134:AK1137,S1134:S1137)*60</f>
        <v>-3.7627564976321061E-2</v>
      </c>
      <c r="AN1134" s="35">
        <f>SLOPE(AI1134:AI1137,S1134:S1137)*60</f>
        <v>23.589117745372786</v>
      </c>
    </row>
    <row r="1135" spans="2:41" x14ac:dyDescent="0.2">
      <c r="B1135" s="46">
        <v>43425</v>
      </c>
      <c r="C1135" s="3" t="s">
        <v>1499</v>
      </c>
      <c r="D1135" s="3" t="s">
        <v>1331</v>
      </c>
      <c r="E1135" s="32" t="s">
        <v>137</v>
      </c>
      <c r="F1135" s="3" t="s">
        <v>138</v>
      </c>
      <c r="G1135" s="33" t="s">
        <v>139</v>
      </c>
      <c r="H1135" s="32">
        <v>2018</v>
      </c>
      <c r="I1135" s="47" t="s">
        <v>447</v>
      </c>
      <c r="J1135" s="47" t="s">
        <v>141</v>
      </c>
      <c r="K1135" s="32" t="str">
        <f t="shared" si="265"/>
        <v>WFL</v>
      </c>
      <c r="L1135" s="32" t="str">
        <f t="shared" si="266"/>
        <v>ESI</v>
      </c>
      <c r="M1135" s="32" t="str">
        <f t="shared" si="267"/>
        <v>R2</v>
      </c>
      <c r="N1135" s="3">
        <v>5</v>
      </c>
      <c r="O1135" s="3" t="s">
        <v>449</v>
      </c>
      <c r="P1135" s="33" t="str">
        <f t="shared" si="268"/>
        <v>E:POS_P:P01_Tr1:WFL_Tr2:ESI_DRC_R2_D:21_M:11_Y:2018</v>
      </c>
      <c r="Q1135" s="31" t="str">
        <f t="shared" si="269"/>
        <v>T1</v>
      </c>
      <c r="R1135" s="53">
        <v>0.46319444444444446</v>
      </c>
      <c r="S1135" s="3">
        <v>10</v>
      </c>
      <c r="T1135" s="3">
        <v>36.539250000000003</v>
      </c>
      <c r="U1135" s="3">
        <v>100.48964088397791</v>
      </c>
      <c r="V1135" s="3">
        <v>0.50657399999999997</v>
      </c>
      <c r="W1135" s="3">
        <v>15.5</v>
      </c>
      <c r="X1135" s="37">
        <f t="shared" si="270"/>
        <v>288.5</v>
      </c>
      <c r="Y1135" s="37" t="s">
        <v>143</v>
      </c>
      <c r="Z1135" s="40">
        <v>0.1225</v>
      </c>
      <c r="AA1135" s="41">
        <v>0.74</v>
      </c>
      <c r="AB1135" s="41">
        <v>9.0649999999999981E-2</v>
      </c>
      <c r="AC1135" s="42" t="s">
        <v>144</v>
      </c>
      <c r="AD1135" s="43">
        <f t="shared" si="271"/>
        <v>506.89399595150098</v>
      </c>
      <c r="AE1135" s="43">
        <f t="shared" si="272"/>
        <v>591.37632861008444</v>
      </c>
      <c r="AF1135" s="44">
        <f t="shared" si="273"/>
        <v>18.521526441570884</v>
      </c>
      <c r="AG1135" s="44">
        <f t="shared" si="274"/>
        <v>13.705929566762451</v>
      </c>
      <c r="AH1135" s="44">
        <f t="shared" si="275"/>
        <v>50.937595619410885</v>
      </c>
      <c r="AI1135" s="44">
        <f t="shared" si="276"/>
        <v>37.693820758364048</v>
      </c>
      <c r="AJ1135" s="44">
        <f t="shared" si="277"/>
        <v>0.29957587228932486</v>
      </c>
      <c r="AK1135" s="45">
        <f t="shared" si="278"/>
        <v>0.22168614549410035</v>
      </c>
      <c r="AL1135" s="35"/>
      <c r="AM1135" s="35"/>
      <c r="AN1135" s="35"/>
    </row>
    <row r="1136" spans="2:41" x14ac:dyDescent="0.2">
      <c r="B1136" s="46">
        <v>43425</v>
      </c>
      <c r="C1136" s="3" t="s">
        <v>1500</v>
      </c>
      <c r="D1136" s="3" t="s">
        <v>1333</v>
      </c>
      <c r="E1136" s="32" t="s">
        <v>137</v>
      </c>
      <c r="F1136" s="3" t="s">
        <v>138</v>
      </c>
      <c r="G1136" s="33" t="s">
        <v>139</v>
      </c>
      <c r="H1136" s="32">
        <v>2018</v>
      </c>
      <c r="I1136" s="47" t="s">
        <v>447</v>
      </c>
      <c r="J1136" s="47" t="s">
        <v>141</v>
      </c>
      <c r="K1136" s="32" t="str">
        <f t="shared" si="265"/>
        <v>WFL</v>
      </c>
      <c r="L1136" s="32" t="str">
        <f t="shared" si="266"/>
        <v>ESI</v>
      </c>
      <c r="M1136" s="32" t="str">
        <f t="shared" si="267"/>
        <v>R2</v>
      </c>
      <c r="N1136" s="3">
        <v>5</v>
      </c>
      <c r="O1136" s="3" t="s">
        <v>449</v>
      </c>
      <c r="P1136" s="33" t="str">
        <f t="shared" si="268"/>
        <v>E:POS_P:P01_Tr1:WFL_Tr2:ESI_DRC_R2_D:21_M:11_Y:2018</v>
      </c>
      <c r="Q1136" s="31" t="str">
        <f t="shared" si="269"/>
        <v>T2</v>
      </c>
      <c r="R1136" s="53">
        <v>0.47013888888888888</v>
      </c>
      <c r="S1136" s="3">
        <v>20</v>
      </c>
      <c r="T1136" s="3">
        <v>36.989249999999998</v>
      </c>
      <c r="U1136" s="3">
        <v>107.65400552486189</v>
      </c>
      <c r="V1136" s="3">
        <v>0.53201399999999999</v>
      </c>
      <c r="W1136" s="3">
        <v>16.2</v>
      </c>
      <c r="X1136" s="37">
        <f t="shared" si="270"/>
        <v>289.2</v>
      </c>
      <c r="Y1136" s="37" t="s">
        <v>143</v>
      </c>
      <c r="Z1136" s="40">
        <v>0.1225</v>
      </c>
      <c r="AA1136" s="41">
        <v>0.74</v>
      </c>
      <c r="AB1136" s="41">
        <v>9.0649999999999981E-2</v>
      </c>
      <c r="AC1136" s="42" t="s">
        <v>144</v>
      </c>
      <c r="AD1136" s="43">
        <f t="shared" si="271"/>
        <v>505.66707410791167</v>
      </c>
      <c r="AE1136" s="43">
        <f t="shared" si="272"/>
        <v>589.94491979256361</v>
      </c>
      <c r="AF1136" s="44">
        <f t="shared" si="273"/>
        <v>18.70424582094607</v>
      </c>
      <c r="AG1136" s="44">
        <f t="shared" si="274"/>
        <v>13.84114190750009</v>
      </c>
      <c r="AH1136" s="44">
        <f t="shared" si="275"/>
        <v>54.437085989753868</v>
      </c>
      <c r="AI1136" s="44">
        <f t="shared" si="276"/>
        <v>40.28344363241785</v>
      </c>
      <c r="AJ1136" s="44">
        <f t="shared" si="277"/>
        <v>0.31385895655852092</v>
      </c>
      <c r="AK1136" s="45">
        <f t="shared" si="278"/>
        <v>0.23225562785330545</v>
      </c>
      <c r="AL1136" s="35"/>
      <c r="AM1136" s="35"/>
      <c r="AN1136" s="35"/>
    </row>
    <row r="1137" spans="2:40" x14ac:dyDescent="0.2">
      <c r="B1137" s="46">
        <v>43425</v>
      </c>
      <c r="C1137" s="3" t="s">
        <v>1501</v>
      </c>
      <c r="D1137" s="3" t="s">
        <v>1335</v>
      </c>
      <c r="E1137" s="32" t="s">
        <v>137</v>
      </c>
      <c r="F1137" s="3" t="s">
        <v>138</v>
      </c>
      <c r="G1137" s="33" t="s">
        <v>139</v>
      </c>
      <c r="H1137" s="32">
        <v>2018</v>
      </c>
      <c r="I1137" s="47" t="s">
        <v>447</v>
      </c>
      <c r="J1137" s="47" t="s">
        <v>141</v>
      </c>
      <c r="K1137" s="32" t="str">
        <f t="shared" si="265"/>
        <v>WFL</v>
      </c>
      <c r="L1137" s="32" t="str">
        <f t="shared" si="266"/>
        <v>ESI</v>
      </c>
      <c r="M1137" s="32" t="str">
        <f t="shared" si="267"/>
        <v>R2</v>
      </c>
      <c r="N1137" s="3">
        <v>5</v>
      </c>
      <c r="O1137" s="3" t="s">
        <v>449</v>
      </c>
      <c r="P1137" s="33" t="str">
        <f t="shared" si="268"/>
        <v>E:POS_P:P01_Tr1:WFL_Tr2:ESI_DRC_R2_D:21_M:11_Y:2018</v>
      </c>
      <c r="Q1137" s="31" t="str">
        <f t="shared" si="269"/>
        <v>T3</v>
      </c>
      <c r="R1137" s="53">
        <v>0.4770833333333333</v>
      </c>
      <c r="S1137" s="3">
        <v>30</v>
      </c>
      <c r="T1137" s="3">
        <v>37.064250000000001</v>
      </c>
      <c r="U1137" s="3">
        <v>113.12154696132598</v>
      </c>
      <c r="V1137" s="3">
        <v>0.48113399999999995</v>
      </c>
      <c r="W1137" s="3">
        <v>16.8</v>
      </c>
      <c r="X1137" s="37">
        <f t="shared" si="270"/>
        <v>289.8</v>
      </c>
      <c r="Y1137" s="37" t="s">
        <v>143</v>
      </c>
      <c r="Z1137" s="40">
        <v>0.1225</v>
      </c>
      <c r="AA1137" s="41">
        <v>0.74</v>
      </c>
      <c r="AB1137" s="41">
        <v>9.0649999999999981E-2</v>
      </c>
      <c r="AC1137" s="42" t="s">
        <v>144</v>
      </c>
      <c r="AD1137" s="43">
        <f t="shared" si="271"/>
        <v>504.6201443478538</v>
      </c>
      <c r="AE1137" s="43">
        <f t="shared" si="272"/>
        <v>588.72350173916277</v>
      </c>
      <c r="AF1137" s="44">
        <f t="shared" si="273"/>
        <v>18.703367185144941</v>
      </c>
      <c r="AG1137" s="44">
        <f t="shared" si="274"/>
        <v>13.840491717007254</v>
      </c>
      <c r="AH1137" s="44">
        <f t="shared" si="275"/>
        <v>57.083411356476837</v>
      </c>
      <c r="AI1137" s="44">
        <f t="shared" si="276"/>
        <v>42.241724403792851</v>
      </c>
      <c r="AJ1137" s="44">
        <f t="shared" si="277"/>
        <v>0.2832548932857703</v>
      </c>
      <c r="AK1137" s="45">
        <f t="shared" si="278"/>
        <v>0.20960862103146999</v>
      </c>
      <c r="AL1137" s="35"/>
      <c r="AM1137" s="35"/>
      <c r="AN1137" s="35"/>
    </row>
    <row r="1138" spans="2:40" x14ac:dyDescent="0.2">
      <c r="B1138" s="46">
        <v>43425</v>
      </c>
      <c r="C1138" s="3" t="s">
        <v>1502</v>
      </c>
      <c r="D1138" s="3" t="s">
        <v>1337</v>
      </c>
      <c r="E1138" s="32" t="s">
        <v>137</v>
      </c>
      <c r="F1138" s="3" t="s">
        <v>138</v>
      </c>
      <c r="G1138" s="33" t="s">
        <v>139</v>
      </c>
      <c r="H1138" s="32">
        <v>2018</v>
      </c>
      <c r="I1138" s="47" t="s">
        <v>447</v>
      </c>
      <c r="J1138" s="47" t="s">
        <v>141</v>
      </c>
      <c r="K1138" s="32" t="str">
        <f t="shared" si="265"/>
        <v>WFL</v>
      </c>
      <c r="L1138" s="32" t="str">
        <f t="shared" si="266"/>
        <v>ESI</v>
      </c>
      <c r="M1138" s="32" t="str">
        <f t="shared" si="267"/>
        <v>R3</v>
      </c>
      <c r="N1138" s="3">
        <v>11</v>
      </c>
      <c r="O1138" s="3" t="s">
        <v>664</v>
      </c>
      <c r="P1138" s="33" t="str">
        <f t="shared" si="268"/>
        <v>E:POS_P:P01_Tr1:WFL_Tr2:ESI_DRC_R3_D:21_M:11_Y:2018</v>
      </c>
      <c r="Q1138" s="31" t="str">
        <f t="shared" si="269"/>
        <v>T0</v>
      </c>
      <c r="R1138" s="53">
        <v>0.45624999999999999</v>
      </c>
      <c r="S1138" s="37">
        <v>0</v>
      </c>
      <c r="T1138" s="3">
        <v>3.91425</v>
      </c>
      <c r="U1138" s="3">
        <v>111.61325966850829</v>
      </c>
      <c r="V1138" s="3">
        <v>0.50021400000000005</v>
      </c>
      <c r="W1138" s="3">
        <v>12.7</v>
      </c>
      <c r="X1138" s="37">
        <f t="shared" si="270"/>
        <v>285.7</v>
      </c>
      <c r="Y1138" s="37" t="s">
        <v>143</v>
      </c>
      <c r="Z1138" s="40">
        <v>0.1225</v>
      </c>
      <c r="AA1138" s="41">
        <v>0.74</v>
      </c>
      <c r="AB1138" s="41">
        <v>9.0649999999999981E-2</v>
      </c>
      <c r="AC1138" s="42" t="s">
        <v>144</v>
      </c>
      <c r="AD1138" s="43">
        <f t="shared" si="271"/>
        <v>511.8618055023033</v>
      </c>
      <c r="AE1138" s="43">
        <f t="shared" si="272"/>
        <v>597.17210641935378</v>
      </c>
      <c r="AF1138" s="44">
        <f t="shared" si="273"/>
        <v>2.0035550721873907</v>
      </c>
      <c r="AG1138" s="44">
        <f t="shared" si="274"/>
        <v>1.4826307534186687</v>
      </c>
      <c r="AH1138" s="44">
        <f t="shared" si="275"/>
        <v>57.130564611920065</v>
      </c>
      <c r="AI1138" s="44">
        <f t="shared" si="276"/>
        <v>42.276617812820845</v>
      </c>
      <c r="AJ1138" s="44">
        <f t="shared" si="277"/>
        <v>0.29871384804045065</v>
      </c>
      <c r="AK1138" s="45">
        <f t="shared" si="278"/>
        <v>0.22104824754993344</v>
      </c>
      <c r="AL1138" s="35">
        <f>SLOPE(AG1138:AG1141,S1138:S1141)*60</f>
        <v>1.0212600927218123</v>
      </c>
      <c r="AM1138" s="35">
        <f>SLOPE(AK1138:AK1141,S1138:S1141)*60</f>
        <v>9.3315232396378109E-3</v>
      </c>
      <c r="AN1138" s="35">
        <f>SLOPE(AI1138:AI1141,S1138:S1141)*60</f>
        <v>5.6844956220326495</v>
      </c>
    </row>
    <row r="1139" spans="2:40" x14ac:dyDescent="0.2">
      <c r="B1139" s="46">
        <v>43425</v>
      </c>
      <c r="C1139" s="3" t="s">
        <v>1503</v>
      </c>
      <c r="D1139" s="3" t="s">
        <v>1339</v>
      </c>
      <c r="E1139" s="32" t="s">
        <v>137</v>
      </c>
      <c r="F1139" s="3" t="s">
        <v>138</v>
      </c>
      <c r="G1139" s="33" t="s">
        <v>139</v>
      </c>
      <c r="H1139" s="32">
        <v>2018</v>
      </c>
      <c r="I1139" s="47" t="s">
        <v>447</v>
      </c>
      <c r="J1139" s="47" t="s">
        <v>141</v>
      </c>
      <c r="K1139" s="32" t="str">
        <f t="shared" si="265"/>
        <v>WFL</v>
      </c>
      <c r="L1139" s="32" t="str">
        <f t="shared" si="266"/>
        <v>ESI</v>
      </c>
      <c r="M1139" s="32" t="str">
        <f t="shared" si="267"/>
        <v>R3</v>
      </c>
      <c r="N1139" s="3">
        <v>11</v>
      </c>
      <c r="O1139" s="3" t="s">
        <v>664</v>
      </c>
      <c r="P1139" s="33" t="str">
        <f t="shared" si="268"/>
        <v>E:POS_P:P01_Tr1:WFL_Tr2:ESI_DRC_R3_D:21_M:11_Y:2018</v>
      </c>
      <c r="Q1139" s="31" t="str">
        <f t="shared" si="269"/>
        <v>T1</v>
      </c>
      <c r="R1139" s="53">
        <v>0.46319444444444446</v>
      </c>
      <c r="S1139" s="3">
        <v>10</v>
      </c>
      <c r="T1139" s="3">
        <v>5.03925</v>
      </c>
      <c r="U1139" s="3">
        <v>116.13812154696134</v>
      </c>
      <c r="V1139" s="3">
        <v>0.50657399999999997</v>
      </c>
      <c r="W1139" s="3">
        <v>15.1</v>
      </c>
      <c r="X1139" s="37">
        <f t="shared" si="270"/>
        <v>288.10000000000002</v>
      </c>
      <c r="Y1139" s="37" t="s">
        <v>143</v>
      </c>
      <c r="Z1139" s="40">
        <v>0.1225</v>
      </c>
      <c r="AA1139" s="41">
        <v>0.74</v>
      </c>
      <c r="AB1139" s="41">
        <v>9.0649999999999981E-2</v>
      </c>
      <c r="AC1139" s="42" t="s">
        <v>144</v>
      </c>
      <c r="AD1139" s="43">
        <f t="shared" si="271"/>
        <v>507.59777102397788</v>
      </c>
      <c r="AE1139" s="43">
        <f t="shared" si="272"/>
        <v>592.1973995279742</v>
      </c>
      <c r="AF1139" s="44">
        <f t="shared" si="273"/>
        <v>2.5579120676325804</v>
      </c>
      <c r="AG1139" s="44">
        <f t="shared" si="274"/>
        <v>1.8928549300481092</v>
      </c>
      <c r="AH1139" s="44">
        <f t="shared" si="275"/>
        <v>58.9514516281494</v>
      </c>
      <c r="AI1139" s="44">
        <f t="shared" si="276"/>
        <v>43.624074204830549</v>
      </c>
      <c r="AJ1139" s="44">
        <f t="shared" si="277"/>
        <v>0.29999180546848397</v>
      </c>
      <c r="AK1139" s="45">
        <f t="shared" si="278"/>
        <v>0.22199393604667811</v>
      </c>
      <c r="AL1139" s="35"/>
      <c r="AM1139" s="35"/>
      <c r="AN1139" s="35"/>
    </row>
    <row r="1140" spans="2:40" x14ac:dyDescent="0.2">
      <c r="B1140" s="46">
        <v>43425</v>
      </c>
      <c r="C1140" s="3" t="s">
        <v>1504</v>
      </c>
      <c r="D1140" s="3" t="s">
        <v>1341</v>
      </c>
      <c r="E1140" s="32" t="s">
        <v>137</v>
      </c>
      <c r="F1140" s="3" t="s">
        <v>138</v>
      </c>
      <c r="G1140" s="33" t="s">
        <v>139</v>
      </c>
      <c r="H1140" s="32">
        <v>2018</v>
      </c>
      <c r="I1140" s="47" t="s">
        <v>447</v>
      </c>
      <c r="J1140" s="47" t="s">
        <v>141</v>
      </c>
      <c r="K1140" s="32" t="str">
        <f t="shared" si="265"/>
        <v>WFL</v>
      </c>
      <c r="L1140" s="32" t="str">
        <f t="shared" si="266"/>
        <v>ESI</v>
      </c>
      <c r="M1140" s="32" t="str">
        <f t="shared" si="267"/>
        <v>R3</v>
      </c>
      <c r="N1140" s="3">
        <v>11</v>
      </c>
      <c r="O1140" s="3" t="s">
        <v>664</v>
      </c>
      <c r="P1140" s="33" t="str">
        <f t="shared" si="268"/>
        <v>E:POS_P:P01_Tr1:WFL_Tr2:ESI_DRC_R3_D:21_M:11_Y:2018</v>
      </c>
      <c r="Q1140" s="31" t="str">
        <f t="shared" si="269"/>
        <v>T2</v>
      </c>
      <c r="R1140" s="53">
        <v>0.47013888888888888</v>
      </c>
      <c r="S1140" s="3">
        <v>20</v>
      </c>
      <c r="T1140" s="3">
        <v>5.2642500000000005</v>
      </c>
      <c r="U1140" s="3">
        <v>114.06422651933703</v>
      </c>
      <c r="V1140" s="3">
        <v>0.48749399999999998</v>
      </c>
      <c r="W1140" s="3">
        <v>16</v>
      </c>
      <c r="X1140" s="37">
        <f t="shared" si="270"/>
        <v>289</v>
      </c>
      <c r="Y1140" s="37" t="s">
        <v>143</v>
      </c>
      <c r="Z1140" s="40">
        <v>0.1225</v>
      </c>
      <c r="AA1140" s="41">
        <v>0.74</v>
      </c>
      <c r="AB1140" s="41">
        <v>9.0649999999999981E-2</v>
      </c>
      <c r="AC1140" s="42" t="s">
        <v>144</v>
      </c>
      <c r="AD1140" s="43">
        <f t="shared" si="271"/>
        <v>506.01701671975098</v>
      </c>
      <c r="AE1140" s="43">
        <f t="shared" si="272"/>
        <v>590.3531861730429</v>
      </c>
      <c r="AF1140" s="44">
        <f t="shared" si="273"/>
        <v>2.6638000802669493</v>
      </c>
      <c r="AG1140" s="44">
        <f t="shared" si="274"/>
        <v>1.971212059397542</v>
      </c>
      <c r="AH1140" s="44">
        <f t="shared" si="275"/>
        <v>57.718439617760829</v>
      </c>
      <c r="AI1140" s="44">
        <f t="shared" si="276"/>
        <v>42.711645317143002</v>
      </c>
      <c r="AJ1140" s="44">
        <f t="shared" si="277"/>
        <v>0.28779363614024134</v>
      </c>
      <c r="AK1140" s="45">
        <f t="shared" si="278"/>
        <v>0.21296729074377854</v>
      </c>
      <c r="AL1140" s="35"/>
      <c r="AM1140" s="35"/>
      <c r="AN1140" s="35"/>
    </row>
    <row r="1141" spans="2:40" x14ac:dyDescent="0.2">
      <c r="B1141" s="46">
        <v>43425</v>
      </c>
      <c r="C1141" s="3" t="s">
        <v>1505</v>
      </c>
      <c r="D1141" s="3" t="s">
        <v>1343</v>
      </c>
      <c r="E1141" s="32" t="s">
        <v>137</v>
      </c>
      <c r="F1141" s="3" t="s">
        <v>138</v>
      </c>
      <c r="G1141" s="33" t="s">
        <v>139</v>
      </c>
      <c r="H1141" s="32">
        <v>2018</v>
      </c>
      <c r="I1141" s="47" t="s">
        <v>447</v>
      </c>
      <c r="J1141" s="47" t="s">
        <v>141</v>
      </c>
      <c r="K1141" s="32" t="str">
        <f t="shared" si="265"/>
        <v>WFL</v>
      </c>
      <c r="L1141" s="32" t="str">
        <f t="shared" si="266"/>
        <v>ESI</v>
      </c>
      <c r="M1141" s="32" t="str">
        <f t="shared" si="267"/>
        <v>R3</v>
      </c>
      <c r="N1141" s="3">
        <v>11</v>
      </c>
      <c r="O1141" s="3" t="s">
        <v>664</v>
      </c>
      <c r="P1141" s="33" t="str">
        <f t="shared" si="268"/>
        <v>E:POS_P:P01_Tr1:WFL_Tr2:ESI_DRC_R3_D:21_M:11_Y:2018</v>
      </c>
      <c r="Q1141" s="31" t="str">
        <f t="shared" si="269"/>
        <v>T3</v>
      </c>
      <c r="R1141" s="53">
        <v>0.4770833333333333</v>
      </c>
      <c r="S1141" s="3">
        <v>30</v>
      </c>
      <c r="T1141" s="3">
        <v>5.41425</v>
      </c>
      <c r="U1141" s="3">
        <v>122.35980662983427</v>
      </c>
      <c r="V1141" s="3">
        <v>0.52565400000000007</v>
      </c>
      <c r="W1141" s="3">
        <v>16.5</v>
      </c>
      <c r="X1141" s="37">
        <f t="shared" si="270"/>
        <v>289.5</v>
      </c>
      <c r="Y1141" s="37" t="s">
        <v>143</v>
      </c>
      <c r="Z1141" s="40">
        <v>0.1225</v>
      </c>
      <c r="AA1141" s="41">
        <v>0.74</v>
      </c>
      <c r="AB1141" s="41">
        <v>9.0649999999999981E-2</v>
      </c>
      <c r="AC1141" s="42" t="s">
        <v>144</v>
      </c>
      <c r="AD1141" s="43">
        <f t="shared" si="271"/>
        <v>505.14306677722982</v>
      </c>
      <c r="AE1141" s="43">
        <f t="shared" si="272"/>
        <v>589.33357790676814</v>
      </c>
      <c r="AF1141" s="44">
        <f t="shared" si="273"/>
        <v>2.7349708492986164</v>
      </c>
      <c r="AG1141" s="44">
        <f t="shared" si="274"/>
        <v>2.0238784284809759</v>
      </c>
      <c r="AH1141" s="44">
        <f t="shared" si="275"/>
        <v>61.809207971263298</v>
      </c>
      <c r="AI1141" s="44">
        <f t="shared" si="276"/>
        <v>45.738813898734833</v>
      </c>
      <c r="AJ1141" s="44">
        <f t="shared" si="277"/>
        <v>0.30978555256100437</v>
      </c>
      <c r="AK1141" s="45">
        <f t="shared" si="278"/>
        <v>0.22924130889514319</v>
      </c>
      <c r="AL1141" s="35"/>
      <c r="AM1141" s="35"/>
      <c r="AN1141" s="35"/>
    </row>
    <row r="1142" spans="2:40" x14ac:dyDescent="0.2">
      <c r="B1142" s="46">
        <v>43425</v>
      </c>
      <c r="C1142" s="3" t="s">
        <v>1506</v>
      </c>
      <c r="D1142" s="3" t="s">
        <v>1345</v>
      </c>
      <c r="E1142" s="32" t="s">
        <v>137</v>
      </c>
      <c r="F1142" s="3" t="s">
        <v>138</v>
      </c>
      <c r="G1142" s="33" t="s">
        <v>139</v>
      </c>
      <c r="H1142" s="32">
        <v>2018</v>
      </c>
      <c r="I1142" s="47" t="s">
        <v>447</v>
      </c>
      <c r="J1142" s="47" t="s">
        <v>141</v>
      </c>
      <c r="K1142" s="32" t="str">
        <f t="shared" si="265"/>
        <v>WFL</v>
      </c>
      <c r="L1142" s="32" t="str">
        <f t="shared" si="266"/>
        <v>LSI</v>
      </c>
      <c r="M1142" s="32" t="str">
        <f t="shared" si="267"/>
        <v>R1</v>
      </c>
      <c r="N1142" s="3">
        <v>14</v>
      </c>
      <c r="O1142" s="3" t="s">
        <v>1289</v>
      </c>
      <c r="P1142" s="33" t="str">
        <f t="shared" si="268"/>
        <v>E:POS_P:P01_Tr1:WFL_Tr2:LSI_DRC_R1_D:21_M:11_Y:2018</v>
      </c>
      <c r="Q1142" s="31" t="str">
        <f t="shared" si="269"/>
        <v>T0</v>
      </c>
      <c r="R1142" s="53">
        <v>0.45868055555555554</v>
      </c>
      <c r="S1142" s="37">
        <v>0</v>
      </c>
      <c r="T1142" s="3">
        <v>2.1892499999999999</v>
      </c>
      <c r="U1142" s="3">
        <v>124.43370165745857</v>
      </c>
      <c r="V1142" s="3">
        <v>0.47477400000000003</v>
      </c>
      <c r="W1142" s="3">
        <v>11.5</v>
      </c>
      <c r="X1142" s="37">
        <f t="shared" si="270"/>
        <v>284.5</v>
      </c>
      <c r="Y1142" s="37" t="s">
        <v>143</v>
      </c>
      <c r="Z1142" s="40">
        <v>0.1225</v>
      </c>
      <c r="AA1142" s="41">
        <v>0.74</v>
      </c>
      <c r="AB1142" s="41">
        <v>9.0649999999999981E-2</v>
      </c>
      <c r="AC1142" s="42" t="s">
        <v>144</v>
      </c>
      <c r="AD1142" s="43">
        <f t="shared" si="271"/>
        <v>514.02080081549389</v>
      </c>
      <c r="AE1142" s="43">
        <f t="shared" si="272"/>
        <v>599.69093428474298</v>
      </c>
      <c r="AF1142" s="44">
        <f t="shared" si="273"/>
        <v>1.1253200381853199</v>
      </c>
      <c r="AG1142" s="44">
        <f t="shared" si="274"/>
        <v>0.83273682825713657</v>
      </c>
      <c r="AH1142" s="44">
        <f t="shared" si="275"/>
        <v>63.961510974403097</v>
      </c>
      <c r="AI1142" s="44">
        <f t="shared" si="276"/>
        <v>47.331518121058281</v>
      </c>
      <c r="AJ1142" s="44">
        <f t="shared" si="277"/>
        <v>0.28471766363410456</v>
      </c>
      <c r="AK1142" s="45">
        <f t="shared" si="278"/>
        <v>0.21069107108923732</v>
      </c>
      <c r="AL1142" s="35">
        <f>SLOPE(AG1142:AG1145,S1142:S1145)*60</f>
        <v>0.21744839995086931</v>
      </c>
      <c r="AM1142" s="35">
        <f>SLOPE(AK1142:AK1145,S1142:S1145)*60</f>
        <v>1.5218613725130843E-2</v>
      </c>
      <c r="AN1142" s="35">
        <f>SLOPE(AI1142:AI1145,S1142:S1145)*60</f>
        <v>1.542315127045444</v>
      </c>
    </row>
    <row r="1143" spans="2:40" x14ac:dyDescent="0.2">
      <c r="B1143" s="46">
        <v>43425</v>
      </c>
      <c r="C1143" s="3" t="s">
        <v>1507</v>
      </c>
      <c r="D1143" s="3" t="s">
        <v>1347</v>
      </c>
      <c r="E1143" s="32" t="s">
        <v>137</v>
      </c>
      <c r="F1143" s="3" t="s">
        <v>138</v>
      </c>
      <c r="G1143" s="33" t="s">
        <v>139</v>
      </c>
      <c r="H1143" s="32">
        <v>2018</v>
      </c>
      <c r="I1143" s="47" t="s">
        <v>447</v>
      </c>
      <c r="J1143" s="47" t="s">
        <v>141</v>
      </c>
      <c r="K1143" s="32" t="str">
        <f t="shared" si="265"/>
        <v>WFL</v>
      </c>
      <c r="L1143" s="32" t="str">
        <f t="shared" si="266"/>
        <v>LSI</v>
      </c>
      <c r="M1143" s="32" t="str">
        <f t="shared" si="267"/>
        <v>R1</v>
      </c>
      <c r="N1143" s="3">
        <v>14</v>
      </c>
      <c r="O1143" s="3" t="s">
        <v>1289</v>
      </c>
      <c r="P1143" s="33" t="str">
        <f t="shared" si="268"/>
        <v>E:POS_P:P01_Tr1:WFL_Tr2:LSI_DRC_R1_D:21_M:11_Y:2018</v>
      </c>
      <c r="Q1143" s="31" t="str">
        <f t="shared" si="269"/>
        <v>T1</v>
      </c>
      <c r="R1143" s="53">
        <v>0.46562500000000001</v>
      </c>
      <c r="S1143" s="3">
        <v>10</v>
      </c>
      <c r="T1143" s="3">
        <v>2.2642500000000001</v>
      </c>
      <c r="U1143" s="3">
        <v>123.1139502762431</v>
      </c>
      <c r="V1143" s="3">
        <v>0.47477400000000003</v>
      </c>
      <c r="W1143" s="3">
        <v>14.2</v>
      </c>
      <c r="X1143" s="37">
        <f t="shared" si="270"/>
        <v>287.2</v>
      </c>
      <c r="Y1143" s="37" t="s">
        <v>143</v>
      </c>
      <c r="Z1143" s="40">
        <v>0.1225</v>
      </c>
      <c r="AA1143" s="41">
        <v>0.74</v>
      </c>
      <c r="AB1143" s="41">
        <v>9.0649999999999981E-2</v>
      </c>
      <c r="AC1143" s="42" t="s">
        <v>144</v>
      </c>
      <c r="AD1143" s="43">
        <f t="shared" si="271"/>
        <v>509.18843256270208</v>
      </c>
      <c r="AE1143" s="43">
        <f t="shared" si="272"/>
        <v>594.05317132315247</v>
      </c>
      <c r="AF1143" s="44">
        <f t="shared" si="273"/>
        <v>1.1529299084300983</v>
      </c>
      <c r="AG1143" s="44">
        <f t="shared" si="274"/>
        <v>0.85316813223827259</v>
      </c>
      <c r="AH1143" s="44">
        <f t="shared" si="275"/>
        <v>62.688199367762664</v>
      </c>
      <c r="AI1143" s="44">
        <f t="shared" si="276"/>
        <v>46.389267532144359</v>
      </c>
      <c r="AJ1143" s="44">
        <f t="shared" si="277"/>
        <v>0.28204100036177843</v>
      </c>
      <c r="AK1143" s="45">
        <f t="shared" si="278"/>
        <v>0.20871034026771598</v>
      </c>
      <c r="AL1143" s="35"/>
      <c r="AM1143" s="35"/>
      <c r="AN1143" s="35"/>
    </row>
    <row r="1144" spans="2:40" x14ac:dyDescent="0.2">
      <c r="B1144" s="46">
        <v>43425</v>
      </c>
      <c r="C1144" s="3" t="s">
        <v>1508</v>
      </c>
      <c r="D1144" s="3" t="s">
        <v>1349</v>
      </c>
      <c r="E1144" s="32" t="s">
        <v>137</v>
      </c>
      <c r="F1144" s="3" t="s">
        <v>138</v>
      </c>
      <c r="G1144" s="33" t="s">
        <v>139</v>
      </c>
      <c r="H1144" s="32">
        <v>2018</v>
      </c>
      <c r="I1144" s="47" t="s">
        <v>447</v>
      </c>
      <c r="J1144" s="47" t="s">
        <v>141</v>
      </c>
      <c r="K1144" s="32" t="str">
        <f t="shared" si="265"/>
        <v>WFL</v>
      </c>
      <c r="L1144" s="32" t="str">
        <f t="shared" si="266"/>
        <v>LSI</v>
      </c>
      <c r="M1144" s="32" t="str">
        <f t="shared" si="267"/>
        <v>R1</v>
      </c>
      <c r="N1144" s="3">
        <v>14</v>
      </c>
      <c r="O1144" s="3" t="s">
        <v>1289</v>
      </c>
      <c r="P1144" s="33" t="str">
        <f t="shared" si="268"/>
        <v>E:POS_P:P01_Tr1:WFL_Tr2:LSI_DRC_R1_D:21_M:11_Y:2018</v>
      </c>
      <c r="Q1144" s="31" t="str">
        <f t="shared" si="269"/>
        <v>T2</v>
      </c>
      <c r="R1144" s="53">
        <v>0.47256944444444443</v>
      </c>
      <c r="S1144" s="3">
        <v>20</v>
      </c>
      <c r="T1144" s="3">
        <v>2.41425</v>
      </c>
      <c r="U1144" s="3">
        <v>126.31906077348067</v>
      </c>
      <c r="V1144" s="3">
        <v>0.512934</v>
      </c>
      <c r="W1144" s="3">
        <v>14.5</v>
      </c>
      <c r="X1144" s="37">
        <f t="shared" si="270"/>
        <v>287.5</v>
      </c>
      <c r="Y1144" s="37" t="s">
        <v>143</v>
      </c>
      <c r="Z1144" s="40">
        <v>0.1225</v>
      </c>
      <c r="AA1144" s="41">
        <v>0.74</v>
      </c>
      <c r="AB1144" s="41">
        <v>9.0649999999999981E-2</v>
      </c>
      <c r="AC1144" s="42" t="s">
        <v>144</v>
      </c>
      <c r="AD1144" s="43">
        <f t="shared" si="271"/>
        <v>508.65710550263674</v>
      </c>
      <c r="AE1144" s="43">
        <f t="shared" si="272"/>
        <v>593.43328975307611</v>
      </c>
      <c r="AF1144" s="44">
        <f t="shared" si="273"/>
        <v>1.2280254169597409</v>
      </c>
      <c r="AG1144" s="44">
        <f t="shared" si="274"/>
        <v>0.90873880855020805</v>
      </c>
      <c r="AH1144" s="44">
        <f t="shared" si="275"/>
        <v>64.253087822850347</v>
      </c>
      <c r="AI1144" s="44">
        <f t="shared" si="276"/>
        <v>47.547284988909247</v>
      </c>
      <c r="AJ1144" s="44">
        <f t="shared" si="277"/>
        <v>0.30439211104620434</v>
      </c>
      <c r="AK1144" s="45">
        <f t="shared" si="278"/>
        <v>0.22525016217419117</v>
      </c>
      <c r="AL1144" s="35"/>
      <c r="AM1144" s="35"/>
      <c r="AN1144" s="35"/>
    </row>
    <row r="1145" spans="2:40" x14ac:dyDescent="0.2">
      <c r="B1145" s="46">
        <v>43425</v>
      </c>
      <c r="C1145" s="3" t="s">
        <v>1509</v>
      </c>
      <c r="D1145" s="3" t="s">
        <v>1351</v>
      </c>
      <c r="E1145" s="32" t="s">
        <v>137</v>
      </c>
      <c r="F1145" s="3" t="s">
        <v>138</v>
      </c>
      <c r="G1145" s="33" t="s">
        <v>139</v>
      </c>
      <c r="H1145" s="32">
        <v>2018</v>
      </c>
      <c r="I1145" s="47" t="s">
        <v>447</v>
      </c>
      <c r="J1145" s="47" t="s">
        <v>141</v>
      </c>
      <c r="K1145" s="32" t="str">
        <f t="shared" si="265"/>
        <v>WFL</v>
      </c>
      <c r="L1145" s="32" t="str">
        <f t="shared" si="266"/>
        <v>LSI</v>
      </c>
      <c r="M1145" s="32" t="str">
        <f t="shared" si="267"/>
        <v>R1</v>
      </c>
      <c r="N1145" s="3">
        <v>14</v>
      </c>
      <c r="O1145" s="3" t="s">
        <v>1289</v>
      </c>
      <c r="P1145" s="33" t="str">
        <f t="shared" si="268"/>
        <v>E:POS_P:P01_Tr1:WFL_Tr2:LSI_DRC_R1_D:21_M:11_Y:2018</v>
      </c>
      <c r="Q1145" s="31" t="str">
        <f t="shared" si="269"/>
        <v>T3</v>
      </c>
      <c r="R1145" s="53">
        <v>0.47951388888888885</v>
      </c>
      <c r="S1145" s="3">
        <v>30</v>
      </c>
      <c r="T1145" s="3">
        <v>2.4892500000000002</v>
      </c>
      <c r="U1145" s="3">
        <v>127.26174033149172</v>
      </c>
      <c r="V1145" s="3">
        <v>0.48749399999999998</v>
      </c>
      <c r="W1145" s="3">
        <v>15.1</v>
      </c>
      <c r="X1145" s="37">
        <f t="shared" si="270"/>
        <v>288.10000000000002</v>
      </c>
      <c r="Y1145" s="37" t="s">
        <v>143</v>
      </c>
      <c r="Z1145" s="40">
        <v>0.1225</v>
      </c>
      <c r="AA1145" s="41">
        <v>0.74</v>
      </c>
      <c r="AB1145" s="41">
        <v>9.0649999999999981E-2</v>
      </c>
      <c r="AC1145" s="42" t="s">
        <v>144</v>
      </c>
      <c r="AD1145" s="43">
        <f t="shared" si="271"/>
        <v>507.59777102397788</v>
      </c>
      <c r="AE1145" s="43">
        <f t="shared" si="272"/>
        <v>592.1973995279742</v>
      </c>
      <c r="AF1145" s="44">
        <f t="shared" si="273"/>
        <v>1.263537751521437</v>
      </c>
      <c r="AG1145" s="44">
        <f t="shared" si="274"/>
        <v>0.93501793612586326</v>
      </c>
      <c r="AH1145" s="44">
        <f t="shared" si="275"/>
        <v>64.597775728897474</v>
      </c>
      <c r="AI1145" s="44">
        <f t="shared" si="276"/>
        <v>47.80235403938412</v>
      </c>
      <c r="AJ1145" s="44">
        <f t="shared" si="277"/>
        <v>0.28869267908549023</v>
      </c>
      <c r="AK1145" s="45">
        <f t="shared" si="278"/>
        <v>0.21363258252326273</v>
      </c>
      <c r="AL1145" s="35"/>
      <c r="AM1145" s="35"/>
      <c r="AN1145" s="35"/>
    </row>
    <row r="1146" spans="2:40" x14ac:dyDescent="0.2">
      <c r="B1146" s="46">
        <v>43425</v>
      </c>
      <c r="C1146" s="3" t="s">
        <v>1510</v>
      </c>
      <c r="D1146" s="3" t="s">
        <v>1353</v>
      </c>
      <c r="E1146" s="32" t="s">
        <v>137</v>
      </c>
      <c r="F1146" s="3" t="s">
        <v>138</v>
      </c>
      <c r="G1146" s="33" t="s">
        <v>139</v>
      </c>
      <c r="H1146" s="32">
        <v>2018</v>
      </c>
      <c r="I1146" s="47" t="s">
        <v>447</v>
      </c>
      <c r="J1146" s="47" t="s">
        <v>141</v>
      </c>
      <c r="K1146" s="32" t="str">
        <f t="shared" si="265"/>
        <v>WFL</v>
      </c>
      <c r="L1146" s="32" t="str">
        <f t="shared" si="266"/>
        <v>LSI</v>
      </c>
      <c r="M1146" s="32" t="str">
        <f t="shared" si="267"/>
        <v>R2</v>
      </c>
      <c r="N1146" s="3">
        <v>2</v>
      </c>
      <c r="O1146" s="3" t="s">
        <v>449</v>
      </c>
      <c r="P1146" s="33" t="str">
        <f t="shared" si="268"/>
        <v>E:POS_P:P01_Tr1:WFL_Tr2:LSI_DRC_R2_D:21_M:11_Y:2018</v>
      </c>
      <c r="Q1146" s="31" t="str">
        <f t="shared" si="269"/>
        <v>T0</v>
      </c>
      <c r="R1146" s="53">
        <v>0.45868055555555554</v>
      </c>
      <c r="S1146" s="37">
        <v>0</v>
      </c>
      <c r="T1146" s="3">
        <v>2.2642500000000001</v>
      </c>
      <c r="U1146" s="3">
        <v>129.90124309392266</v>
      </c>
      <c r="V1146" s="3">
        <v>0.47477400000000003</v>
      </c>
      <c r="W1146" s="3">
        <v>15.3</v>
      </c>
      <c r="X1146" s="37">
        <f t="shared" si="270"/>
        <v>288.3</v>
      </c>
      <c r="Y1146" s="37" t="s">
        <v>143</v>
      </c>
      <c r="Z1146" s="40">
        <v>0.1225</v>
      </c>
      <c r="AA1146" s="41">
        <v>0.74</v>
      </c>
      <c r="AB1146" s="41">
        <v>9.0649999999999981E-2</v>
      </c>
      <c r="AC1146" s="42" t="s">
        <v>144</v>
      </c>
      <c r="AD1146" s="43">
        <f t="shared" si="271"/>
        <v>507.24563937567831</v>
      </c>
      <c r="AE1146" s="43">
        <f t="shared" si="272"/>
        <v>591.78657927162465</v>
      </c>
      <c r="AF1146" s="44">
        <f t="shared" si="273"/>
        <v>1.1485309389563798</v>
      </c>
      <c r="AG1146" s="44">
        <f t="shared" si="274"/>
        <v>0.84991289482772081</v>
      </c>
      <c r="AH1146" s="44">
        <f t="shared" si="275"/>
        <v>65.891839108872219</v>
      </c>
      <c r="AI1146" s="44">
        <f t="shared" si="276"/>
        <v>48.759960940565435</v>
      </c>
      <c r="AJ1146" s="44">
        <f t="shared" si="277"/>
        <v>0.28096488138710635</v>
      </c>
      <c r="AK1146" s="45">
        <f t="shared" si="278"/>
        <v>0.20791401222645867</v>
      </c>
      <c r="AL1146" s="35">
        <f>SLOPE(AG1146:AG1149,S1146:S1149)*60</f>
        <v>0.14961020361189897</v>
      </c>
      <c r="AM1146" s="35">
        <f>SLOPE(AK1146:AK1149,S1146:S1149)*60</f>
        <v>1.8881851993350279E-2</v>
      </c>
      <c r="AN1146" s="35">
        <f>SLOPE(AI1146:AI1149,S1146:S1149)*60</f>
        <v>-18.213834680976632</v>
      </c>
    </row>
    <row r="1147" spans="2:40" x14ac:dyDescent="0.2">
      <c r="B1147" s="46">
        <v>43425</v>
      </c>
      <c r="C1147" s="3" t="s">
        <v>1511</v>
      </c>
      <c r="D1147" s="3" t="s">
        <v>1355</v>
      </c>
      <c r="E1147" s="32" t="s">
        <v>137</v>
      </c>
      <c r="F1147" s="3" t="s">
        <v>138</v>
      </c>
      <c r="G1147" s="33" t="s">
        <v>139</v>
      </c>
      <c r="H1147" s="32">
        <v>2018</v>
      </c>
      <c r="I1147" s="47" t="s">
        <v>447</v>
      </c>
      <c r="J1147" s="47" t="s">
        <v>141</v>
      </c>
      <c r="K1147" s="32" t="str">
        <f t="shared" si="265"/>
        <v>WFL</v>
      </c>
      <c r="L1147" s="32" t="str">
        <f t="shared" si="266"/>
        <v>LSI</v>
      </c>
      <c r="M1147" s="32" t="str">
        <f t="shared" si="267"/>
        <v>R2</v>
      </c>
      <c r="N1147" s="3">
        <v>2</v>
      </c>
      <c r="O1147" s="3" t="s">
        <v>449</v>
      </c>
      <c r="P1147" s="33" t="str">
        <f t="shared" si="268"/>
        <v>E:POS_P:P01_Tr1:WFL_Tr2:LSI_DRC_R2_D:21_M:11_Y:2018</v>
      </c>
      <c r="Q1147" s="31" t="str">
        <f t="shared" si="269"/>
        <v>T1</v>
      </c>
      <c r="R1147" s="53">
        <v>0.46562500000000001</v>
      </c>
      <c r="S1147" s="3">
        <v>10</v>
      </c>
      <c r="T1147" s="3">
        <v>2.3392500000000003</v>
      </c>
      <c r="U1147" s="3">
        <v>111.61325966850829</v>
      </c>
      <c r="V1147" s="3">
        <v>0.48749399999999998</v>
      </c>
      <c r="W1147" s="3">
        <v>17.2</v>
      </c>
      <c r="X1147" s="37">
        <f t="shared" si="270"/>
        <v>290.2</v>
      </c>
      <c r="Y1147" s="37" t="s">
        <v>143</v>
      </c>
      <c r="Z1147" s="40">
        <v>0.1225</v>
      </c>
      <c r="AA1147" s="41">
        <v>0.74</v>
      </c>
      <c r="AB1147" s="41">
        <v>9.0649999999999981E-2</v>
      </c>
      <c r="AC1147" s="42" t="s">
        <v>144</v>
      </c>
      <c r="AD1147" s="43">
        <f t="shared" si="271"/>
        <v>503.92459625088912</v>
      </c>
      <c r="AE1147" s="43">
        <f t="shared" si="272"/>
        <v>587.91202895937067</v>
      </c>
      <c r="AF1147" s="44">
        <f t="shared" si="273"/>
        <v>1.1788056117798926</v>
      </c>
      <c r="AG1147" s="44">
        <f t="shared" si="274"/>
        <v>0.87231615271712037</v>
      </c>
      <c r="AH1147" s="44">
        <f t="shared" si="275"/>
        <v>56.244666814698682</v>
      </c>
      <c r="AI1147" s="44">
        <f t="shared" si="276"/>
        <v>41.62105344287702</v>
      </c>
      <c r="AJ1147" s="44">
        <f t="shared" si="277"/>
        <v>0.28660358664551944</v>
      </c>
      <c r="AK1147" s="45">
        <f t="shared" si="278"/>
        <v>0.21208665411768432</v>
      </c>
      <c r="AL1147" s="35"/>
      <c r="AM1147" s="35"/>
      <c r="AN1147" s="35"/>
    </row>
    <row r="1148" spans="2:40" x14ac:dyDescent="0.2">
      <c r="B1148" s="46">
        <v>43425</v>
      </c>
      <c r="C1148" s="3" t="s">
        <v>1512</v>
      </c>
      <c r="D1148" s="3" t="s">
        <v>1357</v>
      </c>
      <c r="E1148" s="32" t="s">
        <v>137</v>
      </c>
      <c r="F1148" s="3" t="s">
        <v>138</v>
      </c>
      <c r="G1148" s="33" t="s">
        <v>139</v>
      </c>
      <c r="H1148" s="32">
        <v>2018</v>
      </c>
      <c r="I1148" s="47" t="s">
        <v>447</v>
      </c>
      <c r="J1148" s="47" t="s">
        <v>141</v>
      </c>
      <c r="K1148" s="32" t="str">
        <f t="shared" si="265"/>
        <v>WFL</v>
      </c>
      <c r="L1148" s="32" t="str">
        <f t="shared" si="266"/>
        <v>LSI</v>
      </c>
      <c r="M1148" s="32" t="str">
        <f t="shared" si="267"/>
        <v>R2</v>
      </c>
      <c r="N1148" s="3">
        <v>2</v>
      </c>
      <c r="O1148" s="3" t="s">
        <v>449</v>
      </c>
      <c r="P1148" s="33" t="str">
        <f t="shared" si="268"/>
        <v>E:POS_P:P01_Tr1:WFL_Tr2:LSI_DRC_R2_D:21_M:11_Y:2018</v>
      </c>
      <c r="Q1148" s="31" t="str">
        <f t="shared" si="269"/>
        <v>T2</v>
      </c>
      <c r="R1148" s="53">
        <v>0.47256944444444443</v>
      </c>
      <c r="S1148" s="3">
        <v>20</v>
      </c>
      <c r="T1148" s="3">
        <v>2.41425</v>
      </c>
      <c r="U1148" s="3">
        <v>121.98273480662985</v>
      </c>
      <c r="V1148" s="3">
        <v>0.53837400000000002</v>
      </c>
      <c r="W1148" s="3">
        <v>17.899999999999999</v>
      </c>
      <c r="X1148" s="37">
        <f t="shared" si="270"/>
        <v>290.89999999999998</v>
      </c>
      <c r="Y1148" s="37" t="s">
        <v>143</v>
      </c>
      <c r="Z1148" s="40">
        <v>0.1225</v>
      </c>
      <c r="AA1148" s="41">
        <v>0.74</v>
      </c>
      <c r="AB1148" s="41">
        <v>9.0649999999999981E-2</v>
      </c>
      <c r="AC1148" s="42" t="s">
        <v>144</v>
      </c>
      <c r="AD1148" s="43">
        <f t="shared" si="271"/>
        <v>502.71198979720879</v>
      </c>
      <c r="AE1148" s="43">
        <f t="shared" si="272"/>
        <v>586.49732143007691</v>
      </c>
      <c r="AF1148" s="44">
        <f t="shared" si="273"/>
        <v>1.2136724213679113</v>
      </c>
      <c r="AG1148" s="44">
        <f t="shared" si="274"/>
        <v>0.89811759181225415</v>
      </c>
      <c r="AH1148" s="44">
        <f t="shared" si="275"/>
        <v>61.322183335546129</v>
      </c>
      <c r="AI1148" s="44">
        <f t="shared" si="276"/>
        <v>45.378415668304129</v>
      </c>
      <c r="AJ1148" s="44">
        <f t="shared" si="277"/>
        <v>0.31575490892759628</v>
      </c>
      <c r="AK1148" s="45">
        <f t="shared" si="278"/>
        <v>0.2336586326064212</v>
      </c>
      <c r="AL1148" s="35"/>
      <c r="AM1148" s="35"/>
      <c r="AN1148" s="35"/>
    </row>
    <row r="1149" spans="2:40" x14ac:dyDescent="0.2">
      <c r="B1149" s="46">
        <v>43425</v>
      </c>
      <c r="C1149" s="3" t="s">
        <v>1513</v>
      </c>
      <c r="D1149" s="3" t="s">
        <v>1359</v>
      </c>
      <c r="E1149" s="32" t="s">
        <v>137</v>
      </c>
      <c r="F1149" s="3" t="s">
        <v>138</v>
      </c>
      <c r="G1149" s="33" t="s">
        <v>139</v>
      </c>
      <c r="H1149" s="32">
        <v>2018</v>
      </c>
      <c r="I1149" s="47" t="s">
        <v>447</v>
      </c>
      <c r="J1149" s="47" t="s">
        <v>141</v>
      </c>
      <c r="K1149" s="32" t="str">
        <f t="shared" si="265"/>
        <v>WFL</v>
      </c>
      <c r="L1149" s="32" t="str">
        <f t="shared" si="266"/>
        <v>LSI</v>
      </c>
      <c r="M1149" s="32" t="str">
        <f t="shared" si="267"/>
        <v>R2</v>
      </c>
      <c r="N1149" s="3">
        <v>2</v>
      </c>
      <c r="O1149" s="3" t="s">
        <v>449</v>
      </c>
      <c r="P1149" s="33" t="str">
        <f t="shared" si="268"/>
        <v>E:POS_P:P01_Tr1:WFL_Tr2:LSI_DRC_R2_D:21_M:11_Y:2018</v>
      </c>
      <c r="Q1149" s="31" t="str">
        <f t="shared" si="269"/>
        <v>T3</v>
      </c>
      <c r="R1149" s="53">
        <v>0.47951388888888885</v>
      </c>
      <c r="S1149" s="3">
        <v>30</v>
      </c>
      <c r="T1149" s="3">
        <v>2.4892500000000002</v>
      </c>
      <c r="U1149" s="3">
        <v>100.67817679558013</v>
      </c>
      <c r="V1149" s="3">
        <v>0.48749399999999998</v>
      </c>
      <c r="W1149" s="3">
        <v>18.399999999999999</v>
      </c>
      <c r="X1149" s="37">
        <f t="shared" si="270"/>
        <v>291.39999999999998</v>
      </c>
      <c r="Y1149" s="37" t="s">
        <v>143</v>
      </c>
      <c r="Z1149" s="40">
        <v>0.1225</v>
      </c>
      <c r="AA1149" s="41">
        <v>0.74</v>
      </c>
      <c r="AB1149" s="41">
        <v>9.0649999999999981E-2</v>
      </c>
      <c r="AC1149" s="42" t="s">
        <v>144</v>
      </c>
      <c r="AD1149" s="43">
        <f t="shared" si="271"/>
        <v>501.84940916955412</v>
      </c>
      <c r="AE1149" s="43">
        <f t="shared" si="272"/>
        <v>585.4909773644797</v>
      </c>
      <c r="AF1149" s="44">
        <f t="shared" si="273"/>
        <v>1.2492286417753127</v>
      </c>
      <c r="AG1149" s="44">
        <f t="shared" si="274"/>
        <v>0.92442919491373121</v>
      </c>
      <c r="AH1149" s="44">
        <f t="shared" si="275"/>
        <v>50.525283541129802</v>
      </c>
      <c r="AI1149" s="44">
        <f t="shared" si="276"/>
        <v>37.388709820436048</v>
      </c>
      <c r="AJ1149" s="44">
        <f t="shared" si="277"/>
        <v>0.28542333851931967</v>
      </c>
      <c r="AK1149" s="45">
        <f t="shared" si="278"/>
        <v>0.21121327050429653</v>
      </c>
      <c r="AL1149" s="35"/>
      <c r="AM1149" s="35"/>
      <c r="AN1149" s="35"/>
    </row>
    <row r="1150" spans="2:40" x14ac:dyDescent="0.2">
      <c r="B1150" s="46">
        <v>43425</v>
      </c>
      <c r="C1150" s="3" t="s">
        <v>1514</v>
      </c>
      <c r="D1150" s="3" t="s">
        <v>1361</v>
      </c>
      <c r="E1150" s="32" t="s">
        <v>137</v>
      </c>
      <c r="F1150" s="3" t="s">
        <v>138</v>
      </c>
      <c r="G1150" s="33" t="s">
        <v>139</v>
      </c>
      <c r="H1150" s="32">
        <v>2018</v>
      </c>
      <c r="I1150" s="47" t="s">
        <v>447</v>
      </c>
      <c r="J1150" s="47" t="s">
        <v>141</v>
      </c>
      <c r="K1150" s="32" t="str">
        <f t="shared" si="265"/>
        <v>WFL</v>
      </c>
      <c r="L1150" s="32" t="str">
        <f t="shared" si="266"/>
        <v>LSI</v>
      </c>
      <c r="M1150" s="32" t="str">
        <f t="shared" si="267"/>
        <v>R3</v>
      </c>
      <c r="N1150" s="3">
        <v>6</v>
      </c>
      <c r="O1150" s="3" t="s">
        <v>664</v>
      </c>
      <c r="P1150" s="33" t="str">
        <f t="shared" si="268"/>
        <v>E:POS_P:P01_Tr1:WFL_Tr2:LSI_DRC_R3_D:21_M:11_Y:2018</v>
      </c>
      <c r="Q1150" s="31" t="str">
        <f t="shared" si="269"/>
        <v>T0</v>
      </c>
      <c r="R1150" s="53">
        <v>0.45868055555555554</v>
      </c>
      <c r="S1150" s="37">
        <v>0</v>
      </c>
      <c r="T1150" s="3">
        <v>2.1142500000000002</v>
      </c>
      <c r="U1150" s="3">
        <v>119.1546961325967</v>
      </c>
      <c r="V1150" s="3">
        <v>0.50657399999999997</v>
      </c>
      <c r="W1150" s="3">
        <v>14.2</v>
      </c>
      <c r="X1150" s="37">
        <f t="shared" si="270"/>
        <v>287.2</v>
      </c>
      <c r="Y1150" s="37" t="s">
        <v>143</v>
      </c>
      <c r="Z1150" s="40">
        <v>0.1225</v>
      </c>
      <c r="AA1150" s="41">
        <v>0.74</v>
      </c>
      <c r="AB1150" s="41">
        <v>9.0649999999999981E-2</v>
      </c>
      <c r="AC1150" s="42" t="s">
        <v>144</v>
      </c>
      <c r="AD1150" s="43">
        <f t="shared" si="271"/>
        <v>509.18843256270208</v>
      </c>
      <c r="AE1150" s="43">
        <f t="shared" si="272"/>
        <v>594.05317132315247</v>
      </c>
      <c r="AF1150" s="44">
        <f t="shared" si="273"/>
        <v>1.076551643545693</v>
      </c>
      <c r="AG1150" s="44">
        <f t="shared" si="274"/>
        <v>0.79664821622381266</v>
      </c>
      <c r="AH1150" s="44">
        <f t="shared" si="275"/>
        <v>60.672192956241972</v>
      </c>
      <c r="AI1150" s="44">
        <f t="shared" si="276"/>
        <v>44.89742278761905</v>
      </c>
      <c r="AJ1150" s="44">
        <f t="shared" si="277"/>
        <v>0.30093189120985459</v>
      </c>
      <c r="AK1150" s="45">
        <f t="shared" si="278"/>
        <v>0.22268959949529235</v>
      </c>
      <c r="AL1150" s="35">
        <f>SLOPE(AG1150:AG1153,S1150:S1153)*60</f>
        <v>0.10287491489405161</v>
      </c>
      <c r="AM1150" s="35">
        <f>SLOPE(AK1150:AK1153,S1150:S1153)*60</f>
        <v>-5.8985930800766154E-2</v>
      </c>
      <c r="AN1150" s="35">
        <f>SLOPE(AI1150:AI1153,S1150:S1153)*60</f>
        <v>4.0294912104818232</v>
      </c>
    </row>
    <row r="1151" spans="2:40" x14ac:dyDescent="0.2">
      <c r="B1151" s="46">
        <v>43425</v>
      </c>
      <c r="C1151" s="3" t="s">
        <v>1515</v>
      </c>
      <c r="D1151" s="3" t="s">
        <v>1363</v>
      </c>
      <c r="E1151" s="32" t="s">
        <v>137</v>
      </c>
      <c r="F1151" s="3" t="s">
        <v>138</v>
      </c>
      <c r="G1151" s="33" t="s">
        <v>139</v>
      </c>
      <c r="H1151" s="32">
        <v>2018</v>
      </c>
      <c r="I1151" s="47" t="s">
        <v>447</v>
      </c>
      <c r="J1151" s="47" t="s">
        <v>141</v>
      </c>
      <c r="K1151" s="32" t="str">
        <f t="shared" si="265"/>
        <v>WFL</v>
      </c>
      <c r="L1151" s="32" t="str">
        <f t="shared" si="266"/>
        <v>LSI</v>
      </c>
      <c r="M1151" s="32" t="str">
        <f t="shared" si="267"/>
        <v>R3</v>
      </c>
      <c r="N1151" s="3">
        <v>6</v>
      </c>
      <c r="O1151" s="3" t="s">
        <v>664</v>
      </c>
      <c r="P1151" s="33" t="str">
        <f t="shared" si="268"/>
        <v>E:POS_P:P01_Tr1:WFL_Tr2:LSI_DRC_R3_D:21_M:11_Y:2018</v>
      </c>
      <c r="Q1151" s="31" t="str">
        <f t="shared" si="269"/>
        <v>T1</v>
      </c>
      <c r="R1151" s="53">
        <v>0.46562500000000001</v>
      </c>
      <c r="S1151" s="3">
        <v>10</v>
      </c>
      <c r="T1151" s="3">
        <v>2.1892499999999999</v>
      </c>
      <c r="U1151" s="3">
        <v>116.70372928176796</v>
      </c>
      <c r="V1151" s="3">
        <v>0.57017399999999996</v>
      </c>
      <c r="W1151" s="3">
        <v>16.100000000000001</v>
      </c>
      <c r="X1151" s="37">
        <f t="shared" si="270"/>
        <v>289.10000000000002</v>
      </c>
      <c r="Y1151" s="37" t="s">
        <v>143</v>
      </c>
      <c r="Z1151" s="40">
        <v>0.1225</v>
      </c>
      <c r="AA1151" s="41">
        <v>0.74</v>
      </c>
      <c r="AB1151" s="41">
        <v>9.0649999999999981E-2</v>
      </c>
      <c r="AC1151" s="42" t="s">
        <v>144</v>
      </c>
      <c r="AD1151" s="43">
        <f t="shared" si="271"/>
        <v>505.84198489106893</v>
      </c>
      <c r="AE1151" s="43">
        <f t="shared" si="272"/>
        <v>590.14898237291368</v>
      </c>
      <c r="AF1151" s="44">
        <f t="shared" si="273"/>
        <v>1.1074145654227725</v>
      </c>
      <c r="AG1151" s="44">
        <f t="shared" si="274"/>
        <v>0.81948677841285156</v>
      </c>
      <c r="AH1151" s="44">
        <f t="shared" si="275"/>
        <v>59.03364606407947</v>
      </c>
      <c r="AI1151" s="44">
        <f t="shared" si="276"/>
        <v>43.684898087418802</v>
      </c>
      <c r="AJ1151" s="44">
        <f t="shared" si="277"/>
        <v>0.33648760587549364</v>
      </c>
      <c r="AK1151" s="45">
        <f t="shared" si="278"/>
        <v>0.24900082834786524</v>
      </c>
      <c r="AL1151" s="35"/>
      <c r="AM1151" s="35"/>
      <c r="AN1151" s="35"/>
    </row>
    <row r="1152" spans="2:40" x14ac:dyDescent="0.2">
      <c r="B1152" s="46">
        <v>43425</v>
      </c>
      <c r="C1152" s="3" t="s">
        <v>1516</v>
      </c>
      <c r="D1152" s="3" t="s">
        <v>1365</v>
      </c>
      <c r="E1152" s="32" t="s">
        <v>137</v>
      </c>
      <c r="F1152" s="3" t="s">
        <v>138</v>
      </c>
      <c r="G1152" s="33" t="s">
        <v>139</v>
      </c>
      <c r="H1152" s="32">
        <v>2018</v>
      </c>
      <c r="I1152" s="47" t="s">
        <v>447</v>
      </c>
      <c r="J1152" s="47" t="s">
        <v>141</v>
      </c>
      <c r="K1152" s="32" t="str">
        <f t="shared" si="265"/>
        <v>WFL</v>
      </c>
      <c r="L1152" s="32" t="str">
        <f t="shared" si="266"/>
        <v>LSI</v>
      </c>
      <c r="M1152" s="32" t="str">
        <f t="shared" si="267"/>
        <v>R3</v>
      </c>
      <c r="N1152" s="3">
        <v>6</v>
      </c>
      <c r="O1152" s="3" t="s">
        <v>664</v>
      </c>
      <c r="P1152" s="33" t="str">
        <f t="shared" si="268"/>
        <v>E:POS_P:P01_Tr1:WFL_Tr2:LSI_DRC_R3_D:21_M:11_Y:2018</v>
      </c>
      <c r="Q1152" s="31" t="str">
        <f t="shared" si="269"/>
        <v>T2</v>
      </c>
      <c r="R1152" s="53">
        <v>0.47256944444444443</v>
      </c>
      <c r="S1152" s="3">
        <v>20</v>
      </c>
      <c r="T1152" s="3">
        <v>2.2642500000000001</v>
      </c>
      <c r="U1152" s="3">
        <v>118.58908839779006</v>
      </c>
      <c r="V1152" s="3">
        <v>0.47477400000000003</v>
      </c>
      <c r="W1152" s="3">
        <v>16.600000000000001</v>
      </c>
      <c r="X1152" s="37">
        <f t="shared" si="270"/>
        <v>289.60000000000002</v>
      </c>
      <c r="Y1152" s="37" t="s">
        <v>143</v>
      </c>
      <c r="Z1152" s="40">
        <v>0.1225</v>
      </c>
      <c r="AA1152" s="41">
        <v>0.74</v>
      </c>
      <c r="AB1152" s="41">
        <v>9.0649999999999981E-2</v>
      </c>
      <c r="AC1152" s="42" t="s">
        <v>144</v>
      </c>
      <c r="AD1152" s="43">
        <f t="shared" si="271"/>
        <v>504.9686389226797</v>
      </c>
      <c r="AE1152" s="43">
        <f t="shared" si="272"/>
        <v>589.13007874312632</v>
      </c>
      <c r="AF1152" s="44">
        <f t="shared" si="273"/>
        <v>1.1433752406806774</v>
      </c>
      <c r="AG1152" s="44">
        <f t="shared" si="274"/>
        <v>0.84609767810370118</v>
      </c>
      <c r="AH1152" s="44">
        <f t="shared" si="275"/>
        <v>59.883770559313398</v>
      </c>
      <c r="AI1152" s="44">
        <f t="shared" si="276"/>
        <v>44.313990213891906</v>
      </c>
      <c r="AJ1152" s="44">
        <f t="shared" si="277"/>
        <v>0.27970364400518904</v>
      </c>
      <c r="AK1152" s="45">
        <f t="shared" si="278"/>
        <v>0.20698069656383986</v>
      </c>
      <c r="AL1152" s="35"/>
      <c r="AM1152" s="35"/>
      <c r="AN1152" s="35"/>
    </row>
    <row r="1153" spans="2:41" x14ac:dyDescent="0.2">
      <c r="B1153" s="46">
        <v>43425</v>
      </c>
      <c r="C1153" s="3" t="s">
        <v>1517</v>
      </c>
      <c r="D1153" s="3" t="s">
        <v>1367</v>
      </c>
      <c r="E1153" s="32" t="s">
        <v>137</v>
      </c>
      <c r="F1153" s="3" t="s">
        <v>138</v>
      </c>
      <c r="G1153" s="33" t="s">
        <v>139</v>
      </c>
      <c r="H1153" s="32">
        <v>2018</v>
      </c>
      <c r="I1153" s="47" t="s">
        <v>447</v>
      </c>
      <c r="J1153" s="47" t="s">
        <v>141</v>
      </c>
      <c r="K1153" s="32" t="str">
        <f t="shared" si="265"/>
        <v>WFL</v>
      </c>
      <c r="L1153" s="32" t="str">
        <f t="shared" si="266"/>
        <v>LSI</v>
      </c>
      <c r="M1153" s="32" t="str">
        <f t="shared" si="267"/>
        <v>R3</v>
      </c>
      <c r="N1153" s="3">
        <v>6</v>
      </c>
      <c r="O1153" s="3" t="s">
        <v>664</v>
      </c>
      <c r="P1153" s="33" t="str">
        <f t="shared" si="268"/>
        <v>E:POS_P:P01_Tr1:WFL_Tr2:LSI_DRC_R3_D:21_M:11_Y:2018</v>
      </c>
      <c r="Q1153" s="31" t="str">
        <f t="shared" si="269"/>
        <v>T3</v>
      </c>
      <c r="R1153" s="53">
        <v>0.47951388888888885</v>
      </c>
      <c r="S1153" s="3">
        <v>30</v>
      </c>
      <c r="T1153" s="3">
        <v>2.2642500000000001</v>
      </c>
      <c r="U1153" s="3">
        <v>125.75345303867404</v>
      </c>
      <c r="V1153" s="3">
        <v>0.46841400000000005</v>
      </c>
      <c r="W1153" s="3">
        <v>17</v>
      </c>
      <c r="X1153" s="37">
        <f t="shared" si="270"/>
        <v>290</v>
      </c>
      <c r="Y1153" s="37" t="s">
        <v>143</v>
      </c>
      <c r="Z1153" s="40">
        <v>0.1225</v>
      </c>
      <c r="AA1153" s="41">
        <v>0.74</v>
      </c>
      <c r="AB1153" s="41">
        <v>9.0649999999999981E-2</v>
      </c>
      <c r="AC1153" s="42" t="s">
        <v>144</v>
      </c>
      <c r="AD1153" s="43">
        <f t="shared" si="271"/>
        <v>504.27213045520006</v>
      </c>
      <c r="AE1153" s="43">
        <f t="shared" si="272"/>
        <v>588.31748553106672</v>
      </c>
      <c r="AF1153" s="44">
        <f t="shared" si="273"/>
        <v>1.1417981713831868</v>
      </c>
      <c r="AG1153" s="44">
        <f t="shared" si="274"/>
        <v>0.84493064682355812</v>
      </c>
      <c r="AH1153" s="44">
        <f t="shared" si="275"/>
        <v>63.413961675910109</v>
      </c>
      <c r="AI1153" s="44">
        <f t="shared" si="276"/>
        <v>46.926331640173473</v>
      </c>
      <c r="AJ1153" s="44">
        <f t="shared" si="277"/>
        <v>0.27557614666754909</v>
      </c>
      <c r="AK1153" s="45">
        <f t="shared" si="278"/>
        <v>0.20392634853398628</v>
      </c>
      <c r="AL1153" s="35"/>
      <c r="AM1153" s="35"/>
      <c r="AN1153" s="35"/>
    </row>
    <row r="1154" spans="2:41" x14ac:dyDescent="0.2">
      <c r="B1154" s="46">
        <v>43439</v>
      </c>
      <c r="C1154" s="3" t="s">
        <v>1518</v>
      </c>
      <c r="D1154" s="3" t="s">
        <v>1270</v>
      </c>
      <c r="E1154" s="32" t="s">
        <v>137</v>
      </c>
      <c r="F1154" s="3" t="s">
        <v>138</v>
      </c>
      <c r="G1154" s="33" t="s">
        <v>139</v>
      </c>
      <c r="H1154" s="32">
        <v>2018</v>
      </c>
      <c r="I1154" s="47" t="s">
        <v>607</v>
      </c>
      <c r="J1154" s="47" t="s">
        <v>244</v>
      </c>
      <c r="K1154" s="32" t="str">
        <f t="shared" ref="K1154:K1217" si="279">LEFT(D1154,3)</f>
        <v>NWF</v>
      </c>
      <c r="L1154" s="32" t="str">
        <f t="shared" ref="L1154:L1217" si="280">MID(D1154,5,3)</f>
        <v>ESI</v>
      </c>
      <c r="M1154" s="32" t="str">
        <f t="shared" ref="M1154:M1217" si="281">MID(D1154,9,2)</f>
        <v>R1</v>
      </c>
      <c r="N1154" s="3">
        <v>11</v>
      </c>
      <c r="O1154" s="3" t="s">
        <v>1289</v>
      </c>
      <c r="P1154" s="33" t="str">
        <f t="shared" ref="P1154:P1217" si="282">"E:"&amp;E1154&amp;"_P:"&amp;F1154&amp;"_Tr1:"&amp;K1154&amp;"_Tr2:"&amp;L1154&amp;"_"&amp;G1154&amp;"_"&amp;M1154&amp;"_D:"&amp;J1154&amp;"_M:"&amp;I1154&amp;"_Y:"&amp;H1154</f>
        <v>E:POS_P:P01_Tr1:NWF_Tr2:ESI_DRC_R1_D:05_M:12_Y:2018</v>
      </c>
      <c r="Q1154" s="31" t="str">
        <f t="shared" ref="Q1154:Q1217" si="283">MID(D1154,12,2)</f>
        <v>T0</v>
      </c>
      <c r="R1154" s="53">
        <v>0.53229166666666672</v>
      </c>
      <c r="S1154" s="37">
        <v>0</v>
      </c>
      <c r="T1154" s="3">
        <v>1.8075000000000001</v>
      </c>
      <c r="U1154" s="3">
        <v>124.29529411764707</v>
      </c>
      <c r="V1154" s="3">
        <v>0.27348</v>
      </c>
      <c r="W1154" s="3">
        <v>17.600000000000001</v>
      </c>
      <c r="X1154" s="37">
        <f t="shared" si="270"/>
        <v>290.60000000000002</v>
      </c>
      <c r="Y1154" s="37" t="s">
        <v>143</v>
      </c>
      <c r="Z1154" s="40">
        <v>0.1225</v>
      </c>
      <c r="AA1154" s="41">
        <v>0.74</v>
      </c>
      <c r="AB1154" s="41">
        <v>9.0649999999999981E-2</v>
      </c>
      <c r="AC1154" s="42" t="s">
        <v>144</v>
      </c>
      <c r="AD1154" s="43">
        <f t="shared" si="271"/>
        <v>503.23096294565738</v>
      </c>
      <c r="AE1154" s="43">
        <f t="shared" si="272"/>
        <v>587.1027901032669</v>
      </c>
      <c r="AF1154" s="44">
        <f t="shared" si="273"/>
        <v>0.90958996552427573</v>
      </c>
      <c r="AG1154" s="44">
        <f t="shared" si="274"/>
        <v>0.67309657448796389</v>
      </c>
      <c r="AH1154" s="44">
        <f t="shared" si="275"/>
        <v>62.54924054843724</v>
      </c>
      <c r="AI1154" s="44">
        <f t="shared" si="276"/>
        <v>46.286438005843543</v>
      </c>
      <c r="AJ1154" s="44">
        <f t="shared" si="277"/>
        <v>0.16056087103744143</v>
      </c>
      <c r="AK1154" s="45">
        <f t="shared" si="278"/>
        <v>0.11881504456770664</v>
      </c>
      <c r="AL1154" s="35">
        <f>SLOPE(AG1154:AG1157,S1154:S1157)*60</f>
        <v>3.7393482587810527</v>
      </c>
      <c r="AM1154" s="35">
        <f>SLOPE(AK1154:AK1157,S1154:S1157)*60</f>
        <v>4.6081602924477987E-2</v>
      </c>
      <c r="AN1154" s="35">
        <f>SLOPE(AI1154:AI1157,S1154:S1157)*60</f>
        <v>-8.5925919255893604</v>
      </c>
    </row>
    <row r="1155" spans="2:41" x14ac:dyDescent="0.2">
      <c r="B1155" s="46">
        <v>43439</v>
      </c>
      <c r="C1155" s="3" t="s">
        <v>1519</v>
      </c>
      <c r="D1155" s="3" t="s">
        <v>1274</v>
      </c>
      <c r="E1155" s="32" t="s">
        <v>137</v>
      </c>
      <c r="F1155" s="3" t="s">
        <v>138</v>
      </c>
      <c r="G1155" s="33" t="s">
        <v>139</v>
      </c>
      <c r="H1155" s="32">
        <v>2018</v>
      </c>
      <c r="I1155" s="47" t="s">
        <v>607</v>
      </c>
      <c r="J1155" s="47" t="s">
        <v>244</v>
      </c>
      <c r="K1155" s="32" t="str">
        <f t="shared" si="279"/>
        <v>NWF</v>
      </c>
      <c r="L1155" s="32" t="str">
        <f t="shared" si="280"/>
        <v>ESI</v>
      </c>
      <c r="M1155" s="32" t="str">
        <f t="shared" si="281"/>
        <v>R1</v>
      </c>
      <c r="N1155" s="3">
        <v>11</v>
      </c>
      <c r="O1155" s="3" t="s">
        <v>1289</v>
      </c>
      <c r="P1155" s="33" t="str">
        <f t="shared" si="282"/>
        <v>E:POS_P:P01_Tr1:NWF_Tr2:ESI_DRC_R1_D:05_M:12_Y:2018</v>
      </c>
      <c r="Q1155" s="31" t="str">
        <f t="shared" si="283"/>
        <v>T1</v>
      </c>
      <c r="R1155" s="53">
        <v>0.53923611111111114</v>
      </c>
      <c r="S1155" s="3">
        <v>10</v>
      </c>
      <c r="T1155" s="3">
        <v>3.0074999999999998</v>
      </c>
      <c r="U1155" s="3">
        <v>132.0035294117647</v>
      </c>
      <c r="V1155" s="3">
        <v>0.28620000000000001</v>
      </c>
      <c r="W1155" s="3">
        <v>22</v>
      </c>
      <c r="X1155" s="37">
        <f t="shared" si="270"/>
        <v>295</v>
      </c>
      <c r="Y1155" s="37" t="s">
        <v>143</v>
      </c>
      <c r="Z1155" s="40">
        <v>0.1225</v>
      </c>
      <c r="AA1155" s="41">
        <v>0.74</v>
      </c>
      <c r="AB1155" s="41">
        <v>9.0649999999999981E-2</v>
      </c>
      <c r="AC1155" s="42" t="s">
        <v>144</v>
      </c>
      <c r="AD1155" s="43">
        <f t="shared" si="271"/>
        <v>495.72514519324756</v>
      </c>
      <c r="AE1155" s="43">
        <f t="shared" si="272"/>
        <v>578.34600272545549</v>
      </c>
      <c r="AF1155" s="44">
        <f t="shared" si="273"/>
        <v>1.4908933741686918</v>
      </c>
      <c r="AG1155" s="44">
        <f t="shared" si="274"/>
        <v>1.1032610968848318</v>
      </c>
      <c r="AH1155" s="44">
        <f t="shared" si="275"/>
        <v>65.43746878366818</v>
      </c>
      <c r="AI1155" s="44">
        <f t="shared" si="276"/>
        <v>48.423726899914442</v>
      </c>
      <c r="AJ1155" s="44">
        <f t="shared" si="277"/>
        <v>0.16552262598002537</v>
      </c>
      <c r="AK1155" s="45">
        <f t="shared" si="278"/>
        <v>0.12248674322521876</v>
      </c>
      <c r="AL1155" s="35"/>
      <c r="AM1155" s="35"/>
      <c r="AN1155" s="35"/>
    </row>
    <row r="1156" spans="2:41" x14ac:dyDescent="0.2">
      <c r="B1156" s="46">
        <v>43439</v>
      </c>
      <c r="C1156" s="3" t="s">
        <v>1520</v>
      </c>
      <c r="D1156" s="3" t="s">
        <v>1276</v>
      </c>
      <c r="E1156" s="32" t="s">
        <v>137</v>
      </c>
      <c r="F1156" s="3" t="s">
        <v>138</v>
      </c>
      <c r="G1156" s="33" t="s">
        <v>139</v>
      </c>
      <c r="H1156" s="32">
        <v>2018</v>
      </c>
      <c r="I1156" s="47" t="s">
        <v>607</v>
      </c>
      <c r="J1156" s="47" t="s">
        <v>244</v>
      </c>
      <c r="K1156" s="32" t="str">
        <f t="shared" si="279"/>
        <v>NWF</v>
      </c>
      <c r="L1156" s="32" t="str">
        <f t="shared" si="280"/>
        <v>ESI</v>
      </c>
      <c r="M1156" s="32" t="str">
        <f t="shared" si="281"/>
        <v>R1</v>
      </c>
      <c r="N1156" s="3">
        <v>11</v>
      </c>
      <c r="O1156" s="3" t="s">
        <v>1289</v>
      </c>
      <c r="P1156" s="33" t="str">
        <f t="shared" si="282"/>
        <v>E:POS_P:P01_Tr1:NWF_Tr2:ESI_DRC_R1_D:05_M:12_Y:2018</v>
      </c>
      <c r="Q1156" s="31" t="str">
        <f t="shared" si="283"/>
        <v>T2</v>
      </c>
      <c r="R1156" s="53">
        <v>0.54618055555555556</v>
      </c>
      <c r="S1156" s="3">
        <v>20</v>
      </c>
      <c r="T1156" s="3">
        <v>3.3075000000000001</v>
      </c>
      <c r="U1156" s="3">
        <v>99.082941176470598</v>
      </c>
      <c r="V1156" s="3">
        <v>0.27348</v>
      </c>
      <c r="W1156" s="3">
        <v>23.2</v>
      </c>
      <c r="X1156" s="37">
        <f t="shared" si="270"/>
        <v>296.2</v>
      </c>
      <c r="Y1156" s="37" t="s">
        <v>143</v>
      </c>
      <c r="Z1156" s="40">
        <v>0.1225</v>
      </c>
      <c r="AA1156" s="41">
        <v>0.74</v>
      </c>
      <c r="AB1156" s="41">
        <v>9.0649999999999981E-2</v>
      </c>
      <c r="AC1156" s="42" t="s">
        <v>144</v>
      </c>
      <c r="AD1156" s="43">
        <f t="shared" si="271"/>
        <v>493.71680564486178</v>
      </c>
      <c r="AE1156" s="43">
        <f t="shared" si="272"/>
        <v>576.00293991900537</v>
      </c>
      <c r="AF1156" s="44">
        <f t="shared" si="273"/>
        <v>1.6329683346703805</v>
      </c>
      <c r="AG1156" s="44">
        <f t="shared" si="274"/>
        <v>1.2083965676560813</v>
      </c>
      <c r="AH1156" s="44">
        <f t="shared" si="275"/>
        <v>48.918913211544812</v>
      </c>
      <c r="AI1156" s="44">
        <f t="shared" si="276"/>
        <v>36.199995776543147</v>
      </c>
      <c r="AJ1156" s="44">
        <f t="shared" si="277"/>
        <v>0.15752528400904958</v>
      </c>
      <c r="AK1156" s="45">
        <f t="shared" si="278"/>
        <v>0.11656871016669666</v>
      </c>
      <c r="AL1156" s="35"/>
      <c r="AM1156" s="35"/>
      <c r="AN1156" s="35"/>
    </row>
    <row r="1157" spans="2:41" x14ac:dyDescent="0.2">
      <c r="B1157" s="46">
        <v>43439</v>
      </c>
      <c r="C1157" s="3" t="s">
        <v>1521</v>
      </c>
      <c r="D1157" s="3" t="s">
        <v>1278</v>
      </c>
      <c r="E1157" s="32" t="s">
        <v>137</v>
      </c>
      <c r="F1157" s="3" t="s">
        <v>138</v>
      </c>
      <c r="G1157" s="33" t="s">
        <v>139</v>
      </c>
      <c r="H1157" s="32">
        <v>2018</v>
      </c>
      <c r="I1157" s="47" t="s">
        <v>607</v>
      </c>
      <c r="J1157" s="47" t="s">
        <v>244</v>
      </c>
      <c r="K1157" s="32" t="str">
        <f t="shared" si="279"/>
        <v>NWF</v>
      </c>
      <c r="L1157" s="32" t="str">
        <f t="shared" si="280"/>
        <v>ESI</v>
      </c>
      <c r="M1157" s="32" t="str">
        <f t="shared" si="281"/>
        <v>R1</v>
      </c>
      <c r="N1157" s="3">
        <v>11</v>
      </c>
      <c r="O1157" s="3" t="s">
        <v>1289</v>
      </c>
      <c r="P1157" s="33" t="str">
        <f t="shared" si="282"/>
        <v>E:POS_P:P01_Tr1:NWF_Tr2:ESI_DRC_R1_D:05_M:12_Y:2018</v>
      </c>
      <c r="Q1157" s="31" t="str">
        <f t="shared" si="283"/>
        <v>T3</v>
      </c>
      <c r="R1157" s="53">
        <v>0.55381944444444442</v>
      </c>
      <c r="S1157" s="3">
        <v>30</v>
      </c>
      <c r="T1157" s="3">
        <v>7.4325000000000001</v>
      </c>
      <c r="U1157" s="3">
        <v>124.77705882352942</v>
      </c>
      <c r="V1157" s="3">
        <v>0.34344000000000002</v>
      </c>
      <c r="W1157" s="3">
        <v>23.2</v>
      </c>
      <c r="X1157" s="37">
        <f t="shared" si="270"/>
        <v>296.2</v>
      </c>
      <c r="Y1157" s="37" t="s">
        <v>143</v>
      </c>
      <c r="Z1157" s="40">
        <v>0.1225</v>
      </c>
      <c r="AA1157" s="41">
        <v>0.74</v>
      </c>
      <c r="AB1157" s="41">
        <v>9.0649999999999981E-2</v>
      </c>
      <c r="AC1157" s="42" t="s">
        <v>144</v>
      </c>
      <c r="AD1157" s="43">
        <f t="shared" si="271"/>
        <v>493.71680564486178</v>
      </c>
      <c r="AE1157" s="43">
        <f t="shared" si="272"/>
        <v>576.00293991900537</v>
      </c>
      <c r="AF1157" s="44">
        <f t="shared" si="273"/>
        <v>3.669550157955435</v>
      </c>
      <c r="AG1157" s="44">
        <f t="shared" si="274"/>
        <v>2.7154671168870212</v>
      </c>
      <c r="AH1157" s="44">
        <f t="shared" si="275"/>
        <v>61.604530900113964</v>
      </c>
      <c r="AI1157" s="44">
        <f t="shared" si="276"/>
        <v>45.587352866084331</v>
      </c>
      <c r="AJ1157" s="44">
        <f t="shared" si="277"/>
        <v>0.19782244968578322</v>
      </c>
      <c r="AK1157" s="45">
        <f t="shared" si="278"/>
        <v>0.14638861276747955</v>
      </c>
      <c r="AL1157" s="35"/>
      <c r="AM1157" s="35"/>
      <c r="AN1157" s="35"/>
    </row>
    <row r="1158" spans="2:41" x14ac:dyDescent="0.2">
      <c r="B1158" s="46">
        <v>43439</v>
      </c>
      <c r="C1158" s="3" t="s">
        <v>1522</v>
      </c>
      <c r="D1158" s="3" t="s">
        <v>1280</v>
      </c>
      <c r="E1158" s="32" t="s">
        <v>137</v>
      </c>
      <c r="F1158" s="3" t="s">
        <v>138</v>
      </c>
      <c r="G1158" s="33" t="s">
        <v>139</v>
      </c>
      <c r="H1158" s="32">
        <v>2018</v>
      </c>
      <c r="I1158" s="47" t="s">
        <v>607</v>
      </c>
      <c r="J1158" s="47" t="s">
        <v>244</v>
      </c>
      <c r="K1158" s="32" t="str">
        <f t="shared" si="279"/>
        <v>NWF</v>
      </c>
      <c r="L1158" s="32" t="str">
        <f t="shared" si="280"/>
        <v>ESI</v>
      </c>
      <c r="M1158" s="32" t="str">
        <f t="shared" si="281"/>
        <v>R2</v>
      </c>
      <c r="N1158" s="3">
        <v>14</v>
      </c>
      <c r="O1158" s="3" t="s">
        <v>449</v>
      </c>
      <c r="P1158" s="33" t="str">
        <f t="shared" si="282"/>
        <v>E:POS_P:P01_Tr1:NWF_Tr2:ESI_DRC_R2_D:05_M:12_Y:2018</v>
      </c>
      <c r="Q1158" s="31" t="str">
        <f t="shared" si="283"/>
        <v>T0</v>
      </c>
      <c r="R1158" s="53">
        <v>0.53229166666666672</v>
      </c>
      <c r="S1158" s="37">
        <v>0</v>
      </c>
      <c r="T1158" s="3">
        <v>1.9575</v>
      </c>
      <c r="U1158" s="3">
        <v>122.68941176470589</v>
      </c>
      <c r="V1158" s="3">
        <v>0.35616000000000003</v>
      </c>
      <c r="W1158" s="3">
        <v>17.2</v>
      </c>
      <c r="X1158" s="37">
        <f t="shared" si="270"/>
        <v>290.2</v>
      </c>
      <c r="Y1158" s="37" t="s">
        <v>143</v>
      </c>
      <c r="Z1158" s="40">
        <v>0.1225</v>
      </c>
      <c r="AA1158" s="41">
        <v>0.74</v>
      </c>
      <c r="AB1158" s="41">
        <v>9.0649999999999981E-2</v>
      </c>
      <c r="AC1158" s="42" t="s">
        <v>144</v>
      </c>
      <c r="AD1158" s="43">
        <f t="shared" si="271"/>
        <v>503.92459625088912</v>
      </c>
      <c r="AE1158" s="43">
        <f t="shared" si="272"/>
        <v>587.91202895937067</v>
      </c>
      <c r="AF1158" s="44">
        <f t="shared" si="273"/>
        <v>0.98643239716111542</v>
      </c>
      <c r="AG1158" s="44">
        <f t="shared" si="274"/>
        <v>0.72995997389922529</v>
      </c>
      <c r="AH1158" s="44">
        <f t="shared" si="275"/>
        <v>61.826212287788508</v>
      </c>
      <c r="AI1158" s="44">
        <f t="shared" si="276"/>
        <v>45.751397092963487</v>
      </c>
      <c r="AJ1158" s="44">
        <f t="shared" si="277"/>
        <v>0.20939074823416948</v>
      </c>
      <c r="AK1158" s="45">
        <f t="shared" si="278"/>
        <v>0.15494915369328538</v>
      </c>
      <c r="AL1158" s="35">
        <f>SLOPE(AG1158:AG1161,S1158:S1161)*60</f>
        <v>-0.10934270821511426</v>
      </c>
      <c r="AM1158" s="35">
        <f>SLOPE(AK1158:AK1161,S1158:S1161)*60</f>
        <v>0.17815342660371103</v>
      </c>
      <c r="AN1158" s="35">
        <f>SLOPE(AI1158:AI1161,S1158:S1161)*60</f>
        <v>-7.88713757772073</v>
      </c>
    </row>
    <row r="1159" spans="2:41" x14ac:dyDescent="0.2">
      <c r="B1159" s="46">
        <v>43439</v>
      </c>
      <c r="C1159" s="3" t="s">
        <v>1523</v>
      </c>
      <c r="D1159" s="3" t="s">
        <v>1282</v>
      </c>
      <c r="E1159" s="32" t="s">
        <v>137</v>
      </c>
      <c r="F1159" s="3" t="s">
        <v>138</v>
      </c>
      <c r="G1159" s="33" t="s">
        <v>139</v>
      </c>
      <c r="H1159" s="32">
        <v>2018</v>
      </c>
      <c r="I1159" s="47" t="s">
        <v>607</v>
      </c>
      <c r="J1159" s="47" t="s">
        <v>244</v>
      </c>
      <c r="K1159" s="32" t="str">
        <f t="shared" si="279"/>
        <v>NWF</v>
      </c>
      <c r="L1159" s="32" t="str">
        <f t="shared" si="280"/>
        <v>ESI</v>
      </c>
      <c r="M1159" s="32" t="str">
        <f t="shared" si="281"/>
        <v>R2</v>
      </c>
      <c r="N1159" s="3">
        <v>14</v>
      </c>
      <c r="O1159" s="3" t="s">
        <v>449</v>
      </c>
      <c r="P1159" s="33" t="str">
        <f t="shared" si="282"/>
        <v>E:POS_P:P01_Tr1:NWF_Tr2:ESI_DRC_R2_D:05_M:12_Y:2018</v>
      </c>
      <c r="Q1159" s="31" t="str">
        <f t="shared" si="283"/>
        <v>T1</v>
      </c>
      <c r="R1159" s="53">
        <v>0.53923611111111114</v>
      </c>
      <c r="S1159" s="3">
        <v>10</v>
      </c>
      <c r="T1159" s="3">
        <v>1.9575</v>
      </c>
      <c r="U1159" s="3">
        <v>119.79882352941178</v>
      </c>
      <c r="V1159" s="3">
        <v>0.26711999999999997</v>
      </c>
      <c r="W1159" s="3">
        <v>22</v>
      </c>
      <c r="X1159" s="37">
        <f t="shared" si="270"/>
        <v>295</v>
      </c>
      <c r="Y1159" s="37" t="s">
        <v>143</v>
      </c>
      <c r="Z1159" s="40">
        <v>0.1225</v>
      </c>
      <c r="AA1159" s="41">
        <v>0.74</v>
      </c>
      <c r="AB1159" s="41">
        <v>9.0649999999999981E-2</v>
      </c>
      <c r="AC1159" s="42" t="s">
        <v>144</v>
      </c>
      <c r="AD1159" s="43">
        <f t="shared" si="271"/>
        <v>495.72514519324756</v>
      </c>
      <c r="AE1159" s="43">
        <f t="shared" si="272"/>
        <v>578.34600272545549</v>
      </c>
      <c r="AF1159" s="44">
        <f t="shared" si="273"/>
        <v>0.97038197171578211</v>
      </c>
      <c r="AG1159" s="44">
        <f t="shared" si="274"/>
        <v>0.71808265906967861</v>
      </c>
      <c r="AH1159" s="44">
        <f t="shared" si="275"/>
        <v>59.387289188097895</v>
      </c>
      <c r="AI1159" s="44">
        <f t="shared" si="276"/>
        <v>43.946593999192437</v>
      </c>
      <c r="AJ1159" s="44">
        <f t="shared" si="277"/>
        <v>0.15448778424802365</v>
      </c>
      <c r="AK1159" s="45">
        <f t="shared" si="278"/>
        <v>0.11432096034353748</v>
      </c>
      <c r="AL1159" s="35"/>
      <c r="AM1159" s="35"/>
      <c r="AN1159" s="35"/>
    </row>
    <row r="1160" spans="2:41" x14ac:dyDescent="0.2">
      <c r="B1160" s="46">
        <v>43439</v>
      </c>
      <c r="C1160" s="3" t="s">
        <v>1524</v>
      </c>
      <c r="D1160" s="3" t="s">
        <v>1284</v>
      </c>
      <c r="E1160" s="32" t="s">
        <v>137</v>
      </c>
      <c r="F1160" s="3" t="s">
        <v>138</v>
      </c>
      <c r="G1160" s="33" t="s">
        <v>139</v>
      </c>
      <c r="H1160" s="32">
        <v>2018</v>
      </c>
      <c r="I1160" s="47" t="s">
        <v>607</v>
      </c>
      <c r="J1160" s="47" t="s">
        <v>244</v>
      </c>
      <c r="K1160" s="32" t="str">
        <f t="shared" si="279"/>
        <v>NWF</v>
      </c>
      <c r="L1160" s="32" t="str">
        <f t="shared" si="280"/>
        <v>ESI</v>
      </c>
      <c r="M1160" s="32" t="str">
        <f t="shared" si="281"/>
        <v>R2</v>
      </c>
      <c r="N1160" s="3">
        <v>14</v>
      </c>
      <c r="O1160" s="3" t="s">
        <v>449</v>
      </c>
      <c r="P1160" s="33" t="str">
        <f t="shared" si="282"/>
        <v>E:POS_P:P01_Tr1:NWF_Tr2:ESI_DRC_R2_D:05_M:12_Y:2018</v>
      </c>
      <c r="Q1160" s="31" t="str">
        <f t="shared" si="283"/>
        <v>T2</v>
      </c>
      <c r="R1160" s="53">
        <v>0.54618055555555556</v>
      </c>
      <c r="S1160" s="3">
        <v>20</v>
      </c>
      <c r="T1160" s="3">
        <v>1.8075000000000001</v>
      </c>
      <c r="U1160" s="3">
        <v>133.44882352941178</v>
      </c>
      <c r="V1160" s="3">
        <v>0.24168000000000003</v>
      </c>
      <c r="W1160" s="3">
        <v>22.6</v>
      </c>
      <c r="X1160" s="37">
        <f t="shared" si="270"/>
        <v>295.60000000000002</v>
      </c>
      <c r="Y1160" s="37" t="s">
        <v>143</v>
      </c>
      <c r="Z1160" s="40">
        <v>0.1225</v>
      </c>
      <c r="AA1160" s="41">
        <v>0.74</v>
      </c>
      <c r="AB1160" s="41">
        <v>9.0649999999999981E-2</v>
      </c>
      <c r="AC1160" s="42" t="s">
        <v>144</v>
      </c>
      <c r="AD1160" s="43">
        <f t="shared" si="271"/>
        <v>494.71893718541281</v>
      </c>
      <c r="AE1160" s="43">
        <f t="shared" si="272"/>
        <v>577.17209338298164</v>
      </c>
      <c r="AF1160" s="44">
        <f t="shared" si="273"/>
        <v>0.89420447896263378</v>
      </c>
      <c r="AG1160" s="44">
        <f t="shared" si="274"/>
        <v>0.66171131443234887</v>
      </c>
      <c r="AH1160" s="44">
        <f t="shared" si="275"/>
        <v>66.019660145114301</v>
      </c>
      <c r="AI1160" s="44">
        <f t="shared" si="276"/>
        <v>48.854548507384571</v>
      </c>
      <c r="AJ1160" s="44">
        <f t="shared" si="277"/>
        <v>0.13949095152879903</v>
      </c>
      <c r="AK1160" s="45">
        <f t="shared" si="278"/>
        <v>0.10322330413131127</v>
      </c>
      <c r="AL1160" s="35"/>
      <c r="AM1160" s="35"/>
      <c r="AN1160" s="35"/>
    </row>
    <row r="1161" spans="2:41" x14ac:dyDescent="0.2">
      <c r="B1161" s="46">
        <v>43439</v>
      </c>
      <c r="C1161" s="3" t="s">
        <v>1525</v>
      </c>
      <c r="D1161" s="3" t="s">
        <v>1286</v>
      </c>
      <c r="E1161" s="32" t="s">
        <v>137</v>
      </c>
      <c r="F1161" s="3" t="s">
        <v>138</v>
      </c>
      <c r="G1161" s="33" t="s">
        <v>139</v>
      </c>
      <c r="H1161" s="32">
        <v>2018</v>
      </c>
      <c r="I1161" s="47" t="s">
        <v>607</v>
      </c>
      <c r="J1161" s="47" t="s">
        <v>244</v>
      </c>
      <c r="K1161" s="32" t="str">
        <f t="shared" si="279"/>
        <v>NWF</v>
      </c>
      <c r="L1161" s="32" t="str">
        <f t="shared" si="280"/>
        <v>ESI</v>
      </c>
      <c r="M1161" s="32" t="str">
        <f t="shared" si="281"/>
        <v>R2</v>
      </c>
      <c r="N1161" s="3">
        <v>14</v>
      </c>
      <c r="O1161" s="3" t="s">
        <v>449</v>
      </c>
      <c r="P1161" s="33" t="str">
        <f t="shared" si="282"/>
        <v>E:POS_P:P01_Tr1:NWF_Tr2:ESI_DRC_R2_D:05_M:12_Y:2018</v>
      </c>
      <c r="Q1161" s="31" t="str">
        <f t="shared" si="283"/>
        <v>T3</v>
      </c>
      <c r="R1161" s="53">
        <v>0.55381944444444442</v>
      </c>
      <c r="S1161" s="3">
        <v>30</v>
      </c>
      <c r="T1161" s="3">
        <v>1.8824999999999998</v>
      </c>
      <c r="U1161" s="3">
        <v>108.71823529411766</v>
      </c>
      <c r="V1161" s="3">
        <v>0.60419999999999996</v>
      </c>
      <c r="W1161" s="3">
        <v>23.1</v>
      </c>
      <c r="X1161" s="37">
        <f t="shared" si="270"/>
        <v>296.10000000000002</v>
      </c>
      <c r="Y1161" s="37" t="s">
        <v>143</v>
      </c>
      <c r="Z1161" s="40">
        <v>0.1225</v>
      </c>
      <c r="AA1161" s="41">
        <v>0.74</v>
      </c>
      <c r="AB1161" s="41">
        <v>9.0649999999999981E-2</v>
      </c>
      <c r="AC1161" s="42" t="s">
        <v>144</v>
      </c>
      <c r="AD1161" s="43">
        <f t="shared" si="271"/>
        <v>493.8835455319421</v>
      </c>
      <c r="AE1161" s="43">
        <f t="shared" si="272"/>
        <v>576.19746978726573</v>
      </c>
      <c r="AF1161" s="44">
        <f t="shared" si="273"/>
        <v>0.92973577446388089</v>
      </c>
      <c r="AG1161" s="44">
        <f t="shared" si="274"/>
        <v>0.68800447310327173</v>
      </c>
      <c r="AH1161" s="44">
        <f t="shared" si="275"/>
        <v>53.69414751103475</v>
      </c>
      <c r="AI1161" s="44">
        <f t="shared" si="276"/>
        <v>39.733669158165704</v>
      </c>
      <c r="AJ1161" s="44">
        <f t="shared" si="277"/>
        <v>0.34813851124546591</v>
      </c>
      <c r="AK1161" s="45">
        <f t="shared" si="278"/>
        <v>0.25762249832164469</v>
      </c>
      <c r="AL1161" s="35"/>
      <c r="AM1161" s="35"/>
      <c r="AN1161" s="35"/>
    </row>
    <row r="1162" spans="2:41" x14ac:dyDescent="0.2">
      <c r="B1162" s="46">
        <v>43439</v>
      </c>
      <c r="C1162" s="3" t="s">
        <v>1526</v>
      </c>
      <c r="D1162" s="3" t="s">
        <v>1288</v>
      </c>
      <c r="E1162" s="32" t="s">
        <v>137</v>
      </c>
      <c r="F1162" s="3" t="s">
        <v>138</v>
      </c>
      <c r="G1162" s="33" t="s">
        <v>139</v>
      </c>
      <c r="H1162" s="32">
        <v>2018</v>
      </c>
      <c r="I1162" s="47" t="s">
        <v>607</v>
      </c>
      <c r="J1162" s="47" t="s">
        <v>244</v>
      </c>
      <c r="K1162" s="32" t="str">
        <f t="shared" si="279"/>
        <v>NWF</v>
      </c>
      <c r="L1162" s="32" t="str">
        <f t="shared" si="280"/>
        <v>ESI</v>
      </c>
      <c r="M1162" s="32" t="str">
        <f t="shared" si="281"/>
        <v>R3</v>
      </c>
      <c r="N1162" s="3">
        <v>2</v>
      </c>
      <c r="O1162" s="3" t="s">
        <v>1377</v>
      </c>
      <c r="P1162" s="33" t="str">
        <f t="shared" si="282"/>
        <v>E:POS_P:P01_Tr1:NWF_Tr2:ESI_DRC_R3_D:05_M:12_Y:2018</v>
      </c>
      <c r="Q1162" s="31" t="str">
        <f t="shared" si="283"/>
        <v>T0</v>
      </c>
      <c r="R1162" s="53">
        <v>0.53229166666666672</v>
      </c>
      <c r="S1162" s="37">
        <v>0</v>
      </c>
      <c r="T1162" s="3">
        <v>1.8075000000000001</v>
      </c>
      <c r="U1162" s="3">
        <v>95.550000000000011</v>
      </c>
      <c r="V1162" s="3">
        <v>0.41339999999999993</v>
      </c>
      <c r="W1162" s="3">
        <v>19.3</v>
      </c>
      <c r="X1162" s="37">
        <f t="shared" si="270"/>
        <v>292.3</v>
      </c>
      <c r="Y1162" s="37" t="s">
        <v>143</v>
      </c>
      <c r="Z1162" s="40">
        <v>0.1225</v>
      </c>
      <c r="AA1162" s="41">
        <v>0.74</v>
      </c>
      <c r="AB1162" s="41">
        <v>9.0649999999999981E-2</v>
      </c>
      <c r="AC1162" s="42" t="s">
        <v>144</v>
      </c>
      <c r="AD1162" s="43">
        <f t="shared" si="271"/>
        <v>500.30420058846397</v>
      </c>
      <c r="AE1162" s="43">
        <f t="shared" si="272"/>
        <v>583.68823401987459</v>
      </c>
      <c r="AF1162" s="44">
        <f t="shared" si="273"/>
        <v>0.9042998425636487</v>
      </c>
      <c r="AG1162" s="44">
        <f t="shared" si="274"/>
        <v>0.66918188349709984</v>
      </c>
      <c r="AH1162" s="44">
        <f t="shared" si="275"/>
        <v>47.804066366227737</v>
      </c>
      <c r="AI1162" s="44">
        <f t="shared" si="276"/>
        <v>35.375009111008517</v>
      </c>
      <c r="AJ1162" s="44">
        <f t="shared" si="277"/>
        <v>0.2412967159438161</v>
      </c>
      <c r="AK1162" s="45">
        <f t="shared" si="278"/>
        <v>0.17855956979842388</v>
      </c>
      <c r="AL1162" s="35">
        <f>SLOPE(AG1162:AG1165,S1162:S1165)*60</f>
        <v>-1.8663612839117414E-2</v>
      </c>
      <c r="AM1162" s="35">
        <f>SLOPE(AK1162:AK1165,S1162:S1165)*60</f>
        <v>-5.3674319295100498E-2</v>
      </c>
      <c r="AN1162" s="35">
        <f>SLOPE(AI1162:AI1165,S1162:S1165)*60</f>
        <v>15.248051894414994</v>
      </c>
    </row>
    <row r="1163" spans="2:41" x14ac:dyDescent="0.2">
      <c r="B1163" s="46">
        <v>43439</v>
      </c>
      <c r="C1163" s="3" t="s">
        <v>1527</v>
      </c>
      <c r="D1163" s="3" t="s">
        <v>1291</v>
      </c>
      <c r="E1163" s="32" t="s">
        <v>137</v>
      </c>
      <c r="F1163" s="3" t="s">
        <v>138</v>
      </c>
      <c r="G1163" s="33" t="s">
        <v>139</v>
      </c>
      <c r="H1163" s="32">
        <v>2018</v>
      </c>
      <c r="I1163" s="47" t="s">
        <v>607</v>
      </c>
      <c r="J1163" s="47" t="s">
        <v>244</v>
      </c>
      <c r="K1163" s="32" t="str">
        <f t="shared" si="279"/>
        <v>NWF</v>
      </c>
      <c r="L1163" s="32" t="str">
        <f t="shared" si="280"/>
        <v>ESI</v>
      </c>
      <c r="M1163" s="32" t="str">
        <f t="shared" si="281"/>
        <v>R3</v>
      </c>
      <c r="N1163" s="3">
        <v>2</v>
      </c>
      <c r="O1163" s="3" t="s">
        <v>1377</v>
      </c>
      <c r="P1163" s="33" t="str">
        <f t="shared" si="282"/>
        <v>E:POS_P:P01_Tr1:NWF_Tr2:ESI_DRC_R3_D:05_M:12_Y:2018</v>
      </c>
      <c r="Q1163" s="31" t="str">
        <f t="shared" si="283"/>
        <v>T1</v>
      </c>
      <c r="R1163" s="53">
        <v>0.53923611111111114</v>
      </c>
      <c r="S1163" s="3">
        <v>10</v>
      </c>
      <c r="T1163" s="3">
        <v>1.8075000000000001</v>
      </c>
      <c r="U1163" s="3">
        <v>86.878235294117658</v>
      </c>
      <c r="V1163" s="3">
        <v>0.38160000000000005</v>
      </c>
      <c r="W1163" s="3">
        <v>23.2</v>
      </c>
      <c r="X1163" s="37">
        <f t="shared" si="270"/>
        <v>296.2</v>
      </c>
      <c r="Y1163" s="37" t="s">
        <v>143</v>
      </c>
      <c r="Z1163" s="40">
        <v>0.1225</v>
      </c>
      <c r="AA1163" s="41">
        <v>0.74</v>
      </c>
      <c r="AB1163" s="41">
        <v>9.0649999999999981E-2</v>
      </c>
      <c r="AC1163" s="42" t="s">
        <v>144</v>
      </c>
      <c r="AD1163" s="43">
        <f t="shared" si="271"/>
        <v>493.71680564486178</v>
      </c>
      <c r="AE1163" s="43">
        <f t="shared" si="272"/>
        <v>576.00293991900537</v>
      </c>
      <c r="AF1163" s="44">
        <f t="shared" si="273"/>
        <v>0.89239312620308775</v>
      </c>
      <c r="AG1163" s="44">
        <f t="shared" si="274"/>
        <v>0.66037091339028475</v>
      </c>
      <c r="AH1163" s="44">
        <f t="shared" si="275"/>
        <v>42.89324480947446</v>
      </c>
      <c r="AI1163" s="44">
        <f t="shared" si="276"/>
        <v>31.741001159011095</v>
      </c>
      <c r="AJ1163" s="44">
        <f t="shared" si="277"/>
        <v>0.21980272187309249</v>
      </c>
      <c r="AK1163" s="45">
        <f t="shared" si="278"/>
        <v>0.16265401418608841</v>
      </c>
      <c r="AL1163" s="35"/>
      <c r="AM1163" s="35"/>
      <c r="AN1163" s="35"/>
    </row>
    <row r="1164" spans="2:41" x14ac:dyDescent="0.2">
      <c r="B1164" s="46">
        <v>43439</v>
      </c>
      <c r="C1164" s="3" t="s">
        <v>1528</v>
      </c>
      <c r="D1164" s="3" t="s">
        <v>1293</v>
      </c>
      <c r="E1164" s="32" t="s">
        <v>137</v>
      </c>
      <c r="F1164" s="3" t="s">
        <v>138</v>
      </c>
      <c r="G1164" s="33" t="s">
        <v>139</v>
      </c>
      <c r="H1164" s="32">
        <v>2018</v>
      </c>
      <c r="I1164" s="47" t="s">
        <v>607</v>
      </c>
      <c r="J1164" s="47" t="s">
        <v>244</v>
      </c>
      <c r="K1164" s="32" t="str">
        <f t="shared" si="279"/>
        <v>NWF</v>
      </c>
      <c r="L1164" s="32" t="str">
        <f t="shared" si="280"/>
        <v>ESI</v>
      </c>
      <c r="M1164" s="32" t="str">
        <f t="shared" si="281"/>
        <v>R3</v>
      </c>
      <c r="N1164" s="3">
        <v>2</v>
      </c>
      <c r="O1164" s="3" t="s">
        <v>1377</v>
      </c>
      <c r="P1164" s="33" t="str">
        <f t="shared" si="282"/>
        <v>E:POS_P:P01_Tr1:NWF_Tr2:ESI_DRC_R3_D:05_M:12_Y:2018</v>
      </c>
      <c r="Q1164" s="31" t="str">
        <f t="shared" si="283"/>
        <v>T2</v>
      </c>
      <c r="R1164" s="53">
        <v>0.54618055555555556</v>
      </c>
      <c r="S1164" s="3">
        <v>20</v>
      </c>
      <c r="T1164" s="3">
        <v>1.8075000000000001</v>
      </c>
      <c r="U1164" s="3">
        <v>96.031764705882352</v>
      </c>
      <c r="V1164" s="3">
        <v>0.36252000000000006</v>
      </c>
      <c r="W1164" s="3">
        <v>23.5</v>
      </c>
      <c r="X1164" s="37">
        <f t="shared" si="270"/>
        <v>296.5</v>
      </c>
      <c r="Y1164" s="37" t="s">
        <v>143</v>
      </c>
      <c r="Z1164" s="40">
        <v>0.1225</v>
      </c>
      <c r="AA1164" s="41">
        <v>0.74</v>
      </c>
      <c r="AB1164" s="41">
        <v>9.0649999999999981E-2</v>
      </c>
      <c r="AC1164" s="42" t="s">
        <v>144</v>
      </c>
      <c r="AD1164" s="43">
        <f t="shared" si="271"/>
        <v>493.21726081621597</v>
      </c>
      <c r="AE1164" s="43">
        <f t="shared" si="272"/>
        <v>575.4201376189186</v>
      </c>
      <c r="AF1164" s="44">
        <f t="shared" si="273"/>
        <v>0.89149019892531045</v>
      </c>
      <c r="AG1164" s="44">
        <f t="shared" si="274"/>
        <v>0.65970274720472966</v>
      </c>
      <c r="AH1164" s="44">
        <f t="shared" si="275"/>
        <v>47.364523939582661</v>
      </c>
      <c r="AI1164" s="44">
        <f t="shared" si="276"/>
        <v>35.049747715291169</v>
      </c>
      <c r="AJ1164" s="44">
        <f t="shared" si="277"/>
        <v>0.2086013082896104</v>
      </c>
      <c r="AK1164" s="45">
        <f t="shared" si="278"/>
        <v>0.15436496813431166</v>
      </c>
      <c r="AL1164" s="35"/>
      <c r="AM1164" s="35"/>
      <c r="AN1164" s="35"/>
    </row>
    <row r="1165" spans="2:41" x14ac:dyDescent="0.2">
      <c r="B1165" s="46">
        <v>43439</v>
      </c>
      <c r="C1165" s="3" t="s">
        <v>1529</v>
      </c>
      <c r="D1165" s="3" t="s">
        <v>1295</v>
      </c>
      <c r="E1165" s="32" t="s">
        <v>137</v>
      </c>
      <c r="F1165" s="3" t="s">
        <v>138</v>
      </c>
      <c r="G1165" s="33" t="s">
        <v>139</v>
      </c>
      <c r="H1165" s="32">
        <v>2018</v>
      </c>
      <c r="I1165" s="47" t="s">
        <v>607</v>
      </c>
      <c r="J1165" s="47" t="s">
        <v>244</v>
      </c>
      <c r="K1165" s="32" t="str">
        <f t="shared" si="279"/>
        <v>NWF</v>
      </c>
      <c r="L1165" s="32" t="str">
        <f t="shared" si="280"/>
        <v>ESI</v>
      </c>
      <c r="M1165" s="32" t="str">
        <f t="shared" si="281"/>
        <v>R3</v>
      </c>
      <c r="N1165" s="3">
        <v>2</v>
      </c>
      <c r="O1165" s="3" t="s">
        <v>1377</v>
      </c>
      <c r="P1165" s="33" t="str">
        <f t="shared" si="282"/>
        <v>E:POS_P:P01_Tr1:NWF_Tr2:ESI_DRC_R3_D:05_M:12_Y:2018</v>
      </c>
      <c r="Q1165" s="31" t="str">
        <f t="shared" si="283"/>
        <v>T3</v>
      </c>
      <c r="R1165" s="53">
        <v>0.55381944444444442</v>
      </c>
      <c r="S1165" s="3">
        <v>30</v>
      </c>
      <c r="T1165" s="3">
        <v>1.8075000000000001</v>
      </c>
      <c r="U1165" s="3">
        <v>117.2294117647059</v>
      </c>
      <c r="V1165" s="3">
        <v>0.35616000000000003</v>
      </c>
      <c r="W1165" s="3">
        <v>23.8</v>
      </c>
      <c r="X1165" s="37">
        <f t="shared" si="270"/>
        <v>296.8</v>
      </c>
      <c r="Y1165" s="37" t="s">
        <v>143</v>
      </c>
      <c r="Z1165" s="40">
        <v>0.1225</v>
      </c>
      <c r="AA1165" s="41">
        <v>0.74</v>
      </c>
      <c r="AB1165" s="41">
        <v>9.0649999999999981E-2</v>
      </c>
      <c r="AC1165" s="42" t="s">
        <v>144</v>
      </c>
      <c r="AD1165" s="43">
        <f t="shared" si="271"/>
        <v>492.71872584908368</v>
      </c>
      <c r="AE1165" s="43">
        <f t="shared" si="272"/>
        <v>574.83851349059762</v>
      </c>
      <c r="AF1165" s="44">
        <f t="shared" si="273"/>
        <v>0.89058909697221889</v>
      </c>
      <c r="AG1165" s="44">
        <f t="shared" si="274"/>
        <v>0.65903593175944186</v>
      </c>
      <c r="AH1165" s="44">
        <f t="shared" si="275"/>
        <v>57.761126396743471</v>
      </c>
      <c r="AI1165" s="44">
        <f t="shared" si="276"/>
        <v>42.743233533590157</v>
      </c>
      <c r="AJ1165" s="44">
        <f t="shared" si="277"/>
        <v>0.20473448496481125</v>
      </c>
      <c r="AK1165" s="45">
        <f t="shared" si="278"/>
        <v>0.1515035188739603</v>
      </c>
      <c r="AL1165" s="35"/>
      <c r="AM1165" s="35"/>
      <c r="AN1165" s="35"/>
    </row>
    <row r="1166" spans="2:41" x14ac:dyDescent="0.2">
      <c r="B1166" s="46">
        <v>43439</v>
      </c>
      <c r="C1166" s="3" t="s">
        <v>1530</v>
      </c>
      <c r="D1166" s="3" t="s">
        <v>1297</v>
      </c>
      <c r="E1166" s="32" t="s">
        <v>137</v>
      </c>
      <c r="F1166" s="3" t="s">
        <v>138</v>
      </c>
      <c r="G1166" s="33" t="s">
        <v>139</v>
      </c>
      <c r="H1166" s="32">
        <v>2018</v>
      </c>
      <c r="I1166" s="47" t="s">
        <v>607</v>
      </c>
      <c r="J1166" s="47" t="s">
        <v>244</v>
      </c>
      <c r="K1166" s="32" t="str">
        <f t="shared" si="279"/>
        <v>NWF</v>
      </c>
      <c r="L1166" s="32" t="str">
        <f t="shared" si="280"/>
        <v>LSI</v>
      </c>
      <c r="M1166" s="32" t="str">
        <f t="shared" si="281"/>
        <v>R1</v>
      </c>
      <c r="N1166" s="3">
        <v>11</v>
      </c>
      <c r="O1166" s="3" t="s">
        <v>1289</v>
      </c>
      <c r="P1166" s="33" t="str">
        <f t="shared" si="282"/>
        <v>E:POS_P:P01_Tr1:NWF_Tr2:LSI_DRC_R1_D:05_M:12_Y:2018</v>
      </c>
      <c r="Q1166" s="31" t="str">
        <f t="shared" si="283"/>
        <v>T0</v>
      </c>
      <c r="R1166" s="53">
        <v>0.50115740740740744</v>
      </c>
      <c r="S1166" s="37">
        <v>0</v>
      </c>
      <c r="T1166" s="3">
        <v>1.7324999999999999</v>
      </c>
      <c r="U1166" s="3">
        <v>114.33882352941177</v>
      </c>
      <c r="V1166" s="3">
        <v>0.24168000000000003</v>
      </c>
      <c r="W1166" s="3">
        <v>17.100000000000001</v>
      </c>
      <c r="X1166" s="37">
        <f t="shared" si="270"/>
        <v>290.10000000000002</v>
      </c>
      <c r="Y1166" s="37" t="s">
        <v>143</v>
      </c>
      <c r="Z1166" s="40">
        <v>0.1225</v>
      </c>
      <c r="AA1166" s="41">
        <v>0.74</v>
      </c>
      <c r="AB1166" s="41">
        <v>9.0649999999999981E-2</v>
      </c>
      <c r="AC1166" s="42" t="s">
        <v>144</v>
      </c>
      <c r="AD1166" s="43">
        <f t="shared" si="271"/>
        <v>504.098303454009</v>
      </c>
      <c r="AE1166" s="43">
        <f t="shared" si="272"/>
        <v>588.11468736301049</v>
      </c>
      <c r="AF1166" s="44">
        <f t="shared" si="273"/>
        <v>0.87335031073407066</v>
      </c>
      <c r="AG1166" s="44">
        <f t="shared" si="274"/>
        <v>0.64627922994321219</v>
      </c>
      <c r="AH1166" s="44">
        <f t="shared" si="275"/>
        <v>57.638006960103795</v>
      </c>
      <c r="AI1166" s="44">
        <f t="shared" si="276"/>
        <v>42.652125150476806</v>
      </c>
      <c r="AJ1166" s="44">
        <f t="shared" si="277"/>
        <v>0.1421355576418924</v>
      </c>
      <c r="AK1166" s="45">
        <f t="shared" si="278"/>
        <v>0.10518031265500036</v>
      </c>
      <c r="AL1166" s="35">
        <f>SLOPE(AG1166:AG1169,S1166:S1169)*60</f>
        <v>-1.9077052636832969E-2</v>
      </c>
      <c r="AM1166" s="35">
        <f>SLOPE(AK1166:AK1169,S1166:S1169)*60</f>
        <v>2.4165663705451434E-2</v>
      </c>
      <c r="AN1166" s="35">
        <f>SLOPE(AI1166:AI1169,S1166:S1169)*60</f>
        <v>6.9413394879597847</v>
      </c>
      <c r="AO1166" s="3" t="s">
        <v>1531</v>
      </c>
    </row>
    <row r="1167" spans="2:41" x14ac:dyDescent="0.2">
      <c r="B1167" s="46">
        <v>43439</v>
      </c>
      <c r="C1167" s="3" t="s">
        <v>1532</v>
      </c>
      <c r="D1167" s="3" t="s">
        <v>1299</v>
      </c>
      <c r="E1167" s="32" t="s">
        <v>137</v>
      </c>
      <c r="F1167" s="3" t="s">
        <v>138</v>
      </c>
      <c r="G1167" s="33" t="s">
        <v>139</v>
      </c>
      <c r="H1167" s="32">
        <v>2018</v>
      </c>
      <c r="I1167" s="47" t="s">
        <v>607</v>
      </c>
      <c r="J1167" s="47" t="s">
        <v>244</v>
      </c>
      <c r="K1167" s="32" t="str">
        <f t="shared" si="279"/>
        <v>NWF</v>
      </c>
      <c r="L1167" s="32" t="str">
        <f t="shared" si="280"/>
        <v>LSI</v>
      </c>
      <c r="M1167" s="32" t="str">
        <f t="shared" si="281"/>
        <v>R1</v>
      </c>
      <c r="N1167" s="3">
        <v>11</v>
      </c>
      <c r="O1167" s="3" t="s">
        <v>1289</v>
      </c>
      <c r="P1167" s="33" t="str">
        <f t="shared" si="282"/>
        <v>E:POS_P:P01_Tr1:NWF_Tr2:LSI_DRC_R1_D:05_M:12_Y:2018</v>
      </c>
      <c r="Q1167" s="31" t="str">
        <f t="shared" si="283"/>
        <v>T1</v>
      </c>
      <c r="R1167" s="53">
        <v>0.50810185185185186</v>
      </c>
      <c r="S1167" s="3">
        <v>10</v>
      </c>
      <c r="T1167" s="3">
        <v>1.7324999999999999</v>
      </c>
      <c r="U1167" s="3">
        <v>96.19235294117648</v>
      </c>
      <c r="V1167" s="3">
        <v>0.64236000000000004</v>
      </c>
      <c r="W1167" s="3">
        <v>19.8</v>
      </c>
      <c r="X1167" s="37">
        <f t="shared" si="270"/>
        <v>292.8</v>
      </c>
      <c r="Y1167" s="37" t="s">
        <v>143</v>
      </c>
      <c r="Z1167" s="40">
        <v>0.1225</v>
      </c>
      <c r="AA1167" s="41">
        <v>0.74</v>
      </c>
      <c r="AB1167" s="41">
        <v>9.0649999999999981E-2</v>
      </c>
      <c r="AC1167" s="42" t="s">
        <v>144</v>
      </c>
      <c r="AD1167" s="43">
        <f t="shared" si="271"/>
        <v>499.44985598363405</v>
      </c>
      <c r="AE1167" s="43">
        <f t="shared" si="272"/>
        <v>582.69149864757298</v>
      </c>
      <c r="AF1167" s="44">
        <f t="shared" si="273"/>
        <v>0.86529687549164602</v>
      </c>
      <c r="AG1167" s="44">
        <f t="shared" si="274"/>
        <v>0.64031968786381788</v>
      </c>
      <c r="AH1167" s="44">
        <f t="shared" si="275"/>
        <v>48.043256823197488</v>
      </c>
      <c r="AI1167" s="44">
        <f t="shared" si="276"/>
        <v>35.552010049166135</v>
      </c>
      <c r="AJ1167" s="44">
        <f t="shared" si="277"/>
        <v>0.37429771107125498</v>
      </c>
      <c r="AK1167" s="45">
        <f t="shared" si="278"/>
        <v>0.27698030619272862</v>
      </c>
      <c r="AL1167" s="35"/>
      <c r="AM1167" s="35"/>
      <c r="AN1167" s="35"/>
      <c r="AO1167" s="3" t="s">
        <v>1531</v>
      </c>
    </row>
    <row r="1168" spans="2:41" x14ac:dyDescent="0.2">
      <c r="B1168" s="46">
        <v>43439</v>
      </c>
      <c r="C1168" s="3" t="s">
        <v>1533</v>
      </c>
      <c r="D1168" s="3" t="s">
        <v>1301</v>
      </c>
      <c r="E1168" s="32" t="s">
        <v>137</v>
      </c>
      <c r="F1168" s="3" t="s">
        <v>138</v>
      </c>
      <c r="G1168" s="33" t="s">
        <v>139</v>
      </c>
      <c r="H1168" s="32">
        <v>2018</v>
      </c>
      <c r="I1168" s="47" t="s">
        <v>607</v>
      </c>
      <c r="J1168" s="47" t="s">
        <v>244</v>
      </c>
      <c r="K1168" s="32" t="str">
        <f t="shared" si="279"/>
        <v>NWF</v>
      </c>
      <c r="L1168" s="32" t="str">
        <f t="shared" si="280"/>
        <v>LSI</v>
      </c>
      <c r="M1168" s="32" t="str">
        <f t="shared" si="281"/>
        <v>R1</v>
      </c>
      <c r="N1168" s="3">
        <v>11</v>
      </c>
      <c r="O1168" s="3" t="s">
        <v>1289</v>
      </c>
      <c r="P1168" s="33" t="str">
        <f t="shared" si="282"/>
        <v>E:POS_P:P01_Tr1:NWF_Tr2:LSI_DRC_R1_D:05_M:12_Y:2018</v>
      </c>
      <c r="Q1168" s="31" t="str">
        <f t="shared" si="283"/>
        <v>T2</v>
      </c>
      <c r="R1168" s="53">
        <v>0.51504629629629628</v>
      </c>
      <c r="S1168" s="3">
        <v>20</v>
      </c>
      <c r="T1168" s="3">
        <v>1.7324999999999999</v>
      </c>
      <c r="U1168" s="3">
        <v>114.01764705882353</v>
      </c>
      <c r="V1168" s="3">
        <v>0.38796000000000008</v>
      </c>
      <c r="W1168" s="3">
        <v>20.8</v>
      </c>
      <c r="X1168" s="37">
        <f t="shared" si="270"/>
        <v>293.8</v>
      </c>
      <c r="Y1168" s="37" t="s">
        <v>143</v>
      </c>
      <c r="Z1168" s="40">
        <v>0.1225</v>
      </c>
      <c r="AA1168" s="41">
        <v>0.74</v>
      </c>
      <c r="AB1168" s="41">
        <v>9.0649999999999981E-2</v>
      </c>
      <c r="AC1168" s="42" t="s">
        <v>144</v>
      </c>
      <c r="AD1168" s="43">
        <f t="shared" si="271"/>
        <v>497.74989051057872</v>
      </c>
      <c r="AE1168" s="43">
        <f t="shared" si="272"/>
        <v>580.70820559567528</v>
      </c>
      <c r="AF1168" s="44">
        <f t="shared" si="273"/>
        <v>0.86235168530957762</v>
      </c>
      <c r="AG1168" s="44">
        <f t="shared" si="274"/>
        <v>0.63814024712908735</v>
      </c>
      <c r="AH1168" s="44">
        <f t="shared" si="275"/>
        <v>56.752271339803222</v>
      </c>
      <c r="AI1168" s="44">
        <f t="shared" si="276"/>
        <v>41.996680791454381</v>
      </c>
      <c r="AJ1168" s="44">
        <f t="shared" si="277"/>
        <v>0.22529155544289825</v>
      </c>
      <c r="AK1168" s="45">
        <f t="shared" si="278"/>
        <v>0.16671575102774466</v>
      </c>
      <c r="AL1168" s="35"/>
      <c r="AM1168" s="35"/>
      <c r="AN1168" s="35"/>
      <c r="AO1168" s="3" t="s">
        <v>1531</v>
      </c>
    </row>
    <row r="1169" spans="2:41" x14ac:dyDescent="0.2">
      <c r="B1169" s="46">
        <v>43439</v>
      </c>
      <c r="C1169" s="3" t="s">
        <v>1534</v>
      </c>
      <c r="D1169" s="3" t="s">
        <v>1303</v>
      </c>
      <c r="E1169" s="32" t="s">
        <v>137</v>
      </c>
      <c r="F1169" s="3" t="s">
        <v>138</v>
      </c>
      <c r="G1169" s="33" t="s">
        <v>139</v>
      </c>
      <c r="H1169" s="32">
        <v>2018</v>
      </c>
      <c r="I1169" s="47" t="s">
        <v>607</v>
      </c>
      <c r="J1169" s="47" t="s">
        <v>244</v>
      </c>
      <c r="K1169" s="32" t="str">
        <f t="shared" si="279"/>
        <v>NWF</v>
      </c>
      <c r="L1169" s="32" t="str">
        <f t="shared" si="280"/>
        <v>LSI</v>
      </c>
      <c r="M1169" s="32" t="str">
        <f t="shared" si="281"/>
        <v>R1</v>
      </c>
      <c r="N1169" s="3">
        <v>11</v>
      </c>
      <c r="O1169" s="3" t="s">
        <v>1289</v>
      </c>
      <c r="P1169" s="33" t="str">
        <f t="shared" si="282"/>
        <v>E:POS_P:P01_Tr1:NWF_Tr2:LSI_DRC_R1_D:05_M:12_Y:2018</v>
      </c>
      <c r="Q1169" s="31" t="str">
        <f t="shared" si="283"/>
        <v>T3</v>
      </c>
      <c r="R1169" s="53">
        <v>0.52199074074074081</v>
      </c>
      <c r="S1169" s="3">
        <v>30</v>
      </c>
      <c r="T1169" s="3">
        <v>1.7324999999999999</v>
      </c>
      <c r="U1169" s="3">
        <v>120.76235294117649</v>
      </c>
      <c r="V1169" s="3">
        <v>0.36252000000000006</v>
      </c>
      <c r="W1169" s="3">
        <v>21.6</v>
      </c>
      <c r="X1169" s="37">
        <f t="shared" si="270"/>
        <v>294.60000000000002</v>
      </c>
      <c r="Y1169" s="37" t="s">
        <v>143</v>
      </c>
      <c r="Z1169" s="40">
        <v>0.1225</v>
      </c>
      <c r="AA1169" s="41">
        <v>0.74</v>
      </c>
      <c r="AB1169" s="41">
        <v>9.0649999999999981E-2</v>
      </c>
      <c r="AC1169" s="42" t="s">
        <v>144</v>
      </c>
      <c r="AD1169" s="43">
        <f t="shared" si="271"/>
        <v>496.39822753566881</v>
      </c>
      <c r="AE1169" s="43">
        <f t="shared" si="272"/>
        <v>579.13126545828027</v>
      </c>
      <c r="AF1169" s="44">
        <f t="shared" si="273"/>
        <v>0.8600099292055462</v>
      </c>
      <c r="AG1169" s="44">
        <f t="shared" si="274"/>
        <v>0.63640734761210405</v>
      </c>
      <c r="AH1169" s="44">
        <f t="shared" si="275"/>
        <v>59.946217953036864</v>
      </c>
      <c r="AI1169" s="44">
        <f t="shared" si="276"/>
        <v>44.360201285247271</v>
      </c>
      <c r="AJ1169" s="44">
        <f t="shared" si="277"/>
        <v>0.2099466663539358</v>
      </c>
      <c r="AK1169" s="45">
        <f t="shared" si="278"/>
        <v>0.15536053310191247</v>
      </c>
      <c r="AL1169" s="35"/>
      <c r="AM1169" s="35"/>
      <c r="AN1169" s="35"/>
      <c r="AO1169" s="3" t="s">
        <v>1531</v>
      </c>
    </row>
    <row r="1170" spans="2:41" x14ac:dyDescent="0.2">
      <c r="B1170" s="46">
        <v>43439</v>
      </c>
      <c r="C1170" s="3" t="s">
        <v>1535</v>
      </c>
      <c r="D1170" s="3" t="s">
        <v>1305</v>
      </c>
      <c r="E1170" s="32" t="s">
        <v>137</v>
      </c>
      <c r="F1170" s="3" t="s">
        <v>138</v>
      </c>
      <c r="G1170" s="33" t="s">
        <v>139</v>
      </c>
      <c r="H1170" s="32">
        <v>2018</v>
      </c>
      <c r="I1170" s="47" t="s">
        <v>607</v>
      </c>
      <c r="J1170" s="47" t="s">
        <v>244</v>
      </c>
      <c r="K1170" s="32" t="str">
        <f t="shared" si="279"/>
        <v>NWF</v>
      </c>
      <c r="L1170" s="32" t="str">
        <f t="shared" si="280"/>
        <v>LSI</v>
      </c>
      <c r="M1170" s="32" t="str">
        <f t="shared" si="281"/>
        <v>R2</v>
      </c>
      <c r="N1170" s="3">
        <v>14</v>
      </c>
      <c r="O1170" s="3" t="s">
        <v>449</v>
      </c>
      <c r="P1170" s="33" t="str">
        <f t="shared" si="282"/>
        <v>E:POS_P:P01_Tr1:NWF_Tr2:LSI_DRC_R2_D:05_M:12_Y:2018</v>
      </c>
      <c r="Q1170" s="31" t="str">
        <f t="shared" si="283"/>
        <v>T0</v>
      </c>
      <c r="R1170" s="53">
        <v>0.50115740740740744</v>
      </c>
      <c r="S1170" s="37">
        <v>0</v>
      </c>
      <c r="T1170" s="3">
        <v>2.5575000000000001</v>
      </c>
      <c r="U1170" s="3">
        <v>231.40764705882353</v>
      </c>
      <c r="V1170" s="3">
        <v>0.50880000000000003</v>
      </c>
      <c r="W1170" s="3">
        <v>16.5</v>
      </c>
      <c r="X1170" s="37">
        <f t="shared" si="270"/>
        <v>289.5</v>
      </c>
      <c r="Y1170" s="37" t="s">
        <v>143</v>
      </c>
      <c r="Z1170" s="40">
        <v>0.1225</v>
      </c>
      <c r="AA1170" s="41">
        <v>0.74</v>
      </c>
      <c r="AB1170" s="41">
        <v>9.0649999999999981E-2</v>
      </c>
      <c r="AC1170" s="42" t="s">
        <v>144</v>
      </c>
      <c r="AD1170" s="43">
        <f t="shared" si="271"/>
        <v>505.14306677722982</v>
      </c>
      <c r="AE1170" s="43">
        <f t="shared" si="272"/>
        <v>589.33357790676814</v>
      </c>
      <c r="AF1170" s="44">
        <f t="shared" si="273"/>
        <v>1.2919033932827653</v>
      </c>
      <c r="AG1170" s="44">
        <f t="shared" si="274"/>
        <v>0.95600851102924611</v>
      </c>
      <c r="AH1170" s="44">
        <f t="shared" si="275"/>
        <v>116.89396851099693</v>
      </c>
      <c r="AI1170" s="44">
        <f t="shared" si="276"/>
        <v>86.501536698137699</v>
      </c>
      <c r="AJ1170" s="44">
        <f t="shared" si="277"/>
        <v>0.29985292443896366</v>
      </c>
      <c r="AK1170" s="45">
        <f t="shared" si="278"/>
        <v>0.22189116408483309</v>
      </c>
      <c r="AL1170" s="35">
        <f>SLOPE(AG1170:AG1173,S1170:S1173)*60</f>
        <v>-0.62533074712137859</v>
      </c>
      <c r="AM1170" s="35">
        <f>SLOPE(AK1170:AK1173,S1170:S1173)*60</f>
        <v>-0.19527465109581271</v>
      </c>
      <c r="AN1170" s="35">
        <f>SLOPE(AI1170:AI1173,S1170:S1173)*60</f>
        <v>-55.367533434301976</v>
      </c>
    </row>
    <row r="1171" spans="2:41" x14ac:dyDescent="0.2">
      <c r="B1171" s="46">
        <v>43439</v>
      </c>
      <c r="C1171" s="3" t="s">
        <v>1536</v>
      </c>
      <c r="D1171" s="3" t="s">
        <v>1307</v>
      </c>
      <c r="E1171" s="32" t="s">
        <v>137</v>
      </c>
      <c r="F1171" s="3" t="s">
        <v>138</v>
      </c>
      <c r="G1171" s="33" t="s">
        <v>139</v>
      </c>
      <c r="H1171" s="32">
        <v>2018</v>
      </c>
      <c r="I1171" s="47" t="s">
        <v>607</v>
      </c>
      <c r="J1171" s="47" t="s">
        <v>244</v>
      </c>
      <c r="K1171" s="32" t="str">
        <f t="shared" si="279"/>
        <v>NWF</v>
      </c>
      <c r="L1171" s="32" t="str">
        <f t="shared" si="280"/>
        <v>LSI</v>
      </c>
      <c r="M1171" s="32" t="str">
        <f t="shared" si="281"/>
        <v>R2</v>
      </c>
      <c r="N1171" s="3">
        <v>14</v>
      </c>
      <c r="O1171" s="3" t="s">
        <v>449</v>
      </c>
      <c r="P1171" s="33" t="str">
        <f t="shared" si="282"/>
        <v>E:POS_P:P01_Tr1:NWF_Tr2:LSI_DRC_R2_D:05_M:12_Y:2018</v>
      </c>
      <c r="Q1171" s="31" t="str">
        <f t="shared" si="283"/>
        <v>T1</v>
      </c>
      <c r="R1171" s="53">
        <v>0.50810185185185186</v>
      </c>
      <c r="S1171" s="3">
        <v>10</v>
      </c>
      <c r="T1171" s="3">
        <v>1.7324999999999999</v>
      </c>
      <c r="U1171" s="3">
        <v>125.58000000000001</v>
      </c>
      <c r="V1171" s="3">
        <v>0.35616000000000003</v>
      </c>
      <c r="W1171" s="3">
        <v>19.100000000000001</v>
      </c>
      <c r="X1171" s="37">
        <f t="shared" si="270"/>
        <v>292.10000000000002</v>
      </c>
      <c r="Y1171" s="37" t="s">
        <v>143</v>
      </c>
      <c r="Z1171" s="40">
        <v>0.1225</v>
      </c>
      <c r="AA1171" s="41">
        <v>0.74</v>
      </c>
      <c r="AB1171" s="41">
        <v>9.0649999999999981E-2</v>
      </c>
      <c r="AC1171" s="42" t="s">
        <v>144</v>
      </c>
      <c r="AD1171" s="43">
        <f t="shared" si="271"/>
        <v>500.64675738448489</v>
      </c>
      <c r="AE1171" s="43">
        <f t="shared" si="272"/>
        <v>584.08788361523239</v>
      </c>
      <c r="AF1171" s="44">
        <f t="shared" si="273"/>
        <v>0.86737050716862008</v>
      </c>
      <c r="AG1171" s="44">
        <f t="shared" si="274"/>
        <v>0.64185417530477873</v>
      </c>
      <c r="AH1171" s="44">
        <f t="shared" si="275"/>
        <v>62.871219792343616</v>
      </c>
      <c r="AI1171" s="44">
        <f t="shared" si="276"/>
        <v>46.524702646334262</v>
      </c>
      <c r="AJ1171" s="44">
        <f t="shared" si="277"/>
        <v>0.20802874062840118</v>
      </c>
      <c r="AK1171" s="45">
        <f t="shared" si="278"/>
        <v>0.15394126806501685</v>
      </c>
      <c r="AL1171" s="35"/>
      <c r="AM1171" s="35"/>
      <c r="AN1171" s="35"/>
    </row>
    <row r="1172" spans="2:41" x14ac:dyDescent="0.2">
      <c r="B1172" s="46">
        <v>43439</v>
      </c>
      <c r="C1172" s="3" t="s">
        <v>1537</v>
      </c>
      <c r="D1172" s="3" t="s">
        <v>1309</v>
      </c>
      <c r="E1172" s="32" t="s">
        <v>137</v>
      </c>
      <c r="F1172" s="3" t="s">
        <v>138</v>
      </c>
      <c r="G1172" s="33" t="s">
        <v>139</v>
      </c>
      <c r="H1172" s="32">
        <v>2018</v>
      </c>
      <c r="I1172" s="47" t="s">
        <v>607</v>
      </c>
      <c r="J1172" s="47" t="s">
        <v>244</v>
      </c>
      <c r="K1172" s="32" t="str">
        <f t="shared" si="279"/>
        <v>NWF</v>
      </c>
      <c r="L1172" s="32" t="str">
        <f t="shared" si="280"/>
        <v>LSI</v>
      </c>
      <c r="M1172" s="32" t="str">
        <f t="shared" si="281"/>
        <v>R2</v>
      </c>
      <c r="N1172" s="3">
        <v>14</v>
      </c>
      <c r="O1172" s="3" t="s">
        <v>449</v>
      </c>
      <c r="P1172" s="33" t="str">
        <f t="shared" si="282"/>
        <v>E:POS_P:P01_Tr1:NWF_Tr2:LSI_DRC_R2_D:05_M:12_Y:2018</v>
      </c>
      <c r="Q1172" s="31" t="str">
        <f t="shared" si="283"/>
        <v>T2</v>
      </c>
      <c r="R1172" s="53">
        <v>0.51504629629629628</v>
      </c>
      <c r="S1172" s="3">
        <v>20</v>
      </c>
      <c r="T1172" s="3">
        <v>1.7324999999999999</v>
      </c>
      <c r="U1172" s="3">
        <v>133.28823529411767</v>
      </c>
      <c r="V1172" s="3">
        <v>0.21624000000000002</v>
      </c>
      <c r="W1172" s="3">
        <v>20.3</v>
      </c>
      <c r="X1172" s="37">
        <f t="shared" si="270"/>
        <v>293.3</v>
      </c>
      <c r="Y1172" s="37" t="s">
        <v>143</v>
      </c>
      <c r="Z1172" s="40">
        <v>0.1225</v>
      </c>
      <c r="AA1172" s="41">
        <v>0.74</v>
      </c>
      <c r="AB1172" s="41">
        <v>9.0649999999999981E-2</v>
      </c>
      <c r="AC1172" s="42" t="s">
        <v>144</v>
      </c>
      <c r="AD1172" s="43">
        <f t="shared" si="271"/>
        <v>498.59842424823739</v>
      </c>
      <c r="AE1172" s="43">
        <f t="shared" si="272"/>
        <v>581.69816162294364</v>
      </c>
      <c r="AF1172" s="44">
        <f t="shared" si="273"/>
        <v>0.86382177001007132</v>
      </c>
      <c r="AG1172" s="44">
        <f t="shared" si="274"/>
        <v>0.6392281098074527</v>
      </c>
      <c r="AH1172" s="44">
        <f t="shared" si="275"/>
        <v>66.457304088475368</v>
      </c>
      <c r="AI1172" s="44">
        <f t="shared" si="276"/>
        <v>49.178405025471761</v>
      </c>
      <c r="AJ1172" s="44">
        <f t="shared" si="277"/>
        <v>0.12578641046934533</v>
      </c>
      <c r="AK1172" s="45">
        <f t="shared" si="278"/>
        <v>9.3081943747315515E-2</v>
      </c>
      <c r="AL1172" s="35"/>
      <c r="AM1172" s="35"/>
      <c r="AN1172" s="35"/>
    </row>
    <row r="1173" spans="2:41" x14ac:dyDescent="0.2">
      <c r="B1173" s="46">
        <v>43439</v>
      </c>
      <c r="C1173" s="3" t="s">
        <v>1538</v>
      </c>
      <c r="D1173" s="3" t="s">
        <v>1311</v>
      </c>
      <c r="E1173" s="32" t="s">
        <v>137</v>
      </c>
      <c r="F1173" s="3" t="s">
        <v>138</v>
      </c>
      <c r="G1173" s="33" t="s">
        <v>139</v>
      </c>
      <c r="H1173" s="32">
        <v>2018</v>
      </c>
      <c r="I1173" s="47" t="s">
        <v>607</v>
      </c>
      <c r="J1173" s="47" t="s">
        <v>244</v>
      </c>
      <c r="K1173" s="32" t="str">
        <f t="shared" si="279"/>
        <v>NWF</v>
      </c>
      <c r="L1173" s="32" t="str">
        <f t="shared" si="280"/>
        <v>LSI</v>
      </c>
      <c r="M1173" s="32" t="str">
        <f t="shared" si="281"/>
        <v>R2</v>
      </c>
      <c r="N1173" s="3">
        <v>14</v>
      </c>
      <c r="O1173" s="3" t="s">
        <v>449</v>
      </c>
      <c r="P1173" s="33" t="str">
        <f t="shared" si="282"/>
        <v>E:POS_P:P01_Tr1:NWF_Tr2:LSI_DRC_R2_D:05_M:12_Y:2018</v>
      </c>
      <c r="Q1173" s="31" t="str">
        <f t="shared" si="283"/>
        <v>T3</v>
      </c>
      <c r="R1173" s="53">
        <v>0.52199074074074081</v>
      </c>
      <c r="S1173" s="3">
        <v>30</v>
      </c>
      <c r="T1173" s="3">
        <v>1.6575</v>
      </c>
      <c r="U1173" s="3">
        <v>149.18647058823532</v>
      </c>
      <c r="V1173" s="3">
        <v>0.31164000000000003</v>
      </c>
      <c r="W1173" s="3">
        <v>21.3</v>
      </c>
      <c r="X1173" s="37">
        <f t="shared" si="270"/>
        <v>294.3</v>
      </c>
      <c r="Y1173" s="37" t="s">
        <v>143</v>
      </c>
      <c r="Z1173" s="40">
        <v>0.1225</v>
      </c>
      <c r="AA1173" s="41">
        <v>0.74</v>
      </c>
      <c r="AB1173" s="41">
        <v>9.0649999999999981E-2</v>
      </c>
      <c r="AC1173" s="42" t="s">
        <v>144</v>
      </c>
      <c r="AD1173" s="43">
        <f t="shared" si="271"/>
        <v>496.9042400000273</v>
      </c>
      <c r="AE1173" s="43">
        <f t="shared" si="272"/>
        <v>579.72161333336521</v>
      </c>
      <c r="AF1173" s="44">
        <f t="shared" si="273"/>
        <v>0.82361877780004522</v>
      </c>
      <c r="AG1173" s="44">
        <f t="shared" si="274"/>
        <v>0.60947789557203336</v>
      </c>
      <c r="AH1173" s="44">
        <f t="shared" si="275"/>
        <v>74.131389785933493</v>
      </c>
      <c r="AI1173" s="44">
        <f t="shared" si="276"/>
        <v>54.85722844159077</v>
      </c>
      <c r="AJ1173" s="44">
        <f t="shared" si="277"/>
        <v>0.18066444357920994</v>
      </c>
      <c r="AK1173" s="45">
        <f t="shared" si="278"/>
        <v>0.13369168824861535</v>
      </c>
      <c r="AL1173" s="35"/>
      <c r="AM1173" s="35"/>
      <c r="AN1173" s="35"/>
    </row>
    <row r="1174" spans="2:41" x14ac:dyDescent="0.2">
      <c r="B1174" s="46">
        <v>43439</v>
      </c>
      <c r="C1174" s="3" t="s">
        <v>1539</v>
      </c>
      <c r="D1174" s="3" t="s">
        <v>1313</v>
      </c>
      <c r="E1174" s="32" t="s">
        <v>137</v>
      </c>
      <c r="F1174" s="3" t="s">
        <v>138</v>
      </c>
      <c r="G1174" s="33" t="s">
        <v>139</v>
      </c>
      <c r="H1174" s="32">
        <v>2018</v>
      </c>
      <c r="I1174" s="47" t="s">
        <v>607</v>
      </c>
      <c r="J1174" s="47" t="s">
        <v>244</v>
      </c>
      <c r="K1174" s="32" t="str">
        <f t="shared" si="279"/>
        <v>NWF</v>
      </c>
      <c r="L1174" s="32" t="str">
        <f t="shared" si="280"/>
        <v>LSI</v>
      </c>
      <c r="M1174" s="32" t="str">
        <f t="shared" si="281"/>
        <v>R3</v>
      </c>
      <c r="N1174" s="3">
        <v>2</v>
      </c>
      <c r="O1174" s="3" t="s">
        <v>1377</v>
      </c>
      <c r="P1174" s="33" t="str">
        <f t="shared" si="282"/>
        <v>E:POS_P:P01_Tr1:NWF_Tr2:LSI_DRC_R3_D:05_M:12_Y:2018</v>
      </c>
      <c r="Q1174" s="31" t="str">
        <f t="shared" si="283"/>
        <v>T0</v>
      </c>
      <c r="R1174" s="53">
        <v>0.50115740740740744</v>
      </c>
      <c r="S1174" s="37">
        <v>0</v>
      </c>
      <c r="T1174" s="3">
        <v>1.8075000000000001</v>
      </c>
      <c r="U1174" s="3">
        <v>160.90941176470588</v>
      </c>
      <c r="V1174" s="3">
        <v>0.26711999999999997</v>
      </c>
      <c r="W1174" s="3">
        <v>17.5</v>
      </c>
      <c r="X1174" s="37">
        <f t="shared" si="270"/>
        <v>290.5</v>
      </c>
      <c r="Y1174" s="37" t="s">
        <v>143</v>
      </c>
      <c r="Z1174" s="40">
        <v>0.1225</v>
      </c>
      <c r="AA1174" s="41">
        <v>0.74</v>
      </c>
      <c r="AB1174" s="41">
        <v>9.0649999999999981E-2</v>
      </c>
      <c r="AC1174" s="42" t="s">
        <v>144</v>
      </c>
      <c r="AD1174" s="43">
        <f t="shared" si="271"/>
        <v>503.40419219279875</v>
      </c>
      <c r="AE1174" s="43">
        <f t="shared" si="272"/>
        <v>587.30489089159857</v>
      </c>
      <c r="AF1174" s="44">
        <f t="shared" si="273"/>
        <v>0.90990307738848375</v>
      </c>
      <c r="AG1174" s="44">
        <f t="shared" si="274"/>
        <v>0.67332827726747779</v>
      </c>
      <c r="AH1174" s="44">
        <f t="shared" si="275"/>
        <v>81.00247244563019</v>
      </c>
      <c r="AI1174" s="44">
        <f t="shared" si="276"/>
        <v>59.94182960976633</v>
      </c>
      <c r="AJ1174" s="44">
        <f t="shared" si="277"/>
        <v>0.15688088245496379</v>
      </c>
      <c r="AK1174" s="45">
        <f t="shared" si="278"/>
        <v>0.11609185301667319</v>
      </c>
      <c r="AL1174" s="35">
        <f>SLOPE(AG1174:AG1177,S1174:S1177)*60</f>
        <v>-0.1200998921820188</v>
      </c>
      <c r="AM1174" s="35">
        <f>SLOPE(AK1174:AK1177,S1174:S1177)*60</f>
        <v>-0.11714001052108321</v>
      </c>
      <c r="AN1174" s="35">
        <f>SLOPE(AI1174:AI1177,S1174:S1177)*60</f>
        <v>-40.443987106942757</v>
      </c>
    </row>
    <row r="1175" spans="2:41" x14ac:dyDescent="0.2">
      <c r="B1175" s="46">
        <v>43439</v>
      </c>
      <c r="C1175" s="3" t="s">
        <v>1540</v>
      </c>
      <c r="D1175" s="3" t="s">
        <v>1315</v>
      </c>
      <c r="E1175" s="32" t="s">
        <v>137</v>
      </c>
      <c r="F1175" s="3" t="s">
        <v>138</v>
      </c>
      <c r="G1175" s="33" t="s">
        <v>139</v>
      </c>
      <c r="H1175" s="32">
        <v>2018</v>
      </c>
      <c r="I1175" s="47" t="s">
        <v>607</v>
      </c>
      <c r="J1175" s="47" t="s">
        <v>244</v>
      </c>
      <c r="K1175" s="32" t="str">
        <f t="shared" si="279"/>
        <v>NWF</v>
      </c>
      <c r="L1175" s="32" t="str">
        <f t="shared" si="280"/>
        <v>LSI</v>
      </c>
      <c r="M1175" s="32" t="str">
        <f t="shared" si="281"/>
        <v>R3</v>
      </c>
      <c r="N1175" s="3">
        <v>2</v>
      </c>
      <c r="O1175" s="3" t="s">
        <v>1377</v>
      </c>
      <c r="P1175" s="33" t="str">
        <f t="shared" si="282"/>
        <v>E:POS_P:P01_Tr1:NWF_Tr2:LSI_DRC_R3_D:05_M:12_Y:2018</v>
      </c>
      <c r="Q1175" s="31" t="str">
        <f t="shared" si="283"/>
        <v>T1</v>
      </c>
      <c r="R1175" s="53">
        <v>0.50810185185185186</v>
      </c>
      <c r="S1175" s="3">
        <v>10</v>
      </c>
      <c r="T1175" s="3">
        <v>1.7324999999999999</v>
      </c>
      <c r="U1175" s="3">
        <v>90.8929411764706</v>
      </c>
      <c r="V1175" s="3">
        <v>0.76956000000000002</v>
      </c>
      <c r="W1175" s="3">
        <v>20.100000000000001</v>
      </c>
      <c r="X1175" s="37">
        <f t="shared" si="270"/>
        <v>293.10000000000002</v>
      </c>
      <c r="Y1175" s="37" t="s">
        <v>143</v>
      </c>
      <c r="Z1175" s="40">
        <v>0.1225</v>
      </c>
      <c r="AA1175" s="41">
        <v>0.74</v>
      </c>
      <c r="AB1175" s="41">
        <v>9.0649999999999981E-2</v>
      </c>
      <c r="AC1175" s="42" t="s">
        <v>144</v>
      </c>
      <c r="AD1175" s="43">
        <f t="shared" si="271"/>
        <v>498.93864835212565</v>
      </c>
      <c r="AE1175" s="43">
        <f t="shared" si="272"/>
        <v>582.09508974414655</v>
      </c>
      <c r="AF1175" s="44">
        <f t="shared" si="273"/>
        <v>0.86441120827005757</v>
      </c>
      <c r="AG1175" s="44">
        <f t="shared" si="274"/>
        <v>0.63966429411984238</v>
      </c>
      <c r="AH1175" s="44">
        <f t="shared" si="275"/>
        <v>45.350001215337507</v>
      </c>
      <c r="AI1175" s="44">
        <f t="shared" si="276"/>
        <v>33.559000899349748</v>
      </c>
      <c r="AJ1175" s="44">
        <f t="shared" si="277"/>
        <v>0.44795709726350541</v>
      </c>
      <c r="AK1175" s="45">
        <f t="shared" si="278"/>
        <v>0.33148825197499393</v>
      </c>
      <c r="AL1175" s="35"/>
      <c r="AM1175" s="35"/>
      <c r="AN1175" s="35"/>
    </row>
    <row r="1176" spans="2:41" x14ac:dyDescent="0.2">
      <c r="B1176" s="46">
        <v>43439</v>
      </c>
      <c r="C1176" s="3" t="s">
        <v>1541</v>
      </c>
      <c r="D1176" s="3" t="s">
        <v>1317</v>
      </c>
      <c r="E1176" s="32" t="s">
        <v>137</v>
      </c>
      <c r="F1176" s="3" t="s">
        <v>138</v>
      </c>
      <c r="G1176" s="33" t="s">
        <v>139</v>
      </c>
      <c r="H1176" s="32">
        <v>2018</v>
      </c>
      <c r="I1176" s="47" t="s">
        <v>607</v>
      </c>
      <c r="J1176" s="47" t="s">
        <v>244</v>
      </c>
      <c r="K1176" s="32" t="str">
        <f t="shared" si="279"/>
        <v>NWF</v>
      </c>
      <c r="L1176" s="32" t="str">
        <f t="shared" si="280"/>
        <v>LSI</v>
      </c>
      <c r="M1176" s="32" t="str">
        <f t="shared" si="281"/>
        <v>R3</v>
      </c>
      <c r="N1176" s="3">
        <v>2</v>
      </c>
      <c r="O1176" s="3" t="s">
        <v>1377</v>
      </c>
      <c r="P1176" s="33" t="str">
        <f t="shared" si="282"/>
        <v>E:POS_P:P01_Tr1:NWF_Tr2:LSI_DRC_R3_D:05_M:12_Y:2018</v>
      </c>
      <c r="Q1176" s="31" t="str">
        <f t="shared" si="283"/>
        <v>T2</v>
      </c>
      <c r="R1176" s="53">
        <v>0.51504629629629628</v>
      </c>
      <c r="S1176" s="3">
        <v>20</v>
      </c>
      <c r="T1176" s="3">
        <v>1.7324999999999999</v>
      </c>
      <c r="U1176" s="3">
        <v>113.21470588235294</v>
      </c>
      <c r="V1176" s="3">
        <v>0.34980000000000006</v>
      </c>
      <c r="W1176" s="3">
        <v>21.5</v>
      </c>
      <c r="X1176" s="37">
        <f t="shared" si="270"/>
        <v>294.5</v>
      </c>
      <c r="Y1176" s="37" t="s">
        <v>143</v>
      </c>
      <c r="Z1176" s="40">
        <v>0.1225</v>
      </c>
      <c r="AA1176" s="41">
        <v>0.74</v>
      </c>
      <c r="AB1176" s="41">
        <v>9.0649999999999981E-2</v>
      </c>
      <c r="AC1176" s="42" t="s">
        <v>144</v>
      </c>
      <c r="AD1176" s="43">
        <f t="shared" si="271"/>
        <v>496.56678380987449</v>
      </c>
      <c r="AE1176" s="43">
        <f t="shared" si="272"/>
        <v>579.3279144448536</v>
      </c>
      <c r="AF1176" s="44">
        <f t="shared" si="273"/>
        <v>0.86030195295060752</v>
      </c>
      <c r="AG1176" s="44">
        <f t="shared" si="274"/>
        <v>0.63662344518344938</v>
      </c>
      <c r="AH1176" s="44">
        <f t="shared" si="275"/>
        <v>56.218662379980877</v>
      </c>
      <c r="AI1176" s="44">
        <f t="shared" si="276"/>
        <v>41.601810161185838</v>
      </c>
      <c r="AJ1176" s="44">
        <f t="shared" si="277"/>
        <v>0.20264890447280981</v>
      </c>
      <c r="AK1176" s="45">
        <f t="shared" si="278"/>
        <v>0.14996018930987923</v>
      </c>
      <c r="AL1176" s="35"/>
      <c r="AM1176" s="35"/>
      <c r="AN1176" s="35"/>
    </row>
    <row r="1177" spans="2:41" x14ac:dyDescent="0.2">
      <c r="B1177" s="46">
        <v>43439</v>
      </c>
      <c r="C1177" s="3" t="s">
        <v>1542</v>
      </c>
      <c r="D1177" s="3" t="s">
        <v>1319</v>
      </c>
      <c r="E1177" s="32" t="s">
        <v>137</v>
      </c>
      <c r="F1177" s="3" t="s">
        <v>138</v>
      </c>
      <c r="G1177" s="33" t="s">
        <v>139</v>
      </c>
      <c r="H1177" s="32">
        <v>2018</v>
      </c>
      <c r="I1177" s="47" t="s">
        <v>607</v>
      </c>
      <c r="J1177" s="47" t="s">
        <v>244</v>
      </c>
      <c r="K1177" s="32" t="str">
        <f t="shared" si="279"/>
        <v>NWF</v>
      </c>
      <c r="L1177" s="32" t="str">
        <f t="shared" si="280"/>
        <v>LSI</v>
      </c>
      <c r="M1177" s="32" t="str">
        <f t="shared" si="281"/>
        <v>R3</v>
      </c>
      <c r="N1177" s="3">
        <v>2</v>
      </c>
      <c r="O1177" s="3" t="s">
        <v>1377</v>
      </c>
      <c r="P1177" s="33" t="str">
        <f t="shared" si="282"/>
        <v>E:POS_P:P01_Tr1:NWF_Tr2:LSI_DRC_R3_D:05_M:12_Y:2018</v>
      </c>
      <c r="Q1177" s="31" t="str">
        <f t="shared" si="283"/>
        <v>T3</v>
      </c>
      <c r="R1177" s="53">
        <v>0.52199074074074081</v>
      </c>
      <c r="S1177" s="3">
        <v>30</v>
      </c>
      <c r="T1177" s="3">
        <v>1.6575</v>
      </c>
      <c r="U1177" s="3">
        <v>94.907647058823528</v>
      </c>
      <c r="V1177" s="3">
        <v>0.26075999999999999</v>
      </c>
      <c r="W1177" s="3">
        <v>22.2</v>
      </c>
      <c r="X1177" s="37">
        <f t="shared" si="270"/>
        <v>295.2</v>
      </c>
      <c r="Y1177" s="37" t="s">
        <v>143</v>
      </c>
      <c r="Z1177" s="40">
        <v>0.1225</v>
      </c>
      <c r="AA1177" s="41">
        <v>0.74</v>
      </c>
      <c r="AB1177" s="41">
        <v>9.0649999999999981E-2</v>
      </c>
      <c r="AC1177" s="42" t="s">
        <v>144</v>
      </c>
      <c r="AD1177" s="43">
        <f t="shared" si="271"/>
        <v>495.38928804880771</v>
      </c>
      <c r="AE1177" s="43">
        <f t="shared" si="272"/>
        <v>577.95416939027564</v>
      </c>
      <c r="AF1177" s="44">
        <f t="shared" si="273"/>
        <v>0.82110774494089878</v>
      </c>
      <c r="AG1177" s="44">
        <f t="shared" si="274"/>
        <v>0.60761973125626501</v>
      </c>
      <c r="AH1177" s="44">
        <f t="shared" si="275"/>
        <v>47.016231706858107</v>
      </c>
      <c r="AI1177" s="44">
        <f t="shared" si="276"/>
        <v>34.792011463074992</v>
      </c>
      <c r="AJ1177" s="44">
        <f t="shared" si="277"/>
        <v>0.15070732921020827</v>
      </c>
      <c r="AK1177" s="45">
        <f t="shared" si="278"/>
        <v>0.11152342361555409</v>
      </c>
      <c r="AL1177" s="35"/>
      <c r="AM1177" s="35"/>
      <c r="AN1177" s="35"/>
    </row>
    <row r="1178" spans="2:41" x14ac:dyDescent="0.2">
      <c r="B1178" s="46">
        <v>43439</v>
      </c>
      <c r="C1178" s="3" t="s">
        <v>1543</v>
      </c>
      <c r="D1178" s="3" t="s">
        <v>1321</v>
      </c>
      <c r="E1178" s="32" t="s">
        <v>137</v>
      </c>
      <c r="F1178" s="3" t="s">
        <v>138</v>
      </c>
      <c r="G1178" s="33" t="s">
        <v>139</v>
      </c>
      <c r="H1178" s="32">
        <v>2018</v>
      </c>
      <c r="I1178" s="47" t="s">
        <v>607</v>
      </c>
      <c r="J1178" s="47" t="s">
        <v>244</v>
      </c>
      <c r="K1178" s="32" t="str">
        <f t="shared" si="279"/>
        <v>WFL</v>
      </c>
      <c r="L1178" s="32" t="str">
        <f t="shared" si="280"/>
        <v>ESI</v>
      </c>
      <c r="M1178" s="32" t="str">
        <f t="shared" si="281"/>
        <v>R1</v>
      </c>
      <c r="N1178" s="3">
        <v>6</v>
      </c>
      <c r="O1178" s="3" t="s">
        <v>1289</v>
      </c>
      <c r="P1178" s="33" t="str">
        <f t="shared" si="282"/>
        <v>E:POS_P:P01_Tr1:WFL_Tr2:ESI_DRC_R1_D:05_M:12_Y:2018</v>
      </c>
      <c r="Q1178" s="31" t="str">
        <f t="shared" si="283"/>
        <v>T0</v>
      </c>
      <c r="R1178" s="53">
        <v>0.53009259259259256</v>
      </c>
      <c r="S1178" s="37">
        <v>0</v>
      </c>
      <c r="T1178" s="3">
        <v>113.0325</v>
      </c>
      <c r="U1178" s="3">
        <v>126.3829411764706</v>
      </c>
      <c r="V1178" s="3">
        <v>0.34344000000000002</v>
      </c>
      <c r="W1178" s="3">
        <v>18.2</v>
      </c>
      <c r="X1178" s="37">
        <f t="shared" si="270"/>
        <v>291.2</v>
      </c>
      <c r="Y1178" s="37" t="s">
        <v>143</v>
      </c>
      <c r="Z1178" s="40">
        <v>0.1225</v>
      </c>
      <c r="AA1178" s="41">
        <v>0.74</v>
      </c>
      <c r="AB1178" s="41">
        <v>9.0649999999999981E-2</v>
      </c>
      <c r="AC1178" s="42" t="s">
        <v>144</v>
      </c>
      <c r="AD1178" s="43">
        <f t="shared" si="271"/>
        <v>502.19408596156609</v>
      </c>
      <c r="AE1178" s="43">
        <f t="shared" si="272"/>
        <v>585.89310028849377</v>
      </c>
      <c r="AF1178" s="44">
        <f t="shared" si="273"/>
        <v>56.76425302145072</v>
      </c>
      <c r="AG1178" s="44">
        <f t="shared" si="274"/>
        <v>42.005547235873529</v>
      </c>
      <c r="AH1178" s="44">
        <f t="shared" si="275"/>
        <v>63.468765625252026</v>
      </c>
      <c r="AI1178" s="44">
        <f t="shared" si="276"/>
        <v>46.96688656268649</v>
      </c>
      <c r="AJ1178" s="44">
        <f t="shared" si="277"/>
        <v>0.20121912636308031</v>
      </c>
      <c r="AK1178" s="45">
        <f t="shared" si="278"/>
        <v>0.14890215350867941</v>
      </c>
      <c r="AL1178" s="35">
        <f>SLOPE(AG1178:AG1181,S1178:S1181)*60</f>
        <v>25.500102915572818</v>
      </c>
      <c r="AM1178" s="35">
        <f>SLOPE(AK1178:AK1181,S1178:S1181)*60</f>
        <v>5.9834062095250037E-2</v>
      </c>
      <c r="AN1178" s="35">
        <f>SLOPE(AI1178:AI1181,S1178:S1181)*60</f>
        <v>10.729676764997324</v>
      </c>
    </row>
    <row r="1179" spans="2:41" x14ac:dyDescent="0.2">
      <c r="B1179" s="46">
        <v>43439</v>
      </c>
      <c r="C1179" s="3" t="s">
        <v>1544</v>
      </c>
      <c r="D1179" s="3" t="s">
        <v>1323</v>
      </c>
      <c r="E1179" s="32" t="s">
        <v>137</v>
      </c>
      <c r="F1179" s="3" t="s">
        <v>138</v>
      </c>
      <c r="G1179" s="33" t="s">
        <v>139</v>
      </c>
      <c r="H1179" s="32">
        <v>2018</v>
      </c>
      <c r="I1179" s="47" t="s">
        <v>607</v>
      </c>
      <c r="J1179" s="47" t="s">
        <v>244</v>
      </c>
      <c r="K1179" s="32" t="str">
        <f t="shared" si="279"/>
        <v>WFL</v>
      </c>
      <c r="L1179" s="32" t="str">
        <f t="shared" si="280"/>
        <v>ESI</v>
      </c>
      <c r="M1179" s="32" t="str">
        <f t="shared" si="281"/>
        <v>R1</v>
      </c>
      <c r="N1179" s="3">
        <v>6</v>
      </c>
      <c r="O1179" s="3" t="s">
        <v>1289</v>
      </c>
      <c r="P1179" s="33" t="str">
        <f t="shared" si="282"/>
        <v>E:POS_P:P01_Tr1:WFL_Tr2:ESI_DRC_R1_D:05_M:12_Y:2018</v>
      </c>
      <c r="Q1179" s="31" t="str">
        <f t="shared" si="283"/>
        <v>T1</v>
      </c>
      <c r="R1179" s="53">
        <v>0.53703703703703709</v>
      </c>
      <c r="S1179" s="3">
        <v>10</v>
      </c>
      <c r="T1179" s="3">
        <v>146.0325</v>
      </c>
      <c r="U1179" s="3">
        <v>129.27352941176471</v>
      </c>
      <c r="V1179" s="3">
        <v>0.49608000000000002</v>
      </c>
      <c r="W1179" s="3">
        <v>22</v>
      </c>
      <c r="X1179" s="37">
        <f t="shared" si="270"/>
        <v>295</v>
      </c>
      <c r="Y1179" s="37" t="s">
        <v>143</v>
      </c>
      <c r="Z1179" s="40">
        <v>0.1225</v>
      </c>
      <c r="AA1179" s="41">
        <v>0.74</v>
      </c>
      <c r="AB1179" s="41">
        <v>9.0649999999999981E-2</v>
      </c>
      <c r="AC1179" s="42" t="s">
        <v>144</v>
      </c>
      <c r="AD1179" s="43">
        <f t="shared" si="271"/>
        <v>495.72514519324756</v>
      </c>
      <c r="AE1179" s="43">
        <f t="shared" si="272"/>
        <v>578.34600272545549</v>
      </c>
      <c r="AF1179" s="44">
        <f t="shared" si="273"/>
        <v>72.391982265432915</v>
      </c>
      <c r="AG1179" s="44">
        <f t="shared" si="274"/>
        <v>53.570066876420348</v>
      </c>
      <c r="AH1179" s="44">
        <f t="shared" si="275"/>
        <v>64.08413913729062</v>
      </c>
      <c r="AI1179" s="44">
        <f t="shared" si="276"/>
        <v>47.422262961595052</v>
      </c>
      <c r="AJ1179" s="44">
        <f t="shared" si="277"/>
        <v>0.28690588503204395</v>
      </c>
      <c r="AK1179" s="45">
        <f t="shared" si="278"/>
        <v>0.21231035492371247</v>
      </c>
      <c r="AL1179" s="35"/>
      <c r="AM1179" s="35"/>
      <c r="AN1179" s="35"/>
    </row>
    <row r="1180" spans="2:41" x14ac:dyDescent="0.2">
      <c r="B1180" s="46">
        <v>43439</v>
      </c>
      <c r="C1180" s="3" t="s">
        <v>1545</v>
      </c>
      <c r="D1180" s="3" t="s">
        <v>1325</v>
      </c>
      <c r="E1180" s="32" t="s">
        <v>137</v>
      </c>
      <c r="F1180" s="3" t="s">
        <v>138</v>
      </c>
      <c r="G1180" s="33" t="s">
        <v>139</v>
      </c>
      <c r="H1180" s="32">
        <v>2018</v>
      </c>
      <c r="I1180" s="47" t="s">
        <v>607</v>
      </c>
      <c r="J1180" s="47" t="s">
        <v>244</v>
      </c>
      <c r="K1180" s="32" t="str">
        <f t="shared" si="279"/>
        <v>WFL</v>
      </c>
      <c r="L1180" s="32" t="str">
        <f t="shared" si="280"/>
        <v>ESI</v>
      </c>
      <c r="M1180" s="32" t="str">
        <f t="shared" si="281"/>
        <v>R1</v>
      </c>
      <c r="N1180" s="3">
        <v>6</v>
      </c>
      <c r="O1180" s="3" t="s">
        <v>1289</v>
      </c>
      <c r="P1180" s="33" t="str">
        <f t="shared" si="282"/>
        <v>E:POS_P:P01_Tr1:WFL_Tr2:ESI_DRC_R1_D:05_M:12_Y:2018</v>
      </c>
      <c r="Q1180" s="31" t="str">
        <f t="shared" si="283"/>
        <v>T2</v>
      </c>
      <c r="R1180" s="53">
        <v>0.54398148148148151</v>
      </c>
      <c r="S1180" s="3">
        <v>20</v>
      </c>
      <c r="T1180" s="3">
        <v>152.0325</v>
      </c>
      <c r="U1180" s="3">
        <v>156.09176470588235</v>
      </c>
      <c r="V1180" s="3">
        <v>0.46427999999999997</v>
      </c>
      <c r="W1180" s="3">
        <v>23.1</v>
      </c>
      <c r="X1180" s="37">
        <f t="shared" si="270"/>
        <v>296.10000000000002</v>
      </c>
      <c r="Y1180" s="37" t="s">
        <v>143</v>
      </c>
      <c r="Z1180" s="40">
        <v>0.1225</v>
      </c>
      <c r="AA1180" s="41">
        <v>0.74</v>
      </c>
      <c r="AB1180" s="41">
        <v>9.0649999999999981E-2</v>
      </c>
      <c r="AC1180" s="42" t="s">
        <v>144</v>
      </c>
      <c r="AD1180" s="43">
        <f t="shared" si="271"/>
        <v>493.8835455319421</v>
      </c>
      <c r="AE1180" s="43">
        <f t="shared" si="272"/>
        <v>576.19746978726573</v>
      </c>
      <c r="AF1180" s="44">
        <f t="shared" si="273"/>
        <v>75.086350136084988</v>
      </c>
      <c r="AG1180" s="44">
        <f t="shared" si="274"/>
        <v>55.563899100702884</v>
      </c>
      <c r="AH1180" s="44">
        <f t="shared" si="275"/>
        <v>77.091154181278839</v>
      </c>
      <c r="AI1180" s="44">
        <f t="shared" si="276"/>
        <v>57.047454094146332</v>
      </c>
      <c r="AJ1180" s="44">
        <f t="shared" si="277"/>
        <v>0.26751696127283175</v>
      </c>
      <c r="AK1180" s="45">
        <f t="shared" si="278"/>
        <v>0.19796255134189547</v>
      </c>
      <c r="AL1180" s="35"/>
      <c r="AM1180" s="35"/>
      <c r="AN1180" s="35"/>
    </row>
    <row r="1181" spans="2:41" x14ac:dyDescent="0.2">
      <c r="B1181" s="46">
        <v>43439</v>
      </c>
      <c r="C1181" s="3" t="s">
        <v>1546</v>
      </c>
      <c r="D1181" s="3" t="s">
        <v>1327</v>
      </c>
      <c r="E1181" s="32" t="s">
        <v>137</v>
      </c>
      <c r="F1181" s="3" t="s">
        <v>138</v>
      </c>
      <c r="G1181" s="33" t="s">
        <v>139</v>
      </c>
      <c r="H1181" s="32">
        <v>2018</v>
      </c>
      <c r="I1181" s="47" t="s">
        <v>607</v>
      </c>
      <c r="J1181" s="47" t="s">
        <v>244</v>
      </c>
      <c r="K1181" s="32" t="str">
        <f t="shared" si="279"/>
        <v>WFL</v>
      </c>
      <c r="L1181" s="32" t="str">
        <f t="shared" si="280"/>
        <v>ESI</v>
      </c>
      <c r="M1181" s="32" t="str">
        <f t="shared" si="281"/>
        <v>R1</v>
      </c>
      <c r="N1181" s="3">
        <v>6</v>
      </c>
      <c r="O1181" s="3" t="s">
        <v>1289</v>
      </c>
      <c r="P1181" s="33" t="str">
        <f t="shared" si="282"/>
        <v>E:POS_P:P01_Tr1:WFL_Tr2:ESI_DRC_R1_D:05_M:12_Y:2018</v>
      </c>
      <c r="Q1181" s="31" t="str">
        <f t="shared" si="283"/>
        <v>T3</v>
      </c>
      <c r="R1181" s="53">
        <v>0.55092592592592593</v>
      </c>
      <c r="S1181" s="3">
        <v>30</v>
      </c>
      <c r="T1181" s="3">
        <v>152.0325</v>
      </c>
      <c r="U1181" s="3">
        <v>136.17882352941177</v>
      </c>
      <c r="V1181" s="3">
        <v>0.43883999999999995</v>
      </c>
      <c r="W1181" s="3">
        <v>23.4</v>
      </c>
      <c r="X1181" s="37">
        <f t="shared" si="270"/>
        <v>296.39999999999998</v>
      </c>
      <c r="Y1181" s="37" t="s">
        <v>143</v>
      </c>
      <c r="Z1181" s="40">
        <v>0.1225</v>
      </c>
      <c r="AA1181" s="41">
        <v>0.74</v>
      </c>
      <c r="AB1181" s="41">
        <v>9.0649999999999981E-2</v>
      </c>
      <c r="AC1181" s="42" t="s">
        <v>144</v>
      </c>
      <c r="AD1181" s="43">
        <f t="shared" si="271"/>
        <v>493.38366340083689</v>
      </c>
      <c r="AE1181" s="43">
        <f t="shared" si="272"/>
        <v>575.61427396764293</v>
      </c>
      <c r="AF1181" s="44">
        <f t="shared" si="273"/>
        <v>75.010351805987739</v>
      </c>
      <c r="AG1181" s="44">
        <f t="shared" si="274"/>
        <v>55.507660336430916</v>
      </c>
      <c r="AH1181" s="44">
        <f t="shared" si="275"/>
        <v>67.188406830557255</v>
      </c>
      <c r="AI1181" s="44">
        <f t="shared" si="276"/>
        <v>49.719421054612354</v>
      </c>
      <c r="AJ1181" s="44">
        <f t="shared" si="277"/>
        <v>0.25260256798796038</v>
      </c>
      <c r="AK1181" s="45">
        <f t="shared" si="278"/>
        <v>0.18692590031109066</v>
      </c>
      <c r="AL1181" s="35"/>
      <c r="AM1181" s="35"/>
      <c r="AN1181" s="35"/>
    </row>
    <row r="1182" spans="2:41" x14ac:dyDescent="0.2">
      <c r="B1182" s="46">
        <v>43439</v>
      </c>
      <c r="C1182" s="3" t="s">
        <v>1547</v>
      </c>
      <c r="D1182" s="3" t="s">
        <v>1329</v>
      </c>
      <c r="E1182" s="32" t="s">
        <v>137</v>
      </c>
      <c r="F1182" s="3" t="s">
        <v>138</v>
      </c>
      <c r="G1182" s="33" t="s">
        <v>139</v>
      </c>
      <c r="H1182" s="32">
        <v>2018</v>
      </c>
      <c r="I1182" s="47" t="s">
        <v>607</v>
      </c>
      <c r="J1182" s="47" t="s">
        <v>244</v>
      </c>
      <c r="K1182" s="32" t="str">
        <f t="shared" si="279"/>
        <v>WFL</v>
      </c>
      <c r="L1182" s="32" t="str">
        <f t="shared" si="280"/>
        <v>ESI</v>
      </c>
      <c r="M1182" s="32" t="str">
        <f t="shared" si="281"/>
        <v>R2</v>
      </c>
      <c r="N1182" s="3">
        <v>5</v>
      </c>
      <c r="O1182" s="3" t="s">
        <v>449</v>
      </c>
      <c r="P1182" s="33" t="str">
        <f t="shared" si="282"/>
        <v>E:POS_P:P01_Tr1:WFL_Tr2:ESI_DRC_R2_D:05_M:12_Y:2018</v>
      </c>
      <c r="Q1182" s="31" t="str">
        <f t="shared" si="283"/>
        <v>T0</v>
      </c>
      <c r="R1182" s="53">
        <v>0.53009259259259256</v>
      </c>
      <c r="S1182" s="37">
        <v>0</v>
      </c>
      <c r="T1182" s="3">
        <v>77.032499999999999</v>
      </c>
      <c r="U1182" s="3">
        <v>147.90176470588236</v>
      </c>
      <c r="V1182" s="3">
        <v>0.47064</v>
      </c>
      <c r="W1182" s="3">
        <v>17.2</v>
      </c>
      <c r="X1182" s="37">
        <f t="shared" si="270"/>
        <v>290.2</v>
      </c>
      <c r="Y1182" s="37" t="s">
        <v>143</v>
      </c>
      <c r="Z1182" s="40">
        <v>0.1225</v>
      </c>
      <c r="AA1182" s="41">
        <v>0.74</v>
      </c>
      <c r="AB1182" s="41">
        <v>9.0649999999999981E-2</v>
      </c>
      <c r="AC1182" s="42" t="s">
        <v>144</v>
      </c>
      <c r="AD1182" s="43">
        <f t="shared" si="271"/>
        <v>503.92459625088912</v>
      </c>
      <c r="AE1182" s="43">
        <f t="shared" si="272"/>
        <v>587.91202895937067</v>
      </c>
      <c r="AF1182" s="44">
        <f t="shared" si="273"/>
        <v>38.818571460696617</v>
      </c>
      <c r="AG1182" s="44">
        <f t="shared" si="274"/>
        <v>28.725742880915494</v>
      </c>
      <c r="AH1182" s="44">
        <f t="shared" si="275"/>
        <v>74.531337064205772</v>
      </c>
      <c r="AI1182" s="44">
        <f t="shared" si="276"/>
        <v>55.15318942751226</v>
      </c>
      <c r="AJ1182" s="44">
        <f t="shared" si="277"/>
        <v>0.27669491730943824</v>
      </c>
      <c r="AK1182" s="45">
        <f t="shared" si="278"/>
        <v>0.20475423880898427</v>
      </c>
      <c r="AL1182" s="58">
        <f>SLOPE(AG1182:AG1185,S1182:S1185)*60</f>
        <v>-8.8830696232865058</v>
      </c>
      <c r="AM1182" s="35">
        <f>SLOPE(AK1182:AK1185,S1182:S1185)*60</f>
        <v>0.10911244855575787</v>
      </c>
      <c r="AN1182" s="35">
        <f>SLOPE(AI1182:AI1185,S1182:S1185)*60</f>
        <v>-5.9936218921778419</v>
      </c>
    </row>
    <row r="1183" spans="2:41" x14ac:dyDescent="0.2">
      <c r="B1183" s="46">
        <v>43439</v>
      </c>
      <c r="C1183" s="3" t="s">
        <v>1548</v>
      </c>
      <c r="D1183" s="3" t="s">
        <v>1331</v>
      </c>
      <c r="E1183" s="32" t="s">
        <v>137</v>
      </c>
      <c r="F1183" s="3" t="s">
        <v>138</v>
      </c>
      <c r="G1183" s="33" t="s">
        <v>139</v>
      </c>
      <c r="H1183" s="32">
        <v>2018</v>
      </c>
      <c r="I1183" s="47" t="s">
        <v>607</v>
      </c>
      <c r="J1183" s="47" t="s">
        <v>244</v>
      </c>
      <c r="K1183" s="32" t="str">
        <f t="shared" si="279"/>
        <v>WFL</v>
      </c>
      <c r="L1183" s="32" t="str">
        <f t="shared" si="280"/>
        <v>ESI</v>
      </c>
      <c r="M1183" s="32" t="str">
        <f t="shared" si="281"/>
        <v>R2</v>
      </c>
      <c r="N1183" s="3">
        <v>5</v>
      </c>
      <c r="O1183" s="3" t="s">
        <v>449</v>
      </c>
      <c r="P1183" s="33" t="str">
        <f t="shared" si="282"/>
        <v>E:POS_P:P01_Tr1:WFL_Tr2:ESI_DRC_R2_D:05_M:12_Y:2018</v>
      </c>
      <c r="Q1183" s="31" t="str">
        <f t="shared" si="283"/>
        <v>T1</v>
      </c>
      <c r="R1183" s="53">
        <v>0.53703703703703709</v>
      </c>
      <c r="S1183" s="3">
        <v>10</v>
      </c>
      <c r="T1183" s="3">
        <v>64.282499999999999</v>
      </c>
      <c r="U1183" s="3">
        <v>127.50705882352942</v>
      </c>
      <c r="V1183" s="3">
        <v>0.43247999999999998</v>
      </c>
      <c r="W1183" s="3">
        <v>21.1</v>
      </c>
      <c r="X1183" s="37">
        <f t="shared" si="270"/>
        <v>294.10000000000002</v>
      </c>
      <c r="Y1183" s="37" t="s">
        <v>143</v>
      </c>
      <c r="Z1183" s="40">
        <v>0.1225</v>
      </c>
      <c r="AA1183" s="41">
        <v>0.74</v>
      </c>
      <c r="AB1183" s="41">
        <v>9.0649999999999981E-2</v>
      </c>
      <c r="AC1183" s="42" t="s">
        <v>144</v>
      </c>
      <c r="AD1183" s="43">
        <f t="shared" si="271"/>
        <v>497.24215515813671</v>
      </c>
      <c r="AE1183" s="43">
        <f t="shared" si="272"/>
        <v>580.11584768449291</v>
      </c>
      <c r="AF1183" s="44">
        <f t="shared" si="273"/>
        <v>31.963968838952923</v>
      </c>
      <c r="AG1183" s="44">
        <f t="shared" si="274"/>
        <v>23.653336940825156</v>
      </c>
      <c r="AH1183" s="44">
        <f t="shared" si="275"/>
        <v>63.401884727287076</v>
      </c>
      <c r="AI1183" s="44">
        <f t="shared" si="276"/>
        <v>46.917394698192432</v>
      </c>
      <c r="AJ1183" s="44">
        <f t="shared" si="277"/>
        <v>0.2508885018065895</v>
      </c>
      <c r="AK1183" s="45">
        <f t="shared" si="278"/>
        <v>0.1856574913368762</v>
      </c>
      <c r="AL1183" s="35"/>
      <c r="AM1183" s="35"/>
      <c r="AN1183" s="35"/>
    </row>
    <row r="1184" spans="2:41" x14ac:dyDescent="0.2">
      <c r="B1184" s="46">
        <v>43439</v>
      </c>
      <c r="C1184" s="3" t="s">
        <v>1549</v>
      </c>
      <c r="D1184" s="3" t="s">
        <v>1333</v>
      </c>
      <c r="E1184" s="32" t="s">
        <v>137</v>
      </c>
      <c r="F1184" s="3" t="s">
        <v>138</v>
      </c>
      <c r="G1184" s="33" t="s">
        <v>139</v>
      </c>
      <c r="H1184" s="32">
        <v>2018</v>
      </c>
      <c r="I1184" s="47" t="s">
        <v>607</v>
      </c>
      <c r="J1184" s="47" t="s">
        <v>244</v>
      </c>
      <c r="K1184" s="32" t="str">
        <f t="shared" si="279"/>
        <v>WFL</v>
      </c>
      <c r="L1184" s="32" t="str">
        <f t="shared" si="280"/>
        <v>ESI</v>
      </c>
      <c r="M1184" s="32" t="str">
        <f t="shared" si="281"/>
        <v>R2</v>
      </c>
      <c r="N1184" s="3">
        <v>5</v>
      </c>
      <c r="O1184" s="3" t="s">
        <v>449</v>
      </c>
      <c r="P1184" s="33" t="str">
        <f t="shared" si="282"/>
        <v>E:POS_P:P01_Tr1:WFL_Tr2:ESI_DRC_R2_D:05_M:12_Y:2018</v>
      </c>
      <c r="Q1184" s="31" t="str">
        <f t="shared" si="283"/>
        <v>T2</v>
      </c>
      <c r="R1184" s="53">
        <v>0.54398148148148151</v>
      </c>
      <c r="S1184" s="3">
        <v>20</v>
      </c>
      <c r="T1184" s="3">
        <v>66.232499999999987</v>
      </c>
      <c r="U1184" s="3">
        <v>142.28117647058824</v>
      </c>
      <c r="V1184" s="3">
        <v>0.58512000000000008</v>
      </c>
      <c r="W1184" s="3">
        <v>22.4</v>
      </c>
      <c r="X1184" s="37">
        <f t="shared" si="270"/>
        <v>295.39999999999998</v>
      </c>
      <c r="Y1184" s="37" t="s">
        <v>143</v>
      </c>
      <c r="Z1184" s="40">
        <v>0.1225</v>
      </c>
      <c r="AA1184" s="41">
        <v>0.74</v>
      </c>
      <c r="AB1184" s="41">
        <v>9.0649999999999981E-2</v>
      </c>
      <c r="AC1184" s="42" t="s">
        <v>144</v>
      </c>
      <c r="AD1184" s="43">
        <f t="shared" si="271"/>
        <v>495.05388568723112</v>
      </c>
      <c r="AE1184" s="43">
        <f t="shared" si="272"/>
        <v>577.56286663510286</v>
      </c>
      <c r="AF1184" s="44">
        <f t="shared" si="273"/>
        <v>32.788656483779533</v>
      </c>
      <c r="AG1184" s="44">
        <f t="shared" si="274"/>
        <v>24.263605797996849</v>
      </c>
      <c r="AH1184" s="44">
        <f t="shared" si="275"/>
        <v>70.436849271915349</v>
      </c>
      <c r="AI1184" s="44">
        <f t="shared" si="276"/>
        <v>52.123268461217343</v>
      </c>
      <c r="AJ1184" s="44">
        <f t="shared" si="277"/>
        <v>0.33794358452553142</v>
      </c>
      <c r="AK1184" s="45">
        <f t="shared" si="278"/>
        <v>0.25007825254889321</v>
      </c>
      <c r="AL1184" s="35"/>
      <c r="AM1184" s="35"/>
      <c r="AN1184" s="35"/>
    </row>
    <row r="1185" spans="2:40" x14ac:dyDescent="0.2">
      <c r="B1185" s="46">
        <v>43439</v>
      </c>
      <c r="C1185" s="3" t="s">
        <v>1550</v>
      </c>
      <c r="D1185" s="3" t="s">
        <v>1335</v>
      </c>
      <c r="E1185" s="32" t="s">
        <v>137</v>
      </c>
      <c r="F1185" s="3" t="s">
        <v>138</v>
      </c>
      <c r="G1185" s="33" t="s">
        <v>139</v>
      </c>
      <c r="H1185" s="32">
        <v>2018</v>
      </c>
      <c r="I1185" s="47" t="s">
        <v>607</v>
      </c>
      <c r="J1185" s="47" t="s">
        <v>244</v>
      </c>
      <c r="K1185" s="32" t="str">
        <f t="shared" si="279"/>
        <v>WFL</v>
      </c>
      <c r="L1185" s="32" t="str">
        <f t="shared" si="280"/>
        <v>ESI</v>
      </c>
      <c r="M1185" s="32" t="str">
        <f t="shared" si="281"/>
        <v>R2</v>
      </c>
      <c r="N1185" s="3">
        <v>5</v>
      </c>
      <c r="O1185" s="3" t="s">
        <v>449</v>
      </c>
      <c r="P1185" s="33" t="str">
        <f t="shared" si="282"/>
        <v>E:POS_P:P01_Tr1:WFL_Tr2:ESI_DRC_R2_D:05_M:12_Y:2018</v>
      </c>
      <c r="Q1185" s="31" t="str">
        <f t="shared" si="283"/>
        <v>T3</v>
      </c>
      <c r="R1185" s="53">
        <v>0.55092592592592593</v>
      </c>
      <c r="S1185" s="3">
        <v>30</v>
      </c>
      <c r="T1185" s="3">
        <v>64.582499999999996</v>
      </c>
      <c r="U1185" s="3">
        <v>137.14235294117648</v>
      </c>
      <c r="V1185" s="3">
        <v>0.57240000000000013</v>
      </c>
      <c r="W1185" s="3">
        <v>23.3</v>
      </c>
      <c r="X1185" s="37">
        <f t="shared" si="270"/>
        <v>296.3</v>
      </c>
      <c r="Y1185" s="37" t="s">
        <v>143</v>
      </c>
      <c r="Z1185" s="40">
        <v>0.1225</v>
      </c>
      <c r="AA1185" s="41">
        <v>0.74</v>
      </c>
      <c r="AB1185" s="41">
        <v>9.0649999999999981E-2</v>
      </c>
      <c r="AC1185" s="42" t="s">
        <v>144</v>
      </c>
      <c r="AD1185" s="43">
        <f t="shared" si="271"/>
        <v>493.55017830579823</v>
      </c>
      <c r="AE1185" s="43">
        <f t="shared" si="272"/>
        <v>575.80854135676464</v>
      </c>
      <c r="AF1185" s="44">
        <f t="shared" si="273"/>
        <v>31.874704390434214</v>
      </c>
      <c r="AG1185" s="44">
        <f t="shared" si="274"/>
        <v>23.587281248921315</v>
      </c>
      <c r="AH1185" s="44">
        <f t="shared" si="275"/>
        <v>67.68663274739437</v>
      </c>
      <c r="AI1185" s="44">
        <f t="shared" si="276"/>
        <v>50.088108233071821</v>
      </c>
      <c r="AJ1185" s="44">
        <f t="shared" si="277"/>
        <v>0.32959280907261218</v>
      </c>
      <c r="AK1185" s="45">
        <f t="shared" si="278"/>
        <v>0.24389867871373297</v>
      </c>
      <c r="AL1185" s="35"/>
      <c r="AM1185" s="35"/>
      <c r="AN1185" s="35"/>
    </row>
    <row r="1186" spans="2:40" x14ac:dyDescent="0.2">
      <c r="B1186" s="46">
        <v>43439</v>
      </c>
      <c r="C1186" s="3" t="s">
        <v>1551</v>
      </c>
      <c r="D1186" s="3" t="s">
        <v>1337</v>
      </c>
      <c r="E1186" s="32" t="s">
        <v>137</v>
      </c>
      <c r="F1186" s="3" t="s">
        <v>138</v>
      </c>
      <c r="G1186" s="33" t="s">
        <v>139</v>
      </c>
      <c r="H1186" s="32">
        <v>2018</v>
      </c>
      <c r="I1186" s="47" t="s">
        <v>607</v>
      </c>
      <c r="J1186" s="47" t="s">
        <v>244</v>
      </c>
      <c r="K1186" s="32" t="str">
        <f t="shared" si="279"/>
        <v>WFL</v>
      </c>
      <c r="L1186" s="32" t="str">
        <f t="shared" si="280"/>
        <v>ESI</v>
      </c>
      <c r="M1186" s="32" t="str">
        <f t="shared" si="281"/>
        <v>R3</v>
      </c>
      <c r="N1186" s="3">
        <v>8</v>
      </c>
      <c r="O1186" s="3" t="s">
        <v>1377</v>
      </c>
      <c r="P1186" s="33" t="str">
        <f t="shared" si="282"/>
        <v>E:POS_P:P01_Tr1:WFL_Tr2:ESI_DRC_R3_D:05_M:12_Y:2018</v>
      </c>
      <c r="Q1186" s="31" t="str">
        <f t="shared" si="283"/>
        <v>T0</v>
      </c>
      <c r="R1186" s="53">
        <v>0.53009259259259256</v>
      </c>
      <c r="S1186" s="37">
        <v>0</v>
      </c>
      <c r="T1186" s="3">
        <v>99.532499999999999</v>
      </c>
      <c r="U1186" s="3">
        <v>113.85705882352943</v>
      </c>
      <c r="V1186" s="3">
        <v>0.61055999999999999</v>
      </c>
      <c r="W1186" s="3">
        <v>17.8</v>
      </c>
      <c r="X1186" s="37">
        <f t="shared" si="270"/>
        <v>290.8</v>
      </c>
      <c r="Y1186" s="37" t="s">
        <v>143</v>
      </c>
      <c r="Z1186" s="40">
        <v>0.1225</v>
      </c>
      <c r="AA1186" s="41">
        <v>0.74</v>
      </c>
      <c r="AB1186" s="41">
        <v>9.0649999999999981E-2</v>
      </c>
      <c r="AC1186" s="42" t="s">
        <v>144</v>
      </c>
      <c r="AD1186" s="43">
        <f t="shared" si="271"/>
        <v>502.88486187072908</v>
      </c>
      <c r="AE1186" s="43">
        <f t="shared" si="272"/>
        <v>586.69900551585056</v>
      </c>
      <c r="AF1186" s="44">
        <f t="shared" si="273"/>
        <v>50.053387514148341</v>
      </c>
      <c r="AG1186" s="44">
        <f t="shared" si="274"/>
        <v>37.039506760469763</v>
      </c>
      <c r="AH1186" s="44">
        <f t="shared" si="275"/>
        <v>57.256991299478074</v>
      </c>
      <c r="AI1186" s="44">
        <f t="shared" si="276"/>
        <v>42.370173561613768</v>
      </c>
      <c r="AJ1186" s="44">
        <f t="shared" si="277"/>
        <v>0.35821494480775773</v>
      </c>
      <c r="AK1186" s="45">
        <f t="shared" si="278"/>
        <v>0.26507905915774066</v>
      </c>
      <c r="AL1186" s="35">
        <f>SLOPE(AG1186:AG1189,S1186:S1189)*60</f>
        <v>8.7984781633061342</v>
      </c>
      <c r="AM1186" s="35">
        <f>SLOPE(AK1186:AK1189,S1186:S1189)*60</f>
        <v>-0.23964313600606396</v>
      </c>
      <c r="AN1186" s="35">
        <f>SLOPE(AI1186:AI1189,S1186:S1189)*60</f>
        <v>26.356713607731962</v>
      </c>
    </row>
    <row r="1187" spans="2:40" x14ac:dyDescent="0.2">
      <c r="B1187" s="46">
        <v>43439</v>
      </c>
      <c r="C1187" s="3" t="s">
        <v>1552</v>
      </c>
      <c r="D1187" s="3" t="s">
        <v>1339</v>
      </c>
      <c r="E1187" s="32" t="s">
        <v>137</v>
      </c>
      <c r="F1187" s="3" t="s">
        <v>138</v>
      </c>
      <c r="G1187" s="33" t="s">
        <v>139</v>
      </c>
      <c r="H1187" s="32">
        <v>2018</v>
      </c>
      <c r="I1187" s="47" t="s">
        <v>607</v>
      </c>
      <c r="J1187" s="47" t="s">
        <v>244</v>
      </c>
      <c r="K1187" s="32" t="str">
        <f t="shared" si="279"/>
        <v>WFL</v>
      </c>
      <c r="L1187" s="32" t="str">
        <f t="shared" si="280"/>
        <v>ESI</v>
      </c>
      <c r="M1187" s="32" t="str">
        <f t="shared" si="281"/>
        <v>R3</v>
      </c>
      <c r="N1187" s="3">
        <v>8</v>
      </c>
      <c r="O1187" s="3" t="s">
        <v>1377</v>
      </c>
      <c r="P1187" s="33" t="str">
        <f t="shared" si="282"/>
        <v>E:POS_P:P01_Tr1:WFL_Tr2:ESI_DRC_R3_D:05_M:12_Y:2018</v>
      </c>
      <c r="Q1187" s="31" t="str">
        <f t="shared" si="283"/>
        <v>T1</v>
      </c>
      <c r="R1187" s="53">
        <v>0.53703703703703709</v>
      </c>
      <c r="S1187" s="3">
        <v>10</v>
      </c>
      <c r="T1187" s="3">
        <v>111.5325</v>
      </c>
      <c r="U1187" s="3">
        <v>116.26588235294119</v>
      </c>
      <c r="V1187" s="3">
        <v>0.54060000000000008</v>
      </c>
      <c r="W1187" s="3">
        <v>21.1</v>
      </c>
      <c r="X1187" s="37">
        <f t="shared" si="270"/>
        <v>294.10000000000002</v>
      </c>
      <c r="Y1187" s="37" t="s">
        <v>143</v>
      </c>
      <c r="Z1187" s="40">
        <v>0.1225</v>
      </c>
      <c r="AA1187" s="41">
        <v>0.74</v>
      </c>
      <c r="AB1187" s="41">
        <v>9.0649999999999981E-2</v>
      </c>
      <c r="AC1187" s="42" t="s">
        <v>144</v>
      </c>
      <c r="AD1187" s="43">
        <f t="shared" si="271"/>
        <v>497.24215515813671</v>
      </c>
      <c r="AE1187" s="43">
        <f t="shared" si="272"/>
        <v>580.11584768449291</v>
      </c>
      <c r="AF1187" s="44">
        <f t="shared" si="273"/>
        <v>55.458660670174879</v>
      </c>
      <c r="AG1187" s="44">
        <f t="shared" si="274"/>
        <v>41.039408895929398</v>
      </c>
      <c r="AH1187" s="44">
        <f t="shared" si="275"/>
        <v>57.812297912538853</v>
      </c>
      <c r="AI1187" s="44">
        <f t="shared" si="276"/>
        <v>42.78110045527874</v>
      </c>
      <c r="AJ1187" s="44">
        <f t="shared" si="277"/>
        <v>0.31361062725823691</v>
      </c>
      <c r="AK1187" s="45">
        <f t="shared" si="278"/>
        <v>0.23207186417109524</v>
      </c>
      <c r="AL1187" s="35"/>
      <c r="AM1187" s="35"/>
      <c r="AN1187" s="35"/>
    </row>
    <row r="1188" spans="2:40" x14ac:dyDescent="0.2">
      <c r="B1188" s="46">
        <v>43439</v>
      </c>
      <c r="C1188" s="3" t="s">
        <v>1553</v>
      </c>
      <c r="D1188" s="3" t="s">
        <v>1341</v>
      </c>
      <c r="E1188" s="32" t="s">
        <v>137</v>
      </c>
      <c r="F1188" s="3" t="s">
        <v>138</v>
      </c>
      <c r="G1188" s="33" t="s">
        <v>139</v>
      </c>
      <c r="H1188" s="32">
        <v>2018</v>
      </c>
      <c r="I1188" s="47" t="s">
        <v>607</v>
      </c>
      <c r="J1188" s="47" t="s">
        <v>244</v>
      </c>
      <c r="K1188" s="32" t="str">
        <f t="shared" si="279"/>
        <v>WFL</v>
      </c>
      <c r="L1188" s="32" t="str">
        <f t="shared" si="280"/>
        <v>ESI</v>
      </c>
      <c r="M1188" s="32" t="str">
        <f t="shared" si="281"/>
        <v>R3</v>
      </c>
      <c r="N1188" s="3">
        <v>8</v>
      </c>
      <c r="O1188" s="3" t="s">
        <v>1377</v>
      </c>
      <c r="P1188" s="33" t="str">
        <f t="shared" si="282"/>
        <v>E:POS_P:P01_Tr1:WFL_Tr2:ESI_DRC_R3_D:05_M:12_Y:2018</v>
      </c>
      <c r="Q1188" s="31" t="str">
        <f t="shared" si="283"/>
        <v>T2</v>
      </c>
      <c r="R1188" s="53">
        <v>0.54398148148148151</v>
      </c>
      <c r="S1188" s="3">
        <v>20</v>
      </c>
      <c r="T1188" s="3">
        <v>113.7825</v>
      </c>
      <c r="U1188" s="3">
        <v>127.66764705882353</v>
      </c>
      <c r="V1188" s="3">
        <v>0.38796000000000008</v>
      </c>
      <c r="W1188" s="3">
        <v>22.8</v>
      </c>
      <c r="X1188" s="37">
        <f t="shared" si="270"/>
        <v>295.8</v>
      </c>
      <c r="Y1188" s="37" t="s">
        <v>143</v>
      </c>
      <c r="Z1188" s="40">
        <v>0.1225</v>
      </c>
      <c r="AA1188" s="41">
        <v>0.74</v>
      </c>
      <c r="AB1188" s="41">
        <v>9.0649999999999981E-2</v>
      </c>
      <c r="AC1188" s="42" t="s">
        <v>144</v>
      </c>
      <c r="AD1188" s="43">
        <f t="shared" si="271"/>
        <v>494.38444162274516</v>
      </c>
      <c r="AE1188" s="43">
        <f t="shared" si="272"/>
        <v>576.78184855986933</v>
      </c>
      <c r="AF1188" s="44">
        <f t="shared" si="273"/>
        <v>56.25229772894</v>
      </c>
      <c r="AG1188" s="44">
        <f t="shared" si="274"/>
        <v>41.626700319415598</v>
      </c>
      <c r="AH1188" s="44">
        <f t="shared" si="275"/>
        <v>63.116898404466177</v>
      </c>
      <c r="AI1188" s="44">
        <f t="shared" si="276"/>
        <v>46.706504819304961</v>
      </c>
      <c r="AJ1188" s="44">
        <f t="shared" si="277"/>
        <v>0.22376828596728696</v>
      </c>
      <c r="AK1188" s="45">
        <f t="shared" si="278"/>
        <v>0.16558853161579232</v>
      </c>
      <c r="AL1188" s="35"/>
      <c r="AM1188" s="35"/>
      <c r="AN1188" s="35"/>
    </row>
    <row r="1189" spans="2:40" x14ac:dyDescent="0.2">
      <c r="B1189" s="46">
        <v>43439</v>
      </c>
      <c r="C1189" s="3" t="s">
        <v>1554</v>
      </c>
      <c r="D1189" s="3" t="s">
        <v>1343</v>
      </c>
      <c r="E1189" s="32" t="s">
        <v>137</v>
      </c>
      <c r="F1189" s="3" t="s">
        <v>138</v>
      </c>
      <c r="G1189" s="33" t="s">
        <v>139</v>
      </c>
      <c r="H1189" s="32">
        <v>2018</v>
      </c>
      <c r="I1189" s="47" t="s">
        <v>607</v>
      </c>
      <c r="J1189" s="47" t="s">
        <v>244</v>
      </c>
      <c r="K1189" s="32" t="str">
        <f t="shared" si="279"/>
        <v>WFL</v>
      </c>
      <c r="L1189" s="32" t="str">
        <f t="shared" si="280"/>
        <v>ESI</v>
      </c>
      <c r="M1189" s="32" t="str">
        <f t="shared" si="281"/>
        <v>R3</v>
      </c>
      <c r="N1189" s="3">
        <v>8</v>
      </c>
      <c r="O1189" s="3" t="s">
        <v>1377</v>
      </c>
      <c r="P1189" s="33" t="str">
        <f t="shared" si="282"/>
        <v>E:POS_P:P01_Tr1:WFL_Tr2:ESI_DRC_R3_D:05_M:12_Y:2018</v>
      </c>
      <c r="Q1189" s="31" t="str">
        <f t="shared" si="283"/>
        <v>T3</v>
      </c>
      <c r="R1189" s="53">
        <v>0.55092592592592593</v>
      </c>
      <c r="S1189" s="3">
        <v>30</v>
      </c>
      <c r="T1189" s="3">
        <v>114.5325</v>
      </c>
      <c r="U1189" s="3">
        <v>152.88000000000002</v>
      </c>
      <c r="V1189" s="3">
        <v>0.36252000000000006</v>
      </c>
      <c r="W1189" s="3">
        <v>24</v>
      </c>
      <c r="X1189" s="37">
        <f t="shared" si="270"/>
        <v>297</v>
      </c>
      <c r="Y1189" s="37" t="s">
        <v>143</v>
      </c>
      <c r="Z1189" s="40">
        <v>0.1225</v>
      </c>
      <c r="AA1189" s="41">
        <v>0.74</v>
      </c>
      <c r="AB1189" s="41">
        <v>9.0649999999999981E-2</v>
      </c>
      <c r="AC1189" s="42" t="s">
        <v>144</v>
      </c>
      <c r="AD1189" s="43">
        <f t="shared" si="271"/>
        <v>492.38692872729973</v>
      </c>
      <c r="AE1189" s="43">
        <f t="shared" si="272"/>
        <v>574.45141684851637</v>
      </c>
      <c r="AF1189" s="44">
        <f t="shared" si="273"/>
        <v>56.394305914459459</v>
      </c>
      <c r="AG1189" s="44">
        <f t="shared" si="274"/>
        <v>41.731786376699993</v>
      </c>
      <c r="AH1189" s="44">
        <f t="shared" si="275"/>
        <v>75.276113663829605</v>
      </c>
      <c r="AI1189" s="44">
        <f t="shared" si="276"/>
        <v>55.704324111233895</v>
      </c>
      <c r="AJ1189" s="44">
        <f t="shared" si="277"/>
        <v>0.20825012763592421</v>
      </c>
      <c r="AK1189" s="45">
        <f t="shared" si="278"/>
        <v>0.15410509445058387</v>
      </c>
      <c r="AL1189" s="35"/>
      <c r="AM1189" s="35"/>
      <c r="AN1189" s="35"/>
    </row>
    <row r="1190" spans="2:40" x14ac:dyDescent="0.2">
      <c r="B1190" s="46">
        <v>43439</v>
      </c>
      <c r="C1190" s="3" t="s">
        <v>1555</v>
      </c>
      <c r="D1190" s="3" t="s">
        <v>1345</v>
      </c>
      <c r="E1190" s="32" t="s">
        <v>137</v>
      </c>
      <c r="F1190" s="3" t="s">
        <v>138</v>
      </c>
      <c r="G1190" s="33" t="s">
        <v>139</v>
      </c>
      <c r="H1190" s="32">
        <v>2018</v>
      </c>
      <c r="I1190" s="47" t="s">
        <v>607</v>
      </c>
      <c r="J1190" s="47" t="s">
        <v>244</v>
      </c>
      <c r="K1190" s="32" t="str">
        <f t="shared" si="279"/>
        <v>WFL</v>
      </c>
      <c r="L1190" s="32" t="str">
        <f t="shared" si="280"/>
        <v>LSI</v>
      </c>
      <c r="M1190" s="32" t="str">
        <f t="shared" si="281"/>
        <v>R1</v>
      </c>
      <c r="N1190" s="3">
        <v>6</v>
      </c>
      <c r="O1190" s="3" t="s">
        <v>1289</v>
      </c>
      <c r="P1190" s="33" t="str">
        <f t="shared" si="282"/>
        <v>E:POS_P:P01_Tr1:WFL_Tr2:LSI_DRC_R1_D:05_M:12_Y:2018</v>
      </c>
      <c r="Q1190" s="31" t="str">
        <f t="shared" si="283"/>
        <v>T0</v>
      </c>
      <c r="R1190" s="53">
        <v>0.49675925925925929</v>
      </c>
      <c r="S1190" s="37">
        <v>0</v>
      </c>
      <c r="T1190" s="3">
        <v>1.7324999999999999</v>
      </c>
      <c r="U1190" s="3">
        <v>100.36764705882354</v>
      </c>
      <c r="V1190" s="3">
        <v>0.48336000000000001</v>
      </c>
      <c r="W1190" s="3">
        <v>16.8</v>
      </c>
      <c r="X1190" s="37">
        <f t="shared" si="270"/>
        <v>289.8</v>
      </c>
      <c r="Y1190" s="37" t="s">
        <v>143</v>
      </c>
      <c r="Z1190" s="40">
        <v>0.1225</v>
      </c>
      <c r="AA1190" s="41">
        <v>0.74</v>
      </c>
      <c r="AB1190" s="41">
        <v>9.0649999999999981E-2</v>
      </c>
      <c r="AC1190" s="42" t="s">
        <v>144</v>
      </c>
      <c r="AD1190" s="43">
        <f t="shared" si="271"/>
        <v>504.6201443478538</v>
      </c>
      <c r="AE1190" s="43">
        <f t="shared" si="272"/>
        <v>588.72350173916277</v>
      </c>
      <c r="AF1190" s="44">
        <f t="shared" si="273"/>
        <v>0.87425440008265665</v>
      </c>
      <c r="AG1190" s="44">
        <f t="shared" si="274"/>
        <v>0.64694825606116579</v>
      </c>
      <c r="AH1190" s="44">
        <f t="shared" si="275"/>
        <v>50.647536546677976</v>
      </c>
      <c r="AI1190" s="44">
        <f t="shared" si="276"/>
        <v>37.479177044541693</v>
      </c>
      <c r="AJ1190" s="44">
        <f t="shared" si="277"/>
        <v>0.28456539180064178</v>
      </c>
      <c r="AK1190" s="45">
        <f t="shared" si="278"/>
        <v>0.21057838993247488</v>
      </c>
      <c r="AL1190" s="35">
        <f>SLOPE(AG1190:AG1193,S1190:S1193)*60</f>
        <v>5.5989543355487561E-3</v>
      </c>
      <c r="AM1190" s="35">
        <f>SLOPE(AK1190:AK1193,S1190:S1193)*60</f>
        <v>-0.15198409437016144</v>
      </c>
      <c r="AN1190" s="35">
        <f>SLOPE(AI1190:AI1193,S1190:S1193)*60</f>
        <v>48.413797618205464</v>
      </c>
    </row>
    <row r="1191" spans="2:40" x14ac:dyDescent="0.2">
      <c r="B1191" s="46">
        <v>43439</v>
      </c>
      <c r="C1191" s="3" t="s">
        <v>1556</v>
      </c>
      <c r="D1191" s="3" t="s">
        <v>1347</v>
      </c>
      <c r="E1191" s="32" t="s">
        <v>137</v>
      </c>
      <c r="F1191" s="3" t="s">
        <v>138</v>
      </c>
      <c r="G1191" s="33" t="s">
        <v>139</v>
      </c>
      <c r="H1191" s="32">
        <v>2018</v>
      </c>
      <c r="I1191" s="47" t="s">
        <v>607</v>
      </c>
      <c r="J1191" s="47" t="s">
        <v>244</v>
      </c>
      <c r="K1191" s="32" t="str">
        <f t="shared" si="279"/>
        <v>WFL</v>
      </c>
      <c r="L1191" s="32" t="str">
        <f t="shared" si="280"/>
        <v>LSI</v>
      </c>
      <c r="M1191" s="32" t="str">
        <f t="shared" si="281"/>
        <v>R1</v>
      </c>
      <c r="N1191" s="3">
        <v>6</v>
      </c>
      <c r="O1191" s="3" t="s">
        <v>1289</v>
      </c>
      <c r="P1191" s="33" t="str">
        <f t="shared" si="282"/>
        <v>E:POS_P:P01_Tr1:WFL_Tr2:LSI_DRC_R1_D:05_M:12_Y:2018</v>
      </c>
      <c r="Q1191" s="31" t="str">
        <f t="shared" si="283"/>
        <v>T1</v>
      </c>
      <c r="R1191" s="53">
        <v>0.50370370370370365</v>
      </c>
      <c r="S1191" s="3">
        <v>10</v>
      </c>
      <c r="T1191" s="3">
        <v>1.8075000000000001</v>
      </c>
      <c r="U1191" s="3">
        <v>81.578823529411764</v>
      </c>
      <c r="V1191" s="3">
        <v>0.34344000000000002</v>
      </c>
      <c r="W1191" s="3">
        <v>20.2</v>
      </c>
      <c r="X1191" s="37">
        <f t="shared" si="270"/>
        <v>293.2</v>
      </c>
      <c r="Y1191" s="37" t="s">
        <v>143</v>
      </c>
      <c r="Z1191" s="40">
        <v>0.1225</v>
      </c>
      <c r="AA1191" s="41">
        <v>0.74</v>
      </c>
      <c r="AB1191" s="41">
        <v>9.0649999999999981E-2</v>
      </c>
      <c r="AC1191" s="42" t="s">
        <v>144</v>
      </c>
      <c r="AD1191" s="43">
        <f t="shared" si="271"/>
        <v>498.76847828106418</v>
      </c>
      <c r="AE1191" s="43">
        <f t="shared" si="272"/>
        <v>581.89655799457501</v>
      </c>
      <c r="AF1191" s="44">
        <f t="shared" si="273"/>
        <v>0.9015240244930236</v>
      </c>
      <c r="AG1191" s="44">
        <f t="shared" si="274"/>
        <v>0.66712777812483737</v>
      </c>
      <c r="AH1191" s="44">
        <f t="shared" si="275"/>
        <v>40.688945671724177</v>
      </c>
      <c r="AI1191" s="44">
        <f t="shared" si="276"/>
        <v>30.109819797075886</v>
      </c>
      <c r="AJ1191" s="44">
        <f t="shared" si="277"/>
        <v>0.19984655387765685</v>
      </c>
      <c r="AK1191" s="45">
        <f t="shared" si="278"/>
        <v>0.14788644986946606</v>
      </c>
      <c r="AL1191" s="35"/>
      <c r="AM1191" s="35"/>
      <c r="AN1191" s="35"/>
    </row>
    <row r="1192" spans="2:40" x14ac:dyDescent="0.2">
      <c r="B1192" s="46">
        <v>43439</v>
      </c>
      <c r="C1192" s="3" t="s">
        <v>1557</v>
      </c>
      <c r="D1192" s="3" t="s">
        <v>1349</v>
      </c>
      <c r="E1192" s="32" t="s">
        <v>137</v>
      </c>
      <c r="F1192" s="3" t="s">
        <v>138</v>
      </c>
      <c r="G1192" s="33" t="s">
        <v>139</v>
      </c>
      <c r="H1192" s="32">
        <v>2018</v>
      </c>
      <c r="I1192" s="47" t="s">
        <v>607</v>
      </c>
      <c r="J1192" s="47" t="s">
        <v>244</v>
      </c>
      <c r="K1192" s="32" t="str">
        <f t="shared" si="279"/>
        <v>WFL</v>
      </c>
      <c r="L1192" s="32" t="str">
        <f t="shared" si="280"/>
        <v>LSI</v>
      </c>
      <c r="M1192" s="32" t="str">
        <f t="shared" si="281"/>
        <v>R1</v>
      </c>
      <c r="N1192" s="3">
        <v>6</v>
      </c>
      <c r="O1192" s="3" t="s">
        <v>1289</v>
      </c>
      <c r="P1192" s="33" t="str">
        <f t="shared" si="282"/>
        <v>E:POS_P:P01_Tr1:WFL_Tr2:LSI_DRC_R1_D:05_M:12_Y:2018</v>
      </c>
      <c r="Q1192" s="31" t="str">
        <f t="shared" si="283"/>
        <v>T2</v>
      </c>
      <c r="R1192" s="53">
        <v>0.51064814814814818</v>
      </c>
      <c r="S1192" s="3">
        <v>20</v>
      </c>
      <c r="T1192" s="3">
        <v>1.7324999999999999</v>
      </c>
      <c r="U1192" s="3">
        <v>154.48588235294119</v>
      </c>
      <c r="V1192" s="3">
        <v>0.18443999999999999</v>
      </c>
      <c r="W1192" s="3">
        <v>21.7</v>
      </c>
      <c r="X1192" s="37">
        <f t="shared" si="270"/>
        <v>294.7</v>
      </c>
      <c r="Y1192" s="37" t="s">
        <v>143</v>
      </c>
      <c r="Z1192" s="40">
        <v>0.1225</v>
      </c>
      <c r="AA1192" s="41">
        <v>0.74</v>
      </c>
      <c r="AB1192" s="41">
        <v>9.0649999999999981E-2</v>
      </c>
      <c r="AC1192" s="42" t="s">
        <v>144</v>
      </c>
      <c r="AD1192" s="43">
        <f t="shared" si="271"/>
        <v>496.22978565323393</v>
      </c>
      <c r="AE1192" s="43">
        <f t="shared" si="272"/>
        <v>578.93474992877282</v>
      </c>
      <c r="AF1192" s="44">
        <f t="shared" si="273"/>
        <v>0.85971810364422774</v>
      </c>
      <c r="AG1192" s="44">
        <f t="shared" si="274"/>
        <v>0.63619139669672842</v>
      </c>
      <c r="AH1192" s="44">
        <f t="shared" si="275"/>
        <v>76.660496286450723</v>
      </c>
      <c r="AI1192" s="44">
        <f t="shared" si="276"/>
        <v>56.728767251973522</v>
      </c>
      <c r="AJ1192" s="44">
        <f t="shared" si="277"/>
        <v>0.10677872527686286</v>
      </c>
      <c r="AK1192" s="45">
        <f t="shared" si="278"/>
        <v>7.9016256704878496E-2</v>
      </c>
      <c r="AL1192" s="35"/>
      <c r="AM1192" s="35"/>
      <c r="AN1192" s="35"/>
    </row>
    <row r="1193" spans="2:40" x14ac:dyDescent="0.2">
      <c r="B1193" s="46">
        <v>43439</v>
      </c>
      <c r="C1193" s="3" t="s">
        <v>1558</v>
      </c>
      <c r="D1193" s="3" t="s">
        <v>1351</v>
      </c>
      <c r="E1193" s="32" t="s">
        <v>137</v>
      </c>
      <c r="F1193" s="3" t="s">
        <v>138</v>
      </c>
      <c r="G1193" s="33" t="s">
        <v>139</v>
      </c>
      <c r="H1193" s="32">
        <v>2018</v>
      </c>
      <c r="I1193" s="47" t="s">
        <v>607</v>
      </c>
      <c r="J1193" s="47" t="s">
        <v>244</v>
      </c>
      <c r="K1193" s="32" t="str">
        <f t="shared" si="279"/>
        <v>WFL</v>
      </c>
      <c r="L1193" s="32" t="str">
        <f t="shared" si="280"/>
        <v>LSI</v>
      </c>
      <c r="M1193" s="32" t="str">
        <f t="shared" si="281"/>
        <v>R1</v>
      </c>
      <c r="N1193" s="3">
        <v>6</v>
      </c>
      <c r="O1193" s="3" t="s">
        <v>1289</v>
      </c>
      <c r="P1193" s="33" t="str">
        <f t="shared" si="282"/>
        <v>E:POS_P:P01_Tr1:WFL_Tr2:LSI_DRC_R1_D:05_M:12_Y:2018</v>
      </c>
      <c r="Q1193" s="31" t="str">
        <f t="shared" si="283"/>
        <v>T3</v>
      </c>
      <c r="R1193" s="53">
        <v>0.5175925925925926</v>
      </c>
      <c r="S1193" s="3">
        <v>30</v>
      </c>
      <c r="T1193" s="3">
        <v>1.8075000000000001</v>
      </c>
      <c r="U1193" s="3">
        <v>151.91647058823531</v>
      </c>
      <c r="V1193" s="3">
        <v>0.34980000000000006</v>
      </c>
      <c r="W1193" s="3">
        <v>23.2</v>
      </c>
      <c r="X1193" s="37">
        <f t="shared" si="270"/>
        <v>296.2</v>
      </c>
      <c r="Y1193" s="37" t="s">
        <v>143</v>
      </c>
      <c r="Z1193" s="40">
        <v>0.1225</v>
      </c>
      <c r="AA1193" s="41">
        <v>0.74</v>
      </c>
      <c r="AB1193" s="41">
        <v>9.0649999999999981E-2</v>
      </c>
      <c r="AC1193" s="42" t="s">
        <v>144</v>
      </c>
      <c r="AD1193" s="43">
        <f t="shared" si="271"/>
        <v>493.71680564486178</v>
      </c>
      <c r="AE1193" s="43">
        <f t="shared" si="272"/>
        <v>576.00293991900537</v>
      </c>
      <c r="AF1193" s="44">
        <f t="shared" si="273"/>
        <v>0.89239312620308775</v>
      </c>
      <c r="AG1193" s="44">
        <f t="shared" si="274"/>
        <v>0.66037091339028475</v>
      </c>
      <c r="AH1193" s="44">
        <f t="shared" si="275"/>
        <v>75.003714583665129</v>
      </c>
      <c r="AI1193" s="44">
        <f t="shared" si="276"/>
        <v>55.502748791912182</v>
      </c>
      <c r="AJ1193" s="44">
        <f t="shared" si="277"/>
        <v>0.20148582838366813</v>
      </c>
      <c r="AK1193" s="45">
        <f t="shared" si="278"/>
        <v>0.14909951300391439</v>
      </c>
      <c r="AL1193" s="35"/>
      <c r="AM1193" s="35"/>
      <c r="AN1193" s="35"/>
    </row>
    <row r="1194" spans="2:40" x14ac:dyDescent="0.2">
      <c r="B1194" s="46">
        <v>43439</v>
      </c>
      <c r="C1194" s="3" t="s">
        <v>1559</v>
      </c>
      <c r="D1194" s="3" t="s">
        <v>1353</v>
      </c>
      <c r="E1194" s="32" t="s">
        <v>137</v>
      </c>
      <c r="F1194" s="3" t="s">
        <v>138</v>
      </c>
      <c r="G1194" s="33" t="s">
        <v>139</v>
      </c>
      <c r="H1194" s="32">
        <v>2018</v>
      </c>
      <c r="I1194" s="47" t="s">
        <v>607</v>
      </c>
      <c r="J1194" s="47" t="s">
        <v>244</v>
      </c>
      <c r="K1194" s="32" t="str">
        <f t="shared" si="279"/>
        <v>WFL</v>
      </c>
      <c r="L1194" s="32" t="str">
        <f t="shared" si="280"/>
        <v>LSI</v>
      </c>
      <c r="M1194" s="32" t="str">
        <f t="shared" si="281"/>
        <v>R2</v>
      </c>
      <c r="N1194" s="3">
        <v>5</v>
      </c>
      <c r="O1194" s="3" t="s">
        <v>449</v>
      </c>
      <c r="P1194" s="33" t="str">
        <f t="shared" si="282"/>
        <v>E:POS_P:P01_Tr1:WFL_Tr2:LSI_DRC_R2_D:05_M:12_Y:2018</v>
      </c>
      <c r="Q1194" s="31" t="str">
        <f t="shared" si="283"/>
        <v>T0</v>
      </c>
      <c r="R1194" s="53">
        <v>0.49675925925925929</v>
      </c>
      <c r="S1194" s="37">
        <v>0</v>
      </c>
      <c r="T1194" s="3">
        <v>1.7324999999999999</v>
      </c>
      <c r="U1194" s="3">
        <v>136.5</v>
      </c>
      <c r="V1194" s="3">
        <v>0.33708000000000005</v>
      </c>
      <c r="W1194" s="3">
        <v>16.100000000000001</v>
      </c>
      <c r="X1194" s="37">
        <f t="shared" si="270"/>
        <v>289.10000000000002</v>
      </c>
      <c r="Y1194" s="37" t="s">
        <v>143</v>
      </c>
      <c r="Z1194" s="40">
        <v>0.1225</v>
      </c>
      <c r="AA1194" s="41">
        <v>0.74</v>
      </c>
      <c r="AB1194" s="41">
        <v>9.0649999999999981E-2</v>
      </c>
      <c r="AC1194" s="42" t="s">
        <v>144</v>
      </c>
      <c r="AD1194" s="43">
        <f t="shared" si="271"/>
        <v>505.84198489106893</v>
      </c>
      <c r="AE1194" s="43">
        <f t="shared" si="272"/>
        <v>590.14898237291368</v>
      </c>
      <c r="AF1194" s="44">
        <f t="shared" si="273"/>
        <v>0.87637123882377699</v>
      </c>
      <c r="AG1194" s="44">
        <f t="shared" si="274"/>
        <v>0.64851471672959493</v>
      </c>
      <c r="AH1194" s="44">
        <f t="shared" si="275"/>
        <v>69.047430937630907</v>
      </c>
      <c r="AI1194" s="44">
        <f t="shared" si="276"/>
        <v>51.09509889384686</v>
      </c>
      <c r="AJ1194" s="44">
        <f t="shared" si="277"/>
        <v>0.19892741897826177</v>
      </c>
      <c r="AK1194" s="45">
        <f t="shared" si="278"/>
        <v>0.14720629004391367</v>
      </c>
      <c r="AL1194" s="35">
        <f>SLOPE(AG1194:AG1197,S1194:S1197)*60</f>
        <v>9.2537244014371356E-2</v>
      </c>
      <c r="AM1194" s="35">
        <f>SLOPE(AK1194:AK1197,S1194:S1197)*60</f>
        <v>5.0377517213565731E-2</v>
      </c>
      <c r="AN1194" s="35">
        <f>SLOPE(AI1194:AI1197,S1194:S1197)*60</f>
        <v>3.0404689860289666</v>
      </c>
    </row>
    <row r="1195" spans="2:40" x14ac:dyDescent="0.2">
      <c r="B1195" s="46">
        <v>43439</v>
      </c>
      <c r="C1195" s="3" t="s">
        <v>1560</v>
      </c>
      <c r="D1195" s="3" t="s">
        <v>1355</v>
      </c>
      <c r="E1195" s="32" t="s">
        <v>137</v>
      </c>
      <c r="F1195" s="3" t="s">
        <v>138</v>
      </c>
      <c r="G1195" s="33" t="s">
        <v>139</v>
      </c>
      <c r="H1195" s="32">
        <v>2018</v>
      </c>
      <c r="I1195" s="47" t="s">
        <v>607</v>
      </c>
      <c r="J1195" s="47" t="s">
        <v>244</v>
      </c>
      <c r="K1195" s="32" t="str">
        <f t="shared" si="279"/>
        <v>WFL</v>
      </c>
      <c r="L1195" s="32" t="str">
        <f t="shared" si="280"/>
        <v>LSI</v>
      </c>
      <c r="M1195" s="32" t="str">
        <f t="shared" si="281"/>
        <v>R2</v>
      </c>
      <c r="N1195" s="3">
        <v>5</v>
      </c>
      <c r="O1195" s="3" t="s">
        <v>449</v>
      </c>
      <c r="P1195" s="33" t="str">
        <f t="shared" si="282"/>
        <v>E:POS_P:P01_Tr1:WFL_Tr2:LSI_DRC_R2_D:05_M:12_Y:2018</v>
      </c>
      <c r="Q1195" s="31" t="str">
        <f t="shared" si="283"/>
        <v>T1</v>
      </c>
      <c r="R1195" s="53">
        <v>0.50370370370370365</v>
      </c>
      <c r="S1195" s="3">
        <v>10</v>
      </c>
      <c r="T1195" s="3">
        <v>1.7324999999999999</v>
      </c>
      <c r="U1195" s="3">
        <v>151.43470588235297</v>
      </c>
      <c r="V1195" s="3">
        <v>0.34980000000000006</v>
      </c>
      <c r="W1195" s="3">
        <v>19.399999999999999</v>
      </c>
      <c r="X1195" s="37">
        <f t="shared" si="270"/>
        <v>292.39999999999998</v>
      </c>
      <c r="Y1195" s="37" t="s">
        <v>143</v>
      </c>
      <c r="Z1195" s="40">
        <v>0.1225</v>
      </c>
      <c r="AA1195" s="41">
        <v>0.74</v>
      </c>
      <c r="AB1195" s="41">
        <v>9.0649999999999981E-2</v>
      </c>
      <c r="AC1195" s="42" t="s">
        <v>144</v>
      </c>
      <c r="AD1195" s="43">
        <f t="shared" si="271"/>
        <v>500.13309792068407</v>
      </c>
      <c r="AE1195" s="43">
        <f t="shared" si="272"/>
        <v>583.48861424079814</v>
      </c>
      <c r="AF1195" s="44">
        <f t="shared" si="273"/>
        <v>0.8664805921475851</v>
      </c>
      <c r="AG1195" s="44">
        <f t="shared" si="274"/>
        <v>0.64119563818921288</v>
      </c>
      <c r="AH1195" s="44">
        <f t="shared" si="275"/>
        <v>75.737508585648825</v>
      </c>
      <c r="AI1195" s="44">
        <f t="shared" si="276"/>
        <v>56.045756353380121</v>
      </c>
      <c r="AJ1195" s="44">
        <f t="shared" si="277"/>
        <v>0.20410431726143122</v>
      </c>
      <c r="AK1195" s="45">
        <f t="shared" si="278"/>
        <v>0.15103719477345909</v>
      </c>
      <c r="AL1195" s="35"/>
      <c r="AM1195" s="35"/>
      <c r="AN1195" s="35"/>
    </row>
    <row r="1196" spans="2:40" x14ac:dyDescent="0.2">
      <c r="B1196" s="46">
        <v>43439</v>
      </c>
      <c r="C1196" s="3" t="s">
        <v>1561</v>
      </c>
      <c r="D1196" s="3" t="s">
        <v>1357</v>
      </c>
      <c r="E1196" s="32" t="s">
        <v>137</v>
      </c>
      <c r="F1196" s="3" t="s">
        <v>138</v>
      </c>
      <c r="G1196" s="33" t="s">
        <v>139</v>
      </c>
      <c r="H1196" s="32">
        <v>2018</v>
      </c>
      <c r="I1196" s="47" t="s">
        <v>607</v>
      </c>
      <c r="J1196" s="47" t="s">
        <v>244</v>
      </c>
      <c r="K1196" s="32" t="str">
        <f t="shared" si="279"/>
        <v>WFL</v>
      </c>
      <c r="L1196" s="32" t="str">
        <f t="shared" si="280"/>
        <v>LSI</v>
      </c>
      <c r="M1196" s="32" t="str">
        <f t="shared" si="281"/>
        <v>R2</v>
      </c>
      <c r="N1196" s="3">
        <v>5</v>
      </c>
      <c r="O1196" s="3" t="s">
        <v>449</v>
      </c>
      <c r="P1196" s="33" t="str">
        <f t="shared" si="282"/>
        <v>E:POS_P:P01_Tr1:WFL_Tr2:LSI_DRC_R2_D:05_M:12_Y:2018</v>
      </c>
      <c r="Q1196" s="31" t="str">
        <f t="shared" si="283"/>
        <v>T2</v>
      </c>
      <c r="R1196" s="53">
        <v>0.51064814814814818</v>
      </c>
      <c r="S1196" s="3">
        <v>20</v>
      </c>
      <c r="T1196" s="3">
        <v>1.8075000000000001</v>
      </c>
      <c r="U1196" s="3">
        <v>150.47117647058823</v>
      </c>
      <c r="V1196" s="3">
        <v>0.41339999999999993</v>
      </c>
      <c r="W1196" s="3">
        <v>20.5</v>
      </c>
      <c r="X1196" s="37">
        <f t="shared" ref="X1196:X1259" si="284">W1196+273</f>
        <v>293.5</v>
      </c>
      <c r="Y1196" s="37" t="s">
        <v>143</v>
      </c>
      <c r="Z1196" s="40">
        <v>0.1225</v>
      </c>
      <c r="AA1196" s="41">
        <v>0.74</v>
      </c>
      <c r="AB1196" s="41">
        <v>9.0649999999999981E-2</v>
      </c>
      <c r="AC1196" s="42" t="s">
        <v>144</v>
      </c>
      <c r="AD1196" s="43">
        <f t="shared" ref="AD1196:AD1259" si="285">(12/(82.0575*X1196))*1000000</f>
        <v>498.25866382285534</v>
      </c>
      <c r="AE1196" s="43">
        <f t="shared" ref="AE1196:AE1259" si="286">(14/(82.0575*X1196))*1000000</f>
        <v>581.30177445999789</v>
      </c>
      <c r="AF1196" s="44">
        <f t="shared" ref="AF1196:AF1259" si="287">(T1196*AD1196)/1000</f>
        <v>0.90060253485981101</v>
      </c>
      <c r="AG1196" s="44">
        <f t="shared" ref="AG1196:AG1259" si="288">AF1196*AB1196/Z1196</f>
        <v>0.66644587579626002</v>
      </c>
      <c r="AH1196" s="44">
        <f t="shared" ref="AH1196:AH1259" si="289">(U1196*AD1196)/1000</f>
        <v>74.973567332088365</v>
      </c>
      <c r="AI1196" s="44">
        <f t="shared" ref="AI1196:AI1259" si="290">AH1196*AB1196/Z1196</f>
        <v>55.480439825745378</v>
      </c>
      <c r="AJ1196" s="44">
        <f t="shared" ref="AJ1196:AJ1259" si="291">V1196*AE1196/1000</f>
        <v>0.24031015356176308</v>
      </c>
      <c r="AK1196" s="45">
        <f t="shared" ref="AK1196:AK1259" si="292">AJ1196*AB1196/Z1196</f>
        <v>0.17782951363570465</v>
      </c>
      <c r="AL1196" s="35"/>
      <c r="AM1196" s="35"/>
      <c r="AN1196" s="35"/>
    </row>
    <row r="1197" spans="2:40" x14ac:dyDescent="0.2">
      <c r="B1197" s="46">
        <v>43439</v>
      </c>
      <c r="C1197" s="3" t="s">
        <v>1562</v>
      </c>
      <c r="D1197" s="3" t="s">
        <v>1359</v>
      </c>
      <c r="E1197" s="32" t="s">
        <v>137</v>
      </c>
      <c r="F1197" s="3" t="s">
        <v>138</v>
      </c>
      <c r="G1197" s="33" t="s">
        <v>139</v>
      </c>
      <c r="H1197" s="32">
        <v>2018</v>
      </c>
      <c r="I1197" s="47" t="s">
        <v>607</v>
      </c>
      <c r="J1197" s="47" t="s">
        <v>244</v>
      </c>
      <c r="K1197" s="32" t="str">
        <f t="shared" si="279"/>
        <v>WFL</v>
      </c>
      <c r="L1197" s="32" t="str">
        <f t="shared" si="280"/>
        <v>LSI</v>
      </c>
      <c r="M1197" s="32" t="str">
        <f t="shared" si="281"/>
        <v>R2</v>
      </c>
      <c r="N1197" s="3">
        <v>5</v>
      </c>
      <c r="O1197" s="3" t="s">
        <v>449</v>
      </c>
      <c r="P1197" s="33" t="str">
        <f t="shared" si="282"/>
        <v>E:POS_P:P01_Tr1:WFL_Tr2:LSI_DRC_R2_D:05_M:12_Y:2018</v>
      </c>
      <c r="Q1197" s="31" t="str">
        <f t="shared" si="283"/>
        <v>T3</v>
      </c>
      <c r="R1197" s="53">
        <v>0.5175925925925926</v>
      </c>
      <c r="S1197" s="3">
        <v>30</v>
      </c>
      <c r="T1197" s="3">
        <v>1.8824999999999998</v>
      </c>
      <c r="U1197" s="3">
        <v>144.20823529411766</v>
      </c>
      <c r="V1197" s="3">
        <v>0.38796000000000008</v>
      </c>
      <c r="W1197" s="3">
        <v>21.6</v>
      </c>
      <c r="X1197" s="37">
        <f t="shared" si="284"/>
        <v>294.60000000000002</v>
      </c>
      <c r="Y1197" s="37" t="s">
        <v>143</v>
      </c>
      <c r="Z1197" s="40">
        <v>0.1225</v>
      </c>
      <c r="AA1197" s="41">
        <v>0.74</v>
      </c>
      <c r="AB1197" s="41">
        <v>9.0649999999999981E-2</v>
      </c>
      <c r="AC1197" s="42" t="s">
        <v>144</v>
      </c>
      <c r="AD1197" s="43">
        <f t="shared" si="285"/>
        <v>496.39822753566881</v>
      </c>
      <c r="AE1197" s="43">
        <f t="shared" si="286"/>
        <v>579.13126545828027</v>
      </c>
      <c r="AF1197" s="44">
        <f t="shared" si="287"/>
        <v>0.93446966333589654</v>
      </c>
      <c r="AG1197" s="44">
        <f t="shared" si="288"/>
        <v>0.6915075508685633</v>
      </c>
      <c r="AH1197" s="44">
        <f t="shared" si="289"/>
        <v>71.584712396046683</v>
      </c>
      <c r="AI1197" s="44">
        <f t="shared" si="290"/>
        <v>52.972687173074533</v>
      </c>
      <c r="AJ1197" s="44">
        <f t="shared" si="291"/>
        <v>0.22467976574719448</v>
      </c>
      <c r="AK1197" s="45">
        <f t="shared" si="292"/>
        <v>0.16626302665292389</v>
      </c>
      <c r="AL1197" s="35"/>
      <c r="AM1197" s="35"/>
      <c r="AN1197" s="35"/>
    </row>
    <row r="1198" spans="2:40" x14ac:dyDescent="0.2">
      <c r="B1198" s="46">
        <v>43439</v>
      </c>
      <c r="C1198" s="3" t="s">
        <v>1563</v>
      </c>
      <c r="D1198" s="3" t="s">
        <v>1361</v>
      </c>
      <c r="E1198" s="32" t="s">
        <v>137</v>
      </c>
      <c r="F1198" s="3" t="s">
        <v>138</v>
      </c>
      <c r="G1198" s="33" t="s">
        <v>139</v>
      </c>
      <c r="H1198" s="32">
        <v>2018</v>
      </c>
      <c r="I1198" s="47" t="s">
        <v>607</v>
      </c>
      <c r="J1198" s="47" t="s">
        <v>244</v>
      </c>
      <c r="K1198" s="32" t="str">
        <f t="shared" si="279"/>
        <v>WFL</v>
      </c>
      <c r="L1198" s="32" t="str">
        <f t="shared" si="280"/>
        <v>LSI</v>
      </c>
      <c r="M1198" s="32" t="str">
        <f t="shared" si="281"/>
        <v>R3</v>
      </c>
      <c r="N1198" s="3">
        <v>8</v>
      </c>
      <c r="O1198" s="3" t="s">
        <v>1377</v>
      </c>
      <c r="P1198" s="33" t="str">
        <f t="shared" si="282"/>
        <v>E:POS_P:P01_Tr1:WFL_Tr2:LSI_DRC_R3_D:05_M:12_Y:2018</v>
      </c>
      <c r="Q1198" s="31" t="str">
        <f t="shared" si="283"/>
        <v>T0</v>
      </c>
      <c r="R1198" s="53">
        <v>0.49675925925925929</v>
      </c>
      <c r="S1198" s="37">
        <v>0</v>
      </c>
      <c r="T1198" s="3">
        <v>1.7324999999999999</v>
      </c>
      <c r="U1198" s="3">
        <v>129.43411764705883</v>
      </c>
      <c r="V1198" s="3">
        <v>0.33072000000000001</v>
      </c>
      <c r="W1198" s="3">
        <v>16.600000000000001</v>
      </c>
      <c r="X1198" s="37">
        <f t="shared" si="284"/>
        <v>289.60000000000002</v>
      </c>
      <c r="Y1198" s="37" t="s">
        <v>143</v>
      </c>
      <c r="Z1198" s="40">
        <v>0.1225</v>
      </c>
      <c r="AA1198" s="41">
        <v>0.74</v>
      </c>
      <c r="AB1198" s="41">
        <v>9.0649999999999981E-2</v>
      </c>
      <c r="AC1198" s="42" t="s">
        <v>144</v>
      </c>
      <c r="AD1198" s="43">
        <f t="shared" si="285"/>
        <v>504.9686389226797</v>
      </c>
      <c r="AE1198" s="43">
        <f t="shared" si="286"/>
        <v>589.13007874312632</v>
      </c>
      <c r="AF1198" s="44">
        <f t="shared" si="287"/>
        <v>0.87485816693354257</v>
      </c>
      <c r="AG1198" s="44">
        <f t="shared" si="288"/>
        <v>0.64739504353082145</v>
      </c>
      <c r="AH1198" s="44">
        <f t="shared" si="289"/>
        <v>65.360170218393293</v>
      </c>
      <c r="AI1198" s="44">
        <f t="shared" si="290"/>
        <v>48.366525961611025</v>
      </c>
      <c r="AJ1198" s="44">
        <f t="shared" si="291"/>
        <v>0.19483709964192675</v>
      </c>
      <c r="AK1198" s="45">
        <f t="shared" si="292"/>
        <v>0.14417945373502578</v>
      </c>
      <c r="AL1198" s="35">
        <f>SLOPE(AG1198:AG1201,S1198:S1201)*60</f>
        <v>0.23874207708500567</v>
      </c>
      <c r="AM1198" s="35">
        <f>SLOPE(AK1198:AK1201,S1198:S1201)*60</f>
        <v>6.6041266096871373E-2</v>
      </c>
      <c r="AN1198" s="35">
        <f>SLOPE(AI1198:AI1201,S1198:S1201)*60</f>
        <v>16.861718981366661</v>
      </c>
    </row>
    <row r="1199" spans="2:40" x14ac:dyDescent="0.2">
      <c r="B1199" s="46">
        <v>43439</v>
      </c>
      <c r="C1199" s="3" t="s">
        <v>1564</v>
      </c>
      <c r="D1199" s="3" t="s">
        <v>1363</v>
      </c>
      <c r="E1199" s="32" t="s">
        <v>137</v>
      </c>
      <c r="F1199" s="3" t="s">
        <v>138</v>
      </c>
      <c r="G1199" s="33" t="s">
        <v>139</v>
      </c>
      <c r="H1199" s="32">
        <v>2018</v>
      </c>
      <c r="I1199" s="47" t="s">
        <v>607</v>
      </c>
      <c r="J1199" s="47" t="s">
        <v>244</v>
      </c>
      <c r="K1199" s="32" t="str">
        <f t="shared" si="279"/>
        <v>WFL</v>
      </c>
      <c r="L1199" s="32" t="str">
        <f t="shared" si="280"/>
        <v>LSI</v>
      </c>
      <c r="M1199" s="32" t="str">
        <f t="shared" si="281"/>
        <v>R3</v>
      </c>
      <c r="N1199" s="3">
        <v>8</v>
      </c>
      <c r="O1199" s="3" t="s">
        <v>1377</v>
      </c>
      <c r="P1199" s="33" t="str">
        <f t="shared" si="282"/>
        <v>E:POS_P:P01_Tr1:WFL_Tr2:LSI_DRC_R3_D:05_M:12_Y:2018</v>
      </c>
      <c r="Q1199" s="31" t="str">
        <f t="shared" si="283"/>
        <v>T1</v>
      </c>
      <c r="R1199" s="53">
        <v>0.50370370370370365</v>
      </c>
      <c r="S1199" s="3">
        <v>10</v>
      </c>
      <c r="T1199" s="3">
        <v>1.9575</v>
      </c>
      <c r="U1199" s="3">
        <v>105.18529411764708</v>
      </c>
      <c r="V1199" s="3">
        <v>0.43883999999999995</v>
      </c>
      <c r="W1199" s="3">
        <v>19.059999999999999</v>
      </c>
      <c r="X1199" s="37">
        <f t="shared" si="284"/>
        <v>292.06</v>
      </c>
      <c r="Y1199" s="37" t="s">
        <v>143</v>
      </c>
      <c r="Z1199" s="40">
        <v>0.1225</v>
      </c>
      <c r="AA1199" s="41">
        <v>0.74</v>
      </c>
      <c r="AB1199" s="41">
        <v>9.0649999999999981E-2</v>
      </c>
      <c r="AC1199" s="42" t="s">
        <v>144</v>
      </c>
      <c r="AD1199" s="43">
        <f t="shared" si="285"/>
        <v>500.71532504282698</v>
      </c>
      <c r="AE1199" s="43">
        <f t="shared" si="286"/>
        <v>584.16787921663138</v>
      </c>
      <c r="AF1199" s="44">
        <f t="shared" si="287"/>
        <v>0.98015024877133383</v>
      </c>
      <c r="AG1199" s="44">
        <f t="shared" si="288"/>
        <v>0.72531118409078688</v>
      </c>
      <c r="AH1199" s="44">
        <f t="shared" si="289"/>
        <v>52.667888733843014</v>
      </c>
      <c r="AI1199" s="44">
        <f t="shared" si="290"/>
        <v>38.974237663043823</v>
      </c>
      <c r="AJ1199" s="44">
        <f t="shared" si="291"/>
        <v>0.25635623211542652</v>
      </c>
      <c r="AK1199" s="45">
        <f t="shared" si="292"/>
        <v>0.18970361176541559</v>
      </c>
      <c r="AL1199" s="35"/>
      <c r="AM1199" s="35"/>
      <c r="AN1199" s="35"/>
    </row>
    <row r="1200" spans="2:40" x14ac:dyDescent="0.2">
      <c r="B1200" s="46">
        <v>43439</v>
      </c>
      <c r="C1200" s="3" t="s">
        <v>1565</v>
      </c>
      <c r="D1200" s="3" t="s">
        <v>1365</v>
      </c>
      <c r="E1200" s="32" t="s">
        <v>137</v>
      </c>
      <c r="F1200" s="3" t="s">
        <v>138</v>
      </c>
      <c r="G1200" s="33" t="s">
        <v>139</v>
      </c>
      <c r="H1200" s="32">
        <v>2018</v>
      </c>
      <c r="I1200" s="47" t="s">
        <v>607</v>
      </c>
      <c r="J1200" s="47" t="s">
        <v>244</v>
      </c>
      <c r="K1200" s="32" t="str">
        <f t="shared" si="279"/>
        <v>WFL</v>
      </c>
      <c r="L1200" s="32" t="str">
        <f t="shared" si="280"/>
        <v>LSI</v>
      </c>
      <c r="M1200" s="32" t="str">
        <f t="shared" si="281"/>
        <v>R3</v>
      </c>
      <c r="N1200" s="3">
        <v>8</v>
      </c>
      <c r="O1200" s="3" t="s">
        <v>1377</v>
      </c>
      <c r="P1200" s="33" t="str">
        <f t="shared" si="282"/>
        <v>E:POS_P:P01_Tr1:WFL_Tr2:LSI_DRC_R3_D:05_M:12_Y:2018</v>
      </c>
      <c r="Q1200" s="31" t="str">
        <f t="shared" si="283"/>
        <v>T2</v>
      </c>
      <c r="R1200" s="53">
        <v>0.51064814814814818</v>
      </c>
      <c r="S1200" s="3">
        <v>20</v>
      </c>
      <c r="T1200" s="3">
        <v>2.0324999999999998</v>
      </c>
      <c r="U1200" s="3">
        <v>153.84352941176471</v>
      </c>
      <c r="V1200" s="3">
        <v>0.41339999999999993</v>
      </c>
      <c r="W1200" s="3">
        <v>21.5</v>
      </c>
      <c r="X1200" s="37">
        <f t="shared" si="284"/>
        <v>294.5</v>
      </c>
      <c r="Y1200" s="37" t="s">
        <v>143</v>
      </c>
      <c r="Z1200" s="40">
        <v>0.1225</v>
      </c>
      <c r="AA1200" s="41">
        <v>0.74</v>
      </c>
      <c r="AB1200" s="41">
        <v>9.0649999999999981E-2</v>
      </c>
      <c r="AC1200" s="42" t="s">
        <v>144</v>
      </c>
      <c r="AD1200" s="43">
        <f t="shared" si="285"/>
        <v>496.56678380987449</v>
      </c>
      <c r="AE1200" s="43">
        <f t="shared" si="286"/>
        <v>579.3279144448536</v>
      </c>
      <c r="AF1200" s="44">
        <f t="shared" si="287"/>
        <v>1.0092719880935699</v>
      </c>
      <c r="AG1200" s="44">
        <f t="shared" si="288"/>
        <v>0.74686127118924162</v>
      </c>
      <c r="AH1200" s="44">
        <f t="shared" si="289"/>
        <v>76.39358660995984</v>
      </c>
      <c r="AI1200" s="44">
        <f t="shared" si="290"/>
        <v>56.531254091370265</v>
      </c>
      <c r="AJ1200" s="44">
        <f t="shared" si="291"/>
        <v>0.23949415983150243</v>
      </c>
      <c r="AK1200" s="45">
        <f t="shared" si="292"/>
        <v>0.17722567827531177</v>
      </c>
      <c r="AL1200" s="35"/>
      <c r="AM1200" s="35"/>
      <c r="AN1200" s="35"/>
    </row>
    <row r="1201" spans="2:40" x14ac:dyDescent="0.2">
      <c r="B1201" s="46">
        <v>43439</v>
      </c>
      <c r="C1201" s="3" t="s">
        <v>1566</v>
      </c>
      <c r="D1201" s="3" t="s">
        <v>1367</v>
      </c>
      <c r="E1201" s="32" t="s">
        <v>137</v>
      </c>
      <c r="F1201" s="3" t="s">
        <v>138</v>
      </c>
      <c r="G1201" s="33" t="s">
        <v>139</v>
      </c>
      <c r="H1201" s="32">
        <v>2018</v>
      </c>
      <c r="I1201" s="47" t="s">
        <v>607</v>
      </c>
      <c r="J1201" s="47" t="s">
        <v>244</v>
      </c>
      <c r="K1201" s="32" t="str">
        <f t="shared" si="279"/>
        <v>WFL</v>
      </c>
      <c r="L1201" s="32" t="str">
        <f t="shared" si="280"/>
        <v>LSI</v>
      </c>
      <c r="M1201" s="32" t="str">
        <f t="shared" si="281"/>
        <v>R3</v>
      </c>
      <c r="N1201" s="3">
        <v>8</v>
      </c>
      <c r="O1201" s="3" t="s">
        <v>1377</v>
      </c>
      <c r="P1201" s="33" t="str">
        <f t="shared" si="282"/>
        <v>E:POS_P:P01_Tr1:WFL_Tr2:LSI_DRC_R3_D:05_M:12_Y:2018</v>
      </c>
      <c r="Q1201" s="31" t="str">
        <f t="shared" si="283"/>
        <v>T3</v>
      </c>
      <c r="R1201" s="53">
        <v>0.5175925925925926</v>
      </c>
      <c r="S1201" s="3">
        <v>30</v>
      </c>
      <c r="T1201" s="3">
        <v>2.1074999999999999</v>
      </c>
      <c r="U1201" s="3">
        <v>141.47823529411767</v>
      </c>
      <c r="V1201" s="3">
        <v>0.43247999999999998</v>
      </c>
      <c r="W1201" s="3">
        <v>22.1</v>
      </c>
      <c r="X1201" s="37">
        <f t="shared" si="284"/>
        <v>295.10000000000002</v>
      </c>
      <c r="Y1201" s="37" t="s">
        <v>143</v>
      </c>
      <c r="Z1201" s="40">
        <v>0.1225</v>
      </c>
      <c r="AA1201" s="41">
        <v>0.74</v>
      </c>
      <c r="AB1201" s="41">
        <v>9.0649999999999981E-2</v>
      </c>
      <c r="AC1201" s="42" t="s">
        <v>144</v>
      </c>
      <c r="AD1201" s="43">
        <f t="shared" si="285"/>
        <v>495.55715971537796</v>
      </c>
      <c r="AE1201" s="43">
        <f t="shared" si="286"/>
        <v>578.15001966794091</v>
      </c>
      <c r="AF1201" s="44">
        <f t="shared" si="287"/>
        <v>1.044386714100159</v>
      </c>
      <c r="AG1201" s="44">
        <f t="shared" si="288"/>
        <v>0.77284616843411746</v>
      </c>
      <c r="AH1201" s="44">
        <f t="shared" si="289"/>
        <v>70.110552443896893</v>
      </c>
      <c r="AI1201" s="44">
        <f t="shared" si="290"/>
        <v>51.88180880848369</v>
      </c>
      <c r="AJ1201" s="44">
        <f t="shared" si="291"/>
        <v>0.25003832050599106</v>
      </c>
      <c r="AK1201" s="45">
        <f t="shared" si="292"/>
        <v>0.18502835717443336</v>
      </c>
      <c r="AL1201" s="35"/>
      <c r="AM1201" s="35"/>
      <c r="AN1201" s="35"/>
    </row>
    <row r="1202" spans="2:40" x14ac:dyDescent="0.2">
      <c r="B1202" s="46">
        <v>43454</v>
      </c>
      <c r="C1202" s="3" t="s">
        <v>1567</v>
      </c>
      <c r="D1202" s="3" t="s">
        <v>1270</v>
      </c>
      <c r="E1202" s="32" t="s">
        <v>137</v>
      </c>
      <c r="F1202" s="3" t="s">
        <v>138</v>
      </c>
      <c r="G1202" s="33" t="s">
        <v>139</v>
      </c>
      <c r="H1202" s="32">
        <v>2018</v>
      </c>
      <c r="I1202" s="47" t="s">
        <v>607</v>
      </c>
      <c r="J1202" s="47" t="s">
        <v>396</v>
      </c>
      <c r="K1202" s="32" t="str">
        <f t="shared" si="279"/>
        <v>NWF</v>
      </c>
      <c r="L1202" s="32" t="str">
        <f t="shared" si="280"/>
        <v>ESI</v>
      </c>
      <c r="M1202" s="32" t="str">
        <f t="shared" si="281"/>
        <v>R1</v>
      </c>
      <c r="N1202" s="3">
        <v>5</v>
      </c>
      <c r="O1202" s="3" t="s">
        <v>1377</v>
      </c>
      <c r="P1202" s="33" t="str">
        <f t="shared" si="282"/>
        <v>E:POS_P:P01_Tr1:NWF_Tr2:ESI_DRC_R1_D:20_M:12_Y:2018</v>
      </c>
      <c r="Q1202" s="31" t="str">
        <f t="shared" si="283"/>
        <v>T0</v>
      </c>
      <c r="R1202" s="53">
        <v>0.4486342592592592</v>
      </c>
      <c r="S1202" s="37">
        <v>0</v>
      </c>
      <c r="T1202" s="3">
        <v>1.6575</v>
      </c>
      <c r="U1202" s="3">
        <v>104.86411764705883</v>
      </c>
      <c r="V1202" s="3">
        <v>0.58512000000000008</v>
      </c>
      <c r="W1202" s="3">
        <v>11.2</v>
      </c>
      <c r="X1202" s="37">
        <f t="shared" si="284"/>
        <v>284.2</v>
      </c>
      <c r="Y1202" s="37" t="s">
        <v>143</v>
      </c>
      <c r="Z1202" s="40">
        <v>0.1225</v>
      </c>
      <c r="AA1202" s="41">
        <v>0.74</v>
      </c>
      <c r="AB1202" s="41">
        <v>9.0649999999999981E-2</v>
      </c>
      <c r="AC1202" s="42" t="s">
        <v>144</v>
      </c>
      <c r="AD1202" s="43">
        <f t="shared" si="285"/>
        <v>514.56339842367356</v>
      </c>
      <c r="AE1202" s="43">
        <f t="shared" si="286"/>
        <v>600.32396482761919</v>
      </c>
      <c r="AF1202" s="44">
        <f t="shared" si="287"/>
        <v>0.85288883288723893</v>
      </c>
      <c r="AG1202" s="44">
        <f t="shared" si="288"/>
        <v>0.63113773633655668</v>
      </c>
      <c r="AH1202" s="44">
        <f t="shared" si="289"/>
        <v>53.959236749170515</v>
      </c>
      <c r="AI1202" s="44">
        <f t="shared" si="290"/>
        <v>39.929835194386172</v>
      </c>
      <c r="AJ1202" s="44">
        <f t="shared" si="291"/>
        <v>0.3512615582999366</v>
      </c>
      <c r="AK1202" s="45">
        <f t="shared" si="292"/>
        <v>0.25993355314195304</v>
      </c>
      <c r="AL1202" s="35">
        <f>SLOPE(AG1202:AG1205,S1202:S1205)*60</f>
        <v>-0.15786167969669868</v>
      </c>
      <c r="AM1202" s="35">
        <f>SLOPE(AK1202:AK1205,S1202:S1205)*60</f>
        <v>-0.14719081656594166</v>
      </c>
      <c r="AN1202" s="35">
        <f>SLOPE(AI1202:AI1205,S1202:S1205)*60</f>
        <v>7.7749117997672652</v>
      </c>
    </row>
    <row r="1203" spans="2:40" x14ac:dyDescent="0.2">
      <c r="B1203" s="46">
        <v>43454</v>
      </c>
      <c r="C1203" s="3" t="s">
        <v>1568</v>
      </c>
      <c r="D1203" s="3" t="s">
        <v>1274</v>
      </c>
      <c r="E1203" s="32" t="s">
        <v>137</v>
      </c>
      <c r="F1203" s="3" t="s">
        <v>138</v>
      </c>
      <c r="G1203" s="33" t="s">
        <v>139</v>
      </c>
      <c r="H1203" s="32">
        <v>2018</v>
      </c>
      <c r="I1203" s="47" t="s">
        <v>607</v>
      </c>
      <c r="J1203" s="47" t="s">
        <v>396</v>
      </c>
      <c r="K1203" s="32" t="str">
        <f t="shared" si="279"/>
        <v>NWF</v>
      </c>
      <c r="L1203" s="32" t="str">
        <f t="shared" si="280"/>
        <v>ESI</v>
      </c>
      <c r="M1203" s="32" t="str">
        <f t="shared" si="281"/>
        <v>R1</v>
      </c>
      <c r="N1203" s="3">
        <v>5</v>
      </c>
      <c r="O1203" s="3" t="s">
        <v>1377</v>
      </c>
      <c r="P1203" s="33" t="str">
        <f t="shared" si="282"/>
        <v>E:POS_P:P01_Tr1:NWF_Tr2:ESI_DRC_R1_D:20_M:12_Y:2018</v>
      </c>
      <c r="Q1203" s="31" t="str">
        <f t="shared" si="283"/>
        <v>T1</v>
      </c>
      <c r="R1203" s="53">
        <v>0.45557870370370374</v>
      </c>
      <c r="S1203" s="3">
        <v>10</v>
      </c>
      <c r="T1203" s="3">
        <v>1.7324999999999999</v>
      </c>
      <c r="U1203" s="3">
        <v>139.71176470588236</v>
      </c>
      <c r="V1203" s="3">
        <v>0.34980000000000006</v>
      </c>
      <c r="W1203" s="3">
        <v>13.6</v>
      </c>
      <c r="X1203" s="37">
        <f t="shared" si="284"/>
        <v>286.60000000000002</v>
      </c>
      <c r="Y1203" s="37" t="s">
        <v>143</v>
      </c>
      <c r="Z1203" s="40">
        <v>0.1225</v>
      </c>
      <c r="AA1203" s="41">
        <v>0.74</v>
      </c>
      <c r="AB1203" s="41">
        <v>9.0649999999999981E-2</v>
      </c>
      <c r="AC1203" s="42" t="s">
        <v>144</v>
      </c>
      <c r="AD1203" s="43">
        <f t="shared" si="285"/>
        <v>510.25442369856256</v>
      </c>
      <c r="AE1203" s="43">
        <f t="shared" si="286"/>
        <v>595.29682764832296</v>
      </c>
      <c r="AF1203" s="44">
        <f t="shared" si="287"/>
        <v>0.88401578905775957</v>
      </c>
      <c r="AG1203" s="44">
        <f t="shared" si="288"/>
        <v>0.65417168390274194</v>
      </c>
      <c r="AH1203" s="44">
        <f t="shared" si="289"/>
        <v>71.288545983909174</v>
      </c>
      <c r="AI1203" s="44">
        <f t="shared" si="290"/>
        <v>52.753524028092784</v>
      </c>
      <c r="AJ1203" s="44">
        <f t="shared" si="291"/>
        <v>0.2082348303113834</v>
      </c>
      <c r="AK1203" s="45">
        <f t="shared" si="292"/>
        <v>0.15409377443042369</v>
      </c>
      <c r="AL1203" s="35"/>
      <c r="AM1203" s="35"/>
      <c r="AN1203" s="35"/>
    </row>
    <row r="1204" spans="2:40" x14ac:dyDescent="0.2">
      <c r="B1204" s="46">
        <v>43454</v>
      </c>
      <c r="C1204" s="3" t="s">
        <v>1569</v>
      </c>
      <c r="D1204" s="3" t="s">
        <v>1276</v>
      </c>
      <c r="E1204" s="32" t="s">
        <v>137</v>
      </c>
      <c r="F1204" s="3" t="s">
        <v>138</v>
      </c>
      <c r="G1204" s="33" t="s">
        <v>139</v>
      </c>
      <c r="H1204" s="32">
        <v>2018</v>
      </c>
      <c r="I1204" s="47" t="s">
        <v>607</v>
      </c>
      <c r="J1204" s="47" t="s">
        <v>396</v>
      </c>
      <c r="K1204" s="32" t="str">
        <f t="shared" si="279"/>
        <v>NWF</v>
      </c>
      <c r="L1204" s="32" t="str">
        <f t="shared" si="280"/>
        <v>ESI</v>
      </c>
      <c r="M1204" s="32" t="str">
        <f t="shared" si="281"/>
        <v>R1</v>
      </c>
      <c r="N1204" s="3">
        <v>5</v>
      </c>
      <c r="O1204" s="3" t="s">
        <v>1377</v>
      </c>
      <c r="P1204" s="33" t="str">
        <f t="shared" si="282"/>
        <v>E:POS_P:P01_Tr1:NWF_Tr2:ESI_DRC_R1_D:20_M:12_Y:2018</v>
      </c>
      <c r="Q1204" s="31" t="str">
        <f t="shared" si="283"/>
        <v>T2</v>
      </c>
      <c r="R1204" s="53">
        <v>0.46252314814814816</v>
      </c>
      <c r="S1204" s="3">
        <v>20</v>
      </c>
      <c r="T1204" s="3">
        <v>1.5825</v>
      </c>
      <c r="U1204" s="3">
        <v>123.8135294117647</v>
      </c>
      <c r="V1204" s="3">
        <v>0.39432000000000006</v>
      </c>
      <c r="W1204" s="3">
        <v>15.9</v>
      </c>
      <c r="X1204" s="37">
        <f t="shared" si="284"/>
        <v>288.89999999999998</v>
      </c>
      <c r="Y1204" s="37" t="s">
        <v>143</v>
      </c>
      <c r="Z1204" s="40">
        <v>0.1225</v>
      </c>
      <c r="AA1204" s="41">
        <v>0.74</v>
      </c>
      <c r="AB1204" s="41">
        <v>9.0649999999999981E-2</v>
      </c>
      <c r="AC1204" s="42" t="s">
        <v>144</v>
      </c>
      <c r="AD1204" s="43">
        <f t="shared" si="285"/>
        <v>506.19216971965403</v>
      </c>
      <c r="AE1204" s="43">
        <f t="shared" si="286"/>
        <v>590.55753133959638</v>
      </c>
      <c r="AF1204" s="44">
        <f t="shared" si="287"/>
        <v>0.80104910858135248</v>
      </c>
      <c r="AG1204" s="44">
        <f t="shared" si="288"/>
        <v>0.59277634035020077</v>
      </c>
      <c r="AH1204" s="44">
        <f t="shared" si="289"/>
        <v>62.673439093589373</v>
      </c>
      <c r="AI1204" s="44">
        <f t="shared" si="290"/>
        <v>46.37834492925613</v>
      </c>
      <c r="AJ1204" s="44">
        <f t="shared" si="291"/>
        <v>0.23286864575782967</v>
      </c>
      <c r="AK1204" s="45">
        <f t="shared" si="292"/>
        <v>0.17232279786079391</v>
      </c>
      <c r="AL1204" s="35"/>
      <c r="AM1204" s="35"/>
      <c r="AN1204" s="35"/>
    </row>
    <row r="1205" spans="2:40" x14ac:dyDescent="0.2">
      <c r="B1205" s="46">
        <v>43454</v>
      </c>
      <c r="C1205" s="3" t="s">
        <v>1570</v>
      </c>
      <c r="D1205" s="3" t="s">
        <v>1278</v>
      </c>
      <c r="E1205" s="32" t="s">
        <v>137</v>
      </c>
      <c r="F1205" s="3" t="s">
        <v>138</v>
      </c>
      <c r="G1205" s="33" t="s">
        <v>139</v>
      </c>
      <c r="H1205" s="32">
        <v>2018</v>
      </c>
      <c r="I1205" s="47" t="s">
        <v>607</v>
      </c>
      <c r="J1205" s="47" t="s">
        <v>396</v>
      </c>
      <c r="K1205" s="32" t="str">
        <f t="shared" si="279"/>
        <v>NWF</v>
      </c>
      <c r="L1205" s="32" t="str">
        <f t="shared" si="280"/>
        <v>ESI</v>
      </c>
      <c r="M1205" s="32" t="str">
        <f t="shared" si="281"/>
        <v>R1</v>
      </c>
      <c r="N1205" s="3">
        <v>5</v>
      </c>
      <c r="O1205" s="3" t="s">
        <v>1377</v>
      </c>
      <c r="P1205" s="33" t="str">
        <f t="shared" si="282"/>
        <v>E:POS_P:P01_Tr1:NWF_Tr2:ESI_DRC_R1_D:20_M:12_Y:2018</v>
      </c>
      <c r="Q1205" s="31" t="str">
        <f t="shared" si="283"/>
        <v>T3</v>
      </c>
      <c r="R1205" s="53">
        <v>0.46946759259259263</v>
      </c>
      <c r="S1205" s="3">
        <v>30</v>
      </c>
      <c r="T1205" s="3">
        <v>1.5074999999999998</v>
      </c>
      <c r="U1205" s="3">
        <v>123.97411764705883</v>
      </c>
      <c r="V1205" s="3">
        <v>0.39432000000000006</v>
      </c>
      <c r="W1205" s="3">
        <v>16.3</v>
      </c>
      <c r="X1205" s="37">
        <f t="shared" si="284"/>
        <v>289.3</v>
      </c>
      <c r="Y1205" s="37" t="s">
        <v>143</v>
      </c>
      <c r="Z1205" s="40">
        <v>0.1225</v>
      </c>
      <c r="AA1205" s="41">
        <v>0.74</v>
      </c>
      <c r="AB1205" s="41">
        <v>9.0649999999999981E-2</v>
      </c>
      <c r="AC1205" s="42" t="s">
        <v>144</v>
      </c>
      <c r="AD1205" s="43">
        <f t="shared" si="285"/>
        <v>505.49228424475638</v>
      </c>
      <c r="AE1205" s="43">
        <f t="shared" si="286"/>
        <v>589.74099828554915</v>
      </c>
      <c r="AF1205" s="44">
        <f t="shared" si="287"/>
        <v>0.76202961849897022</v>
      </c>
      <c r="AG1205" s="44">
        <f t="shared" si="288"/>
        <v>0.56390191768923781</v>
      </c>
      <c r="AH1205" s="44">
        <f t="shared" si="289"/>
        <v>62.66795991663993</v>
      </c>
      <c r="AI1205" s="44">
        <f t="shared" si="290"/>
        <v>46.374290338313536</v>
      </c>
      <c r="AJ1205" s="44">
        <f t="shared" si="291"/>
        <v>0.23254667044395777</v>
      </c>
      <c r="AK1205" s="45">
        <f t="shared" si="292"/>
        <v>0.17208453612852873</v>
      </c>
      <c r="AL1205" s="35"/>
      <c r="AM1205" s="35"/>
      <c r="AN1205" s="35"/>
    </row>
    <row r="1206" spans="2:40" x14ac:dyDescent="0.2">
      <c r="B1206" s="46">
        <v>43454</v>
      </c>
      <c r="C1206" s="3" t="s">
        <v>1571</v>
      </c>
      <c r="D1206" s="3" t="s">
        <v>1280</v>
      </c>
      <c r="E1206" s="32" t="s">
        <v>137</v>
      </c>
      <c r="F1206" s="3" t="s">
        <v>138</v>
      </c>
      <c r="G1206" s="33" t="s">
        <v>139</v>
      </c>
      <c r="H1206" s="32">
        <v>2018</v>
      </c>
      <c r="I1206" s="47" t="s">
        <v>607</v>
      </c>
      <c r="J1206" s="47" t="s">
        <v>396</v>
      </c>
      <c r="K1206" s="32" t="str">
        <f t="shared" si="279"/>
        <v>NWF</v>
      </c>
      <c r="L1206" s="32" t="str">
        <f t="shared" si="280"/>
        <v>ESI</v>
      </c>
      <c r="M1206" s="32" t="str">
        <f t="shared" si="281"/>
        <v>R2</v>
      </c>
      <c r="N1206" s="3">
        <v>11</v>
      </c>
      <c r="O1206" s="3" t="s">
        <v>163</v>
      </c>
      <c r="P1206" s="33" t="str">
        <f t="shared" si="282"/>
        <v>E:POS_P:P01_Tr1:NWF_Tr2:ESI_DRC_R2_D:20_M:12_Y:2018</v>
      </c>
      <c r="Q1206" s="31" t="str">
        <f t="shared" si="283"/>
        <v>T0</v>
      </c>
      <c r="R1206" s="53">
        <v>0.4486342592592592</v>
      </c>
      <c r="S1206" s="37">
        <v>0</v>
      </c>
      <c r="T1206" s="3">
        <v>1.5825</v>
      </c>
      <c r="U1206" s="3">
        <v>171.50823529411767</v>
      </c>
      <c r="V1206" s="3">
        <v>0.39432000000000006</v>
      </c>
      <c r="W1206" s="3">
        <v>10.4</v>
      </c>
      <c r="X1206" s="37">
        <f t="shared" si="284"/>
        <v>283.39999999999998</v>
      </c>
      <c r="Y1206" s="37" t="s">
        <v>143</v>
      </c>
      <c r="Z1206" s="40">
        <v>0.1225</v>
      </c>
      <c r="AA1206" s="41">
        <v>0.74</v>
      </c>
      <c r="AB1206" s="41">
        <v>9.0649999999999981E-2</v>
      </c>
      <c r="AC1206" s="42" t="s">
        <v>144</v>
      </c>
      <c r="AD1206" s="43">
        <f t="shared" si="285"/>
        <v>516.01594153848998</v>
      </c>
      <c r="AE1206" s="43">
        <f t="shared" si="286"/>
        <v>602.01859846157163</v>
      </c>
      <c r="AF1206" s="44">
        <f t="shared" si="287"/>
        <v>0.8165952274846604</v>
      </c>
      <c r="AG1206" s="44">
        <f t="shared" si="288"/>
        <v>0.60428046833864857</v>
      </c>
      <c r="AH1206" s="44">
        <f t="shared" si="289"/>
        <v>88.500983516899012</v>
      </c>
      <c r="AI1206" s="44">
        <f t="shared" si="290"/>
        <v>65.490727802505248</v>
      </c>
      <c r="AJ1206" s="44">
        <f t="shared" si="291"/>
        <v>0.23738797374536696</v>
      </c>
      <c r="AK1206" s="45">
        <f t="shared" si="292"/>
        <v>0.17566710057157153</v>
      </c>
      <c r="AL1206" s="35">
        <f>SLOPE(AG1206:AG1209,S1206:S1209)*60</f>
        <v>2.737362015863698E-2</v>
      </c>
      <c r="AM1206" s="35">
        <f>SLOPE(AK1206:AK1209,S1206:S1209)*60</f>
        <v>4.87991692874532E-3</v>
      </c>
      <c r="AN1206" s="35">
        <f>SLOPE(AI1206:AI1209,S1206:S1209)*60</f>
        <v>-19.469651383556553</v>
      </c>
    </row>
    <row r="1207" spans="2:40" x14ac:dyDescent="0.2">
      <c r="B1207" s="46">
        <v>43454</v>
      </c>
      <c r="C1207" s="3" t="s">
        <v>1572</v>
      </c>
      <c r="D1207" s="3" t="s">
        <v>1282</v>
      </c>
      <c r="E1207" s="32" t="s">
        <v>137</v>
      </c>
      <c r="F1207" s="3" t="s">
        <v>138</v>
      </c>
      <c r="G1207" s="33" t="s">
        <v>139</v>
      </c>
      <c r="H1207" s="32">
        <v>2018</v>
      </c>
      <c r="I1207" s="47" t="s">
        <v>607</v>
      </c>
      <c r="J1207" s="47" t="s">
        <v>396</v>
      </c>
      <c r="K1207" s="32" t="str">
        <f t="shared" si="279"/>
        <v>NWF</v>
      </c>
      <c r="L1207" s="32" t="str">
        <f t="shared" si="280"/>
        <v>ESI</v>
      </c>
      <c r="M1207" s="32" t="str">
        <f t="shared" si="281"/>
        <v>R2</v>
      </c>
      <c r="N1207" s="3">
        <v>11</v>
      </c>
      <c r="O1207" s="3" t="s">
        <v>163</v>
      </c>
      <c r="P1207" s="33" t="str">
        <f t="shared" si="282"/>
        <v>E:POS_P:P01_Tr1:NWF_Tr2:ESI_DRC_R2_D:20_M:12_Y:2018</v>
      </c>
      <c r="Q1207" s="31" t="str">
        <f t="shared" si="283"/>
        <v>T1</v>
      </c>
      <c r="R1207" s="53">
        <v>0.45557870370370374</v>
      </c>
      <c r="S1207" s="3">
        <v>10</v>
      </c>
      <c r="T1207" s="3">
        <v>1.6575</v>
      </c>
      <c r="U1207" s="3">
        <v>148.0623529411765</v>
      </c>
      <c r="V1207" s="3">
        <v>0.45155999999999996</v>
      </c>
      <c r="W1207" s="3">
        <v>12.9</v>
      </c>
      <c r="X1207" s="37">
        <f t="shared" si="284"/>
        <v>285.89999999999998</v>
      </c>
      <c r="Y1207" s="37" t="s">
        <v>143</v>
      </c>
      <c r="Z1207" s="40">
        <v>0.1225</v>
      </c>
      <c r="AA1207" s="41">
        <v>0.74</v>
      </c>
      <c r="AB1207" s="41">
        <v>9.0649999999999981E-2</v>
      </c>
      <c r="AC1207" s="42" t="s">
        <v>144</v>
      </c>
      <c r="AD1207" s="43">
        <f t="shared" si="285"/>
        <v>511.50373498428831</v>
      </c>
      <c r="AE1207" s="43">
        <f t="shared" si="286"/>
        <v>596.75435748166979</v>
      </c>
      <c r="AF1207" s="44">
        <f t="shared" si="287"/>
        <v>0.84781744073645793</v>
      </c>
      <c r="AG1207" s="44">
        <f t="shared" si="288"/>
        <v>0.62738490614497877</v>
      </c>
      <c r="AH1207" s="44">
        <f t="shared" si="289"/>
        <v>75.734446539973703</v>
      </c>
      <c r="AI1207" s="44">
        <f t="shared" si="290"/>
        <v>56.04349043958053</v>
      </c>
      <c r="AJ1207" s="44">
        <f t="shared" si="291"/>
        <v>0.26947039766442277</v>
      </c>
      <c r="AK1207" s="45">
        <f t="shared" si="292"/>
        <v>0.1994080942716728</v>
      </c>
      <c r="AL1207" s="35"/>
      <c r="AM1207" s="35"/>
      <c r="AN1207" s="35"/>
    </row>
    <row r="1208" spans="2:40" x14ac:dyDescent="0.2">
      <c r="B1208" s="46">
        <v>43454</v>
      </c>
      <c r="C1208" s="3" t="s">
        <v>1573</v>
      </c>
      <c r="D1208" s="3" t="s">
        <v>1284</v>
      </c>
      <c r="E1208" s="32" t="s">
        <v>137</v>
      </c>
      <c r="F1208" s="3" t="s">
        <v>138</v>
      </c>
      <c r="G1208" s="33" t="s">
        <v>139</v>
      </c>
      <c r="H1208" s="32">
        <v>2018</v>
      </c>
      <c r="I1208" s="47" t="s">
        <v>607</v>
      </c>
      <c r="J1208" s="47" t="s">
        <v>396</v>
      </c>
      <c r="K1208" s="32" t="str">
        <f t="shared" si="279"/>
        <v>NWF</v>
      </c>
      <c r="L1208" s="32" t="str">
        <f t="shared" si="280"/>
        <v>ESI</v>
      </c>
      <c r="M1208" s="32" t="str">
        <f t="shared" si="281"/>
        <v>R2</v>
      </c>
      <c r="N1208" s="3">
        <v>11</v>
      </c>
      <c r="O1208" s="3" t="s">
        <v>163</v>
      </c>
      <c r="P1208" s="33" t="str">
        <f t="shared" si="282"/>
        <v>E:POS_P:P01_Tr1:NWF_Tr2:ESI_DRC_R2_D:20_M:12_Y:2018</v>
      </c>
      <c r="Q1208" s="31" t="str">
        <f t="shared" si="283"/>
        <v>T2</v>
      </c>
      <c r="R1208" s="53">
        <v>0.46252314814814816</v>
      </c>
      <c r="S1208" s="3">
        <v>20</v>
      </c>
      <c r="T1208" s="3">
        <v>1.6575</v>
      </c>
      <c r="U1208" s="3">
        <v>141.79941176470589</v>
      </c>
      <c r="V1208" s="3">
        <v>0.49608000000000002</v>
      </c>
      <c r="W1208" s="3">
        <v>15.1</v>
      </c>
      <c r="X1208" s="37">
        <f t="shared" si="284"/>
        <v>288.10000000000002</v>
      </c>
      <c r="Y1208" s="37" t="s">
        <v>143</v>
      </c>
      <c r="Z1208" s="40">
        <v>0.1225</v>
      </c>
      <c r="AA1208" s="41">
        <v>0.74</v>
      </c>
      <c r="AB1208" s="41">
        <v>9.0649999999999981E-2</v>
      </c>
      <c r="AC1208" s="42" t="s">
        <v>144</v>
      </c>
      <c r="AD1208" s="43">
        <f t="shared" si="285"/>
        <v>507.59777102397788</v>
      </c>
      <c r="AE1208" s="43">
        <f t="shared" si="286"/>
        <v>592.1973995279742</v>
      </c>
      <c r="AF1208" s="44">
        <f t="shared" si="287"/>
        <v>0.84134330547224334</v>
      </c>
      <c r="AG1208" s="44">
        <f t="shared" si="288"/>
        <v>0.62259404604946</v>
      </c>
      <c r="AH1208" s="44">
        <f t="shared" si="289"/>
        <v>71.977065344275942</v>
      </c>
      <c r="AI1208" s="44">
        <f t="shared" si="290"/>
        <v>53.263028354764188</v>
      </c>
      <c r="AJ1208" s="44">
        <f t="shared" si="291"/>
        <v>0.29377728595783748</v>
      </c>
      <c r="AK1208" s="45">
        <f t="shared" si="292"/>
        <v>0.21739519160879969</v>
      </c>
      <c r="AL1208" s="35"/>
      <c r="AM1208" s="35"/>
      <c r="AN1208" s="35"/>
    </row>
    <row r="1209" spans="2:40" x14ac:dyDescent="0.2">
      <c r="B1209" s="46">
        <v>43454</v>
      </c>
      <c r="C1209" s="3" t="s">
        <v>1574</v>
      </c>
      <c r="D1209" s="3" t="s">
        <v>1286</v>
      </c>
      <c r="E1209" s="32" t="s">
        <v>137</v>
      </c>
      <c r="F1209" s="3" t="s">
        <v>138</v>
      </c>
      <c r="G1209" s="33" t="s">
        <v>139</v>
      </c>
      <c r="H1209" s="32">
        <v>2018</v>
      </c>
      <c r="I1209" s="47" t="s">
        <v>607</v>
      </c>
      <c r="J1209" s="47" t="s">
        <v>396</v>
      </c>
      <c r="K1209" s="32" t="str">
        <f t="shared" si="279"/>
        <v>NWF</v>
      </c>
      <c r="L1209" s="32" t="str">
        <f t="shared" si="280"/>
        <v>ESI</v>
      </c>
      <c r="M1209" s="32" t="str">
        <f t="shared" si="281"/>
        <v>R2</v>
      </c>
      <c r="N1209" s="3">
        <v>11</v>
      </c>
      <c r="O1209" s="3" t="s">
        <v>163</v>
      </c>
      <c r="P1209" s="33" t="str">
        <f t="shared" si="282"/>
        <v>E:POS_P:P01_Tr1:NWF_Tr2:ESI_DRC_R2_D:20_M:12_Y:2018</v>
      </c>
      <c r="Q1209" s="31" t="str">
        <f t="shared" si="283"/>
        <v>T3</v>
      </c>
      <c r="R1209" s="53">
        <v>0.46946759259259263</v>
      </c>
      <c r="S1209" s="3">
        <v>30</v>
      </c>
      <c r="T1209" s="3">
        <v>1.6575</v>
      </c>
      <c r="U1209" s="3">
        <v>148.3835294117647</v>
      </c>
      <c r="V1209" s="3">
        <v>0.39432000000000006</v>
      </c>
      <c r="W1209" s="3">
        <v>15.8</v>
      </c>
      <c r="X1209" s="37">
        <f t="shared" si="284"/>
        <v>288.8</v>
      </c>
      <c r="Y1209" s="37" t="s">
        <v>143</v>
      </c>
      <c r="Z1209" s="40">
        <v>0.1225</v>
      </c>
      <c r="AA1209" s="41">
        <v>0.74</v>
      </c>
      <c r="AB1209" s="41">
        <v>9.0649999999999981E-2</v>
      </c>
      <c r="AC1209" s="42" t="s">
        <v>144</v>
      </c>
      <c r="AD1209" s="43">
        <f t="shared" si="285"/>
        <v>506.36744401664828</v>
      </c>
      <c r="AE1209" s="43">
        <f t="shared" si="286"/>
        <v>590.76201801942307</v>
      </c>
      <c r="AF1209" s="44">
        <f t="shared" si="287"/>
        <v>0.83930403845759449</v>
      </c>
      <c r="AG1209" s="44">
        <f t="shared" si="288"/>
        <v>0.62108498845861981</v>
      </c>
      <c r="AH1209" s="44">
        <f t="shared" si="289"/>
        <v>75.136588522404452</v>
      </c>
      <c r="AI1209" s="44">
        <f t="shared" si="290"/>
        <v>55.601075506579278</v>
      </c>
      <c r="AJ1209" s="44">
        <f t="shared" si="291"/>
        <v>0.23294927894541895</v>
      </c>
      <c r="AK1209" s="45">
        <f t="shared" si="292"/>
        <v>0.17238246641960997</v>
      </c>
      <c r="AL1209" s="35"/>
      <c r="AM1209" s="35"/>
      <c r="AN1209" s="35"/>
    </row>
    <row r="1210" spans="2:40" x14ac:dyDescent="0.2">
      <c r="B1210" s="46">
        <v>43454</v>
      </c>
      <c r="C1210" s="3" t="s">
        <v>1575</v>
      </c>
      <c r="D1210" s="3" t="s">
        <v>1288</v>
      </c>
      <c r="E1210" s="32" t="s">
        <v>137</v>
      </c>
      <c r="F1210" s="3" t="s">
        <v>138</v>
      </c>
      <c r="G1210" s="33" t="s">
        <v>139</v>
      </c>
      <c r="H1210" s="32">
        <v>2018</v>
      </c>
      <c r="I1210" s="47" t="s">
        <v>607</v>
      </c>
      <c r="J1210" s="47" t="s">
        <v>396</v>
      </c>
      <c r="K1210" s="32" t="str">
        <f t="shared" si="279"/>
        <v>NWF</v>
      </c>
      <c r="L1210" s="32" t="str">
        <f t="shared" si="280"/>
        <v>ESI</v>
      </c>
      <c r="M1210" s="32" t="str">
        <f t="shared" si="281"/>
        <v>R3</v>
      </c>
      <c r="N1210" s="3">
        <v>6</v>
      </c>
      <c r="O1210" s="3" t="s">
        <v>154</v>
      </c>
      <c r="P1210" s="33" t="str">
        <f t="shared" si="282"/>
        <v>E:POS_P:P01_Tr1:NWF_Tr2:ESI_DRC_R3_D:20_M:12_Y:2018</v>
      </c>
      <c r="Q1210" s="31" t="str">
        <f t="shared" si="283"/>
        <v>T0</v>
      </c>
      <c r="R1210" s="53">
        <v>0.4486342592592592</v>
      </c>
      <c r="S1210" s="37">
        <v>0</v>
      </c>
      <c r="T1210" s="3">
        <v>1.5825</v>
      </c>
      <c r="U1210" s="3">
        <v>136.01823529411766</v>
      </c>
      <c r="V1210" s="3">
        <v>0.39432000000000006</v>
      </c>
      <c r="W1210" s="3">
        <v>8.6999999999999993</v>
      </c>
      <c r="X1210" s="37">
        <f t="shared" si="284"/>
        <v>281.7</v>
      </c>
      <c r="Y1210" s="37" t="s">
        <v>143</v>
      </c>
      <c r="Z1210" s="40">
        <v>0.1225</v>
      </c>
      <c r="AA1210" s="41">
        <v>0.74</v>
      </c>
      <c r="AB1210" s="41">
        <v>9.0649999999999981E-2</v>
      </c>
      <c r="AC1210" s="42" t="s">
        <v>144</v>
      </c>
      <c r="AD1210" s="43">
        <f t="shared" si="285"/>
        <v>519.12998875402218</v>
      </c>
      <c r="AE1210" s="43">
        <f t="shared" si="286"/>
        <v>605.65165354635917</v>
      </c>
      <c r="AF1210" s="44">
        <f t="shared" si="287"/>
        <v>0.82152320720324012</v>
      </c>
      <c r="AG1210" s="44">
        <f t="shared" si="288"/>
        <v>0.60792717333039759</v>
      </c>
      <c r="AH1210" s="44">
        <f t="shared" si="289"/>
        <v>70.611144958577256</v>
      </c>
      <c r="AI1210" s="44">
        <f t="shared" si="290"/>
        <v>52.252247269347158</v>
      </c>
      <c r="AJ1210" s="44">
        <f t="shared" si="291"/>
        <v>0.2388205600264004</v>
      </c>
      <c r="AK1210" s="45">
        <f t="shared" si="292"/>
        <v>0.17672721441953626</v>
      </c>
      <c r="AL1210" s="35">
        <f>SLOPE(AG1210:AG1213,S1210:S1213)*60</f>
        <v>9.0119771896220405E-2</v>
      </c>
      <c r="AM1210" s="35">
        <f>SLOPE(AK1210:AK1213,S1210:S1213)*60</f>
        <v>0.10470688652129677</v>
      </c>
      <c r="AN1210" s="35">
        <f>SLOPE(AI1210:AI1213,S1210:S1213)*60</f>
        <v>-34.536169141759771</v>
      </c>
    </row>
    <row r="1211" spans="2:40" x14ac:dyDescent="0.2">
      <c r="B1211" s="46">
        <v>43454</v>
      </c>
      <c r="C1211" s="3" t="s">
        <v>1576</v>
      </c>
      <c r="D1211" s="3" t="s">
        <v>1291</v>
      </c>
      <c r="E1211" s="32" t="s">
        <v>137</v>
      </c>
      <c r="F1211" s="3" t="s">
        <v>138</v>
      </c>
      <c r="G1211" s="33" t="s">
        <v>139</v>
      </c>
      <c r="H1211" s="32">
        <v>2018</v>
      </c>
      <c r="I1211" s="47" t="s">
        <v>607</v>
      </c>
      <c r="J1211" s="47" t="s">
        <v>396</v>
      </c>
      <c r="K1211" s="32" t="str">
        <f t="shared" si="279"/>
        <v>NWF</v>
      </c>
      <c r="L1211" s="32" t="str">
        <f t="shared" si="280"/>
        <v>ESI</v>
      </c>
      <c r="M1211" s="32" t="str">
        <f t="shared" si="281"/>
        <v>R3</v>
      </c>
      <c r="N1211" s="3">
        <v>6</v>
      </c>
      <c r="O1211" s="3" t="s">
        <v>154</v>
      </c>
      <c r="P1211" s="33" t="str">
        <f t="shared" si="282"/>
        <v>E:POS_P:P01_Tr1:NWF_Tr2:ESI_DRC_R3_D:20_M:12_Y:2018</v>
      </c>
      <c r="Q1211" s="31" t="str">
        <f t="shared" si="283"/>
        <v>T1</v>
      </c>
      <c r="R1211" s="53">
        <v>0.45557870370370374</v>
      </c>
      <c r="S1211" s="3">
        <v>10</v>
      </c>
      <c r="T1211" s="3">
        <v>1.6575</v>
      </c>
      <c r="U1211" s="3">
        <v>106.79117647058824</v>
      </c>
      <c r="V1211" s="3">
        <v>0.62963999999999998</v>
      </c>
      <c r="W1211" s="3">
        <v>10.7</v>
      </c>
      <c r="X1211" s="37">
        <f t="shared" si="284"/>
        <v>283.7</v>
      </c>
      <c r="Y1211" s="37" t="s">
        <v>143</v>
      </c>
      <c r="Z1211" s="40">
        <v>0.1225</v>
      </c>
      <c r="AA1211" s="41">
        <v>0.74</v>
      </c>
      <c r="AB1211" s="41">
        <v>9.0649999999999981E-2</v>
      </c>
      <c r="AC1211" s="42" t="s">
        <v>144</v>
      </c>
      <c r="AD1211" s="43">
        <f t="shared" si="285"/>
        <v>515.47027787101877</v>
      </c>
      <c r="AE1211" s="43">
        <f t="shared" si="286"/>
        <v>601.38199084952203</v>
      </c>
      <c r="AF1211" s="44">
        <f t="shared" si="287"/>
        <v>0.85439198557121354</v>
      </c>
      <c r="AG1211" s="44">
        <f t="shared" si="288"/>
        <v>0.63225006932269789</v>
      </c>
      <c r="AH1211" s="44">
        <f t="shared" si="289"/>
        <v>55.04767740946712</v>
      </c>
      <c r="AI1211" s="44">
        <f t="shared" si="290"/>
        <v>40.735281283005655</v>
      </c>
      <c r="AJ1211" s="44">
        <f t="shared" si="291"/>
        <v>0.37865415671849301</v>
      </c>
      <c r="AK1211" s="45">
        <f t="shared" si="292"/>
        <v>0.28020407597168479</v>
      </c>
      <c r="AL1211" s="35"/>
      <c r="AM1211" s="35"/>
      <c r="AN1211" s="35"/>
    </row>
    <row r="1212" spans="2:40" x14ac:dyDescent="0.2">
      <c r="B1212" s="46">
        <v>43454</v>
      </c>
      <c r="C1212" s="3" t="s">
        <v>1577</v>
      </c>
      <c r="D1212" s="3" t="s">
        <v>1293</v>
      </c>
      <c r="E1212" s="32" t="s">
        <v>137</v>
      </c>
      <c r="F1212" s="3" t="s">
        <v>138</v>
      </c>
      <c r="G1212" s="33" t="s">
        <v>139</v>
      </c>
      <c r="H1212" s="32">
        <v>2018</v>
      </c>
      <c r="I1212" s="47" t="s">
        <v>607</v>
      </c>
      <c r="J1212" s="47" t="s">
        <v>396</v>
      </c>
      <c r="K1212" s="32" t="str">
        <f t="shared" si="279"/>
        <v>NWF</v>
      </c>
      <c r="L1212" s="32" t="str">
        <f t="shared" si="280"/>
        <v>ESI</v>
      </c>
      <c r="M1212" s="32" t="str">
        <f t="shared" si="281"/>
        <v>R3</v>
      </c>
      <c r="N1212" s="3">
        <v>6</v>
      </c>
      <c r="O1212" s="3" t="s">
        <v>154</v>
      </c>
      <c r="P1212" s="33" t="str">
        <f t="shared" si="282"/>
        <v>E:POS_P:P01_Tr1:NWF_Tr2:ESI_DRC_R3_D:20_M:12_Y:2018</v>
      </c>
      <c r="Q1212" s="31" t="str">
        <f t="shared" si="283"/>
        <v>T2</v>
      </c>
      <c r="R1212" s="53">
        <v>0.46252314814814816</v>
      </c>
      <c r="S1212" s="3">
        <v>20</v>
      </c>
      <c r="T1212" s="3">
        <v>1.7324999999999999</v>
      </c>
      <c r="U1212" s="3">
        <v>91.695882352941183</v>
      </c>
      <c r="V1212" s="3">
        <v>0.39432000000000006</v>
      </c>
      <c r="W1212" s="3">
        <v>14.3</v>
      </c>
      <c r="X1212" s="37">
        <f t="shared" si="284"/>
        <v>287.3</v>
      </c>
      <c r="Y1212" s="37" t="s">
        <v>143</v>
      </c>
      <c r="Z1212" s="40">
        <v>0.1225</v>
      </c>
      <c r="AA1212" s="41">
        <v>0.74</v>
      </c>
      <c r="AB1212" s="41">
        <v>9.0649999999999981E-2</v>
      </c>
      <c r="AC1212" s="42" t="s">
        <v>144</v>
      </c>
      <c r="AD1212" s="43">
        <f t="shared" si="285"/>
        <v>509.0112002506371</v>
      </c>
      <c r="AE1212" s="43">
        <f t="shared" si="286"/>
        <v>593.84640029240984</v>
      </c>
      <c r="AF1212" s="44">
        <f t="shared" si="287"/>
        <v>0.88186190443422874</v>
      </c>
      <c r="AG1212" s="44">
        <f t="shared" si="288"/>
        <v>0.65257780928132914</v>
      </c>
      <c r="AH1212" s="44">
        <f t="shared" si="289"/>
        <v>46.674231134511807</v>
      </c>
      <c r="AI1212" s="44">
        <f t="shared" si="290"/>
        <v>34.538931039538731</v>
      </c>
      <c r="AJ1212" s="44">
        <f t="shared" si="291"/>
        <v>0.23416551256330309</v>
      </c>
      <c r="AK1212" s="45">
        <f t="shared" si="292"/>
        <v>0.17328247929684426</v>
      </c>
      <c r="AL1212" s="35"/>
      <c r="AM1212" s="35"/>
      <c r="AN1212" s="35"/>
    </row>
    <row r="1213" spans="2:40" x14ac:dyDescent="0.2">
      <c r="B1213" s="46">
        <v>43454</v>
      </c>
      <c r="C1213" s="3" t="s">
        <v>1578</v>
      </c>
      <c r="D1213" s="3" t="s">
        <v>1295</v>
      </c>
      <c r="E1213" s="32" t="s">
        <v>137</v>
      </c>
      <c r="F1213" s="3" t="s">
        <v>138</v>
      </c>
      <c r="G1213" s="33" t="s">
        <v>139</v>
      </c>
      <c r="H1213" s="32">
        <v>2018</v>
      </c>
      <c r="I1213" s="47" t="s">
        <v>607</v>
      </c>
      <c r="J1213" s="47" t="s">
        <v>396</v>
      </c>
      <c r="K1213" s="32" t="str">
        <f t="shared" si="279"/>
        <v>NWF</v>
      </c>
      <c r="L1213" s="32" t="str">
        <f t="shared" si="280"/>
        <v>ESI</v>
      </c>
      <c r="M1213" s="32" t="str">
        <f t="shared" si="281"/>
        <v>R3</v>
      </c>
      <c r="N1213" s="3">
        <v>6</v>
      </c>
      <c r="O1213" s="3" t="s">
        <v>154</v>
      </c>
      <c r="P1213" s="33" t="str">
        <f t="shared" si="282"/>
        <v>E:POS_P:P01_Tr1:NWF_Tr2:ESI_DRC_R3_D:20_M:12_Y:2018</v>
      </c>
      <c r="Q1213" s="31" t="str">
        <f t="shared" si="283"/>
        <v>T3</v>
      </c>
      <c r="R1213" s="53">
        <v>0.46946759259259263</v>
      </c>
      <c r="S1213" s="3">
        <v>30</v>
      </c>
      <c r="T1213" s="3">
        <v>1.7324999999999999</v>
      </c>
      <c r="U1213" s="3">
        <v>93.462352941176476</v>
      </c>
      <c r="V1213" s="3">
        <v>0.61692000000000002</v>
      </c>
      <c r="W1213" s="3">
        <v>14.9</v>
      </c>
      <c r="X1213" s="37">
        <f t="shared" si="284"/>
        <v>287.89999999999998</v>
      </c>
      <c r="Y1213" s="37" t="s">
        <v>143</v>
      </c>
      <c r="Z1213" s="40">
        <v>0.1225</v>
      </c>
      <c r="AA1213" s="41">
        <v>0.74</v>
      </c>
      <c r="AB1213" s="41">
        <v>9.0649999999999981E-2</v>
      </c>
      <c r="AC1213" s="42" t="s">
        <v>144</v>
      </c>
      <c r="AD1213" s="43">
        <f t="shared" si="285"/>
        <v>507.95039191388696</v>
      </c>
      <c r="AE1213" s="43">
        <f t="shared" si="286"/>
        <v>592.60879056620138</v>
      </c>
      <c r="AF1213" s="44">
        <f t="shared" si="287"/>
        <v>0.88002405399080907</v>
      </c>
      <c r="AG1213" s="44">
        <f t="shared" si="288"/>
        <v>0.65121779995319851</v>
      </c>
      <c r="AH1213" s="44">
        <f t="shared" si="289"/>
        <v>47.474238805664619</v>
      </c>
      <c r="AI1213" s="44">
        <f t="shared" si="290"/>
        <v>35.130936716191812</v>
      </c>
      <c r="AJ1213" s="44">
        <f t="shared" si="291"/>
        <v>0.36559221507610096</v>
      </c>
      <c r="AK1213" s="45">
        <f t="shared" si="292"/>
        <v>0.27053823915631464</v>
      </c>
      <c r="AL1213" s="35"/>
      <c r="AM1213" s="35"/>
      <c r="AN1213" s="35"/>
    </row>
    <row r="1214" spans="2:40" x14ac:dyDescent="0.2">
      <c r="B1214" s="46">
        <v>43454</v>
      </c>
      <c r="C1214" s="3" t="s">
        <v>1579</v>
      </c>
      <c r="D1214" s="3" t="s">
        <v>1297</v>
      </c>
      <c r="E1214" s="32" t="s">
        <v>137</v>
      </c>
      <c r="F1214" s="3" t="s">
        <v>138</v>
      </c>
      <c r="G1214" s="33" t="s">
        <v>139</v>
      </c>
      <c r="H1214" s="32">
        <v>2018</v>
      </c>
      <c r="I1214" s="47" t="s">
        <v>607</v>
      </c>
      <c r="J1214" s="47" t="s">
        <v>396</v>
      </c>
      <c r="K1214" s="32" t="str">
        <f t="shared" si="279"/>
        <v>NWF</v>
      </c>
      <c r="L1214" s="32" t="str">
        <f t="shared" si="280"/>
        <v>LSI</v>
      </c>
      <c r="M1214" s="32" t="str">
        <f t="shared" si="281"/>
        <v>R1</v>
      </c>
      <c r="N1214" s="3">
        <v>5</v>
      </c>
      <c r="O1214" s="3" t="s">
        <v>1377</v>
      </c>
      <c r="P1214" s="33" t="str">
        <f t="shared" si="282"/>
        <v>E:POS_P:P01_Tr1:NWF_Tr2:LSI_DRC_R1_D:20_M:12_Y:2018</v>
      </c>
      <c r="Q1214" s="31" t="str">
        <f t="shared" si="283"/>
        <v>T0</v>
      </c>
      <c r="R1214" s="53">
        <v>0.45557870370370374</v>
      </c>
      <c r="S1214" s="37">
        <v>0</v>
      </c>
      <c r="T1214" s="3">
        <v>5.1825000000000001</v>
      </c>
      <c r="U1214" s="3">
        <v>142.28117647058824</v>
      </c>
      <c r="V1214" s="3">
        <v>0.31164000000000003</v>
      </c>
      <c r="W1214" s="3">
        <v>13.6</v>
      </c>
      <c r="X1214" s="37">
        <f t="shared" si="284"/>
        <v>286.60000000000002</v>
      </c>
      <c r="Y1214" s="37" t="s">
        <v>143</v>
      </c>
      <c r="Z1214" s="40">
        <v>0.1225</v>
      </c>
      <c r="AA1214" s="41">
        <v>0.74</v>
      </c>
      <c r="AB1214" s="41">
        <v>9.0649999999999981E-2</v>
      </c>
      <c r="AC1214" s="42" t="s">
        <v>144</v>
      </c>
      <c r="AD1214" s="43">
        <f t="shared" si="285"/>
        <v>510.25442369856256</v>
      </c>
      <c r="AE1214" s="43">
        <f t="shared" si="286"/>
        <v>595.29682764832296</v>
      </c>
      <c r="AF1214" s="44">
        <f t="shared" si="287"/>
        <v>2.6443935508178007</v>
      </c>
      <c r="AG1214" s="44">
        <f t="shared" si="288"/>
        <v>1.9568512276051722</v>
      </c>
      <c r="AH1214" s="44">
        <f t="shared" si="289"/>
        <v>72.599599703153473</v>
      </c>
      <c r="AI1214" s="44">
        <f t="shared" si="290"/>
        <v>53.723703780333558</v>
      </c>
      <c r="AJ1214" s="44">
        <f t="shared" si="291"/>
        <v>0.1855183033683234</v>
      </c>
      <c r="AK1214" s="45">
        <f t="shared" si="292"/>
        <v>0.13728354449255931</v>
      </c>
      <c r="AL1214" s="58">
        <f>SLOPE(AG1214:AG1217,S1214:S1217)*60</f>
        <v>-2.3312008905910764</v>
      </c>
      <c r="AM1214" s="35">
        <f>SLOPE(AK1214:AK1217,S1214:S1217)*60</f>
        <v>0.10723399066573683</v>
      </c>
      <c r="AN1214" s="35">
        <f>SLOPE(AI1214:AI1217,S1214:S1217)*60</f>
        <v>5.8841758071328432</v>
      </c>
    </row>
    <row r="1215" spans="2:40" x14ac:dyDescent="0.2">
      <c r="B1215" s="46">
        <v>43454</v>
      </c>
      <c r="C1215" s="3" t="s">
        <v>1580</v>
      </c>
      <c r="D1215" s="3" t="s">
        <v>1299</v>
      </c>
      <c r="E1215" s="32" t="s">
        <v>137</v>
      </c>
      <c r="F1215" s="3" t="s">
        <v>138</v>
      </c>
      <c r="G1215" s="33" t="s">
        <v>139</v>
      </c>
      <c r="H1215" s="32">
        <v>2018</v>
      </c>
      <c r="I1215" s="47" t="s">
        <v>607</v>
      </c>
      <c r="J1215" s="47" t="s">
        <v>396</v>
      </c>
      <c r="K1215" s="32" t="str">
        <f t="shared" si="279"/>
        <v>NWF</v>
      </c>
      <c r="L1215" s="32" t="str">
        <f t="shared" si="280"/>
        <v>LSI</v>
      </c>
      <c r="M1215" s="32" t="str">
        <f t="shared" si="281"/>
        <v>R1</v>
      </c>
      <c r="N1215" s="3">
        <v>5</v>
      </c>
      <c r="O1215" s="3" t="s">
        <v>1377</v>
      </c>
      <c r="P1215" s="33" t="str">
        <f t="shared" si="282"/>
        <v>E:POS_P:P01_Tr1:NWF_Tr2:LSI_DRC_R1_D:20_M:12_Y:2018</v>
      </c>
      <c r="Q1215" s="31" t="str">
        <f t="shared" si="283"/>
        <v>T1</v>
      </c>
      <c r="R1215" s="53">
        <v>0.46252314814814816</v>
      </c>
      <c r="S1215" s="3">
        <v>10</v>
      </c>
      <c r="T1215" s="3">
        <v>2.3325</v>
      </c>
      <c r="U1215" s="3">
        <v>134.57294117647061</v>
      </c>
      <c r="V1215" s="3">
        <v>0.43883999999999995</v>
      </c>
      <c r="W1215" s="3">
        <v>15.9</v>
      </c>
      <c r="X1215" s="37">
        <f t="shared" si="284"/>
        <v>288.89999999999998</v>
      </c>
      <c r="Y1215" s="37" t="s">
        <v>143</v>
      </c>
      <c r="Z1215" s="40">
        <v>0.1225</v>
      </c>
      <c r="AA1215" s="41">
        <v>0.74</v>
      </c>
      <c r="AB1215" s="41">
        <v>9.0649999999999981E-2</v>
      </c>
      <c r="AC1215" s="42" t="s">
        <v>144</v>
      </c>
      <c r="AD1215" s="43">
        <f t="shared" si="285"/>
        <v>506.19216971965403</v>
      </c>
      <c r="AE1215" s="43">
        <f t="shared" si="286"/>
        <v>590.55753133959638</v>
      </c>
      <c r="AF1215" s="44">
        <f t="shared" si="287"/>
        <v>1.1806932358710931</v>
      </c>
      <c r="AG1215" s="44">
        <f t="shared" si="288"/>
        <v>0.87371299454460882</v>
      </c>
      <c r="AH1215" s="44">
        <f t="shared" si="289"/>
        <v>68.119769079673034</v>
      </c>
      <c r="AI1215" s="44">
        <f t="shared" si="290"/>
        <v>50.408629118958032</v>
      </c>
      <c r="AJ1215" s="44">
        <f t="shared" si="291"/>
        <v>0.25916026705306844</v>
      </c>
      <c r="AK1215" s="45">
        <f t="shared" si="292"/>
        <v>0.1917785976192706</v>
      </c>
      <c r="AL1215" s="35"/>
      <c r="AM1215" s="35"/>
      <c r="AN1215" s="35"/>
    </row>
    <row r="1216" spans="2:40" x14ac:dyDescent="0.2">
      <c r="B1216" s="46">
        <v>43454</v>
      </c>
      <c r="C1216" s="3" t="s">
        <v>1581</v>
      </c>
      <c r="D1216" s="3" t="s">
        <v>1301</v>
      </c>
      <c r="E1216" s="32" t="s">
        <v>137</v>
      </c>
      <c r="F1216" s="3" t="s">
        <v>138</v>
      </c>
      <c r="G1216" s="33" t="s">
        <v>139</v>
      </c>
      <c r="H1216" s="32">
        <v>2018</v>
      </c>
      <c r="I1216" s="47" t="s">
        <v>607</v>
      </c>
      <c r="J1216" s="47" t="s">
        <v>396</v>
      </c>
      <c r="K1216" s="32" t="str">
        <f t="shared" si="279"/>
        <v>NWF</v>
      </c>
      <c r="L1216" s="32" t="str">
        <f t="shared" si="280"/>
        <v>LSI</v>
      </c>
      <c r="M1216" s="32" t="str">
        <f t="shared" si="281"/>
        <v>R1</v>
      </c>
      <c r="N1216" s="3">
        <v>5</v>
      </c>
      <c r="O1216" s="3" t="s">
        <v>1377</v>
      </c>
      <c r="P1216" s="33" t="str">
        <f t="shared" si="282"/>
        <v>E:POS_P:P01_Tr1:NWF_Tr2:LSI_DRC_R1_D:20_M:12_Y:2018</v>
      </c>
      <c r="Q1216" s="31" t="str">
        <f t="shared" si="283"/>
        <v>T2</v>
      </c>
      <c r="R1216" s="53">
        <v>0.46946759259259263</v>
      </c>
      <c r="S1216" s="3">
        <v>20</v>
      </c>
      <c r="T1216" s="3">
        <v>2.1074999999999999</v>
      </c>
      <c r="U1216" s="3">
        <v>131.52176470588236</v>
      </c>
      <c r="V1216" s="3">
        <v>0.58512000000000008</v>
      </c>
      <c r="W1216" s="3">
        <v>16.3</v>
      </c>
      <c r="X1216" s="37">
        <f t="shared" si="284"/>
        <v>289.3</v>
      </c>
      <c r="Y1216" s="37" t="s">
        <v>143</v>
      </c>
      <c r="Z1216" s="40">
        <v>0.1225</v>
      </c>
      <c r="AA1216" s="41">
        <v>0.74</v>
      </c>
      <c r="AB1216" s="41">
        <v>9.0649999999999981E-2</v>
      </c>
      <c r="AC1216" s="42" t="s">
        <v>144</v>
      </c>
      <c r="AD1216" s="43">
        <f t="shared" si="285"/>
        <v>505.49228424475638</v>
      </c>
      <c r="AE1216" s="43">
        <f t="shared" si="286"/>
        <v>589.74099828554915</v>
      </c>
      <c r="AF1216" s="44">
        <f t="shared" si="287"/>
        <v>1.0653249890458238</v>
      </c>
      <c r="AG1216" s="44">
        <f t="shared" si="288"/>
        <v>0.78834049189390942</v>
      </c>
      <c r="AH1216" s="44">
        <f t="shared" si="289"/>
        <v>66.483237269077861</v>
      </c>
      <c r="AI1216" s="44">
        <f t="shared" si="290"/>
        <v>49.197595579117603</v>
      </c>
      <c r="AJ1216" s="44">
        <f t="shared" si="291"/>
        <v>0.3450692529168406</v>
      </c>
      <c r="AK1216" s="45">
        <f t="shared" si="292"/>
        <v>0.25535124715846197</v>
      </c>
      <c r="AL1216" s="35"/>
      <c r="AM1216" s="35"/>
      <c r="AN1216" s="35"/>
    </row>
    <row r="1217" spans="2:40" x14ac:dyDescent="0.2">
      <c r="B1217" s="46">
        <v>43454</v>
      </c>
      <c r="C1217" s="3" t="s">
        <v>1582</v>
      </c>
      <c r="D1217" s="3" t="s">
        <v>1303</v>
      </c>
      <c r="E1217" s="32" t="s">
        <v>137</v>
      </c>
      <c r="F1217" s="3" t="s">
        <v>138</v>
      </c>
      <c r="G1217" s="33" t="s">
        <v>139</v>
      </c>
      <c r="H1217" s="32">
        <v>2018</v>
      </c>
      <c r="I1217" s="47" t="s">
        <v>607</v>
      </c>
      <c r="J1217" s="47" t="s">
        <v>396</v>
      </c>
      <c r="K1217" s="32" t="str">
        <f t="shared" si="279"/>
        <v>NWF</v>
      </c>
      <c r="L1217" s="32" t="str">
        <f t="shared" si="280"/>
        <v>LSI</v>
      </c>
      <c r="M1217" s="32" t="str">
        <f t="shared" si="281"/>
        <v>R1</v>
      </c>
      <c r="N1217" s="3">
        <v>5</v>
      </c>
      <c r="O1217" s="3" t="s">
        <v>1377</v>
      </c>
      <c r="P1217" s="33" t="str">
        <f t="shared" si="282"/>
        <v>E:POS_P:P01_Tr1:NWF_Tr2:LSI_DRC_R1_D:20_M:12_Y:2018</v>
      </c>
      <c r="Q1217" s="31" t="str">
        <f t="shared" si="283"/>
        <v>T3</v>
      </c>
      <c r="R1217" s="53">
        <v>0.4486342592592592</v>
      </c>
      <c r="S1217" s="3">
        <v>30</v>
      </c>
      <c r="T1217" s="3">
        <v>1.8075000000000001</v>
      </c>
      <c r="U1217" s="3">
        <v>150.31058823529415</v>
      </c>
      <c r="V1217" s="3">
        <v>0.39432000000000006</v>
      </c>
      <c r="W1217" s="3">
        <v>10.4</v>
      </c>
      <c r="X1217" s="37">
        <f t="shared" si="284"/>
        <v>283.39999999999998</v>
      </c>
      <c r="Y1217" s="37" t="s">
        <v>143</v>
      </c>
      <c r="Z1217" s="40">
        <v>0.1225</v>
      </c>
      <c r="AA1217" s="41">
        <v>0.74</v>
      </c>
      <c r="AB1217" s="41">
        <v>9.0649999999999981E-2</v>
      </c>
      <c r="AC1217" s="42" t="s">
        <v>144</v>
      </c>
      <c r="AD1217" s="43">
        <f t="shared" si="285"/>
        <v>516.01594153848998</v>
      </c>
      <c r="AE1217" s="43">
        <f t="shared" si="286"/>
        <v>602.01859846157163</v>
      </c>
      <c r="AF1217" s="44">
        <f t="shared" si="287"/>
        <v>0.93269881433082069</v>
      </c>
      <c r="AG1217" s="44">
        <f t="shared" si="288"/>
        <v>0.69019712260480715</v>
      </c>
      <c r="AH1217" s="44">
        <f t="shared" si="289"/>
        <v>77.562659711439579</v>
      </c>
      <c r="AI1217" s="44">
        <f t="shared" si="290"/>
        <v>57.396368186465281</v>
      </c>
      <c r="AJ1217" s="44">
        <f t="shared" si="291"/>
        <v>0.23738797374536696</v>
      </c>
      <c r="AK1217" s="45">
        <f t="shared" si="292"/>
        <v>0.17566710057157153</v>
      </c>
      <c r="AL1217" s="35"/>
      <c r="AM1217" s="35"/>
      <c r="AN1217" s="35"/>
    </row>
    <row r="1218" spans="2:40" x14ac:dyDescent="0.2">
      <c r="B1218" s="46">
        <v>43454</v>
      </c>
      <c r="C1218" s="3" t="s">
        <v>1583</v>
      </c>
      <c r="D1218" s="3" t="s">
        <v>1305</v>
      </c>
      <c r="E1218" s="32" t="s">
        <v>137</v>
      </c>
      <c r="F1218" s="3" t="s">
        <v>138</v>
      </c>
      <c r="G1218" s="33" t="s">
        <v>139</v>
      </c>
      <c r="H1218" s="32">
        <v>2018</v>
      </c>
      <c r="I1218" s="47" t="s">
        <v>607</v>
      </c>
      <c r="J1218" s="47" t="s">
        <v>396</v>
      </c>
      <c r="K1218" s="32" t="str">
        <f t="shared" ref="K1218:K1281" si="293">LEFT(D1218,3)</f>
        <v>NWF</v>
      </c>
      <c r="L1218" s="32" t="str">
        <f t="shared" ref="L1218:L1281" si="294">MID(D1218,5,3)</f>
        <v>LSI</v>
      </c>
      <c r="M1218" s="32" t="str">
        <f t="shared" ref="M1218:M1281" si="295">MID(D1218,9,2)</f>
        <v>R2</v>
      </c>
      <c r="N1218" s="3">
        <v>11</v>
      </c>
      <c r="O1218" s="3" t="s">
        <v>163</v>
      </c>
      <c r="P1218" s="33" t="str">
        <f t="shared" ref="P1218:P1281" si="296">"E:"&amp;E1218&amp;"_P:"&amp;F1218&amp;"_Tr1:"&amp;K1218&amp;"_Tr2:"&amp;L1218&amp;"_"&amp;G1218&amp;"_"&amp;M1218&amp;"_D:"&amp;J1218&amp;"_M:"&amp;I1218&amp;"_Y:"&amp;H1218</f>
        <v>E:POS_P:P01_Tr1:NWF_Tr2:LSI_DRC_R2_D:20_M:12_Y:2018</v>
      </c>
      <c r="Q1218" s="31" t="str">
        <f t="shared" ref="Q1218:Q1281" si="297">MID(D1218,12,2)</f>
        <v>T0</v>
      </c>
      <c r="R1218" s="53">
        <v>0.45557870370370374</v>
      </c>
      <c r="S1218" s="37">
        <v>0</v>
      </c>
      <c r="T1218" s="3">
        <v>1.8824999999999998</v>
      </c>
      <c r="U1218" s="3">
        <v>132.0035294117647</v>
      </c>
      <c r="V1218" s="3">
        <v>0.43247999999999998</v>
      </c>
      <c r="W1218" s="3">
        <v>12.9</v>
      </c>
      <c r="X1218" s="37">
        <f t="shared" si="284"/>
        <v>285.89999999999998</v>
      </c>
      <c r="Y1218" s="37" t="s">
        <v>143</v>
      </c>
      <c r="Z1218" s="40">
        <v>0.1225</v>
      </c>
      <c r="AA1218" s="41">
        <v>0.74</v>
      </c>
      <c r="AB1218" s="41">
        <v>9.0649999999999981E-2</v>
      </c>
      <c r="AC1218" s="42" t="s">
        <v>144</v>
      </c>
      <c r="AD1218" s="43">
        <f t="shared" si="285"/>
        <v>511.50373498428831</v>
      </c>
      <c r="AE1218" s="43">
        <f t="shared" si="286"/>
        <v>596.75435748166979</v>
      </c>
      <c r="AF1218" s="44">
        <f t="shared" si="287"/>
        <v>0.96290578110792258</v>
      </c>
      <c r="AG1218" s="44">
        <f t="shared" si="288"/>
        <v>0.71255027801986259</v>
      </c>
      <c r="AH1218" s="44">
        <f t="shared" si="289"/>
        <v>67.520298325226008</v>
      </c>
      <c r="AI1218" s="44">
        <f t="shared" si="290"/>
        <v>49.965020760667237</v>
      </c>
      <c r="AJ1218" s="44">
        <f t="shared" si="291"/>
        <v>0.25808432452367253</v>
      </c>
      <c r="AK1218" s="45">
        <f t="shared" si="292"/>
        <v>0.19098240014751761</v>
      </c>
      <c r="AL1218" s="35">
        <f>SLOPE(AG1218:AG1221,S1218:S1221)*60</f>
        <v>-0.22303303454573803</v>
      </c>
      <c r="AM1218" s="35">
        <f>SLOPE(AK1218:AK1221,S1218:S1221)*60</f>
        <v>-1.8379123291295939E-2</v>
      </c>
      <c r="AN1218" s="35">
        <f>SLOPE(AI1218:AI1221,S1218:S1221)*60</f>
        <v>8.1136696096445089</v>
      </c>
    </row>
    <row r="1219" spans="2:40" x14ac:dyDescent="0.2">
      <c r="B1219" s="46">
        <v>43454</v>
      </c>
      <c r="C1219" s="3" t="s">
        <v>1584</v>
      </c>
      <c r="D1219" s="3" t="s">
        <v>1307</v>
      </c>
      <c r="E1219" s="32" t="s">
        <v>137</v>
      </c>
      <c r="F1219" s="3" t="s">
        <v>138</v>
      </c>
      <c r="G1219" s="33" t="s">
        <v>139</v>
      </c>
      <c r="H1219" s="32">
        <v>2018</v>
      </c>
      <c r="I1219" s="47" t="s">
        <v>607</v>
      </c>
      <c r="J1219" s="47" t="s">
        <v>396</v>
      </c>
      <c r="K1219" s="32" t="str">
        <f t="shared" si="293"/>
        <v>NWF</v>
      </c>
      <c r="L1219" s="32" t="str">
        <f t="shared" si="294"/>
        <v>LSI</v>
      </c>
      <c r="M1219" s="32" t="str">
        <f t="shared" si="295"/>
        <v>R2</v>
      </c>
      <c r="N1219" s="3">
        <v>11</v>
      </c>
      <c r="O1219" s="3" t="s">
        <v>163</v>
      </c>
      <c r="P1219" s="33" t="str">
        <f t="shared" si="296"/>
        <v>E:POS_P:P01_Tr1:NWF_Tr2:LSI_DRC_R2_D:20_M:12_Y:2018</v>
      </c>
      <c r="Q1219" s="31" t="str">
        <f t="shared" si="297"/>
        <v>T1</v>
      </c>
      <c r="R1219" s="53">
        <v>0.46252314814814816</v>
      </c>
      <c r="S1219" s="3">
        <v>10</v>
      </c>
      <c r="T1219" s="3">
        <v>1.8075000000000001</v>
      </c>
      <c r="U1219" s="3">
        <v>151.59529411764706</v>
      </c>
      <c r="V1219" s="3">
        <v>0.43247999999999998</v>
      </c>
      <c r="W1219" s="3">
        <v>15.1</v>
      </c>
      <c r="X1219" s="37">
        <f t="shared" si="284"/>
        <v>288.10000000000002</v>
      </c>
      <c r="Y1219" s="37" t="s">
        <v>143</v>
      </c>
      <c r="Z1219" s="40">
        <v>0.1225</v>
      </c>
      <c r="AA1219" s="41">
        <v>0.74</v>
      </c>
      <c r="AB1219" s="41">
        <v>9.0649999999999981E-2</v>
      </c>
      <c r="AC1219" s="42" t="s">
        <v>144</v>
      </c>
      <c r="AD1219" s="43">
        <f t="shared" si="285"/>
        <v>507.59777102397788</v>
      </c>
      <c r="AE1219" s="43">
        <f t="shared" si="286"/>
        <v>592.1973995279742</v>
      </c>
      <c r="AF1219" s="44">
        <f t="shared" si="287"/>
        <v>0.9174829711258401</v>
      </c>
      <c r="AG1219" s="44">
        <f t="shared" si="288"/>
        <v>0.67893739863312152</v>
      </c>
      <c r="AH1219" s="44">
        <f t="shared" si="289"/>
        <v>76.949433391841993</v>
      </c>
      <c r="AI1219" s="44">
        <f t="shared" si="290"/>
        <v>56.94258070996306</v>
      </c>
      <c r="AJ1219" s="44">
        <f t="shared" si="291"/>
        <v>0.25611353134785825</v>
      </c>
      <c r="AK1219" s="45">
        <f t="shared" si="292"/>
        <v>0.18952401319741505</v>
      </c>
      <c r="AL1219" s="35"/>
      <c r="AM1219" s="35"/>
      <c r="AN1219" s="35"/>
    </row>
    <row r="1220" spans="2:40" x14ac:dyDescent="0.2">
      <c r="B1220" s="46">
        <v>43454</v>
      </c>
      <c r="C1220" s="3" t="s">
        <v>1585</v>
      </c>
      <c r="D1220" s="3" t="s">
        <v>1309</v>
      </c>
      <c r="E1220" s="32" t="s">
        <v>137</v>
      </c>
      <c r="F1220" s="3" t="s">
        <v>138</v>
      </c>
      <c r="G1220" s="33" t="s">
        <v>139</v>
      </c>
      <c r="H1220" s="32">
        <v>2018</v>
      </c>
      <c r="I1220" s="47" t="s">
        <v>607</v>
      </c>
      <c r="J1220" s="47" t="s">
        <v>396</v>
      </c>
      <c r="K1220" s="32" t="str">
        <f t="shared" si="293"/>
        <v>NWF</v>
      </c>
      <c r="L1220" s="32" t="str">
        <f t="shared" si="294"/>
        <v>LSI</v>
      </c>
      <c r="M1220" s="32" t="str">
        <f t="shared" si="295"/>
        <v>R2</v>
      </c>
      <c r="N1220" s="3">
        <v>11</v>
      </c>
      <c r="O1220" s="3" t="s">
        <v>163</v>
      </c>
      <c r="P1220" s="33" t="str">
        <f t="shared" si="296"/>
        <v>E:POS_P:P01_Tr1:NWF_Tr2:LSI_DRC_R2_D:20_M:12_Y:2018</v>
      </c>
      <c r="Q1220" s="31" t="str">
        <f t="shared" si="297"/>
        <v>T2</v>
      </c>
      <c r="R1220" s="53">
        <v>0.46946759259259263</v>
      </c>
      <c r="S1220" s="3">
        <v>20</v>
      </c>
      <c r="T1220" s="3">
        <v>1.6575</v>
      </c>
      <c r="U1220" s="3">
        <v>137.14235294117648</v>
      </c>
      <c r="V1220" s="3">
        <v>0.32436000000000004</v>
      </c>
      <c r="W1220" s="3">
        <v>15.8</v>
      </c>
      <c r="X1220" s="37">
        <f t="shared" si="284"/>
        <v>288.8</v>
      </c>
      <c r="Y1220" s="37" t="s">
        <v>143</v>
      </c>
      <c r="Z1220" s="40">
        <v>0.1225</v>
      </c>
      <c r="AA1220" s="41">
        <v>0.74</v>
      </c>
      <c r="AB1220" s="41">
        <v>9.0649999999999981E-2</v>
      </c>
      <c r="AC1220" s="42" t="s">
        <v>144</v>
      </c>
      <c r="AD1220" s="43">
        <f t="shared" si="285"/>
        <v>506.36744401664828</v>
      </c>
      <c r="AE1220" s="43">
        <f t="shared" si="286"/>
        <v>590.76201801942307</v>
      </c>
      <c r="AF1220" s="44">
        <f t="shared" si="287"/>
        <v>0.83930403845759449</v>
      </c>
      <c r="AG1220" s="44">
        <f t="shared" si="288"/>
        <v>0.62108498845861981</v>
      </c>
      <c r="AH1220" s="44">
        <f t="shared" si="289"/>
        <v>69.444422725252608</v>
      </c>
      <c r="AI1220" s="44">
        <f t="shared" si="290"/>
        <v>51.38887281668692</v>
      </c>
      <c r="AJ1220" s="44">
        <f t="shared" si="291"/>
        <v>0.19161956816478007</v>
      </c>
      <c r="AK1220" s="45">
        <f t="shared" si="292"/>
        <v>0.14179848044193721</v>
      </c>
      <c r="AL1220" s="35"/>
      <c r="AM1220" s="35"/>
      <c r="AN1220" s="35"/>
    </row>
    <row r="1221" spans="2:40" x14ac:dyDescent="0.2">
      <c r="B1221" s="46">
        <v>43454</v>
      </c>
      <c r="C1221" s="3" t="s">
        <v>1586</v>
      </c>
      <c r="D1221" s="3" t="s">
        <v>1311</v>
      </c>
      <c r="E1221" s="32" t="s">
        <v>137</v>
      </c>
      <c r="F1221" s="3" t="s">
        <v>138</v>
      </c>
      <c r="G1221" s="33" t="s">
        <v>139</v>
      </c>
      <c r="H1221" s="32">
        <v>2018</v>
      </c>
      <c r="I1221" s="47" t="s">
        <v>607</v>
      </c>
      <c r="J1221" s="47" t="s">
        <v>396</v>
      </c>
      <c r="K1221" s="32" t="str">
        <f t="shared" si="293"/>
        <v>NWF</v>
      </c>
      <c r="L1221" s="32" t="str">
        <f t="shared" si="294"/>
        <v>LSI</v>
      </c>
      <c r="M1221" s="32" t="str">
        <f t="shared" si="295"/>
        <v>R2</v>
      </c>
      <c r="N1221" s="3">
        <v>11</v>
      </c>
      <c r="O1221" s="3" t="s">
        <v>163</v>
      </c>
      <c r="P1221" s="33" t="str">
        <f t="shared" si="296"/>
        <v>E:POS_P:P01_Tr1:NWF_Tr2:LSI_DRC_R2_D:20_M:12_Y:2018</v>
      </c>
      <c r="Q1221" s="31" t="str">
        <f t="shared" si="297"/>
        <v>T3</v>
      </c>
      <c r="R1221" s="53">
        <v>0.4486342592592592</v>
      </c>
      <c r="S1221" s="3">
        <v>30</v>
      </c>
      <c r="T1221" s="3">
        <v>1.5825</v>
      </c>
      <c r="U1221" s="3">
        <v>146.61705882352942</v>
      </c>
      <c r="V1221" s="3">
        <v>0.43883999999999995</v>
      </c>
      <c r="W1221" s="3">
        <v>8.6999999999999993</v>
      </c>
      <c r="X1221" s="37">
        <f t="shared" si="284"/>
        <v>281.7</v>
      </c>
      <c r="Y1221" s="37" t="s">
        <v>143</v>
      </c>
      <c r="Z1221" s="40">
        <v>0.1225</v>
      </c>
      <c r="AA1221" s="41">
        <v>0.74</v>
      </c>
      <c r="AB1221" s="41">
        <v>9.0649999999999981E-2</v>
      </c>
      <c r="AC1221" s="42" t="s">
        <v>144</v>
      </c>
      <c r="AD1221" s="43">
        <f t="shared" si="285"/>
        <v>519.12998875402218</v>
      </c>
      <c r="AE1221" s="43">
        <f t="shared" si="286"/>
        <v>605.65165354635917</v>
      </c>
      <c r="AF1221" s="44">
        <f t="shared" si="287"/>
        <v>0.82152320720324012</v>
      </c>
      <c r="AG1221" s="44">
        <f t="shared" si="288"/>
        <v>0.60792717333039759</v>
      </c>
      <c r="AH1221" s="44">
        <f t="shared" si="289"/>
        <v>76.113312098206634</v>
      </c>
      <c r="AI1221" s="44">
        <f t="shared" si="290"/>
        <v>56.323850952672899</v>
      </c>
      <c r="AJ1221" s="44">
        <f t="shared" si="291"/>
        <v>0.26578417164228418</v>
      </c>
      <c r="AK1221" s="45">
        <f t="shared" si="292"/>
        <v>0.19668028701529025</v>
      </c>
      <c r="AL1221" s="35"/>
      <c r="AM1221" s="35"/>
      <c r="AN1221" s="35"/>
    </row>
    <row r="1222" spans="2:40" x14ac:dyDescent="0.2">
      <c r="B1222" s="46">
        <v>43454</v>
      </c>
      <c r="C1222" s="3" t="s">
        <v>1587</v>
      </c>
      <c r="D1222" s="3" t="s">
        <v>1313</v>
      </c>
      <c r="E1222" s="32" t="s">
        <v>137</v>
      </c>
      <c r="F1222" s="3" t="s">
        <v>138</v>
      </c>
      <c r="G1222" s="33" t="s">
        <v>139</v>
      </c>
      <c r="H1222" s="32">
        <v>2018</v>
      </c>
      <c r="I1222" s="47" t="s">
        <v>607</v>
      </c>
      <c r="J1222" s="47" t="s">
        <v>396</v>
      </c>
      <c r="K1222" s="32" t="str">
        <f t="shared" si="293"/>
        <v>NWF</v>
      </c>
      <c r="L1222" s="32" t="str">
        <f t="shared" si="294"/>
        <v>LSI</v>
      </c>
      <c r="M1222" s="32" t="str">
        <f t="shared" si="295"/>
        <v>R3</v>
      </c>
      <c r="N1222" s="3">
        <v>6</v>
      </c>
      <c r="O1222" s="3" t="s">
        <v>154</v>
      </c>
      <c r="P1222" s="33" t="str">
        <f t="shared" si="296"/>
        <v>E:POS_P:P01_Tr1:NWF_Tr2:LSI_DRC_R3_D:20_M:12_Y:2018</v>
      </c>
      <c r="Q1222" s="31" t="str">
        <f t="shared" si="297"/>
        <v>T0</v>
      </c>
      <c r="R1222" s="53">
        <v>0.45557870370370374</v>
      </c>
      <c r="S1222" s="37">
        <v>0</v>
      </c>
      <c r="T1222" s="3">
        <v>1.7324999999999999</v>
      </c>
      <c r="U1222" s="3">
        <v>135.85764705882355</v>
      </c>
      <c r="V1222" s="3">
        <v>0.37524000000000007</v>
      </c>
      <c r="W1222" s="3">
        <v>10.7</v>
      </c>
      <c r="X1222" s="37">
        <f t="shared" si="284"/>
        <v>283.7</v>
      </c>
      <c r="Y1222" s="37" t="s">
        <v>143</v>
      </c>
      <c r="Z1222" s="40">
        <v>0.1225</v>
      </c>
      <c r="AA1222" s="41">
        <v>0.74</v>
      </c>
      <c r="AB1222" s="41">
        <v>9.0649999999999981E-2</v>
      </c>
      <c r="AC1222" s="42" t="s">
        <v>144</v>
      </c>
      <c r="AD1222" s="43">
        <f t="shared" si="285"/>
        <v>515.47027787101877</v>
      </c>
      <c r="AE1222" s="43">
        <f t="shared" si="286"/>
        <v>601.38199084952203</v>
      </c>
      <c r="AF1222" s="44">
        <f t="shared" si="287"/>
        <v>0.89305225641153996</v>
      </c>
      <c r="AG1222" s="44">
        <f t="shared" si="288"/>
        <v>0.66085866974453944</v>
      </c>
      <c r="AH1222" s="44">
        <f t="shared" si="289"/>
        <v>70.030579080314567</v>
      </c>
      <c r="AI1222" s="44">
        <f t="shared" si="290"/>
        <v>51.822628519432769</v>
      </c>
      <c r="AJ1222" s="44">
        <f t="shared" si="291"/>
        <v>0.2256625782463747</v>
      </c>
      <c r="AK1222" s="45">
        <f t="shared" si="292"/>
        <v>0.16699030790231725</v>
      </c>
      <c r="AL1222" s="35">
        <f>SLOPE(AG1222:AG1225,S1222:S1225)*60</f>
        <v>-0.14906986241843284</v>
      </c>
      <c r="AM1222" s="35">
        <f>SLOPE(AK1222:AK1225,S1222:S1225)*60</f>
        <v>6.4275249163103274E-2</v>
      </c>
      <c r="AN1222" s="35">
        <f>SLOPE(AI1222:AI1225,S1222:S1225)*60</f>
        <v>13.46988433096176</v>
      </c>
    </row>
    <row r="1223" spans="2:40" x14ac:dyDescent="0.2">
      <c r="B1223" s="46">
        <v>43454</v>
      </c>
      <c r="C1223" s="3" t="s">
        <v>1588</v>
      </c>
      <c r="D1223" s="3" t="s">
        <v>1315</v>
      </c>
      <c r="E1223" s="32" t="s">
        <v>137</v>
      </c>
      <c r="F1223" s="3" t="s">
        <v>138</v>
      </c>
      <c r="G1223" s="33" t="s">
        <v>139</v>
      </c>
      <c r="H1223" s="32">
        <v>2018</v>
      </c>
      <c r="I1223" s="47" t="s">
        <v>607</v>
      </c>
      <c r="J1223" s="47" t="s">
        <v>396</v>
      </c>
      <c r="K1223" s="32" t="str">
        <f t="shared" si="293"/>
        <v>NWF</v>
      </c>
      <c r="L1223" s="32" t="str">
        <f t="shared" si="294"/>
        <v>LSI</v>
      </c>
      <c r="M1223" s="32" t="str">
        <f t="shared" si="295"/>
        <v>R3</v>
      </c>
      <c r="N1223" s="3">
        <v>6</v>
      </c>
      <c r="O1223" s="3" t="s">
        <v>154</v>
      </c>
      <c r="P1223" s="33" t="str">
        <f t="shared" si="296"/>
        <v>E:POS_P:P01_Tr1:NWF_Tr2:LSI_DRC_R3_D:20_M:12_Y:2018</v>
      </c>
      <c r="Q1223" s="31" t="str">
        <f t="shared" si="297"/>
        <v>T1</v>
      </c>
      <c r="R1223" s="53">
        <v>0.46252314814814816</v>
      </c>
      <c r="S1223" s="3">
        <v>10</v>
      </c>
      <c r="T1223" s="3">
        <v>1.7324999999999999</v>
      </c>
      <c r="U1223" s="3">
        <v>137.62411764705882</v>
      </c>
      <c r="V1223" s="3">
        <v>0.51516000000000006</v>
      </c>
      <c r="W1223" s="3">
        <v>14.3</v>
      </c>
      <c r="X1223" s="37">
        <f t="shared" si="284"/>
        <v>287.3</v>
      </c>
      <c r="Y1223" s="37" t="s">
        <v>143</v>
      </c>
      <c r="Z1223" s="40">
        <v>0.1225</v>
      </c>
      <c r="AA1223" s="41">
        <v>0.74</v>
      </c>
      <c r="AB1223" s="41">
        <v>9.0649999999999981E-2</v>
      </c>
      <c r="AC1223" s="42" t="s">
        <v>144</v>
      </c>
      <c r="AD1223" s="43">
        <f t="shared" si="285"/>
        <v>509.0112002506371</v>
      </c>
      <c r="AE1223" s="43">
        <f t="shared" si="286"/>
        <v>593.84640029240984</v>
      </c>
      <c r="AF1223" s="44">
        <f t="shared" si="287"/>
        <v>0.88186190443422874</v>
      </c>
      <c r="AG1223" s="44">
        <f t="shared" si="288"/>
        <v>0.65257780928132914</v>
      </c>
      <c r="AH1223" s="44">
        <f t="shared" si="289"/>
        <v>70.052217306964309</v>
      </c>
      <c r="AI1223" s="44">
        <f t="shared" si="290"/>
        <v>51.838640807153574</v>
      </c>
      <c r="AJ1223" s="44">
        <f t="shared" si="291"/>
        <v>0.30592591157463789</v>
      </c>
      <c r="AK1223" s="45">
        <f t="shared" si="292"/>
        <v>0.22638517456523197</v>
      </c>
      <c r="AL1223" s="35"/>
      <c r="AM1223" s="35"/>
      <c r="AN1223" s="35"/>
    </row>
    <row r="1224" spans="2:40" x14ac:dyDescent="0.2">
      <c r="B1224" s="46">
        <v>43454</v>
      </c>
      <c r="C1224" s="3" t="s">
        <v>1589</v>
      </c>
      <c r="D1224" s="3" t="s">
        <v>1317</v>
      </c>
      <c r="E1224" s="32" t="s">
        <v>137</v>
      </c>
      <c r="F1224" s="3" t="s">
        <v>138</v>
      </c>
      <c r="G1224" s="33" t="s">
        <v>139</v>
      </c>
      <c r="H1224" s="32">
        <v>2018</v>
      </c>
      <c r="I1224" s="47" t="s">
        <v>607</v>
      </c>
      <c r="J1224" s="47" t="s">
        <v>396</v>
      </c>
      <c r="K1224" s="32" t="str">
        <f t="shared" si="293"/>
        <v>NWF</v>
      </c>
      <c r="L1224" s="32" t="str">
        <f t="shared" si="294"/>
        <v>LSI</v>
      </c>
      <c r="M1224" s="32" t="str">
        <f t="shared" si="295"/>
        <v>R3</v>
      </c>
      <c r="N1224" s="3">
        <v>6</v>
      </c>
      <c r="O1224" s="3" t="s">
        <v>154</v>
      </c>
      <c r="P1224" s="33" t="str">
        <f t="shared" si="296"/>
        <v>E:POS_P:P01_Tr1:NWF_Tr2:LSI_DRC_R3_D:20_M:12_Y:2018</v>
      </c>
      <c r="Q1224" s="31" t="str">
        <f t="shared" si="297"/>
        <v>T2</v>
      </c>
      <c r="R1224" s="53">
        <v>0.46946759259259263</v>
      </c>
      <c r="S1224" s="3">
        <v>20</v>
      </c>
      <c r="T1224" s="3">
        <v>1.6575</v>
      </c>
      <c r="U1224" s="3">
        <v>152.71941176470588</v>
      </c>
      <c r="V1224" s="3">
        <v>0.39432000000000006</v>
      </c>
      <c r="W1224" s="3">
        <v>14.9</v>
      </c>
      <c r="X1224" s="37">
        <f t="shared" si="284"/>
        <v>287.89999999999998</v>
      </c>
      <c r="Y1224" s="37" t="s">
        <v>143</v>
      </c>
      <c r="Z1224" s="40">
        <v>0.1225</v>
      </c>
      <c r="AA1224" s="41">
        <v>0.74</v>
      </c>
      <c r="AB1224" s="41">
        <v>9.0649999999999981E-2</v>
      </c>
      <c r="AC1224" s="42" t="s">
        <v>144</v>
      </c>
      <c r="AD1224" s="43">
        <f t="shared" si="285"/>
        <v>507.95039191388696</v>
      </c>
      <c r="AE1224" s="43">
        <f t="shared" si="286"/>
        <v>592.60879056620138</v>
      </c>
      <c r="AF1224" s="44">
        <f t="shared" si="287"/>
        <v>0.84192777459726764</v>
      </c>
      <c r="AG1224" s="44">
        <f t="shared" si="288"/>
        <v>0.62302655320197786</v>
      </c>
      <c r="AH1224" s="44">
        <f t="shared" si="289"/>
        <v>77.573885058740629</v>
      </c>
      <c r="AI1224" s="44">
        <f t="shared" si="290"/>
        <v>57.404674943468059</v>
      </c>
      <c r="AJ1224" s="44">
        <f t="shared" si="291"/>
        <v>0.23367749829606455</v>
      </c>
      <c r="AK1224" s="45">
        <f t="shared" si="292"/>
        <v>0.17292134873908774</v>
      </c>
      <c r="AL1224" s="35"/>
      <c r="AM1224" s="35"/>
      <c r="AN1224" s="35"/>
    </row>
    <row r="1225" spans="2:40" x14ac:dyDescent="0.2">
      <c r="B1225" s="46">
        <v>43454</v>
      </c>
      <c r="C1225" s="3" t="s">
        <v>1590</v>
      </c>
      <c r="D1225" s="3" t="s">
        <v>1319</v>
      </c>
      <c r="E1225" s="32" t="s">
        <v>137</v>
      </c>
      <c r="F1225" s="3" t="s">
        <v>138</v>
      </c>
      <c r="G1225" s="33" t="s">
        <v>139</v>
      </c>
      <c r="H1225" s="32">
        <v>2018</v>
      </c>
      <c r="I1225" s="47" t="s">
        <v>607</v>
      </c>
      <c r="J1225" s="47" t="s">
        <v>396</v>
      </c>
      <c r="K1225" s="32" t="str">
        <f t="shared" si="293"/>
        <v>NWF</v>
      </c>
      <c r="L1225" s="32" t="str">
        <f t="shared" si="294"/>
        <v>LSI</v>
      </c>
      <c r="M1225" s="32" t="str">
        <f t="shared" si="295"/>
        <v>R3</v>
      </c>
      <c r="N1225" s="3">
        <v>6</v>
      </c>
      <c r="O1225" s="3" t="s">
        <v>154</v>
      </c>
      <c r="P1225" s="33" t="str">
        <f t="shared" si="296"/>
        <v>E:POS_P:P01_Tr1:NWF_Tr2:LSI_DRC_R3_D:20_M:12_Y:2018</v>
      </c>
      <c r="Q1225" s="31" t="str">
        <f t="shared" si="297"/>
        <v>T3</v>
      </c>
      <c r="R1225" s="53">
        <v>0.49530092592592595</v>
      </c>
      <c r="S1225" s="3">
        <v>30</v>
      </c>
      <c r="T1225" s="3">
        <v>1.5825</v>
      </c>
      <c r="U1225" s="3">
        <v>154.6464705882353</v>
      </c>
      <c r="V1225" s="3">
        <v>0.50880000000000003</v>
      </c>
      <c r="W1225" s="3">
        <v>18.3</v>
      </c>
      <c r="X1225" s="37">
        <f t="shared" si="284"/>
        <v>291.3</v>
      </c>
      <c r="Y1225" s="37" t="s">
        <v>143</v>
      </c>
      <c r="Z1225" s="40">
        <v>0.1225</v>
      </c>
      <c r="AA1225" s="41">
        <v>0.74</v>
      </c>
      <c r="AB1225" s="41">
        <v>9.0649999999999981E-2</v>
      </c>
      <c r="AC1225" s="42" t="s">
        <v>144</v>
      </c>
      <c r="AD1225" s="43">
        <f t="shared" si="285"/>
        <v>502.02168840373514</v>
      </c>
      <c r="AE1225" s="43">
        <f t="shared" si="286"/>
        <v>585.69196980435765</v>
      </c>
      <c r="AF1225" s="44">
        <f t="shared" si="287"/>
        <v>0.79444932189891082</v>
      </c>
      <c r="AG1225" s="44">
        <f t="shared" si="288"/>
        <v>0.58789249820519385</v>
      </c>
      <c r="AH1225" s="44">
        <f t="shared" si="289"/>
        <v>77.635882270384442</v>
      </c>
      <c r="AI1225" s="44">
        <f t="shared" si="290"/>
        <v>57.450552880084473</v>
      </c>
      <c r="AJ1225" s="44">
        <f t="shared" si="291"/>
        <v>0.29800007423645719</v>
      </c>
      <c r="AK1225" s="45">
        <f t="shared" si="292"/>
        <v>0.22052005493497825</v>
      </c>
      <c r="AL1225" s="35"/>
      <c r="AM1225" s="35"/>
      <c r="AN1225" s="35"/>
    </row>
    <row r="1226" spans="2:40" x14ac:dyDescent="0.2">
      <c r="B1226" s="46">
        <v>43454</v>
      </c>
      <c r="C1226" s="3" t="s">
        <v>1591</v>
      </c>
      <c r="D1226" s="3" t="s">
        <v>1321</v>
      </c>
      <c r="E1226" s="32" t="s">
        <v>137</v>
      </c>
      <c r="F1226" s="3" t="s">
        <v>138</v>
      </c>
      <c r="G1226" s="33" t="s">
        <v>139</v>
      </c>
      <c r="H1226" s="32">
        <v>2018</v>
      </c>
      <c r="I1226" s="47" t="s">
        <v>607</v>
      </c>
      <c r="J1226" s="47" t="s">
        <v>396</v>
      </c>
      <c r="K1226" s="32" t="str">
        <f t="shared" si="293"/>
        <v>WFL</v>
      </c>
      <c r="L1226" s="32" t="str">
        <f t="shared" si="294"/>
        <v>ESI</v>
      </c>
      <c r="M1226" s="32" t="str">
        <f t="shared" si="295"/>
        <v>R1</v>
      </c>
      <c r="N1226" s="3">
        <v>5</v>
      </c>
      <c r="O1226" s="3" t="s">
        <v>1377</v>
      </c>
      <c r="P1226" s="33" t="str">
        <f t="shared" si="296"/>
        <v>E:POS_P:P01_Tr1:WFL_Tr2:ESI_DRC_R1_D:20_M:12_Y:2018</v>
      </c>
      <c r="Q1226" s="31" t="str">
        <f t="shared" si="297"/>
        <v>T0</v>
      </c>
      <c r="R1226" s="53">
        <v>0.47446759259259258</v>
      </c>
      <c r="S1226" s="37">
        <v>0</v>
      </c>
      <c r="T1226" s="3">
        <v>1.8824999999999998</v>
      </c>
      <c r="U1226" s="3">
        <v>90.8929411764706</v>
      </c>
      <c r="V1226" s="3">
        <v>0.54060000000000008</v>
      </c>
      <c r="W1226" s="3">
        <v>16.899999999999999</v>
      </c>
      <c r="X1226" s="37">
        <f t="shared" si="284"/>
        <v>289.89999999999998</v>
      </c>
      <c r="Y1226" s="37" t="s">
        <v>143</v>
      </c>
      <c r="Z1226" s="40">
        <v>0.1225</v>
      </c>
      <c r="AA1226" s="41">
        <v>0.74</v>
      </c>
      <c r="AB1226" s="41">
        <v>9.0649999999999981E-2</v>
      </c>
      <c r="AC1226" s="42" t="s">
        <v>144</v>
      </c>
      <c r="AD1226" s="43">
        <f t="shared" si="285"/>
        <v>504.44607737843415</v>
      </c>
      <c r="AE1226" s="43">
        <f t="shared" si="286"/>
        <v>588.52042360817313</v>
      </c>
      <c r="AF1226" s="44">
        <f t="shared" si="287"/>
        <v>0.94961974066490218</v>
      </c>
      <c r="AG1226" s="44">
        <f t="shared" si="288"/>
        <v>0.70271860809202746</v>
      </c>
      <c r="AH1226" s="44">
        <f t="shared" si="289"/>
        <v>45.850587637859356</v>
      </c>
      <c r="AI1226" s="44">
        <f t="shared" si="290"/>
        <v>33.929434852015916</v>
      </c>
      <c r="AJ1226" s="44">
        <f t="shared" si="291"/>
        <v>0.31815414100257844</v>
      </c>
      <c r="AK1226" s="45">
        <f t="shared" si="292"/>
        <v>0.235434064341908</v>
      </c>
      <c r="AL1226" s="35">
        <f>SLOPE(AG1226:AG1229,S1226:S1229)*60</f>
        <v>2.9188730653105845</v>
      </c>
      <c r="AM1226" s="35">
        <f>SLOPE(AK1226:AK1229,S1226:S1229)*60</f>
        <v>0.18097291962100076</v>
      </c>
      <c r="AN1226" s="35">
        <f>SLOPE(AI1226:AI1229,S1226:S1229)*60</f>
        <v>10.60653993191999</v>
      </c>
    </row>
    <row r="1227" spans="2:40" x14ac:dyDescent="0.2">
      <c r="B1227" s="46">
        <v>43454</v>
      </c>
      <c r="C1227" s="3" t="s">
        <v>1592</v>
      </c>
      <c r="D1227" s="3" t="s">
        <v>1323</v>
      </c>
      <c r="E1227" s="32" t="s">
        <v>137</v>
      </c>
      <c r="F1227" s="3" t="s">
        <v>138</v>
      </c>
      <c r="G1227" s="33" t="s">
        <v>139</v>
      </c>
      <c r="H1227" s="32">
        <v>2018</v>
      </c>
      <c r="I1227" s="47" t="s">
        <v>607</v>
      </c>
      <c r="J1227" s="47" t="s">
        <v>396</v>
      </c>
      <c r="K1227" s="32" t="str">
        <f t="shared" si="293"/>
        <v>WFL</v>
      </c>
      <c r="L1227" s="32" t="str">
        <f t="shared" si="294"/>
        <v>ESI</v>
      </c>
      <c r="M1227" s="32" t="str">
        <f t="shared" si="295"/>
        <v>R1</v>
      </c>
      <c r="N1227" s="3">
        <v>5</v>
      </c>
      <c r="O1227" s="3" t="s">
        <v>1377</v>
      </c>
      <c r="P1227" s="33" t="str">
        <f t="shared" si="296"/>
        <v>E:POS_P:P01_Tr1:WFL_Tr2:ESI_DRC_R1_D:20_M:12_Y:2018</v>
      </c>
      <c r="Q1227" s="31" t="str">
        <f t="shared" si="297"/>
        <v>T1</v>
      </c>
      <c r="R1227" s="53">
        <v>0.481412037037037</v>
      </c>
      <c r="S1227" s="3">
        <v>10</v>
      </c>
      <c r="T1227" s="3">
        <v>3.8325000000000005</v>
      </c>
      <c r="U1227" s="3">
        <v>114.4994117647059</v>
      </c>
      <c r="V1227" s="3">
        <v>0.50880000000000003</v>
      </c>
      <c r="W1227" s="3">
        <v>20.2</v>
      </c>
      <c r="X1227" s="37">
        <f t="shared" si="284"/>
        <v>293.2</v>
      </c>
      <c r="Y1227" s="37" t="s">
        <v>143</v>
      </c>
      <c r="Z1227" s="40">
        <v>0.1225</v>
      </c>
      <c r="AA1227" s="41">
        <v>0.74</v>
      </c>
      <c r="AB1227" s="41">
        <v>9.0649999999999981E-2</v>
      </c>
      <c r="AC1227" s="42" t="s">
        <v>144</v>
      </c>
      <c r="AD1227" s="43">
        <f t="shared" si="285"/>
        <v>498.76847828106418</v>
      </c>
      <c r="AE1227" s="43">
        <f t="shared" si="286"/>
        <v>581.89655799457501</v>
      </c>
      <c r="AF1227" s="44">
        <f t="shared" si="287"/>
        <v>1.9115301930121786</v>
      </c>
      <c r="AG1227" s="44">
        <f t="shared" si="288"/>
        <v>1.414532342829012</v>
      </c>
      <c r="AH1227" s="44">
        <f t="shared" si="289"/>
        <v>57.108697369959337</v>
      </c>
      <c r="AI1227" s="44">
        <f t="shared" si="290"/>
        <v>42.260436053769901</v>
      </c>
      <c r="AJ1227" s="44">
        <f t="shared" si="291"/>
        <v>0.29606896870763977</v>
      </c>
      <c r="AK1227" s="45">
        <f t="shared" si="292"/>
        <v>0.21909103684365339</v>
      </c>
      <c r="AL1227" s="35"/>
      <c r="AM1227" s="35"/>
      <c r="AN1227" s="35"/>
    </row>
    <row r="1228" spans="2:40" x14ac:dyDescent="0.2">
      <c r="B1228" s="46">
        <v>43454</v>
      </c>
      <c r="C1228" s="3" t="s">
        <v>1593</v>
      </c>
      <c r="D1228" s="3" t="s">
        <v>1325</v>
      </c>
      <c r="E1228" s="32" t="s">
        <v>137</v>
      </c>
      <c r="F1228" s="3" t="s">
        <v>138</v>
      </c>
      <c r="G1228" s="33" t="s">
        <v>139</v>
      </c>
      <c r="H1228" s="32">
        <v>2018</v>
      </c>
      <c r="I1228" s="47" t="s">
        <v>607</v>
      </c>
      <c r="J1228" s="47" t="s">
        <v>396</v>
      </c>
      <c r="K1228" s="32" t="str">
        <f t="shared" si="293"/>
        <v>WFL</v>
      </c>
      <c r="L1228" s="32" t="str">
        <f t="shared" si="294"/>
        <v>ESI</v>
      </c>
      <c r="M1228" s="32" t="str">
        <f t="shared" si="295"/>
        <v>R1</v>
      </c>
      <c r="N1228" s="3">
        <v>5</v>
      </c>
      <c r="O1228" s="3" t="s">
        <v>1377</v>
      </c>
      <c r="P1228" s="33" t="str">
        <f t="shared" si="296"/>
        <v>E:POS_P:P01_Tr1:WFL_Tr2:ESI_DRC_R1_D:20_M:12_Y:2018</v>
      </c>
      <c r="Q1228" s="31" t="str">
        <f t="shared" si="297"/>
        <v>T2</v>
      </c>
      <c r="R1228" s="53">
        <v>0.48835648148148153</v>
      </c>
      <c r="S1228" s="3">
        <v>20</v>
      </c>
      <c r="T1228" s="3">
        <v>4.8825000000000003</v>
      </c>
      <c r="U1228" s="3">
        <v>119.47764705882354</v>
      </c>
      <c r="V1228" s="3">
        <v>0.41975999999999997</v>
      </c>
      <c r="W1228" s="3">
        <v>20.8</v>
      </c>
      <c r="X1228" s="37">
        <f t="shared" si="284"/>
        <v>293.8</v>
      </c>
      <c r="Y1228" s="37" t="s">
        <v>143</v>
      </c>
      <c r="Z1228" s="40">
        <v>0.1225</v>
      </c>
      <c r="AA1228" s="41">
        <v>0.74</v>
      </c>
      <c r="AB1228" s="41">
        <v>9.0649999999999981E-2</v>
      </c>
      <c r="AC1228" s="42" t="s">
        <v>144</v>
      </c>
      <c r="AD1228" s="43">
        <f t="shared" si="285"/>
        <v>497.74989051057872</v>
      </c>
      <c r="AE1228" s="43">
        <f t="shared" si="286"/>
        <v>580.70820559567528</v>
      </c>
      <c r="AF1228" s="44">
        <f t="shared" si="287"/>
        <v>2.4302638404179007</v>
      </c>
      <c r="AG1228" s="44">
        <f t="shared" si="288"/>
        <v>1.7983952419092462</v>
      </c>
      <c r="AH1228" s="44">
        <f t="shared" si="289"/>
        <v>59.469985741990982</v>
      </c>
      <c r="AI1228" s="44">
        <f t="shared" si="290"/>
        <v>44.007789449073321</v>
      </c>
      <c r="AJ1228" s="44">
        <f t="shared" si="291"/>
        <v>0.24375807638084063</v>
      </c>
      <c r="AK1228" s="45">
        <f t="shared" si="292"/>
        <v>0.18038097652182203</v>
      </c>
      <c r="AL1228" s="35"/>
      <c r="AM1228" s="35"/>
      <c r="AN1228" s="35"/>
    </row>
    <row r="1229" spans="2:40" x14ac:dyDescent="0.2">
      <c r="B1229" s="46">
        <v>43454</v>
      </c>
      <c r="C1229" s="3" t="s">
        <v>1594</v>
      </c>
      <c r="D1229" s="3" t="s">
        <v>1327</v>
      </c>
      <c r="E1229" s="32" t="s">
        <v>137</v>
      </c>
      <c r="F1229" s="3" t="s">
        <v>138</v>
      </c>
      <c r="G1229" s="33" t="s">
        <v>139</v>
      </c>
      <c r="H1229" s="32">
        <v>2018</v>
      </c>
      <c r="I1229" s="47" t="s">
        <v>607</v>
      </c>
      <c r="J1229" s="47" t="s">
        <v>396</v>
      </c>
      <c r="K1229" s="32" t="str">
        <f t="shared" si="293"/>
        <v>WFL</v>
      </c>
      <c r="L1229" s="32" t="str">
        <f t="shared" si="294"/>
        <v>ESI</v>
      </c>
      <c r="M1229" s="32" t="str">
        <f t="shared" si="295"/>
        <v>R1</v>
      </c>
      <c r="N1229" s="3">
        <v>5</v>
      </c>
      <c r="O1229" s="3" t="s">
        <v>1377</v>
      </c>
      <c r="P1229" s="33" t="str">
        <f t="shared" si="296"/>
        <v>E:POS_P:P01_Tr1:WFL_Tr2:ESI_DRC_R1_D:20_M:12_Y:2018</v>
      </c>
      <c r="Q1229" s="31" t="str">
        <f t="shared" si="297"/>
        <v>T3</v>
      </c>
      <c r="R1229" s="53">
        <v>0.49530092592592595</v>
      </c>
      <c r="S1229" s="3">
        <v>30</v>
      </c>
      <c r="T1229" s="3">
        <v>5.9324999999999992</v>
      </c>
      <c r="U1229" s="3">
        <v>105.98823529411766</v>
      </c>
      <c r="V1229" s="3">
        <v>0.80771999999999999</v>
      </c>
      <c r="W1229" s="3">
        <v>19.3</v>
      </c>
      <c r="X1229" s="37">
        <f t="shared" si="284"/>
        <v>292.3</v>
      </c>
      <c r="Y1229" s="37" t="s">
        <v>143</v>
      </c>
      <c r="Z1229" s="40">
        <v>0.1225</v>
      </c>
      <c r="AA1229" s="41">
        <v>0.74</v>
      </c>
      <c r="AB1229" s="41">
        <v>9.0649999999999981E-2</v>
      </c>
      <c r="AC1229" s="42" t="s">
        <v>144</v>
      </c>
      <c r="AD1229" s="43">
        <f t="shared" si="285"/>
        <v>500.30420058846397</v>
      </c>
      <c r="AE1229" s="43">
        <f t="shared" si="286"/>
        <v>583.68823401987459</v>
      </c>
      <c r="AF1229" s="44">
        <f t="shared" si="287"/>
        <v>2.9680546699910617</v>
      </c>
      <c r="AG1229" s="44">
        <f t="shared" si="288"/>
        <v>2.1963604557933851</v>
      </c>
      <c r="AH1229" s="44">
        <f t="shared" si="289"/>
        <v>53.026359330605558</v>
      </c>
      <c r="AI1229" s="44">
        <f t="shared" si="290"/>
        <v>39.239505904648105</v>
      </c>
      <c r="AJ1229" s="44">
        <f t="shared" si="291"/>
        <v>0.47145666038253309</v>
      </c>
      <c r="AK1229" s="45">
        <f t="shared" si="292"/>
        <v>0.34887792868307443</v>
      </c>
      <c r="AL1229" s="35"/>
      <c r="AM1229" s="35"/>
      <c r="AN1229" s="35"/>
    </row>
    <row r="1230" spans="2:40" x14ac:dyDescent="0.2">
      <c r="B1230" s="46">
        <v>43454</v>
      </c>
      <c r="C1230" s="3" t="s">
        <v>1595</v>
      </c>
      <c r="D1230" s="3" t="s">
        <v>1329</v>
      </c>
      <c r="E1230" s="32" t="s">
        <v>137</v>
      </c>
      <c r="F1230" s="3" t="s">
        <v>138</v>
      </c>
      <c r="G1230" s="33" t="s">
        <v>139</v>
      </c>
      <c r="H1230" s="32">
        <v>2018</v>
      </c>
      <c r="I1230" s="47" t="s">
        <v>607</v>
      </c>
      <c r="J1230" s="47" t="s">
        <v>396</v>
      </c>
      <c r="K1230" s="32" t="str">
        <f t="shared" si="293"/>
        <v>WFL</v>
      </c>
      <c r="L1230" s="32" t="str">
        <f t="shared" si="294"/>
        <v>ESI</v>
      </c>
      <c r="M1230" s="32" t="str">
        <f t="shared" si="295"/>
        <v>R2</v>
      </c>
      <c r="N1230" s="3">
        <v>11</v>
      </c>
      <c r="O1230" s="3" t="s">
        <v>163</v>
      </c>
      <c r="P1230" s="33" t="str">
        <f t="shared" si="296"/>
        <v>E:POS_P:P01_Tr1:WFL_Tr2:ESI_DRC_R2_D:20_M:12_Y:2018</v>
      </c>
      <c r="Q1230" s="31" t="str">
        <f t="shared" si="297"/>
        <v>T0</v>
      </c>
      <c r="R1230" s="53">
        <v>0.47446759259259258</v>
      </c>
      <c r="S1230" s="37">
        <v>0</v>
      </c>
      <c r="T1230" s="3">
        <v>3.0074999999999998</v>
      </c>
      <c r="U1230" s="3">
        <v>104.38235294117648</v>
      </c>
      <c r="V1230" s="3">
        <v>0.77591999999999994</v>
      </c>
      <c r="W1230" s="3">
        <v>16.899999999999999</v>
      </c>
      <c r="X1230" s="37">
        <f t="shared" si="284"/>
        <v>289.89999999999998</v>
      </c>
      <c r="Y1230" s="37" t="s">
        <v>143</v>
      </c>
      <c r="Z1230" s="40">
        <v>0.1225</v>
      </c>
      <c r="AA1230" s="41">
        <v>0.74</v>
      </c>
      <c r="AB1230" s="41">
        <v>9.0649999999999981E-2</v>
      </c>
      <c r="AC1230" s="42" t="s">
        <v>144</v>
      </c>
      <c r="AD1230" s="43">
        <f t="shared" si="285"/>
        <v>504.44607737843415</v>
      </c>
      <c r="AE1230" s="43">
        <f t="shared" si="286"/>
        <v>588.52042360817313</v>
      </c>
      <c r="AF1230" s="44">
        <f t="shared" si="287"/>
        <v>1.5171215777156406</v>
      </c>
      <c r="AG1230" s="44">
        <f t="shared" si="288"/>
        <v>1.1226699675095737</v>
      </c>
      <c r="AH1230" s="44">
        <f t="shared" si="289"/>
        <v>52.655268488707733</v>
      </c>
      <c r="AI1230" s="44">
        <f t="shared" si="290"/>
        <v>38.96489868164371</v>
      </c>
      <c r="AJ1230" s="44">
        <f t="shared" si="291"/>
        <v>0.45664476708605367</v>
      </c>
      <c r="AK1230" s="45">
        <f t="shared" si="292"/>
        <v>0.33791712764367965</v>
      </c>
      <c r="AL1230" s="35">
        <f>SLOPE(AG1230:AG1233,S1230:S1233)*60</f>
        <v>1.4107766216362787</v>
      </c>
      <c r="AM1230" s="35">
        <f>SLOPE(AK1230:AK1233,S1230:S1233)*60</f>
        <v>-0.15474695011042308</v>
      </c>
      <c r="AN1230" s="35">
        <f>SLOPE(AI1230:AI1233,S1230:S1233)*60</f>
        <v>5.1506005133196737</v>
      </c>
    </row>
    <row r="1231" spans="2:40" x14ac:dyDescent="0.2">
      <c r="B1231" s="46">
        <v>43454</v>
      </c>
      <c r="C1231" s="3" t="s">
        <v>1596</v>
      </c>
      <c r="D1231" s="3" t="s">
        <v>1331</v>
      </c>
      <c r="E1231" s="32" t="s">
        <v>137</v>
      </c>
      <c r="F1231" s="3" t="s">
        <v>138</v>
      </c>
      <c r="G1231" s="33" t="s">
        <v>139</v>
      </c>
      <c r="H1231" s="32">
        <v>2018</v>
      </c>
      <c r="I1231" s="47" t="s">
        <v>607</v>
      </c>
      <c r="J1231" s="47" t="s">
        <v>396</v>
      </c>
      <c r="K1231" s="32" t="str">
        <f t="shared" si="293"/>
        <v>WFL</v>
      </c>
      <c r="L1231" s="32" t="str">
        <f t="shared" si="294"/>
        <v>ESI</v>
      </c>
      <c r="M1231" s="32" t="str">
        <f t="shared" si="295"/>
        <v>R2</v>
      </c>
      <c r="N1231" s="3">
        <v>11</v>
      </c>
      <c r="O1231" s="3" t="s">
        <v>163</v>
      </c>
      <c r="P1231" s="33" t="str">
        <f t="shared" si="296"/>
        <v>E:POS_P:P01_Tr1:WFL_Tr2:ESI_DRC_R2_D:20_M:12_Y:2018</v>
      </c>
      <c r="Q1231" s="31" t="str">
        <f t="shared" si="297"/>
        <v>T1</v>
      </c>
      <c r="R1231" s="53">
        <v>0.481412037037037</v>
      </c>
      <c r="S1231" s="3">
        <v>10</v>
      </c>
      <c r="T1231" s="3">
        <v>5.1825000000000001</v>
      </c>
      <c r="U1231" s="3">
        <v>99.082941176470598</v>
      </c>
      <c r="V1231" s="3">
        <v>0.70596000000000003</v>
      </c>
      <c r="W1231" s="3">
        <v>19.8</v>
      </c>
      <c r="X1231" s="37">
        <f t="shared" si="284"/>
        <v>292.8</v>
      </c>
      <c r="Y1231" s="37" t="s">
        <v>143</v>
      </c>
      <c r="Z1231" s="40">
        <v>0.1225</v>
      </c>
      <c r="AA1231" s="41">
        <v>0.74</v>
      </c>
      <c r="AB1231" s="41">
        <v>9.0649999999999981E-2</v>
      </c>
      <c r="AC1231" s="42" t="s">
        <v>144</v>
      </c>
      <c r="AD1231" s="43">
        <f t="shared" si="285"/>
        <v>499.44985598363405</v>
      </c>
      <c r="AE1231" s="43">
        <f t="shared" si="286"/>
        <v>582.69149864757298</v>
      </c>
      <c r="AF1231" s="44">
        <f t="shared" si="287"/>
        <v>2.5883988786351835</v>
      </c>
      <c r="AG1231" s="44">
        <f t="shared" si="288"/>
        <v>1.9154151701900355</v>
      </c>
      <c r="AH1231" s="44">
        <f t="shared" si="289"/>
        <v>49.486960701023129</v>
      </c>
      <c r="AI1231" s="44">
        <f t="shared" si="290"/>
        <v>36.620350918757104</v>
      </c>
      <c r="AJ1231" s="44">
        <f t="shared" si="291"/>
        <v>0.41135689038524065</v>
      </c>
      <c r="AK1231" s="45">
        <f t="shared" si="292"/>
        <v>0.30440409888507802</v>
      </c>
      <c r="AL1231" s="35"/>
      <c r="AM1231" s="35"/>
      <c r="AN1231" s="35"/>
    </row>
    <row r="1232" spans="2:40" x14ac:dyDescent="0.2">
      <c r="B1232" s="46">
        <v>43454</v>
      </c>
      <c r="C1232" s="3" t="s">
        <v>1597</v>
      </c>
      <c r="D1232" s="3" t="s">
        <v>1333</v>
      </c>
      <c r="E1232" s="32" t="s">
        <v>137</v>
      </c>
      <c r="F1232" s="3" t="s">
        <v>138</v>
      </c>
      <c r="G1232" s="33" t="s">
        <v>139</v>
      </c>
      <c r="H1232" s="32">
        <v>2018</v>
      </c>
      <c r="I1232" s="47" t="s">
        <v>607</v>
      </c>
      <c r="J1232" s="47" t="s">
        <v>396</v>
      </c>
      <c r="K1232" s="32" t="str">
        <f t="shared" si="293"/>
        <v>WFL</v>
      </c>
      <c r="L1232" s="32" t="str">
        <f t="shared" si="294"/>
        <v>ESI</v>
      </c>
      <c r="M1232" s="32" t="str">
        <f t="shared" si="295"/>
        <v>R2</v>
      </c>
      <c r="N1232" s="3">
        <v>11</v>
      </c>
      <c r="O1232" s="3" t="s">
        <v>163</v>
      </c>
      <c r="P1232" s="33" t="str">
        <f t="shared" si="296"/>
        <v>E:POS_P:P01_Tr1:WFL_Tr2:ESI_DRC_R2_D:20_M:12_Y:2018</v>
      </c>
      <c r="Q1232" s="31" t="str">
        <f t="shared" si="297"/>
        <v>T2</v>
      </c>
      <c r="R1232" s="53">
        <v>0.48835648148148153</v>
      </c>
      <c r="S1232" s="3">
        <v>20</v>
      </c>
      <c r="T1232" s="3">
        <v>5.2575000000000003</v>
      </c>
      <c r="U1232" s="3">
        <v>113.21470588235294</v>
      </c>
      <c r="V1232" s="3">
        <v>0.42611999999999994</v>
      </c>
      <c r="W1232" s="3">
        <v>19.899999999999999</v>
      </c>
      <c r="X1232" s="37">
        <f t="shared" si="284"/>
        <v>292.89999999999998</v>
      </c>
      <c r="Y1232" s="37" t="s">
        <v>143</v>
      </c>
      <c r="Z1232" s="40">
        <v>0.1225</v>
      </c>
      <c r="AA1232" s="41">
        <v>0.74</v>
      </c>
      <c r="AB1232" s="41">
        <v>9.0649999999999981E-2</v>
      </c>
      <c r="AC1232" s="42" t="s">
        <v>144</v>
      </c>
      <c r="AD1232" s="43">
        <f t="shared" si="285"/>
        <v>499.27933708435654</v>
      </c>
      <c r="AE1232" s="43">
        <f t="shared" si="286"/>
        <v>582.49255993174938</v>
      </c>
      <c r="AF1232" s="44">
        <f t="shared" si="287"/>
        <v>2.624961114721005</v>
      </c>
      <c r="AG1232" s="44">
        <f t="shared" si="288"/>
        <v>1.9424712248935434</v>
      </c>
      <c r="AH1232" s="44">
        <f t="shared" si="289"/>
        <v>56.525763301141581</v>
      </c>
      <c r="AI1232" s="44">
        <f t="shared" si="290"/>
        <v>41.829064842844765</v>
      </c>
      <c r="AJ1232" s="44">
        <f t="shared" si="291"/>
        <v>0.24821172963811702</v>
      </c>
      <c r="AK1232" s="45">
        <f t="shared" si="292"/>
        <v>0.18367667993220657</v>
      </c>
      <c r="AL1232" s="35"/>
      <c r="AM1232" s="35"/>
      <c r="AN1232" s="35"/>
    </row>
    <row r="1233" spans="2:40" x14ac:dyDescent="0.2">
      <c r="B1233" s="46">
        <v>43454</v>
      </c>
      <c r="C1233" s="3" t="s">
        <v>1598</v>
      </c>
      <c r="D1233" s="3" t="s">
        <v>1335</v>
      </c>
      <c r="E1233" s="32" t="s">
        <v>137</v>
      </c>
      <c r="F1233" s="3" t="s">
        <v>138</v>
      </c>
      <c r="G1233" s="33" t="s">
        <v>139</v>
      </c>
      <c r="H1233" s="32">
        <v>2018</v>
      </c>
      <c r="I1233" s="47" t="s">
        <v>607</v>
      </c>
      <c r="J1233" s="47" t="s">
        <v>396</v>
      </c>
      <c r="K1233" s="32" t="str">
        <f t="shared" si="293"/>
        <v>WFL</v>
      </c>
      <c r="L1233" s="32" t="str">
        <f t="shared" si="294"/>
        <v>ESI</v>
      </c>
      <c r="M1233" s="32" t="str">
        <f t="shared" si="295"/>
        <v>R2</v>
      </c>
      <c r="N1233" s="3">
        <v>11</v>
      </c>
      <c r="O1233" s="3" t="s">
        <v>163</v>
      </c>
      <c r="P1233" s="33" t="str">
        <f t="shared" si="296"/>
        <v>E:POS_P:P01_Tr1:WFL_Tr2:ESI_DRC_R2_D:20_M:12_Y:2018</v>
      </c>
      <c r="Q1233" s="31" t="str">
        <f t="shared" si="297"/>
        <v>T3</v>
      </c>
      <c r="R1233" s="53">
        <v>0.49530092592592595</v>
      </c>
      <c r="S1233" s="3">
        <v>30</v>
      </c>
      <c r="T1233" s="3">
        <v>5.1074999999999999</v>
      </c>
      <c r="U1233" s="3">
        <v>107.91529411764706</v>
      </c>
      <c r="V1233" s="3">
        <v>0.67416000000000009</v>
      </c>
      <c r="W1233" s="3">
        <v>18.3</v>
      </c>
      <c r="X1233" s="37">
        <f t="shared" si="284"/>
        <v>291.3</v>
      </c>
      <c r="Y1233" s="37" t="s">
        <v>143</v>
      </c>
      <c r="Z1233" s="40">
        <v>0.1225</v>
      </c>
      <c r="AA1233" s="41">
        <v>0.74</v>
      </c>
      <c r="AB1233" s="41">
        <v>9.0649999999999981E-2</v>
      </c>
      <c r="AC1233" s="42" t="s">
        <v>144</v>
      </c>
      <c r="AD1233" s="43">
        <f t="shared" si="285"/>
        <v>502.02168840373514</v>
      </c>
      <c r="AE1233" s="43">
        <f t="shared" si="286"/>
        <v>585.69196980435765</v>
      </c>
      <c r="AF1233" s="44">
        <f t="shared" si="287"/>
        <v>2.5640757735220774</v>
      </c>
      <c r="AG1233" s="44">
        <f t="shared" si="288"/>
        <v>1.8974160724063369</v>
      </c>
      <c r="AH1233" s="44">
        <f t="shared" si="289"/>
        <v>54.175818157526848</v>
      </c>
      <c r="AI1233" s="44">
        <f t="shared" si="290"/>
        <v>40.090105436569864</v>
      </c>
      <c r="AJ1233" s="44">
        <f t="shared" si="291"/>
        <v>0.39485009836330581</v>
      </c>
      <c r="AK1233" s="45">
        <f t="shared" si="292"/>
        <v>0.2921890727888462</v>
      </c>
      <c r="AL1233" s="35"/>
      <c r="AM1233" s="35"/>
      <c r="AN1233" s="35"/>
    </row>
    <row r="1234" spans="2:40" x14ac:dyDescent="0.2">
      <c r="B1234" s="46">
        <v>43454</v>
      </c>
      <c r="C1234" s="3" t="s">
        <v>1599</v>
      </c>
      <c r="D1234" s="3" t="s">
        <v>1337</v>
      </c>
      <c r="E1234" s="32" t="s">
        <v>137</v>
      </c>
      <c r="F1234" s="3" t="s">
        <v>138</v>
      </c>
      <c r="G1234" s="33" t="s">
        <v>139</v>
      </c>
      <c r="H1234" s="32">
        <v>2018</v>
      </c>
      <c r="I1234" s="47" t="s">
        <v>607</v>
      </c>
      <c r="J1234" s="47" t="s">
        <v>396</v>
      </c>
      <c r="K1234" s="32" t="str">
        <f t="shared" si="293"/>
        <v>WFL</v>
      </c>
      <c r="L1234" s="32" t="str">
        <f t="shared" si="294"/>
        <v>ESI</v>
      </c>
      <c r="M1234" s="32" t="str">
        <f t="shared" si="295"/>
        <v>R3</v>
      </c>
      <c r="N1234" s="3">
        <v>6</v>
      </c>
      <c r="O1234" s="3" t="s">
        <v>154</v>
      </c>
      <c r="P1234" s="33" t="str">
        <f t="shared" si="296"/>
        <v>E:POS_P:P01_Tr1:WFL_Tr2:ESI_DRC_R3_D:20_M:12_Y:2018</v>
      </c>
      <c r="Q1234" s="31" t="str">
        <f t="shared" si="297"/>
        <v>T0</v>
      </c>
      <c r="R1234" s="53">
        <v>0.47446759259259258</v>
      </c>
      <c r="S1234" s="37">
        <v>0</v>
      </c>
      <c r="T1234" s="3">
        <v>1.8075000000000001</v>
      </c>
      <c r="U1234" s="3">
        <v>93.62294117647059</v>
      </c>
      <c r="V1234" s="3">
        <v>0.45155999999999996</v>
      </c>
      <c r="W1234" s="3">
        <v>14.7</v>
      </c>
      <c r="X1234" s="37">
        <f t="shared" si="284"/>
        <v>287.7</v>
      </c>
      <c r="Y1234" s="37" t="s">
        <v>143</v>
      </c>
      <c r="Z1234" s="40">
        <v>0.1225</v>
      </c>
      <c r="AA1234" s="41">
        <v>0.74</v>
      </c>
      <c r="AB1234" s="41">
        <v>9.0649999999999981E-2</v>
      </c>
      <c r="AC1234" s="42" t="s">
        <v>144</v>
      </c>
      <c r="AD1234" s="43">
        <f t="shared" si="285"/>
        <v>508.30350306572132</v>
      </c>
      <c r="AE1234" s="43">
        <f t="shared" si="286"/>
        <v>593.02075357667491</v>
      </c>
      <c r="AF1234" s="44">
        <f t="shared" si="287"/>
        <v>0.91875858179129133</v>
      </c>
      <c r="AG1234" s="44">
        <f t="shared" si="288"/>
        <v>0.67988135052555543</v>
      </c>
      <c r="AH1234" s="44">
        <f t="shared" si="289"/>
        <v>47.588868967315967</v>
      </c>
      <c r="AI1234" s="44">
        <f t="shared" si="290"/>
        <v>35.215763035813808</v>
      </c>
      <c r="AJ1234" s="44">
        <f t="shared" si="291"/>
        <v>0.26778445148508329</v>
      </c>
      <c r="AK1234" s="45">
        <f t="shared" si="292"/>
        <v>0.19816049409896158</v>
      </c>
      <c r="AL1234" s="35">
        <f>SLOPE(AG1234:AG1237,S1234:S1237)*60</f>
        <v>2.0106806478404824</v>
      </c>
      <c r="AM1234" s="35">
        <f>SLOPE(AK1234:AK1237,S1234:S1237)*60</f>
        <v>0.1356344532917986</v>
      </c>
      <c r="AN1234" s="35">
        <f>SLOPE(AI1234:AI1237,S1234:S1237)*60</f>
        <v>37.799087434180393</v>
      </c>
    </row>
    <row r="1235" spans="2:40" x14ac:dyDescent="0.2">
      <c r="B1235" s="46">
        <v>43454</v>
      </c>
      <c r="C1235" s="3" t="s">
        <v>1600</v>
      </c>
      <c r="D1235" s="3" t="s">
        <v>1339</v>
      </c>
      <c r="E1235" s="32" t="s">
        <v>137</v>
      </c>
      <c r="F1235" s="3" t="s">
        <v>138</v>
      </c>
      <c r="G1235" s="33" t="s">
        <v>139</v>
      </c>
      <c r="H1235" s="32">
        <v>2018</v>
      </c>
      <c r="I1235" s="47" t="s">
        <v>607</v>
      </c>
      <c r="J1235" s="47" t="s">
        <v>396</v>
      </c>
      <c r="K1235" s="32" t="str">
        <f t="shared" si="293"/>
        <v>WFL</v>
      </c>
      <c r="L1235" s="32" t="str">
        <f t="shared" si="294"/>
        <v>ESI</v>
      </c>
      <c r="M1235" s="32" t="str">
        <f t="shared" si="295"/>
        <v>R3</v>
      </c>
      <c r="N1235" s="3">
        <v>6</v>
      </c>
      <c r="O1235" s="3" t="s">
        <v>154</v>
      </c>
      <c r="P1235" s="33" t="str">
        <f t="shared" si="296"/>
        <v>E:POS_P:P01_Tr1:WFL_Tr2:ESI_DRC_R3_D:20_M:12_Y:2018</v>
      </c>
      <c r="Q1235" s="31" t="str">
        <f t="shared" si="297"/>
        <v>T1</v>
      </c>
      <c r="R1235" s="53">
        <v>0.481412037037037</v>
      </c>
      <c r="S1235" s="3">
        <v>10</v>
      </c>
      <c r="T1235" s="3">
        <v>2.6324999999999998</v>
      </c>
      <c r="U1235" s="3">
        <v>97.477058823529418</v>
      </c>
      <c r="V1235" s="3">
        <v>0.50244</v>
      </c>
      <c r="W1235" s="3">
        <v>18.7</v>
      </c>
      <c r="X1235" s="37">
        <f t="shared" si="284"/>
        <v>291.7</v>
      </c>
      <c r="Y1235" s="37" t="s">
        <v>143</v>
      </c>
      <c r="Z1235" s="40">
        <v>0.1225</v>
      </c>
      <c r="AA1235" s="41">
        <v>0.74</v>
      </c>
      <c r="AB1235" s="41">
        <v>9.0649999999999981E-2</v>
      </c>
      <c r="AC1235" s="42" t="s">
        <v>144</v>
      </c>
      <c r="AD1235" s="43">
        <f t="shared" si="285"/>
        <v>501.33328019200565</v>
      </c>
      <c r="AE1235" s="43">
        <f t="shared" si="286"/>
        <v>584.88882689067327</v>
      </c>
      <c r="AF1235" s="44">
        <f t="shared" si="287"/>
        <v>1.319759860105455</v>
      </c>
      <c r="AG1235" s="44">
        <f t="shared" si="288"/>
        <v>0.97662229647803644</v>
      </c>
      <c r="AH1235" s="44">
        <f t="shared" si="289"/>
        <v>48.868493643469087</v>
      </c>
      <c r="AI1235" s="44">
        <f t="shared" si="290"/>
        <v>36.162685296167112</v>
      </c>
      <c r="AJ1235" s="44">
        <f t="shared" si="291"/>
        <v>0.29387154218294992</v>
      </c>
      <c r="AK1235" s="45">
        <f t="shared" si="292"/>
        <v>0.21746494121538287</v>
      </c>
      <c r="AL1235" s="35"/>
      <c r="AM1235" s="35"/>
      <c r="AN1235" s="35"/>
    </row>
    <row r="1236" spans="2:40" x14ac:dyDescent="0.2">
      <c r="B1236" s="46">
        <v>43454</v>
      </c>
      <c r="C1236" s="3" t="s">
        <v>1601</v>
      </c>
      <c r="D1236" s="3" t="s">
        <v>1341</v>
      </c>
      <c r="E1236" s="32" t="s">
        <v>137</v>
      </c>
      <c r="F1236" s="3" t="s">
        <v>138</v>
      </c>
      <c r="G1236" s="33" t="s">
        <v>139</v>
      </c>
      <c r="H1236" s="32">
        <v>2018</v>
      </c>
      <c r="I1236" s="47" t="s">
        <v>607</v>
      </c>
      <c r="J1236" s="47" t="s">
        <v>396</v>
      </c>
      <c r="K1236" s="32" t="str">
        <f t="shared" si="293"/>
        <v>WFL</v>
      </c>
      <c r="L1236" s="32" t="str">
        <f t="shared" si="294"/>
        <v>ESI</v>
      </c>
      <c r="M1236" s="32" t="str">
        <f t="shared" si="295"/>
        <v>R3</v>
      </c>
      <c r="N1236" s="3">
        <v>6</v>
      </c>
      <c r="O1236" s="3" t="s">
        <v>154</v>
      </c>
      <c r="P1236" s="33" t="str">
        <f t="shared" si="296"/>
        <v>E:POS_P:P01_Tr1:WFL_Tr2:ESI_DRC_R3_D:20_M:12_Y:2018</v>
      </c>
      <c r="Q1236" s="31" t="str">
        <f t="shared" si="297"/>
        <v>T2</v>
      </c>
      <c r="R1236" s="53">
        <v>0.48835648148148153</v>
      </c>
      <c r="S1236" s="3">
        <v>20</v>
      </c>
      <c r="T1236" s="3">
        <v>3.7574999999999998</v>
      </c>
      <c r="U1236" s="3">
        <v>132.16411764705884</v>
      </c>
      <c r="V1236" s="3">
        <v>0.57876000000000005</v>
      </c>
      <c r="W1236" s="3">
        <v>19.600000000000001</v>
      </c>
      <c r="X1236" s="37">
        <f t="shared" si="284"/>
        <v>292.60000000000002</v>
      </c>
      <c r="Y1236" s="37" t="s">
        <v>143</v>
      </c>
      <c r="Z1236" s="40">
        <v>0.1225</v>
      </c>
      <c r="AA1236" s="41">
        <v>0.74</v>
      </c>
      <c r="AB1236" s="41">
        <v>9.0649999999999981E-2</v>
      </c>
      <c r="AC1236" s="42" t="s">
        <v>144</v>
      </c>
      <c r="AD1236" s="43">
        <f t="shared" si="285"/>
        <v>499.79124344500349</v>
      </c>
      <c r="AE1236" s="43">
        <f t="shared" si="286"/>
        <v>583.08978401917068</v>
      </c>
      <c r="AF1236" s="44">
        <f t="shared" si="287"/>
        <v>1.8779655972446005</v>
      </c>
      <c r="AG1236" s="44">
        <f t="shared" si="288"/>
        <v>1.3896945419610041</v>
      </c>
      <c r="AH1236" s="44">
        <f t="shared" si="289"/>
        <v>66.054468697635272</v>
      </c>
      <c r="AI1236" s="44">
        <f t="shared" si="290"/>
        <v>48.880306836250092</v>
      </c>
      <c r="AJ1236" s="44">
        <f t="shared" si="291"/>
        <v>0.33746904339893524</v>
      </c>
      <c r="AK1236" s="45">
        <f t="shared" si="292"/>
        <v>0.24972709211521202</v>
      </c>
      <c r="AL1236" s="35"/>
      <c r="AM1236" s="35"/>
      <c r="AN1236" s="35"/>
    </row>
    <row r="1237" spans="2:40" x14ac:dyDescent="0.2">
      <c r="B1237" s="46">
        <v>43454</v>
      </c>
      <c r="C1237" s="3" t="s">
        <v>1602</v>
      </c>
      <c r="D1237" s="3" t="s">
        <v>1343</v>
      </c>
      <c r="E1237" s="32" t="s">
        <v>137</v>
      </c>
      <c r="F1237" s="3" t="s">
        <v>138</v>
      </c>
      <c r="G1237" s="33" t="s">
        <v>139</v>
      </c>
      <c r="H1237" s="32">
        <v>2018</v>
      </c>
      <c r="I1237" s="47" t="s">
        <v>607</v>
      </c>
      <c r="J1237" s="47" t="s">
        <v>396</v>
      </c>
      <c r="K1237" s="32" t="str">
        <f t="shared" si="293"/>
        <v>WFL</v>
      </c>
      <c r="L1237" s="32" t="str">
        <f t="shared" si="294"/>
        <v>ESI</v>
      </c>
      <c r="M1237" s="32" t="str">
        <f t="shared" si="295"/>
        <v>R3</v>
      </c>
      <c r="N1237" s="3">
        <v>6</v>
      </c>
      <c r="O1237" s="3" t="s">
        <v>154</v>
      </c>
      <c r="P1237" s="33" t="str">
        <f t="shared" si="296"/>
        <v>E:POS_P:P01_Tr1:WFL_Tr2:ESI_DRC_R3_D:20_M:12_Y:2018</v>
      </c>
      <c r="Q1237" s="31" t="str">
        <f t="shared" si="297"/>
        <v>T3</v>
      </c>
      <c r="R1237" s="53">
        <v>0.4486342592592592</v>
      </c>
      <c r="S1237" s="3">
        <v>30</v>
      </c>
      <c r="T1237" s="3">
        <v>4.3574999999999999</v>
      </c>
      <c r="U1237" s="3">
        <v>136.5</v>
      </c>
      <c r="V1237" s="3">
        <v>0.59148000000000012</v>
      </c>
      <c r="W1237" s="3">
        <v>11.2</v>
      </c>
      <c r="X1237" s="37">
        <f t="shared" si="284"/>
        <v>284.2</v>
      </c>
      <c r="Y1237" s="37" t="s">
        <v>143</v>
      </c>
      <c r="Z1237" s="40">
        <v>0.1225</v>
      </c>
      <c r="AA1237" s="41">
        <v>0.74</v>
      </c>
      <c r="AB1237" s="41">
        <v>9.0649999999999981E-2</v>
      </c>
      <c r="AC1237" s="42" t="s">
        <v>144</v>
      </c>
      <c r="AD1237" s="43">
        <f t="shared" si="285"/>
        <v>514.56339842367356</v>
      </c>
      <c r="AE1237" s="43">
        <f t="shared" si="286"/>
        <v>600.32396482761919</v>
      </c>
      <c r="AF1237" s="44">
        <f t="shared" si="287"/>
        <v>2.2422100086311576</v>
      </c>
      <c r="AG1237" s="44">
        <f t="shared" si="288"/>
        <v>1.6592354063870565</v>
      </c>
      <c r="AH1237" s="44">
        <f t="shared" si="289"/>
        <v>70.237903884831439</v>
      </c>
      <c r="AI1237" s="44">
        <f t="shared" si="290"/>
        <v>51.976048874775252</v>
      </c>
      <c r="AJ1237" s="44">
        <f t="shared" si="291"/>
        <v>0.35507961871624028</v>
      </c>
      <c r="AK1237" s="45">
        <f t="shared" si="292"/>
        <v>0.26275891785001776</v>
      </c>
      <c r="AL1237" s="35"/>
      <c r="AM1237" s="35"/>
      <c r="AN1237" s="35"/>
    </row>
    <row r="1238" spans="2:40" x14ac:dyDescent="0.2">
      <c r="B1238" s="46">
        <v>43454</v>
      </c>
      <c r="C1238" s="3" t="s">
        <v>1603</v>
      </c>
      <c r="D1238" s="3" t="s">
        <v>1345</v>
      </c>
      <c r="E1238" s="32" t="s">
        <v>137</v>
      </c>
      <c r="F1238" s="3" t="s">
        <v>138</v>
      </c>
      <c r="G1238" s="33" t="s">
        <v>139</v>
      </c>
      <c r="H1238" s="32">
        <v>2018</v>
      </c>
      <c r="I1238" s="47" t="s">
        <v>607</v>
      </c>
      <c r="J1238" s="47" t="s">
        <v>396</v>
      </c>
      <c r="K1238" s="32" t="str">
        <f t="shared" si="293"/>
        <v>WFL</v>
      </c>
      <c r="L1238" s="32" t="str">
        <f t="shared" si="294"/>
        <v>LSI</v>
      </c>
      <c r="M1238" s="32" t="str">
        <f t="shared" si="295"/>
        <v>R1</v>
      </c>
      <c r="N1238" s="3">
        <v>8</v>
      </c>
      <c r="O1238" s="3" t="s">
        <v>1377</v>
      </c>
      <c r="P1238" s="33" t="str">
        <f t="shared" si="296"/>
        <v>E:POS_P:P01_Tr1:WFL_Tr2:LSI_DRC_R1_D:20_M:12_Y:2018</v>
      </c>
      <c r="Q1238" s="31" t="str">
        <f t="shared" si="297"/>
        <v>T0</v>
      </c>
      <c r="R1238" s="53">
        <v>0.47864583333333338</v>
      </c>
      <c r="S1238" s="37">
        <v>0</v>
      </c>
      <c r="T1238" s="3">
        <v>1.6575</v>
      </c>
      <c r="U1238" s="3">
        <v>102.29470588235294</v>
      </c>
      <c r="V1238" s="3">
        <v>0.32436000000000004</v>
      </c>
      <c r="W1238" s="3">
        <v>17.399999999999999</v>
      </c>
      <c r="X1238" s="37">
        <f t="shared" si="284"/>
        <v>290.39999999999998</v>
      </c>
      <c r="Y1238" s="37" t="s">
        <v>143</v>
      </c>
      <c r="Z1238" s="40">
        <v>0.1225</v>
      </c>
      <c r="AA1238" s="41">
        <v>0.74</v>
      </c>
      <c r="AB1238" s="41">
        <v>9.0649999999999981E-2</v>
      </c>
      <c r="AC1238" s="42" t="s">
        <v>144</v>
      </c>
      <c r="AD1238" s="43">
        <f t="shared" si="285"/>
        <v>503.57754074382933</v>
      </c>
      <c r="AE1238" s="43">
        <f t="shared" si="286"/>
        <v>587.50713086780092</v>
      </c>
      <c r="AF1238" s="44">
        <f t="shared" si="287"/>
        <v>0.83467977378289704</v>
      </c>
      <c r="AG1238" s="44">
        <f t="shared" si="288"/>
        <v>0.61766303259934363</v>
      </c>
      <c r="AH1238" s="44">
        <f t="shared" si="289"/>
        <v>51.513316419348627</v>
      </c>
      <c r="AI1238" s="44">
        <f t="shared" si="290"/>
        <v>38.119854150317977</v>
      </c>
      <c r="AJ1238" s="44">
        <f t="shared" si="291"/>
        <v>0.19056381296827993</v>
      </c>
      <c r="AK1238" s="45">
        <f t="shared" si="292"/>
        <v>0.14101722159652713</v>
      </c>
      <c r="AL1238" s="35">
        <f>SLOPE(AG1238:AG1241,S1238:S1241)*60</f>
        <v>5.2341314857656918E-2</v>
      </c>
      <c r="AM1238" s="35">
        <f>SLOPE(AK1238:AK1241,S1238:S1241)*60</f>
        <v>7.8146056972708697E-2</v>
      </c>
      <c r="AN1238" s="35">
        <f>SLOPE(AI1238:AI1241,S1238:S1241)*60</f>
        <v>5.6671101882785297</v>
      </c>
    </row>
    <row r="1239" spans="2:40" x14ac:dyDescent="0.2">
      <c r="B1239" s="46">
        <v>43454</v>
      </c>
      <c r="C1239" s="3" t="s">
        <v>1604</v>
      </c>
      <c r="D1239" s="3" t="s">
        <v>1347</v>
      </c>
      <c r="E1239" s="32" t="s">
        <v>137</v>
      </c>
      <c r="F1239" s="3" t="s">
        <v>138</v>
      </c>
      <c r="G1239" s="33" t="s">
        <v>139</v>
      </c>
      <c r="H1239" s="32">
        <v>2018</v>
      </c>
      <c r="I1239" s="47" t="s">
        <v>607</v>
      </c>
      <c r="J1239" s="47" t="s">
        <v>396</v>
      </c>
      <c r="K1239" s="32" t="str">
        <f t="shared" si="293"/>
        <v>WFL</v>
      </c>
      <c r="L1239" s="32" t="str">
        <f t="shared" si="294"/>
        <v>LSI</v>
      </c>
      <c r="M1239" s="32" t="str">
        <f t="shared" si="295"/>
        <v>R1</v>
      </c>
      <c r="N1239" s="3">
        <v>8</v>
      </c>
      <c r="O1239" s="3" t="s">
        <v>1377</v>
      </c>
      <c r="P1239" s="33" t="str">
        <f t="shared" si="296"/>
        <v>E:POS_P:P01_Tr1:WFL_Tr2:LSI_DRC_R1_D:20_M:12_Y:2018</v>
      </c>
      <c r="Q1239" s="31" t="str">
        <f t="shared" si="297"/>
        <v>T1</v>
      </c>
      <c r="R1239" s="53">
        <v>0.4855902777777778</v>
      </c>
      <c r="S1239" s="3">
        <v>10</v>
      </c>
      <c r="T1239" s="3">
        <v>1.6575</v>
      </c>
      <c r="U1239" s="3">
        <v>106.3094117647059</v>
      </c>
      <c r="V1239" s="3">
        <v>0.41975999999999997</v>
      </c>
      <c r="W1239" s="3">
        <v>20.3</v>
      </c>
      <c r="X1239" s="37">
        <f t="shared" si="284"/>
        <v>293.3</v>
      </c>
      <c r="Y1239" s="37" t="s">
        <v>143</v>
      </c>
      <c r="Z1239" s="40">
        <v>0.1225</v>
      </c>
      <c r="AA1239" s="41">
        <v>0.74</v>
      </c>
      <c r="AB1239" s="41">
        <v>9.0649999999999981E-2</v>
      </c>
      <c r="AC1239" s="42" t="s">
        <v>144</v>
      </c>
      <c r="AD1239" s="43">
        <f t="shared" si="285"/>
        <v>498.59842424823739</v>
      </c>
      <c r="AE1239" s="43">
        <f t="shared" si="286"/>
        <v>581.69816162294364</v>
      </c>
      <c r="AF1239" s="44">
        <f t="shared" si="287"/>
        <v>0.82642688819145349</v>
      </c>
      <c r="AG1239" s="44">
        <f t="shared" si="288"/>
        <v>0.61155589726167547</v>
      </c>
      <c r="AH1239" s="44">
        <f t="shared" si="289"/>
        <v>53.005705188639389</v>
      </c>
      <c r="AI1239" s="44">
        <f t="shared" si="290"/>
        <v>39.224221839593142</v>
      </c>
      <c r="AJ1239" s="44">
        <f t="shared" si="291"/>
        <v>0.24417362032284681</v>
      </c>
      <c r="AK1239" s="45">
        <f t="shared" si="292"/>
        <v>0.18068847903890661</v>
      </c>
      <c r="AL1239" s="35"/>
      <c r="AM1239" s="35"/>
      <c r="AN1239" s="35"/>
    </row>
    <row r="1240" spans="2:40" x14ac:dyDescent="0.2">
      <c r="B1240" s="46">
        <v>43454</v>
      </c>
      <c r="C1240" s="3" t="s">
        <v>1605</v>
      </c>
      <c r="D1240" s="3" t="s">
        <v>1349</v>
      </c>
      <c r="E1240" s="32" t="s">
        <v>137</v>
      </c>
      <c r="F1240" s="3" t="s">
        <v>138</v>
      </c>
      <c r="G1240" s="33" t="s">
        <v>139</v>
      </c>
      <c r="H1240" s="32">
        <v>2018</v>
      </c>
      <c r="I1240" s="47" t="s">
        <v>607</v>
      </c>
      <c r="J1240" s="47" t="s">
        <v>396</v>
      </c>
      <c r="K1240" s="32" t="str">
        <f t="shared" si="293"/>
        <v>WFL</v>
      </c>
      <c r="L1240" s="32" t="str">
        <f t="shared" si="294"/>
        <v>LSI</v>
      </c>
      <c r="M1240" s="32" t="str">
        <f t="shared" si="295"/>
        <v>R1</v>
      </c>
      <c r="N1240" s="3">
        <v>8</v>
      </c>
      <c r="O1240" s="3" t="s">
        <v>1377</v>
      </c>
      <c r="P1240" s="33" t="str">
        <f t="shared" si="296"/>
        <v>E:POS_P:P01_Tr1:WFL_Tr2:LSI_DRC_R1_D:20_M:12_Y:2018</v>
      </c>
      <c r="Q1240" s="31" t="str">
        <f t="shared" si="297"/>
        <v>T2</v>
      </c>
      <c r="R1240" s="53">
        <v>0.49253472222222222</v>
      </c>
      <c r="S1240" s="3">
        <v>20</v>
      </c>
      <c r="T1240" s="3">
        <v>1.6575</v>
      </c>
      <c r="U1240" s="3">
        <v>100.68882352941176</v>
      </c>
      <c r="V1240" s="3">
        <v>0.69960000000000011</v>
      </c>
      <c r="W1240" s="3">
        <v>19</v>
      </c>
      <c r="X1240" s="37">
        <f t="shared" si="284"/>
        <v>292</v>
      </c>
      <c r="Y1240" s="37" t="s">
        <v>143</v>
      </c>
      <c r="Z1240" s="40">
        <v>0.1225</v>
      </c>
      <c r="AA1240" s="41">
        <v>0.74</v>
      </c>
      <c r="AB1240" s="41">
        <v>9.0649999999999981E-2</v>
      </c>
      <c r="AC1240" s="42" t="s">
        <v>144</v>
      </c>
      <c r="AD1240" s="43">
        <f t="shared" si="285"/>
        <v>500.8182117534522</v>
      </c>
      <c r="AE1240" s="43">
        <f t="shared" si="286"/>
        <v>584.28791371236082</v>
      </c>
      <c r="AF1240" s="44">
        <f t="shared" si="287"/>
        <v>0.830106185981347</v>
      </c>
      <c r="AG1240" s="44">
        <f t="shared" si="288"/>
        <v>0.61427857762619664</v>
      </c>
      <c r="AH1240" s="44">
        <f t="shared" si="289"/>
        <v>50.426796543558922</v>
      </c>
      <c r="AI1240" s="44">
        <f t="shared" si="290"/>
        <v>37.315829442233593</v>
      </c>
      <c r="AJ1240" s="44">
        <f t="shared" si="291"/>
        <v>0.40876782443316767</v>
      </c>
      <c r="AK1240" s="45">
        <f t="shared" si="292"/>
        <v>0.30248819008054401</v>
      </c>
      <c r="AL1240" s="35"/>
      <c r="AM1240" s="35"/>
      <c r="AN1240" s="35"/>
    </row>
    <row r="1241" spans="2:40" x14ac:dyDescent="0.2">
      <c r="B1241" s="46">
        <v>43454</v>
      </c>
      <c r="C1241" s="3" t="s">
        <v>1606</v>
      </c>
      <c r="D1241" s="3" t="s">
        <v>1351</v>
      </c>
      <c r="E1241" s="32" t="s">
        <v>137</v>
      </c>
      <c r="F1241" s="3" t="s">
        <v>138</v>
      </c>
      <c r="G1241" s="33" t="s">
        <v>139</v>
      </c>
      <c r="H1241" s="32">
        <v>2018</v>
      </c>
      <c r="I1241" s="47" t="s">
        <v>607</v>
      </c>
      <c r="J1241" s="47" t="s">
        <v>396</v>
      </c>
      <c r="K1241" s="32" t="str">
        <f t="shared" si="293"/>
        <v>WFL</v>
      </c>
      <c r="L1241" s="32" t="str">
        <f t="shared" si="294"/>
        <v>LSI</v>
      </c>
      <c r="M1241" s="32" t="str">
        <f t="shared" si="295"/>
        <v>R1</v>
      </c>
      <c r="N1241" s="3">
        <v>8</v>
      </c>
      <c r="O1241" s="3" t="s">
        <v>1377</v>
      </c>
      <c r="P1241" s="33" t="str">
        <f t="shared" si="296"/>
        <v>E:POS_P:P01_Tr1:WFL_Tr2:LSI_DRC_R1_D:20_M:12_Y:2018</v>
      </c>
      <c r="Q1241" s="31" t="str">
        <f t="shared" si="297"/>
        <v>T3</v>
      </c>
      <c r="R1241" s="53">
        <v>0.4994791666666667</v>
      </c>
      <c r="S1241" s="3">
        <v>30</v>
      </c>
      <c r="T1241" s="3">
        <v>1.7324999999999999</v>
      </c>
      <c r="U1241" s="3">
        <v>112.41176470588236</v>
      </c>
      <c r="V1241" s="3">
        <v>0.33072000000000001</v>
      </c>
      <c r="W1241" s="3">
        <v>17.3</v>
      </c>
      <c r="X1241" s="37">
        <f t="shared" si="284"/>
        <v>290.3</v>
      </c>
      <c r="Y1241" s="37" t="s">
        <v>143</v>
      </c>
      <c r="Z1241" s="40">
        <v>0.1225</v>
      </c>
      <c r="AA1241" s="41">
        <v>0.74</v>
      </c>
      <c r="AB1241" s="41">
        <v>9.0649999999999981E-2</v>
      </c>
      <c r="AC1241" s="42" t="s">
        <v>144</v>
      </c>
      <c r="AD1241" s="43">
        <f t="shared" si="285"/>
        <v>503.75100872203933</v>
      </c>
      <c r="AE1241" s="43">
        <f t="shared" si="286"/>
        <v>587.70951017571258</v>
      </c>
      <c r="AF1241" s="44">
        <f t="shared" si="287"/>
        <v>0.87274862261093311</v>
      </c>
      <c r="AG1241" s="44">
        <f t="shared" si="288"/>
        <v>0.64583398073209042</v>
      </c>
      <c r="AH1241" s="44">
        <f t="shared" si="289"/>
        <v>56.627539862812782</v>
      </c>
      <c r="AI1241" s="44">
        <f t="shared" si="290"/>
        <v>41.904379498481454</v>
      </c>
      <c r="AJ1241" s="44">
        <f t="shared" si="291"/>
        <v>0.19436728920531166</v>
      </c>
      <c r="AK1241" s="45">
        <f t="shared" si="292"/>
        <v>0.14383179401193061</v>
      </c>
      <c r="AL1241" s="35"/>
      <c r="AM1241" s="35"/>
      <c r="AN1241" s="35"/>
    </row>
    <row r="1242" spans="2:40" x14ac:dyDescent="0.2">
      <c r="B1242" s="46">
        <v>43454</v>
      </c>
      <c r="C1242" s="3" t="s">
        <v>1607</v>
      </c>
      <c r="D1242" s="3" t="s">
        <v>1353</v>
      </c>
      <c r="E1242" s="32" t="s">
        <v>137</v>
      </c>
      <c r="F1242" s="3" t="s">
        <v>138</v>
      </c>
      <c r="G1242" s="33" t="s">
        <v>139</v>
      </c>
      <c r="H1242" s="32">
        <v>2018</v>
      </c>
      <c r="I1242" s="47" t="s">
        <v>607</v>
      </c>
      <c r="J1242" s="47" t="s">
        <v>396</v>
      </c>
      <c r="K1242" s="32" t="str">
        <f t="shared" si="293"/>
        <v>WFL</v>
      </c>
      <c r="L1242" s="32" t="str">
        <f t="shared" si="294"/>
        <v>LSI</v>
      </c>
      <c r="M1242" s="32" t="str">
        <f t="shared" si="295"/>
        <v>R2</v>
      </c>
      <c r="N1242" s="3">
        <v>14</v>
      </c>
      <c r="O1242" s="3" t="s">
        <v>163</v>
      </c>
      <c r="P1242" s="33" t="str">
        <f t="shared" si="296"/>
        <v>E:POS_P:P01_Tr1:WFL_Tr2:LSI_DRC_R2_D:20_M:12_Y:2018</v>
      </c>
      <c r="Q1242" s="31" t="str">
        <f t="shared" si="297"/>
        <v>T0</v>
      </c>
      <c r="R1242" s="53">
        <v>0.47864583333333338</v>
      </c>
      <c r="S1242" s="37">
        <v>0</v>
      </c>
      <c r="T1242" s="3">
        <v>1.6575</v>
      </c>
      <c r="U1242" s="3">
        <v>114.66000000000001</v>
      </c>
      <c r="V1242" s="3">
        <v>0.61055999999999999</v>
      </c>
      <c r="W1242" s="3">
        <v>17.5</v>
      </c>
      <c r="X1242" s="37">
        <f t="shared" si="284"/>
        <v>290.5</v>
      </c>
      <c r="Y1242" s="37" t="s">
        <v>143</v>
      </c>
      <c r="Z1242" s="40">
        <v>0.1225</v>
      </c>
      <c r="AA1242" s="41">
        <v>0.74</v>
      </c>
      <c r="AB1242" s="41">
        <v>9.0649999999999981E-2</v>
      </c>
      <c r="AC1242" s="42" t="s">
        <v>144</v>
      </c>
      <c r="AD1242" s="43">
        <f t="shared" si="285"/>
        <v>503.40419219279875</v>
      </c>
      <c r="AE1242" s="43">
        <f t="shared" si="286"/>
        <v>587.30489089159857</v>
      </c>
      <c r="AF1242" s="44">
        <f t="shared" si="287"/>
        <v>0.83439244855956396</v>
      </c>
      <c r="AG1242" s="44">
        <f t="shared" si="288"/>
        <v>0.61745041193407724</v>
      </c>
      <c r="AH1242" s="44">
        <f t="shared" si="289"/>
        <v>57.720324676826316</v>
      </c>
      <c r="AI1242" s="44">
        <f t="shared" si="290"/>
        <v>42.713040260851464</v>
      </c>
      <c r="AJ1242" s="44">
        <f t="shared" si="291"/>
        <v>0.3585848741827744</v>
      </c>
      <c r="AK1242" s="45">
        <f t="shared" si="292"/>
        <v>0.26535280689525298</v>
      </c>
      <c r="AL1242" s="35">
        <f>SLOPE(AG1242:AG1245,S1242:S1245)*60</f>
        <v>-1.3693480716490458E-2</v>
      </c>
      <c r="AM1242" s="35">
        <f>SLOPE(AK1242:AK1245,S1242:S1245)*60</f>
        <v>0.10706180687347858</v>
      </c>
      <c r="AN1242" s="35">
        <f>SLOPE(AI1242:AI1245,S1242:S1245)*60</f>
        <v>-9.8196284248035965</v>
      </c>
    </row>
    <row r="1243" spans="2:40" x14ac:dyDescent="0.2">
      <c r="B1243" s="46">
        <v>43454</v>
      </c>
      <c r="C1243" s="3" t="s">
        <v>1608</v>
      </c>
      <c r="D1243" s="3" t="s">
        <v>1355</v>
      </c>
      <c r="E1243" s="32" t="s">
        <v>137</v>
      </c>
      <c r="F1243" s="3" t="s">
        <v>138</v>
      </c>
      <c r="G1243" s="33" t="s">
        <v>139</v>
      </c>
      <c r="H1243" s="32">
        <v>2018</v>
      </c>
      <c r="I1243" s="47" t="s">
        <v>607</v>
      </c>
      <c r="J1243" s="47" t="s">
        <v>396</v>
      </c>
      <c r="K1243" s="32" t="str">
        <f t="shared" si="293"/>
        <v>WFL</v>
      </c>
      <c r="L1243" s="32" t="str">
        <f t="shared" si="294"/>
        <v>LSI</v>
      </c>
      <c r="M1243" s="32" t="str">
        <f t="shared" si="295"/>
        <v>R2</v>
      </c>
      <c r="N1243" s="3">
        <v>14</v>
      </c>
      <c r="O1243" s="3" t="s">
        <v>163</v>
      </c>
      <c r="P1243" s="33" t="str">
        <f t="shared" si="296"/>
        <v>E:POS_P:P01_Tr1:WFL_Tr2:LSI_DRC_R2_D:20_M:12_Y:2018</v>
      </c>
      <c r="Q1243" s="31" t="str">
        <f t="shared" si="297"/>
        <v>T1</v>
      </c>
      <c r="R1243" s="53">
        <v>0.4855902777777778</v>
      </c>
      <c r="S1243" s="3">
        <v>10</v>
      </c>
      <c r="T1243" s="3">
        <v>1.7324999999999999</v>
      </c>
      <c r="U1243" s="3">
        <v>102.77647058823531</v>
      </c>
      <c r="V1243" s="3">
        <v>0.45155999999999996</v>
      </c>
      <c r="W1243" s="3">
        <v>20.100000000000001</v>
      </c>
      <c r="X1243" s="37">
        <f t="shared" si="284"/>
        <v>293.10000000000002</v>
      </c>
      <c r="Y1243" s="37" t="s">
        <v>143</v>
      </c>
      <c r="Z1243" s="40">
        <v>0.1225</v>
      </c>
      <c r="AA1243" s="41">
        <v>0.74</v>
      </c>
      <c r="AB1243" s="41">
        <v>9.0649999999999981E-2</v>
      </c>
      <c r="AC1243" s="42" t="s">
        <v>144</v>
      </c>
      <c r="AD1243" s="43">
        <f t="shared" si="285"/>
        <v>498.93864835212565</v>
      </c>
      <c r="AE1243" s="43">
        <f t="shared" si="286"/>
        <v>582.09508974414655</v>
      </c>
      <c r="AF1243" s="44">
        <f t="shared" si="287"/>
        <v>0.86441120827005757</v>
      </c>
      <c r="AG1243" s="44">
        <f t="shared" si="288"/>
        <v>0.63966429411984238</v>
      </c>
      <c r="AH1243" s="44">
        <f t="shared" si="289"/>
        <v>51.279153317696121</v>
      </c>
      <c r="AI1243" s="44">
        <f t="shared" si="290"/>
        <v>37.94657345509512</v>
      </c>
      <c r="AJ1243" s="44">
        <f t="shared" si="291"/>
        <v>0.2628508587248668</v>
      </c>
      <c r="AK1243" s="45">
        <f t="shared" si="292"/>
        <v>0.19450963545640138</v>
      </c>
      <c r="AL1243" s="35"/>
      <c r="AM1243" s="35"/>
      <c r="AN1243" s="35"/>
    </row>
    <row r="1244" spans="2:40" x14ac:dyDescent="0.2">
      <c r="B1244" s="46">
        <v>43454</v>
      </c>
      <c r="C1244" s="3" t="s">
        <v>1609</v>
      </c>
      <c r="D1244" s="3" t="s">
        <v>1357</v>
      </c>
      <c r="E1244" s="32" t="s">
        <v>137</v>
      </c>
      <c r="F1244" s="3" t="s">
        <v>138</v>
      </c>
      <c r="G1244" s="33" t="s">
        <v>139</v>
      </c>
      <c r="H1244" s="32">
        <v>2018</v>
      </c>
      <c r="I1244" s="47" t="s">
        <v>607</v>
      </c>
      <c r="J1244" s="47" t="s">
        <v>396</v>
      </c>
      <c r="K1244" s="32" t="str">
        <f t="shared" si="293"/>
        <v>WFL</v>
      </c>
      <c r="L1244" s="32" t="str">
        <f t="shared" si="294"/>
        <v>LSI</v>
      </c>
      <c r="M1244" s="32" t="str">
        <f t="shared" si="295"/>
        <v>R2</v>
      </c>
      <c r="N1244" s="3">
        <v>14</v>
      </c>
      <c r="O1244" s="3" t="s">
        <v>163</v>
      </c>
      <c r="P1244" s="33" t="str">
        <f t="shared" si="296"/>
        <v>E:POS_P:P01_Tr1:WFL_Tr2:LSI_DRC_R2_D:20_M:12_Y:2018</v>
      </c>
      <c r="Q1244" s="31" t="str">
        <f t="shared" si="297"/>
        <v>T2</v>
      </c>
      <c r="R1244" s="53">
        <v>0.49253472222222222</v>
      </c>
      <c r="S1244" s="3">
        <v>20</v>
      </c>
      <c r="T1244" s="3">
        <v>1.6575</v>
      </c>
      <c r="U1244" s="3">
        <v>113.53588235294119</v>
      </c>
      <c r="V1244" s="3">
        <v>0.64872000000000007</v>
      </c>
      <c r="W1244" s="3">
        <v>19.3</v>
      </c>
      <c r="X1244" s="37">
        <f t="shared" si="284"/>
        <v>292.3</v>
      </c>
      <c r="Y1244" s="37" t="s">
        <v>143</v>
      </c>
      <c r="Z1244" s="40">
        <v>0.1225</v>
      </c>
      <c r="AA1244" s="41">
        <v>0.74</v>
      </c>
      <c r="AB1244" s="41">
        <v>9.0649999999999981E-2</v>
      </c>
      <c r="AC1244" s="42" t="s">
        <v>144</v>
      </c>
      <c r="AD1244" s="43">
        <f t="shared" si="285"/>
        <v>500.30420058846397</v>
      </c>
      <c r="AE1244" s="43">
        <f t="shared" si="286"/>
        <v>583.68823401987459</v>
      </c>
      <c r="AF1244" s="44">
        <f t="shared" si="287"/>
        <v>0.82925421247537912</v>
      </c>
      <c r="AG1244" s="44">
        <f t="shared" si="288"/>
        <v>0.61364811723178037</v>
      </c>
      <c r="AH1244" s="44">
        <f t="shared" si="289"/>
        <v>56.802478858694137</v>
      </c>
      <c r="AI1244" s="44">
        <f t="shared" si="290"/>
        <v>42.033834355433655</v>
      </c>
      <c r="AJ1244" s="44">
        <f t="shared" si="291"/>
        <v>0.3786502311733731</v>
      </c>
      <c r="AK1244" s="45">
        <f t="shared" si="292"/>
        <v>0.28020117106829601</v>
      </c>
      <c r="AL1244" s="35"/>
      <c r="AM1244" s="35"/>
      <c r="AN1244" s="35"/>
    </row>
    <row r="1245" spans="2:40" x14ac:dyDescent="0.2">
      <c r="B1245" s="46">
        <v>43454</v>
      </c>
      <c r="C1245" s="3" t="s">
        <v>1610</v>
      </c>
      <c r="D1245" s="3" t="s">
        <v>1359</v>
      </c>
      <c r="E1245" s="32" t="s">
        <v>137</v>
      </c>
      <c r="F1245" s="3" t="s">
        <v>138</v>
      </c>
      <c r="G1245" s="33" t="s">
        <v>139</v>
      </c>
      <c r="H1245" s="32">
        <v>2018</v>
      </c>
      <c r="I1245" s="47" t="s">
        <v>607</v>
      </c>
      <c r="J1245" s="47" t="s">
        <v>396</v>
      </c>
      <c r="K1245" s="32" t="str">
        <f t="shared" si="293"/>
        <v>WFL</v>
      </c>
      <c r="L1245" s="32" t="str">
        <f t="shared" si="294"/>
        <v>LSI</v>
      </c>
      <c r="M1245" s="32" t="str">
        <f t="shared" si="295"/>
        <v>R2</v>
      </c>
      <c r="N1245" s="3">
        <v>14</v>
      </c>
      <c r="O1245" s="3" t="s">
        <v>163</v>
      </c>
      <c r="P1245" s="33" t="str">
        <f t="shared" si="296"/>
        <v>E:POS_P:P01_Tr1:WFL_Tr2:LSI_DRC_R2_D:20_M:12_Y:2018</v>
      </c>
      <c r="Q1245" s="31" t="str">
        <f t="shared" si="297"/>
        <v>T3</v>
      </c>
      <c r="R1245" s="53">
        <v>0.4994791666666667</v>
      </c>
      <c r="S1245" s="3">
        <v>30</v>
      </c>
      <c r="T1245" s="3">
        <v>1.6575</v>
      </c>
      <c r="U1245" s="3">
        <v>96.19235294117648</v>
      </c>
      <c r="V1245" s="3">
        <v>0.68052000000000001</v>
      </c>
      <c r="W1245" s="3">
        <v>17</v>
      </c>
      <c r="X1245" s="37">
        <f t="shared" si="284"/>
        <v>290</v>
      </c>
      <c r="Y1245" s="37" t="s">
        <v>143</v>
      </c>
      <c r="Z1245" s="40">
        <v>0.1225</v>
      </c>
      <c r="AA1245" s="41">
        <v>0.74</v>
      </c>
      <c r="AB1245" s="41">
        <v>9.0649999999999981E-2</v>
      </c>
      <c r="AC1245" s="42" t="s">
        <v>144</v>
      </c>
      <c r="AD1245" s="43">
        <f t="shared" si="285"/>
        <v>504.27213045520006</v>
      </c>
      <c r="AE1245" s="43">
        <f t="shared" si="286"/>
        <v>588.31748553106672</v>
      </c>
      <c r="AF1245" s="44">
        <f t="shared" si="287"/>
        <v>0.83583105622949405</v>
      </c>
      <c r="AG1245" s="44">
        <f t="shared" si="288"/>
        <v>0.61851498160982543</v>
      </c>
      <c r="AH1245" s="44">
        <f t="shared" si="289"/>
        <v>48.507122751145594</v>
      </c>
      <c r="AI1245" s="44">
        <f t="shared" si="290"/>
        <v>35.895270835847732</v>
      </c>
      <c r="AJ1245" s="44">
        <f t="shared" si="291"/>
        <v>0.40036181525360154</v>
      </c>
      <c r="AK1245" s="45">
        <f t="shared" si="292"/>
        <v>0.29626774328766509</v>
      </c>
      <c r="AL1245" s="35"/>
      <c r="AM1245" s="35"/>
      <c r="AN1245" s="35"/>
    </row>
    <row r="1246" spans="2:40" x14ac:dyDescent="0.2">
      <c r="B1246" s="46">
        <v>43454</v>
      </c>
      <c r="C1246" s="3" t="s">
        <v>1611</v>
      </c>
      <c r="D1246" s="3" t="s">
        <v>1361</v>
      </c>
      <c r="E1246" s="32" t="s">
        <v>137</v>
      </c>
      <c r="F1246" s="3" t="s">
        <v>138</v>
      </c>
      <c r="G1246" s="33" t="s">
        <v>139</v>
      </c>
      <c r="H1246" s="32">
        <v>2018</v>
      </c>
      <c r="I1246" s="47" t="s">
        <v>607</v>
      </c>
      <c r="J1246" s="47" t="s">
        <v>396</v>
      </c>
      <c r="K1246" s="32" t="str">
        <f t="shared" si="293"/>
        <v>WFL</v>
      </c>
      <c r="L1246" s="32" t="str">
        <f t="shared" si="294"/>
        <v>LSI</v>
      </c>
      <c r="M1246" s="32" t="str">
        <f t="shared" si="295"/>
        <v>R3</v>
      </c>
      <c r="N1246" s="3">
        <v>2</v>
      </c>
      <c r="O1246" s="3" t="s">
        <v>154</v>
      </c>
      <c r="P1246" s="33" t="str">
        <f t="shared" si="296"/>
        <v>E:POS_P:P01_Tr1:WFL_Tr2:LSI_DRC_R3_D:20_M:12_Y:2018</v>
      </c>
      <c r="Q1246" s="31" t="str">
        <f t="shared" si="297"/>
        <v>T0</v>
      </c>
      <c r="R1246" s="53">
        <v>0.47864583333333338</v>
      </c>
      <c r="S1246" s="37">
        <v>0</v>
      </c>
      <c r="T1246" s="3">
        <v>1.7324999999999999</v>
      </c>
      <c r="U1246" s="3">
        <v>82.542352941176489</v>
      </c>
      <c r="V1246" s="3">
        <v>0.64236000000000004</v>
      </c>
      <c r="W1246" s="3">
        <v>16</v>
      </c>
      <c r="X1246" s="37">
        <f t="shared" si="284"/>
        <v>289</v>
      </c>
      <c r="Y1246" s="37" t="s">
        <v>143</v>
      </c>
      <c r="Z1246" s="40">
        <v>0.1225</v>
      </c>
      <c r="AA1246" s="41">
        <v>0.74</v>
      </c>
      <c r="AB1246" s="41">
        <v>9.0649999999999981E-2</v>
      </c>
      <c r="AC1246" s="42" t="s">
        <v>144</v>
      </c>
      <c r="AD1246" s="43">
        <f t="shared" si="285"/>
        <v>506.01701671975098</v>
      </c>
      <c r="AE1246" s="43">
        <f t="shared" si="286"/>
        <v>590.3531861730429</v>
      </c>
      <c r="AF1246" s="44">
        <f t="shared" si="287"/>
        <v>0.87667448146696858</v>
      </c>
      <c r="AG1246" s="44">
        <f t="shared" si="288"/>
        <v>0.64873911628555658</v>
      </c>
      <c r="AH1246" s="44">
        <f t="shared" si="289"/>
        <v>41.767835188322891</v>
      </c>
      <c r="AI1246" s="44">
        <f t="shared" si="290"/>
        <v>30.908198039358933</v>
      </c>
      <c r="AJ1246" s="44">
        <f t="shared" si="291"/>
        <v>0.37921927267011585</v>
      </c>
      <c r="AK1246" s="45">
        <f t="shared" si="292"/>
        <v>0.28062226177588567</v>
      </c>
      <c r="AL1246" s="35">
        <f>SLOPE(AG1246:AG1249,S1246:S1249)*60</f>
        <v>4.5907452258515426E-2</v>
      </c>
      <c r="AM1246" s="35">
        <f>SLOPE(AK1246:AK1249,S1246:S1249)*60</f>
        <v>-0.12020475888551133</v>
      </c>
      <c r="AN1246" s="35">
        <f>SLOPE(AI1246:AI1249,S1246:S1249)*60</f>
        <v>11.834852755620659</v>
      </c>
    </row>
    <row r="1247" spans="2:40" x14ac:dyDescent="0.2">
      <c r="B1247" s="46">
        <v>43454</v>
      </c>
      <c r="C1247" s="3" t="s">
        <v>1612</v>
      </c>
      <c r="D1247" s="3" t="s">
        <v>1363</v>
      </c>
      <c r="E1247" s="32" t="s">
        <v>137</v>
      </c>
      <c r="F1247" s="3" t="s">
        <v>138</v>
      </c>
      <c r="G1247" s="33" t="s">
        <v>139</v>
      </c>
      <c r="H1247" s="32">
        <v>2018</v>
      </c>
      <c r="I1247" s="47" t="s">
        <v>607</v>
      </c>
      <c r="J1247" s="47" t="s">
        <v>396</v>
      </c>
      <c r="K1247" s="32" t="str">
        <f t="shared" si="293"/>
        <v>WFL</v>
      </c>
      <c r="L1247" s="32" t="str">
        <f t="shared" si="294"/>
        <v>LSI</v>
      </c>
      <c r="M1247" s="32" t="str">
        <f t="shared" si="295"/>
        <v>R3</v>
      </c>
      <c r="N1247" s="3">
        <v>2</v>
      </c>
      <c r="O1247" s="3" t="s">
        <v>154</v>
      </c>
      <c r="P1247" s="33" t="str">
        <f t="shared" si="296"/>
        <v>E:POS_P:P01_Tr1:WFL_Tr2:LSI_DRC_R3_D:20_M:12_Y:2018</v>
      </c>
      <c r="Q1247" s="31" t="str">
        <f t="shared" si="297"/>
        <v>T1</v>
      </c>
      <c r="R1247" s="53">
        <v>0.4855902777777778</v>
      </c>
      <c r="S1247" s="3">
        <v>10</v>
      </c>
      <c r="T1247" s="3">
        <v>1.7324999999999999</v>
      </c>
      <c r="U1247" s="3">
        <v>107.91529411764706</v>
      </c>
      <c r="V1247" s="3">
        <v>0.45791999999999999</v>
      </c>
      <c r="W1247" s="3">
        <v>19.8</v>
      </c>
      <c r="X1247" s="37">
        <f t="shared" si="284"/>
        <v>292.8</v>
      </c>
      <c r="Y1247" s="37" t="s">
        <v>143</v>
      </c>
      <c r="Z1247" s="40">
        <v>0.1225</v>
      </c>
      <c r="AA1247" s="41">
        <v>0.74</v>
      </c>
      <c r="AB1247" s="41">
        <v>9.0649999999999981E-2</v>
      </c>
      <c r="AC1247" s="42" t="s">
        <v>144</v>
      </c>
      <c r="AD1247" s="43">
        <f t="shared" si="285"/>
        <v>499.44985598363405</v>
      </c>
      <c r="AE1247" s="43">
        <f t="shared" si="286"/>
        <v>582.69149864757298</v>
      </c>
      <c r="AF1247" s="44">
        <f t="shared" si="287"/>
        <v>0.86529687549164602</v>
      </c>
      <c r="AG1247" s="44">
        <f t="shared" si="288"/>
        <v>0.64031968786381788</v>
      </c>
      <c r="AH1247" s="44">
        <f t="shared" si="289"/>
        <v>53.898278105490341</v>
      </c>
      <c r="AI1247" s="44">
        <f t="shared" si="290"/>
        <v>39.884725798062838</v>
      </c>
      <c r="AJ1247" s="44">
        <f t="shared" si="291"/>
        <v>0.2668260910606966</v>
      </c>
      <c r="AK1247" s="45">
        <f t="shared" si="292"/>
        <v>0.19745130738491545</v>
      </c>
      <c r="AL1247" s="35"/>
      <c r="AM1247" s="35"/>
      <c r="AN1247" s="35"/>
    </row>
    <row r="1248" spans="2:40" x14ac:dyDescent="0.2">
      <c r="B1248" s="46">
        <v>43454</v>
      </c>
      <c r="C1248" s="3" t="s">
        <v>1613</v>
      </c>
      <c r="D1248" s="3" t="s">
        <v>1365</v>
      </c>
      <c r="E1248" s="32" t="s">
        <v>137</v>
      </c>
      <c r="F1248" s="3" t="s">
        <v>138</v>
      </c>
      <c r="G1248" s="33" t="s">
        <v>139</v>
      </c>
      <c r="H1248" s="32">
        <v>2018</v>
      </c>
      <c r="I1248" s="47" t="s">
        <v>607</v>
      </c>
      <c r="J1248" s="47" t="s">
        <v>396</v>
      </c>
      <c r="K1248" s="32" t="str">
        <f t="shared" si="293"/>
        <v>WFL</v>
      </c>
      <c r="L1248" s="32" t="str">
        <f t="shared" si="294"/>
        <v>LSI</v>
      </c>
      <c r="M1248" s="32" t="str">
        <f t="shared" si="295"/>
        <v>R3</v>
      </c>
      <c r="N1248" s="3">
        <v>2</v>
      </c>
      <c r="O1248" s="3" t="s">
        <v>154</v>
      </c>
      <c r="P1248" s="33" t="str">
        <f t="shared" si="296"/>
        <v>E:POS_P:P01_Tr1:WFL_Tr2:LSI_DRC_R3_D:20_M:12_Y:2018</v>
      </c>
      <c r="Q1248" s="31" t="str">
        <f t="shared" si="297"/>
        <v>T2</v>
      </c>
      <c r="R1248" s="53">
        <v>0.49253472222222222</v>
      </c>
      <c r="S1248" s="3">
        <v>20</v>
      </c>
      <c r="T1248" s="3">
        <v>1.7324999999999999</v>
      </c>
      <c r="U1248" s="3">
        <v>105.82764705882353</v>
      </c>
      <c r="V1248" s="3">
        <v>0.63600000000000001</v>
      </c>
      <c r="W1248" s="3">
        <v>19.5</v>
      </c>
      <c r="X1248" s="37">
        <f t="shared" si="284"/>
        <v>292.5</v>
      </c>
      <c r="Y1248" s="37" t="s">
        <v>143</v>
      </c>
      <c r="Z1248" s="40">
        <v>0.1225</v>
      </c>
      <c r="AA1248" s="41">
        <v>0.74</v>
      </c>
      <c r="AB1248" s="41">
        <v>9.0649999999999981E-2</v>
      </c>
      <c r="AC1248" s="42" t="s">
        <v>144</v>
      </c>
      <c r="AD1248" s="43">
        <f t="shared" si="285"/>
        <v>499.96211224618128</v>
      </c>
      <c r="AE1248" s="43">
        <f t="shared" si="286"/>
        <v>583.28913095387816</v>
      </c>
      <c r="AF1248" s="44">
        <f t="shared" si="287"/>
        <v>0.86618435946650907</v>
      </c>
      <c r="AG1248" s="44">
        <f t="shared" si="288"/>
        <v>0.64097642600521665</v>
      </c>
      <c r="AH1248" s="44">
        <f t="shared" si="289"/>
        <v>52.909813957572787</v>
      </c>
      <c r="AI1248" s="44">
        <f t="shared" si="290"/>
        <v>39.153262328603859</v>
      </c>
      <c r="AJ1248" s="44">
        <f t="shared" si="291"/>
        <v>0.37097188728666652</v>
      </c>
      <c r="AK1248" s="45">
        <f t="shared" si="292"/>
        <v>0.27451919659213314</v>
      </c>
      <c r="AL1248" s="35"/>
      <c r="AM1248" s="35"/>
      <c r="AN1248" s="35"/>
    </row>
    <row r="1249" spans="2:41" x14ac:dyDescent="0.2">
      <c r="B1249" s="46">
        <v>43454</v>
      </c>
      <c r="C1249" s="3" t="s">
        <v>1614</v>
      </c>
      <c r="D1249" s="3" t="s">
        <v>1367</v>
      </c>
      <c r="E1249" s="32" t="s">
        <v>137</v>
      </c>
      <c r="F1249" s="3" t="s">
        <v>138</v>
      </c>
      <c r="G1249" s="33" t="s">
        <v>139</v>
      </c>
      <c r="H1249" s="32">
        <v>2018</v>
      </c>
      <c r="I1249" s="47" t="s">
        <v>607</v>
      </c>
      <c r="J1249" s="47" t="s">
        <v>396</v>
      </c>
      <c r="K1249" s="32" t="str">
        <f t="shared" si="293"/>
        <v>WFL</v>
      </c>
      <c r="L1249" s="32" t="str">
        <f t="shared" si="294"/>
        <v>LSI</v>
      </c>
      <c r="M1249" s="32" t="str">
        <f t="shared" si="295"/>
        <v>R3</v>
      </c>
      <c r="N1249" s="3">
        <v>2</v>
      </c>
      <c r="O1249" s="3" t="s">
        <v>154</v>
      </c>
      <c r="P1249" s="33" t="str">
        <f t="shared" si="296"/>
        <v>E:POS_P:P01_Tr1:WFL_Tr2:LSI_DRC_R3_D:20_M:12_Y:2018</v>
      </c>
      <c r="Q1249" s="31" t="str">
        <f t="shared" si="297"/>
        <v>T3</v>
      </c>
      <c r="R1249" s="53">
        <v>0.4994791666666667</v>
      </c>
      <c r="S1249" s="3">
        <v>30</v>
      </c>
      <c r="T1249" s="3">
        <v>1.8075000000000001</v>
      </c>
      <c r="U1249" s="3">
        <v>101.17058823529412</v>
      </c>
      <c r="V1249" s="3">
        <v>0.43247999999999998</v>
      </c>
      <c r="W1249" s="3">
        <v>17.2</v>
      </c>
      <c r="X1249" s="37">
        <f t="shared" si="284"/>
        <v>290.2</v>
      </c>
      <c r="Y1249" s="37" t="s">
        <v>143</v>
      </c>
      <c r="Z1249" s="40">
        <v>0.1225</v>
      </c>
      <c r="AA1249" s="41">
        <v>0.74</v>
      </c>
      <c r="AB1249" s="41">
        <v>9.0649999999999981E-2</v>
      </c>
      <c r="AC1249" s="42" t="s">
        <v>144</v>
      </c>
      <c r="AD1249" s="43">
        <f t="shared" si="285"/>
        <v>503.92459625088912</v>
      </c>
      <c r="AE1249" s="43">
        <f t="shared" si="286"/>
        <v>587.91202895937067</v>
      </c>
      <c r="AF1249" s="44">
        <f t="shared" si="287"/>
        <v>0.91084370772348211</v>
      </c>
      <c r="AG1249" s="44">
        <f t="shared" si="288"/>
        <v>0.67402434371537667</v>
      </c>
      <c r="AH1249" s="44">
        <f t="shared" si="289"/>
        <v>50.982347828935538</v>
      </c>
      <c r="AI1249" s="44">
        <f t="shared" si="290"/>
        <v>37.726937393412292</v>
      </c>
      <c r="AJ1249" s="44">
        <f t="shared" si="291"/>
        <v>0.2542601942843486</v>
      </c>
      <c r="AK1249" s="45">
        <f t="shared" si="292"/>
        <v>0.18815254377041793</v>
      </c>
      <c r="AL1249" s="35"/>
      <c r="AM1249" s="35"/>
      <c r="AN1249" s="35"/>
    </row>
    <row r="1250" spans="2:41" x14ac:dyDescent="0.2">
      <c r="B1250" s="46">
        <v>43510</v>
      </c>
      <c r="C1250" s="3" t="s">
        <v>1615</v>
      </c>
      <c r="D1250" s="3" t="s">
        <v>1270</v>
      </c>
      <c r="E1250" s="32" t="s">
        <v>137</v>
      </c>
      <c r="F1250" s="3" t="s">
        <v>138</v>
      </c>
      <c r="G1250" s="33" t="s">
        <v>139</v>
      </c>
      <c r="H1250" s="3">
        <v>2019</v>
      </c>
      <c r="I1250" s="47" t="s">
        <v>448</v>
      </c>
      <c r="J1250" s="47" t="s">
        <v>1616</v>
      </c>
      <c r="K1250" s="32" t="str">
        <f t="shared" si="293"/>
        <v>NWF</v>
      </c>
      <c r="L1250" s="32" t="str">
        <f t="shared" si="294"/>
        <v>ESI</v>
      </c>
      <c r="M1250" s="32" t="str">
        <f t="shared" si="295"/>
        <v>R1</v>
      </c>
      <c r="N1250" s="3">
        <v>6</v>
      </c>
      <c r="O1250" s="3" t="s">
        <v>1170</v>
      </c>
      <c r="P1250" s="33" t="str">
        <f t="shared" si="296"/>
        <v>E:POS_P:P01_Tr1:NWF_Tr2:ESI_DRC_R1_D:14_M:02_Y:2019</v>
      </c>
      <c r="Q1250" s="31" t="str">
        <f t="shared" si="297"/>
        <v>T0</v>
      </c>
      <c r="R1250" s="53">
        <v>0.55063657407407407</v>
      </c>
      <c r="S1250" s="37">
        <v>0</v>
      </c>
      <c r="T1250" s="3">
        <v>1.5825</v>
      </c>
      <c r="U1250" s="3">
        <v>94.586470588235315</v>
      </c>
      <c r="V1250" s="3">
        <v>0.62963999999999998</v>
      </c>
      <c r="W1250" s="3">
        <v>16.2</v>
      </c>
      <c r="X1250" s="37">
        <f t="shared" si="284"/>
        <v>289.2</v>
      </c>
      <c r="Y1250" s="37" t="s">
        <v>143</v>
      </c>
      <c r="Z1250" s="40">
        <v>0.1225</v>
      </c>
      <c r="AA1250" s="41">
        <v>0.74</v>
      </c>
      <c r="AB1250" s="41">
        <v>9.0649999999999981E-2</v>
      </c>
      <c r="AC1250" s="42" t="s">
        <v>144</v>
      </c>
      <c r="AD1250" s="43">
        <f t="shared" si="285"/>
        <v>505.66707410791167</v>
      </c>
      <c r="AE1250" s="43">
        <f t="shared" si="286"/>
        <v>589.94491979256361</v>
      </c>
      <c r="AF1250" s="44">
        <f t="shared" si="287"/>
        <v>0.80021814477577025</v>
      </c>
      <c r="AG1250" s="44">
        <f t="shared" si="288"/>
        <v>0.59216142713406983</v>
      </c>
      <c r="AH1250" s="44">
        <f t="shared" si="289"/>
        <v>47.829263832546999</v>
      </c>
      <c r="AI1250" s="44">
        <f t="shared" si="290"/>
        <v>35.393655236084776</v>
      </c>
      <c r="AJ1250" s="44">
        <f t="shared" si="291"/>
        <v>0.37145291929818974</v>
      </c>
      <c r="AK1250" s="45">
        <f t="shared" si="292"/>
        <v>0.27487516028066034</v>
      </c>
      <c r="AL1250" s="35">
        <f>SLOPE(AG1250:AG1253,S1250:S1253)*60</f>
        <v>2.0349854201651363E-2</v>
      </c>
      <c r="AM1250" s="35">
        <f>SLOPE(AK1250:AK1253,S1250:S1253)*60</f>
        <v>-0.25308366438037394</v>
      </c>
      <c r="AN1250" s="35">
        <f>SLOPE(AI1250:AI1253,S1250:S1253)*60</f>
        <v>8.2085749657621445</v>
      </c>
    </row>
    <row r="1251" spans="2:41" x14ac:dyDescent="0.2">
      <c r="B1251" s="46">
        <v>43510</v>
      </c>
      <c r="C1251" s="3" t="s">
        <v>1617</v>
      </c>
      <c r="D1251" s="3" t="s">
        <v>1274</v>
      </c>
      <c r="E1251" s="32" t="s">
        <v>137</v>
      </c>
      <c r="F1251" s="3" t="s">
        <v>138</v>
      </c>
      <c r="G1251" s="33" t="s">
        <v>139</v>
      </c>
      <c r="H1251" s="3">
        <v>2019</v>
      </c>
      <c r="I1251" s="47" t="s">
        <v>448</v>
      </c>
      <c r="J1251" s="47" t="s">
        <v>1616</v>
      </c>
      <c r="K1251" s="32" t="str">
        <f t="shared" si="293"/>
        <v>NWF</v>
      </c>
      <c r="L1251" s="32" t="str">
        <f t="shared" si="294"/>
        <v>ESI</v>
      </c>
      <c r="M1251" s="32" t="str">
        <f t="shared" si="295"/>
        <v>R1</v>
      </c>
      <c r="N1251" s="3">
        <v>6</v>
      </c>
      <c r="O1251" s="3" t="s">
        <v>1170</v>
      </c>
      <c r="P1251" s="33" t="str">
        <f t="shared" si="296"/>
        <v>E:POS_P:P01_Tr1:NWF_Tr2:ESI_DRC_R1_D:14_M:02_Y:2019</v>
      </c>
      <c r="Q1251" s="31" t="str">
        <f t="shared" si="297"/>
        <v>T1</v>
      </c>
      <c r="R1251" s="53">
        <v>0.55758101851851849</v>
      </c>
      <c r="S1251" s="3">
        <v>10</v>
      </c>
      <c r="T1251" s="3">
        <v>1.5074999999999998</v>
      </c>
      <c r="U1251" s="3">
        <v>91.214117647058828</v>
      </c>
      <c r="V1251" s="3">
        <v>0.69324000000000008</v>
      </c>
      <c r="W1251" s="3">
        <v>18.899999999999999</v>
      </c>
      <c r="X1251" s="37">
        <f t="shared" si="284"/>
        <v>291.89999999999998</v>
      </c>
      <c r="Y1251" s="37" t="s">
        <v>143</v>
      </c>
      <c r="Z1251" s="40">
        <v>0.1225</v>
      </c>
      <c r="AA1251" s="41">
        <v>0.74</v>
      </c>
      <c r="AB1251" s="41">
        <v>9.0649999999999981E-2</v>
      </c>
      <c r="AC1251" s="42" t="s">
        <v>144</v>
      </c>
      <c r="AD1251" s="43">
        <f t="shared" si="285"/>
        <v>500.98978359714982</v>
      </c>
      <c r="AE1251" s="43">
        <f t="shared" si="286"/>
        <v>584.48808086334145</v>
      </c>
      <c r="AF1251" s="44">
        <f t="shared" si="287"/>
        <v>0.75524209877270321</v>
      </c>
      <c r="AG1251" s="44">
        <f t="shared" si="288"/>
        <v>0.55887915309180025</v>
      </c>
      <c r="AH1251" s="44">
        <f t="shared" si="289"/>
        <v>45.69734106100497</v>
      </c>
      <c r="AI1251" s="44">
        <f t="shared" si="290"/>
        <v>33.816032385143671</v>
      </c>
      <c r="AJ1251" s="44">
        <f t="shared" si="291"/>
        <v>0.40519051717770288</v>
      </c>
      <c r="AK1251" s="45">
        <f t="shared" si="292"/>
        <v>0.29984098271150006</v>
      </c>
      <c r="AL1251" s="35"/>
      <c r="AM1251" s="35"/>
      <c r="AN1251" s="35"/>
    </row>
    <row r="1252" spans="2:41" x14ac:dyDescent="0.2">
      <c r="B1252" s="46">
        <v>43510</v>
      </c>
      <c r="C1252" s="3" t="s">
        <v>1618</v>
      </c>
      <c r="D1252" s="3" t="s">
        <v>1276</v>
      </c>
      <c r="E1252" s="32" t="s">
        <v>137</v>
      </c>
      <c r="F1252" s="3" t="s">
        <v>138</v>
      </c>
      <c r="G1252" s="33" t="s">
        <v>139</v>
      </c>
      <c r="H1252" s="3">
        <v>2019</v>
      </c>
      <c r="I1252" s="47" t="s">
        <v>448</v>
      </c>
      <c r="J1252" s="47" t="s">
        <v>1616</v>
      </c>
      <c r="K1252" s="32" t="str">
        <f t="shared" si="293"/>
        <v>NWF</v>
      </c>
      <c r="L1252" s="32" t="str">
        <f t="shared" si="294"/>
        <v>ESI</v>
      </c>
      <c r="M1252" s="32" t="str">
        <f t="shared" si="295"/>
        <v>R1</v>
      </c>
      <c r="N1252" s="3">
        <v>6</v>
      </c>
      <c r="O1252" s="3" t="s">
        <v>1170</v>
      </c>
      <c r="P1252" s="33" t="str">
        <f t="shared" si="296"/>
        <v>E:POS_P:P01_Tr1:NWF_Tr2:ESI_DRC_R1_D:14_M:02_Y:2019</v>
      </c>
      <c r="Q1252" s="31" t="str">
        <f t="shared" si="297"/>
        <v>T2</v>
      </c>
      <c r="R1252" s="53">
        <v>0.56452546296296291</v>
      </c>
      <c r="S1252" s="3">
        <v>20</v>
      </c>
      <c r="T1252" s="3">
        <v>1.6575</v>
      </c>
      <c r="U1252" s="3">
        <v>113.37529411764707</v>
      </c>
      <c r="V1252" s="3">
        <v>0.44519999999999998</v>
      </c>
      <c r="W1252" s="3">
        <v>19.399999999999999</v>
      </c>
      <c r="X1252" s="37">
        <f t="shared" si="284"/>
        <v>292.39999999999998</v>
      </c>
      <c r="Y1252" s="37" t="s">
        <v>143</v>
      </c>
      <c r="Z1252" s="40">
        <v>0.1225</v>
      </c>
      <c r="AA1252" s="41">
        <v>0.74</v>
      </c>
      <c r="AB1252" s="41">
        <v>9.0649999999999981E-2</v>
      </c>
      <c r="AC1252" s="42" t="s">
        <v>144</v>
      </c>
      <c r="AD1252" s="43">
        <f t="shared" si="285"/>
        <v>500.13309792068407</v>
      </c>
      <c r="AE1252" s="43">
        <f t="shared" si="286"/>
        <v>583.48861424079814</v>
      </c>
      <c r="AF1252" s="44">
        <f t="shared" si="287"/>
        <v>0.82897060980353388</v>
      </c>
      <c r="AG1252" s="44">
        <f t="shared" si="288"/>
        <v>0.61343825125461493</v>
      </c>
      <c r="AH1252" s="44">
        <f t="shared" si="289"/>
        <v>56.702737074727544</v>
      </c>
      <c r="AI1252" s="44">
        <f t="shared" si="290"/>
        <v>41.960025435298377</v>
      </c>
      <c r="AJ1252" s="44">
        <f t="shared" si="291"/>
        <v>0.25976913106000332</v>
      </c>
      <c r="AK1252" s="45">
        <f t="shared" si="292"/>
        <v>0.19222915698440243</v>
      </c>
      <c r="AL1252" s="35"/>
      <c r="AM1252" s="35"/>
      <c r="AN1252" s="35"/>
    </row>
    <row r="1253" spans="2:41" x14ac:dyDescent="0.2">
      <c r="B1253" s="46">
        <v>43510</v>
      </c>
      <c r="C1253" s="3" t="s">
        <v>1619</v>
      </c>
      <c r="D1253" s="3" t="s">
        <v>1278</v>
      </c>
      <c r="E1253" s="32" t="s">
        <v>137</v>
      </c>
      <c r="F1253" s="3" t="s">
        <v>138</v>
      </c>
      <c r="G1253" s="33" t="s">
        <v>139</v>
      </c>
      <c r="H1253" s="3">
        <v>2019</v>
      </c>
      <c r="I1253" s="47" t="s">
        <v>448</v>
      </c>
      <c r="J1253" s="47" t="s">
        <v>1616</v>
      </c>
      <c r="K1253" s="32" t="str">
        <f t="shared" si="293"/>
        <v>NWF</v>
      </c>
      <c r="L1253" s="32" t="str">
        <f t="shared" si="294"/>
        <v>ESI</v>
      </c>
      <c r="M1253" s="32" t="str">
        <f t="shared" si="295"/>
        <v>R1</v>
      </c>
      <c r="N1253" s="3">
        <v>6</v>
      </c>
      <c r="O1253" s="3" t="s">
        <v>1170</v>
      </c>
      <c r="P1253" s="33" t="str">
        <f t="shared" si="296"/>
        <v>E:POS_P:P01_Tr1:NWF_Tr2:ESI_DRC_R1_D:14_M:02_Y:2019</v>
      </c>
      <c r="Q1253" s="31" t="str">
        <f t="shared" si="297"/>
        <v>T3</v>
      </c>
      <c r="R1253" s="53">
        <v>0.57146990740740744</v>
      </c>
      <c r="S1253" s="3">
        <v>30</v>
      </c>
      <c r="T1253" s="3">
        <v>1.5825</v>
      </c>
      <c r="U1253" s="3">
        <v>100.68882352941176</v>
      </c>
      <c r="V1253" s="3">
        <v>0.39432000000000006</v>
      </c>
      <c r="W1253" s="3">
        <v>19.600000000000001</v>
      </c>
      <c r="X1253" s="37">
        <f t="shared" si="284"/>
        <v>292.60000000000002</v>
      </c>
      <c r="Y1253" s="37" t="s">
        <v>143</v>
      </c>
      <c r="Z1253" s="40">
        <v>0.1225</v>
      </c>
      <c r="AA1253" s="41">
        <v>0.74</v>
      </c>
      <c r="AB1253" s="41">
        <v>9.0649999999999981E-2</v>
      </c>
      <c r="AC1253" s="42" t="s">
        <v>144</v>
      </c>
      <c r="AD1253" s="43">
        <f t="shared" si="285"/>
        <v>499.79124344500349</v>
      </c>
      <c r="AE1253" s="43">
        <f t="shared" si="286"/>
        <v>583.08978401917068</v>
      </c>
      <c r="AF1253" s="44">
        <f t="shared" si="287"/>
        <v>0.790919642751718</v>
      </c>
      <c r="AG1253" s="44">
        <f t="shared" si="288"/>
        <v>0.58528053563627125</v>
      </c>
      <c r="AH1253" s="44">
        <f t="shared" si="289"/>
        <v>50.323392312779227</v>
      </c>
      <c r="AI1253" s="44">
        <f t="shared" si="290"/>
        <v>37.23931031145662</v>
      </c>
      <c r="AJ1253" s="44">
        <f t="shared" si="291"/>
        <v>0.22992396363443943</v>
      </c>
      <c r="AK1253" s="45">
        <f t="shared" si="292"/>
        <v>0.17014373308948513</v>
      </c>
      <c r="AL1253" s="35"/>
      <c r="AM1253" s="35"/>
      <c r="AN1253" s="35"/>
    </row>
    <row r="1254" spans="2:41" ht="12.75" customHeight="1" x14ac:dyDescent="0.25">
      <c r="B1254" s="46">
        <v>43510</v>
      </c>
      <c r="C1254" s="3" t="s">
        <v>1620</v>
      </c>
      <c r="D1254" s="3" t="s">
        <v>1280</v>
      </c>
      <c r="E1254" s="32" t="s">
        <v>137</v>
      </c>
      <c r="F1254" s="3" t="s">
        <v>138</v>
      </c>
      <c r="G1254" s="33" t="s">
        <v>139</v>
      </c>
      <c r="H1254" s="3">
        <v>2019</v>
      </c>
      <c r="I1254" s="47" t="s">
        <v>448</v>
      </c>
      <c r="J1254" s="47" t="s">
        <v>1616</v>
      </c>
      <c r="K1254" s="32" t="str">
        <f t="shared" si="293"/>
        <v>NWF</v>
      </c>
      <c r="L1254" s="32" t="str">
        <f t="shared" si="294"/>
        <v>ESI</v>
      </c>
      <c r="M1254" s="32" t="str">
        <f t="shared" si="295"/>
        <v>R2</v>
      </c>
      <c r="N1254" s="3">
        <v>8</v>
      </c>
      <c r="O1254" s="3" t="s">
        <v>554</v>
      </c>
      <c r="P1254" s="33" t="str">
        <f t="shared" si="296"/>
        <v>E:POS_P:P01_Tr1:NWF_Tr2:ESI_DRC_R2_D:14_M:02_Y:2019</v>
      </c>
      <c r="Q1254" s="31" t="str">
        <f t="shared" si="297"/>
        <v>T0</v>
      </c>
      <c r="R1254" s="53">
        <v>0.55063657407407407</v>
      </c>
      <c r="S1254" s="37">
        <v>0</v>
      </c>
      <c r="T1254" s="3">
        <v>1.5825</v>
      </c>
      <c r="U1254" s="3">
        <v>109.52117647058824</v>
      </c>
      <c r="V1254" s="3">
        <v>0.43883999999999995</v>
      </c>
      <c r="W1254" s="48">
        <v>16.2</v>
      </c>
      <c r="X1254" s="37">
        <f t="shared" si="284"/>
        <v>289.2</v>
      </c>
      <c r="Y1254" s="37" t="s">
        <v>143</v>
      </c>
      <c r="Z1254" s="40">
        <v>0.1225</v>
      </c>
      <c r="AA1254" s="41">
        <v>0.74</v>
      </c>
      <c r="AB1254" s="41">
        <v>9.0649999999999981E-2</v>
      </c>
      <c r="AC1254" s="42" t="s">
        <v>144</v>
      </c>
      <c r="AD1254" s="43">
        <f t="shared" si="285"/>
        <v>505.66707410791167</v>
      </c>
      <c r="AE1254" s="43">
        <f t="shared" si="286"/>
        <v>589.94491979256361</v>
      </c>
      <c r="AF1254" s="44">
        <f t="shared" si="287"/>
        <v>0.80021814477577025</v>
      </c>
      <c r="AG1254" s="44">
        <f t="shared" si="288"/>
        <v>0.59216142713406983</v>
      </c>
      <c r="AH1254" s="44">
        <f t="shared" si="289"/>
        <v>55.38125285873862</v>
      </c>
      <c r="AI1254" s="44">
        <f t="shared" si="290"/>
        <v>40.982127115466568</v>
      </c>
      <c r="AJ1254" s="44">
        <f t="shared" si="291"/>
        <v>0.25889142860176861</v>
      </c>
      <c r="AK1254" s="45">
        <f t="shared" si="292"/>
        <v>0.19157965716530873</v>
      </c>
      <c r="AL1254" s="35">
        <f>SLOPE(AG1254:AG1257,S1254:S1257)*60</f>
        <v>-6.4740169002881487E-3</v>
      </c>
      <c r="AM1254" s="35">
        <f>SLOPE(AK1254:AK1257,S1254:S1257)*60</f>
        <v>4.5899189751464127E-2</v>
      </c>
      <c r="AN1254" s="35">
        <f>SLOPE(AI1254:AI1257,S1254:S1257)*60</f>
        <v>-7.6137205259632443</v>
      </c>
      <c r="AO1254" s="57" t="s">
        <v>1621</v>
      </c>
    </row>
    <row r="1255" spans="2:41" ht="12.75" customHeight="1" x14ac:dyDescent="0.25">
      <c r="B1255" s="46">
        <v>43510</v>
      </c>
      <c r="C1255" s="3" t="s">
        <v>1622</v>
      </c>
      <c r="D1255" s="3" t="s">
        <v>1282</v>
      </c>
      <c r="E1255" s="32" t="s">
        <v>137</v>
      </c>
      <c r="F1255" s="3" t="s">
        <v>138</v>
      </c>
      <c r="G1255" s="33" t="s">
        <v>139</v>
      </c>
      <c r="H1255" s="3">
        <v>2019</v>
      </c>
      <c r="I1255" s="47" t="s">
        <v>448</v>
      </c>
      <c r="J1255" s="47" t="s">
        <v>1616</v>
      </c>
      <c r="K1255" s="32" t="str">
        <f t="shared" si="293"/>
        <v>NWF</v>
      </c>
      <c r="L1255" s="32" t="str">
        <f t="shared" si="294"/>
        <v>ESI</v>
      </c>
      <c r="M1255" s="32" t="str">
        <f t="shared" si="295"/>
        <v>R2</v>
      </c>
      <c r="N1255" s="3">
        <v>8</v>
      </c>
      <c r="O1255" s="3" t="s">
        <v>554</v>
      </c>
      <c r="P1255" s="33" t="str">
        <f t="shared" si="296"/>
        <v>E:POS_P:P01_Tr1:NWF_Tr2:ESI_DRC_R2_D:14_M:02_Y:2019</v>
      </c>
      <c r="Q1255" s="31" t="str">
        <f t="shared" si="297"/>
        <v>T1</v>
      </c>
      <c r="R1255" s="53">
        <v>0.55758101851851849</v>
      </c>
      <c r="S1255" s="3">
        <v>10</v>
      </c>
      <c r="T1255" s="3">
        <v>1.5825</v>
      </c>
      <c r="U1255" s="3">
        <v>97.477058823529418</v>
      </c>
      <c r="V1255" s="3">
        <v>0.46427999999999997</v>
      </c>
      <c r="W1255" s="48">
        <v>17.100000000000001</v>
      </c>
      <c r="X1255" s="37">
        <f t="shared" si="284"/>
        <v>290.10000000000002</v>
      </c>
      <c r="Y1255" s="37" t="s">
        <v>143</v>
      </c>
      <c r="Z1255" s="40">
        <v>0.1225</v>
      </c>
      <c r="AA1255" s="41">
        <v>0.74</v>
      </c>
      <c r="AB1255" s="41">
        <v>9.0649999999999981E-2</v>
      </c>
      <c r="AC1255" s="42" t="s">
        <v>144</v>
      </c>
      <c r="AD1255" s="43">
        <f t="shared" si="285"/>
        <v>504.098303454009</v>
      </c>
      <c r="AE1255" s="43">
        <f t="shared" si="286"/>
        <v>588.11468736301049</v>
      </c>
      <c r="AF1255" s="44">
        <f t="shared" si="287"/>
        <v>0.79773556521596922</v>
      </c>
      <c r="AG1255" s="44">
        <f t="shared" si="288"/>
        <v>0.59032431825981713</v>
      </c>
      <c r="AH1255" s="44">
        <f t="shared" si="289"/>
        <v>49.138019978627817</v>
      </c>
      <c r="AI1255" s="44">
        <f t="shared" si="290"/>
        <v>36.362134784184576</v>
      </c>
      <c r="AJ1255" s="44">
        <f t="shared" si="291"/>
        <v>0.27304988704889849</v>
      </c>
      <c r="AK1255" s="45">
        <f t="shared" si="292"/>
        <v>0.20205691641618484</v>
      </c>
      <c r="AL1255" s="35"/>
      <c r="AM1255" s="35"/>
      <c r="AN1255" s="35"/>
      <c r="AO1255" s="57" t="s">
        <v>1621</v>
      </c>
    </row>
    <row r="1256" spans="2:41" ht="12.75" customHeight="1" x14ac:dyDescent="0.25">
      <c r="B1256" s="46">
        <v>43510</v>
      </c>
      <c r="C1256" s="3" t="s">
        <v>1623</v>
      </c>
      <c r="D1256" s="3" t="s">
        <v>1284</v>
      </c>
      <c r="E1256" s="32" t="s">
        <v>137</v>
      </c>
      <c r="F1256" s="3" t="s">
        <v>138</v>
      </c>
      <c r="G1256" s="33" t="s">
        <v>139</v>
      </c>
      <c r="H1256" s="3">
        <v>2019</v>
      </c>
      <c r="I1256" s="47" t="s">
        <v>448</v>
      </c>
      <c r="J1256" s="47" t="s">
        <v>1616</v>
      </c>
      <c r="K1256" s="32" t="str">
        <f t="shared" si="293"/>
        <v>NWF</v>
      </c>
      <c r="L1256" s="32" t="str">
        <f t="shared" si="294"/>
        <v>ESI</v>
      </c>
      <c r="M1256" s="32" t="str">
        <f t="shared" si="295"/>
        <v>R2</v>
      </c>
      <c r="N1256" s="3">
        <v>8</v>
      </c>
      <c r="O1256" s="3" t="s">
        <v>554</v>
      </c>
      <c r="P1256" s="33" t="str">
        <f t="shared" si="296"/>
        <v>E:POS_P:P01_Tr1:NWF_Tr2:ESI_DRC_R2_D:14_M:02_Y:2019</v>
      </c>
      <c r="Q1256" s="31" t="str">
        <f t="shared" si="297"/>
        <v>T2</v>
      </c>
      <c r="R1256" s="53">
        <v>0.56452546296296291</v>
      </c>
      <c r="S1256" s="3">
        <v>20</v>
      </c>
      <c r="T1256" s="3">
        <v>1.5825</v>
      </c>
      <c r="U1256" s="3">
        <v>93.301764705882363</v>
      </c>
      <c r="V1256" s="3">
        <v>0.74412000000000011</v>
      </c>
      <c r="W1256" s="48">
        <v>17.899999999999999</v>
      </c>
      <c r="X1256" s="37">
        <f t="shared" si="284"/>
        <v>290.89999999999998</v>
      </c>
      <c r="Y1256" s="37" t="s">
        <v>143</v>
      </c>
      <c r="Z1256" s="40">
        <v>0.1225</v>
      </c>
      <c r="AA1256" s="41">
        <v>0.74</v>
      </c>
      <c r="AB1256" s="41">
        <v>9.0649999999999981E-2</v>
      </c>
      <c r="AC1256" s="42" t="s">
        <v>144</v>
      </c>
      <c r="AD1256" s="43">
        <f t="shared" si="285"/>
        <v>502.71198979720879</v>
      </c>
      <c r="AE1256" s="43">
        <f t="shared" si="286"/>
        <v>586.49732143007691</v>
      </c>
      <c r="AF1256" s="44">
        <f t="shared" si="287"/>
        <v>0.79554172385408284</v>
      </c>
      <c r="AG1256" s="44">
        <f t="shared" si="288"/>
        <v>0.58870087565202112</v>
      </c>
      <c r="AH1256" s="44">
        <f t="shared" si="289"/>
        <v>46.903915786885108</v>
      </c>
      <c r="AI1256" s="44">
        <f t="shared" si="290"/>
        <v>34.708897682294968</v>
      </c>
      <c r="AJ1256" s="44">
        <f t="shared" si="291"/>
        <v>0.43642438682254892</v>
      </c>
      <c r="AK1256" s="45">
        <f t="shared" si="292"/>
        <v>0.32295404624868612</v>
      </c>
      <c r="AL1256" s="35"/>
      <c r="AM1256" s="35"/>
      <c r="AN1256" s="35"/>
      <c r="AO1256" s="57" t="s">
        <v>1621</v>
      </c>
    </row>
    <row r="1257" spans="2:41" ht="12.75" customHeight="1" x14ac:dyDescent="0.25">
      <c r="B1257" s="46">
        <v>43510</v>
      </c>
      <c r="C1257" s="3" t="s">
        <v>1624</v>
      </c>
      <c r="D1257" s="3" t="s">
        <v>1286</v>
      </c>
      <c r="E1257" s="32" t="s">
        <v>137</v>
      </c>
      <c r="F1257" s="3" t="s">
        <v>138</v>
      </c>
      <c r="G1257" s="33" t="s">
        <v>139</v>
      </c>
      <c r="H1257" s="3">
        <v>2019</v>
      </c>
      <c r="I1257" s="47" t="s">
        <v>448</v>
      </c>
      <c r="J1257" s="47" t="s">
        <v>1616</v>
      </c>
      <c r="K1257" s="32" t="str">
        <f t="shared" si="293"/>
        <v>NWF</v>
      </c>
      <c r="L1257" s="32" t="str">
        <f t="shared" si="294"/>
        <v>ESI</v>
      </c>
      <c r="M1257" s="32" t="str">
        <f t="shared" si="295"/>
        <v>R2</v>
      </c>
      <c r="N1257" s="3">
        <v>8</v>
      </c>
      <c r="O1257" s="3" t="s">
        <v>554</v>
      </c>
      <c r="P1257" s="33" t="str">
        <f t="shared" si="296"/>
        <v>E:POS_P:P01_Tr1:NWF_Tr2:ESI_DRC_R2_D:14_M:02_Y:2019</v>
      </c>
      <c r="Q1257" s="31" t="str">
        <f t="shared" si="297"/>
        <v>T3</v>
      </c>
      <c r="R1257" s="53">
        <v>0.57146990740740744</v>
      </c>
      <c r="S1257" s="3">
        <v>30</v>
      </c>
      <c r="T1257" s="3">
        <v>1.5825</v>
      </c>
      <c r="U1257" s="3">
        <v>100.20705882352942</v>
      </c>
      <c r="V1257" s="3">
        <v>0.40703999999999996</v>
      </c>
      <c r="W1257" s="48">
        <v>17.7</v>
      </c>
      <c r="X1257" s="37">
        <f t="shared" si="284"/>
        <v>290.7</v>
      </c>
      <c r="Y1257" s="37" t="s">
        <v>143</v>
      </c>
      <c r="Z1257" s="40">
        <v>0.1225</v>
      </c>
      <c r="AA1257" s="41">
        <v>0.74</v>
      </c>
      <c r="AB1257" s="41">
        <v>9.0649999999999981E-2</v>
      </c>
      <c r="AC1257" s="42" t="s">
        <v>144</v>
      </c>
      <c r="AD1257" s="43">
        <f t="shared" si="285"/>
        <v>503.05785287928467</v>
      </c>
      <c r="AE1257" s="43">
        <f t="shared" si="286"/>
        <v>586.90082835916542</v>
      </c>
      <c r="AF1257" s="44">
        <f t="shared" si="287"/>
        <v>0.79608905218146797</v>
      </c>
      <c r="AG1257" s="44">
        <f t="shared" si="288"/>
        <v>0.58910589861428619</v>
      </c>
      <c r="AH1257" s="44">
        <f t="shared" si="289"/>
        <v>50.409947855112883</v>
      </c>
      <c r="AI1257" s="44">
        <f t="shared" si="290"/>
        <v>37.303361412783524</v>
      </c>
      <c r="AJ1257" s="44">
        <f t="shared" si="291"/>
        <v>0.23889211317531467</v>
      </c>
      <c r="AK1257" s="45">
        <f t="shared" si="292"/>
        <v>0.17678016374973282</v>
      </c>
      <c r="AL1257" s="35"/>
      <c r="AM1257" s="35"/>
      <c r="AN1257" s="35"/>
      <c r="AO1257" s="57" t="s">
        <v>1621</v>
      </c>
    </row>
    <row r="1258" spans="2:41" x14ac:dyDescent="0.2">
      <c r="B1258" s="46">
        <v>43510</v>
      </c>
      <c r="C1258" s="3" t="s">
        <v>1625</v>
      </c>
      <c r="D1258" s="3" t="s">
        <v>1288</v>
      </c>
      <c r="E1258" s="32" t="s">
        <v>137</v>
      </c>
      <c r="F1258" s="3" t="s">
        <v>138</v>
      </c>
      <c r="G1258" s="33" t="s">
        <v>139</v>
      </c>
      <c r="H1258" s="3">
        <v>2019</v>
      </c>
      <c r="I1258" s="47" t="s">
        <v>448</v>
      </c>
      <c r="J1258" s="47" t="s">
        <v>1616</v>
      </c>
      <c r="K1258" s="32" t="str">
        <f t="shared" si="293"/>
        <v>NWF</v>
      </c>
      <c r="L1258" s="32" t="str">
        <f t="shared" si="294"/>
        <v>ESI</v>
      </c>
      <c r="M1258" s="32" t="str">
        <f t="shared" si="295"/>
        <v>R3</v>
      </c>
      <c r="N1258" s="3">
        <v>11</v>
      </c>
      <c r="O1258" s="3" t="s">
        <v>664</v>
      </c>
      <c r="P1258" s="33" t="str">
        <f t="shared" si="296"/>
        <v>E:POS_P:P01_Tr1:NWF_Tr2:ESI_DRC_R3_D:14_M:02_Y:2019</v>
      </c>
      <c r="Q1258" s="31" t="str">
        <f t="shared" si="297"/>
        <v>T0</v>
      </c>
      <c r="R1258" s="53">
        <v>0.55063657407407407</v>
      </c>
      <c r="S1258" s="37">
        <v>0</v>
      </c>
      <c r="T1258" s="3">
        <v>1.5825</v>
      </c>
      <c r="U1258" s="3">
        <v>117.06882352941177</v>
      </c>
      <c r="V1258" s="3">
        <v>0.45155999999999996</v>
      </c>
      <c r="W1258" s="3">
        <v>16.899999999999999</v>
      </c>
      <c r="X1258" s="37">
        <f t="shared" si="284"/>
        <v>289.89999999999998</v>
      </c>
      <c r="Y1258" s="37" t="s">
        <v>143</v>
      </c>
      <c r="Z1258" s="40">
        <v>0.1225</v>
      </c>
      <c r="AA1258" s="41">
        <v>0.74</v>
      </c>
      <c r="AB1258" s="41">
        <v>9.0649999999999981E-2</v>
      </c>
      <c r="AC1258" s="42" t="s">
        <v>144</v>
      </c>
      <c r="AD1258" s="43">
        <f t="shared" si="285"/>
        <v>504.44607737843415</v>
      </c>
      <c r="AE1258" s="43">
        <f t="shared" si="286"/>
        <v>588.52042360817313</v>
      </c>
      <c r="AF1258" s="44">
        <f t="shared" si="287"/>
        <v>0.79828591745137201</v>
      </c>
      <c r="AG1258" s="44">
        <f t="shared" si="288"/>
        <v>0.59073157891401518</v>
      </c>
      <c r="AH1258" s="44">
        <f t="shared" si="289"/>
        <v>59.054908812719908</v>
      </c>
      <c r="AI1258" s="44">
        <f t="shared" si="290"/>
        <v>43.700632521412722</v>
      </c>
      <c r="AJ1258" s="44">
        <f t="shared" si="291"/>
        <v>0.26575228248450661</v>
      </c>
      <c r="AK1258" s="45">
        <f t="shared" si="292"/>
        <v>0.19665668903853487</v>
      </c>
      <c r="AL1258" s="35">
        <f>SLOPE(AG1258:AG1261,S1258:S1261)*60</f>
        <v>-2.7090645548122773E-2</v>
      </c>
      <c r="AM1258" s="35">
        <f>SLOPE(AK1258:AK1261,S1258:S1261)*60</f>
        <v>-4.8051584352411685E-2</v>
      </c>
      <c r="AN1258" s="35">
        <f>SLOPE(AI1258:AI1261,S1258:S1261)*60</f>
        <v>-7.862894072703714</v>
      </c>
    </row>
    <row r="1259" spans="2:41" x14ac:dyDescent="0.2">
      <c r="B1259" s="46">
        <v>43510</v>
      </c>
      <c r="C1259" s="3" t="s">
        <v>1626</v>
      </c>
      <c r="D1259" s="3" t="s">
        <v>1291</v>
      </c>
      <c r="E1259" s="32" t="s">
        <v>137</v>
      </c>
      <c r="F1259" s="3" t="s">
        <v>138</v>
      </c>
      <c r="G1259" s="33" t="s">
        <v>139</v>
      </c>
      <c r="H1259" s="3">
        <v>2019</v>
      </c>
      <c r="I1259" s="47" t="s">
        <v>448</v>
      </c>
      <c r="J1259" s="47" t="s">
        <v>1616</v>
      </c>
      <c r="K1259" s="32" t="str">
        <f t="shared" si="293"/>
        <v>NWF</v>
      </c>
      <c r="L1259" s="32" t="str">
        <f t="shared" si="294"/>
        <v>ESI</v>
      </c>
      <c r="M1259" s="32" t="str">
        <f t="shared" si="295"/>
        <v>R3</v>
      </c>
      <c r="N1259" s="3">
        <v>11</v>
      </c>
      <c r="O1259" s="3" t="s">
        <v>664</v>
      </c>
      <c r="P1259" s="33" t="str">
        <f t="shared" si="296"/>
        <v>E:POS_P:P01_Tr1:NWF_Tr2:ESI_DRC_R3_D:14_M:02_Y:2019</v>
      </c>
      <c r="Q1259" s="31" t="str">
        <f t="shared" si="297"/>
        <v>T1</v>
      </c>
      <c r="R1259" s="53">
        <v>0.55758101851851849</v>
      </c>
      <c r="S1259" s="3">
        <v>10</v>
      </c>
      <c r="T1259" s="3">
        <v>1.6575</v>
      </c>
      <c r="U1259" s="3">
        <v>117.06882352941177</v>
      </c>
      <c r="V1259" s="3">
        <v>0.70596000000000003</v>
      </c>
      <c r="W1259" s="3">
        <v>19</v>
      </c>
      <c r="X1259" s="37">
        <f t="shared" si="284"/>
        <v>292</v>
      </c>
      <c r="Y1259" s="37" t="s">
        <v>143</v>
      </c>
      <c r="Z1259" s="40">
        <v>0.1225</v>
      </c>
      <c r="AA1259" s="41">
        <v>0.74</v>
      </c>
      <c r="AB1259" s="41">
        <v>9.0649999999999981E-2</v>
      </c>
      <c r="AC1259" s="42" t="s">
        <v>144</v>
      </c>
      <c r="AD1259" s="43">
        <f t="shared" si="285"/>
        <v>500.8182117534522</v>
      </c>
      <c r="AE1259" s="43">
        <f t="shared" si="286"/>
        <v>584.28791371236082</v>
      </c>
      <c r="AF1259" s="44">
        <f t="shared" si="287"/>
        <v>0.830106185981347</v>
      </c>
      <c r="AG1259" s="44">
        <f t="shared" si="288"/>
        <v>0.61427857762619664</v>
      </c>
      <c r="AH1259" s="44">
        <f t="shared" si="289"/>
        <v>58.630198852080476</v>
      </c>
      <c r="AI1259" s="44">
        <f t="shared" si="290"/>
        <v>43.386347150539542</v>
      </c>
      <c r="AJ1259" s="44">
        <f t="shared" si="291"/>
        <v>0.41248389556437826</v>
      </c>
      <c r="AK1259" s="45">
        <f t="shared" si="292"/>
        <v>0.30523808271763986</v>
      </c>
      <c r="AL1259" s="35"/>
      <c r="AM1259" s="35"/>
      <c r="AN1259" s="35"/>
    </row>
    <row r="1260" spans="2:41" x14ac:dyDescent="0.2">
      <c r="B1260" s="46">
        <v>43510</v>
      </c>
      <c r="C1260" s="3" t="s">
        <v>1627</v>
      </c>
      <c r="D1260" s="3" t="s">
        <v>1293</v>
      </c>
      <c r="E1260" s="32" t="s">
        <v>137</v>
      </c>
      <c r="F1260" s="3" t="s">
        <v>138</v>
      </c>
      <c r="G1260" s="33" t="s">
        <v>139</v>
      </c>
      <c r="H1260" s="3">
        <v>2019</v>
      </c>
      <c r="I1260" s="47" t="s">
        <v>448</v>
      </c>
      <c r="J1260" s="47" t="s">
        <v>1616</v>
      </c>
      <c r="K1260" s="32" t="str">
        <f t="shared" si="293"/>
        <v>NWF</v>
      </c>
      <c r="L1260" s="32" t="str">
        <f t="shared" si="294"/>
        <v>ESI</v>
      </c>
      <c r="M1260" s="32" t="str">
        <f t="shared" si="295"/>
        <v>R3</v>
      </c>
      <c r="N1260" s="3">
        <v>11</v>
      </c>
      <c r="O1260" s="3" t="s">
        <v>664</v>
      </c>
      <c r="P1260" s="33" t="str">
        <f t="shared" si="296"/>
        <v>E:POS_P:P01_Tr1:NWF_Tr2:ESI_DRC_R3_D:14_M:02_Y:2019</v>
      </c>
      <c r="Q1260" s="31" t="str">
        <f t="shared" si="297"/>
        <v>T2</v>
      </c>
      <c r="R1260" s="53">
        <v>0.56452546296296291</v>
      </c>
      <c r="S1260" s="3">
        <v>20</v>
      </c>
      <c r="T1260" s="3">
        <v>1.5825</v>
      </c>
      <c r="U1260" s="3">
        <v>103.41882352941177</v>
      </c>
      <c r="V1260" s="3">
        <v>0.53424000000000005</v>
      </c>
      <c r="W1260" s="3">
        <v>19.5</v>
      </c>
      <c r="X1260" s="37">
        <f t="shared" ref="X1260:X1323" si="298">W1260+273</f>
        <v>292.5</v>
      </c>
      <c r="Y1260" s="37" t="s">
        <v>143</v>
      </c>
      <c r="Z1260" s="40">
        <v>0.1225</v>
      </c>
      <c r="AA1260" s="41">
        <v>0.74</v>
      </c>
      <c r="AB1260" s="41">
        <v>9.0649999999999981E-2</v>
      </c>
      <c r="AC1260" s="42" t="s">
        <v>144</v>
      </c>
      <c r="AD1260" s="43">
        <f t="shared" ref="AD1260:AD1323" si="299">(12/(82.0575*X1260))*1000000</f>
        <v>499.96211224618128</v>
      </c>
      <c r="AE1260" s="43">
        <f t="shared" ref="AE1260:AE1323" si="300">(14/(82.0575*X1260))*1000000</f>
        <v>583.28913095387816</v>
      </c>
      <c r="AF1260" s="44">
        <f t="shared" ref="AF1260:AF1323" si="301">(T1260*AD1260)/1000</f>
        <v>0.79119004262958181</v>
      </c>
      <c r="AG1260" s="44">
        <f t="shared" ref="AG1260:AG1323" si="302">AF1260*AB1260/Z1260</f>
        <v>0.58548063154589047</v>
      </c>
      <c r="AH1260" s="44">
        <f t="shared" ref="AH1260:AH1323" si="303">(U1260*AD1260)/1000</f>
        <v>51.705493457779781</v>
      </c>
      <c r="AI1260" s="44">
        <f t="shared" ref="AI1260:AI1323" si="304">AH1260*AB1260/Z1260</f>
        <v>38.262065158757025</v>
      </c>
      <c r="AJ1260" s="44">
        <f t="shared" ref="AJ1260:AJ1323" si="305">V1260*AE1260/1000</f>
        <v>0.31161638532079988</v>
      </c>
      <c r="AK1260" s="45">
        <f t="shared" ref="AK1260:AK1323" si="306">AJ1260*AB1260/Z1260</f>
        <v>0.23059612513739186</v>
      </c>
      <c r="AL1260" s="35"/>
      <c r="AM1260" s="35"/>
      <c r="AN1260" s="35"/>
    </row>
    <row r="1261" spans="2:41" x14ac:dyDescent="0.2">
      <c r="B1261" s="46">
        <v>43510</v>
      </c>
      <c r="C1261" s="3" t="s">
        <v>1628</v>
      </c>
      <c r="D1261" s="3" t="s">
        <v>1295</v>
      </c>
      <c r="E1261" s="32" t="s">
        <v>137</v>
      </c>
      <c r="F1261" s="3" t="s">
        <v>138</v>
      </c>
      <c r="G1261" s="33" t="s">
        <v>139</v>
      </c>
      <c r="H1261" s="3">
        <v>2019</v>
      </c>
      <c r="I1261" s="47" t="s">
        <v>448</v>
      </c>
      <c r="J1261" s="47" t="s">
        <v>1616</v>
      </c>
      <c r="K1261" s="32" t="str">
        <f t="shared" si="293"/>
        <v>NWF</v>
      </c>
      <c r="L1261" s="32" t="str">
        <f t="shared" si="294"/>
        <v>ESI</v>
      </c>
      <c r="M1261" s="32" t="str">
        <f t="shared" si="295"/>
        <v>R3</v>
      </c>
      <c r="N1261" s="3">
        <v>11</v>
      </c>
      <c r="O1261" s="3" t="s">
        <v>664</v>
      </c>
      <c r="P1261" s="33" t="str">
        <f t="shared" si="296"/>
        <v>E:POS_P:P01_Tr1:NWF_Tr2:ESI_DRC_R3_D:14_M:02_Y:2019</v>
      </c>
      <c r="Q1261" s="31" t="str">
        <f t="shared" si="297"/>
        <v>T3</v>
      </c>
      <c r="R1261" s="53">
        <v>0.57146990740740744</v>
      </c>
      <c r="S1261" s="3">
        <v>30</v>
      </c>
      <c r="T1261" s="3">
        <v>1.5825</v>
      </c>
      <c r="U1261" s="3">
        <v>110.96647058823531</v>
      </c>
      <c r="V1261" s="3">
        <v>0.45155999999999996</v>
      </c>
      <c r="W1261" s="3">
        <v>19.600000000000001</v>
      </c>
      <c r="X1261" s="37">
        <f t="shared" si="298"/>
        <v>292.60000000000002</v>
      </c>
      <c r="Y1261" s="37" t="s">
        <v>143</v>
      </c>
      <c r="Z1261" s="40">
        <v>0.1225</v>
      </c>
      <c r="AA1261" s="41">
        <v>0.74</v>
      </c>
      <c r="AB1261" s="41">
        <v>9.0649999999999981E-2</v>
      </c>
      <c r="AC1261" s="42" t="s">
        <v>144</v>
      </c>
      <c r="AD1261" s="43">
        <f t="shared" si="299"/>
        <v>499.79124344500349</v>
      </c>
      <c r="AE1261" s="43">
        <f t="shared" si="300"/>
        <v>583.08978401917068</v>
      </c>
      <c r="AF1261" s="44">
        <f t="shared" si="301"/>
        <v>0.790919642751718</v>
      </c>
      <c r="AG1261" s="44">
        <f t="shared" si="302"/>
        <v>0.58528053563627125</v>
      </c>
      <c r="AH1261" s="44">
        <f t="shared" si="303"/>
        <v>55.460070315997534</v>
      </c>
      <c r="AI1261" s="44">
        <f t="shared" si="304"/>
        <v>41.040452033838164</v>
      </c>
      <c r="AJ1261" s="44">
        <f t="shared" si="305"/>
        <v>0.26330002287169668</v>
      </c>
      <c r="AK1261" s="45">
        <f t="shared" si="306"/>
        <v>0.19484201692505548</v>
      </c>
      <c r="AL1261" s="35"/>
      <c r="AM1261" s="35"/>
      <c r="AN1261" s="35"/>
    </row>
    <row r="1262" spans="2:41" x14ac:dyDescent="0.2">
      <c r="B1262" s="46">
        <v>43510</v>
      </c>
      <c r="C1262" s="3" t="s">
        <v>1629</v>
      </c>
      <c r="D1262" s="3" t="s">
        <v>1297</v>
      </c>
      <c r="E1262" s="32" t="s">
        <v>137</v>
      </c>
      <c r="F1262" s="3" t="s">
        <v>138</v>
      </c>
      <c r="G1262" s="33" t="s">
        <v>139</v>
      </c>
      <c r="H1262" s="3">
        <v>2019</v>
      </c>
      <c r="I1262" s="47" t="s">
        <v>448</v>
      </c>
      <c r="J1262" s="47" t="s">
        <v>1616</v>
      </c>
      <c r="K1262" s="32" t="str">
        <f t="shared" si="293"/>
        <v>NWF</v>
      </c>
      <c r="L1262" s="32" t="str">
        <f t="shared" si="294"/>
        <v>LSI</v>
      </c>
      <c r="M1262" s="32" t="str">
        <f t="shared" si="295"/>
        <v>R1</v>
      </c>
      <c r="N1262" s="3">
        <v>2</v>
      </c>
      <c r="O1262" s="3" t="s">
        <v>1170</v>
      </c>
      <c r="P1262" s="33" t="str">
        <f t="shared" si="296"/>
        <v>E:POS_P:P01_Tr1:NWF_Tr2:LSI_DRC_R1_D:14_M:02_Y:2019</v>
      </c>
      <c r="Q1262" s="31" t="str">
        <f t="shared" si="297"/>
        <v>T0</v>
      </c>
      <c r="R1262" s="53">
        <v>0.55410879629629628</v>
      </c>
      <c r="S1262" s="37">
        <v>0</v>
      </c>
      <c r="T1262" s="3">
        <v>1.5074999999999998</v>
      </c>
      <c r="U1262" s="3">
        <v>122.52882352941177</v>
      </c>
      <c r="V1262" s="3">
        <v>0.60419999999999996</v>
      </c>
      <c r="W1262" s="3">
        <v>16.600000000000001</v>
      </c>
      <c r="X1262" s="37">
        <f t="shared" si="298"/>
        <v>289.60000000000002</v>
      </c>
      <c r="Y1262" s="37" t="s">
        <v>143</v>
      </c>
      <c r="Z1262" s="40">
        <v>0.1225</v>
      </c>
      <c r="AA1262" s="41">
        <v>0.74</v>
      </c>
      <c r="AB1262" s="41">
        <v>9.0649999999999981E-2</v>
      </c>
      <c r="AC1262" s="42" t="s">
        <v>144</v>
      </c>
      <c r="AD1262" s="43">
        <f t="shared" si="299"/>
        <v>504.9686389226797</v>
      </c>
      <c r="AE1262" s="43">
        <f t="shared" si="300"/>
        <v>589.13007874312632</v>
      </c>
      <c r="AF1262" s="44">
        <f t="shared" si="301"/>
        <v>0.76124022317593965</v>
      </c>
      <c r="AG1262" s="44">
        <f t="shared" si="302"/>
        <v>0.56331776515019527</v>
      </c>
      <c r="AH1262" s="44">
        <f t="shared" si="303"/>
        <v>61.873213246444273</v>
      </c>
      <c r="AI1262" s="44">
        <f t="shared" si="304"/>
        <v>45.786177802368755</v>
      </c>
      <c r="AJ1262" s="44">
        <f t="shared" si="305"/>
        <v>0.35595239357659686</v>
      </c>
      <c r="AK1262" s="45">
        <f t="shared" si="306"/>
        <v>0.2634047712466816</v>
      </c>
      <c r="AL1262" s="35">
        <f>SLOPE(AG1262:AG1265,S1262:S1265)*60</f>
        <v>3.629732829085628E-2</v>
      </c>
      <c r="AM1262" s="35">
        <f>SLOPE(AK1262:AK1265,S1262:S1265)*60</f>
        <v>0.20247170197615474</v>
      </c>
      <c r="AN1262" s="35">
        <f>SLOPE(AI1262:AI1265,S1262:S1265)*60</f>
        <v>-24.166898144649235</v>
      </c>
    </row>
    <row r="1263" spans="2:41" x14ac:dyDescent="0.2">
      <c r="B1263" s="46">
        <v>43510</v>
      </c>
      <c r="C1263" s="3" t="s">
        <v>1630</v>
      </c>
      <c r="D1263" s="3" t="s">
        <v>1299</v>
      </c>
      <c r="E1263" s="32" t="s">
        <v>137</v>
      </c>
      <c r="F1263" s="3" t="s">
        <v>138</v>
      </c>
      <c r="G1263" s="33" t="s">
        <v>139</v>
      </c>
      <c r="H1263" s="3">
        <v>2019</v>
      </c>
      <c r="I1263" s="47" t="s">
        <v>448</v>
      </c>
      <c r="J1263" s="47" t="s">
        <v>1616</v>
      </c>
      <c r="K1263" s="32" t="str">
        <f t="shared" si="293"/>
        <v>NWF</v>
      </c>
      <c r="L1263" s="32" t="str">
        <f t="shared" si="294"/>
        <v>LSI</v>
      </c>
      <c r="M1263" s="32" t="str">
        <f t="shared" si="295"/>
        <v>R1</v>
      </c>
      <c r="N1263" s="3">
        <v>2</v>
      </c>
      <c r="O1263" s="3" t="s">
        <v>1170</v>
      </c>
      <c r="P1263" s="33" t="str">
        <f t="shared" si="296"/>
        <v>E:POS_P:P01_Tr1:NWF_Tr2:LSI_DRC_R1_D:14_M:02_Y:2019</v>
      </c>
      <c r="Q1263" s="31" t="str">
        <f t="shared" si="297"/>
        <v>T1</v>
      </c>
      <c r="R1263" s="53">
        <v>0.56105324074074081</v>
      </c>
      <c r="S1263" s="3">
        <v>10</v>
      </c>
      <c r="T1263" s="3">
        <v>1.5825</v>
      </c>
      <c r="U1263" s="3">
        <v>107.2729411764706</v>
      </c>
      <c r="V1263" s="3">
        <v>0.50880000000000003</v>
      </c>
      <c r="W1263" s="3">
        <v>19.2</v>
      </c>
      <c r="X1263" s="37">
        <f t="shared" si="298"/>
        <v>292.2</v>
      </c>
      <c r="Y1263" s="37" t="s">
        <v>143</v>
      </c>
      <c r="Z1263" s="40">
        <v>0.1225</v>
      </c>
      <c r="AA1263" s="41">
        <v>0.74</v>
      </c>
      <c r="AB1263" s="41">
        <v>9.0649999999999981E-2</v>
      </c>
      <c r="AC1263" s="42" t="s">
        <v>144</v>
      </c>
      <c r="AD1263" s="43">
        <f t="shared" si="299"/>
        <v>500.47542036963745</v>
      </c>
      <c r="AE1263" s="43">
        <f t="shared" si="300"/>
        <v>583.88799043124357</v>
      </c>
      <c r="AF1263" s="44">
        <f t="shared" si="301"/>
        <v>0.79200235273495123</v>
      </c>
      <c r="AG1263" s="44">
        <f t="shared" si="302"/>
        <v>0.58608174102386379</v>
      </c>
      <c r="AH1263" s="44">
        <f t="shared" si="303"/>
        <v>53.687470329581515</v>
      </c>
      <c r="AI1263" s="44">
        <f t="shared" si="304"/>
        <v>39.728728043890314</v>
      </c>
      <c r="AJ1263" s="44">
        <f t="shared" si="305"/>
        <v>0.29708220953141679</v>
      </c>
      <c r="AK1263" s="45">
        <f t="shared" si="306"/>
        <v>0.21984083505324839</v>
      </c>
      <c r="AL1263" s="35"/>
      <c r="AM1263" s="35"/>
      <c r="AN1263" s="35"/>
    </row>
    <row r="1264" spans="2:41" x14ac:dyDescent="0.2">
      <c r="B1264" s="46">
        <v>43510</v>
      </c>
      <c r="C1264" s="3" t="s">
        <v>1631</v>
      </c>
      <c r="D1264" s="3" t="s">
        <v>1301</v>
      </c>
      <c r="E1264" s="32" t="s">
        <v>137</v>
      </c>
      <c r="F1264" s="3" t="s">
        <v>138</v>
      </c>
      <c r="G1264" s="33" t="s">
        <v>139</v>
      </c>
      <c r="H1264" s="3">
        <v>2019</v>
      </c>
      <c r="I1264" s="47" t="s">
        <v>448</v>
      </c>
      <c r="J1264" s="47" t="s">
        <v>1616</v>
      </c>
      <c r="K1264" s="32" t="str">
        <f t="shared" si="293"/>
        <v>NWF</v>
      </c>
      <c r="L1264" s="32" t="str">
        <f t="shared" si="294"/>
        <v>LSI</v>
      </c>
      <c r="M1264" s="32" t="str">
        <f t="shared" si="295"/>
        <v>R1</v>
      </c>
      <c r="N1264" s="3">
        <v>2</v>
      </c>
      <c r="O1264" s="3" t="s">
        <v>1170</v>
      </c>
      <c r="P1264" s="33" t="str">
        <f t="shared" si="296"/>
        <v>E:POS_P:P01_Tr1:NWF_Tr2:LSI_DRC_R1_D:14_M:02_Y:2019</v>
      </c>
      <c r="Q1264" s="31" t="str">
        <f t="shared" si="297"/>
        <v>T2</v>
      </c>
      <c r="R1264" s="53">
        <v>0.56799768518518523</v>
      </c>
      <c r="S1264" s="3">
        <v>20</v>
      </c>
      <c r="T1264" s="3">
        <v>1.5825</v>
      </c>
      <c r="U1264" s="3">
        <v>86.878235294117658</v>
      </c>
      <c r="V1264" s="3">
        <v>0.66780000000000006</v>
      </c>
      <c r="W1264" s="3">
        <v>20.100000000000001</v>
      </c>
      <c r="X1264" s="37">
        <f t="shared" si="298"/>
        <v>293.10000000000002</v>
      </c>
      <c r="Y1264" s="37" t="s">
        <v>143</v>
      </c>
      <c r="Z1264" s="40">
        <v>0.1225</v>
      </c>
      <c r="AA1264" s="41">
        <v>0.74</v>
      </c>
      <c r="AB1264" s="41">
        <v>9.0649999999999981E-2</v>
      </c>
      <c r="AC1264" s="42" t="s">
        <v>144</v>
      </c>
      <c r="AD1264" s="43">
        <f t="shared" si="299"/>
        <v>498.93864835212565</v>
      </c>
      <c r="AE1264" s="43">
        <f t="shared" si="300"/>
        <v>582.09508974414655</v>
      </c>
      <c r="AF1264" s="44">
        <f t="shared" si="301"/>
        <v>0.78957041101723879</v>
      </c>
      <c r="AG1264" s="44">
        <f t="shared" si="302"/>
        <v>0.58428210415275661</v>
      </c>
      <c r="AH1264" s="44">
        <f t="shared" si="303"/>
        <v>43.346909288865007</v>
      </c>
      <c r="AI1264" s="44">
        <f t="shared" si="304"/>
        <v>32.076712873760101</v>
      </c>
      <c r="AJ1264" s="44">
        <f t="shared" si="305"/>
        <v>0.3887231009311411</v>
      </c>
      <c r="AK1264" s="45">
        <f t="shared" si="306"/>
        <v>0.28765509468904432</v>
      </c>
      <c r="AL1264" s="35"/>
      <c r="AM1264" s="35"/>
      <c r="AN1264" s="35"/>
    </row>
    <row r="1265" spans="2:41" x14ac:dyDescent="0.2">
      <c r="B1265" s="46">
        <v>43510</v>
      </c>
      <c r="C1265" s="3" t="s">
        <v>1632</v>
      </c>
      <c r="D1265" s="3" t="s">
        <v>1303</v>
      </c>
      <c r="E1265" s="32" t="s">
        <v>137</v>
      </c>
      <c r="F1265" s="3" t="s">
        <v>138</v>
      </c>
      <c r="G1265" s="33" t="s">
        <v>139</v>
      </c>
      <c r="H1265" s="3">
        <v>2019</v>
      </c>
      <c r="I1265" s="47" t="s">
        <v>448</v>
      </c>
      <c r="J1265" s="47" t="s">
        <v>1616</v>
      </c>
      <c r="K1265" s="32" t="str">
        <f t="shared" si="293"/>
        <v>NWF</v>
      </c>
      <c r="L1265" s="32" t="str">
        <f t="shared" si="294"/>
        <v>LSI</v>
      </c>
      <c r="M1265" s="32" t="str">
        <f t="shared" si="295"/>
        <v>R1</v>
      </c>
      <c r="N1265" s="3">
        <v>2</v>
      </c>
      <c r="O1265" s="3" t="s">
        <v>1170</v>
      </c>
      <c r="P1265" s="33" t="str">
        <f t="shared" si="296"/>
        <v>E:POS_P:P01_Tr1:NWF_Tr2:LSI_DRC_R1_D:14_M:02_Y:2019</v>
      </c>
      <c r="Q1265" s="31" t="str">
        <f t="shared" si="297"/>
        <v>T3</v>
      </c>
      <c r="R1265" s="53">
        <v>0.57494212962962965</v>
      </c>
      <c r="S1265" s="3">
        <v>30</v>
      </c>
      <c r="T1265" s="3">
        <v>1.5825</v>
      </c>
      <c r="U1265" s="3">
        <v>94.586470588235315</v>
      </c>
      <c r="V1265" s="3">
        <v>0.82044000000000006</v>
      </c>
      <c r="W1265" s="3">
        <v>20.2</v>
      </c>
      <c r="X1265" s="37">
        <f t="shared" si="298"/>
        <v>293.2</v>
      </c>
      <c r="Y1265" s="37" t="s">
        <v>143</v>
      </c>
      <c r="Z1265" s="40">
        <v>0.1225</v>
      </c>
      <c r="AA1265" s="41">
        <v>0.74</v>
      </c>
      <c r="AB1265" s="41">
        <v>9.0649999999999981E-2</v>
      </c>
      <c r="AC1265" s="42" t="s">
        <v>144</v>
      </c>
      <c r="AD1265" s="43">
        <f t="shared" si="299"/>
        <v>498.76847828106418</v>
      </c>
      <c r="AE1265" s="43">
        <f t="shared" si="300"/>
        <v>581.89655799457501</v>
      </c>
      <c r="AF1265" s="44">
        <f t="shared" si="301"/>
        <v>0.7893011168797841</v>
      </c>
      <c r="AG1265" s="44">
        <f t="shared" si="302"/>
        <v>0.58408282649104004</v>
      </c>
      <c r="AH1265" s="44">
        <f t="shared" si="303"/>
        <v>47.176750001270761</v>
      </c>
      <c r="AI1265" s="44">
        <f t="shared" si="304"/>
        <v>34.910795000940361</v>
      </c>
      <c r="AJ1265" s="44">
        <f t="shared" si="305"/>
        <v>0.47741121204106918</v>
      </c>
      <c r="AK1265" s="45">
        <f t="shared" si="306"/>
        <v>0.35328429691039115</v>
      </c>
      <c r="AL1265" s="35"/>
      <c r="AM1265" s="35"/>
      <c r="AN1265" s="35"/>
    </row>
    <row r="1266" spans="2:41" x14ac:dyDescent="0.2">
      <c r="B1266" s="46">
        <v>43510</v>
      </c>
      <c r="C1266" s="3" t="s">
        <v>1633</v>
      </c>
      <c r="D1266" s="3" t="s">
        <v>1305</v>
      </c>
      <c r="E1266" s="32" t="s">
        <v>137</v>
      </c>
      <c r="F1266" s="3" t="s">
        <v>138</v>
      </c>
      <c r="G1266" s="33" t="s">
        <v>139</v>
      </c>
      <c r="H1266" s="3">
        <v>2019</v>
      </c>
      <c r="I1266" s="47" t="s">
        <v>448</v>
      </c>
      <c r="J1266" s="47" t="s">
        <v>1616</v>
      </c>
      <c r="K1266" s="32" t="str">
        <f t="shared" si="293"/>
        <v>NWF</v>
      </c>
      <c r="L1266" s="32" t="str">
        <f t="shared" si="294"/>
        <v>LSI</v>
      </c>
      <c r="M1266" s="32" t="str">
        <f t="shared" si="295"/>
        <v>R2</v>
      </c>
      <c r="N1266" s="3">
        <v>14</v>
      </c>
      <c r="O1266" s="3" t="s">
        <v>554</v>
      </c>
      <c r="P1266" s="33" t="str">
        <f t="shared" si="296"/>
        <v>E:POS_P:P01_Tr1:NWF_Tr2:LSI_DRC_R2_D:14_M:02_Y:2019</v>
      </c>
      <c r="Q1266" s="31" t="str">
        <f t="shared" si="297"/>
        <v>T0</v>
      </c>
      <c r="R1266" s="53">
        <v>0.55410879629629628</v>
      </c>
      <c r="S1266" s="37">
        <v>0</v>
      </c>
      <c r="T1266" s="3">
        <v>1.6575</v>
      </c>
      <c r="U1266" s="3">
        <v>113.69647058823531</v>
      </c>
      <c r="V1266" s="3">
        <v>0.48336000000000001</v>
      </c>
      <c r="W1266" s="3">
        <v>17</v>
      </c>
      <c r="X1266" s="37">
        <f t="shared" si="298"/>
        <v>290</v>
      </c>
      <c r="Y1266" s="37" t="s">
        <v>143</v>
      </c>
      <c r="Z1266" s="40">
        <v>0.1225</v>
      </c>
      <c r="AA1266" s="41">
        <v>0.74</v>
      </c>
      <c r="AB1266" s="41">
        <v>9.0649999999999981E-2</v>
      </c>
      <c r="AC1266" s="42" t="s">
        <v>144</v>
      </c>
      <c r="AD1266" s="43">
        <f t="shared" si="299"/>
        <v>504.27213045520006</v>
      </c>
      <c r="AE1266" s="43">
        <f t="shared" si="300"/>
        <v>588.31748553106672</v>
      </c>
      <c r="AF1266" s="44">
        <f t="shared" si="301"/>
        <v>0.83583105622949405</v>
      </c>
      <c r="AG1266" s="44">
        <f t="shared" si="302"/>
        <v>0.61851498160982543</v>
      </c>
      <c r="AH1266" s="44">
        <f t="shared" si="303"/>
        <v>57.333961448766416</v>
      </c>
      <c r="AI1266" s="44">
        <f t="shared" si="304"/>
        <v>42.42713147208714</v>
      </c>
      <c r="AJ1266" s="44">
        <f t="shared" si="305"/>
        <v>0.28436913980629641</v>
      </c>
      <c r="AK1266" s="45">
        <f t="shared" si="306"/>
        <v>0.2104331634566593</v>
      </c>
      <c r="AL1266" s="35">
        <f>SLOPE(AG1266:AG1269,S1266:S1269)*60</f>
        <v>5.83761974949446E-3</v>
      </c>
      <c r="AM1266" s="35">
        <f>SLOPE(AK1266:AK1269,S1266:S1269)*60</f>
        <v>0.20851212542364683</v>
      </c>
      <c r="AN1266" s="35">
        <f>SLOPE(AI1266:AI1269,S1266:S1269)*60</f>
        <v>-5.6843403915612631</v>
      </c>
    </row>
    <row r="1267" spans="2:41" x14ac:dyDescent="0.2">
      <c r="B1267" s="46">
        <v>43510</v>
      </c>
      <c r="C1267" s="3" t="s">
        <v>1634</v>
      </c>
      <c r="D1267" s="3" t="s">
        <v>1307</v>
      </c>
      <c r="E1267" s="32" t="s">
        <v>137</v>
      </c>
      <c r="F1267" s="3" t="s">
        <v>138</v>
      </c>
      <c r="G1267" s="33" t="s">
        <v>139</v>
      </c>
      <c r="H1267" s="3">
        <v>2019</v>
      </c>
      <c r="I1267" s="47" t="s">
        <v>448</v>
      </c>
      <c r="J1267" s="47" t="s">
        <v>1616</v>
      </c>
      <c r="K1267" s="32" t="str">
        <f t="shared" si="293"/>
        <v>NWF</v>
      </c>
      <c r="L1267" s="32" t="str">
        <f t="shared" si="294"/>
        <v>LSI</v>
      </c>
      <c r="M1267" s="32" t="str">
        <f t="shared" si="295"/>
        <v>R2</v>
      </c>
      <c r="N1267" s="3">
        <v>14</v>
      </c>
      <c r="O1267" s="3" t="s">
        <v>554</v>
      </c>
      <c r="P1267" s="33" t="str">
        <f t="shared" si="296"/>
        <v>E:POS_P:P01_Tr1:NWF_Tr2:LSI_DRC_R2_D:14_M:02_Y:2019</v>
      </c>
      <c r="Q1267" s="31" t="str">
        <f t="shared" si="297"/>
        <v>T1</v>
      </c>
      <c r="R1267" s="53">
        <v>0.56105324074074081</v>
      </c>
      <c r="S1267" s="3">
        <v>10</v>
      </c>
      <c r="T1267" s="3">
        <v>1.5825</v>
      </c>
      <c r="U1267" s="3">
        <v>90.732352941176487</v>
      </c>
      <c r="V1267" s="3">
        <v>0.77591999999999994</v>
      </c>
      <c r="W1267" s="3">
        <v>19.049999999999997</v>
      </c>
      <c r="X1267" s="37">
        <f t="shared" si="298"/>
        <v>292.05</v>
      </c>
      <c r="Y1267" s="37" t="s">
        <v>143</v>
      </c>
      <c r="Z1267" s="40">
        <v>0.1225</v>
      </c>
      <c r="AA1267" s="41">
        <v>0.74</v>
      </c>
      <c r="AB1267" s="41">
        <v>9.0649999999999981E-2</v>
      </c>
      <c r="AC1267" s="42" t="s">
        <v>144</v>
      </c>
      <c r="AD1267" s="43">
        <f t="shared" si="299"/>
        <v>500.73246989216926</v>
      </c>
      <c r="AE1267" s="43">
        <f t="shared" si="300"/>
        <v>584.18788154086417</v>
      </c>
      <c r="AF1267" s="44">
        <f t="shared" si="301"/>
        <v>0.79240913360435783</v>
      </c>
      <c r="AG1267" s="44">
        <f t="shared" si="302"/>
        <v>0.58638275886722468</v>
      </c>
      <c r="AH1267" s="44">
        <f t="shared" si="303"/>
        <v>45.432635187363331</v>
      </c>
      <c r="AI1267" s="44">
        <f t="shared" si="304"/>
        <v>33.620150038648859</v>
      </c>
      <c r="AJ1267" s="44">
        <f t="shared" si="305"/>
        <v>0.45328306104518729</v>
      </c>
      <c r="AK1267" s="45">
        <f t="shared" si="306"/>
        <v>0.33542946517343852</v>
      </c>
      <c r="AL1267" s="35"/>
      <c r="AM1267" s="35"/>
      <c r="AN1267" s="35"/>
    </row>
    <row r="1268" spans="2:41" x14ac:dyDescent="0.2">
      <c r="B1268" s="46">
        <v>43510</v>
      </c>
      <c r="C1268" s="3" t="s">
        <v>1635</v>
      </c>
      <c r="D1268" s="3" t="s">
        <v>1309</v>
      </c>
      <c r="E1268" s="32" t="s">
        <v>137</v>
      </c>
      <c r="F1268" s="3" t="s">
        <v>138</v>
      </c>
      <c r="G1268" s="33" t="s">
        <v>139</v>
      </c>
      <c r="H1268" s="3">
        <v>2019</v>
      </c>
      <c r="I1268" s="47" t="s">
        <v>448</v>
      </c>
      <c r="J1268" s="47" t="s">
        <v>1616</v>
      </c>
      <c r="K1268" s="32" t="str">
        <f t="shared" si="293"/>
        <v>NWF</v>
      </c>
      <c r="L1268" s="32" t="str">
        <f t="shared" si="294"/>
        <v>LSI</v>
      </c>
      <c r="M1268" s="32" t="str">
        <f t="shared" si="295"/>
        <v>R2</v>
      </c>
      <c r="N1268" s="3">
        <v>14</v>
      </c>
      <c r="O1268" s="3" t="s">
        <v>554</v>
      </c>
      <c r="P1268" s="33" t="str">
        <f t="shared" si="296"/>
        <v>E:POS_P:P01_Tr1:NWF_Tr2:LSI_DRC_R2_D:14_M:02_Y:2019</v>
      </c>
      <c r="Q1268" s="31" t="str">
        <f t="shared" si="297"/>
        <v>T2</v>
      </c>
      <c r="R1268" s="53">
        <v>0.56799768518518523</v>
      </c>
      <c r="S1268" s="3">
        <v>20</v>
      </c>
      <c r="T1268" s="3">
        <v>1.6575</v>
      </c>
      <c r="U1268" s="3">
        <v>109.36058823529412</v>
      </c>
      <c r="V1268" s="3">
        <v>0.68052000000000001</v>
      </c>
      <c r="W1268" s="3">
        <v>19.5</v>
      </c>
      <c r="X1268" s="37">
        <f t="shared" si="298"/>
        <v>292.5</v>
      </c>
      <c r="Y1268" s="37" t="s">
        <v>143</v>
      </c>
      <c r="Z1268" s="40">
        <v>0.1225</v>
      </c>
      <c r="AA1268" s="41">
        <v>0.74</v>
      </c>
      <c r="AB1268" s="41">
        <v>9.0649999999999981E-2</v>
      </c>
      <c r="AC1268" s="42" t="s">
        <v>144</v>
      </c>
      <c r="AD1268" s="43">
        <f t="shared" si="299"/>
        <v>499.96211224618128</v>
      </c>
      <c r="AE1268" s="43">
        <f t="shared" si="300"/>
        <v>583.28913095387816</v>
      </c>
      <c r="AF1268" s="44">
        <f t="shared" si="301"/>
        <v>0.8286872010480455</v>
      </c>
      <c r="AG1268" s="44">
        <f t="shared" si="302"/>
        <v>0.61322852877555356</v>
      </c>
      <c r="AH1268" s="44">
        <f t="shared" si="303"/>
        <v>54.676150690602533</v>
      </c>
      <c r="AI1268" s="44">
        <f t="shared" si="304"/>
        <v>40.460351511045864</v>
      </c>
      <c r="AJ1268" s="44">
        <f t="shared" si="305"/>
        <v>0.39693991939673318</v>
      </c>
      <c r="AK1268" s="45">
        <f t="shared" si="306"/>
        <v>0.29373554035358246</v>
      </c>
      <c r="AL1268" s="35"/>
      <c r="AM1268" s="35"/>
      <c r="AN1268" s="35"/>
    </row>
    <row r="1269" spans="2:41" x14ac:dyDescent="0.2">
      <c r="B1269" s="46">
        <v>43510</v>
      </c>
      <c r="C1269" s="3" t="s">
        <v>1636</v>
      </c>
      <c r="D1269" s="3" t="s">
        <v>1311</v>
      </c>
      <c r="E1269" s="32" t="s">
        <v>137</v>
      </c>
      <c r="F1269" s="3" t="s">
        <v>138</v>
      </c>
      <c r="G1269" s="33" t="s">
        <v>139</v>
      </c>
      <c r="H1269" s="3">
        <v>2019</v>
      </c>
      <c r="I1269" s="47" t="s">
        <v>448</v>
      </c>
      <c r="J1269" s="47" t="s">
        <v>1616</v>
      </c>
      <c r="K1269" s="32" t="str">
        <f t="shared" si="293"/>
        <v>NWF</v>
      </c>
      <c r="L1269" s="32" t="str">
        <f t="shared" si="294"/>
        <v>LSI</v>
      </c>
      <c r="M1269" s="32" t="str">
        <f t="shared" si="295"/>
        <v>R2</v>
      </c>
      <c r="N1269" s="3">
        <v>14</v>
      </c>
      <c r="O1269" s="3" t="s">
        <v>554</v>
      </c>
      <c r="P1269" s="33" t="str">
        <f t="shared" si="296"/>
        <v>E:POS_P:P01_Tr1:NWF_Tr2:LSI_DRC_R2_D:14_M:02_Y:2019</v>
      </c>
      <c r="Q1269" s="31" t="str">
        <f t="shared" si="297"/>
        <v>T3</v>
      </c>
      <c r="R1269" s="53">
        <v>0.57494212962962965</v>
      </c>
      <c r="S1269" s="3">
        <v>30</v>
      </c>
      <c r="T1269" s="3">
        <v>1.6575</v>
      </c>
      <c r="U1269" s="3">
        <v>100.04647058823531</v>
      </c>
      <c r="V1269" s="3">
        <v>0.78864000000000001</v>
      </c>
      <c r="W1269" s="3">
        <v>19.7</v>
      </c>
      <c r="X1269" s="37">
        <f t="shared" si="298"/>
        <v>292.7</v>
      </c>
      <c r="Y1269" s="37" t="s">
        <v>143</v>
      </c>
      <c r="Z1269" s="40">
        <v>0.1225</v>
      </c>
      <c r="AA1269" s="41">
        <v>0.74</v>
      </c>
      <c r="AB1269" s="41">
        <v>9.0649999999999981E-2</v>
      </c>
      <c r="AC1269" s="42" t="s">
        <v>144</v>
      </c>
      <c r="AD1269" s="43">
        <f t="shared" si="299"/>
        <v>499.62049139736257</v>
      </c>
      <c r="AE1269" s="43">
        <f t="shared" si="300"/>
        <v>582.89057329692298</v>
      </c>
      <c r="AF1269" s="44">
        <f t="shared" si="301"/>
        <v>0.82812096449112849</v>
      </c>
      <c r="AG1269" s="44">
        <f t="shared" si="302"/>
        <v>0.61280951372343495</v>
      </c>
      <c r="AH1269" s="44">
        <f t="shared" si="303"/>
        <v>49.985266797865911</v>
      </c>
      <c r="AI1269" s="44">
        <f t="shared" si="304"/>
        <v>36.98909743042077</v>
      </c>
      <c r="AJ1269" s="44">
        <f t="shared" si="305"/>
        <v>0.45969082172488535</v>
      </c>
      <c r="AK1269" s="45">
        <f t="shared" si="306"/>
        <v>0.3401712080764151</v>
      </c>
      <c r="AL1269" s="35"/>
      <c r="AM1269" s="35"/>
      <c r="AN1269" s="35"/>
    </row>
    <row r="1270" spans="2:41" x14ac:dyDescent="0.2">
      <c r="B1270" s="46">
        <v>43510</v>
      </c>
      <c r="C1270" s="3" t="s">
        <v>1637</v>
      </c>
      <c r="D1270" s="3" t="s">
        <v>1313</v>
      </c>
      <c r="E1270" s="32" t="s">
        <v>137</v>
      </c>
      <c r="F1270" s="3" t="s">
        <v>138</v>
      </c>
      <c r="G1270" s="33" t="s">
        <v>139</v>
      </c>
      <c r="H1270" s="3">
        <v>2019</v>
      </c>
      <c r="I1270" s="47" t="s">
        <v>448</v>
      </c>
      <c r="J1270" s="47" t="s">
        <v>1616</v>
      </c>
      <c r="K1270" s="32" t="str">
        <f t="shared" si="293"/>
        <v>NWF</v>
      </c>
      <c r="L1270" s="32" t="str">
        <f t="shared" si="294"/>
        <v>LSI</v>
      </c>
      <c r="M1270" s="32" t="str">
        <f t="shared" si="295"/>
        <v>R3</v>
      </c>
      <c r="N1270" s="3">
        <v>5</v>
      </c>
      <c r="O1270" s="3" t="s">
        <v>664</v>
      </c>
      <c r="P1270" s="33" t="str">
        <f t="shared" si="296"/>
        <v>E:POS_P:P01_Tr1:NWF_Tr2:LSI_DRC_R3_D:14_M:02_Y:2019</v>
      </c>
      <c r="Q1270" s="31" t="str">
        <f t="shared" si="297"/>
        <v>T0</v>
      </c>
      <c r="R1270" s="53">
        <v>0.55410879629629628</v>
      </c>
      <c r="S1270" s="37">
        <v>0</v>
      </c>
      <c r="T1270" s="3">
        <v>1.5825</v>
      </c>
      <c r="U1270" s="3">
        <v>109.0394117647059</v>
      </c>
      <c r="V1270" s="3">
        <v>0.78864000000000001</v>
      </c>
      <c r="W1270" s="3">
        <v>17.399999999999999</v>
      </c>
      <c r="X1270" s="37">
        <f t="shared" si="298"/>
        <v>290.39999999999998</v>
      </c>
      <c r="Y1270" s="37" t="s">
        <v>143</v>
      </c>
      <c r="Z1270" s="40">
        <v>0.1225</v>
      </c>
      <c r="AA1270" s="41">
        <v>0.74</v>
      </c>
      <c r="AB1270" s="41">
        <v>9.0649999999999981E-2</v>
      </c>
      <c r="AC1270" s="42" t="s">
        <v>144</v>
      </c>
      <c r="AD1270" s="43">
        <f t="shared" si="299"/>
        <v>503.57754074382933</v>
      </c>
      <c r="AE1270" s="43">
        <f t="shared" si="300"/>
        <v>587.50713086780092</v>
      </c>
      <c r="AF1270" s="44">
        <f t="shared" si="301"/>
        <v>0.79691145822710996</v>
      </c>
      <c r="AG1270" s="44">
        <f t="shared" si="302"/>
        <v>0.58971447908806118</v>
      </c>
      <c r="AH1270" s="44">
        <f t="shared" si="303"/>
        <v>54.909798820624367</v>
      </c>
      <c r="AI1270" s="44">
        <f t="shared" si="304"/>
        <v>40.633251127262021</v>
      </c>
      <c r="AJ1270" s="44">
        <f t="shared" si="305"/>
        <v>0.46333162368758252</v>
      </c>
      <c r="AK1270" s="45">
        <f t="shared" si="306"/>
        <v>0.34286540152881101</v>
      </c>
      <c r="AL1270" s="35">
        <f>SLOPE(AG1270:AG1273,S1270:S1273)*60</f>
        <v>-5.6536423010482319E-2</v>
      </c>
      <c r="AM1270" s="35">
        <f>SLOPE(AK1270:AK1273,S1270:S1273)*60</f>
        <v>-0.14068660396125962</v>
      </c>
      <c r="AN1270" s="35">
        <f>SLOPE(AI1270:AI1273,S1270:S1273)*60</f>
        <v>-10.370914034882585</v>
      </c>
    </row>
    <row r="1271" spans="2:41" x14ac:dyDescent="0.2">
      <c r="B1271" s="46">
        <v>43510</v>
      </c>
      <c r="C1271" s="3" t="s">
        <v>1638</v>
      </c>
      <c r="D1271" s="3" t="s">
        <v>1315</v>
      </c>
      <c r="E1271" s="32" t="s">
        <v>137</v>
      </c>
      <c r="F1271" s="3" t="s">
        <v>138</v>
      </c>
      <c r="G1271" s="33" t="s">
        <v>139</v>
      </c>
      <c r="H1271" s="3">
        <v>2019</v>
      </c>
      <c r="I1271" s="47" t="s">
        <v>448</v>
      </c>
      <c r="J1271" s="47" t="s">
        <v>1616</v>
      </c>
      <c r="K1271" s="32" t="str">
        <f t="shared" si="293"/>
        <v>NWF</v>
      </c>
      <c r="L1271" s="32" t="str">
        <f t="shared" si="294"/>
        <v>LSI</v>
      </c>
      <c r="M1271" s="32" t="str">
        <f t="shared" si="295"/>
        <v>R3</v>
      </c>
      <c r="N1271" s="3">
        <v>5</v>
      </c>
      <c r="O1271" s="3" t="s">
        <v>664</v>
      </c>
      <c r="P1271" s="33" t="str">
        <f t="shared" si="296"/>
        <v>E:POS_P:P01_Tr1:NWF_Tr2:LSI_DRC_R3_D:14_M:02_Y:2019</v>
      </c>
      <c r="Q1271" s="31" t="str">
        <f t="shared" si="297"/>
        <v>T1</v>
      </c>
      <c r="R1271" s="53">
        <v>0.56105324074074081</v>
      </c>
      <c r="S1271" s="3">
        <v>10</v>
      </c>
      <c r="T1271" s="3">
        <v>1.5825</v>
      </c>
      <c r="U1271" s="3">
        <v>97.958823529411774</v>
      </c>
      <c r="V1271" s="3">
        <v>0.65508</v>
      </c>
      <c r="W1271" s="3">
        <v>18.899999999999999</v>
      </c>
      <c r="X1271" s="37">
        <f t="shared" si="298"/>
        <v>291.89999999999998</v>
      </c>
      <c r="Y1271" s="37" t="s">
        <v>143</v>
      </c>
      <c r="Z1271" s="40">
        <v>0.1225</v>
      </c>
      <c r="AA1271" s="41">
        <v>0.74</v>
      </c>
      <c r="AB1271" s="41">
        <v>9.0649999999999981E-2</v>
      </c>
      <c r="AC1271" s="42" t="s">
        <v>144</v>
      </c>
      <c r="AD1271" s="43">
        <f t="shared" si="299"/>
        <v>500.98978359714982</v>
      </c>
      <c r="AE1271" s="43">
        <f t="shared" si="300"/>
        <v>584.48808086334145</v>
      </c>
      <c r="AF1271" s="44">
        <f t="shared" si="301"/>
        <v>0.79281633254248962</v>
      </c>
      <c r="AG1271" s="44">
        <f t="shared" si="302"/>
        <v>0.58668408608144218</v>
      </c>
      <c r="AH1271" s="44">
        <f t="shared" si="303"/>
        <v>49.07636980143139</v>
      </c>
      <c r="AI1271" s="44">
        <f t="shared" si="304"/>
        <v>36.316513653059225</v>
      </c>
      <c r="AJ1271" s="44">
        <f t="shared" si="305"/>
        <v>0.3828864520119577</v>
      </c>
      <c r="AK1271" s="45">
        <f t="shared" si="306"/>
        <v>0.28333597448884867</v>
      </c>
      <c r="AL1271" s="35"/>
      <c r="AM1271" s="35"/>
      <c r="AN1271" s="35"/>
    </row>
    <row r="1272" spans="2:41" x14ac:dyDescent="0.2">
      <c r="B1272" s="46">
        <v>43510</v>
      </c>
      <c r="C1272" s="3" t="s">
        <v>1639</v>
      </c>
      <c r="D1272" s="3" t="s">
        <v>1317</v>
      </c>
      <c r="E1272" s="32" t="s">
        <v>137</v>
      </c>
      <c r="F1272" s="3" t="s">
        <v>138</v>
      </c>
      <c r="G1272" s="33" t="s">
        <v>139</v>
      </c>
      <c r="H1272" s="3">
        <v>2019</v>
      </c>
      <c r="I1272" s="47" t="s">
        <v>448</v>
      </c>
      <c r="J1272" s="47" t="s">
        <v>1616</v>
      </c>
      <c r="K1272" s="32" t="str">
        <f t="shared" si="293"/>
        <v>NWF</v>
      </c>
      <c r="L1272" s="32" t="str">
        <f t="shared" si="294"/>
        <v>LSI</v>
      </c>
      <c r="M1272" s="32" t="str">
        <f t="shared" si="295"/>
        <v>R3</v>
      </c>
      <c r="N1272" s="3">
        <v>5</v>
      </c>
      <c r="O1272" s="3" t="s">
        <v>664</v>
      </c>
      <c r="P1272" s="33" t="str">
        <f t="shared" si="296"/>
        <v>E:POS_P:P01_Tr1:NWF_Tr2:LSI_DRC_R3_D:14_M:02_Y:2019</v>
      </c>
      <c r="Q1272" s="31" t="str">
        <f t="shared" si="297"/>
        <v>T2</v>
      </c>
      <c r="R1272" s="53">
        <v>0.56799768518518523</v>
      </c>
      <c r="S1272" s="3">
        <v>20</v>
      </c>
      <c r="T1272" s="3">
        <v>1.5825</v>
      </c>
      <c r="U1272" s="3">
        <v>97.637647058823532</v>
      </c>
      <c r="V1272" s="3">
        <v>0.52788000000000002</v>
      </c>
      <c r="W1272" s="3">
        <v>18.899999999999999</v>
      </c>
      <c r="X1272" s="37">
        <f t="shared" si="298"/>
        <v>291.89999999999998</v>
      </c>
      <c r="Y1272" s="37" t="s">
        <v>143</v>
      </c>
      <c r="Z1272" s="40">
        <v>0.1225</v>
      </c>
      <c r="AA1272" s="41">
        <v>0.74</v>
      </c>
      <c r="AB1272" s="41">
        <v>9.0649999999999981E-2</v>
      </c>
      <c r="AC1272" s="42" t="s">
        <v>144</v>
      </c>
      <c r="AD1272" s="43">
        <f t="shared" si="299"/>
        <v>500.98978359714982</v>
      </c>
      <c r="AE1272" s="43">
        <f t="shared" si="300"/>
        <v>584.48808086334145</v>
      </c>
      <c r="AF1272" s="44">
        <f t="shared" si="301"/>
        <v>0.79281633254248962</v>
      </c>
      <c r="AG1272" s="44">
        <f t="shared" si="302"/>
        <v>0.58668408608144218</v>
      </c>
      <c r="AH1272" s="44">
        <f t="shared" si="303"/>
        <v>48.915463670934891</v>
      </c>
      <c r="AI1272" s="44">
        <f t="shared" si="304"/>
        <v>36.197443116491812</v>
      </c>
      <c r="AJ1272" s="44">
        <f t="shared" si="305"/>
        <v>0.3085395681261407</v>
      </c>
      <c r="AK1272" s="45">
        <f t="shared" si="306"/>
        <v>0.22831928041334407</v>
      </c>
      <c r="AL1272" s="35"/>
      <c r="AM1272" s="35"/>
      <c r="AN1272" s="35"/>
    </row>
    <row r="1273" spans="2:41" x14ac:dyDescent="0.2">
      <c r="B1273" s="46">
        <v>43510</v>
      </c>
      <c r="C1273" s="3" t="s">
        <v>1640</v>
      </c>
      <c r="D1273" s="3" t="s">
        <v>1319</v>
      </c>
      <c r="E1273" s="32" t="s">
        <v>137</v>
      </c>
      <c r="F1273" s="3" t="s">
        <v>138</v>
      </c>
      <c r="G1273" s="33" t="s">
        <v>139</v>
      </c>
      <c r="H1273" s="3">
        <v>2019</v>
      </c>
      <c r="I1273" s="47" t="s">
        <v>448</v>
      </c>
      <c r="J1273" s="47" t="s">
        <v>1616</v>
      </c>
      <c r="K1273" s="32" t="str">
        <f t="shared" si="293"/>
        <v>NWF</v>
      </c>
      <c r="L1273" s="32" t="str">
        <f t="shared" si="294"/>
        <v>LSI</v>
      </c>
      <c r="M1273" s="32" t="str">
        <f t="shared" si="295"/>
        <v>R3</v>
      </c>
      <c r="N1273" s="3">
        <v>5</v>
      </c>
      <c r="O1273" s="3" t="s">
        <v>664</v>
      </c>
      <c r="P1273" s="33" t="str">
        <f t="shared" si="296"/>
        <v>E:POS_P:P01_Tr1:NWF_Tr2:LSI_DRC_R3_D:14_M:02_Y:2019</v>
      </c>
      <c r="Q1273" s="31" t="str">
        <f t="shared" si="297"/>
        <v>T3</v>
      </c>
      <c r="R1273" s="53">
        <v>0.57494212962962965</v>
      </c>
      <c r="S1273" s="3">
        <v>30</v>
      </c>
      <c r="T1273" s="3">
        <v>1.5074999999999998</v>
      </c>
      <c r="U1273" s="3">
        <v>94.265294117647073</v>
      </c>
      <c r="V1273" s="3">
        <v>0.65508</v>
      </c>
      <c r="W1273" s="3">
        <v>19.2</v>
      </c>
      <c r="X1273" s="37">
        <f t="shared" si="298"/>
        <v>292.2</v>
      </c>
      <c r="Y1273" s="37" t="s">
        <v>143</v>
      </c>
      <c r="Z1273" s="40">
        <v>0.1225</v>
      </c>
      <c r="AA1273" s="41">
        <v>0.74</v>
      </c>
      <c r="AB1273" s="41">
        <v>9.0649999999999981E-2</v>
      </c>
      <c r="AC1273" s="42" t="s">
        <v>144</v>
      </c>
      <c r="AD1273" s="43">
        <f t="shared" si="299"/>
        <v>500.47542036963745</v>
      </c>
      <c r="AE1273" s="43">
        <f t="shared" si="300"/>
        <v>583.88799043124357</v>
      </c>
      <c r="AF1273" s="44">
        <f t="shared" si="301"/>
        <v>0.75446669620722828</v>
      </c>
      <c r="AG1273" s="44">
        <f t="shared" si="302"/>
        <v>0.55830535519334878</v>
      </c>
      <c r="AH1273" s="44">
        <f t="shared" si="303"/>
        <v>47.177462699796934</v>
      </c>
      <c r="AI1273" s="44">
        <f t="shared" si="304"/>
        <v>34.911322397849723</v>
      </c>
      <c r="AJ1273" s="44">
        <f t="shared" si="305"/>
        <v>0.382493344771699</v>
      </c>
      <c r="AK1273" s="45">
        <f t="shared" si="306"/>
        <v>0.2830450751310572</v>
      </c>
      <c r="AL1273" s="35"/>
      <c r="AM1273" s="35"/>
      <c r="AN1273" s="35"/>
    </row>
    <row r="1274" spans="2:41" x14ac:dyDescent="0.2">
      <c r="B1274" s="46">
        <v>43510</v>
      </c>
      <c r="C1274" s="3" t="s">
        <v>1641</v>
      </c>
      <c r="D1274" s="3" t="s">
        <v>1321</v>
      </c>
      <c r="E1274" s="32" t="s">
        <v>137</v>
      </c>
      <c r="F1274" s="3" t="s">
        <v>138</v>
      </c>
      <c r="G1274" s="33" t="s">
        <v>139</v>
      </c>
      <c r="H1274" s="3">
        <v>2019</v>
      </c>
      <c r="I1274" s="47" t="s">
        <v>448</v>
      </c>
      <c r="J1274" s="47" t="s">
        <v>1616</v>
      </c>
      <c r="K1274" s="32" t="str">
        <f t="shared" si="293"/>
        <v>WFL</v>
      </c>
      <c r="L1274" s="32" t="str">
        <f t="shared" si="294"/>
        <v>ESI</v>
      </c>
      <c r="M1274" s="32" t="str">
        <f t="shared" si="295"/>
        <v>R1</v>
      </c>
      <c r="N1274" s="3">
        <v>2</v>
      </c>
      <c r="O1274" s="3" t="s">
        <v>1170</v>
      </c>
      <c r="P1274" s="33" t="str">
        <f t="shared" si="296"/>
        <v>E:POS_P:P01_Tr1:WFL_Tr2:ESI_DRC_R1_D:14_M:02_Y:2019</v>
      </c>
      <c r="Q1274" s="31" t="str">
        <f t="shared" si="297"/>
        <v>T0</v>
      </c>
      <c r="R1274" s="53">
        <v>0.52187499999999998</v>
      </c>
      <c r="S1274" s="37">
        <v>0</v>
      </c>
      <c r="T1274" s="3">
        <v>1.6575</v>
      </c>
      <c r="U1274" s="3">
        <v>97.155882352941177</v>
      </c>
      <c r="V1274" s="3">
        <v>0.45791999999999999</v>
      </c>
      <c r="W1274" s="3">
        <v>17</v>
      </c>
      <c r="X1274" s="37">
        <f t="shared" si="298"/>
        <v>290</v>
      </c>
      <c r="Y1274" s="37" t="s">
        <v>143</v>
      </c>
      <c r="Z1274" s="40">
        <v>0.1225</v>
      </c>
      <c r="AA1274" s="41">
        <v>0.74</v>
      </c>
      <c r="AB1274" s="41">
        <v>9.0649999999999981E-2</v>
      </c>
      <c r="AC1274" s="42" t="s">
        <v>144</v>
      </c>
      <c r="AD1274" s="43">
        <f t="shared" si="299"/>
        <v>504.27213045520006</v>
      </c>
      <c r="AE1274" s="43">
        <f t="shared" si="300"/>
        <v>588.31748553106672</v>
      </c>
      <c r="AF1274" s="44">
        <f t="shared" si="301"/>
        <v>0.83583105622949405</v>
      </c>
      <c r="AG1274" s="44">
        <f t="shared" si="302"/>
        <v>0.61851498160982543</v>
      </c>
      <c r="AH1274" s="44">
        <f t="shared" si="303"/>
        <v>48.993003780372419</v>
      </c>
      <c r="AI1274" s="44">
        <f t="shared" si="304"/>
        <v>36.254822797475583</v>
      </c>
      <c r="AJ1274" s="44">
        <f t="shared" si="305"/>
        <v>0.26940234297438603</v>
      </c>
      <c r="AK1274" s="45">
        <f t="shared" si="306"/>
        <v>0.19935773380104563</v>
      </c>
      <c r="AL1274" s="35">
        <f>SLOPE(AG1274:AG1277,S1274:S1277)*60</f>
        <v>0.13618398803262513</v>
      </c>
      <c r="AM1274" s="35">
        <f>SLOPE(AK1274:AK1277,S1274:S1277)*60</f>
        <v>0.30300614852280294</v>
      </c>
      <c r="AN1274" s="35">
        <f>SLOPE(AI1274:AI1277,S1274:S1277)*60</f>
        <v>-3.44315320821251</v>
      </c>
    </row>
    <row r="1275" spans="2:41" x14ac:dyDescent="0.2">
      <c r="B1275" s="46">
        <v>43510</v>
      </c>
      <c r="C1275" s="3" t="s">
        <v>1642</v>
      </c>
      <c r="D1275" s="3" t="s">
        <v>1323</v>
      </c>
      <c r="E1275" s="32" t="s">
        <v>137</v>
      </c>
      <c r="F1275" s="3" t="s">
        <v>138</v>
      </c>
      <c r="G1275" s="33" t="s">
        <v>139</v>
      </c>
      <c r="H1275" s="3">
        <v>2019</v>
      </c>
      <c r="I1275" s="47" t="s">
        <v>448</v>
      </c>
      <c r="J1275" s="47" t="s">
        <v>1616</v>
      </c>
      <c r="K1275" s="32" t="str">
        <f t="shared" si="293"/>
        <v>WFL</v>
      </c>
      <c r="L1275" s="32" t="str">
        <f t="shared" si="294"/>
        <v>ESI</v>
      </c>
      <c r="M1275" s="32" t="str">
        <f t="shared" si="295"/>
        <v>R1</v>
      </c>
      <c r="N1275" s="3">
        <v>2</v>
      </c>
      <c r="O1275" s="3" t="s">
        <v>1170</v>
      </c>
      <c r="P1275" s="33" t="str">
        <f t="shared" si="296"/>
        <v>E:POS_P:P01_Tr1:WFL_Tr2:ESI_DRC_R1_D:14_M:02_Y:2019</v>
      </c>
      <c r="Q1275" s="31" t="str">
        <f t="shared" si="297"/>
        <v>T1</v>
      </c>
      <c r="R1275" s="53">
        <v>0.5288194444444444</v>
      </c>
      <c r="S1275" s="3">
        <v>10</v>
      </c>
      <c r="T1275" s="3">
        <v>1.5825</v>
      </c>
      <c r="U1275" s="3">
        <v>94.425882352941187</v>
      </c>
      <c r="V1275" s="3">
        <v>0.41339999999999993</v>
      </c>
      <c r="W1275" s="3">
        <v>19.399999999999999</v>
      </c>
      <c r="X1275" s="37">
        <f t="shared" si="298"/>
        <v>292.39999999999998</v>
      </c>
      <c r="Y1275" s="37" t="s">
        <v>143</v>
      </c>
      <c r="Z1275" s="40">
        <v>0.1225</v>
      </c>
      <c r="AA1275" s="41">
        <v>0.74</v>
      </c>
      <c r="AB1275" s="41">
        <v>9.0649999999999981E-2</v>
      </c>
      <c r="AC1275" s="42" t="s">
        <v>144</v>
      </c>
      <c r="AD1275" s="43">
        <f t="shared" si="299"/>
        <v>500.13309792068407</v>
      </c>
      <c r="AE1275" s="43">
        <f t="shared" si="300"/>
        <v>583.48861424079814</v>
      </c>
      <c r="AF1275" s="44">
        <f t="shared" si="301"/>
        <v>0.79146062745948254</v>
      </c>
      <c r="AG1275" s="44">
        <f t="shared" si="302"/>
        <v>0.58568086432001687</v>
      </c>
      <c r="AH1275" s="44">
        <f t="shared" si="303"/>
        <v>47.225509065070533</v>
      </c>
      <c r="AI1275" s="44">
        <f t="shared" si="304"/>
        <v>34.946876708152189</v>
      </c>
      <c r="AJ1275" s="44">
        <f t="shared" si="305"/>
        <v>0.2412141931271459</v>
      </c>
      <c r="AK1275" s="45">
        <f t="shared" si="306"/>
        <v>0.17849850291408795</v>
      </c>
      <c r="AL1275" s="35"/>
      <c r="AM1275" s="35"/>
      <c r="AN1275" s="35"/>
    </row>
    <row r="1276" spans="2:41" x14ac:dyDescent="0.2">
      <c r="B1276" s="46">
        <v>43510</v>
      </c>
      <c r="C1276" s="3" t="s">
        <v>1643</v>
      </c>
      <c r="D1276" s="3" t="s">
        <v>1325</v>
      </c>
      <c r="E1276" s="32" t="s">
        <v>137</v>
      </c>
      <c r="F1276" s="3" t="s">
        <v>138</v>
      </c>
      <c r="G1276" s="33" t="s">
        <v>139</v>
      </c>
      <c r="H1276" s="3">
        <v>2019</v>
      </c>
      <c r="I1276" s="47" t="s">
        <v>448</v>
      </c>
      <c r="J1276" s="47" t="s">
        <v>1616</v>
      </c>
      <c r="K1276" s="32" t="str">
        <f t="shared" si="293"/>
        <v>WFL</v>
      </c>
      <c r="L1276" s="32" t="str">
        <f t="shared" si="294"/>
        <v>ESI</v>
      </c>
      <c r="M1276" s="32" t="str">
        <f t="shared" si="295"/>
        <v>R1</v>
      </c>
      <c r="N1276" s="3">
        <v>2</v>
      </c>
      <c r="O1276" s="3" t="s">
        <v>1170</v>
      </c>
      <c r="P1276" s="33" t="str">
        <f t="shared" si="296"/>
        <v>E:POS_P:P01_Tr1:WFL_Tr2:ESI_DRC_R1_D:14_M:02_Y:2019</v>
      </c>
      <c r="Q1276" s="31" t="str">
        <f t="shared" si="297"/>
        <v>T2</v>
      </c>
      <c r="R1276" s="53">
        <v>0.53576388888888882</v>
      </c>
      <c r="S1276" s="3">
        <v>20</v>
      </c>
      <c r="T1276" s="3">
        <v>1.5825</v>
      </c>
      <c r="U1276" s="3">
        <v>95.871176470588239</v>
      </c>
      <c r="V1276" s="3">
        <v>0.76319999999999999</v>
      </c>
      <c r="W1276" s="3">
        <v>20</v>
      </c>
      <c r="X1276" s="37">
        <f t="shared" si="298"/>
        <v>293</v>
      </c>
      <c r="Y1276" s="37" t="s">
        <v>143</v>
      </c>
      <c r="Z1276" s="40">
        <v>0.1225</v>
      </c>
      <c r="AA1276" s="41">
        <v>0.74</v>
      </c>
      <c r="AB1276" s="41">
        <v>9.0649999999999981E-2</v>
      </c>
      <c r="AC1276" s="42" t="s">
        <v>144</v>
      </c>
      <c r="AD1276" s="43">
        <f t="shared" si="299"/>
        <v>499.1089345802323</v>
      </c>
      <c r="AE1276" s="43">
        <f t="shared" si="300"/>
        <v>582.29375701027095</v>
      </c>
      <c r="AF1276" s="44">
        <f t="shared" si="301"/>
        <v>0.78983988897321766</v>
      </c>
      <c r="AG1276" s="44">
        <f t="shared" si="302"/>
        <v>0.58448151784018088</v>
      </c>
      <c r="AH1276" s="44">
        <f t="shared" si="303"/>
        <v>47.850160745188731</v>
      </c>
      <c r="AI1276" s="44">
        <f t="shared" si="304"/>
        <v>35.409118951439652</v>
      </c>
      <c r="AJ1276" s="44">
        <f t="shared" si="305"/>
        <v>0.4444065953502388</v>
      </c>
      <c r="AK1276" s="45">
        <f t="shared" si="306"/>
        <v>0.32886088055917662</v>
      </c>
      <c r="AL1276" s="35"/>
      <c r="AM1276" s="35"/>
      <c r="AN1276" s="35"/>
    </row>
    <row r="1277" spans="2:41" x14ac:dyDescent="0.2">
      <c r="B1277" s="46">
        <v>43510</v>
      </c>
      <c r="C1277" s="3" t="s">
        <v>1644</v>
      </c>
      <c r="D1277" s="3" t="s">
        <v>1327</v>
      </c>
      <c r="E1277" s="32" t="s">
        <v>137</v>
      </c>
      <c r="F1277" s="3" t="s">
        <v>138</v>
      </c>
      <c r="G1277" s="33" t="s">
        <v>139</v>
      </c>
      <c r="H1277" s="3">
        <v>2019</v>
      </c>
      <c r="I1277" s="47" t="s">
        <v>448</v>
      </c>
      <c r="J1277" s="47" t="s">
        <v>1616</v>
      </c>
      <c r="K1277" s="32" t="str">
        <f t="shared" si="293"/>
        <v>WFL</v>
      </c>
      <c r="L1277" s="32" t="str">
        <f t="shared" si="294"/>
        <v>ESI</v>
      </c>
      <c r="M1277" s="32" t="str">
        <f t="shared" si="295"/>
        <v>R1</v>
      </c>
      <c r="N1277" s="3">
        <v>2</v>
      </c>
      <c r="O1277" s="3" t="s">
        <v>1170</v>
      </c>
      <c r="P1277" s="33" t="str">
        <f t="shared" si="296"/>
        <v>E:POS_P:P01_Tr1:WFL_Tr2:ESI_DRC_R1_D:14_M:02_Y:2019</v>
      </c>
      <c r="Q1277" s="31" t="str">
        <f t="shared" si="297"/>
        <v>T3</v>
      </c>
      <c r="R1277" s="53">
        <v>0.54270833333333335</v>
      </c>
      <c r="S1277" s="3">
        <v>30</v>
      </c>
      <c r="T1277" s="3">
        <v>1.8824999999999998</v>
      </c>
      <c r="U1277" s="3">
        <v>92.659411764705894</v>
      </c>
      <c r="V1277" s="3">
        <v>0.73776000000000008</v>
      </c>
      <c r="W1277" s="3">
        <v>20.3</v>
      </c>
      <c r="X1277" s="37">
        <f t="shared" si="298"/>
        <v>293.3</v>
      </c>
      <c r="Y1277" s="37" t="s">
        <v>143</v>
      </c>
      <c r="Z1277" s="40">
        <v>0.1225</v>
      </c>
      <c r="AA1277" s="41">
        <v>0.74</v>
      </c>
      <c r="AB1277" s="41">
        <v>9.0649999999999981E-2</v>
      </c>
      <c r="AC1277" s="42" t="s">
        <v>144</v>
      </c>
      <c r="AD1277" s="43">
        <f t="shared" si="299"/>
        <v>498.59842424823739</v>
      </c>
      <c r="AE1277" s="43">
        <f t="shared" si="300"/>
        <v>581.69816162294364</v>
      </c>
      <c r="AF1277" s="44">
        <f t="shared" si="301"/>
        <v>0.93861153364730687</v>
      </c>
      <c r="AG1277" s="44">
        <f t="shared" si="302"/>
        <v>0.69457253489900694</v>
      </c>
      <c r="AH1277" s="44">
        <f t="shared" si="303"/>
        <v>46.199836697650952</v>
      </c>
      <c r="AI1277" s="44">
        <f t="shared" si="304"/>
        <v>34.187879156261701</v>
      </c>
      <c r="AJ1277" s="44">
        <f t="shared" si="305"/>
        <v>0.42915363571894294</v>
      </c>
      <c r="AK1277" s="45">
        <f t="shared" si="306"/>
        <v>0.31757369043201772</v>
      </c>
      <c r="AL1277" s="35"/>
      <c r="AM1277" s="35"/>
      <c r="AN1277" s="35"/>
    </row>
    <row r="1278" spans="2:41" x14ac:dyDescent="0.2">
      <c r="B1278" s="46">
        <v>43510</v>
      </c>
      <c r="C1278" s="3" t="s">
        <v>1645</v>
      </c>
      <c r="D1278" s="3" t="s">
        <v>1329</v>
      </c>
      <c r="E1278" s="32" t="s">
        <v>137</v>
      </c>
      <c r="F1278" s="3" t="s">
        <v>138</v>
      </c>
      <c r="G1278" s="33" t="s">
        <v>139</v>
      </c>
      <c r="H1278" s="3">
        <v>2019</v>
      </c>
      <c r="I1278" s="47" t="s">
        <v>448</v>
      </c>
      <c r="J1278" s="47" t="s">
        <v>1616</v>
      </c>
      <c r="K1278" s="32" t="str">
        <f t="shared" si="293"/>
        <v>WFL</v>
      </c>
      <c r="L1278" s="32" t="str">
        <f t="shared" si="294"/>
        <v>ESI</v>
      </c>
      <c r="M1278" s="32" t="str">
        <f t="shared" si="295"/>
        <v>R2</v>
      </c>
      <c r="N1278" s="3">
        <v>14</v>
      </c>
      <c r="O1278" s="3" t="s">
        <v>554</v>
      </c>
      <c r="P1278" s="33" t="str">
        <f t="shared" si="296"/>
        <v>E:POS_P:P01_Tr1:WFL_Tr2:ESI_DRC_R2_D:14_M:02_Y:2019</v>
      </c>
      <c r="Q1278" s="31" t="str">
        <f t="shared" si="297"/>
        <v>T0</v>
      </c>
      <c r="R1278" s="53">
        <v>0.52187499999999998</v>
      </c>
      <c r="S1278" s="37">
        <v>0</v>
      </c>
      <c r="T1278" s="3">
        <v>1.5074999999999998</v>
      </c>
      <c r="U1278" s="3">
        <v>93.783529411764704</v>
      </c>
      <c r="V1278" s="3">
        <v>0.40703999999999996</v>
      </c>
      <c r="W1278" s="48">
        <v>17.25</v>
      </c>
      <c r="X1278" s="37">
        <f t="shared" si="298"/>
        <v>290.25</v>
      </c>
      <c r="Y1278" s="37" t="s">
        <v>143</v>
      </c>
      <c r="Z1278" s="40">
        <v>0.1225</v>
      </c>
      <c r="AA1278" s="41">
        <v>0.74</v>
      </c>
      <c r="AB1278" s="41">
        <v>9.0649999999999981E-2</v>
      </c>
      <c r="AC1278" s="42" t="s">
        <v>144</v>
      </c>
      <c r="AD1278" s="43">
        <f t="shared" si="299"/>
        <v>503.83778753491134</v>
      </c>
      <c r="AE1278" s="43">
        <f t="shared" si="300"/>
        <v>587.81075212406324</v>
      </c>
      <c r="AF1278" s="44">
        <f t="shared" si="301"/>
        <v>0.75953546470887878</v>
      </c>
      <c r="AG1278" s="44">
        <f t="shared" si="302"/>
        <v>0.56205624388457021</v>
      </c>
      <c r="AH1278" s="44">
        <f t="shared" si="303"/>
        <v>47.251685966038814</v>
      </c>
      <c r="AI1278" s="44">
        <f t="shared" si="304"/>
        <v>34.966247614868713</v>
      </c>
      <c r="AJ1278" s="44">
        <f t="shared" si="305"/>
        <v>0.23926248854457868</v>
      </c>
      <c r="AK1278" s="45">
        <f t="shared" si="306"/>
        <v>0.17705424152298818</v>
      </c>
      <c r="AL1278" s="35">
        <f>SLOPE(AG1278:AG1281,S1278:S1281)*60</f>
        <v>-2.689540872658145E-2</v>
      </c>
      <c r="AM1278" s="35">
        <f>SLOPE(AK1278:AK1281,S1278:S1281)*60</f>
        <v>0.10183318185532753</v>
      </c>
      <c r="AN1278" s="35">
        <f>SLOPE(AI1278:AI1281,S1278:S1281)*60</f>
        <v>-6.9357937059995267</v>
      </c>
      <c r="AO1278" s="3" t="s">
        <v>1621</v>
      </c>
    </row>
    <row r="1279" spans="2:41" x14ac:dyDescent="0.2">
      <c r="B1279" s="46">
        <v>43510</v>
      </c>
      <c r="C1279" s="3" t="s">
        <v>1646</v>
      </c>
      <c r="D1279" s="3" t="s">
        <v>1331</v>
      </c>
      <c r="E1279" s="32" t="s">
        <v>137</v>
      </c>
      <c r="F1279" s="3" t="s">
        <v>138</v>
      </c>
      <c r="G1279" s="33" t="s">
        <v>139</v>
      </c>
      <c r="H1279" s="3">
        <v>2019</v>
      </c>
      <c r="I1279" s="47" t="s">
        <v>448</v>
      </c>
      <c r="J1279" s="47" t="s">
        <v>1616</v>
      </c>
      <c r="K1279" s="32" t="str">
        <f t="shared" si="293"/>
        <v>WFL</v>
      </c>
      <c r="L1279" s="32" t="str">
        <f t="shared" si="294"/>
        <v>ESI</v>
      </c>
      <c r="M1279" s="32" t="str">
        <f t="shared" si="295"/>
        <v>R2</v>
      </c>
      <c r="N1279" s="3">
        <v>14</v>
      </c>
      <c r="O1279" s="3" t="s">
        <v>554</v>
      </c>
      <c r="P1279" s="33" t="str">
        <f t="shared" si="296"/>
        <v>E:POS_P:P01_Tr1:WFL_Tr2:ESI_DRC_R2_D:14_M:02_Y:2019</v>
      </c>
      <c r="Q1279" s="31" t="str">
        <f t="shared" si="297"/>
        <v>T1</v>
      </c>
      <c r="R1279" s="53">
        <v>0.5288194444444444</v>
      </c>
      <c r="S1279" s="3">
        <v>10</v>
      </c>
      <c r="T1279" s="3">
        <v>1.5825</v>
      </c>
      <c r="U1279" s="3">
        <v>93.62294117647059</v>
      </c>
      <c r="V1279" s="3">
        <v>0.73140000000000005</v>
      </c>
      <c r="W1279" s="48">
        <v>19.350000000000001</v>
      </c>
      <c r="X1279" s="37">
        <f t="shared" si="298"/>
        <v>292.35000000000002</v>
      </c>
      <c r="Y1279" s="37" t="s">
        <v>143</v>
      </c>
      <c r="Z1279" s="40">
        <v>0.1225</v>
      </c>
      <c r="AA1279" s="41">
        <v>0.74</v>
      </c>
      <c r="AB1279" s="41">
        <v>9.0649999999999981E-2</v>
      </c>
      <c r="AC1279" s="42" t="s">
        <v>144</v>
      </c>
      <c r="AD1279" s="43">
        <f t="shared" si="299"/>
        <v>500.21863462291094</v>
      </c>
      <c r="AE1279" s="43">
        <f t="shared" si="300"/>
        <v>583.58840706006276</v>
      </c>
      <c r="AF1279" s="44">
        <f t="shared" si="301"/>
        <v>0.79159598929075659</v>
      </c>
      <c r="AG1279" s="44">
        <f t="shared" si="302"/>
        <v>0.58578103207515975</v>
      </c>
      <c r="AH1279" s="44">
        <f t="shared" si="303"/>
        <v>46.831939804675223</v>
      </c>
      <c r="AI1279" s="44">
        <f t="shared" si="304"/>
        <v>34.65563545545966</v>
      </c>
      <c r="AJ1279" s="44">
        <f t="shared" si="305"/>
        <v>0.42683656092372996</v>
      </c>
      <c r="AK1279" s="45">
        <f t="shared" si="306"/>
        <v>0.31585905508356016</v>
      </c>
      <c r="AL1279" s="35"/>
      <c r="AM1279" s="35"/>
      <c r="AN1279" s="35"/>
      <c r="AO1279" s="3" t="s">
        <v>1621</v>
      </c>
    </row>
    <row r="1280" spans="2:41" x14ac:dyDescent="0.2">
      <c r="B1280" s="46">
        <v>43510</v>
      </c>
      <c r="C1280" s="3" t="s">
        <v>1647</v>
      </c>
      <c r="D1280" s="3" t="s">
        <v>1333</v>
      </c>
      <c r="E1280" s="32" t="s">
        <v>137</v>
      </c>
      <c r="F1280" s="3" t="s">
        <v>138</v>
      </c>
      <c r="G1280" s="33" t="s">
        <v>139</v>
      </c>
      <c r="H1280" s="3">
        <v>2019</v>
      </c>
      <c r="I1280" s="47" t="s">
        <v>448</v>
      </c>
      <c r="J1280" s="47" t="s">
        <v>1616</v>
      </c>
      <c r="K1280" s="32" t="str">
        <f t="shared" si="293"/>
        <v>WFL</v>
      </c>
      <c r="L1280" s="32" t="str">
        <f t="shared" si="294"/>
        <v>ESI</v>
      </c>
      <c r="M1280" s="32" t="str">
        <f t="shared" si="295"/>
        <v>R2</v>
      </c>
      <c r="N1280" s="3">
        <v>14</v>
      </c>
      <c r="O1280" s="3" t="s">
        <v>554</v>
      </c>
      <c r="P1280" s="33" t="str">
        <f t="shared" si="296"/>
        <v>E:POS_P:P01_Tr1:WFL_Tr2:ESI_DRC_R2_D:14_M:02_Y:2019</v>
      </c>
      <c r="Q1280" s="31" t="str">
        <f t="shared" si="297"/>
        <v>T2</v>
      </c>
      <c r="R1280" s="53">
        <v>0.53576388888888882</v>
      </c>
      <c r="S1280" s="3">
        <v>20</v>
      </c>
      <c r="T1280" s="3">
        <v>1.5074999999999998</v>
      </c>
      <c r="U1280" s="3">
        <v>86.396470588235303</v>
      </c>
      <c r="V1280" s="3">
        <v>0.64236000000000004</v>
      </c>
      <c r="W1280" s="48">
        <v>19.850000000000001</v>
      </c>
      <c r="X1280" s="37">
        <f t="shared" si="298"/>
        <v>292.85000000000002</v>
      </c>
      <c r="Y1280" s="37" t="s">
        <v>143</v>
      </c>
      <c r="Z1280" s="40">
        <v>0.1225</v>
      </c>
      <c r="AA1280" s="41">
        <v>0.74</v>
      </c>
      <c r="AB1280" s="41">
        <v>9.0649999999999981E-2</v>
      </c>
      <c r="AC1280" s="42" t="s">
        <v>144</v>
      </c>
      <c r="AD1280" s="43">
        <f t="shared" si="299"/>
        <v>499.36458197714882</v>
      </c>
      <c r="AE1280" s="43">
        <f t="shared" si="300"/>
        <v>582.59201230667361</v>
      </c>
      <c r="AF1280" s="44">
        <f t="shared" si="301"/>
        <v>0.7527921073305518</v>
      </c>
      <c r="AG1280" s="44">
        <f t="shared" si="302"/>
        <v>0.55706615942460824</v>
      </c>
      <c r="AH1280" s="44">
        <f t="shared" si="303"/>
        <v>43.143337419595156</v>
      </c>
      <c r="AI1280" s="44">
        <f t="shared" si="304"/>
        <v>31.926069690500409</v>
      </c>
      <c r="AJ1280" s="44">
        <f t="shared" si="305"/>
        <v>0.37423380502531489</v>
      </c>
      <c r="AK1280" s="45">
        <f t="shared" si="306"/>
        <v>0.27693301571873297</v>
      </c>
      <c r="AL1280" s="35"/>
      <c r="AM1280" s="35"/>
      <c r="AN1280" s="35"/>
      <c r="AO1280" s="3" t="s">
        <v>1621</v>
      </c>
    </row>
    <row r="1281" spans="2:41" x14ac:dyDescent="0.2">
      <c r="B1281" s="46">
        <v>43510</v>
      </c>
      <c r="C1281" s="3" t="s">
        <v>1648</v>
      </c>
      <c r="D1281" s="3" t="s">
        <v>1335</v>
      </c>
      <c r="E1281" s="32" t="s">
        <v>137</v>
      </c>
      <c r="F1281" s="3" t="s">
        <v>138</v>
      </c>
      <c r="G1281" s="33" t="s">
        <v>139</v>
      </c>
      <c r="H1281" s="3">
        <v>2019</v>
      </c>
      <c r="I1281" s="47" t="s">
        <v>448</v>
      </c>
      <c r="J1281" s="47" t="s">
        <v>1616</v>
      </c>
      <c r="K1281" s="32" t="str">
        <f t="shared" si="293"/>
        <v>WFL</v>
      </c>
      <c r="L1281" s="32" t="str">
        <f t="shared" si="294"/>
        <v>ESI</v>
      </c>
      <c r="M1281" s="32" t="str">
        <f t="shared" si="295"/>
        <v>R2</v>
      </c>
      <c r="N1281" s="3">
        <v>14</v>
      </c>
      <c r="O1281" s="3" t="s">
        <v>554</v>
      </c>
      <c r="P1281" s="33" t="str">
        <f t="shared" si="296"/>
        <v>E:POS_P:P01_Tr1:WFL_Tr2:ESI_DRC_R2_D:14_M:02_Y:2019</v>
      </c>
      <c r="Q1281" s="31" t="str">
        <f t="shared" si="297"/>
        <v>T3</v>
      </c>
      <c r="R1281" s="53">
        <v>0.54270833333333335</v>
      </c>
      <c r="S1281" s="3">
        <v>30</v>
      </c>
      <c r="T1281" s="3">
        <v>1.5074999999999998</v>
      </c>
      <c r="U1281" s="3">
        <v>86.71764705882353</v>
      </c>
      <c r="V1281" s="3">
        <v>0.57240000000000013</v>
      </c>
      <c r="W1281" s="48">
        <v>20.05</v>
      </c>
      <c r="X1281" s="37">
        <f t="shared" si="298"/>
        <v>293.05</v>
      </c>
      <c r="Y1281" s="37" t="s">
        <v>143</v>
      </c>
      <c r="Z1281" s="40">
        <v>0.1225</v>
      </c>
      <c r="AA1281" s="41">
        <v>0.74</v>
      </c>
      <c r="AB1281" s="41">
        <v>9.0649999999999981E-2</v>
      </c>
      <c r="AC1281" s="42" t="s">
        <v>144</v>
      </c>
      <c r="AD1281" s="43">
        <f t="shared" si="299"/>
        <v>499.02377693911626</v>
      </c>
      <c r="AE1281" s="43">
        <f t="shared" si="300"/>
        <v>582.19440642896905</v>
      </c>
      <c r="AF1281" s="44">
        <f t="shared" si="301"/>
        <v>0.75227834373571778</v>
      </c>
      <c r="AG1281" s="44">
        <f t="shared" si="302"/>
        <v>0.55668597436443101</v>
      </c>
      <c r="AH1281" s="44">
        <f t="shared" si="303"/>
        <v>43.274167762567359</v>
      </c>
      <c r="AI1281" s="44">
        <f t="shared" si="304"/>
        <v>32.022884144299837</v>
      </c>
      <c r="AJ1281" s="44">
        <f t="shared" si="305"/>
        <v>0.33324807823994196</v>
      </c>
      <c r="AK1281" s="45">
        <f t="shared" si="306"/>
        <v>0.24660357789755699</v>
      </c>
      <c r="AL1281" s="35"/>
      <c r="AM1281" s="35"/>
      <c r="AN1281" s="35"/>
      <c r="AO1281" s="3" t="s">
        <v>1621</v>
      </c>
    </row>
    <row r="1282" spans="2:41" x14ac:dyDescent="0.2">
      <c r="B1282" s="46">
        <v>43510</v>
      </c>
      <c r="C1282" s="3" t="s">
        <v>1649</v>
      </c>
      <c r="D1282" s="3" t="s">
        <v>1337</v>
      </c>
      <c r="E1282" s="32" t="s">
        <v>137</v>
      </c>
      <c r="F1282" s="3" t="s">
        <v>138</v>
      </c>
      <c r="G1282" s="33" t="s">
        <v>139</v>
      </c>
      <c r="H1282" s="3">
        <v>2019</v>
      </c>
      <c r="I1282" s="47" t="s">
        <v>448</v>
      </c>
      <c r="J1282" s="47" t="s">
        <v>1616</v>
      </c>
      <c r="K1282" s="32" t="str">
        <f t="shared" ref="K1282:K1345" si="307">LEFT(D1282,3)</f>
        <v>WFL</v>
      </c>
      <c r="L1282" s="32" t="str">
        <f t="shared" ref="L1282:L1345" si="308">MID(D1282,5,3)</f>
        <v>ESI</v>
      </c>
      <c r="M1282" s="32" t="str">
        <f t="shared" ref="M1282:M1345" si="309">MID(D1282,9,2)</f>
        <v>R3</v>
      </c>
      <c r="N1282" s="3">
        <v>5</v>
      </c>
      <c r="O1282" s="3" t="s">
        <v>664</v>
      </c>
      <c r="P1282" s="33" t="str">
        <f t="shared" ref="P1282:P1345" si="310">"E:"&amp;E1282&amp;"_P:"&amp;F1282&amp;"_Tr1:"&amp;K1282&amp;"_Tr2:"&amp;L1282&amp;"_"&amp;G1282&amp;"_"&amp;M1282&amp;"_D:"&amp;J1282&amp;"_M:"&amp;I1282&amp;"_Y:"&amp;H1282</f>
        <v>E:POS_P:P01_Tr1:WFL_Tr2:ESI_DRC_R3_D:14_M:02_Y:2019</v>
      </c>
      <c r="Q1282" s="31" t="str">
        <f t="shared" ref="Q1282:Q1345" si="311">MID(D1282,12,2)</f>
        <v>T0</v>
      </c>
      <c r="R1282" s="53">
        <v>0.52187499999999998</v>
      </c>
      <c r="S1282" s="37">
        <v>0</v>
      </c>
      <c r="T1282" s="3">
        <v>1.5074999999999998</v>
      </c>
      <c r="U1282" s="3">
        <v>87.520588235294113</v>
      </c>
      <c r="V1282" s="3">
        <v>0.55968000000000007</v>
      </c>
      <c r="W1282" s="3">
        <v>17.5</v>
      </c>
      <c r="X1282" s="37">
        <f t="shared" si="298"/>
        <v>290.5</v>
      </c>
      <c r="Y1282" s="37" t="s">
        <v>143</v>
      </c>
      <c r="Z1282" s="40">
        <v>0.1225</v>
      </c>
      <c r="AA1282" s="41">
        <v>0.74</v>
      </c>
      <c r="AB1282" s="41">
        <v>9.0649999999999981E-2</v>
      </c>
      <c r="AC1282" s="42" t="s">
        <v>144</v>
      </c>
      <c r="AD1282" s="43">
        <f t="shared" si="299"/>
        <v>503.40419219279875</v>
      </c>
      <c r="AE1282" s="43">
        <f t="shared" si="300"/>
        <v>587.30489089159857</v>
      </c>
      <c r="AF1282" s="44">
        <f t="shared" si="301"/>
        <v>0.75888181973064395</v>
      </c>
      <c r="AG1282" s="44">
        <f t="shared" si="302"/>
        <v>0.56157254660067635</v>
      </c>
      <c r="AH1282" s="44">
        <f t="shared" si="303"/>
        <v>44.058231020826796</v>
      </c>
      <c r="AI1282" s="44">
        <f t="shared" si="304"/>
        <v>32.603090955411822</v>
      </c>
      <c r="AJ1282" s="44">
        <f t="shared" si="305"/>
        <v>0.32870280133420993</v>
      </c>
      <c r="AK1282" s="45">
        <f t="shared" si="306"/>
        <v>0.24324007298731529</v>
      </c>
      <c r="AL1282" s="35">
        <f>SLOPE(AG1282:AG1285,S1282:S1285)*60</f>
        <v>5.8134508338777091E-2</v>
      </c>
      <c r="AM1282" s="35">
        <f>SLOPE(AK1282:AK1285,S1282:S1285)*60</f>
        <v>0.32551783582985577</v>
      </c>
      <c r="AN1282" s="35">
        <f>SLOPE(AI1282:AI1285,S1282:S1285)*60</f>
        <v>-7.6495924450287669</v>
      </c>
    </row>
    <row r="1283" spans="2:41" x14ac:dyDescent="0.2">
      <c r="B1283" s="46">
        <v>43510</v>
      </c>
      <c r="C1283" s="3" t="s">
        <v>1650</v>
      </c>
      <c r="D1283" s="3" t="s">
        <v>1339</v>
      </c>
      <c r="E1283" s="32" t="s">
        <v>137</v>
      </c>
      <c r="F1283" s="3" t="s">
        <v>138</v>
      </c>
      <c r="G1283" s="33" t="s">
        <v>139</v>
      </c>
      <c r="H1283" s="3">
        <v>2019</v>
      </c>
      <c r="I1283" s="47" t="s">
        <v>448</v>
      </c>
      <c r="J1283" s="47" t="s">
        <v>1616</v>
      </c>
      <c r="K1283" s="32" t="str">
        <f t="shared" si="307"/>
        <v>WFL</v>
      </c>
      <c r="L1283" s="32" t="str">
        <f t="shared" si="308"/>
        <v>ESI</v>
      </c>
      <c r="M1283" s="32" t="str">
        <f t="shared" si="309"/>
        <v>R3</v>
      </c>
      <c r="N1283" s="3">
        <v>5</v>
      </c>
      <c r="O1283" s="3" t="s">
        <v>664</v>
      </c>
      <c r="P1283" s="33" t="str">
        <f t="shared" si="310"/>
        <v>E:POS_P:P01_Tr1:WFL_Tr2:ESI_DRC_R3_D:14_M:02_Y:2019</v>
      </c>
      <c r="Q1283" s="31" t="str">
        <f t="shared" si="311"/>
        <v>T1</v>
      </c>
      <c r="R1283" s="53">
        <v>0.5288194444444444</v>
      </c>
      <c r="S1283" s="3">
        <v>10</v>
      </c>
      <c r="T1283" s="3">
        <v>1.5074999999999998</v>
      </c>
      <c r="U1283" s="3">
        <v>97.477058823529418</v>
      </c>
      <c r="V1283" s="3">
        <v>0.41339999999999993</v>
      </c>
      <c r="W1283" s="3">
        <v>19.3</v>
      </c>
      <c r="X1283" s="37">
        <f t="shared" si="298"/>
        <v>292.3</v>
      </c>
      <c r="Y1283" s="37" t="s">
        <v>143</v>
      </c>
      <c r="Z1283" s="40">
        <v>0.1225</v>
      </c>
      <c r="AA1283" s="41">
        <v>0.74</v>
      </c>
      <c r="AB1283" s="41">
        <v>9.0649999999999981E-2</v>
      </c>
      <c r="AC1283" s="42" t="s">
        <v>144</v>
      </c>
      <c r="AD1283" s="43">
        <f t="shared" si="299"/>
        <v>500.30420058846397</v>
      </c>
      <c r="AE1283" s="43">
        <f t="shared" si="300"/>
        <v>583.68823401987459</v>
      </c>
      <c r="AF1283" s="44">
        <f t="shared" si="301"/>
        <v>0.75420858238710931</v>
      </c>
      <c r="AG1283" s="44">
        <f t="shared" si="302"/>
        <v>0.55811435096646078</v>
      </c>
      <c r="AH1283" s="44">
        <f t="shared" si="303"/>
        <v>48.768181990420565</v>
      </c>
      <c r="AI1283" s="44">
        <f t="shared" si="304"/>
        <v>36.088454672911212</v>
      </c>
      <c r="AJ1283" s="44">
        <f t="shared" si="305"/>
        <v>0.2412967159438161</v>
      </c>
      <c r="AK1283" s="45">
        <f t="shared" si="306"/>
        <v>0.17855956979842388</v>
      </c>
      <c r="AL1283" s="35"/>
      <c r="AM1283" s="35"/>
      <c r="AN1283" s="35"/>
    </row>
    <row r="1284" spans="2:41" x14ac:dyDescent="0.2">
      <c r="B1284" s="46">
        <v>43510</v>
      </c>
      <c r="C1284" s="3" t="s">
        <v>1651</v>
      </c>
      <c r="D1284" s="3" t="s">
        <v>1341</v>
      </c>
      <c r="E1284" s="32" t="s">
        <v>137</v>
      </c>
      <c r="F1284" s="3" t="s">
        <v>138</v>
      </c>
      <c r="G1284" s="33" t="s">
        <v>139</v>
      </c>
      <c r="H1284" s="3">
        <v>2019</v>
      </c>
      <c r="I1284" s="47" t="s">
        <v>448</v>
      </c>
      <c r="J1284" s="47" t="s">
        <v>1616</v>
      </c>
      <c r="K1284" s="32" t="str">
        <f t="shared" si="307"/>
        <v>WFL</v>
      </c>
      <c r="L1284" s="32" t="str">
        <f t="shared" si="308"/>
        <v>ESI</v>
      </c>
      <c r="M1284" s="32" t="str">
        <f t="shared" si="309"/>
        <v>R3</v>
      </c>
      <c r="N1284" s="3">
        <v>5</v>
      </c>
      <c r="O1284" s="3" t="s">
        <v>664</v>
      </c>
      <c r="P1284" s="33" t="str">
        <f t="shared" si="310"/>
        <v>E:POS_P:P01_Tr1:WFL_Tr2:ESI_DRC_R3_D:14_M:02_Y:2019</v>
      </c>
      <c r="Q1284" s="31" t="str">
        <f t="shared" si="311"/>
        <v>T2</v>
      </c>
      <c r="R1284" s="53">
        <v>0.53576388888888882</v>
      </c>
      <c r="S1284" s="3">
        <v>20</v>
      </c>
      <c r="T1284" s="3">
        <v>1.5825</v>
      </c>
      <c r="U1284" s="3">
        <v>82.542352941176489</v>
      </c>
      <c r="V1284" s="3">
        <v>0.61692000000000002</v>
      </c>
      <c r="W1284" s="3">
        <v>19.7</v>
      </c>
      <c r="X1284" s="37">
        <f t="shared" si="298"/>
        <v>292.7</v>
      </c>
      <c r="Y1284" s="37" t="s">
        <v>143</v>
      </c>
      <c r="Z1284" s="40">
        <v>0.1225</v>
      </c>
      <c r="AA1284" s="41">
        <v>0.74</v>
      </c>
      <c r="AB1284" s="41">
        <v>9.0649999999999981E-2</v>
      </c>
      <c r="AC1284" s="42" t="s">
        <v>144</v>
      </c>
      <c r="AD1284" s="43">
        <f t="shared" si="299"/>
        <v>499.62049139736257</v>
      </c>
      <c r="AE1284" s="43">
        <f t="shared" si="300"/>
        <v>582.89057329692298</v>
      </c>
      <c r="AF1284" s="44">
        <f t="shared" si="301"/>
        <v>0.79064942763632629</v>
      </c>
      <c r="AG1284" s="44">
        <f t="shared" si="302"/>
        <v>0.5850805764508813</v>
      </c>
      <c r="AH1284" s="44">
        <f t="shared" si="303"/>
        <v>41.239850937565137</v>
      </c>
      <c r="AI1284" s="44">
        <f t="shared" si="304"/>
        <v>30.517489693798197</v>
      </c>
      <c r="AJ1284" s="44">
        <f t="shared" si="305"/>
        <v>0.35959685247833773</v>
      </c>
      <c r="AK1284" s="45">
        <f t="shared" si="306"/>
        <v>0.26610167083396991</v>
      </c>
      <c r="AL1284" s="35"/>
      <c r="AM1284" s="35"/>
      <c r="AN1284" s="35"/>
    </row>
    <row r="1285" spans="2:41" x14ac:dyDescent="0.2">
      <c r="B1285" s="46">
        <v>43510</v>
      </c>
      <c r="C1285" s="3" t="s">
        <v>1652</v>
      </c>
      <c r="D1285" s="3" t="s">
        <v>1343</v>
      </c>
      <c r="E1285" s="32" t="s">
        <v>137</v>
      </c>
      <c r="F1285" s="3" t="s">
        <v>138</v>
      </c>
      <c r="G1285" s="33" t="s">
        <v>139</v>
      </c>
      <c r="H1285" s="3">
        <v>2019</v>
      </c>
      <c r="I1285" s="47" t="s">
        <v>448</v>
      </c>
      <c r="J1285" s="47" t="s">
        <v>1616</v>
      </c>
      <c r="K1285" s="32" t="str">
        <f t="shared" si="307"/>
        <v>WFL</v>
      </c>
      <c r="L1285" s="32" t="str">
        <f t="shared" si="308"/>
        <v>ESI</v>
      </c>
      <c r="M1285" s="32" t="str">
        <f t="shared" si="309"/>
        <v>R3</v>
      </c>
      <c r="N1285" s="3">
        <v>5</v>
      </c>
      <c r="O1285" s="3" t="s">
        <v>664</v>
      </c>
      <c r="P1285" s="33" t="str">
        <f t="shared" si="310"/>
        <v>E:POS_P:P01_Tr1:WFL_Tr2:ESI_DRC_R3_D:14_M:02_Y:2019</v>
      </c>
      <c r="Q1285" s="31" t="str">
        <f t="shared" si="311"/>
        <v>T3</v>
      </c>
      <c r="R1285" s="53">
        <v>0.54270833333333335</v>
      </c>
      <c r="S1285" s="3">
        <v>30</v>
      </c>
      <c r="T1285" s="3">
        <v>1.5825</v>
      </c>
      <c r="U1285" s="3">
        <v>81.739411764705892</v>
      </c>
      <c r="V1285" s="3">
        <v>0.9158400000000001</v>
      </c>
      <c r="W1285" s="3">
        <v>19.8</v>
      </c>
      <c r="X1285" s="37">
        <f t="shared" si="298"/>
        <v>292.8</v>
      </c>
      <c r="Y1285" s="37" t="s">
        <v>143</v>
      </c>
      <c r="Z1285" s="40">
        <v>0.1225</v>
      </c>
      <c r="AA1285" s="41">
        <v>0.74</v>
      </c>
      <c r="AB1285" s="41">
        <v>9.0649999999999981E-2</v>
      </c>
      <c r="AC1285" s="42" t="s">
        <v>144</v>
      </c>
      <c r="AD1285" s="43">
        <f t="shared" si="299"/>
        <v>499.44985598363405</v>
      </c>
      <c r="AE1285" s="43">
        <f t="shared" si="300"/>
        <v>582.69149864757298</v>
      </c>
      <c r="AF1285" s="44">
        <f t="shared" si="301"/>
        <v>0.79037939709410088</v>
      </c>
      <c r="AG1285" s="44">
        <f t="shared" si="302"/>
        <v>0.58488075384963456</v>
      </c>
      <c r="AH1285" s="44">
        <f t="shared" si="303"/>
        <v>40.82473743406932</v>
      </c>
      <c r="AI1285" s="44">
        <f t="shared" si="304"/>
        <v>30.21030570121129</v>
      </c>
      <c r="AJ1285" s="44">
        <f t="shared" si="305"/>
        <v>0.5336521821213932</v>
      </c>
      <c r="AK1285" s="45">
        <f t="shared" si="306"/>
        <v>0.39490261476983091</v>
      </c>
      <c r="AL1285" s="35"/>
      <c r="AM1285" s="35"/>
      <c r="AN1285" s="35"/>
    </row>
    <row r="1286" spans="2:41" x14ac:dyDescent="0.2">
      <c r="B1286" s="46">
        <v>43510</v>
      </c>
      <c r="C1286" s="3" t="s">
        <v>1653</v>
      </c>
      <c r="D1286" s="3" t="s">
        <v>1345</v>
      </c>
      <c r="E1286" s="32" t="s">
        <v>137</v>
      </c>
      <c r="F1286" s="3" t="s">
        <v>138</v>
      </c>
      <c r="G1286" s="33" t="s">
        <v>139</v>
      </c>
      <c r="H1286" s="3">
        <v>2019</v>
      </c>
      <c r="I1286" s="47" t="s">
        <v>448</v>
      </c>
      <c r="J1286" s="47" t="s">
        <v>1616</v>
      </c>
      <c r="K1286" s="32" t="str">
        <f t="shared" si="307"/>
        <v>WFL</v>
      </c>
      <c r="L1286" s="32" t="str">
        <f t="shared" si="308"/>
        <v>LSI</v>
      </c>
      <c r="M1286" s="32" t="str">
        <f t="shared" si="309"/>
        <v>R1</v>
      </c>
      <c r="N1286" s="3">
        <v>6</v>
      </c>
      <c r="O1286" s="3" t="s">
        <v>1170</v>
      </c>
      <c r="P1286" s="33" t="str">
        <f t="shared" si="310"/>
        <v>E:POS_P:P01_Tr1:WFL_Tr2:LSI_DRC_R1_D:14_M:02_Y:2019</v>
      </c>
      <c r="Q1286" s="31" t="str">
        <f t="shared" si="311"/>
        <v>T0</v>
      </c>
      <c r="R1286" s="53">
        <v>0.5180555555555556</v>
      </c>
      <c r="S1286" s="37">
        <v>0</v>
      </c>
      <c r="T1286" s="3">
        <v>1.5825</v>
      </c>
      <c r="U1286" s="3">
        <v>87.360000000000014</v>
      </c>
      <c r="V1286" s="3">
        <v>0.38796000000000008</v>
      </c>
      <c r="W1286" s="3">
        <v>16.899999999999999</v>
      </c>
      <c r="X1286" s="37">
        <f t="shared" si="298"/>
        <v>289.89999999999998</v>
      </c>
      <c r="Y1286" s="37" t="s">
        <v>143</v>
      </c>
      <c r="Z1286" s="40">
        <v>0.1225</v>
      </c>
      <c r="AA1286" s="41">
        <v>0.74</v>
      </c>
      <c r="AB1286" s="41">
        <v>9.0649999999999981E-2</v>
      </c>
      <c r="AC1286" s="42" t="s">
        <v>144</v>
      </c>
      <c r="AD1286" s="43">
        <f t="shared" si="299"/>
        <v>504.44607737843415</v>
      </c>
      <c r="AE1286" s="43">
        <f t="shared" si="300"/>
        <v>588.52042360817313</v>
      </c>
      <c r="AF1286" s="44">
        <f t="shared" si="301"/>
        <v>0.79828591745137201</v>
      </c>
      <c r="AG1286" s="44">
        <f t="shared" si="302"/>
        <v>0.59073157891401518</v>
      </c>
      <c r="AH1286" s="44">
        <f t="shared" si="303"/>
        <v>44.068409319780017</v>
      </c>
      <c r="AI1286" s="44">
        <f t="shared" si="304"/>
        <v>32.61062289663721</v>
      </c>
      <c r="AJ1286" s="44">
        <f t="shared" si="305"/>
        <v>0.22832238354302689</v>
      </c>
      <c r="AK1286" s="45">
        <f t="shared" si="306"/>
        <v>0.16895856382183988</v>
      </c>
      <c r="AL1286" s="35">
        <f>SLOPE(AG1286:AG1289,S1286:S1289)*60</f>
        <v>-4.2620905097646936E-3</v>
      </c>
      <c r="AM1286" s="35">
        <f>SLOPE(AK1286:AK1289,S1286:S1289)*60</f>
        <v>3.747790002697426E-3</v>
      </c>
      <c r="AN1286" s="35">
        <f>SLOPE(AI1286:AI1289,S1286:S1289)*60</f>
        <v>19.250333417885724</v>
      </c>
    </row>
    <row r="1287" spans="2:41" x14ac:dyDescent="0.2">
      <c r="B1287" s="46">
        <v>43510</v>
      </c>
      <c r="C1287" s="3" t="s">
        <v>1654</v>
      </c>
      <c r="D1287" s="3" t="s">
        <v>1347</v>
      </c>
      <c r="E1287" s="32" t="s">
        <v>137</v>
      </c>
      <c r="F1287" s="3" t="s">
        <v>138</v>
      </c>
      <c r="G1287" s="33" t="s">
        <v>139</v>
      </c>
      <c r="H1287" s="3">
        <v>2019</v>
      </c>
      <c r="I1287" s="47" t="s">
        <v>448</v>
      </c>
      <c r="J1287" s="47" t="s">
        <v>1616</v>
      </c>
      <c r="K1287" s="32" t="str">
        <f t="shared" si="307"/>
        <v>WFL</v>
      </c>
      <c r="L1287" s="32" t="str">
        <f t="shared" si="308"/>
        <v>LSI</v>
      </c>
      <c r="M1287" s="32" t="str">
        <f t="shared" si="309"/>
        <v>R1</v>
      </c>
      <c r="N1287" s="3">
        <v>6</v>
      </c>
      <c r="O1287" s="3" t="s">
        <v>1170</v>
      </c>
      <c r="P1287" s="33" t="str">
        <f t="shared" si="310"/>
        <v>E:POS_P:P01_Tr1:WFL_Tr2:LSI_DRC_R1_D:14_M:02_Y:2019</v>
      </c>
      <c r="Q1287" s="31" t="str">
        <f t="shared" si="311"/>
        <v>T1</v>
      </c>
      <c r="R1287" s="53">
        <v>0.52500000000000002</v>
      </c>
      <c r="S1287" s="3">
        <v>10</v>
      </c>
      <c r="T1287" s="3">
        <v>1.5825</v>
      </c>
      <c r="U1287" s="3">
        <v>86.075294117647076</v>
      </c>
      <c r="V1287" s="3">
        <v>0.40703999999999996</v>
      </c>
      <c r="W1287" s="3">
        <v>18.2</v>
      </c>
      <c r="X1287" s="37">
        <f t="shared" si="298"/>
        <v>291.2</v>
      </c>
      <c r="Y1287" s="37" t="s">
        <v>143</v>
      </c>
      <c r="Z1287" s="40">
        <v>0.1225</v>
      </c>
      <c r="AA1287" s="41">
        <v>0.74</v>
      </c>
      <c r="AB1287" s="41">
        <v>9.0649999999999981E-2</v>
      </c>
      <c r="AC1287" s="42" t="s">
        <v>144</v>
      </c>
      <c r="AD1287" s="43">
        <f t="shared" si="299"/>
        <v>502.19408596156609</v>
      </c>
      <c r="AE1287" s="43">
        <f t="shared" si="300"/>
        <v>585.89310028849377</v>
      </c>
      <c r="AF1287" s="44">
        <f t="shared" si="301"/>
        <v>0.79472214103417838</v>
      </c>
      <c r="AG1287" s="44">
        <f t="shared" si="302"/>
        <v>0.58809438436529182</v>
      </c>
      <c r="AH1287" s="44">
        <f t="shared" si="303"/>
        <v>43.226503653284738</v>
      </c>
      <c r="AI1287" s="44">
        <f t="shared" si="304"/>
        <v>31.987612703430699</v>
      </c>
      <c r="AJ1287" s="44">
        <f t="shared" si="305"/>
        <v>0.2384819275414285</v>
      </c>
      <c r="AK1287" s="45">
        <f t="shared" si="306"/>
        <v>0.17647662638065706</v>
      </c>
      <c r="AL1287" s="35"/>
      <c r="AM1287" s="35"/>
      <c r="AN1287" s="35"/>
    </row>
    <row r="1288" spans="2:41" x14ac:dyDescent="0.2">
      <c r="B1288" s="46">
        <v>43510</v>
      </c>
      <c r="C1288" s="3" t="s">
        <v>1655</v>
      </c>
      <c r="D1288" s="3" t="s">
        <v>1349</v>
      </c>
      <c r="E1288" s="32" t="s">
        <v>137</v>
      </c>
      <c r="F1288" s="3" t="s">
        <v>138</v>
      </c>
      <c r="G1288" s="33" t="s">
        <v>139</v>
      </c>
      <c r="H1288" s="3">
        <v>2019</v>
      </c>
      <c r="I1288" s="47" t="s">
        <v>448</v>
      </c>
      <c r="J1288" s="47" t="s">
        <v>1616</v>
      </c>
      <c r="K1288" s="32" t="str">
        <f t="shared" si="307"/>
        <v>WFL</v>
      </c>
      <c r="L1288" s="32" t="str">
        <f t="shared" si="308"/>
        <v>LSI</v>
      </c>
      <c r="M1288" s="32" t="str">
        <f t="shared" si="309"/>
        <v>R1</v>
      </c>
      <c r="N1288" s="3">
        <v>6</v>
      </c>
      <c r="O1288" s="3" t="s">
        <v>1170</v>
      </c>
      <c r="P1288" s="33" t="str">
        <f t="shared" si="310"/>
        <v>E:POS_P:P01_Tr1:WFL_Tr2:LSI_DRC_R1_D:14_M:02_Y:2019</v>
      </c>
      <c r="Q1288" s="31" t="str">
        <f t="shared" si="311"/>
        <v>T2</v>
      </c>
      <c r="R1288" s="53">
        <v>0.53194444444444444</v>
      </c>
      <c r="S1288" s="3">
        <v>20</v>
      </c>
      <c r="T1288" s="3">
        <v>1.5825</v>
      </c>
      <c r="U1288" s="3">
        <v>101.17058823529412</v>
      </c>
      <c r="V1288" s="3">
        <v>0.38796000000000008</v>
      </c>
      <c r="W1288" s="3">
        <v>18.100000000000001</v>
      </c>
      <c r="X1288" s="37">
        <f t="shared" si="298"/>
        <v>291.10000000000002</v>
      </c>
      <c r="Y1288" s="37" t="s">
        <v>143</v>
      </c>
      <c r="Z1288" s="40">
        <v>0.1225</v>
      </c>
      <c r="AA1288" s="41">
        <v>0.74</v>
      </c>
      <c r="AB1288" s="41">
        <v>9.0649999999999981E-2</v>
      </c>
      <c r="AC1288" s="42" t="s">
        <v>144</v>
      </c>
      <c r="AD1288" s="43">
        <f t="shared" si="299"/>
        <v>502.36660196498804</v>
      </c>
      <c r="AE1288" s="43">
        <f t="shared" si="300"/>
        <v>586.09436895915269</v>
      </c>
      <c r="AF1288" s="44">
        <f t="shared" si="301"/>
        <v>0.79499514760959356</v>
      </c>
      <c r="AG1288" s="44">
        <f t="shared" si="302"/>
        <v>0.58829640923109905</v>
      </c>
      <c r="AH1288" s="44">
        <f t="shared" si="303"/>
        <v>50.824724630563701</v>
      </c>
      <c r="AI1288" s="44">
        <f t="shared" si="304"/>
        <v>37.61029622661713</v>
      </c>
      <c r="AJ1288" s="44">
        <f t="shared" si="305"/>
        <v>0.22738117138139294</v>
      </c>
      <c r="AK1288" s="45">
        <f t="shared" si="306"/>
        <v>0.16826206682223074</v>
      </c>
      <c r="AL1288" s="35"/>
      <c r="AM1288" s="35"/>
      <c r="AN1288" s="35"/>
    </row>
    <row r="1289" spans="2:41" x14ac:dyDescent="0.2">
      <c r="B1289" s="46">
        <v>43510</v>
      </c>
      <c r="C1289" s="3" t="s">
        <v>1656</v>
      </c>
      <c r="D1289" s="3" t="s">
        <v>1351</v>
      </c>
      <c r="E1289" s="32" t="s">
        <v>137</v>
      </c>
      <c r="F1289" s="3" t="s">
        <v>138</v>
      </c>
      <c r="G1289" s="33" t="s">
        <v>139</v>
      </c>
      <c r="H1289" s="3">
        <v>2019</v>
      </c>
      <c r="I1289" s="47" t="s">
        <v>448</v>
      </c>
      <c r="J1289" s="47" t="s">
        <v>1616</v>
      </c>
      <c r="K1289" s="32" t="str">
        <f t="shared" si="307"/>
        <v>WFL</v>
      </c>
      <c r="L1289" s="32" t="str">
        <f t="shared" si="308"/>
        <v>LSI</v>
      </c>
      <c r="M1289" s="32" t="str">
        <f t="shared" si="309"/>
        <v>R1</v>
      </c>
      <c r="N1289" s="3">
        <v>6</v>
      </c>
      <c r="O1289" s="3" t="s">
        <v>1170</v>
      </c>
      <c r="P1289" s="33" t="str">
        <f t="shared" si="310"/>
        <v>E:POS_P:P01_Tr1:WFL_Tr2:LSI_DRC_R1_D:14_M:02_Y:2019</v>
      </c>
      <c r="Q1289" s="31" t="str">
        <f t="shared" si="311"/>
        <v>T3</v>
      </c>
      <c r="R1289" s="53">
        <v>0.53888888888888886</v>
      </c>
      <c r="S1289" s="3">
        <v>30</v>
      </c>
      <c r="T1289" s="3">
        <v>1.5825</v>
      </c>
      <c r="U1289" s="3">
        <v>111.44823529411767</v>
      </c>
      <c r="V1289" s="3">
        <v>0.40068000000000009</v>
      </c>
      <c r="W1289" s="3">
        <v>18.100000000000001</v>
      </c>
      <c r="X1289" s="37">
        <f t="shared" si="298"/>
        <v>291.10000000000002</v>
      </c>
      <c r="Y1289" s="37" t="s">
        <v>143</v>
      </c>
      <c r="Z1289" s="40">
        <v>0.1225</v>
      </c>
      <c r="AA1289" s="41">
        <v>0.74</v>
      </c>
      <c r="AB1289" s="41">
        <v>9.0649999999999981E-2</v>
      </c>
      <c r="AC1289" s="42" t="s">
        <v>144</v>
      </c>
      <c r="AD1289" s="43">
        <f t="shared" si="299"/>
        <v>502.36660196498804</v>
      </c>
      <c r="AE1289" s="43">
        <f t="shared" si="300"/>
        <v>586.09436895915269</v>
      </c>
      <c r="AF1289" s="44">
        <f t="shared" si="301"/>
        <v>0.79499514760959356</v>
      </c>
      <c r="AG1289" s="44">
        <f t="shared" si="302"/>
        <v>0.58829640923109905</v>
      </c>
      <c r="AH1289" s="44">
        <f t="shared" si="303"/>
        <v>55.987871259700341</v>
      </c>
      <c r="AI1289" s="44">
        <f t="shared" si="304"/>
        <v>41.431024732178244</v>
      </c>
      <c r="AJ1289" s="44">
        <f t="shared" si="305"/>
        <v>0.23483629175455334</v>
      </c>
      <c r="AK1289" s="45">
        <f t="shared" si="306"/>
        <v>0.17377885589836944</v>
      </c>
      <c r="AL1289" s="35"/>
      <c r="AM1289" s="35"/>
      <c r="AN1289" s="35"/>
    </row>
    <row r="1290" spans="2:41" ht="15" customHeight="1" x14ac:dyDescent="0.2">
      <c r="B1290" s="46">
        <v>43510</v>
      </c>
      <c r="C1290" s="3" t="s">
        <v>1657</v>
      </c>
      <c r="D1290" s="3" t="s">
        <v>1353</v>
      </c>
      <c r="E1290" s="32" t="s">
        <v>137</v>
      </c>
      <c r="F1290" s="3" t="s">
        <v>138</v>
      </c>
      <c r="G1290" s="33" t="s">
        <v>139</v>
      </c>
      <c r="H1290" s="3">
        <v>2019</v>
      </c>
      <c r="I1290" s="47" t="s">
        <v>448</v>
      </c>
      <c r="J1290" s="47" t="s">
        <v>1616</v>
      </c>
      <c r="K1290" s="32" t="str">
        <f t="shared" si="307"/>
        <v>WFL</v>
      </c>
      <c r="L1290" s="32" t="str">
        <f t="shared" si="308"/>
        <v>LSI</v>
      </c>
      <c r="M1290" s="32" t="str">
        <f t="shared" si="309"/>
        <v>R2</v>
      </c>
      <c r="N1290" s="3">
        <v>8</v>
      </c>
      <c r="O1290" s="3" t="s">
        <v>554</v>
      </c>
      <c r="P1290" s="33" t="str">
        <f t="shared" si="310"/>
        <v>E:POS_P:P01_Tr1:WFL_Tr2:LSI_DRC_R2_D:14_M:02_Y:2019</v>
      </c>
      <c r="Q1290" s="31" t="str">
        <f t="shared" si="311"/>
        <v>T0</v>
      </c>
      <c r="R1290" s="53">
        <v>0.5180555555555556</v>
      </c>
      <c r="S1290" s="37">
        <v>0</v>
      </c>
      <c r="T1290" s="3">
        <v>1.5074999999999998</v>
      </c>
      <c r="U1290" s="3">
        <v>112.41176470588236</v>
      </c>
      <c r="V1290" s="3">
        <v>0.40703999999999996</v>
      </c>
      <c r="W1290" s="3">
        <v>17.3</v>
      </c>
      <c r="X1290" s="37">
        <f t="shared" si="298"/>
        <v>290.3</v>
      </c>
      <c r="Y1290" s="37" t="s">
        <v>143</v>
      </c>
      <c r="Z1290" s="40">
        <v>0.1225</v>
      </c>
      <c r="AA1290" s="41">
        <v>0.74</v>
      </c>
      <c r="AB1290" s="41">
        <v>9.0649999999999981E-2</v>
      </c>
      <c r="AC1290" s="42" t="s">
        <v>144</v>
      </c>
      <c r="AD1290" s="43">
        <f t="shared" si="299"/>
        <v>503.75100872203933</v>
      </c>
      <c r="AE1290" s="43">
        <f t="shared" si="300"/>
        <v>587.70951017571258</v>
      </c>
      <c r="AF1290" s="44">
        <f t="shared" si="301"/>
        <v>0.75940464564847421</v>
      </c>
      <c r="AG1290" s="44">
        <f t="shared" si="302"/>
        <v>0.56195943777987079</v>
      </c>
      <c r="AH1290" s="44">
        <f t="shared" si="303"/>
        <v>56.627539862812782</v>
      </c>
      <c r="AI1290" s="44">
        <f t="shared" si="304"/>
        <v>41.904379498481454</v>
      </c>
      <c r="AJ1290" s="44">
        <f t="shared" si="305"/>
        <v>0.23922127902192203</v>
      </c>
      <c r="AK1290" s="45">
        <f t="shared" si="306"/>
        <v>0.17702374647622227</v>
      </c>
      <c r="AL1290" s="35">
        <f>SLOPE(AG1290:AG1293,S1290:S1293)*60</f>
        <v>4.5953466572258114E-2</v>
      </c>
      <c r="AM1290" s="35">
        <f>SLOPE(AK1290:AK1293,S1290:S1293)*60</f>
        <v>0.14081761389223851</v>
      </c>
      <c r="AN1290" s="35">
        <f>SLOPE(AI1290:AI1293,S1290:S1293)*60</f>
        <v>-9.3973848705808933</v>
      </c>
    </row>
    <row r="1291" spans="2:41" ht="15" customHeight="1" x14ac:dyDescent="0.2">
      <c r="B1291" s="46">
        <v>43510</v>
      </c>
      <c r="C1291" s="3" t="s">
        <v>1658</v>
      </c>
      <c r="D1291" s="3" t="s">
        <v>1355</v>
      </c>
      <c r="E1291" s="32" t="s">
        <v>137</v>
      </c>
      <c r="F1291" s="3" t="s">
        <v>138</v>
      </c>
      <c r="G1291" s="33" t="s">
        <v>139</v>
      </c>
      <c r="H1291" s="3">
        <v>2019</v>
      </c>
      <c r="I1291" s="47" t="s">
        <v>448</v>
      </c>
      <c r="J1291" s="47" t="s">
        <v>1616</v>
      </c>
      <c r="K1291" s="32" t="str">
        <f t="shared" si="307"/>
        <v>WFL</v>
      </c>
      <c r="L1291" s="32" t="str">
        <f t="shared" si="308"/>
        <v>LSI</v>
      </c>
      <c r="M1291" s="32" t="str">
        <f t="shared" si="309"/>
        <v>R2</v>
      </c>
      <c r="N1291" s="3">
        <v>8</v>
      </c>
      <c r="O1291" s="3" t="s">
        <v>554</v>
      </c>
      <c r="P1291" s="33" t="str">
        <f t="shared" si="310"/>
        <v>E:POS_P:P01_Tr1:WFL_Tr2:LSI_DRC_R2_D:14_M:02_Y:2019</v>
      </c>
      <c r="Q1291" s="31" t="str">
        <f t="shared" si="311"/>
        <v>T1</v>
      </c>
      <c r="R1291" s="53">
        <v>0.52500000000000002</v>
      </c>
      <c r="S1291" s="3">
        <v>10</v>
      </c>
      <c r="T1291" s="3">
        <v>1.5074999999999998</v>
      </c>
      <c r="U1291" s="3">
        <v>102.77647058823531</v>
      </c>
      <c r="V1291" s="3">
        <v>0.69960000000000011</v>
      </c>
      <c r="W1291" s="3">
        <v>18.8</v>
      </c>
      <c r="X1291" s="37">
        <f t="shared" si="298"/>
        <v>291.8</v>
      </c>
      <c r="Y1291" s="37" t="s">
        <v>143</v>
      </c>
      <c r="Z1291" s="40">
        <v>0.1225</v>
      </c>
      <c r="AA1291" s="41">
        <v>0.74</v>
      </c>
      <c r="AB1291" s="41">
        <v>9.0649999999999981E-2</v>
      </c>
      <c r="AC1291" s="42" t="s">
        <v>144</v>
      </c>
      <c r="AD1291" s="43">
        <f t="shared" si="299"/>
        <v>501.16147303635375</v>
      </c>
      <c r="AE1291" s="43">
        <f t="shared" si="300"/>
        <v>584.68838520907934</v>
      </c>
      <c r="AF1291" s="44">
        <f t="shared" si="301"/>
        <v>0.75550092060230312</v>
      </c>
      <c r="AG1291" s="44">
        <f t="shared" si="302"/>
        <v>0.55907068124570425</v>
      </c>
      <c r="AH1291" s="44">
        <f t="shared" si="303"/>
        <v>51.5076073934775</v>
      </c>
      <c r="AI1291" s="44">
        <f t="shared" si="304"/>
        <v>38.115629471173342</v>
      </c>
      <c r="AJ1291" s="44">
        <f t="shared" si="305"/>
        <v>0.40904799429227201</v>
      </c>
      <c r="AK1291" s="45">
        <f t="shared" si="306"/>
        <v>0.30269551577628123</v>
      </c>
      <c r="AL1291" s="35"/>
      <c r="AM1291" s="35"/>
      <c r="AN1291" s="35"/>
    </row>
    <row r="1292" spans="2:41" ht="15" customHeight="1" x14ac:dyDescent="0.2">
      <c r="B1292" s="46">
        <v>43510</v>
      </c>
      <c r="C1292" s="3" t="s">
        <v>1659</v>
      </c>
      <c r="D1292" s="3" t="s">
        <v>1357</v>
      </c>
      <c r="E1292" s="32" t="s">
        <v>137</v>
      </c>
      <c r="F1292" s="3" t="s">
        <v>138</v>
      </c>
      <c r="G1292" s="33" t="s">
        <v>139</v>
      </c>
      <c r="H1292" s="3">
        <v>2019</v>
      </c>
      <c r="I1292" s="47" t="s">
        <v>448</v>
      </c>
      <c r="J1292" s="47" t="s">
        <v>1616</v>
      </c>
      <c r="K1292" s="32" t="str">
        <f t="shared" si="307"/>
        <v>WFL</v>
      </c>
      <c r="L1292" s="32" t="str">
        <f t="shared" si="308"/>
        <v>LSI</v>
      </c>
      <c r="M1292" s="32" t="str">
        <f t="shared" si="309"/>
        <v>R2</v>
      </c>
      <c r="N1292" s="3">
        <v>8</v>
      </c>
      <c r="O1292" s="3" t="s">
        <v>554</v>
      </c>
      <c r="P1292" s="33" t="str">
        <f t="shared" si="310"/>
        <v>E:POS_P:P01_Tr1:WFL_Tr2:LSI_DRC_R2_D:14_M:02_Y:2019</v>
      </c>
      <c r="Q1292" s="31" t="str">
        <f t="shared" si="311"/>
        <v>T2</v>
      </c>
      <c r="R1292" s="53">
        <v>0.53194444444444444</v>
      </c>
      <c r="S1292" s="3">
        <v>20</v>
      </c>
      <c r="T1292" s="3">
        <v>1.5074999999999998</v>
      </c>
      <c r="U1292" s="3">
        <v>108.23647058823531</v>
      </c>
      <c r="V1292" s="3">
        <v>0.73140000000000005</v>
      </c>
      <c r="W1292" s="3">
        <v>18.8</v>
      </c>
      <c r="X1292" s="37">
        <f t="shared" si="298"/>
        <v>291.8</v>
      </c>
      <c r="Y1292" s="37" t="s">
        <v>143</v>
      </c>
      <c r="Z1292" s="40">
        <v>0.1225</v>
      </c>
      <c r="AA1292" s="41">
        <v>0.74</v>
      </c>
      <c r="AB1292" s="41">
        <v>9.0649999999999981E-2</v>
      </c>
      <c r="AC1292" s="42" t="s">
        <v>144</v>
      </c>
      <c r="AD1292" s="43">
        <f t="shared" si="299"/>
        <v>501.16147303635375</v>
      </c>
      <c r="AE1292" s="43">
        <f t="shared" si="300"/>
        <v>584.68838520907934</v>
      </c>
      <c r="AF1292" s="44">
        <f t="shared" si="301"/>
        <v>0.75550092060230312</v>
      </c>
      <c r="AG1292" s="44">
        <f t="shared" si="302"/>
        <v>0.55907068124570425</v>
      </c>
      <c r="AH1292" s="44">
        <f t="shared" si="303"/>
        <v>54.243949036255991</v>
      </c>
      <c r="AI1292" s="44">
        <f t="shared" si="304"/>
        <v>40.140522286829423</v>
      </c>
      <c r="AJ1292" s="44">
        <f t="shared" si="305"/>
        <v>0.42764108494192066</v>
      </c>
      <c r="AK1292" s="45">
        <f t="shared" si="306"/>
        <v>0.31645440285702126</v>
      </c>
      <c r="AL1292" s="35"/>
      <c r="AM1292" s="35"/>
      <c r="AN1292" s="35"/>
    </row>
    <row r="1293" spans="2:41" ht="15" customHeight="1" x14ac:dyDescent="0.2">
      <c r="B1293" s="46">
        <v>43510</v>
      </c>
      <c r="C1293" s="3" t="s">
        <v>1660</v>
      </c>
      <c r="D1293" s="3" t="s">
        <v>1359</v>
      </c>
      <c r="E1293" s="32" t="s">
        <v>137</v>
      </c>
      <c r="F1293" s="3" t="s">
        <v>138</v>
      </c>
      <c r="G1293" s="33" t="s">
        <v>139</v>
      </c>
      <c r="H1293" s="3">
        <v>2019</v>
      </c>
      <c r="I1293" s="47" t="s">
        <v>448</v>
      </c>
      <c r="J1293" s="47" t="s">
        <v>1616</v>
      </c>
      <c r="K1293" s="32" t="str">
        <f t="shared" si="307"/>
        <v>WFL</v>
      </c>
      <c r="L1293" s="32" t="str">
        <f t="shared" si="308"/>
        <v>LSI</v>
      </c>
      <c r="M1293" s="32" t="str">
        <f t="shared" si="309"/>
        <v>R2</v>
      </c>
      <c r="N1293" s="3">
        <v>8</v>
      </c>
      <c r="O1293" s="3" t="s">
        <v>554</v>
      </c>
      <c r="P1293" s="33" t="str">
        <f t="shared" si="310"/>
        <v>E:POS_P:P01_Tr1:WFL_Tr2:LSI_DRC_R2_D:14_M:02_Y:2019</v>
      </c>
      <c r="Q1293" s="31" t="str">
        <f t="shared" si="311"/>
        <v>T3</v>
      </c>
      <c r="R1293" s="53">
        <v>0.53888888888888886</v>
      </c>
      <c r="S1293" s="3">
        <v>30</v>
      </c>
      <c r="T1293" s="3">
        <v>1.5825</v>
      </c>
      <c r="U1293" s="3">
        <v>96.995294117647077</v>
      </c>
      <c r="V1293" s="3">
        <v>0.57876000000000005</v>
      </c>
      <c r="W1293" s="3">
        <v>18.5</v>
      </c>
      <c r="X1293" s="37">
        <f t="shared" si="298"/>
        <v>291.5</v>
      </c>
      <c r="Y1293" s="37" t="s">
        <v>143</v>
      </c>
      <c r="Z1293" s="40">
        <v>0.1225</v>
      </c>
      <c r="AA1293" s="41">
        <v>0.74</v>
      </c>
      <c r="AB1293" s="41">
        <v>9.0649999999999981E-2</v>
      </c>
      <c r="AC1293" s="42" t="s">
        <v>144</v>
      </c>
      <c r="AD1293" s="43">
        <f t="shared" si="299"/>
        <v>501.67724813724891</v>
      </c>
      <c r="AE1293" s="43">
        <f t="shared" si="300"/>
        <v>585.29012282679037</v>
      </c>
      <c r="AF1293" s="44">
        <f t="shared" si="301"/>
        <v>0.79390424517719649</v>
      </c>
      <c r="AG1293" s="44">
        <f t="shared" si="302"/>
        <v>0.58748914143112529</v>
      </c>
      <c r="AH1293" s="44">
        <f t="shared" si="303"/>
        <v>48.660332235204272</v>
      </c>
      <c r="AI1293" s="44">
        <f t="shared" si="304"/>
        <v>36.008645854051153</v>
      </c>
      <c r="AJ1293" s="44">
        <f t="shared" si="305"/>
        <v>0.33874251148723322</v>
      </c>
      <c r="AK1293" s="45">
        <f t="shared" si="306"/>
        <v>0.25066945850055256</v>
      </c>
      <c r="AL1293" s="35"/>
      <c r="AM1293" s="35"/>
      <c r="AN1293" s="35"/>
    </row>
    <row r="1294" spans="2:41" x14ac:dyDescent="0.2">
      <c r="B1294" s="46">
        <v>43510</v>
      </c>
      <c r="C1294" s="3" t="s">
        <v>1661</v>
      </c>
      <c r="D1294" s="3" t="s">
        <v>1361</v>
      </c>
      <c r="E1294" s="32" t="s">
        <v>137</v>
      </c>
      <c r="F1294" s="3" t="s">
        <v>138</v>
      </c>
      <c r="G1294" s="33" t="s">
        <v>139</v>
      </c>
      <c r="H1294" s="3">
        <v>2019</v>
      </c>
      <c r="I1294" s="47" t="s">
        <v>448</v>
      </c>
      <c r="J1294" s="47" t="s">
        <v>1616</v>
      </c>
      <c r="K1294" s="32" t="str">
        <f t="shared" si="307"/>
        <v>WFL</v>
      </c>
      <c r="L1294" s="32" t="str">
        <f t="shared" si="308"/>
        <v>LSI</v>
      </c>
      <c r="M1294" s="32" t="str">
        <f t="shared" si="309"/>
        <v>R3</v>
      </c>
      <c r="N1294" s="3">
        <v>11</v>
      </c>
      <c r="O1294" s="3" t="s">
        <v>664</v>
      </c>
      <c r="P1294" s="33" t="str">
        <f t="shared" si="310"/>
        <v>E:POS_P:P01_Tr1:WFL_Tr2:LSI_DRC_R3_D:14_M:02_Y:2019</v>
      </c>
      <c r="Q1294" s="31" t="str">
        <f t="shared" si="311"/>
        <v>T0</v>
      </c>
      <c r="R1294" s="53">
        <v>0.5180555555555556</v>
      </c>
      <c r="S1294" s="37">
        <v>0</v>
      </c>
      <c r="T1294" s="3">
        <v>1.5825</v>
      </c>
      <c r="U1294" s="3">
        <v>108.55764705882353</v>
      </c>
      <c r="V1294" s="3">
        <v>0.63600000000000001</v>
      </c>
      <c r="W1294" s="3">
        <v>17.5</v>
      </c>
      <c r="X1294" s="37">
        <f t="shared" si="298"/>
        <v>290.5</v>
      </c>
      <c r="Y1294" s="37" t="s">
        <v>143</v>
      </c>
      <c r="Z1294" s="40">
        <v>0.1225</v>
      </c>
      <c r="AA1294" s="41">
        <v>0.74</v>
      </c>
      <c r="AB1294" s="41">
        <v>9.0649999999999981E-2</v>
      </c>
      <c r="AC1294" s="42" t="s">
        <v>144</v>
      </c>
      <c r="AD1294" s="43">
        <f t="shared" si="299"/>
        <v>503.40419219279875</v>
      </c>
      <c r="AE1294" s="43">
        <f t="shared" si="300"/>
        <v>587.30489089159857</v>
      </c>
      <c r="AF1294" s="44">
        <f t="shared" si="301"/>
        <v>0.79663713414510406</v>
      </c>
      <c r="AG1294" s="44">
        <f t="shared" si="302"/>
        <v>0.5895114792673769</v>
      </c>
      <c r="AH1294" s="44">
        <f t="shared" si="303"/>
        <v>54.648374623998016</v>
      </c>
      <c r="AI1294" s="44">
        <f t="shared" si="304"/>
        <v>40.439797221758518</v>
      </c>
      <c r="AJ1294" s="44">
        <f t="shared" si="305"/>
        <v>0.3735259106070567</v>
      </c>
      <c r="AK1294" s="45">
        <f t="shared" si="306"/>
        <v>0.27640917384922187</v>
      </c>
      <c r="AL1294" s="35">
        <f>SLOPE(AG1294:AG1297,S1294:S1297)*60</f>
        <v>-0.30653130328421152</v>
      </c>
      <c r="AM1294" s="35">
        <f>SLOPE(AK1294:AK1297,S1294:S1297)*60</f>
        <v>-3.6074924691277988E-2</v>
      </c>
      <c r="AN1294" s="35">
        <f>SLOPE(AI1294:AI1297,S1294:S1297)*60</f>
        <v>-24.213580522571156</v>
      </c>
    </row>
    <row r="1295" spans="2:41" x14ac:dyDescent="0.2">
      <c r="B1295" s="46">
        <v>43510</v>
      </c>
      <c r="C1295" s="3" t="s">
        <v>1662</v>
      </c>
      <c r="D1295" s="3" t="s">
        <v>1363</v>
      </c>
      <c r="E1295" s="32" t="s">
        <v>137</v>
      </c>
      <c r="F1295" s="3" t="s">
        <v>138</v>
      </c>
      <c r="G1295" s="33" t="s">
        <v>139</v>
      </c>
      <c r="H1295" s="3">
        <v>2019</v>
      </c>
      <c r="I1295" s="47" t="s">
        <v>448</v>
      </c>
      <c r="J1295" s="47" t="s">
        <v>1616</v>
      </c>
      <c r="K1295" s="32" t="str">
        <f t="shared" si="307"/>
        <v>WFL</v>
      </c>
      <c r="L1295" s="32" t="str">
        <f t="shared" si="308"/>
        <v>LSI</v>
      </c>
      <c r="M1295" s="32" t="str">
        <f t="shared" si="309"/>
        <v>R3</v>
      </c>
      <c r="N1295" s="3">
        <v>11</v>
      </c>
      <c r="O1295" s="3" t="s">
        <v>664</v>
      </c>
      <c r="P1295" s="33" t="str">
        <f t="shared" si="310"/>
        <v>E:POS_P:P01_Tr1:WFL_Tr2:LSI_DRC_R3_D:14_M:02_Y:2019</v>
      </c>
      <c r="Q1295" s="31" t="str">
        <f t="shared" si="311"/>
        <v>T1</v>
      </c>
      <c r="R1295" s="53">
        <v>0.52500000000000002</v>
      </c>
      <c r="S1295" s="3">
        <v>10</v>
      </c>
      <c r="T1295" s="3">
        <v>1.5074999999999998</v>
      </c>
      <c r="U1295" s="3">
        <v>94.586470588235315</v>
      </c>
      <c r="V1295" s="3">
        <v>0.59148000000000012</v>
      </c>
      <c r="W1295" s="3">
        <v>19.3</v>
      </c>
      <c r="X1295" s="37">
        <f t="shared" si="298"/>
        <v>292.3</v>
      </c>
      <c r="Y1295" s="37" t="s">
        <v>143</v>
      </c>
      <c r="Z1295" s="40">
        <v>0.1225</v>
      </c>
      <c r="AA1295" s="41">
        <v>0.74</v>
      </c>
      <c r="AB1295" s="41">
        <v>9.0649999999999981E-2</v>
      </c>
      <c r="AC1295" s="42" t="s">
        <v>144</v>
      </c>
      <c r="AD1295" s="43">
        <f t="shared" si="299"/>
        <v>500.30420058846397</v>
      </c>
      <c r="AE1295" s="43">
        <f t="shared" si="300"/>
        <v>583.68823401987459</v>
      </c>
      <c r="AF1295" s="44">
        <f t="shared" si="301"/>
        <v>0.75420858238710931</v>
      </c>
      <c r="AG1295" s="44">
        <f t="shared" si="302"/>
        <v>0.55811435096646078</v>
      </c>
      <c r="AH1295" s="44">
        <f t="shared" si="303"/>
        <v>47.32200855413133</v>
      </c>
      <c r="AI1295" s="44">
        <f t="shared" si="304"/>
        <v>35.018286330057173</v>
      </c>
      <c r="AJ1295" s="44">
        <f t="shared" si="305"/>
        <v>0.34523991665807552</v>
      </c>
      <c r="AK1295" s="45">
        <f t="shared" si="306"/>
        <v>0.25547753832697584</v>
      </c>
      <c r="AL1295" s="35"/>
      <c r="AM1295" s="35"/>
      <c r="AN1295" s="35"/>
    </row>
    <row r="1296" spans="2:41" x14ac:dyDescent="0.2">
      <c r="B1296" s="46">
        <v>43510</v>
      </c>
      <c r="C1296" s="3" t="s">
        <v>1663</v>
      </c>
      <c r="D1296" s="3" t="s">
        <v>1365</v>
      </c>
      <c r="E1296" s="32" t="s">
        <v>137</v>
      </c>
      <c r="F1296" s="3" t="s">
        <v>138</v>
      </c>
      <c r="G1296" s="33" t="s">
        <v>139</v>
      </c>
      <c r="H1296" s="3">
        <v>2019</v>
      </c>
      <c r="I1296" s="47" t="s">
        <v>448</v>
      </c>
      <c r="J1296" s="47" t="s">
        <v>1616</v>
      </c>
      <c r="K1296" s="32" t="str">
        <f t="shared" si="307"/>
        <v>WFL</v>
      </c>
      <c r="L1296" s="32" t="str">
        <f t="shared" si="308"/>
        <v>LSI</v>
      </c>
      <c r="M1296" s="32" t="str">
        <f t="shared" si="309"/>
        <v>R3</v>
      </c>
      <c r="N1296" s="3">
        <v>11</v>
      </c>
      <c r="O1296" s="3" t="s">
        <v>664</v>
      </c>
      <c r="P1296" s="33" t="str">
        <f t="shared" si="310"/>
        <v>E:POS_P:P01_Tr1:WFL_Tr2:LSI_DRC_R3_D:14_M:02_Y:2019</v>
      </c>
      <c r="Q1296" s="31" t="str">
        <f t="shared" si="311"/>
        <v>T2</v>
      </c>
      <c r="R1296" s="53">
        <v>0.53194444444444444</v>
      </c>
      <c r="S1296" s="3">
        <v>20</v>
      </c>
      <c r="T1296" s="3">
        <v>1.5074999999999998</v>
      </c>
      <c r="U1296" s="3">
        <v>99.885882352941181</v>
      </c>
      <c r="V1296" s="3">
        <v>0.52152000000000009</v>
      </c>
      <c r="W1296" s="3">
        <v>19.399999999999999</v>
      </c>
      <c r="X1296" s="37">
        <f t="shared" si="298"/>
        <v>292.39999999999998</v>
      </c>
      <c r="Y1296" s="37" t="s">
        <v>143</v>
      </c>
      <c r="Z1296" s="40">
        <v>0.1225</v>
      </c>
      <c r="AA1296" s="41">
        <v>0.74</v>
      </c>
      <c r="AB1296" s="41">
        <v>9.0649999999999981E-2</v>
      </c>
      <c r="AC1296" s="42" t="s">
        <v>144</v>
      </c>
      <c r="AD1296" s="43">
        <f t="shared" si="299"/>
        <v>500.13309792068407</v>
      </c>
      <c r="AE1296" s="43">
        <f t="shared" si="300"/>
        <v>583.48861424079814</v>
      </c>
      <c r="AF1296" s="44">
        <f t="shared" si="301"/>
        <v>0.7539506451154312</v>
      </c>
      <c r="AG1296" s="44">
        <f t="shared" si="302"/>
        <v>0.55792347738541892</v>
      </c>
      <c r="AH1296" s="44">
        <f t="shared" si="303"/>
        <v>49.95623577971746</v>
      </c>
      <c r="AI1296" s="44">
        <f t="shared" si="304"/>
        <v>36.96761447699091</v>
      </c>
      <c r="AJ1296" s="44">
        <f t="shared" si="305"/>
        <v>0.30430098209886108</v>
      </c>
      <c r="AK1296" s="45">
        <f t="shared" si="306"/>
        <v>0.22518272675315718</v>
      </c>
      <c r="AL1296" s="35"/>
      <c r="AM1296" s="35"/>
      <c r="AN1296" s="35"/>
    </row>
    <row r="1297" spans="2:40" x14ac:dyDescent="0.2">
      <c r="B1297" s="46">
        <v>43510</v>
      </c>
      <c r="C1297" s="3" t="s">
        <v>1664</v>
      </c>
      <c r="D1297" s="3" t="s">
        <v>1367</v>
      </c>
      <c r="E1297" s="32" t="s">
        <v>137</v>
      </c>
      <c r="F1297" s="3" t="s">
        <v>138</v>
      </c>
      <c r="G1297" s="33" t="s">
        <v>139</v>
      </c>
      <c r="H1297" s="3">
        <v>2019</v>
      </c>
      <c r="I1297" s="47" t="s">
        <v>448</v>
      </c>
      <c r="J1297" s="47" t="s">
        <v>1616</v>
      </c>
      <c r="K1297" s="32" t="str">
        <f t="shared" si="307"/>
        <v>WFL</v>
      </c>
      <c r="L1297" s="32" t="str">
        <f t="shared" si="308"/>
        <v>LSI</v>
      </c>
      <c r="M1297" s="32" t="str">
        <f t="shared" si="309"/>
        <v>R3</v>
      </c>
      <c r="N1297" s="3">
        <v>11</v>
      </c>
      <c r="O1297" s="3" t="s">
        <v>664</v>
      </c>
      <c r="P1297" s="33" t="str">
        <f t="shared" si="310"/>
        <v>E:POS_P:P01_Tr1:WFL_Tr2:LSI_DRC_R3_D:14_M:02_Y:2019</v>
      </c>
      <c r="Q1297" s="31" t="str">
        <f t="shared" si="311"/>
        <v>T3</v>
      </c>
      <c r="R1297" s="53">
        <v>0.53888888888888886</v>
      </c>
      <c r="S1297" s="3">
        <v>30</v>
      </c>
      <c r="T1297" s="3">
        <v>1.1325000000000001</v>
      </c>
      <c r="U1297" s="3">
        <v>71.140588235294118</v>
      </c>
      <c r="V1297" s="3">
        <v>0.61692000000000002</v>
      </c>
      <c r="W1297" s="3">
        <v>19.3</v>
      </c>
      <c r="X1297" s="37">
        <f t="shared" si="298"/>
        <v>292.3</v>
      </c>
      <c r="Y1297" s="37" t="s">
        <v>143</v>
      </c>
      <c r="Z1297" s="40">
        <v>0.1225</v>
      </c>
      <c r="AA1297" s="41">
        <v>0.74</v>
      </c>
      <c r="AB1297" s="41">
        <v>9.0649999999999981E-2</v>
      </c>
      <c r="AC1297" s="42" t="s">
        <v>144</v>
      </c>
      <c r="AD1297" s="43">
        <f t="shared" si="299"/>
        <v>500.30420058846397</v>
      </c>
      <c r="AE1297" s="43">
        <f t="shared" si="300"/>
        <v>583.68823401987459</v>
      </c>
      <c r="AF1297" s="44">
        <f t="shared" si="301"/>
        <v>0.56659450716643556</v>
      </c>
      <c r="AG1297" s="44">
        <f t="shared" si="302"/>
        <v>0.41927993530316221</v>
      </c>
      <c r="AH1297" s="44">
        <f t="shared" si="303"/>
        <v>35.591935126451908</v>
      </c>
      <c r="AI1297" s="44">
        <f t="shared" si="304"/>
        <v>26.338031993574408</v>
      </c>
      <c r="AJ1297" s="44">
        <f t="shared" si="305"/>
        <v>0.36008894533154101</v>
      </c>
      <c r="AK1297" s="45">
        <f t="shared" si="306"/>
        <v>0.26646581954534032</v>
      </c>
      <c r="AL1297" s="35"/>
      <c r="AM1297" s="35"/>
      <c r="AN1297" s="35"/>
    </row>
    <row r="1298" spans="2:40" x14ac:dyDescent="0.2">
      <c r="B1298" s="46">
        <v>43557</v>
      </c>
      <c r="C1298" s="3" t="s">
        <v>1665</v>
      </c>
      <c r="D1298" s="3" t="s">
        <v>1270</v>
      </c>
      <c r="E1298" s="32" t="s">
        <v>137</v>
      </c>
      <c r="F1298" s="3" t="s">
        <v>138</v>
      </c>
      <c r="G1298" s="33" t="s">
        <v>139</v>
      </c>
      <c r="H1298" s="3">
        <v>2019</v>
      </c>
      <c r="I1298" s="47" t="s">
        <v>1666</v>
      </c>
      <c r="J1298" s="47" t="s">
        <v>448</v>
      </c>
      <c r="K1298" s="32" t="str">
        <f t="shared" si="307"/>
        <v>NWF</v>
      </c>
      <c r="L1298" s="32" t="str">
        <f t="shared" si="308"/>
        <v>ESI</v>
      </c>
      <c r="M1298" s="32" t="str">
        <f t="shared" si="309"/>
        <v>R1</v>
      </c>
      <c r="N1298" s="3">
        <v>8</v>
      </c>
      <c r="O1298" s="3" t="s">
        <v>554</v>
      </c>
      <c r="P1298" s="33" t="str">
        <f t="shared" si="310"/>
        <v>E:POS_P:P01_Tr1:NWF_Tr2:ESI_DRC_R1_D:02_M:04_Y:2019</v>
      </c>
      <c r="Q1298" s="31" t="str">
        <f t="shared" si="311"/>
        <v>T0</v>
      </c>
      <c r="R1298" s="53">
        <v>0.49027777777777781</v>
      </c>
      <c r="S1298" s="37">
        <v>0</v>
      </c>
      <c r="T1298" s="3">
        <v>1.6575</v>
      </c>
      <c r="U1298" s="3">
        <v>107.75470588235295</v>
      </c>
      <c r="V1298" s="3">
        <v>0.51516000000000006</v>
      </c>
      <c r="W1298" s="3">
        <v>18.8</v>
      </c>
      <c r="X1298" s="37">
        <f t="shared" si="298"/>
        <v>291.8</v>
      </c>
      <c r="Y1298" s="37" t="s">
        <v>143</v>
      </c>
      <c r="Z1298" s="40">
        <v>0.1225</v>
      </c>
      <c r="AA1298" s="41">
        <v>0.74</v>
      </c>
      <c r="AB1298" s="41">
        <v>9.0649999999999981E-2</v>
      </c>
      <c r="AC1298" s="42" t="s">
        <v>144</v>
      </c>
      <c r="AD1298" s="43">
        <f t="shared" si="299"/>
        <v>501.16147303635375</v>
      </c>
      <c r="AE1298" s="43">
        <f t="shared" si="300"/>
        <v>584.68838520907934</v>
      </c>
      <c r="AF1298" s="44">
        <f t="shared" si="301"/>
        <v>0.83067514155775635</v>
      </c>
      <c r="AG1298" s="44">
        <f t="shared" si="302"/>
        <v>0.61469960475273955</v>
      </c>
      <c r="AH1298" s="44">
        <f t="shared" si="303"/>
        <v>54.002507126599056</v>
      </c>
      <c r="AI1298" s="44">
        <f t="shared" si="304"/>
        <v>39.961855273683291</v>
      </c>
      <c r="AJ1298" s="44">
        <f t="shared" si="305"/>
        <v>0.30120806852430931</v>
      </c>
      <c r="AK1298" s="45">
        <f t="shared" si="306"/>
        <v>0.22289397070798886</v>
      </c>
      <c r="AL1298" s="35">
        <f>SLOPE(AG1298:AG1301,S1298:S1301)*60</f>
        <v>-1.6887134186264353E-2</v>
      </c>
      <c r="AM1298" s="35">
        <f>SLOPE(AK1298:AK1301,S1298:S1301)*60</f>
        <v>-7.6817031532660732E-3</v>
      </c>
      <c r="AN1298" s="35">
        <f>SLOPE(AI1298:AI1301,S1298:S1301)*60</f>
        <v>5.5701685030649735</v>
      </c>
    </row>
    <row r="1299" spans="2:40" x14ac:dyDescent="0.2">
      <c r="B1299" s="46">
        <v>43557</v>
      </c>
      <c r="C1299" s="3" t="s">
        <v>1667</v>
      </c>
      <c r="D1299" s="3" t="s">
        <v>1274</v>
      </c>
      <c r="E1299" s="32" t="s">
        <v>137</v>
      </c>
      <c r="F1299" s="3" t="s">
        <v>138</v>
      </c>
      <c r="G1299" s="33" t="s">
        <v>139</v>
      </c>
      <c r="H1299" s="3">
        <v>2019</v>
      </c>
      <c r="I1299" s="47" t="s">
        <v>1666</v>
      </c>
      <c r="J1299" s="47" t="s">
        <v>448</v>
      </c>
      <c r="K1299" s="32" t="str">
        <f t="shared" si="307"/>
        <v>NWF</v>
      </c>
      <c r="L1299" s="32" t="str">
        <f t="shared" si="308"/>
        <v>ESI</v>
      </c>
      <c r="M1299" s="32" t="str">
        <f t="shared" si="309"/>
        <v>R1</v>
      </c>
      <c r="N1299" s="3">
        <v>8</v>
      </c>
      <c r="O1299" s="3" t="s">
        <v>554</v>
      </c>
      <c r="P1299" s="33" t="str">
        <f t="shared" si="310"/>
        <v>E:POS_P:P01_Tr1:NWF_Tr2:ESI_DRC_R1_D:02_M:04_Y:2019</v>
      </c>
      <c r="Q1299" s="31" t="str">
        <f t="shared" si="311"/>
        <v>T1</v>
      </c>
      <c r="R1299" s="53">
        <v>0.49722222222222223</v>
      </c>
      <c r="S1299" s="3">
        <v>10</v>
      </c>
      <c r="T1299" s="3">
        <v>1.7324999999999999</v>
      </c>
      <c r="U1299" s="3">
        <v>131.68235294117648</v>
      </c>
      <c r="V1299" s="3">
        <v>0.50880000000000003</v>
      </c>
      <c r="W1299" s="3">
        <v>19.600000000000001</v>
      </c>
      <c r="X1299" s="37">
        <f t="shared" si="298"/>
        <v>292.60000000000002</v>
      </c>
      <c r="Y1299" s="37" t="s">
        <v>143</v>
      </c>
      <c r="Z1299" s="40">
        <v>0.1225</v>
      </c>
      <c r="AA1299" s="41">
        <v>0.74</v>
      </c>
      <c r="AB1299" s="41">
        <v>9.0649999999999981E-2</v>
      </c>
      <c r="AC1299" s="42" t="s">
        <v>144</v>
      </c>
      <c r="AD1299" s="43">
        <f t="shared" si="299"/>
        <v>499.79124344500349</v>
      </c>
      <c r="AE1299" s="43">
        <f t="shared" si="300"/>
        <v>583.08978401917068</v>
      </c>
      <c r="AF1299" s="44">
        <f t="shared" si="301"/>
        <v>0.86588832926846848</v>
      </c>
      <c r="AG1299" s="44">
        <f t="shared" si="302"/>
        <v>0.64075736365866653</v>
      </c>
      <c r="AH1299" s="44">
        <f t="shared" si="303"/>
        <v>65.813686916234403</v>
      </c>
      <c r="AI1299" s="44">
        <f t="shared" si="304"/>
        <v>48.702128318013443</v>
      </c>
      <c r="AJ1299" s="44">
        <f t="shared" si="305"/>
        <v>0.29667608210895408</v>
      </c>
      <c r="AK1299" s="45">
        <f t="shared" si="306"/>
        <v>0.21954030076062597</v>
      </c>
      <c r="AL1299" s="35"/>
      <c r="AM1299" s="35"/>
      <c r="AN1299" s="35"/>
    </row>
    <row r="1300" spans="2:40" x14ac:dyDescent="0.2">
      <c r="B1300" s="46">
        <v>43557</v>
      </c>
      <c r="C1300" s="3" t="s">
        <v>1668</v>
      </c>
      <c r="D1300" s="3" t="s">
        <v>1276</v>
      </c>
      <c r="E1300" s="32" t="s">
        <v>137</v>
      </c>
      <c r="F1300" s="3" t="s">
        <v>138</v>
      </c>
      <c r="G1300" s="33" t="s">
        <v>139</v>
      </c>
      <c r="H1300" s="3">
        <v>2019</v>
      </c>
      <c r="I1300" s="47" t="s">
        <v>1666</v>
      </c>
      <c r="J1300" s="47" t="s">
        <v>448</v>
      </c>
      <c r="K1300" s="32" t="str">
        <f t="shared" si="307"/>
        <v>NWF</v>
      </c>
      <c r="L1300" s="32" t="str">
        <f t="shared" si="308"/>
        <v>ESI</v>
      </c>
      <c r="M1300" s="32" t="str">
        <f t="shared" si="309"/>
        <v>R1</v>
      </c>
      <c r="N1300" s="3">
        <v>8</v>
      </c>
      <c r="O1300" s="3" t="s">
        <v>554</v>
      </c>
      <c r="P1300" s="33" t="str">
        <f t="shared" si="310"/>
        <v>E:POS_P:P01_Tr1:NWF_Tr2:ESI_DRC_R1_D:02_M:04_Y:2019</v>
      </c>
      <c r="Q1300" s="31" t="str">
        <f t="shared" si="311"/>
        <v>T2</v>
      </c>
      <c r="R1300" s="53">
        <v>0.50416666666666665</v>
      </c>
      <c r="S1300" s="3">
        <v>20</v>
      </c>
      <c r="T1300" s="3">
        <v>1.7324999999999999</v>
      </c>
      <c r="U1300" s="3">
        <v>127.50705882352942</v>
      </c>
      <c r="V1300" s="3">
        <v>0.52152000000000009</v>
      </c>
      <c r="W1300" s="3">
        <v>22.5</v>
      </c>
      <c r="X1300" s="37">
        <f t="shared" si="298"/>
        <v>295.5</v>
      </c>
      <c r="Y1300" s="37" t="s">
        <v>143</v>
      </c>
      <c r="Z1300" s="40">
        <v>0.1225</v>
      </c>
      <c r="AA1300" s="41">
        <v>0.74</v>
      </c>
      <c r="AB1300" s="41">
        <v>9.0649999999999981E-2</v>
      </c>
      <c r="AC1300" s="42" t="s">
        <v>144</v>
      </c>
      <c r="AD1300" s="43">
        <f t="shared" si="299"/>
        <v>494.88635476144844</v>
      </c>
      <c r="AE1300" s="43">
        <f t="shared" si="300"/>
        <v>577.36741388835662</v>
      </c>
      <c r="AF1300" s="44">
        <f t="shared" si="301"/>
        <v>0.85739060962420943</v>
      </c>
      <c r="AG1300" s="44">
        <f t="shared" si="302"/>
        <v>0.63446905112191487</v>
      </c>
      <c r="AH1300" s="44">
        <f t="shared" si="303"/>
        <v>63.101503547530051</v>
      </c>
      <c r="AI1300" s="44">
        <f t="shared" si="304"/>
        <v>46.695112625172229</v>
      </c>
      <c r="AJ1300" s="44">
        <f t="shared" si="305"/>
        <v>0.30110865369105577</v>
      </c>
      <c r="AK1300" s="45">
        <f t="shared" si="306"/>
        <v>0.22282040373138123</v>
      </c>
      <c r="AL1300" s="35"/>
      <c r="AM1300" s="35"/>
      <c r="AN1300" s="35"/>
    </row>
    <row r="1301" spans="2:40" x14ac:dyDescent="0.2">
      <c r="B1301" s="46">
        <v>43557</v>
      </c>
      <c r="C1301" s="3" t="s">
        <v>1669</v>
      </c>
      <c r="D1301" s="3" t="s">
        <v>1278</v>
      </c>
      <c r="E1301" s="32" t="s">
        <v>137</v>
      </c>
      <c r="F1301" s="3" t="s">
        <v>138</v>
      </c>
      <c r="G1301" s="33" t="s">
        <v>139</v>
      </c>
      <c r="H1301" s="3">
        <v>2019</v>
      </c>
      <c r="I1301" s="47" t="s">
        <v>1666</v>
      </c>
      <c r="J1301" s="47" t="s">
        <v>448</v>
      </c>
      <c r="K1301" s="32" t="str">
        <f t="shared" si="307"/>
        <v>NWF</v>
      </c>
      <c r="L1301" s="32" t="str">
        <f t="shared" si="308"/>
        <v>ESI</v>
      </c>
      <c r="M1301" s="32" t="str">
        <f t="shared" si="309"/>
        <v>R1</v>
      </c>
      <c r="N1301" s="3">
        <v>8</v>
      </c>
      <c r="O1301" s="3" t="s">
        <v>554</v>
      </c>
      <c r="P1301" s="33" t="str">
        <f t="shared" si="310"/>
        <v>E:POS_P:P01_Tr1:NWF_Tr2:ESI_DRC_R1_D:02_M:04_Y:2019</v>
      </c>
      <c r="Q1301" s="31" t="str">
        <f t="shared" si="311"/>
        <v>T3</v>
      </c>
      <c r="R1301" s="53">
        <v>0.51111111111111118</v>
      </c>
      <c r="S1301" s="3">
        <v>30</v>
      </c>
      <c r="T1301" s="3">
        <v>1.6575</v>
      </c>
      <c r="U1301" s="3">
        <v>119.31705882352942</v>
      </c>
      <c r="V1301" s="3">
        <v>0.50880000000000003</v>
      </c>
      <c r="W1301" s="3">
        <v>22.3</v>
      </c>
      <c r="X1301" s="37">
        <f t="shared" si="298"/>
        <v>295.3</v>
      </c>
      <c r="Y1301" s="37" t="s">
        <v>143</v>
      </c>
      <c r="Z1301" s="40">
        <v>0.1225</v>
      </c>
      <c r="AA1301" s="41">
        <v>0.74</v>
      </c>
      <c r="AB1301" s="41">
        <v>9.0649999999999981E-2</v>
      </c>
      <c r="AC1301" s="42" t="s">
        <v>144</v>
      </c>
      <c r="AD1301" s="43">
        <f t="shared" si="299"/>
        <v>495.22153007791405</v>
      </c>
      <c r="AE1301" s="43">
        <f t="shared" si="300"/>
        <v>577.75845175756649</v>
      </c>
      <c r="AF1301" s="44">
        <f t="shared" si="301"/>
        <v>0.82082968610414253</v>
      </c>
      <c r="AG1301" s="44">
        <f t="shared" si="302"/>
        <v>0.60741396771706546</v>
      </c>
      <c r="AH1301" s="44">
        <f t="shared" si="303"/>
        <v>59.088376434984717</v>
      </c>
      <c r="AI1301" s="44">
        <f t="shared" si="304"/>
        <v>43.725398561888682</v>
      </c>
      <c r="AJ1301" s="44">
        <f t="shared" si="305"/>
        <v>0.29396350025424983</v>
      </c>
      <c r="AK1301" s="45">
        <f t="shared" si="306"/>
        <v>0.21753299018814484</v>
      </c>
      <c r="AL1301" s="35"/>
      <c r="AM1301" s="35"/>
      <c r="AN1301" s="35"/>
    </row>
    <row r="1302" spans="2:40" x14ac:dyDescent="0.2">
      <c r="B1302" s="46">
        <v>43557</v>
      </c>
      <c r="C1302" s="3" t="s">
        <v>1670</v>
      </c>
      <c r="D1302" s="3" t="s">
        <v>1280</v>
      </c>
      <c r="E1302" s="32" t="s">
        <v>137</v>
      </c>
      <c r="F1302" s="3" t="s">
        <v>138</v>
      </c>
      <c r="G1302" s="33" t="s">
        <v>139</v>
      </c>
      <c r="H1302" s="3">
        <v>2019</v>
      </c>
      <c r="I1302" s="47" t="s">
        <v>1666</v>
      </c>
      <c r="J1302" s="47" t="s">
        <v>448</v>
      </c>
      <c r="K1302" s="32" t="str">
        <f t="shared" si="307"/>
        <v>NWF</v>
      </c>
      <c r="L1302" s="32" t="str">
        <f t="shared" si="308"/>
        <v>ESI</v>
      </c>
      <c r="M1302" s="32" t="str">
        <f t="shared" si="309"/>
        <v>R2</v>
      </c>
      <c r="N1302" s="3">
        <v>14</v>
      </c>
      <c r="O1302" s="3" t="s">
        <v>664</v>
      </c>
      <c r="P1302" s="33" t="str">
        <f t="shared" si="310"/>
        <v>E:POS_P:P01_Tr1:NWF_Tr2:ESI_DRC_R2_D:02_M:04_Y:2019</v>
      </c>
      <c r="Q1302" s="31" t="str">
        <f t="shared" si="311"/>
        <v>T0</v>
      </c>
      <c r="R1302" s="53">
        <v>0.49027777777777781</v>
      </c>
      <c r="S1302" s="37">
        <v>0</v>
      </c>
      <c r="T1302" s="3">
        <v>1.5825</v>
      </c>
      <c r="U1302" s="3">
        <v>112.57235294117649</v>
      </c>
      <c r="V1302" s="3">
        <v>0.66144000000000003</v>
      </c>
      <c r="W1302" s="3">
        <v>19.100000000000001</v>
      </c>
      <c r="X1302" s="37">
        <f t="shared" si="298"/>
        <v>292.10000000000002</v>
      </c>
      <c r="Y1302" s="37" t="s">
        <v>143</v>
      </c>
      <c r="Z1302" s="40">
        <v>0.1225</v>
      </c>
      <c r="AA1302" s="41">
        <v>0.74</v>
      </c>
      <c r="AB1302" s="41">
        <v>9.0649999999999981E-2</v>
      </c>
      <c r="AC1302" s="42" t="s">
        <v>144</v>
      </c>
      <c r="AD1302" s="43">
        <f t="shared" si="299"/>
        <v>500.64675738448489</v>
      </c>
      <c r="AE1302" s="43">
        <f t="shared" si="300"/>
        <v>584.08788361523239</v>
      </c>
      <c r="AF1302" s="44">
        <f t="shared" si="301"/>
        <v>0.79227349356094734</v>
      </c>
      <c r="AG1302" s="44">
        <f t="shared" si="302"/>
        <v>0.58628238523510101</v>
      </c>
      <c r="AH1302" s="44">
        <f t="shared" si="303"/>
        <v>56.358983471141784</v>
      </c>
      <c r="AI1302" s="44">
        <f t="shared" si="304"/>
        <v>41.705647768644916</v>
      </c>
      <c r="AJ1302" s="44">
        <f t="shared" si="305"/>
        <v>0.38633908973845932</v>
      </c>
      <c r="AK1302" s="45">
        <f t="shared" si="306"/>
        <v>0.28589092640645986</v>
      </c>
      <c r="AL1302" s="35">
        <f>SLOPE(AG1302:AG1305,S1302:S1305)*60</f>
        <v>4.8501007467053769E-2</v>
      </c>
      <c r="AM1302" s="35">
        <f>SLOPE(AK1302:AK1305,S1302:S1305)*60</f>
        <v>-4.3839462056666785E-2</v>
      </c>
      <c r="AN1302" s="35">
        <f>SLOPE(AI1302:AI1305,S1302:S1305)*60</f>
        <v>2.7749563352355064</v>
      </c>
    </row>
    <row r="1303" spans="2:40" x14ac:dyDescent="0.2">
      <c r="B1303" s="46">
        <v>43557</v>
      </c>
      <c r="C1303" s="3" t="s">
        <v>1671</v>
      </c>
      <c r="D1303" s="3" t="s">
        <v>1282</v>
      </c>
      <c r="E1303" s="32" t="s">
        <v>137</v>
      </c>
      <c r="F1303" s="3" t="s">
        <v>138</v>
      </c>
      <c r="G1303" s="33" t="s">
        <v>139</v>
      </c>
      <c r="H1303" s="3">
        <v>2019</v>
      </c>
      <c r="I1303" s="47" t="s">
        <v>1666</v>
      </c>
      <c r="J1303" s="47" t="s">
        <v>448</v>
      </c>
      <c r="K1303" s="32" t="str">
        <f t="shared" si="307"/>
        <v>NWF</v>
      </c>
      <c r="L1303" s="32" t="str">
        <f t="shared" si="308"/>
        <v>ESI</v>
      </c>
      <c r="M1303" s="32" t="str">
        <f t="shared" si="309"/>
        <v>R2</v>
      </c>
      <c r="N1303" s="3">
        <v>14</v>
      </c>
      <c r="O1303" s="3" t="s">
        <v>664</v>
      </c>
      <c r="P1303" s="33" t="str">
        <f t="shared" si="310"/>
        <v>E:POS_P:P01_Tr1:NWF_Tr2:ESI_DRC_R2_D:02_M:04_Y:2019</v>
      </c>
      <c r="Q1303" s="31" t="str">
        <f t="shared" si="311"/>
        <v>T1</v>
      </c>
      <c r="R1303" s="53">
        <v>0.49722222222222223</v>
      </c>
      <c r="S1303" s="3">
        <v>10</v>
      </c>
      <c r="T1303" s="3">
        <v>1.5074999999999998</v>
      </c>
      <c r="U1303" s="3">
        <v>109.84235294117649</v>
      </c>
      <c r="V1303" s="3">
        <v>0.47699999999999998</v>
      </c>
      <c r="W1303" s="3">
        <v>20.5</v>
      </c>
      <c r="X1303" s="37">
        <f t="shared" si="298"/>
        <v>293.5</v>
      </c>
      <c r="Y1303" s="37" t="s">
        <v>143</v>
      </c>
      <c r="Z1303" s="40">
        <v>0.1225</v>
      </c>
      <c r="AA1303" s="41">
        <v>0.74</v>
      </c>
      <c r="AB1303" s="41">
        <v>9.0649999999999981E-2</v>
      </c>
      <c r="AC1303" s="42" t="s">
        <v>144</v>
      </c>
      <c r="AD1303" s="43">
        <f t="shared" si="299"/>
        <v>498.25866382285534</v>
      </c>
      <c r="AE1303" s="43">
        <f t="shared" si="300"/>
        <v>581.30177445999789</v>
      </c>
      <c r="AF1303" s="44">
        <f t="shared" si="301"/>
        <v>0.75112493571295436</v>
      </c>
      <c r="AG1303" s="44">
        <f t="shared" si="302"/>
        <v>0.55583245242758605</v>
      </c>
      <c r="AH1303" s="44">
        <f t="shared" si="303"/>
        <v>54.729904007629074</v>
      </c>
      <c r="AI1303" s="44">
        <f t="shared" si="304"/>
        <v>40.500128965645501</v>
      </c>
      <c r="AJ1303" s="44">
        <f t="shared" si="305"/>
        <v>0.27728094641741896</v>
      </c>
      <c r="AK1303" s="45">
        <f t="shared" si="306"/>
        <v>0.20518790034888998</v>
      </c>
      <c r="AL1303" s="35"/>
      <c r="AM1303" s="35"/>
      <c r="AN1303" s="35"/>
    </row>
    <row r="1304" spans="2:40" x14ac:dyDescent="0.2">
      <c r="B1304" s="46">
        <v>43557</v>
      </c>
      <c r="C1304" s="3" t="s">
        <v>1672</v>
      </c>
      <c r="D1304" s="3" t="s">
        <v>1284</v>
      </c>
      <c r="E1304" s="32" t="s">
        <v>137</v>
      </c>
      <c r="F1304" s="3" t="s">
        <v>138</v>
      </c>
      <c r="G1304" s="33" t="s">
        <v>139</v>
      </c>
      <c r="H1304" s="3">
        <v>2019</v>
      </c>
      <c r="I1304" s="47" t="s">
        <v>1666</v>
      </c>
      <c r="J1304" s="47" t="s">
        <v>448</v>
      </c>
      <c r="K1304" s="32" t="str">
        <f t="shared" si="307"/>
        <v>NWF</v>
      </c>
      <c r="L1304" s="32" t="str">
        <f t="shared" si="308"/>
        <v>ESI</v>
      </c>
      <c r="M1304" s="32" t="str">
        <f t="shared" si="309"/>
        <v>R2</v>
      </c>
      <c r="N1304" s="3">
        <v>14</v>
      </c>
      <c r="O1304" s="3" t="s">
        <v>664</v>
      </c>
      <c r="P1304" s="33" t="str">
        <f t="shared" si="310"/>
        <v>E:POS_P:P01_Tr1:NWF_Tr2:ESI_DRC_R2_D:02_M:04_Y:2019</v>
      </c>
      <c r="Q1304" s="31" t="str">
        <f t="shared" si="311"/>
        <v>T2</v>
      </c>
      <c r="R1304" s="53">
        <v>0.50416666666666665</v>
      </c>
      <c r="S1304" s="3">
        <v>20</v>
      </c>
      <c r="T1304" s="3">
        <v>1.5825</v>
      </c>
      <c r="U1304" s="3">
        <v>125.74058823529413</v>
      </c>
      <c r="V1304" s="3">
        <v>0.48972000000000004</v>
      </c>
      <c r="W1304" s="3">
        <v>23.5</v>
      </c>
      <c r="X1304" s="37">
        <f t="shared" si="298"/>
        <v>296.5</v>
      </c>
      <c r="Y1304" s="37" t="s">
        <v>143</v>
      </c>
      <c r="Z1304" s="40">
        <v>0.1225</v>
      </c>
      <c r="AA1304" s="41">
        <v>0.74</v>
      </c>
      <c r="AB1304" s="41">
        <v>9.0649999999999981E-2</v>
      </c>
      <c r="AC1304" s="42" t="s">
        <v>144</v>
      </c>
      <c r="AD1304" s="43">
        <f t="shared" si="299"/>
        <v>493.21726081621597</v>
      </c>
      <c r="AE1304" s="43">
        <f t="shared" si="300"/>
        <v>575.4201376189186</v>
      </c>
      <c r="AF1304" s="44">
        <f t="shared" si="301"/>
        <v>0.78051631524166176</v>
      </c>
      <c r="AG1304" s="44">
        <f t="shared" si="302"/>
        <v>0.5775820732788296</v>
      </c>
      <c r="AH1304" s="44">
        <f t="shared" si="303"/>
        <v>62.017428502831478</v>
      </c>
      <c r="AI1304" s="44">
        <f t="shared" si="304"/>
        <v>45.892897092095289</v>
      </c>
      <c r="AJ1304" s="44">
        <f t="shared" si="305"/>
        <v>0.28179474979473684</v>
      </c>
      <c r="AK1304" s="45">
        <f t="shared" si="306"/>
        <v>0.20852811484810521</v>
      </c>
      <c r="AL1304" s="35"/>
      <c r="AM1304" s="35"/>
      <c r="AN1304" s="35"/>
    </row>
    <row r="1305" spans="2:40" x14ac:dyDescent="0.2">
      <c r="B1305" s="46">
        <v>43557</v>
      </c>
      <c r="C1305" s="3" t="s">
        <v>1673</v>
      </c>
      <c r="D1305" s="3" t="s">
        <v>1286</v>
      </c>
      <c r="E1305" s="32" t="s">
        <v>137</v>
      </c>
      <c r="F1305" s="3" t="s">
        <v>138</v>
      </c>
      <c r="G1305" s="33" t="s">
        <v>139</v>
      </c>
      <c r="H1305" s="3">
        <v>2019</v>
      </c>
      <c r="I1305" s="47" t="s">
        <v>1666</v>
      </c>
      <c r="J1305" s="47" t="s">
        <v>448</v>
      </c>
      <c r="K1305" s="32" t="str">
        <f t="shared" si="307"/>
        <v>NWF</v>
      </c>
      <c r="L1305" s="32" t="str">
        <f t="shared" si="308"/>
        <v>ESI</v>
      </c>
      <c r="M1305" s="32" t="str">
        <f t="shared" si="309"/>
        <v>R2</v>
      </c>
      <c r="N1305" s="3">
        <v>14</v>
      </c>
      <c r="O1305" s="3" t="s">
        <v>664</v>
      </c>
      <c r="P1305" s="33" t="str">
        <f t="shared" si="310"/>
        <v>E:POS_P:P01_Tr1:NWF_Tr2:ESI_DRC_R2_D:02_M:04_Y:2019</v>
      </c>
      <c r="Q1305" s="31" t="str">
        <f t="shared" si="311"/>
        <v>T3</v>
      </c>
      <c r="R1305" s="53">
        <v>0.51111111111111118</v>
      </c>
      <c r="S1305" s="3">
        <v>30</v>
      </c>
      <c r="T1305" s="3">
        <v>1.6575</v>
      </c>
      <c r="U1305" s="3">
        <v>113.37529411764707</v>
      </c>
      <c r="V1305" s="3">
        <v>0.61055999999999999</v>
      </c>
      <c r="W1305" s="3">
        <v>23</v>
      </c>
      <c r="X1305" s="37">
        <f t="shared" si="298"/>
        <v>296</v>
      </c>
      <c r="Y1305" s="37" t="s">
        <v>143</v>
      </c>
      <c r="Z1305" s="40">
        <v>0.1225</v>
      </c>
      <c r="AA1305" s="41">
        <v>0.74</v>
      </c>
      <c r="AB1305" s="41">
        <v>9.0649999999999981E-2</v>
      </c>
      <c r="AC1305" s="42" t="s">
        <v>144</v>
      </c>
      <c r="AD1305" s="43">
        <f t="shared" si="299"/>
        <v>494.0503980811082</v>
      </c>
      <c r="AE1305" s="43">
        <f t="shared" si="300"/>
        <v>576.39213109462628</v>
      </c>
      <c r="AF1305" s="44">
        <f t="shared" si="301"/>
        <v>0.8188885348194368</v>
      </c>
      <c r="AG1305" s="44">
        <f t="shared" si="302"/>
        <v>0.60597751576638303</v>
      </c>
      <c r="AH1305" s="44">
        <f t="shared" si="303"/>
        <v>56.013109191386263</v>
      </c>
      <c r="AI1305" s="44">
        <f t="shared" si="304"/>
        <v>41.449700801625823</v>
      </c>
      <c r="AJ1305" s="44">
        <f t="shared" si="305"/>
        <v>0.35192197956113502</v>
      </c>
      <c r="AK1305" s="45">
        <f t="shared" si="306"/>
        <v>0.26042226487523989</v>
      </c>
      <c r="AL1305" s="35"/>
      <c r="AM1305" s="35"/>
      <c r="AN1305" s="35"/>
    </row>
    <row r="1306" spans="2:40" x14ac:dyDescent="0.2">
      <c r="B1306" s="46">
        <v>43557</v>
      </c>
      <c r="C1306" s="3" t="s">
        <v>1674</v>
      </c>
      <c r="D1306" s="3" t="s">
        <v>1288</v>
      </c>
      <c r="E1306" s="32" t="s">
        <v>137</v>
      </c>
      <c r="F1306" s="3" t="s">
        <v>138</v>
      </c>
      <c r="G1306" s="33" t="s">
        <v>139</v>
      </c>
      <c r="H1306" s="3">
        <v>2019</v>
      </c>
      <c r="I1306" s="47" t="s">
        <v>1666</v>
      </c>
      <c r="J1306" s="47" t="s">
        <v>448</v>
      </c>
      <c r="K1306" s="32" t="str">
        <f t="shared" si="307"/>
        <v>NWF</v>
      </c>
      <c r="L1306" s="32" t="str">
        <f t="shared" si="308"/>
        <v>ESI</v>
      </c>
      <c r="M1306" s="32" t="str">
        <f t="shared" si="309"/>
        <v>R3</v>
      </c>
      <c r="N1306" s="3">
        <v>2</v>
      </c>
      <c r="O1306" s="3" t="s">
        <v>1289</v>
      </c>
      <c r="P1306" s="33" t="str">
        <f t="shared" si="310"/>
        <v>E:POS_P:P01_Tr1:NWF_Tr2:ESI_DRC_R3_D:02_M:04_Y:2019</v>
      </c>
      <c r="Q1306" s="31" t="str">
        <f t="shared" si="311"/>
        <v>T0</v>
      </c>
      <c r="R1306" s="53">
        <v>0.49027777777777781</v>
      </c>
      <c r="S1306" s="37">
        <v>0</v>
      </c>
      <c r="T1306" s="3">
        <v>1.6575</v>
      </c>
      <c r="U1306" s="3">
        <v>108.07588235294118</v>
      </c>
      <c r="V1306" s="3">
        <v>0.83952000000000004</v>
      </c>
      <c r="W1306" s="3">
        <v>19.100000000000001</v>
      </c>
      <c r="X1306" s="37">
        <f t="shared" si="298"/>
        <v>292.10000000000002</v>
      </c>
      <c r="Y1306" s="37" t="s">
        <v>143</v>
      </c>
      <c r="Z1306" s="40">
        <v>0.1225</v>
      </c>
      <c r="AA1306" s="41">
        <v>0.74</v>
      </c>
      <c r="AB1306" s="41">
        <v>9.0649999999999981E-2</v>
      </c>
      <c r="AC1306" s="42" t="s">
        <v>144</v>
      </c>
      <c r="AD1306" s="43">
        <f t="shared" si="299"/>
        <v>500.64675738448489</v>
      </c>
      <c r="AE1306" s="43">
        <f t="shared" si="300"/>
        <v>584.08788361523239</v>
      </c>
      <c r="AF1306" s="44">
        <f t="shared" si="301"/>
        <v>0.82982200036478371</v>
      </c>
      <c r="AG1306" s="44">
        <f t="shared" si="302"/>
        <v>0.61406828026993987</v>
      </c>
      <c r="AH1306" s="44">
        <f t="shared" si="303"/>
        <v>54.107840051467072</v>
      </c>
      <c r="AI1306" s="44">
        <f t="shared" si="304"/>
        <v>40.039801638085621</v>
      </c>
      <c r="AJ1306" s="44">
        <f t="shared" si="305"/>
        <v>0.4903534600526599</v>
      </c>
      <c r="AK1306" s="45">
        <f t="shared" si="306"/>
        <v>0.36286156043896822</v>
      </c>
      <c r="AL1306" s="35">
        <f>SLOPE(AG1306:AG1309,S1306:S1309)*60</f>
        <v>-2.2437950998258915E-2</v>
      </c>
      <c r="AM1306" s="35">
        <f>SLOPE(AK1306:AK1309,S1306:S1309)*60</f>
        <v>-9.3503738841929571E-2</v>
      </c>
      <c r="AN1306" s="35">
        <f>SLOPE(AI1306:AI1309,S1306:S1309)*60</f>
        <v>-5.0921278936134371</v>
      </c>
    </row>
    <row r="1307" spans="2:40" x14ac:dyDescent="0.2">
      <c r="B1307" s="46">
        <v>43557</v>
      </c>
      <c r="C1307" s="3" t="s">
        <v>1675</v>
      </c>
      <c r="D1307" s="3" t="s">
        <v>1291</v>
      </c>
      <c r="E1307" s="32" t="s">
        <v>137</v>
      </c>
      <c r="F1307" s="3" t="s">
        <v>138</v>
      </c>
      <c r="G1307" s="33" t="s">
        <v>139</v>
      </c>
      <c r="H1307" s="3">
        <v>2019</v>
      </c>
      <c r="I1307" s="47" t="s">
        <v>1666</v>
      </c>
      <c r="J1307" s="47" t="s">
        <v>448</v>
      </c>
      <c r="K1307" s="32" t="str">
        <f t="shared" si="307"/>
        <v>NWF</v>
      </c>
      <c r="L1307" s="32" t="str">
        <f t="shared" si="308"/>
        <v>ESI</v>
      </c>
      <c r="M1307" s="32" t="str">
        <f t="shared" si="309"/>
        <v>R3</v>
      </c>
      <c r="N1307" s="3">
        <v>2</v>
      </c>
      <c r="O1307" s="3" t="s">
        <v>1289</v>
      </c>
      <c r="P1307" s="33" t="str">
        <f t="shared" si="310"/>
        <v>E:POS_P:P01_Tr1:NWF_Tr2:ESI_DRC_R3_D:02_M:04_Y:2019</v>
      </c>
      <c r="Q1307" s="31" t="str">
        <f t="shared" si="311"/>
        <v>T1</v>
      </c>
      <c r="R1307" s="53">
        <v>0.49722222222222223</v>
      </c>
      <c r="S1307" s="3">
        <v>10</v>
      </c>
      <c r="T1307" s="3">
        <v>1.6575</v>
      </c>
      <c r="U1307" s="3">
        <v>139.39058823529413</v>
      </c>
      <c r="V1307" s="3">
        <v>0.54696000000000011</v>
      </c>
      <c r="W1307" s="3">
        <v>20.399999999999999</v>
      </c>
      <c r="X1307" s="37">
        <f t="shared" si="298"/>
        <v>293.39999999999998</v>
      </c>
      <c r="Y1307" s="37" t="s">
        <v>143</v>
      </c>
      <c r="Z1307" s="40">
        <v>0.1225</v>
      </c>
      <c r="AA1307" s="41">
        <v>0.74</v>
      </c>
      <c r="AB1307" s="41">
        <v>9.0649999999999981E-2</v>
      </c>
      <c r="AC1307" s="42" t="s">
        <v>144</v>
      </c>
      <c r="AD1307" s="43">
        <f t="shared" si="299"/>
        <v>498.42848613499672</v>
      </c>
      <c r="AE1307" s="43">
        <f t="shared" si="300"/>
        <v>581.49990049082953</v>
      </c>
      <c r="AF1307" s="44">
        <f t="shared" si="301"/>
        <v>0.82614521576875699</v>
      </c>
      <c r="AG1307" s="44">
        <f t="shared" si="302"/>
        <v>0.61134745966888004</v>
      </c>
      <c r="AH1307" s="44">
        <f t="shared" si="303"/>
        <v>69.476239875584326</v>
      </c>
      <c r="AI1307" s="44">
        <f t="shared" si="304"/>
        <v>51.412417507932389</v>
      </c>
      <c r="AJ1307" s="44">
        <f t="shared" si="305"/>
        <v>0.31805718557246415</v>
      </c>
      <c r="AK1307" s="45">
        <f t="shared" si="306"/>
        <v>0.23536231732362342</v>
      </c>
      <c r="AL1307" s="35"/>
      <c r="AM1307" s="35"/>
      <c r="AN1307" s="35"/>
    </row>
    <row r="1308" spans="2:40" x14ac:dyDescent="0.2">
      <c r="B1308" s="46">
        <v>43557</v>
      </c>
      <c r="C1308" s="3" t="s">
        <v>1676</v>
      </c>
      <c r="D1308" s="3" t="s">
        <v>1293</v>
      </c>
      <c r="E1308" s="32" t="s">
        <v>137</v>
      </c>
      <c r="F1308" s="3" t="s">
        <v>138</v>
      </c>
      <c r="G1308" s="33" t="s">
        <v>139</v>
      </c>
      <c r="H1308" s="3">
        <v>2019</v>
      </c>
      <c r="I1308" s="47" t="s">
        <v>1666</v>
      </c>
      <c r="J1308" s="47" t="s">
        <v>448</v>
      </c>
      <c r="K1308" s="32" t="str">
        <f t="shared" si="307"/>
        <v>NWF</v>
      </c>
      <c r="L1308" s="32" t="str">
        <f t="shared" si="308"/>
        <v>ESI</v>
      </c>
      <c r="M1308" s="32" t="str">
        <f t="shared" si="309"/>
        <v>R3</v>
      </c>
      <c r="N1308" s="3">
        <v>2</v>
      </c>
      <c r="O1308" s="3" t="s">
        <v>1289</v>
      </c>
      <c r="P1308" s="33" t="str">
        <f t="shared" si="310"/>
        <v>E:POS_P:P01_Tr1:NWF_Tr2:ESI_DRC_R3_D:02_M:04_Y:2019</v>
      </c>
      <c r="Q1308" s="31" t="str">
        <f t="shared" si="311"/>
        <v>T2</v>
      </c>
      <c r="R1308" s="53">
        <v>0.50416666666666665</v>
      </c>
      <c r="S1308" s="3">
        <v>20</v>
      </c>
      <c r="T1308" s="3">
        <v>1.6575</v>
      </c>
      <c r="U1308" s="3">
        <v>113.53588235294119</v>
      </c>
      <c r="V1308" s="3">
        <v>0.53424000000000005</v>
      </c>
      <c r="W1308" s="3">
        <v>23.8</v>
      </c>
      <c r="X1308" s="37">
        <f t="shared" si="298"/>
        <v>296.8</v>
      </c>
      <c r="Y1308" s="37" t="s">
        <v>143</v>
      </c>
      <c r="Z1308" s="40">
        <v>0.1225</v>
      </c>
      <c r="AA1308" s="41">
        <v>0.74</v>
      </c>
      <c r="AB1308" s="41">
        <v>9.0649999999999981E-2</v>
      </c>
      <c r="AC1308" s="42" t="s">
        <v>144</v>
      </c>
      <c r="AD1308" s="43">
        <f t="shared" si="299"/>
        <v>492.71872584908368</v>
      </c>
      <c r="AE1308" s="43">
        <f t="shared" si="300"/>
        <v>574.83851349059762</v>
      </c>
      <c r="AF1308" s="44">
        <f t="shared" si="301"/>
        <v>0.81668128809485618</v>
      </c>
      <c r="AG1308" s="44">
        <f t="shared" si="302"/>
        <v>0.60434415319019352</v>
      </c>
      <c r="AH1308" s="44">
        <f t="shared" si="303"/>
        <v>55.941255291092645</v>
      </c>
      <c r="AI1308" s="44">
        <f t="shared" si="304"/>
        <v>41.396528915408545</v>
      </c>
      <c r="AJ1308" s="44">
        <f t="shared" si="305"/>
        <v>0.30710172744721687</v>
      </c>
      <c r="AK1308" s="45">
        <f t="shared" si="306"/>
        <v>0.22725527831094045</v>
      </c>
      <c r="AL1308" s="35"/>
      <c r="AM1308" s="35"/>
      <c r="AN1308" s="35"/>
    </row>
    <row r="1309" spans="2:40" x14ac:dyDescent="0.2">
      <c r="B1309" s="46">
        <v>43557</v>
      </c>
      <c r="C1309" s="3" t="s">
        <v>1677</v>
      </c>
      <c r="D1309" s="3" t="s">
        <v>1295</v>
      </c>
      <c r="E1309" s="32" t="s">
        <v>137</v>
      </c>
      <c r="F1309" s="3" t="s">
        <v>138</v>
      </c>
      <c r="G1309" s="33" t="s">
        <v>139</v>
      </c>
      <c r="H1309" s="3">
        <v>2019</v>
      </c>
      <c r="I1309" s="47" t="s">
        <v>1666</v>
      </c>
      <c r="J1309" s="47" t="s">
        <v>448</v>
      </c>
      <c r="K1309" s="32" t="str">
        <f t="shared" si="307"/>
        <v>NWF</v>
      </c>
      <c r="L1309" s="32" t="str">
        <f t="shared" si="308"/>
        <v>ESI</v>
      </c>
      <c r="M1309" s="32" t="str">
        <f t="shared" si="309"/>
        <v>R3</v>
      </c>
      <c r="N1309" s="3">
        <v>2</v>
      </c>
      <c r="O1309" s="3" t="s">
        <v>1289</v>
      </c>
      <c r="P1309" s="33" t="str">
        <f t="shared" si="310"/>
        <v>E:POS_P:P01_Tr1:NWF_Tr2:ESI_DRC_R3_D:02_M:04_Y:2019</v>
      </c>
      <c r="Q1309" s="31" t="str">
        <f t="shared" si="311"/>
        <v>T3</v>
      </c>
      <c r="R1309" s="53">
        <v>0.51111111111111118</v>
      </c>
      <c r="S1309" s="3">
        <v>30</v>
      </c>
      <c r="T1309" s="3">
        <v>1.6575</v>
      </c>
      <c r="U1309" s="3">
        <v>111.28764705882354</v>
      </c>
      <c r="V1309" s="3">
        <v>0.73776000000000008</v>
      </c>
      <c r="W1309" s="3">
        <v>24</v>
      </c>
      <c r="X1309" s="37">
        <f t="shared" si="298"/>
        <v>297</v>
      </c>
      <c r="Y1309" s="37" t="s">
        <v>143</v>
      </c>
      <c r="Z1309" s="40">
        <v>0.1225</v>
      </c>
      <c r="AA1309" s="41">
        <v>0.74</v>
      </c>
      <c r="AB1309" s="41">
        <v>9.0649999999999981E-2</v>
      </c>
      <c r="AC1309" s="42" t="s">
        <v>144</v>
      </c>
      <c r="AD1309" s="43">
        <f t="shared" si="299"/>
        <v>492.38692872729973</v>
      </c>
      <c r="AE1309" s="43">
        <f t="shared" si="300"/>
        <v>574.45141684851637</v>
      </c>
      <c r="AF1309" s="44">
        <f t="shared" si="301"/>
        <v>0.81613133436549923</v>
      </c>
      <c r="AG1309" s="44">
        <f t="shared" si="302"/>
        <v>0.60393718743046931</v>
      </c>
      <c r="AH1309" s="44">
        <f t="shared" si="303"/>
        <v>54.796582740581833</v>
      </c>
      <c r="AI1309" s="44">
        <f t="shared" si="304"/>
        <v>40.549471228030548</v>
      </c>
      <c r="AJ1309" s="44">
        <f t="shared" si="305"/>
        <v>0.42380727729416151</v>
      </c>
      <c r="AK1309" s="45">
        <f t="shared" si="306"/>
        <v>0.31361738519767945</v>
      </c>
      <c r="AL1309" s="35"/>
      <c r="AM1309" s="35"/>
      <c r="AN1309" s="35"/>
    </row>
    <row r="1310" spans="2:40" x14ac:dyDescent="0.2">
      <c r="B1310" s="46">
        <v>43557</v>
      </c>
      <c r="C1310" s="3" t="s">
        <v>1678</v>
      </c>
      <c r="D1310" s="3" t="s">
        <v>1297</v>
      </c>
      <c r="E1310" s="32" t="s">
        <v>137</v>
      </c>
      <c r="F1310" s="3" t="s">
        <v>138</v>
      </c>
      <c r="G1310" s="33" t="s">
        <v>139</v>
      </c>
      <c r="H1310" s="3">
        <v>2019</v>
      </c>
      <c r="I1310" s="47" t="s">
        <v>1666</v>
      </c>
      <c r="J1310" s="47" t="s">
        <v>448</v>
      </c>
      <c r="K1310" s="32" t="str">
        <f t="shared" si="307"/>
        <v>NWF</v>
      </c>
      <c r="L1310" s="32" t="str">
        <f t="shared" si="308"/>
        <v>LSI</v>
      </c>
      <c r="M1310" s="32" t="str">
        <f t="shared" si="309"/>
        <v>R1</v>
      </c>
      <c r="N1310" s="3">
        <v>11</v>
      </c>
      <c r="O1310" s="3" t="s">
        <v>554</v>
      </c>
      <c r="P1310" s="33" t="str">
        <f t="shared" si="310"/>
        <v>E:POS_P:P01_Tr1:NWF_Tr2:LSI_DRC_R1_D:02_M:04_Y:2019</v>
      </c>
      <c r="Q1310" s="31" t="str">
        <f t="shared" si="311"/>
        <v>T0</v>
      </c>
      <c r="R1310" s="53">
        <v>0.49374999999999997</v>
      </c>
      <c r="S1310" s="37">
        <v>0</v>
      </c>
      <c r="T1310" s="3">
        <v>1.7324999999999999</v>
      </c>
      <c r="U1310" s="3">
        <v>93.462352941176476</v>
      </c>
      <c r="V1310" s="3">
        <v>0.50244</v>
      </c>
      <c r="W1310" s="3">
        <v>17.3</v>
      </c>
      <c r="X1310" s="37">
        <f t="shared" si="298"/>
        <v>290.3</v>
      </c>
      <c r="Y1310" s="37" t="s">
        <v>143</v>
      </c>
      <c r="Z1310" s="40">
        <v>0.1225</v>
      </c>
      <c r="AA1310" s="41">
        <v>0.74</v>
      </c>
      <c r="AB1310" s="41">
        <v>9.0649999999999981E-2</v>
      </c>
      <c r="AC1310" s="42" t="s">
        <v>144</v>
      </c>
      <c r="AD1310" s="43">
        <f t="shared" si="299"/>
        <v>503.75100872203933</v>
      </c>
      <c r="AE1310" s="43">
        <f t="shared" si="300"/>
        <v>587.70951017571258</v>
      </c>
      <c r="AF1310" s="44">
        <f t="shared" si="301"/>
        <v>0.87274862261093311</v>
      </c>
      <c r="AG1310" s="44">
        <f t="shared" si="302"/>
        <v>0.64583398073209042</v>
      </c>
      <c r="AH1310" s="44">
        <f t="shared" si="303"/>
        <v>47.081754571652915</v>
      </c>
      <c r="AI1310" s="44">
        <f t="shared" si="304"/>
        <v>34.840498383023153</v>
      </c>
      <c r="AJ1310" s="44">
        <f t="shared" si="305"/>
        <v>0.29528876629268502</v>
      </c>
      <c r="AK1310" s="45">
        <f t="shared" si="306"/>
        <v>0.21851368705658689</v>
      </c>
      <c r="AL1310" s="35">
        <f>SLOPE(AG1310:AG1313,S1310:S1313)*60</f>
        <v>-0.10509565405264736</v>
      </c>
      <c r="AM1310" s="35">
        <f>SLOPE(AK1310:AK1313,S1310:S1313)*60</f>
        <v>-5.6871185548731586E-2</v>
      </c>
      <c r="AN1310" s="35">
        <f>SLOPE(AI1310:AI1313,S1310:S1313)*60</f>
        <v>8.5230506614522632</v>
      </c>
    </row>
    <row r="1311" spans="2:40" x14ac:dyDescent="0.2">
      <c r="B1311" s="46">
        <v>43557</v>
      </c>
      <c r="C1311" s="3" t="s">
        <v>1679</v>
      </c>
      <c r="D1311" s="3" t="s">
        <v>1299</v>
      </c>
      <c r="E1311" s="32" t="s">
        <v>137</v>
      </c>
      <c r="F1311" s="3" t="s">
        <v>138</v>
      </c>
      <c r="G1311" s="33" t="s">
        <v>139</v>
      </c>
      <c r="H1311" s="3">
        <v>2019</v>
      </c>
      <c r="I1311" s="47" t="s">
        <v>1666</v>
      </c>
      <c r="J1311" s="47" t="s">
        <v>448</v>
      </c>
      <c r="K1311" s="32" t="str">
        <f t="shared" si="307"/>
        <v>NWF</v>
      </c>
      <c r="L1311" s="32" t="str">
        <f t="shared" si="308"/>
        <v>LSI</v>
      </c>
      <c r="M1311" s="32" t="str">
        <f t="shared" si="309"/>
        <v>R1</v>
      </c>
      <c r="N1311" s="3">
        <v>11</v>
      </c>
      <c r="O1311" s="3" t="s">
        <v>554</v>
      </c>
      <c r="P1311" s="33" t="str">
        <f t="shared" si="310"/>
        <v>E:POS_P:P01_Tr1:NWF_Tr2:LSI_DRC_R1_D:02_M:04_Y:2019</v>
      </c>
      <c r="Q1311" s="31" t="str">
        <f t="shared" si="311"/>
        <v>T1</v>
      </c>
      <c r="R1311" s="53">
        <v>0.50069444444444444</v>
      </c>
      <c r="S1311" s="3">
        <v>10</v>
      </c>
      <c r="T1311" s="3">
        <v>1.6575</v>
      </c>
      <c r="U1311" s="3">
        <v>83.666470588235313</v>
      </c>
      <c r="V1311" s="3">
        <v>0.68052000000000001</v>
      </c>
      <c r="W1311" s="3">
        <v>20.9</v>
      </c>
      <c r="X1311" s="37">
        <f t="shared" si="298"/>
        <v>293.89999999999998</v>
      </c>
      <c r="Y1311" s="37" t="s">
        <v>143</v>
      </c>
      <c r="Z1311" s="40">
        <v>0.1225</v>
      </c>
      <c r="AA1311" s="41">
        <v>0.74</v>
      </c>
      <c r="AB1311" s="41">
        <v>9.0649999999999981E-2</v>
      </c>
      <c r="AC1311" s="42" t="s">
        <v>144</v>
      </c>
      <c r="AD1311" s="43">
        <f t="shared" si="299"/>
        <v>497.580530221191</v>
      </c>
      <c r="AE1311" s="43">
        <f t="shared" si="300"/>
        <v>580.51061859138963</v>
      </c>
      <c r="AF1311" s="44">
        <f t="shared" si="301"/>
        <v>0.82473972884162405</v>
      </c>
      <c r="AG1311" s="44">
        <f t="shared" si="302"/>
        <v>0.61030739934280165</v>
      </c>
      <c r="AH1311" s="44">
        <f t="shared" si="303"/>
        <v>41.630806797029805</v>
      </c>
      <c r="AI1311" s="44">
        <f t="shared" si="304"/>
        <v>30.806797029802052</v>
      </c>
      <c r="AJ1311" s="44">
        <f t="shared" si="305"/>
        <v>0.39504908616381251</v>
      </c>
      <c r="AK1311" s="45">
        <f t="shared" si="306"/>
        <v>0.29233632376122121</v>
      </c>
      <c r="AL1311" s="35"/>
      <c r="AM1311" s="35"/>
      <c r="AN1311" s="35"/>
    </row>
    <row r="1312" spans="2:40" x14ac:dyDescent="0.2">
      <c r="B1312" s="46">
        <v>43557</v>
      </c>
      <c r="C1312" s="3" t="s">
        <v>1680</v>
      </c>
      <c r="D1312" s="3" t="s">
        <v>1301</v>
      </c>
      <c r="E1312" s="32" t="s">
        <v>137</v>
      </c>
      <c r="F1312" s="3" t="s">
        <v>138</v>
      </c>
      <c r="G1312" s="33" t="s">
        <v>139</v>
      </c>
      <c r="H1312" s="3">
        <v>2019</v>
      </c>
      <c r="I1312" s="47" t="s">
        <v>1666</v>
      </c>
      <c r="J1312" s="47" t="s">
        <v>448</v>
      </c>
      <c r="K1312" s="32" t="str">
        <f t="shared" si="307"/>
        <v>NWF</v>
      </c>
      <c r="L1312" s="32" t="str">
        <f t="shared" si="308"/>
        <v>LSI</v>
      </c>
      <c r="M1312" s="32" t="str">
        <f t="shared" si="309"/>
        <v>R1</v>
      </c>
      <c r="N1312" s="3">
        <v>11</v>
      </c>
      <c r="O1312" s="3" t="s">
        <v>554</v>
      </c>
      <c r="P1312" s="33" t="str">
        <f t="shared" si="310"/>
        <v>E:POS_P:P01_Tr1:NWF_Tr2:LSI_DRC_R1_D:02_M:04_Y:2019</v>
      </c>
      <c r="Q1312" s="31" t="str">
        <f t="shared" si="311"/>
        <v>T2</v>
      </c>
      <c r="R1312" s="53">
        <v>0.50763888888888886</v>
      </c>
      <c r="S1312" s="3">
        <v>20</v>
      </c>
      <c r="T1312" s="3">
        <v>1.7324999999999999</v>
      </c>
      <c r="U1312" s="3">
        <v>82.221176470588247</v>
      </c>
      <c r="V1312" s="3">
        <v>0.50880000000000003</v>
      </c>
      <c r="W1312" s="3">
        <v>22.7</v>
      </c>
      <c r="X1312" s="37">
        <f t="shared" si="298"/>
        <v>295.7</v>
      </c>
      <c r="Y1312" s="37" t="s">
        <v>143</v>
      </c>
      <c r="Z1312" s="40">
        <v>0.1225</v>
      </c>
      <c r="AA1312" s="41">
        <v>0.74</v>
      </c>
      <c r="AB1312" s="41">
        <v>9.0649999999999981E-2</v>
      </c>
      <c r="AC1312" s="42" t="s">
        <v>144</v>
      </c>
      <c r="AD1312" s="43">
        <f t="shared" si="299"/>
        <v>494.55163284412595</v>
      </c>
      <c r="AE1312" s="43">
        <f t="shared" si="300"/>
        <v>576.97690498481347</v>
      </c>
      <c r="AF1312" s="44">
        <f t="shared" si="301"/>
        <v>0.85681070390244818</v>
      </c>
      <c r="AG1312" s="44">
        <f t="shared" si="302"/>
        <v>0.63403992088781158</v>
      </c>
      <c r="AH1312" s="44">
        <f t="shared" si="303"/>
        <v>40.662617077894446</v>
      </c>
      <c r="AI1312" s="44">
        <f t="shared" si="304"/>
        <v>30.090336637641883</v>
      </c>
      <c r="AJ1312" s="44">
        <f t="shared" si="305"/>
        <v>0.2935658492562731</v>
      </c>
      <c r="AK1312" s="45">
        <f t="shared" si="306"/>
        <v>0.21723872844964207</v>
      </c>
      <c r="AL1312" s="35"/>
      <c r="AM1312" s="35"/>
      <c r="AN1312" s="35"/>
    </row>
    <row r="1313" spans="2:40" x14ac:dyDescent="0.2">
      <c r="B1313" s="46">
        <v>43557</v>
      </c>
      <c r="C1313" s="3" t="s">
        <v>1681</v>
      </c>
      <c r="D1313" s="3" t="s">
        <v>1303</v>
      </c>
      <c r="E1313" s="32" t="s">
        <v>137</v>
      </c>
      <c r="F1313" s="3" t="s">
        <v>138</v>
      </c>
      <c r="G1313" s="33" t="s">
        <v>139</v>
      </c>
      <c r="H1313" s="3">
        <v>2019</v>
      </c>
      <c r="I1313" s="47" t="s">
        <v>1666</v>
      </c>
      <c r="J1313" s="47" t="s">
        <v>448</v>
      </c>
      <c r="K1313" s="32" t="str">
        <f t="shared" si="307"/>
        <v>NWF</v>
      </c>
      <c r="L1313" s="32" t="str">
        <f t="shared" si="308"/>
        <v>LSI</v>
      </c>
      <c r="M1313" s="32" t="str">
        <f t="shared" si="309"/>
        <v>R1</v>
      </c>
      <c r="N1313" s="3">
        <v>11</v>
      </c>
      <c r="O1313" s="3" t="s">
        <v>554</v>
      </c>
      <c r="P1313" s="33" t="str">
        <f t="shared" si="310"/>
        <v>E:POS_P:P01_Tr1:NWF_Tr2:LSI_DRC_R1_D:02_M:04_Y:2019</v>
      </c>
      <c r="Q1313" s="31" t="str">
        <f t="shared" si="311"/>
        <v>T3</v>
      </c>
      <c r="R1313" s="53">
        <v>0.51458333333333328</v>
      </c>
      <c r="S1313" s="3">
        <v>30</v>
      </c>
      <c r="T1313" s="3">
        <v>1.5825</v>
      </c>
      <c r="U1313" s="3">
        <v>108.71823529411766</v>
      </c>
      <c r="V1313" s="3">
        <v>0.49608000000000002</v>
      </c>
      <c r="W1313" s="3">
        <v>22.5</v>
      </c>
      <c r="X1313" s="37">
        <f t="shared" si="298"/>
        <v>295.5</v>
      </c>
      <c r="Y1313" s="37" t="s">
        <v>143</v>
      </c>
      <c r="Z1313" s="40">
        <v>0.1225</v>
      </c>
      <c r="AA1313" s="41">
        <v>0.74</v>
      </c>
      <c r="AB1313" s="41">
        <v>9.0649999999999981E-2</v>
      </c>
      <c r="AC1313" s="42" t="s">
        <v>144</v>
      </c>
      <c r="AD1313" s="43">
        <f t="shared" si="299"/>
        <v>494.88635476144844</v>
      </c>
      <c r="AE1313" s="43">
        <f t="shared" si="300"/>
        <v>577.36741388835662</v>
      </c>
      <c r="AF1313" s="44">
        <f t="shared" si="301"/>
        <v>0.78315765640999224</v>
      </c>
      <c r="AG1313" s="44">
        <f t="shared" si="302"/>
        <v>0.57953666574339413</v>
      </c>
      <c r="AH1313" s="44">
        <f t="shared" si="303"/>
        <v>53.803171160803338</v>
      </c>
      <c r="AI1313" s="44">
        <f t="shared" si="304"/>
        <v>39.814346658994467</v>
      </c>
      <c r="AJ1313" s="44">
        <f t="shared" si="305"/>
        <v>0.28642042668173601</v>
      </c>
      <c r="AK1313" s="45">
        <f t="shared" si="306"/>
        <v>0.21195111574448461</v>
      </c>
      <c r="AL1313" s="35"/>
      <c r="AM1313" s="35"/>
      <c r="AN1313" s="35"/>
    </row>
    <row r="1314" spans="2:40" x14ac:dyDescent="0.2">
      <c r="B1314" s="46">
        <v>43557</v>
      </c>
      <c r="C1314" s="3" t="s">
        <v>1682</v>
      </c>
      <c r="D1314" s="3" t="s">
        <v>1305</v>
      </c>
      <c r="E1314" s="32" t="s">
        <v>137</v>
      </c>
      <c r="F1314" s="3" t="s">
        <v>138</v>
      </c>
      <c r="G1314" s="33" t="s">
        <v>139</v>
      </c>
      <c r="H1314" s="3">
        <v>2019</v>
      </c>
      <c r="I1314" s="47" t="s">
        <v>1666</v>
      </c>
      <c r="J1314" s="47" t="s">
        <v>448</v>
      </c>
      <c r="K1314" s="32" t="str">
        <f t="shared" si="307"/>
        <v>NWF</v>
      </c>
      <c r="L1314" s="32" t="str">
        <f t="shared" si="308"/>
        <v>LSI</v>
      </c>
      <c r="M1314" s="32" t="str">
        <f t="shared" si="309"/>
        <v>R2</v>
      </c>
      <c r="N1314" s="3">
        <v>5</v>
      </c>
      <c r="O1314" s="3" t="s">
        <v>664</v>
      </c>
      <c r="P1314" s="33" t="str">
        <f t="shared" si="310"/>
        <v>E:POS_P:P01_Tr1:NWF_Tr2:LSI_DRC_R2_D:02_M:04_Y:2019</v>
      </c>
      <c r="Q1314" s="31" t="str">
        <f t="shared" si="311"/>
        <v>T0</v>
      </c>
      <c r="R1314" s="53">
        <v>0.49374999999999997</v>
      </c>
      <c r="S1314" s="37">
        <v>0</v>
      </c>
      <c r="T1314" s="3">
        <v>1.7324999999999999</v>
      </c>
      <c r="U1314" s="3">
        <v>106.63058823529411</v>
      </c>
      <c r="V1314" s="3">
        <v>0.52152000000000009</v>
      </c>
      <c r="W1314" s="3">
        <v>18.399999999999999</v>
      </c>
      <c r="X1314" s="37">
        <f t="shared" si="298"/>
        <v>291.39999999999998</v>
      </c>
      <c r="Y1314" s="37" t="s">
        <v>143</v>
      </c>
      <c r="Z1314" s="40">
        <v>0.1225</v>
      </c>
      <c r="AA1314" s="41">
        <v>0.74</v>
      </c>
      <c r="AB1314" s="41">
        <v>9.0649999999999981E-2</v>
      </c>
      <c r="AC1314" s="42" t="s">
        <v>144</v>
      </c>
      <c r="AD1314" s="43">
        <f t="shared" si="299"/>
        <v>501.84940916955412</v>
      </c>
      <c r="AE1314" s="43">
        <f t="shared" si="300"/>
        <v>585.4909773644797</v>
      </c>
      <c r="AF1314" s="44">
        <f t="shared" si="301"/>
        <v>0.86945410138625245</v>
      </c>
      <c r="AG1314" s="44">
        <f t="shared" si="302"/>
        <v>0.64339603502582676</v>
      </c>
      <c r="AH1314" s="44">
        <f t="shared" si="303"/>
        <v>53.51249770528436</v>
      </c>
      <c r="AI1314" s="44">
        <f t="shared" si="304"/>
        <v>39.599248301910414</v>
      </c>
      <c r="AJ1314" s="44">
        <f t="shared" si="305"/>
        <v>0.30534525451512351</v>
      </c>
      <c r="AK1314" s="45">
        <f t="shared" si="306"/>
        <v>0.22595548834119134</v>
      </c>
      <c r="AL1314" s="35">
        <f>SLOPE(AG1314:AG1317,S1314:S1317)*60</f>
        <v>-2.2261291271361783E-2</v>
      </c>
      <c r="AM1314" s="35">
        <f>SLOPE(AK1314:AK1317,S1314:S1317)*60</f>
        <v>6.5802302225861026E-3</v>
      </c>
      <c r="AN1314" s="35">
        <f>SLOPE(AI1314:AI1317,S1314:S1317)*60</f>
        <v>-5.7039923163739132</v>
      </c>
    </row>
    <row r="1315" spans="2:40" x14ac:dyDescent="0.2">
      <c r="B1315" s="46">
        <v>43557</v>
      </c>
      <c r="C1315" s="3" t="s">
        <v>1683</v>
      </c>
      <c r="D1315" s="3" t="s">
        <v>1307</v>
      </c>
      <c r="E1315" s="32" t="s">
        <v>137</v>
      </c>
      <c r="F1315" s="3" t="s">
        <v>138</v>
      </c>
      <c r="G1315" s="33" t="s">
        <v>139</v>
      </c>
      <c r="H1315" s="3">
        <v>2019</v>
      </c>
      <c r="I1315" s="47" t="s">
        <v>1666</v>
      </c>
      <c r="J1315" s="47" t="s">
        <v>448</v>
      </c>
      <c r="K1315" s="32" t="str">
        <f t="shared" si="307"/>
        <v>NWF</v>
      </c>
      <c r="L1315" s="32" t="str">
        <f t="shared" si="308"/>
        <v>LSI</v>
      </c>
      <c r="M1315" s="32" t="str">
        <f t="shared" si="309"/>
        <v>R2</v>
      </c>
      <c r="N1315" s="3">
        <v>5</v>
      </c>
      <c r="O1315" s="3" t="s">
        <v>664</v>
      </c>
      <c r="P1315" s="33" t="str">
        <f t="shared" si="310"/>
        <v>E:POS_P:P01_Tr1:NWF_Tr2:LSI_DRC_R2_D:02_M:04_Y:2019</v>
      </c>
      <c r="Q1315" s="31" t="str">
        <f t="shared" si="311"/>
        <v>T1</v>
      </c>
      <c r="R1315" s="53">
        <v>0.50069444444444444</v>
      </c>
      <c r="S1315" s="3">
        <v>10</v>
      </c>
      <c r="T1315" s="3">
        <v>1.6575</v>
      </c>
      <c r="U1315" s="3">
        <v>107.91529411764706</v>
      </c>
      <c r="V1315" s="3">
        <v>0.63600000000000001</v>
      </c>
      <c r="W1315" s="3">
        <v>21.6</v>
      </c>
      <c r="X1315" s="37">
        <f t="shared" si="298"/>
        <v>294.60000000000002</v>
      </c>
      <c r="Y1315" s="37" t="s">
        <v>143</v>
      </c>
      <c r="Z1315" s="40">
        <v>0.1225</v>
      </c>
      <c r="AA1315" s="41">
        <v>0.74</v>
      </c>
      <c r="AB1315" s="41">
        <v>9.0649999999999981E-2</v>
      </c>
      <c r="AC1315" s="42" t="s">
        <v>144</v>
      </c>
      <c r="AD1315" s="43">
        <f t="shared" si="299"/>
        <v>496.39822753566881</v>
      </c>
      <c r="AE1315" s="43">
        <f t="shared" si="300"/>
        <v>579.13126545828027</v>
      </c>
      <c r="AF1315" s="44">
        <f t="shared" si="301"/>
        <v>0.82278006214037103</v>
      </c>
      <c r="AG1315" s="44">
        <f t="shared" si="302"/>
        <v>0.60885724598387436</v>
      </c>
      <c r="AH1315" s="44">
        <f t="shared" si="303"/>
        <v>53.568960723990394</v>
      </c>
      <c r="AI1315" s="44">
        <f t="shared" si="304"/>
        <v>39.64103093575288</v>
      </c>
      <c r="AJ1315" s="44">
        <f t="shared" si="305"/>
        <v>0.36832748483146627</v>
      </c>
      <c r="AK1315" s="45">
        <f t="shared" si="306"/>
        <v>0.27256233877528496</v>
      </c>
      <c r="AL1315" s="35"/>
      <c r="AM1315" s="35"/>
      <c r="AN1315" s="35"/>
    </row>
    <row r="1316" spans="2:40" x14ac:dyDescent="0.2">
      <c r="B1316" s="46">
        <v>43557</v>
      </c>
      <c r="C1316" s="3" t="s">
        <v>1684</v>
      </c>
      <c r="D1316" s="3" t="s">
        <v>1309</v>
      </c>
      <c r="E1316" s="32" t="s">
        <v>137</v>
      </c>
      <c r="F1316" s="3" t="s">
        <v>138</v>
      </c>
      <c r="G1316" s="33" t="s">
        <v>139</v>
      </c>
      <c r="H1316" s="3">
        <v>2019</v>
      </c>
      <c r="I1316" s="47" t="s">
        <v>1666</v>
      </c>
      <c r="J1316" s="47" t="s">
        <v>448</v>
      </c>
      <c r="K1316" s="32" t="str">
        <f t="shared" si="307"/>
        <v>NWF</v>
      </c>
      <c r="L1316" s="32" t="str">
        <f t="shared" si="308"/>
        <v>LSI</v>
      </c>
      <c r="M1316" s="32" t="str">
        <f t="shared" si="309"/>
        <v>R2</v>
      </c>
      <c r="N1316" s="3">
        <v>5</v>
      </c>
      <c r="O1316" s="3" t="s">
        <v>664</v>
      </c>
      <c r="P1316" s="33" t="str">
        <f t="shared" si="310"/>
        <v>E:POS_P:P01_Tr1:NWF_Tr2:LSI_DRC_R2_D:02_M:04_Y:2019</v>
      </c>
      <c r="Q1316" s="31" t="str">
        <f t="shared" si="311"/>
        <v>T2</v>
      </c>
      <c r="R1316" s="53">
        <v>0.50763888888888886</v>
      </c>
      <c r="S1316" s="3">
        <v>20</v>
      </c>
      <c r="T1316" s="3">
        <v>1.6575</v>
      </c>
      <c r="U1316" s="3">
        <v>101.65235294117649</v>
      </c>
      <c r="V1316" s="3">
        <v>0.55968000000000007</v>
      </c>
      <c r="W1316" s="3">
        <v>23.5</v>
      </c>
      <c r="X1316" s="37">
        <f t="shared" si="298"/>
        <v>296.5</v>
      </c>
      <c r="Y1316" s="37" t="s">
        <v>143</v>
      </c>
      <c r="Z1316" s="40">
        <v>0.1225</v>
      </c>
      <c r="AA1316" s="41">
        <v>0.74</v>
      </c>
      <c r="AB1316" s="41">
        <v>9.0649999999999981E-2</v>
      </c>
      <c r="AC1316" s="42" t="s">
        <v>144</v>
      </c>
      <c r="AD1316" s="43">
        <f t="shared" si="299"/>
        <v>493.21726081621597</v>
      </c>
      <c r="AE1316" s="43">
        <f t="shared" si="300"/>
        <v>575.4201376189186</v>
      </c>
      <c r="AF1316" s="44">
        <f t="shared" si="301"/>
        <v>0.81750760980287795</v>
      </c>
      <c r="AG1316" s="44">
        <f t="shared" si="302"/>
        <v>0.60495563125412954</v>
      </c>
      <c r="AH1316" s="44">
        <f t="shared" si="303"/>
        <v>50.13669507317028</v>
      </c>
      <c r="AI1316" s="44">
        <f t="shared" si="304"/>
        <v>37.101154354145997</v>
      </c>
      <c r="AJ1316" s="44">
        <f t="shared" si="305"/>
        <v>0.32205114262255641</v>
      </c>
      <c r="AK1316" s="45">
        <f t="shared" si="306"/>
        <v>0.23831784554069169</v>
      </c>
      <c r="AL1316" s="35"/>
      <c r="AM1316" s="35"/>
      <c r="AN1316" s="35"/>
    </row>
    <row r="1317" spans="2:40" x14ac:dyDescent="0.2">
      <c r="B1317" s="46">
        <v>43557</v>
      </c>
      <c r="C1317" s="3" t="s">
        <v>1685</v>
      </c>
      <c r="D1317" s="3" t="s">
        <v>1311</v>
      </c>
      <c r="E1317" s="32" t="s">
        <v>137</v>
      </c>
      <c r="F1317" s="3" t="s">
        <v>138</v>
      </c>
      <c r="G1317" s="33" t="s">
        <v>139</v>
      </c>
      <c r="H1317" s="3">
        <v>2019</v>
      </c>
      <c r="I1317" s="47" t="s">
        <v>1666</v>
      </c>
      <c r="J1317" s="47" t="s">
        <v>448</v>
      </c>
      <c r="K1317" s="32" t="str">
        <f t="shared" si="307"/>
        <v>NWF</v>
      </c>
      <c r="L1317" s="32" t="str">
        <f t="shared" si="308"/>
        <v>LSI</v>
      </c>
      <c r="M1317" s="32" t="str">
        <f t="shared" si="309"/>
        <v>R2</v>
      </c>
      <c r="N1317" s="3">
        <v>5</v>
      </c>
      <c r="O1317" s="3" t="s">
        <v>664</v>
      </c>
      <c r="P1317" s="33" t="str">
        <f t="shared" si="310"/>
        <v>E:POS_P:P01_Tr1:NWF_Tr2:LSI_DRC_R2_D:02_M:04_Y:2019</v>
      </c>
      <c r="Q1317" s="31" t="str">
        <f t="shared" si="311"/>
        <v>T3</v>
      </c>
      <c r="R1317" s="53">
        <v>0.51458333333333328</v>
      </c>
      <c r="S1317" s="3">
        <v>30</v>
      </c>
      <c r="T1317" s="3">
        <v>1.7324999999999999</v>
      </c>
      <c r="U1317" s="3">
        <v>102.13411764705883</v>
      </c>
      <c r="V1317" s="3">
        <v>0.5660400000000001</v>
      </c>
      <c r="W1317" s="3">
        <v>23.5</v>
      </c>
      <c r="X1317" s="37">
        <f t="shared" si="298"/>
        <v>296.5</v>
      </c>
      <c r="Y1317" s="37" t="s">
        <v>143</v>
      </c>
      <c r="Z1317" s="40">
        <v>0.1225</v>
      </c>
      <c r="AA1317" s="41">
        <v>0.74</v>
      </c>
      <c r="AB1317" s="41">
        <v>9.0649999999999981E-2</v>
      </c>
      <c r="AC1317" s="42" t="s">
        <v>144</v>
      </c>
      <c r="AD1317" s="43">
        <f t="shared" si="299"/>
        <v>493.21726081621597</v>
      </c>
      <c r="AE1317" s="43">
        <f t="shared" si="300"/>
        <v>575.4201376189186</v>
      </c>
      <c r="AF1317" s="44">
        <f t="shared" si="301"/>
        <v>0.85449890436409415</v>
      </c>
      <c r="AG1317" s="44">
        <f t="shared" si="302"/>
        <v>0.6323291892294296</v>
      </c>
      <c r="AH1317" s="44">
        <f t="shared" si="303"/>
        <v>50.374309741763497</v>
      </c>
      <c r="AI1317" s="44">
        <f t="shared" si="304"/>
        <v>37.276989208904979</v>
      </c>
      <c r="AJ1317" s="44">
        <f t="shared" si="305"/>
        <v>0.32571081469781271</v>
      </c>
      <c r="AK1317" s="45">
        <f t="shared" si="306"/>
        <v>0.24102600287638137</v>
      </c>
      <c r="AL1317" s="35"/>
      <c r="AM1317" s="35"/>
      <c r="AN1317" s="35"/>
    </row>
    <row r="1318" spans="2:40" x14ac:dyDescent="0.2">
      <c r="B1318" s="46">
        <v>43557</v>
      </c>
      <c r="C1318" s="3" t="s">
        <v>1686</v>
      </c>
      <c r="D1318" s="3" t="s">
        <v>1313</v>
      </c>
      <c r="E1318" s="32" t="s">
        <v>137</v>
      </c>
      <c r="F1318" s="3" t="s">
        <v>138</v>
      </c>
      <c r="G1318" s="33" t="s">
        <v>139</v>
      </c>
      <c r="H1318" s="3">
        <v>2019</v>
      </c>
      <c r="I1318" s="47" t="s">
        <v>1666</v>
      </c>
      <c r="J1318" s="47" t="s">
        <v>448</v>
      </c>
      <c r="K1318" s="32" t="str">
        <f t="shared" si="307"/>
        <v>NWF</v>
      </c>
      <c r="L1318" s="32" t="str">
        <f t="shared" si="308"/>
        <v>LSI</v>
      </c>
      <c r="M1318" s="32" t="str">
        <f t="shared" si="309"/>
        <v>R3</v>
      </c>
      <c r="N1318" s="3">
        <v>6</v>
      </c>
      <c r="O1318" s="3" t="s">
        <v>1289</v>
      </c>
      <c r="P1318" s="33" t="str">
        <f t="shared" si="310"/>
        <v>E:POS_P:P01_Tr1:NWF_Tr2:LSI_DRC_R3_D:02_M:04_Y:2019</v>
      </c>
      <c r="Q1318" s="31" t="str">
        <f t="shared" si="311"/>
        <v>T0</v>
      </c>
      <c r="R1318" s="53">
        <v>0.49374999999999997</v>
      </c>
      <c r="S1318" s="37">
        <v>0</v>
      </c>
      <c r="T1318" s="3">
        <v>1.6575</v>
      </c>
      <c r="U1318" s="3">
        <v>97.958823529411774</v>
      </c>
      <c r="V1318" s="3">
        <v>0.76319999999999999</v>
      </c>
      <c r="W1318" s="3">
        <v>17.2</v>
      </c>
      <c r="X1318" s="37">
        <f t="shared" si="298"/>
        <v>290.2</v>
      </c>
      <c r="Y1318" s="37" t="s">
        <v>143</v>
      </c>
      <c r="Z1318" s="40">
        <v>0.1225</v>
      </c>
      <c r="AA1318" s="41">
        <v>0.74</v>
      </c>
      <c r="AB1318" s="41">
        <v>9.0649999999999981E-2</v>
      </c>
      <c r="AC1318" s="42" t="s">
        <v>144</v>
      </c>
      <c r="AD1318" s="43">
        <f t="shared" si="299"/>
        <v>503.92459625088912</v>
      </c>
      <c r="AE1318" s="43">
        <f t="shared" si="300"/>
        <v>587.91202895937067</v>
      </c>
      <c r="AF1318" s="44">
        <f t="shared" si="301"/>
        <v>0.83525501828584869</v>
      </c>
      <c r="AG1318" s="44">
        <f t="shared" si="302"/>
        <v>0.61808871353152794</v>
      </c>
      <c r="AH1318" s="44">
        <f t="shared" si="303"/>
        <v>49.363860596270925</v>
      </c>
      <c r="AI1318" s="44">
        <f t="shared" si="304"/>
        <v>36.529256841240475</v>
      </c>
      <c r="AJ1318" s="44">
        <f t="shared" si="305"/>
        <v>0.44869446050179168</v>
      </c>
      <c r="AK1318" s="45">
        <f t="shared" si="306"/>
        <v>0.33203390077132577</v>
      </c>
      <c r="AL1318" s="35">
        <f>SLOPE(AG1318:AG1321,S1318:S1321)*60</f>
        <v>-2.0941871516145218E-2</v>
      </c>
      <c r="AM1318" s="35">
        <f>SLOPE(AK1318:AK1321,S1318:S1321)*60</f>
        <v>-0.21653688061459403</v>
      </c>
      <c r="AN1318" s="35">
        <f>SLOPE(AI1318:AI1321,S1318:S1321)*60</f>
        <v>22.928444159845629</v>
      </c>
    </row>
    <row r="1319" spans="2:40" x14ac:dyDescent="0.2">
      <c r="B1319" s="46">
        <v>43557</v>
      </c>
      <c r="C1319" s="3" t="s">
        <v>1687</v>
      </c>
      <c r="D1319" s="3" t="s">
        <v>1315</v>
      </c>
      <c r="E1319" s="32" t="s">
        <v>137</v>
      </c>
      <c r="F1319" s="3" t="s">
        <v>138</v>
      </c>
      <c r="G1319" s="33" t="s">
        <v>139</v>
      </c>
      <c r="H1319" s="3">
        <v>2019</v>
      </c>
      <c r="I1319" s="47" t="s">
        <v>1666</v>
      </c>
      <c r="J1319" s="47" t="s">
        <v>448</v>
      </c>
      <c r="K1319" s="32" t="str">
        <f t="shared" si="307"/>
        <v>NWF</v>
      </c>
      <c r="L1319" s="32" t="str">
        <f t="shared" si="308"/>
        <v>LSI</v>
      </c>
      <c r="M1319" s="32" t="str">
        <f t="shared" si="309"/>
        <v>R3</v>
      </c>
      <c r="N1319" s="3">
        <v>6</v>
      </c>
      <c r="O1319" s="3" t="s">
        <v>1289</v>
      </c>
      <c r="P1319" s="33" t="str">
        <f t="shared" si="310"/>
        <v>E:POS_P:P01_Tr1:NWF_Tr2:LSI_DRC_R3_D:02_M:04_Y:2019</v>
      </c>
      <c r="Q1319" s="31" t="str">
        <f t="shared" si="311"/>
        <v>T1</v>
      </c>
      <c r="R1319" s="53">
        <v>0.50069444444444444</v>
      </c>
      <c r="S1319" s="3">
        <v>10</v>
      </c>
      <c r="T1319" s="3">
        <v>1.6575</v>
      </c>
      <c r="U1319" s="3">
        <v>103.41882352941177</v>
      </c>
      <c r="V1319" s="3">
        <v>0.57240000000000013</v>
      </c>
      <c r="W1319" s="3">
        <v>21.9</v>
      </c>
      <c r="X1319" s="37">
        <f t="shared" si="298"/>
        <v>294.89999999999998</v>
      </c>
      <c r="Y1319" s="37" t="s">
        <v>143</v>
      </c>
      <c r="Z1319" s="40">
        <v>0.1225</v>
      </c>
      <c r="AA1319" s="41">
        <v>0.74</v>
      </c>
      <c r="AB1319" s="41">
        <v>9.0649999999999981E-2</v>
      </c>
      <c r="AC1319" s="42" t="s">
        <v>144</v>
      </c>
      <c r="AD1319" s="43">
        <f t="shared" si="299"/>
        <v>495.89324459819613</v>
      </c>
      <c r="AE1319" s="43">
        <f t="shared" si="300"/>
        <v>578.54211869789549</v>
      </c>
      <c r="AF1319" s="44">
        <f t="shared" si="301"/>
        <v>0.82194305292151015</v>
      </c>
      <c r="AG1319" s="44">
        <f t="shared" si="302"/>
        <v>0.60823785916191742</v>
      </c>
      <c r="AH1319" s="44">
        <f t="shared" si="303"/>
        <v>51.284695952528274</v>
      </c>
      <c r="AI1319" s="44">
        <f t="shared" si="304"/>
        <v>37.950675004870916</v>
      </c>
      <c r="AJ1319" s="44">
        <f t="shared" si="305"/>
        <v>0.33115750874267547</v>
      </c>
      <c r="AK1319" s="45">
        <f t="shared" si="306"/>
        <v>0.2450565564695798</v>
      </c>
      <c r="AL1319" s="35"/>
      <c r="AM1319" s="35"/>
      <c r="AN1319" s="35"/>
    </row>
    <row r="1320" spans="2:40" x14ac:dyDescent="0.2">
      <c r="B1320" s="46">
        <v>43557</v>
      </c>
      <c r="C1320" s="3" t="s">
        <v>1688</v>
      </c>
      <c r="D1320" s="3" t="s">
        <v>1317</v>
      </c>
      <c r="E1320" s="32" t="s">
        <v>137</v>
      </c>
      <c r="F1320" s="3" t="s">
        <v>138</v>
      </c>
      <c r="G1320" s="33" t="s">
        <v>139</v>
      </c>
      <c r="H1320" s="3">
        <v>2019</v>
      </c>
      <c r="I1320" s="47" t="s">
        <v>1666</v>
      </c>
      <c r="J1320" s="47" t="s">
        <v>448</v>
      </c>
      <c r="K1320" s="32" t="str">
        <f t="shared" si="307"/>
        <v>NWF</v>
      </c>
      <c r="L1320" s="32" t="str">
        <f t="shared" si="308"/>
        <v>LSI</v>
      </c>
      <c r="M1320" s="32" t="str">
        <f t="shared" si="309"/>
        <v>R3</v>
      </c>
      <c r="N1320" s="3">
        <v>6</v>
      </c>
      <c r="O1320" s="3" t="s">
        <v>1289</v>
      </c>
      <c r="P1320" s="33" t="str">
        <f t="shared" si="310"/>
        <v>E:POS_P:P01_Tr1:NWF_Tr2:LSI_DRC_R3_D:02_M:04_Y:2019</v>
      </c>
      <c r="Q1320" s="31" t="str">
        <f t="shared" si="311"/>
        <v>T2</v>
      </c>
      <c r="R1320" s="53">
        <v>0.50763888888888886</v>
      </c>
      <c r="S1320" s="3">
        <v>20</v>
      </c>
      <c r="T1320" s="3">
        <v>1.6575</v>
      </c>
      <c r="U1320" s="3">
        <v>113.69647058823531</v>
      </c>
      <c r="V1320" s="3">
        <v>0.51516000000000006</v>
      </c>
      <c r="W1320" s="3">
        <v>22.7</v>
      </c>
      <c r="X1320" s="37">
        <f t="shared" si="298"/>
        <v>295.7</v>
      </c>
      <c r="Y1320" s="37" t="s">
        <v>143</v>
      </c>
      <c r="Z1320" s="40">
        <v>0.1225</v>
      </c>
      <c r="AA1320" s="41">
        <v>0.74</v>
      </c>
      <c r="AB1320" s="41">
        <v>9.0649999999999981E-2</v>
      </c>
      <c r="AC1320" s="42" t="s">
        <v>144</v>
      </c>
      <c r="AD1320" s="43">
        <f t="shared" si="299"/>
        <v>494.55163284412595</v>
      </c>
      <c r="AE1320" s="43">
        <f t="shared" si="300"/>
        <v>576.97690498481347</v>
      </c>
      <c r="AF1320" s="44">
        <f t="shared" si="301"/>
        <v>0.81971933143913878</v>
      </c>
      <c r="AG1320" s="44">
        <f t="shared" si="302"/>
        <v>0.60659230526496255</v>
      </c>
      <c r="AH1320" s="44">
        <f t="shared" si="303"/>
        <v>56.228775178025913</v>
      </c>
      <c r="AI1320" s="44">
        <f t="shared" si="304"/>
        <v>41.609293631739163</v>
      </c>
      <c r="AJ1320" s="44">
        <f t="shared" si="305"/>
        <v>0.29723542237197653</v>
      </c>
      <c r="AK1320" s="45">
        <f t="shared" si="306"/>
        <v>0.21995421255526257</v>
      </c>
      <c r="AL1320" s="35"/>
      <c r="AM1320" s="35"/>
      <c r="AN1320" s="35"/>
    </row>
    <row r="1321" spans="2:40" x14ac:dyDescent="0.2">
      <c r="B1321" s="46">
        <v>43557</v>
      </c>
      <c r="C1321" s="3" t="s">
        <v>1689</v>
      </c>
      <c r="D1321" s="3" t="s">
        <v>1319</v>
      </c>
      <c r="E1321" s="32" t="s">
        <v>137</v>
      </c>
      <c r="F1321" s="3" t="s">
        <v>138</v>
      </c>
      <c r="G1321" s="33" t="s">
        <v>139</v>
      </c>
      <c r="H1321" s="3">
        <v>2019</v>
      </c>
      <c r="I1321" s="47" t="s">
        <v>1666</v>
      </c>
      <c r="J1321" s="47" t="s">
        <v>448</v>
      </c>
      <c r="K1321" s="32" t="str">
        <f t="shared" si="307"/>
        <v>NWF</v>
      </c>
      <c r="L1321" s="32" t="str">
        <f t="shared" si="308"/>
        <v>LSI</v>
      </c>
      <c r="M1321" s="32" t="str">
        <f t="shared" si="309"/>
        <v>R3</v>
      </c>
      <c r="N1321" s="3">
        <v>6</v>
      </c>
      <c r="O1321" s="3" t="s">
        <v>1289</v>
      </c>
      <c r="P1321" s="33" t="str">
        <f t="shared" si="310"/>
        <v>E:POS_P:P01_Tr1:NWF_Tr2:LSI_DRC_R3_D:02_M:04_Y:2019</v>
      </c>
      <c r="Q1321" s="31" t="str">
        <f t="shared" si="311"/>
        <v>T3</v>
      </c>
      <c r="R1321" s="53">
        <v>0.51458333333333328</v>
      </c>
      <c r="S1321" s="3">
        <v>30</v>
      </c>
      <c r="T1321" s="3">
        <v>1.6575</v>
      </c>
      <c r="U1321" s="3">
        <v>131.20058823529413</v>
      </c>
      <c r="V1321" s="3">
        <v>0.51516000000000006</v>
      </c>
      <c r="W1321" s="3">
        <v>22.5</v>
      </c>
      <c r="X1321" s="37">
        <f t="shared" si="298"/>
        <v>295.5</v>
      </c>
      <c r="Y1321" s="37" t="s">
        <v>143</v>
      </c>
      <c r="Z1321" s="40">
        <v>0.1225</v>
      </c>
      <c r="AA1321" s="41">
        <v>0.74</v>
      </c>
      <c r="AB1321" s="41">
        <v>9.0649999999999981E-2</v>
      </c>
      <c r="AC1321" s="42" t="s">
        <v>144</v>
      </c>
      <c r="AD1321" s="43">
        <f t="shared" si="299"/>
        <v>494.88635476144844</v>
      </c>
      <c r="AE1321" s="43">
        <f t="shared" si="300"/>
        <v>577.36741388835662</v>
      </c>
      <c r="AF1321" s="44">
        <f t="shared" si="301"/>
        <v>0.82027413301710073</v>
      </c>
      <c r="AG1321" s="44">
        <f t="shared" si="302"/>
        <v>0.60700285843265445</v>
      </c>
      <c r="AH1321" s="44">
        <f t="shared" si="303"/>
        <v>64.929380854322488</v>
      </c>
      <c r="AI1321" s="44">
        <f t="shared" si="304"/>
        <v>48.047741832198632</v>
      </c>
      <c r="AJ1321" s="44">
        <f t="shared" si="305"/>
        <v>0.29743659693872582</v>
      </c>
      <c r="AK1321" s="45">
        <f t="shared" si="306"/>
        <v>0.22010308173465706</v>
      </c>
      <c r="AL1321" s="35"/>
      <c r="AM1321" s="35"/>
      <c r="AN1321" s="35"/>
    </row>
    <row r="1322" spans="2:40" x14ac:dyDescent="0.2">
      <c r="B1322" s="46">
        <v>43557</v>
      </c>
      <c r="C1322" s="3" t="s">
        <v>1690</v>
      </c>
      <c r="D1322" s="3" t="s">
        <v>1321</v>
      </c>
      <c r="E1322" s="32" t="s">
        <v>137</v>
      </c>
      <c r="F1322" s="3" t="s">
        <v>138</v>
      </c>
      <c r="G1322" s="33" t="s">
        <v>139</v>
      </c>
      <c r="H1322" s="3">
        <v>2019</v>
      </c>
      <c r="I1322" s="47" t="s">
        <v>1666</v>
      </c>
      <c r="J1322" s="47" t="s">
        <v>448</v>
      </c>
      <c r="K1322" s="32" t="str">
        <f t="shared" si="307"/>
        <v>WFL</v>
      </c>
      <c r="L1322" s="32" t="str">
        <f t="shared" si="308"/>
        <v>ESI</v>
      </c>
      <c r="M1322" s="32" t="str">
        <f t="shared" si="309"/>
        <v>R1</v>
      </c>
      <c r="N1322" s="3">
        <v>8</v>
      </c>
      <c r="O1322" s="3" t="s">
        <v>554</v>
      </c>
      <c r="P1322" s="33" t="str">
        <f t="shared" si="310"/>
        <v>E:POS_P:P01_Tr1:WFL_Tr2:ESI_DRC_R1_D:02_M:04_Y:2019</v>
      </c>
      <c r="Q1322" s="31" t="str">
        <f t="shared" si="311"/>
        <v>T0</v>
      </c>
      <c r="R1322" s="53">
        <v>0.52118055555555554</v>
      </c>
      <c r="S1322" s="37">
        <v>0</v>
      </c>
      <c r="T1322" s="3">
        <v>1.6575</v>
      </c>
      <c r="U1322" s="3">
        <v>123.33176470588236</v>
      </c>
      <c r="V1322" s="3">
        <v>0.55332000000000003</v>
      </c>
      <c r="W1322" s="3">
        <v>19.100000000000001</v>
      </c>
      <c r="X1322" s="37">
        <f t="shared" si="298"/>
        <v>292.10000000000002</v>
      </c>
      <c r="Y1322" s="37" t="s">
        <v>143</v>
      </c>
      <c r="Z1322" s="40">
        <v>0.1225</v>
      </c>
      <c r="AA1322" s="41">
        <v>0.74</v>
      </c>
      <c r="AB1322" s="41">
        <v>9.0649999999999981E-2</v>
      </c>
      <c r="AC1322" s="42" t="s">
        <v>144</v>
      </c>
      <c r="AD1322" s="43">
        <f t="shared" si="299"/>
        <v>500.64675738448489</v>
      </c>
      <c r="AE1322" s="43">
        <f t="shared" si="300"/>
        <v>584.08788361523239</v>
      </c>
      <c r="AF1322" s="44">
        <f t="shared" si="301"/>
        <v>0.82982200036478371</v>
      </c>
      <c r="AG1322" s="44">
        <f t="shared" si="302"/>
        <v>0.61406828026993987</v>
      </c>
      <c r="AH1322" s="44">
        <f t="shared" si="303"/>
        <v>61.745648082506264</v>
      </c>
      <c r="AI1322" s="44">
        <f t="shared" si="304"/>
        <v>45.691779581054625</v>
      </c>
      <c r="AJ1322" s="44">
        <f t="shared" si="305"/>
        <v>0.32318750776198041</v>
      </c>
      <c r="AK1322" s="45">
        <f t="shared" si="306"/>
        <v>0.23915875574386544</v>
      </c>
      <c r="AL1322" s="35">
        <f>SLOPE(AG1322:AG1325,S1322:S1325)*60</f>
        <v>-4.701761194335885E-2</v>
      </c>
      <c r="AM1322" s="35">
        <f>SLOPE(AK1322:AK1325,S1322:S1325)*60</f>
        <v>-7.1479498351954881E-3</v>
      </c>
      <c r="AN1322" s="35">
        <f>SLOPE(AI1322:AI1325,S1322:S1325)*60</f>
        <v>26.389254859518768</v>
      </c>
    </row>
    <row r="1323" spans="2:40" x14ac:dyDescent="0.2">
      <c r="B1323" s="46">
        <v>43557</v>
      </c>
      <c r="C1323" s="3" t="s">
        <v>1691</v>
      </c>
      <c r="D1323" s="3" t="s">
        <v>1323</v>
      </c>
      <c r="E1323" s="32" t="s">
        <v>137</v>
      </c>
      <c r="F1323" s="3" t="s">
        <v>138</v>
      </c>
      <c r="G1323" s="33" t="s">
        <v>139</v>
      </c>
      <c r="H1323" s="3">
        <v>2019</v>
      </c>
      <c r="I1323" s="47" t="s">
        <v>1666</v>
      </c>
      <c r="J1323" s="47" t="s">
        <v>448</v>
      </c>
      <c r="K1323" s="32" t="str">
        <f t="shared" si="307"/>
        <v>WFL</v>
      </c>
      <c r="L1323" s="32" t="str">
        <f t="shared" si="308"/>
        <v>ESI</v>
      </c>
      <c r="M1323" s="32" t="str">
        <f t="shared" si="309"/>
        <v>R1</v>
      </c>
      <c r="N1323" s="3">
        <v>8</v>
      </c>
      <c r="O1323" s="3" t="s">
        <v>554</v>
      </c>
      <c r="P1323" s="33" t="str">
        <f t="shared" si="310"/>
        <v>E:POS_P:P01_Tr1:WFL_Tr2:ESI_DRC_R1_D:02_M:04_Y:2019</v>
      </c>
      <c r="Q1323" s="31" t="str">
        <f t="shared" si="311"/>
        <v>T1</v>
      </c>
      <c r="R1323" s="53">
        <v>0.52812500000000007</v>
      </c>
      <c r="S1323" s="3">
        <v>10</v>
      </c>
      <c r="T1323" s="3">
        <v>1.8824999999999998</v>
      </c>
      <c r="U1323" s="3">
        <v>113.05411764705883</v>
      </c>
      <c r="V1323" s="3">
        <v>0.64236000000000004</v>
      </c>
      <c r="W1323" s="3">
        <v>22.4</v>
      </c>
      <c r="X1323" s="37">
        <f t="shared" si="298"/>
        <v>295.39999999999998</v>
      </c>
      <c r="Y1323" s="37" t="s">
        <v>143</v>
      </c>
      <c r="Z1323" s="40">
        <v>0.1225</v>
      </c>
      <c r="AA1323" s="41">
        <v>0.74</v>
      </c>
      <c r="AB1323" s="41">
        <v>9.0649999999999981E-2</v>
      </c>
      <c r="AC1323" s="42" t="s">
        <v>144</v>
      </c>
      <c r="AD1323" s="43">
        <f t="shared" si="299"/>
        <v>495.05388568723112</v>
      </c>
      <c r="AE1323" s="43">
        <f t="shared" si="300"/>
        <v>577.56286663510286</v>
      </c>
      <c r="AF1323" s="44">
        <f t="shared" si="301"/>
        <v>0.93193893980621245</v>
      </c>
      <c r="AG1323" s="44">
        <f t="shared" si="302"/>
        <v>0.68963481545659711</v>
      </c>
      <c r="AH1323" s="44">
        <f t="shared" si="303"/>
        <v>55.967880234117835</v>
      </c>
      <c r="AI1323" s="44">
        <f t="shared" si="304"/>
        <v>41.416231373247193</v>
      </c>
      <c r="AJ1323" s="44">
        <f t="shared" si="305"/>
        <v>0.37100328301172469</v>
      </c>
      <c r="AK1323" s="45">
        <f t="shared" si="306"/>
        <v>0.27454242942867618</v>
      </c>
      <c r="AL1323" s="35"/>
      <c r="AM1323" s="35"/>
      <c r="AN1323" s="35"/>
    </row>
    <row r="1324" spans="2:40" x14ac:dyDescent="0.2">
      <c r="B1324" s="46">
        <v>43557</v>
      </c>
      <c r="C1324" s="3" t="s">
        <v>1692</v>
      </c>
      <c r="D1324" s="3" t="s">
        <v>1325</v>
      </c>
      <c r="E1324" s="32" t="s">
        <v>137</v>
      </c>
      <c r="F1324" s="3" t="s">
        <v>138</v>
      </c>
      <c r="G1324" s="33" t="s">
        <v>139</v>
      </c>
      <c r="H1324" s="3">
        <v>2019</v>
      </c>
      <c r="I1324" s="47" t="s">
        <v>1666</v>
      </c>
      <c r="J1324" s="47" t="s">
        <v>448</v>
      </c>
      <c r="K1324" s="32" t="str">
        <f t="shared" si="307"/>
        <v>WFL</v>
      </c>
      <c r="L1324" s="32" t="str">
        <f t="shared" si="308"/>
        <v>ESI</v>
      </c>
      <c r="M1324" s="32" t="str">
        <f t="shared" si="309"/>
        <v>R1</v>
      </c>
      <c r="N1324" s="3">
        <v>8</v>
      </c>
      <c r="O1324" s="3" t="s">
        <v>554</v>
      </c>
      <c r="P1324" s="33" t="str">
        <f t="shared" si="310"/>
        <v>E:POS_P:P01_Tr1:WFL_Tr2:ESI_DRC_R1_D:02_M:04_Y:2019</v>
      </c>
      <c r="Q1324" s="31" t="str">
        <f t="shared" si="311"/>
        <v>T2</v>
      </c>
      <c r="R1324" s="53">
        <v>0.53506944444444449</v>
      </c>
      <c r="S1324" s="3">
        <v>20</v>
      </c>
      <c r="T1324" s="3">
        <v>1.7324999999999999</v>
      </c>
      <c r="U1324" s="3">
        <v>157.53705882352941</v>
      </c>
      <c r="V1324" s="3">
        <v>0.55968000000000007</v>
      </c>
      <c r="W1324" s="3">
        <v>22</v>
      </c>
      <c r="X1324" s="37">
        <f t="shared" ref="X1324:X1387" si="312">W1324+273</f>
        <v>295</v>
      </c>
      <c r="Y1324" s="37" t="s">
        <v>143</v>
      </c>
      <c r="Z1324" s="40">
        <v>0.1225</v>
      </c>
      <c r="AA1324" s="41">
        <v>0.74</v>
      </c>
      <c r="AB1324" s="41">
        <v>9.0649999999999981E-2</v>
      </c>
      <c r="AC1324" s="42" t="s">
        <v>144</v>
      </c>
      <c r="AD1324" s="43">
        <f t="shared" ref="AD1324:AD1387" si="313">(12/(82.0575*X1324))*1000000</f>
        <v>495.72514519324756</v>
      </c>
      <c r="AE1324" s="43">
        <f t="shared" ref="AE1324:AE1387" si="314">(14/(82.0575*X1324))*1000000</f>
        <v>578.34600272545549</v>
      </c>
      <c r="AF1324" s="44">
        <f t="shared" ref="AF1324:AF1387" si="315">(T1324*AD1324)/1000</f>
        <v>0.85884381404730137</v>
      </c>
      <c r="AG1324" s="44">
        <f t="shared" ref="AG1324:AG1387" si="316">AF1324*AB1324/Z1324</f>
        <v>0.63554442239500286</v>
      </c>
      <c r="AH1324" s="44">
        <f t="shared" ref="AH1324:AH1387" si="317">(U1324*AD1324)/1000</f>
        <v>78.095081358611296</v>
      </c>
      <c r="AI1324" s="44">
        <f t="shared" ref="AI1324:AI1387" si="318">AH1324*AB1324/Z1324</f>
        <v>57.790360205372345</v>
      </c>
      <c r="AJ1324" s="44">
        <f t="shared" ref="AJ1324:AJ1387" si="319">V1324*AE1324/1000</f>
        <v>0.32368869080538298</v>
      </c>
      <c r="AK1324" s="45">
        <f t="shared" ref="AK1324:AK1387" si="320">AJ1324*AB1324/Z1324</f>
        <v>0.23952963119598336</v>
      </c>
      <c r="AL1324" s="35"/>
      <c r="AM1324" s="35"/>
      <c r="AN1324" s="35"/>
    </row>
    <row r="1325" spans="2:40" x14ac:dyDescent="0.2">
      <c r="B1325" s="46">
        <v>43557</v>
      </c>
      <c r="C1325" s="3" t="s">
        <v>1693</v>
      </c>
      <c r="D1325" s="3" t="s">
        <v>1327</v>
      </c>
      <c r="E1325" s="32" t="s">
        <v>137</v>
      </c>
      <c r="F1325" s="3" t="s">
        <v>138</v>
      </c>
      <c r="G1325" s="33" t="s">
        <v>139</v>
      </c>
      <c r="H1325" s="3">
        <v>2019</v>
      </c>
      <c r="I1325" s="47" t="s">
        <v>1666</v>
      </c>
      <c r="J1325" s="47" t="s">
        <v>448</v>
      </c>
      <c r="K1325" s="32" t="str">
        <f t="shared" si="307"/>
        <v>WFL</v>
      </c>
      <c r="L1325" s="32" t="str">
        <f t="shared" si="308"/>
        <v>ESI</v>
      </c>
      <c r="M1325" s="32" t="str">
        <f t="shared" si="309"/>
        <v>R1</v>
      </c>
      <c r="N1325" s="3">
        <v>8</v>
      </c>
      <c r="O1325" s="3" t="s">
        <v>554</v>
      </c>
      <c r="P1325" s="33" t="str">
        <f t="shared" si="310"/>
        <v>E:POS_P:P01_Tr1:WFL_Tr2:ESI_DRC_R1_D:02_M:04_Y:2019</v>
      </c>
      <c r="Q1325" s="31" t="str">
        <f t="shared" si="311"/>
        <v>T3</v>
      </c>
      <c r="R1325" s="53">
        <v>0.54201388888888891</v>
      </c>
      <c r="S1325" s="3">
        <v>30</v>
      </c>
      <c r="T1325" s="3">
        <v>1.6575</v>
      </c>
      <c r="U1325" s="3">
        <v>150.15</v>
      </c>
      <c r="V1325" s="3">
        <v>0.57876000000000005</v>
      </c>
      <c r="W1325" s="3">
        <v>23</v>
      </c>
      <c r="X1325" s="37">
        <f t="shared" si="312"/>
        <v>296</v>
      </c>
      <c r="Y1325" s="37" t="s">
        <v>143</v>
      </c>
      <c r="Z1325" s="40">
        <v>0.1225</v>
      </c>
      <c r="AA1325" s="41">
        <v>0.74</v>
      </c>
      <c r="AB1325" s="41">
        <v>9.0649999999999981E-2</v>
      </c>
      <c r="AC1325" s="42" t="s">
        <v>144</v>
      </c>
      <c r="AD1325" s="43">
        <f t="shared" si="313"/>
        <v>494.0503980811082</v>
      </c>
      <c r="AE1325" s="43">
        <f t="shared" si="314"/>
        <v>576.39213109462628</v>
      </c>
      <c r="AF1325" s="44">
        <f t="shared" si="315"/>
        <v>0.8188885348194368</v>
      </c>
      <c r="AG1325" s="44">
        <f t="shared" si="316"/>
        <v>0.60597751576638303</v>
      </c>
      <c r="AH1325" s="44">
        <f t="shared" si="317"/>
        <v>74.181667271878396</v>
      </c>
      <c r="AI1325" s="44">
        <f t="shared" si="318"/>
        <v>54.894433781190003</v>
      </c>
      <c r="AJ1325" s="44">
        <f t="shared" si="319"/>
        <v>0.33359270979232591</v>
      </c>
      <c r="AK1325" s="45">
        <f t="shared" si="320"/>
        <v>0.24685860524632111</v>
      </c>
      <c r="AL1325" s="35"/>
      <c r="AM1325" s="35"/>
      <c r="AN1325" s="35"/>
    </row>
    <row r="1326" spans="2:40" x14ac:dyDescent="0.2">
      <c r="B1326" s="46">
        <v>43557</v>
      </c>
      <c r="C1326" s="3" t="s">
        <v>1694</v>
      </c>
      <c r="D1326" s="3" t="s">
        <v>1329</v>
      </c>
      <c r="E1326" s="32" t="s">
        <v>137</v>
      </c>
      <c r="F1326" s="3" t="s">
        <v>138</v>
      </c>
      <c r="G1326" s="33" t="s">
        <v>139</v>
      </c>
      <c r="H1326" s="3">
        <v>2019</v>
      </c>
      <c r="I1326" s="47" t="s">
        <v>1666</v>
      </c>
      <c r="J1326" s="47" t="s">
        <v>448</v>
      </c>
      <c r="K1326" s="32" t="str">
        <f t="shared" si="307"/>
        <v>WFL</v>
      </c>
      <c r="L1326" s="32" t="str">
        <f t="shared" si="308"/>
        <v>ESI</v>
      </c>
      <c r="M1326" s="32" t="str">
        <f t="shared" si="309"/>
        <v>R2</v>
      </c>
      <c r="N1326" s="3">
        <v>14</v>
      </c>
      <c r="O1326" s="3" t="s">
        <v>664</v>
      </c>
      <c r="P1326" s="33" t="str">
        <f t="shared" si="310"/>
        <v>E:POS_P:P01_Tr1:WFL_Tr2:ESI_DRC_R2_D:02_M:04_Y:2019</v>
      </c>
      <c r="Q1326" s="31" t="str">
        <f t="shared" si="311"/>
        <v>T0</v>
      </c>
      <c r="R1326" s="53">
        <v>0.52118055555555554</v>
      </c>
      <c r="S1326" s="37">
        <v>0</v>
      </c>
      <c r="T1326" s="3">
        <v>1.7324999999999999</v>
      </c>
      <c r="U1326" s="3">
        <v>140.99647058823533</v>
      </c>
      <c r="V1326" s="3">
        <v>0.53424000000000005</v>
      </c>
      <c r="W1326" s="3">
        <v>20.100000000000001</v>
      </c>
      <c r="X1326" s="37">
        <f t="shared" si="312"/>
        <v>293.10000000000002</v>
      </c>
      <c r="Y1326" s="37" t="s">
        <v>143</v>
      </c>
      <c r="Z1326" s="40">
        <v>0.1225</v>
      </c>
      <c r="AA1326" s="41">
        <v>0.74</v>
      </c>
      <c r="AB1326" s="41">
        <v>9.0649999999999981E-2</v>
      </c>
      <c r="AC1326" s="42" t="s">
        <v>144</v>
      </c>
      <c r="AD1326" s="43">
        <f t="shared" si="313"/>
        <v>498.93864835212565</v>
      </c>
      <c r="AE1326" s="43">
        <f t="shared" si="314"/>
        <v>582.09508974414655</v>
      </c>
      <c r="AF1326" s="44">
        <f t="shared" si="315"/>
        <v>0.86441120827005757</v>
      </c>
      <c r="AG1326" s="44">
        <f t="shared" si="316"/>
        <v>0.63966429411984238</v>
      </c>
      <c r="AH1326" s="44">
        <f t="shared" si="317"/>
        <v>70.348588457714371</v>
      </c>
      <c r="AI1326" s="44">
        <f t="shared" si="318"/>
        <v>52.057955458708626</v>
      </c>
      <c r="AJ1326" s="44">
        <f t="shared" si="319"/>
        <v>0.31097848074491286</v>
      </c>
      <c r="AK1326" s="45">
        <f t="shared" si="320"/>
        <v>0.23012407575123547</v>
      </c>
      <c r="AL1326" s="35">
        <f>SLOPE(AG1326:AG1329,S1326:S1329)*60</f>
        <v>-3.3311054193048452E-2</v>
      </c>
      <c r="AM1326" s="35">
        <f>SLOPE(AK1326:AK1329,S1326:S1329)*60</f>
        <v>0.12018304397839624</v>
      </c>
      <c r="AN1326" s="35">
        <f>SLOPE(AI1326:AI1329,S1326:S1329)*60</f>
        <v>-48.434987951480323</v>
      </c>
    </row>
    <row r="1327" spans="2:40" x14ac:dyDescent="0.2">
      <c r="B1327" s="46">
        <v>43557</v>
      </c>
      <c r="C1327" s="3" t="s">
        <v>1695</v>
      </c>
      <c r="D1327" s="3" t="s">
        <v>1331</v>
      </c>
      <c r="E1327" s="32" t="s">
        <v>137</v>
      </c>
      <c r="F1327" s="3" t="s">
        <v>138</v>
      </c>
      <c r="G1327" s="33" t="s">
        <v>139</v>
      </c>
      <c r="H1327" s="3">
        <v>2019</v>
      </c>
      <c r="I1327" s="47" t="s">
        <v>1666</v>
      </c>
      <c r="J1327" s="47" t="s">
        <v>448</v>
      </c>
      <c r="K1327" s="32" t="str">
        <f t="shared" si="307"/>
        <v>WFL</v>
      </c>
      <c r="L1327" s="32" t="str">
        <f t="shared" si="308"/>
        <v>ESI</v>
      </c>
      <c r="M1327" s="32" t="str">
        <f t="shared" si="309"/>
        <v>R2</v>
      </c>
      <c r="N1327" s="3">
        <v>14</v>
      </c>
      <c r="O1327" s="3" t="s">
        <v>664</v>
      </c>
      <c r="P1327" s="33" t="str">
        <f t="shared" si="310"/>
        <v>E:POS_P:P01_Tr1:WFL_Tr2:ESI_DRC_R2_D:02_M:04_Y:2019</v>
      </c>
      <c r="Q1327" s="31" t="str">
        <f t="shared" si="311"/>
        <v>T1</v>
      </c>
      <c r="R1327" s="53">
        <v>0.52812500000000007</v>
      </c>
      <c r="S1327" s="3">
        <v>10</v>
      </c>
      <c r="T1327" s="3">
        <v>1.6575</v>
      </c>
      <c r="U1327" s="3">
        <v>106.63058823529411</v>
      </c>
      <c r="V1327" s="3">
        <v>0.62327999999999995</v>
      </c>
      <c r="W1327" s="3">
        <v>23.4</v>
      </c>
      <c r="X1327" s="37">
        <f t="shared" si="312"/>
        <v>296.39999999999998</v>
      </c>
      <c r="Y1327" s="37" t="s">
        <v>143</v>
      </c>
      <c r="Z1327" s="40">
        <v>0.1225</v>
      </c>
      <c r="AA1327" s="41">
        <v>0.74</v>
      </c>
      <c r="AB1327" s="41">
        <v>9.0649999999999981E-2</v>
      </c>
      <c r="AC1327" s="42" t="s">
        <v>144</v>
      </c>
      <c r="AD1327" s="43">
        <f t="shared" si="313"/>
        <v>493.38366340083689</v>
      </c>
      <c r="AE1327" s="43">
        <f t="shared" si="314"/>
        <v>575.61427396764293</v>
      </c>
      <c r="AF1327" s="44">
        <f t="shared" si="315"/>
        <v>0.81778342208688715</v>
      </c>
      <c r="AG1327" s="44">
        <f t="shared" si="316"/>
        <v>0.60515973234429632</v>
      </c>
      <c r="AH1327" s="44">
        <f t="shared" si="317"/>
        <v>52.609790254115588</v>
      </c>
      <c r="AI1327" s="44">
        <f t="shared" si="318"/>
        <v>38.931244788045532</v>
      </c>
      <c r="AJ1327" s="44">
        <f t="shared" si="319"/>
        <v>0.35876886467855246</v>
      </c>
      <c r="AK1327" s="45">
        <f t="shared" si="320"/>
        <v>0.26548895986212878</v>
      </c>
      <c r="AL1327" s="35"/>
      <c r="AM1327" s="35"/>
      <c r="AN1327" s="35"/>
    </row>
    <row r="1328" spans="2:40" x14ac:dyDescent="0.2">
      <c r="B1328" s="46">
        <v>43557</v>
      </c>
      <c r="C1328" s="3" t="s">
        <v>1696</v>
      </c>
      <c r="D1328" s="3" t="s">
        <v>1333</v>
      </c>
      <c r="E1328" s="32" t="s">
        <v>137</v>
      </c>
      <c r="F1328" s="3" t="s">
        <v>138</v>
      </c>
      <c r="G1328" s="33" t="s">
        <v>139</v>
      </c>
      <c r="H1328" s="3">
        <v>2019</v>
      </c>
      <c r="I1328" s="47" t="s">
        <v>1666</v>
      </c>
      <c r="J1328" s="47" t="s">
        <v>448</v>
      </c>
      <c r="K1328" s="32" t="str">
        <f t="shared" si="307"/>
        <v>WFL</v>
      </c>
      <c r="L1328" s="32" t="str">
        <f t="shared" si="308"/>
        <v>ESI</v>
      </c>
      <c r="M1328" s="32" t="str">
        <f t="shared" si="309"/>
        <v>R2</v>
      </c>
      <c r="N1328" s="3">
        <v>14</v>
      </c>
      <c r="O1328" s="3" t="s">
        <v>664</v>
      </c>
      <c r="P1328" s="33" t="str">
        <f t="shared" si="310"/>
        <v>E:POS_P:P01_Tr1:WFL_Tr2:ESI_DRC_R2_D:02_M:04_Y:2019</v>
      </c>
      <c r="Q1328" s="31" t="str">
        <f t="shared" si="311"/>
        <v>T2</v>
      </c>
      <c r="R1328" s="53">
        <v>0.53506944444444449</v>
      </c>
      <c r="S1328" s="3">
        <v>20</v>
      </c>
      <c r="T1328" s="3">
        <v>1.5825</v>
      </c>
      <c r="U1328" s="3">
        <v>84.308823529411768</v>
      </c>
      <c r="V1328" s="3">
        <v>0.50880000000000003</v>
      </c>
      <c r="W1328" s="3">
        <v>23.6</v>
      </c>
      <c r="X1328" s="37">
        <f t="shared" si="312"/>
        <v>296.60000000000002</v>
      </c>
      <c r="Y1328" s="37" t="s">
        <v>143</v>
      </c>
      <c r="Z1328" s="40">
        <v>0.1225</v>
      </c>
      <c r="AA1328" s="41">
        <v>0.74</v>
      </c>
      <c r="AB1328" s="41">
        <v>9.0649999999999981E-2</v>
      </c>
      <c r="AC1328" s="42" t="s">
        <v>144</v>
      </c>
      <c r="AD1328" s="43">
        <f t="shared" si="313"/>
        <v>493.05097043832774</v>
      </c>
      <c r="AE1328" s="43">
        <f t="shared" si="314"/>
        <v>575.22613217804906</v>
      </c>
      <c r="AF1328" s="44">
        <f t="shared" si="315"/>
        <v>0.78025316071865369</v>
      </c>
      <c r="AG1328" s="44">
        <f t="shared" si="316"/>
        <v>0.57738733893180372</v>
      </c>
      <c r="AH1328" s="44">
        <f t="shared" si="317"/>
        <v>41.568547257690192</v>
      </c>
      <c r="AI1328" s="44">
        <f t="shared" si="318"/>
        <v>30.760724970690738</v>
      </c>
      <c r="AJ1328" s="44">
        <f t="shared" si="319"/>
        <v>0.29267505605219141</v>
      </c>
      <c r="AK1328" s="45">
        <f t="shared" si="320"/>
        <v>0.2165795414786216</v>
      </c>
      <c r="AL1328" s="35"/>
      <c r="AM1328" s="35"/>
      <c r="AN1328" s="35"/>
    </row>
    <row r="1329" spans="2:40" x14ac:dyDescent="0.2">
      <c r="B1329" s="46">
        <v>43557</v>
      </c>
      <c r="C1329" s="3" t="s">
        <v>1697</v>
      </c>
      <c r="D1329" s="3" t="s">
        <v>1335</v>
      </c>
      <c r="E1329" s="32" t="s">
        <v>137</v>
      </c>
      <c r="F1329" s="3" t="s">
        <v>138</v>
      </c>
      <c r="G1329" s="33" t="s">
        <v>139</v>
      </c>
      <c r="H1329" s="3">
        <v>2019</v>
      </c>
      <c r="I1329" s="47" t="s">
        <v>1666</v>
      </c>
      <c r="J1329" s="47" t="s">
        <v>448</v>
      </c>
      <c r="K1329" s="32" t="str">
        <f t="shared" si="307"/>
        <v>WFL</v>
      </c>
      <c r="L1329" s="32" t="str">
        <f t="shared" si="308"/>
        <v>ESI</v>
      </c>
      <c r="M1329" s="32" t="str">
        <f t="shared" si="309"/>
        <v>R2</v>
      </c>
      <c r="N1329" s="3">
        <v>14</v>
      </c>
      <c r="O1329" s="3" t="s">
        <v>664</v>
      </c>
      <c r="P1329" s="33" t="str">
        <f t="shared" si="310"/>
        <v>E:POS_P:P01_Tr1:WFL_Tr2:ESI_DRC_R2_D:02_M:04_Y:2019</v>
      </c>
      <c r="Q1329" s="31" t="str">
        <f t="shared" si="311"/>
        <v>T3</v>
      </c>
      <c r="R1329" s="53">
        <v>0.54201388888888891</v>
      </c>
      <c r="S1329" s="3">
        <v>30</v>
      </c>
      <c r="T1329" s="3">
        <v>1.7324999999999999</v>
      </c>
      <c r="U1329" s="3">
        <v>76.600588235294111</v>
      </c>
      <c r="V1329" s="3">
        <v>0.73776000000000008</v>
      </c>
      <c r="W1329" s="3">
        <v>24.4</v>
      </c>
      <c r="X1329" s="37">
        <f t="shared" si="312"/>
        <v>297.39999999999998</v>
      </c>
      <c r="Y1329" s="37" t="s">
        <v>143</v>
      </c>
      <c r="Z1329" s="40">
        <v>0.1225</v>
      </c>
      <c r="AA1329" s="41">
        <v>0.74</v>
      </c>
      <c r="AB1329" s="41">
        <v>9.0649999999999981E-2</v>
      </c>
      <c r="AC1329" s="42" t="s">
        <v>144</v>
      </c>
      <c r="AD1329" s="43">
        <f t="shared" si="313"/>
        <v>491.72467327507752</v>
      </c>
      <c r="AE1329" s="43">
        <f t="shared" si="314"/>
        <v>573.6787854875904</v>
      </c>
      <c r="AF1329" s="44">
        <f t="shared" si="315"/>
        <v>0.85191299644907181</v>
      </c>
      <c r="AG1329" s="44">
        <f t="shared" si="316"/>
        <v>0.630415617372313</v>
      </c>
      <c r="AH1329" s="44">
        <f t="shared" si="317"/>
        <v>37.666399222678749</v>
      </c>
      <c r="AI1329" s="44">
        <f t="shared" si="318"/>
        <v>27.873135424782269</v>
      </c>
      <c r="AJ1329" s="44">
        <f t="shared" si="319"/>
        <v>0.42323726078132473</v>
      </c>
      <c r="AK1329" s="45">
        <f t="shared" si="320"/>
        <v>0.31319557297818024</v>
      </c>
      <c r="AL1329" s="35"/>
      <c r="AM1329" s="35"/>
      <c r="AN1329" s="35"/>
    </row>
    <row r="1330" spans="2:40" x14ac:dyDescent="0.2">
      <c r="B1330" s="46">
        <v>43557</v>
      </c>
      <c r="C1330" s="3" t="s">
        <v>1698</v>
      </c>
      <c r="D1330" s="3" t="s">
        <v>1337</v>
      </c>
      <c r="E1330" s="32" t="s">
        <v>137</v>
      </c>
      <c r="F1330" s="3" t="s">
        <v>138</v>
      </c>
      <c r="G1330" s="33" t="s">
        <v>139</v>
      </c>
      <c r="H1330" s="3">
        <v>2019</v>
      </c>
      <c r="I1330" s="47" t="s">
        <v>1666</v>
      </c>
      <c r="J1330" s="47" t="s">
        <v>448</v>
      </c>
      <c r="K1330" s="32" t="str">
        <f t="shared" si="307"/>
        <v>WFL</v>
      </c>
      <c r="L1330" s="32" t="str">
        <f t="shared" si="308"/>
        <v>ESI</v>
      </c>
      <c r="M1330" s="32" t="str">
        <f t="shared" si="309"/>
        <v>R3</v>
      </c>
      <c r="N1330" s="3">
        <v>2</v>
      </c>
      <c r="O1330" s="3" t="s">
        <v>1289</v>
      </c>
      <c r="P1330" s="33" t="str">
        <f t="shared" si="310"/>
        <v>E:POS_P:P01_Tr1:WFL_Tr2:ESI_DRC_R3_D:02_M:04_Y:2019</v>
      </c>
      <c r="Q1330" s="31" t="str">
        <f t="shared" si="311"/>
        <v>T0</v>
      </c>
      <c r="R1330" s="53">
        <v>0.52118055555555554</v>
      </c>
      <c r="S1330" s="37">
        <v>0</v>
      </c>
      <c r="T1330" s="3">
        <v>1.7324999999999999</v>
      </c>
      <c r="U1330" s="3">
        <v>93.783529411764704</v>
      </c>
      <c r="V1330" s="3">
        <v>0.57240000000000013</v>
      </c>
      <c r="W1330" s="3">
        <v>20</v>
      </c>
      <c r="X1330" s="37">
        <f t="shared" si="312"/>
        <v>293</v>
      </c>
      <c r="Y1330" s="37" t="s">
        <v>143</v>
      </c>
      <c r="Z1330" s="40">
        <v>0.1225</v>
      </c>
      <c r="AA1330" s="41">
        <v>0.74</v>
      </c>
      <c r="AB1330" s="41">
        <v>9.0649999999999981E-2</v>
      </c>
      <c r="AC1330" s="42" t="s">
        <v>144</v>
      </c>
      <c r="AD1330" s="43">
        <f t="shared" si="313"/>
        <v>499.1089345802323</v>
      </c>
      <c r="AE1330" s="43">
        <f t="shared" si="314"/>
        <v>582.29375701027095</v>
      </c>
      <c r="AF1330" s="44">
        <f t="shared" si="315"/>
        <v>0.86470622916025242</v>
      </c>
      <c r="AG1330" s="44">
        <f t="shared" si="316"/>
        <v>0.63988260957858656</v>
      </c>
      <c r="AH1330" s="44">
        <f t="shared" si="317"/>
        <v>46.808197445879763</v>
      </c>
      <c r="AI1330" s="44">
        <f t="shared" si="318"/>
        <v>34.638066109951012</v>
      </c>
      <c r="AJ1330" s="44">
        <f t="shared" si="319"/>
        <v>0.33330494651267917</v>
      </c>
      <c r="AK1330" s="45">
        <f t="shared" si="320"/>
        <v>0.24664566041938255</v>
      </c>
      <c r="AL1330" s="35">
        <f>SLOPE(AG1330:AG1333,S1330:S1333)*60</f>
        <v>-6.9475238591317087E-2</v>
      </c>
      <c r="AM1330" s="35">
        <f>SLOPE(AK1330:AK1333,S1330:S1333)*60</f>
        <v>-4.5017703103132467E-2</v>
      </c>
      <c r="AN1330" s="35">
        <f>SLOPE(AI1330:AI1333,S1330:S1333)*60</f>
        <v>-31.845815346129548</v>
      </c>
    </row>
    <row r="1331" spans="2:40" x14ac:dyDescent="0.2">
      <c r="B1331" s="46">
        <v>43557</v>
      </c>
      <c r="C1331" s="3" t="s">
        <v>1699</v>
      </c>
      <c r="D1331" s="3" t="s">
        <v>1339</v>
      </c>
      <c r="E1331" s="32" t="s">
        <v>137</v>
      </c>
      <c r="F1331" s="3" t="s">
        <v>138</v>
      </c>
      <c r="G1331" s="33" t="s">
        <v>139</v>
      </c>
      <c r="H1331" s="3">
        <v>2019</v>
      </c>
      <c r="I1331" s="47" t="s">
        <v>1666</v>
      </c>
      <c r="J1331" s="47" t="s">
        <v>448</v>
      </c>
      <c r="K1331" s="32" t="str">
        <f t="shared" si="307"/>
        <v>WFL</v>
      </c>
      <c r="L1331" s="32" t="str">
        <f t="shared" si="308"/>
        <v>ESI</v>
      </c>
      <c r="M1331" s="32" t="str">
        <f t="shared" si="309"/>
        <v>R3</v>
      </c>
      <c r="N1331" s="3">
        <v>2</v>
      </c>
      <c r="O1331" s="3" t="s">
        <v>1289</v>
      </c>
      <c r="P1331" s="33" t="str">
        <f t="shared" si="310"/>
        <v>E:POS_P:P01_Tr1:WFL_Tr2:ESI_DRC_R3_D:02_M:04_Y:2019</v>
      </c>
      <c r="Q1331" s="31" t="str">
        <f t="shared" si="311"/>
        <v>T1</v>
      </c>
      <c r="R1331" s="53">
        <v>0.52812500000000007</v>
      </c>
      <c r="S1331" s="3">
        <v>10</v>
      </c>
      <c r="T1331" s="3">
        <v>1.7324999999999999</v>
      </c>
      <c r="U1331" s="3">
        <v>133.77000000000001</v>
      </c>
      <c r="V1331" s="3">
        <v>0.50880000000000003</v>
      </c>
      <c r="W1331" s="3">
        <v>24.3</v>
      </c>
      <c r="X1331" s="37">
        <f t="shared" si="312"/>
        <v>297.3</v>
      </c>
      <c r="Y1331" s="37" t="s">
        <v>143</v>
      </c>
      <c r="Z1331" s="40">
        <v>0.1225</v>
      </c>
      <c r="AA1331" s="41">
        <v>0.74</v>
      </c>
      <c r="AB1331" s="41">
        <v>9.0649999999999981E-2</v>
      </c>
      <c r="AC1331" s="42" t="s">
        <v>144</v>
      </c>
      <c r="AD1331" s="43">
        <f t="shared" si="313"/>
        <v>491.89007007066272</v>
      </c>
      <c r="AE1331" s="43">
        <f t="shared" si="314"/>
        <v>573.87174841577314</v>
      </c>
      <c r="AF1331" s="44">
        <f t="shared" si="315"/>
        <v>0.85219954639742312</v>
      </c>
      <c r="AG1331" s="44">
        <f t="shared" si="316"/>
        <v>0.63062766433409301</v>
      </c>
      <c r="AH1331" s="44">
        <f t="shared" si="317"/>
        <v>65.800134673352559</v>
      </c>
      <c r="AI1331" s="44">
        <f t="shared" si="318"/>
        <v>48.692099658280888</v>
      </c>
      <c r="AJ1331" s="44">
        <f t="shared" si="319"/>
        <v>0.29198594559394542</v>
      </c>
      <c r="AK1331" s="45">
        <f t="shared" si="320"/>
        <v>0.21606959973951956</v>
      </c>
      <c r="AL1331" s="35"/>
      <c r="AM1331" s="35"/>
      <c r="AN1331" s="35"/>
    </row>
    <row r="1332" spans="2:40" x14ac:dyDescent="0.2">
      <c r="B1332" s="46">
        <v>43557</v>
      </c>
      <c r="C1332" s="3" t="s">
        <v>1700</v>
      </c>
      <c r="D1332" s="3" t="s">
        <v>1341</v>
      </c>
      <c r="E1332" s="32" t="s">
        <v>137</v>
      </c>
      <c r="F1332" s="3" t="s">
        <v>138</v>
      </c>
      <c r="G1332" s="33" t="s">
        <v>139</v>
      </c>
      <c r="H1332" s="3">
        <v>2019</v>
      </c>
      <c r="I1332" s="47" t="s">
        <v>1666</v>
      </c>
      <c r="J1332" s="47" t="s">
        <v>448</v>
      </c>
      <c r="K1332" s="32" t="str">
        <f t="shared" si="307"/>
        <v>WFL</v>
      </c>
      <c r="L1332" s="32" t="str">
        <f t="shared" si="308"/>
        <v>ESI</v>
      </c>
      <c r="M1332" s="32" t="str">
        <f t="shared" si="309"/>
        <v>R3</v>
      </c>
      <c r="N1332" s="3">
        <v>2</v>
      </c>
      <c r="O1332" s="3" t="s">
        <v>1289</v>
      </c>
      <c r="P1332" s="33" t="str">
        <f t="shared" si="310"/>
        <v>E:POS_P:P01_Tr1:WFL_Tr2:ESI_DRC_R3_D:02_M:04_Y:2019</v>
      </c>
      <c r="Q1332" s="31" t="str">
        <f t="shared" si="311"/>
        <v>T2</v>
      </c>
      <c r="R1332" s="53">
        <v>0.53506944444444449</v>
      </c>
      <c r="S1332" s="3">
        <v>20</v>
      </c>
      <c r="T1332" s="3">
        <v>1.7324999999999999</v>
      </c>
      <c r="U1332" s="3">
        <v>69.374117647058824</v>
      </c>
      <c r="V1332" s="3">
        <v>0.57240000000000013</v>
      </c>
      <c r="W1332" s="3">
        <v>24.9</v>
      </c>
      <c r="X1332" s="37">
        <f t="shared" si="312"/>
        <v>297.89999999999998</v>
      </c>
      <c r="Y1332" s="37" t="s">
        <v>143</v>
      </c>
      <c r="Z1332" s="40">
        <v>0.1225</v>
      </c>
      <c r="AA1332" s="41">
        <v>0.74</v>
      </c>
      <c r="AB1332" s="41">
        <v>9.0649999999999981E-2</v>
      </c>
      <c r="AC1332" s="42" t="s">
        <v>144</v>
      </c>
      <c r="AD1332" s="43">
        <f t="shared" si="313"/>
        <v>490.89935492449825</v>
      </c>
      <c r="AE1332" s="43">
        <f t="shared" si="314"/>
        <v>572.71591407858125</v>
      </c>
      <c r="AF1332" s="44">
        <f t="shared" si="315"/>
        <v>0.85048313240669327</v>
      </c>
      <c r="AG1332" s="44">
        <f t="shared" si="316"/>
        <v>0.62935751798095296</v>
      </c>
      <c r="AH1332" s="44">
        <f t="shared" si="317"/>
        <v>34.055709601397432</v>
      </c>
      <c r="AI1332" s="44">
        <f t="shared" si="318"/>
        <v>25.201225105034098</v>
      </c>
      <c r="AJ1332" s="44">
        <f t="shared" si="319"/>
        <v>0.32782258921857999</v>
      </c>
      <c r="AK1332" s="45">
        <f t="shared" si="320"/>
        <v>0.24258871602174914</v>
      </c>
      <c r="AL1332" s="35"/>
      <c r="AM1332" s="35"/>
      <c r="AN1332" s="35"/>
    </row>
    <row r="1333" spans="2:40" x14ac:dyDescent="0.2">
      <c r="B1333" s="46">
        <v>43557</v>
      </c>
      <c r="C1333" s="3" t="s">
        <v>1701</v>
      </c>
      <c r="D1333" s="3" t="s">
        <v>1343</v>
      </c>
      <c r="E1333" s="32" t="s">
        <v>137</v>
      </c>
      <c r="F1333" s="3" t="s">
        <v>138</v>
      </c>
      <c r="G1333" s="33" t="s">
        <v>139</v>
      </c>
      <c r="H1333" s="3">
        <v>2019</v>
      </c>
      <c r="I1333" s="47" t="s">
        <v>1666</v>
      </c>
      <c r="J1333" s="47" t="s">
        <v>448</v>
      </c>
      <c r="K1333" s="32" t="str">
        <f t="shared" si="307"/>
        <v>WFL</v>
      </c>
      <c r="L1333" s="32" t="str">
        <f t="shared" si="308"/>
        <v>ESI</v>
      </c>
      <c r="M1333" s="32" t="str">
        <f t="shared" si="309"/>
        <v>R3</v>
      </c>
      <c r="N1333" s="3">
        <v>2</v>
      </c>
      <c r="O1333" s="3" t="s">
        <v>1289</v>
      </c>
      <c r="P1333" s="33" t="str">
        <f t="shared" si="310"/>
        <v>E:POS_P:P01_Tr1:WFL_Tr2:ESI_DRC_R3_D:02_M:04_Y:2019</v>
      </c>
      <c r="Q1333" s="31" t="str">
        <f t="shared" si="311"/>
        <v>T3</v>
      </c>
      <c r="R1333" s="53">
        <v>0.54201388888888891</v>
      </c>
      <c r="S1333" s="3">
        <v>30</v>
      </c>
      <c r="T1333" s="3">
        <v>1.6575</v>
      </c>
      <c r="U1333" s="3">
        <v>68.25</v>
      </c>
      <c r="V1333" s="3">
        <v>0.50244</v>
      </c>
      <c r="W1333" s="3">
        <v>25.1</v>
      </c>
      <c r="X1333" s="37">
        <f t="shared" si="312"/>
        <v>298.10000000000002</v>
      </c>
      <c r="Y1333" s="37" t="s">
        <v>143</v>
      </c>
      <c r="Z1333" s="40">
        <v>0.1225</v>
      </c>
      <c r="AA1333" s="41">
        <v>0.74</v>
      </c>
      <c r="AB1333" s="41">
        <v>9.0649999999999981E-2</v>
      </c>
      <c r="AC1333" s="42" t="s">
        <v>144</v>
      </c>
      <c r="AD1333" s="43">
        <f t="shared" si="313"/>
        <v>490.5700027910367</v>
      </c>
      <c r="AE1333" s="43">
        <f t="shared" si="314"/>
        <v>572.33166992287613</v>
      </c>
      <c r="AF1333" s="44">
        <f t="shared" si="315"/>
        <v>0.81311977962614335</v>
      </c>
      <c r="AG1333" s="44">
        <f t="shared" si="316"/>
        <v>0.60170863692334597</v>
      </c>
      <c r="AH1333" s="44">
        <f t="shared" si="317"/>
        <v>33.481402690488252</v>
      </c>
      <c r="AI1333" s="44">
        <f t="shared" si="318"/>
        <v>24.776237990961302</v>
      </c>
      <c r="AJ1333" s="44">
        <f t="shared" si="319"/>
        <v>0.28756232423604988</v>
      </c>
      <c r="AK1333" s="45">
        <f t="shared" si="320"/>
        <v>0.21279611993467687</v>
      </c>
      <c r="AL1333" s="35"/>
      <c r="AM1333" s="35"/>
      <c r="AN1333" s="35"/>
    </row>
    <row r="1334" spans="2:40" x14ac:dyDescent="0.2">
      <c r="B1334" s="46">
        <v>43557</v>
      </c>
      <c r="C1334" s="3" t="s">
        <v>1702</v>
      </c>
      <c r="D1334" s="3" t="s">
        <v>1345</v>
      </c>
      <c r="E1334" s="32" t="s">
        <v>137</v>
      </c>
      <c r="F1334" s="3" t="s">
        <v>138</v>
      </c>
      <c r="G1334" s="33" t="s">
        <v>139</v>
      </c>
      <c r="H1334" s="3">
        <v>2019</v>
      </c>
      <c r="I1334" s="47" t="s">
        <v>1666</v>
      </c>
      <c r="J1334" s="47" t="s">
        <v>448</v>
      </c>
      <c r="K1334" s="32" t="str">
        <f t="shared" si="307"/>
        <v>WFL</v>
      </c>
      <c r="L1334" s="32" t="str">
        <f t="shared" si="308"/>
        <v>LSI</v>
      </c>
      <c r="M1334" s="32" t="str">
        <f t="shared" si="309"/>
        <v>R1</v>
      </c>
      <c r="N1334" s="3">
        <v>11</v>
      </c>
      <c r="O1334" s="3" t="s">
        <v>554</v>
      </c>
      <c r="P1334" s="33" t="str">
        <f t="shared" si="310"/>
        <v>E:POS_P:P01_Tr1:WFL_Tr2:LSI_DRC_R1_D:02_M:04_Y:2019</v>
      </c>
      <c r="Q1334" s="31" t="str">
        <f t="shared" si="311"/>
        <v>T0</v>
      </c>
      <c r="R1334" s="53">
        <v>0.52384259259259258</v>
      </c>
      <c r="S1334" s="37">
        <v>0</v>
      </c>
      <c r="T1334" s="3">
        <v>1.9575</v>
      </c>
      <c r="U1334" s="3">
        <v>91.374705882352941</v>
      </c>
      <c r="V1334" s="3">
        <v>0.85224000000000011</v>
      </c>
      <c r="W1334" s="3">
        <v>18.5</v>
      </c>
      <c r="X1334" s="37">
        <f t="shared" si="312"/>
        <v>291.5</v>
      </c>
      <c r="Y1334" s="37" t="s">
        <v>143</v>
      </c>
      <c r="Z1334" s="40">
        <v>0.1225</v>
      </c>
      <c r="AA1334" s="41">
        <v>0.74</v>
      </c>
      <c r="AB1334" s="41">
        <v>9.0649999999999981E-2</v>
      </c>
      <c r="AC1334" s="42" t="s">
        <v>144</v>
      </c>
      <c r="AD1334" s="43">
        <f t="shared" si="313"/>
        <v>501.67724813724891</v>
      </c>
      <c r="AE1334" s="43">
        <f t="shared" si="314"/>
        <v>585.29012282679037</v>
      </c>
      <c r="AF1334" s="44">
        <f t="shared" si="315"/>
        <v>0.98203321322866477</v>
      </c>
      <c r="AG1334" s="44">
        <f t="shared" si="316"/>
        <v>0.72670457778921171</v>
      </c>
      <c r="AH1334" s="44">
        <f t="shared" si="317"/>
        <v>45.84061099640931</v>
      </c>
      <c r="AI1334" s="44">
        <f t="shared" si="318"/>
        <v>33.922052137342888</v>
      </c>
      <c r="AJ1334" s="44">
        <f t="shared" si="319"/>
        <v>0.49880765427790391</v>
      </c>
      <c r="AK1334" s="45">
        <f t="shared" si="320"/>
        <v>0.36911766416564884</v>
      </c>
      <c r="AL1334" s="35">
        <f>SLOPE(AG1334:AG1337,S1334:S1337)*60</f>
        <v>-0.2209850170892157</v>
      </c>
      <c r="AM1334" s="35">
        <f>SLOPE(AK1334:AK1337,S1334:S1337)*60</f>
        <v>-0.18751348346246458</v>
      </c>
      <c r="AN1334" s="35">
        <f>SLOPE(AI1334:AI1337,S1334:S1337)*60</f>
        <v>1.8032147969561156</v>
      </c>
    </row>
    <row r="1335" spans="2:40" x14ac:dyDescent="0.2">
      <c r="B1335" s="46">
        <v>43557</v>
      </c>
      <c r="C1335" s="3" t="s">
        <v>1703</v>
      </c>
      <c r="D1335" s="3" t="s">
        <v>1347</v>
      </c>
      <c r="E1335" s="32" t="s">
        <v>137</v>
      </c>
      <c r="F1335" s="3" t="s">
        <v>138</v>
      </c>
      <c r="G1335" s="33" t="s">
        <v>139</v>
      </c>
      <c r="H1335" s="3">
        <v>2019</v>
      </c>
      <c r="I1335" s="47" t="s">
        <v>1666</v>
      </c>
      <c r="J1335" s="47" t="s">
        <v>448</v>
      </c>
      <c r="K1335" s="32" t="str">
        <f t="shared" si="307"/>
        <v>WFL</v>
      </c>
      <c r="L1335" s="32" t="str">
        <f t="shared" si="308"/>
        <v>LSI</v>
      </c>
      <c r="M1335" s="32" t="str">
        <f t="shared" si="309"/>
        <v>R1</v>
      </c>
      <c r="N1335" s="3">
        <v>11</v>
      </c>
      <c r="O1335" s="3" t="s">
        <v>554</v>
      </c>
      <c r="P1335" s="33" t="str">
        <f t="shared" si="310"/>
        <v>E:POS_P:P01_Tr1:WFL_Tr2:LSI_DRC_R1_D:02_M:04_Y:2019</v>
      </c>
      <c r="Q1335" s="31" t="str">
        <f t="shared" si="311"/>
        <v>T1</v>
      </c>
      <c r="R1335" s="53">
        <v>0.530787037037037</v>
      </c>
      <c r="S1335" s="3">
        <v>10</v>
      </c>
      <c r="T1335" s="3">
        <v>1.6575</v>
      </c>
      <c r="U1335" s="3">
        <v>117.87176470588236</v>
      </c>
      <c r="V1335" s="3">
        <v>0.62327999999999995</v>
      </c>
      <c r="W1335" s="3">
        <v>22.9</v>
      </c>
      <c r="X1335" s="37">
        <f t="shared" si="312"/>
        <v>295.89999999999998</v>
      </c>
      <c r="Y1335" s="37" t="s">
        <v>143</v>
      </c>
      <c r="Z1335" s="40">
        <v>0.1225</v>
      </c>
      <c r="AA1335" s="41">
        <v>0.74</v>
      </c>
      <c r="AB1335" s="41">
        <v>9.0649999999999981E-2</v>
      </c>
      <c r="AC1335" s="42" t="s">
        <v>144</v>
      </c>
      <c r="AD1335" s="43">
        <f t="shared" si="313"/>
        <v>494.2173634065835</v>
      </c>
      <c r="AE1335" s="43">
        <f t="shared" si="314"/>
        <v>576.58692397434731</v>
      </c>
      <c r="AF1335" s="44">
        <f t="shared" si="315"/>
        <v>0.81916527984641208</v>
      </c>
      <c r="AG1335" s="44">
        <f t="shared" si="316"/>
        <v>0.6061823070863448</v>
      </c>
      <c r="AH1335" s="44">
        <f t="shared" si="317"/>
        <v>58.254272773022365</v>
      </c>
      <c r="AI1335" s="44">
        <f t="shared" si="318"/>
        <v>43.108161852036545</v>
      </c>
      <c r="AJ1335" s="44">
        <f t="shared" si="319"/>
        <v>0.35937509797473116</v>
      </c>
      <c r="AK1335" s="45">
        <f t="shared" si="320"/>
        <v>0.26593757250130101</v>
      </c>
      <c r="AL1335" s="35"/>
      <c r="AM1335" s="35"/>
      <c r="AN1335" s="35"/>
    </row>
    <row r="1336" spans="2:40" x14ac:dyDescent="0.2">
      <c r="B1336" s="46">
        <v>43557</v>
      </c>
      <c r="C1336" s="3" t="s">
        <v>1704</v>
      </c>
      <c r="D1336" s="3" t="s">
        <v>1349</v>
      </c>
      <c r="E1336" s="32" t="s">
        <v>137</v>
      </c>
      <c r="F1336" s="3" t="s">
        <v>138</v>
      </c>
      <c r="G1336" s="33" t="s">
        <v>139</v>
      </c>
      <c r="H1336" s="3">
        <v>2019</v>
      </c>
      <c r="I1336" s="47" t="s">
        <v>1666</v>
      </c>
      <c r="J1336" s="47" t="s">
        <v>448</v>
      </c>
      <c r="K1336" s="32" t="str">
        <f t="shared" si="307"/>
        <v>WFL</v>
      </c>
      <c r="L1336" s="32" t="str">
        <f t="shared" si="308"/>
        <v>LSI</v>
      </c>
      <c r="M1336" s="32" t="str">
        <f t="shared" si="309"/>
        <v>R1</v>
      </c>
      <c r="N1336" s="3">
        <v>11</v>
      </c>
      <c r="O1336" s="3" t="s">
        <v>554</v>
      </c>
      <c r="P1336" s="33" t="str">
        <f t="shared" si="310"/>
        <v>E:POS_P:P01_Tr1:WFL_Tr2:LSI_DRC_R1_D:02_M:04_Y:2019</v>
      </c>
      <c r="Q1336" s="31" t="str">
        <f t="shared" si="311"/>
        <v>T2</v>
      </c>
      <c r="R1336" s="53">
        <v>0.53773148148148142</v>
      </c>
      <c r="S1336" s="3">
        <v>20</v>
      </c>
      <c r="T1336" s="3">
        <v>1.6575</v>
      </c>
      <c r="U1336" s="3">
        <v>121.24411764705883</v>
      </c>
      <c r="V1336" s="3">
        <v>0.79500000000000004</v>
      </c>
      <c r="W1336" s="3">
        <v>23.8</v>
      </c>
      <c r="X1336" s="37">
        <f t="shared" si="312"/>
        <v>296.8</v>
      </c>
      <c r="Y1336" s="37" t="s">
        <v>143</v>
      </c>
      <c r="Z1336" s="40">
        <v>0.1225</v>
      </c>
      <c r="AA1336" s="41">
        <v>0.74</v>
      </c>
      <c r="AB1336" s="41">
        <v>9.0649999999999981E-2</v>
      </c>
      <c r="AC1336" s="42" t="s">
        <v>144</v>
      </c>
      <c r="AD1336" s="43">
        <f t="shared" si="313"/>
        <v>492.71872584908368</v>
      </c>
      <c r="AE1336" s="43">
        <f t="shared" si="314"/>
        <v>574.83851349059762</v>
      </c>
      <c r="AF1336" s="44">
        <f t="shared" si="315"/>
        <v>0.81668128809485618</v>
      </c>
      <c r="AG1336" s="44">
        <f t="shared" si="316"/>
        <v>0.60434415319019352</v>
      </c>
      <c r="AH1336" s="44">
        <f t="shared" si="317"/>
        <v>59.73924716375523</v>
      </c>
      <c r="AI1336" s="44">
        <f t="shared" si="318"/>
        <v>44.207042901178859</v>
      </c>
      <c r="AJ1336" s="44">
        <f t="shared" si="319"/>
        <v>0.45699661822502513</v>
      </c>
      <c r="AK1336" s="45">
        <f t="shared" si="320"/>
        <v>0.33817749748651854</v>
      </c>
      <c r="AL1336" s="35"/>
      <c r="AM1336" s="35"/>
      <c r="AN1336" s="35"/>
    </row>
    <row r="1337" spans="2:40" x14ac:dyDescent="0.2">
      <c r="B1337" s="46">
        <v>43557</v>
      </c>
      <c r="C1337" s="3" t="s">
        <v>1705</v>
      </c>
      <c r="D1337" s="3" t="s">
        <v>1351</v>
      </c>
      <c r="E1337" s="32" t="s">
        <v>137</v>
      </c>
      <c r="F1337" s="3" t="s">
        <v>138</v>
      </c>
      <c r="G1337" s="33" t="s">
        <v>139</v>
      </c>
      <c r="H1337" s="3">
        <v>2019</v>
      </c>
      <c r="I1337" s="47" t="s">
        <v>1666</v>
      </c>
      <c r="J1337" s="47" t="s">
        <v>448</v>
      </c>
      <c r="K1337" s="32" t="str">
        <f t="shared" si="307"/>
        <v>WFL</v>
      </c>
      <c r="L1337" s="32" t="str">
        <f t="shared" si="308"/>
        <v>LSI</v>
      </c>
      <c r="M1337" s="32" t="str">
        <f t="shared" si="309"/>
        <v>R1</v>
      </c>
      <c r="N1337" s="3">
        <v>11</v>
      </c>
      <c r="O1337" s="3" t="s">
        <v>554</v>
      </c>
      <c r="P1337" s="33" t="str">
        <f t="shared" si="310"/>
        <v>E:POS_P:P01_Tr1:WFL_Tr2:LSI_DRC_R1_D:02_M:04_Y:2019</v>
      </c>
      <c r="Q1337" s="31" t="str">
        <f t="shared" si="311"/>
        <v>T3</v>
      </c>
      <c r="R1337" s="53">
        <v>0.54467592592592595</v>
      </c>
      <c r="S1337" s="3">
        <v>30</v>
      </c>
      <c r="T1337" s="3">
        <v>1.6575</v>
      </c>
      <c r="U1337" s="3">
        <v>94.747058823529414</v>
      </c>
      <c r="V1337" s="3">
        <v>0.5660400000000001</v>
      </c>
      <c r="W1337" s="3">
        <v>23.7</v>
      </c>
      <c r="X1337" s="37">
        <f t="shared" si="312"/>
        <v>296.7</v>
      </c>
      <c r="Y1337" s="37" t="s">
        <v>143</v>
      </c>
      <c r="Z1337" s="40">
        <v>0.1225</v>
      </c>
      <c r="AA1337" s="41">
        <v>0.74</v>
      </c>
      <c r="AB1337" s="41">
        <v>9.0649999999999981E-2</v>
      </c>
      <c r="AC1337" s="42" t="s">
        <v>144</v>
      </c>
      <c r="AD1337" s="43">
        <f t="shared" si="313"/>
        <v>492.88479215371768</v>
      </c>
      <c r="AE1337" s="43">
        <f t="shared" si="314"/>
        <v>575.03225751267064</v>
      </c>
      <c r="AF1337" s="44">
        <f t="shared" si="315"/>
        <v>0.81695654299478704</v>
      </c>
      <c r="AG1337" s="44">
        <f t="shared" si="316"/>
        <v>0.6045478418161423</v>
      </c>
      <c r="AH1337" s="44">
        <f t="shared" si="317"/>
        <v>46.699384395411364</v>
      </c>
      <c r="AI1337" s="44">
        <f t="shared" si="318"/>
        <v>34.557544452604404</v>
      </c>
      <c r="AJ1337" s="44">
        <f t="shared" si="319"/>
        <v>0.32549125904247217</v>
      </c>
      <c r="AK1337" s="45">
        <f t="shared" si="320"/>
        <v>0.24086353169142935</v>
      </c>
      <c r="AL1337" s="35"/>
      <c r="AM1337" s="35"/>
      <c r="AN1337" s="35"/>
    </row>
    <row r="1338" spans="2:40" x14ac:dyDescent="0.2">
      <c r="B1338" s="46">
        <v>43557</v>
      </c>
      <c r="C1338" s="3" t="s">
        <v>1706</v>
      </c>
      <c r="D1338" s="3" t="s">
        <v>1353</v>
      </c>
      <c r="E1338" s="32" t="s">
        <v>137</v>
      </c>
      <c r="F1338" s="3" t="s">
        <v>138</v>
      </c>
      <c r="G1338" s="33" t="s">
        <v>139</v>
      </c>
      <c r="H1338" s="3">
        <v>2019</v>
      </c>
      <c r="I1338" s="47" t="s">
        <v>1666</v>
      </c>
      <c r="J1338" s="47" t="s">
        <v>448</v>
      </c>
      <c r="K1338" s="32" t="str">
        <f t="shared" si="307"/>
        <v>WFL</v>
      </c>
      <c r="L1338" s="32" t="str">
        <f t="shared" si="308"/>
        <v>LSI</v>
      </c>
      <c r="M1338" s="32" t="str">
        <f t="shared" si="309"/>
        <v>R2</v>
      </c>
      <c r="N1338" s="3">
        <v>5</v>
      </c>
      <c r="O1338" s="3" t="s">
        <v>664</v>
      </c>
      <c r="P1338" s="33" t="str">
        <f t="shared" si="310"/>
        <v>E:POS_P:P01_Tr1:WFL_Tr2:LSI_DRC_R2_D:02_M:04_Y:2019</v>
      </c>
      <c r="Q1338" s="31" t="str">
        <f t="shared" si="311"/>
        <v>T0</v>
      </c>
      <c r="R1338" s="53">
        <v>0.52384259259259258</v>
      </c>
      <c r="S1338" s="37">
        <v>0</v>
      </c>
      <c r="T1338" s="3">
        <v>1.7324999999999999</v>
      </c>
      <c r="U1338" s="3">
        <v>109.84235294117649</v>
      </c>
      <c r="V1338" s="3">
        <v>0.67416000000000009</v>
      </c>
      <c r="W1338" s="3">
        <v>20</v>
      </c>
      <c r="X1338" s="37">
        <f t="shared" si="312"/>
        <v>293</v>
      </c>
      <c r="Y1338" s="37" t="s">
        <v>143</v>
      </c>
      <c r="Z1338" s="40">
        <v>0.1225</v>
      </c>
      <c r="AA1338" s="41">
        <v>0.74</v>
      </c>
      <c r="AB1338" s="41">
        <v>9.0649999999999981E-2</v>
      </c>
      <c r="AC1338" s="42" t="s">
        <v>144</v>
      </c>
      <c r="AD1338" s="43">
        <f t="shared" si="313"/>
        <v>499.1089345802323</v>
      </c>
      <c r="AE1338" s="43">
        <f t="shared" si="314"/>
        <v>582.29375701027095</v>
      </c>
      <c r="AF1338" s="44">
        <f t="shared" si="315"/>
        <v>0.86470622916025242</v>
      </c>
      <c r="AG1338" s="44">
        <f t="shared" si="316"/>
        <v>0.63988260957858656</v>
      </c>
      <c r="AH1338" s="44">
        <f t="shared" si="317"/>
        <v>54.823299748256439</v>
      </c>
      <c r="AI1338" s="44">
        <f t="shared" si="318"/>
        <v>40.569241813709752</v>
      </c>
      <c r="AJ1338" s="44">
        <f t="shared" si="319"/>
        <v>0.39255915922604429</v>
      </c>
      <c r="AK1338" s="45">
        <f t="shared" si="320"/>
        <v>0.2904937778272727</v>
      </c>
      <c r="AL1338" s="35">
        <f>SLOPE(AG1338:AG1341,S1338:S1341)*60</f>
        <v>-5.2815151229206367E-2</v>
      </c>
      <c r="AM1338" s="35">
        <f>SLOPE(AK1338:AK1341,S1338:S1341)*60</f>
        <v>-9.1577857868106308E-2</v>
      </c>
      <c r="AN1338" s="35">
        <f>SLOPE(AI1338:AI1341,S1338:S1341)*60</f>
        <v>11.794693777955187</v>
      </c>
    </row>
    <row r="1339" spans="2:40" x14ac:dyDescent="0.2">
      <c r="B1339" s="46">
        <v>43557</v>
      </c>
      <c r="C1339" s="3" t="s">
        <v>1707</v>
      </c>
      <c r="D1339" s="3" t="s">
        <v>1355</v>
      </c>
      <c r="E1339" s="32" t="s">
        <v>137</v>
      </c>
      <c r="F1339" s="3" t="s">
        <v>138</v>
      </c>
      <c r="G1339" s="33" t="s">
        <v>139</v>
      </c>
      <c r="H1339" s="3">
        <v>2019</v>
      </c>
      <c r="I1339" s="47" t="s">
        <v>1666</v>
      </c>
      <c r="J1339" s="47" t="s">
        <v>448</v>
      </c>
      <c r="K1339" s="32" t="str">
        <f t="shared" si="307"/>
        <v>WFL</v>
      </c>
      <c r="L1339" s="32" t="str">
        <f t="shared" si="308"/>
        <v>LSI</v>
      </c>
      <c r="M1339" s="32" t="str">
        <f t="shared" si="309"/>
        <v>R2</v>
      </c>
      <c r="N1339" s="3">
        <v>5</v>
      </c>
      <c r="O1339" s="3" t="s">
        <v>664</v>
      </c>
      <c r="P1339" s="33" t="str">
        <f t="shared" si="310"/>
        <v>E:POS_P:P01_Tr1:WFL_Tr2:LSI_DRC_R2_D:02_M:04_Y:2019</v>
      </c>
      <c r="Q1339" s="31" t="str">
        <f t="shared" si="311"/>
        <v>T1</v>
      </c>
      <c r="R1339" s="53">
        <v>0.530787037037037</v>
      </c>
      <c r="S1339" s="3">
        <v>10</v>
      </c>
      <c r="T1339" s="3">
        <v>1.5825</v>
      </c>
      <c r="U1339" s="3">
        <v>128.31</v>
      </c>
      <c r="V1339" s="3">
        <v>0.58512000000000008</v>
      </c>
      <c r="W1339" s="3">
        <v>24.2</v>
      </c>
      <c r="X1339" s="37">
        <f t="shared" si="312"/>
        <v>297.2</v>
      </c>
      <c r="Y1339" s="37" t="s">
        <v>143</v>
      </c>
      <c r="Z1339" s="40">
        <v>0.1225</v>
      </c>
      <c r="AA1339" s="41">
        <v>0.74</v>
      </c>
      <c r="AB1339" s="41">
        <v>9.0649999999999981E-2</v>
      </c>
      <c r="AC1339" s="42" t="s">
        <v>144</v>
      </c>
      <c r="AD1339" s="43">
        <f t="shared" si="313"/>
        <v>492.05557816960976</v>
      </c>
      <c r="AE1339" s="43">
        <f t="shared" si="314"/>
        <v>574.06484119787808</v>
      </c>
      <c r="AF1339" s="44">
        <f t="shared" si="315"/>
        <v>0.77867795245340743</v>
      </c>
      <c r="AG1339" s="44">
        <f t="shared" si="316"/>
        <v>0.57622168481552138</v>
      </c>
      <c r="AH1339" s="44">
        <f t="shared" si="317"/>
        <v>63.135651234942628</v>
      </c>
      <c r="AI1339" s="44">
        <f t="shared" si="318"/>
        <v>46.720381913857537</v>
      </c>
      <c r="AJ1339" s="44">
        <f t="shared" si="319"/>
        <v>0.33589681988170245</v>
      </c>
      <c r="AK1339" s="45">
        <f t="shared" si="320"/>
        <v>0.24856364671245976</v>
      </c>
      <c r="AL1339" s="35"/>
      <c r="AM1339" s="35"/>
      <c r="AN1339" s="35"/>
    </row>
    <row r="1340" spans="2:40" x14ac:dyDescent="0.2">
      <c r="B1340" s="46">
        <v>43557</v>
      </c>
      <c r="C1340" s="3" t="s">
        <v>1708</v>
      </c>
      <c r="D1340" s="3" t="s">
        <v>1357</v>
      </c>
      <c r="E1340" s="32" t="s">
        <v>137</v>
      </c>
      <c r="F1340" s="3" t="s">
        <v>138</v>
      </c>
      <c r="G1340" s="33" t="s">
        <v>139</v>
      </c>
      <c r="H1340" s="3">
        <v>2019</v>
      </c>
      <c r="I1340" s="47" t="s">
        <v>1666</v>
      </c>
      <c r="J1340" s="47" t="s">
        <v>448</v>
      </c>
      <c r="K1340" s="32" t="str">
        <f t="shared" si="307"/>
        <v>WFL</v>
      </c>
      <c r="L1340" s="32" t="str">
        <f t="shared" si="308"/>
        <v>LSI</v>
      </c>
      <c r="M1340" s="32" t="str">
        <f t="shared" si="309"/>
        <v>R2</v>
      </c>
      <c r="N1340" s="3">
        <v>5</v>
      </c>
      <c r="O1340" s="3" t="s">
        <v>664</v>
      </c>
      <c r="P1340" s="33" t="str">
        <f t="shared" si="310"/>
        <v>E:POS_P:P01_Tr1:WFL_Tr2:LSI_DRC_R2_D:02_M:04_Y:2019</v>
      </c>
      <c r="Q1340" s="31" t="str">
        <f t="shared" si="311"/>
        <v>T2</v>
      </c>
      <c r="R1340" s="53">
        <v>0.53773148148148142</v>
      </c>
      <c r="S1340" s="3">
        <v>20</v>
      </c>
      <c r="T1340" s="3">
        <v>1.6575</v>
      </c>
      <c r="U1340" s="3">
        <v>122.36823529411765</v>
      </c>
      <c r="V1340" s="3">
        <v>0.5660400000000001</v>
      </c>
      <c r="W1340" s="3">
        <v>24.9</v>
      </c>
      <c r="X1340" s="37">
        <f t="shared" si="312"/>
        <v>297.89999999999998</v>
      </c>
      <c r="Y1340" s="37" t="s">
        <v>143</v>
      </c>
      <c r="Z1340" s="40">
        <v>0.1225</v>
      </c>
      <c r="AA1340" s="41">
        <v>0.74</v>
      </c>
      <c r="AB1340" s="41">
        <v>9.0649999999999981E-2</v>
      </c>
      <c r="AC1340" s="42" t="s">
        <v>144</v>
      </c>
      <c r="AD1340" s="43">
        <f t="shared" si="313"/>
        <v>490.89935492449825</v>
      </c>
      <c r="AE1340" s="43">
        <f t="shared" si="314"/>
        <v>572.71591407858125</v>
      </c>
      <c r="AF1340" s="44">
        <f t="shared" si="315"/>
        <v>0.8136656807873559</v>
      </c>
      <c r="AG1340" s="44">
        <f t="shared" si="316"/>
        <v>0.60211260378264331</v>
      </c>
      <c r="AH1340" s="44">
        <f t="shared" si="317"/>
        <v>60.070487769131574</v>
      </c>
      <c r="AI1340" s="44">
        <f t="shared" si="318"/>
        <v>44.452160949157353</v>
      </c>
      <c r="AJ1340" s="44">
        <f t="shared" si="319"/>
        <v>0.32418011600504021</v>
      </c>
      <c r="AK1340" s="45">
        <f t="shared" si="320"/>
        <v>0.23989328584372971</v>
      </c>
      <c r="AL1340" s="35"/>
      <c r="AM1340" s="35"/>
      <c r="AN1340" s="35"/>
    </row>
    <row r="1341" spans="2:40" x14ac:dyDescent="0.2">
      <c r="B1341" s="46">
        <v>43557</v>
      </c>
      <c r="C1341" s="3" t="s">
        <v>1709</v>
      </c>
      <c r="D1341" s="3" t="s">
        <v>1359</v>
      </c>
      <c r="E1341" s="32" t="s">
        <v>137</v>
      </c>
      <c r="F1341" s="3" t="s">
        <v>138</v>
      </c>
      <c r="G1341" s="33" t="s">
        <v>139</v>
      </c>
      <c r="H1341" s="3">
        <v>2019</v>
      </c>
      <c r="I1341" s="47" t="s">
        <v>1666</v>
      </c>
      <c r="J1341" s="47" t="s">
        <v>448</v>
      </c>
      <c r="K1341" s="32" t="str">
        <f t="shared" si="307"/>
        <v>WFL</v>
      </c>
      <c r="L1341" s="32" t="str">
        <f t="shared" si="308"/>
        <v>LSI</v>
      </c>
      <c r="M1341" s="32" t="str">
        <f t="shared" si="309"/>
        <v>R2</v>
      </c>
      <c r="N1341" s="3">
        <v>5</v>
      </c>
      <c r="O1341" s="3" t="s">
        <v>664</v>
      </c>
      <c r="P1341" s="33" t="str">
        <f t="shared" si="310"/>
        <v>E:POS_P:P01_Tr1:WFL_Tr2:LSI_DRC_R2_D:02_M:04_Y:2019</v>
      </c>
      <c r="Q1341" s="31" t="str">
        <f t="shared" si="311"/>
        <v>T3</v>
      </c>
      <c r="R1341" s="53">
        <v>0.54467592592592595</v>
      </c>
      <c r="S1341" s="3">
        <v>30</v>
      </c>
      <c r="T1341" s="3">
        <v>1.6575</v>
      </c>
      <c r="U1341" s="3">
        <v>131.84294117647059</v>
      </c>
      <c r="V1341" s="3">
        <v>0.57240000000000013</v>
      </c>
      <c r="W1341" s="3">
        <v>25</v>
      </c>
      <c r="X1341" s="37">
        <f t="shared" si="312"/>
        <v>298</v>
      </c>
      <c r="Y1341" s="37" t="s">
        <v>143</v>
      </c>
      <c r="Z1341" s="40">
        <v>0.1225</v>
      </c>
      <c r="AA1341" s="41">
        <v>0.74</v>
      </c>
      <c r="AB1341" s="41">
        <v>9.0649999999999981E-2</v>
      </c>
      <c r="AC1341" s="42" t="s">
        <v>144</v>
      </c>
      <c r="AD1341" s="43">
        <f t="shared" si="313"/>
        <v>490.73462359734242</v>
      </c>
      <c r="AE1341" s="43">
        <f t="shared" si="314"/>
        <v>572.5237275302328</v>
      </c>
      <c r="AF1341" s="44">
        <f t="shared" si="315"/>
        <v>0.81339263861259503</v>
      </c>
      <c r="AG1341" s="44">
        <f t="shared" si="316"/>
        <v>0.60191055257332016</v>
      </c>
      <c r="AH1341" s="44">
        <f t="shared" si="317"/>
        <v>64.699896112201856</v>
      </c>
      <c r="AI1341" s="44">
        <f t="shared" si="318"/>
        <v>47.877923123029362</v>
      </c>
      <c r="AJ1341" s="44">
        <f t="shared" si="319"/>
        <v>0.3277125816383053</v>
      </c>
      <c r="AK1341" s="45">
        <f t="shared" si="320"/>
        <v>0.24250731041234588</v>
      </c>
      <c r="AL1341" s="35"/>
      <c r="AM1341" s="35"/>
      <c r="AN1341" s="35"/>
    </row>
    <row r="1342" spans="2:40" x14ac:dyDescent="0.2">
      <c r="B1342" s="46">
        <v>43557</v>
      </c>
      <c r="C1342" s="3" t="s">
        <v>1710</v>
      </c>
      <c r="D1342" s="3" t="s">
        <v>1361</v>
      </c>
      <c r="E1342" s="32" t="s">
        <v>137</v>
      </c>
      <c r="F1342" s="3" t="s">
        <v>138</v>
      </c>
      <c r="G1342" s="33" t="s">
        <v>139</v>
      </c>
      <c r="H1342" s="3">
        <v>2019</v>
      </c>
      <c r="I1342" s="47" t="s">
        <v>1666</v>
      </c>
      <c r="J1342" s="47" t="s">
        <v>448</v>
      </c>
      <c r="K1342" s="32" t="str">
        <f t="shared" si="307"/>
        <v>WFL</v>
      </c>
      <c r="L1342" s="32" t="str">
        <f t="shared" si="308"/>
        <v>LSI</v>
      </c>
      <c r="M1342" s="32" t="str">
        <f t="shared" si="309"/>
        <v>R3</v>
      </c>
      <c r="N1342" s="3">
        <v>6</v>
      </c>
      <c r="O1342" s="3" t="s">
        <v>1289</v>
      </c>
      <c r="P1342" s="33" t="str">
        <f t="shared" si="310"/>
        <v>E:POS_P:P01_Tr1:WFL_Tr2:LSI_DRC_R3_D:02_M:04_Y:2019</v>
      </c>
      <c r="Q1342" s="31" t="str">
        <f t="shared" si="311"/>
        <v>T0</v>
      </c>
      <c r="R1342" s="53">
        <v>0.52384259259259258</v>
      </c>
      <c r="S1342" s="37">
        <v>0</v>
      </c>
      <c r="T1342" s="3">
        <v>1.5825</v>
      </c>
      <c r="U1342" s="3">
        <v>116.26588235294119</v>
      </c>
      <c r="V1342" s="3">
        <v>0.54060000000000008</v>
      </c>
      <c r="W1342" s="3">
        <v>18.2</v>
      </c>
      <c r="X1342" s="37">
        <f t="shared" si="312"/>
        <v>291.2</v>
      </c>
      <c r="Y1342" s="37" t="s">
        <v>143</v>
      </c>
      <c r="Z1342" s="40">
        <v>0.1225</v>
      </c>
      <c r="AA1342" s="41">
        <v>0.74</v>
      </c>
      <c r="AB1342" s="41">
        <v>9.0649999999999981E-2</v>
      </c>
      <c r="AC1342" s="42" t="s">
        <v>144</v>
      </c>
      <c r="AD1342" s="43">
        <f t="shared" si="313"/>
        <v>502.19408596156609</v>
      </c>
      <c r="AE1342" s="43">
        <f t="shared" si="314"/>
        <v>585.89310028849377</v>
      </c>
      <c r="AF1342" s="44">
        <f t="shared" si="315"/>
        <v>0.79472214103417838</v>
      </c>
      <c r="AG1342" s="44">
        <f t="shared" si="316"/>
        <v>0.58809438436529182</v>
      </c>
      <c r="AH1342" s="44">
        <f t="shared" si="317"/>
        <v>58.388038516750278</v>
      </c>
      <c r="AI1342" s="44">
        <f t="shared" si="318"/>
        <v>43.207148502395199</v>
      </c>
      <c r="AJ1342" s="44">
        <f t="shared" si="319"/>
        <v>0.31673381001595974</v>
      </c>
      <c r="AK1342" s="45">
        <f t="shared" si="320"/>
        <v>0.23438301941181017</v>
      </c>
      <c r="AL1342" s="35">
        <f>SLOPE(AG1342:AG1345,S1342:S1345)*60</f>
        <v>9.2144229575025667E-3</v>
      </c>
      <c r="AM1342" s="35">
        <f>SLOPE(AK1342:AK1345,S1342:S1345)*60</f>
        <v>1.4933397992070739E-2</v>
      </c>
      <c r="AN1342" s="35">
        <f>SLOPE(AI1342:AI1345,S1342:S1345)*60</f>
        <v>-9.6270230228531304</v>
      </c>
    </row>
    <row r="1343" spans="2:40" x14ac:dyDescent="0.2">
      <c r="B1343" s="46">
        <v>43557</v>
      </c>
      <c r="C1343" s="3" t="s">
        <v>1711</v>
      </c>
      <c r="D1343" s="3" t="s">
        <v>1363</v>
      </c>
      <c r="E1343" s="32" t="s">
        <v>137</v>
      </c>
      <c r="F1343" s="3" t="s">
        <v>138</v>
      </c>
      <c r="G1343" s="33" t="s">
        <v>139</v>
      </c>
      <c r="H1343" s="3">
        <v>2019</v>
      </c>
      <c r="I1343" s="47" t="s">
        <v>1666</v>
      </c>
      <c r="J1343" s="47" t="s">
        <v>448</v>
      </c>
      <c r="K1343" s="32" t="str">
        <f t="shared" si="307"/>
        <v>WFL</v>
      </c>
      <c r="L1343" s="32" t="str">
        <f t="shared" si="308"/>
        <v>LSI</v>
      </c>
      <c r="M1343" s="32" t="str">
        <f t="shared" si="309"/>
        <v>R3</v>
      </c>
      <c r="N1343" s="3">
        <v>6</v>
      </c>
      <c r="O1343" s="3" t="s">
        <v>1289</v>
      </c>
      <c r="P1343" s="33" t="str">
        <f t="shared" si="310"/>
        <v>E:POS_P:P01_Tr1:WFL_Tr2:LSI_DRC_R3_D:02_M:04_Y:2019</v>
      </c>
      <c r="Q1343" s="31" t="str">
        <f t="shared" si="311"/>
        <v>T1</v>
      </c>
      <c r="R1343" s="53">
        <v>0.530787037037037</v>
      </c>
      <c r="S1343" s="3">
        <v>10</v>
      </c>
      <c r="T1343" s="3">
        <v>1.6575</v>
      </c>
      <c r="U1343" s="3">
        <v>132.32470588235296</v>
      </c>
      <c r="V1343" s="3">
        <v>0.55332000000000003</v>
      </c>
      <c r="W1343" s="3">
        <v>23.2</v>
      </c>
      <c r="X1343" s="37">
        <f t="shared" si="312"/>
        <v>296.2</v>
      </c>
      <c r="Y1343" s="37" t="s">
        <v>143</v>
      </c>
      <c r="Z1343" s="40">
        <v>0.1225</v>
      </c>
      <c r="AA1343" s="41">
        <v>0.74</v>
      </c>
      <c r="AB1343" s="41">
        <v>9.0649999999999981E-2</v>
      </c>
      <c r="AC1343" s="42" t="s">
        <v>144</v>
      </c>
      <c r="AD1343" s="43">
        <f t="shared" si="313"/>
        <v>493.71680564486178</v>
      </c>
      <c r="AE1343" s="43">
        <f t="shared" si="314"/>
        <v>576.00293991900537</v>
      </c>
      <c r="AF1343" s="44">
        <f t="shared" si="315"/>
        <v>0.81833560535635841</v>
      </c>
      <c r="AG1343" s="44">
        <f t="shared" si="316"/>
        <v>0.60556834796370507</v>
      </c>
      <c r="AH1343" s="44">
        <f t="shared" si="317"/>
        <v>65.330931096131152</v>
      </c>
      <c r="AI1343" s="44">
        <f t="shared" si="318"/>
        <v>48.344889011137049</v>
      </c>
      <c r="AJ1343" s="44">
        <f t="shared" si="319"/>
        <v>0.31871394671598408</v>
      </c>
      <c r="AK1343" s="45">
        <f t="shared" si="320"/>
        <v>0.23584832056982818</v>
      </c>
      <c r="AL1343" s="35"/>
      <c r="AM1343" s="35"/>
      <c r="AN1343" s="35"/>
    </row>
    <row r="1344" spans="2:40" x14ac:dyDescent="0.2">
      <c r="B1344" s="46">
        <v>43557</v>
      </c>
      <c r="C1344" s="3" t="s">
        <v>1712</v>
      </c>
      <c r="D1344" s="3" t="s">
        <v>1365</v>
      </c>
      <c r="E1344" s="32" t="s">
        <v>137</v>
      </c>
      <c r="F1344" s="3" t="s">
        <v>138</v>
      </c>
      <c r="G1344" s="33" t="s">
        <v>139</v>
      </c>
      <c r="H1344" s="3">
        <v>2019</v>
      </c>
      <c r="I1344" s="47" t="s">
        <v>1666</v>
      </c>
      <c r="J1344" s="47" t="s">
        <v>448</v>
      </c>
      <c r="K1344" s="32" t="str">
        <f t="shared" si="307"/>
        <v>WFL</v>
      </c>
      <c r="L1344" s="32" t="str">
        <f t="shared" si="308"/>
        <v>LSI</v>
      </c>
      <c r="M1344" s="32" t="str">
        <f t="shared" si="309"/>
        <v>R3</v>
      </c>
      <c r="N1344" s="3">
        <v>6</v>
      </c>
      <c r="O1344" s="3" t="s">
        <v>1289</v>
      </c>
      <c r="P1344" s="33" t="str">
        <f t="shared" si="310"/>
        <v>E:POS_P:P01_Tr1:WFL_Tr2:LSI_DRC_R3_D:02_M:04_Y:2019</v>
      </c>
      <c r="Q1344" s="31" t="str">
        <f t="shared" si="311"/>
        <v>T2</v>
      </c>
      <c r="R1344" s="53">
        <v>0.53773148148148142</v>
      </c>
      <c r="S1344" s="3">
        <v>20</v>
      </c>
      <c r="T1344" s="3">
        <v>1.5825</v>
      </c>
      <c r="U1344" s="3">
        <v>122.20764705882354</v>
      </c>
      <c r="V1344" s="3">
        <v>0.51516000000000006</v>
      </c>
      <c r="W1344" s="3">
        <v>24.4</v>
      </c>
      <c r="X1344" s="37">
        <f t="shared" si="312"/>
        <v>297.39999999999998</v>
      </c>
      <c r="Y1344" s="37" t="s">
        <v>143</v>
      </c>
      <c r="Z1344" s="40">
        <v>0.1225</v>
      </c>
      <c r="AA1344" s="41">
        <v>0.74</v>
      </c>
      <c r="AB1344" s="41">
        <v>9.0649999999999981E-2</v>
      </c>
      <c r="AC1344" s="42" t="s">
        <v>144</v>
      </c>
      <c r="AD1344" s="43">
        <f t="shared" si="313"/>
        <v>491.72467327507752</v>
      </c>
      <c r="AE1344" s="43">
        <f t="shared" si="314"/>
        <v>573.6787854875904</v>
      </c>
      <c r="AF1344" s="44">
        <f t="shared" si="315"/>
        <v>0.77815429545781023</v>
      </c>
      <c r="AG1344" s="44">
        <f t="shared" si="316"/>
        <v>0.57583417863877939</v>
      </c>
      <c r="AH1344" s="44">
        <f t="shared" si="317"/>
        <v>60.092515321716</v>
      </c>
      <c r="AI1344" s="44">
        <f t="shared" si="318"/>
        <v>44.468461338069829</v>
      </c>
      <c r="AJ1344" s="44">
        <f t="shared" si="319"/>
        <v>0.29553636313178711</v>
      </c>
      <c r="AK1344" s="45">
        <f t="shared" si="320"/>
        <v>0.2186969087175224</v>
      </c>
      <c r="AL1344" s="35"/>
      <c r="AM1344" s="35"/>
      <c r="AN1344" s="35"/>
    </row>
    <row r="1345" spans="2:41" x14ac:dyDescent="0.2">
      <c r="B1345" s="46">
        <v>43557</v>
      </c>
      <c r="C1345" s="3" t="s">
        <v>1713</v>
      </c>
      <c r="D1345" s="3" t="s">
        <v>1367</v>
      </c>
      <c r="E1345" s="32" t="s">
        <v>137</v>
      </c>
      <c r="F1345" s="3" t="s">
        <v>138</v>
      </c>
      <c r="G1345" s="33" t="s">
        <v>139</v>
      </c>
      <c r="H1345" s="3">
        <v>2019</v>
      </c>
      <c r="I1345" s="47" t="s">
        <v>1666</v>
      </c>
      <c r="J1345" s="47" t="s">
        <v>448</v>
      </c>
      <c r="K1345" s="32" t="str">
        <f t="shared" si="307"/>
        <v>WFL</v>
      </c>
      <c r="L1345" s="32" t="str">
        <f t="shared" si="308"/>
        <v>LSI</v>
      </c>
      <c r="M1345" s="32" t="str">
        <f t="shared" si="309"/>
        <v>R3</v>
      </c>
      <c r="N1345" s="3">
        <v>6</v>
      </c>
      <c r="O1345" s="3" t="s">
        <v>1289</v>
      </c>
      <c r="P1345" s="33" t="str">
        <f t="shared" si="310"/>
        <v>E:POS_P:P01_Tr1:WFL_Tr2:LSI_DRC_R3_D:02_M:04_Y:2019</v>
      </c>
      <c r="Q1345" s="31" t="str">
        <f t="shared" si="311"/>
        <v>T3</v>
      </c>
      <c r="R1345" s="53">
        <v>0.54467592592592595</v>
      </c>
      <c r="S1345" s="3">
        <v>30</v>
      </c>
      <c r="T1345" s="3">
        <v>1.6575</v>
      </c>
      <c r="U1345" s="3">
        <v>107.59411764705884</v>
      </c>
      <c r="V1345" s="3">
        <v>0.58512000000000008</v>
      </c>
      <c r="W1345" s="3">
        <v>24.4</v>
      </c>
      <c r="X1345" s="37">
        <f t="shared" si="312"/>
        <v>297.39999999999998</v>
      </c>
      <c r="Y1345" s="37" t="s">
        <v>143</v>
      </c>
      <c r="Z1345" s="40">
        <v>0.1225</v>
      </c>
      <c r="AA1345" s="41">
        <v>0.74</v>
      </c>
      <c r="AB1345" s="41">
        <v>9.0649999999999981E-2</v>
      </c>
      <c r="AC1345" s="42" t="s">
        <v>144</v>
      </c>
      <c r="AD1345" s="43">
        <f t="shared" si="313"/>
        <v>491.72467327507752</v>
      </c>
      <c r="AE1345" s="43">
        <f t="shared" si="314"/>
        <v>573.6787854875904</v>
      </c>
      <c r="AF1345" s="44">
        <f t="shared" si="315"/>
        <v>0.81503364595344097</v>
      </c>
      <c r="AG1345" s="44">
        <f t="shared" si="316"/>
        <v>0.60312489800554625</v>
      </c>
      <c r="AH1345" s="44">
        <f t="shared" si="317"/>
        <v>52.90668234632026</v>
      </c>
      <c r="AI1345" s="44">
        <f t="shared" si="318"/>
        <v>39.150944936276979</v>
      </c>
      <c r="AJ1345" s="44">
        <f t="shared" si="319"/>
        <v>0.33567093096449896</v>
      </c>
      <c r="AK1345" s="45">
        <f t="shared" si="320"/>
        <v>0.24839648891372917</v>
      </c>
      <c r="AL1345" s="35"/>
      <c r="AM1345" s="35"/>
      <c r="AN1345" s="35"/>
    </row>
    <row r="1346" spans="2:41" x14ac:dyDescent="0.2">
      <c r="B1346" s="46">
        <v>43592</v>
      </c>
      <c r="C1346" s="3" t="s">
        <v>1714</v>
      </c>
      <c r="D1346" s="3" t="s">
        <v>1270</v>
      </c>
      <c r="E1346" s="32" t="s">
        <v>137</v>
      </c>
      <c r="F1346" s="3" t="s">
        <v>138</v>
      </c>
      <c r="G1346" s="33" t="s">
        <v>139</v>
      </c>
      <c r="H1346" s="3">
        <v>2019</v>
      </c>
      <c r="I1346" s="47" t="s">
        <v>244</v>
      </c>
      <c r="J1346" s="47" t="s">
        <v>761</v>
      </c>
      <c r="K1346" s="32" t="str">
        <f t="shared" ref="K1346:K1409" si="321">LEFT(D1346,3)</f>
        <v>NWF</v>
      </c>
      <c r="L1346" s="32" t="str">
        <f t="shared" ref="L1346:L1409" si="322">MID(D1346,5,3)</f>
        <v>ESI</v>
      </c>
      <c r="M1346" s="32" t="str">
        <f t="shared" ref="M1346:M1409" si="323">MID(D1346,9,2)</f>
        <v>R1</v>
      </c>
      <c r="N1346" s="3">
        <v>8</v>
      </c>
      <c r="O1346" s="3" t="s">
        <v>154</v>
      </c>
      <c r="P1346" s="33" t="str">
        <f t="shared" ref="P1346:P1409" si="324">"E:"&amp;E1346&amp;"_P:"&amp;F1346&amp;"_Tr1:"&amp;K1346&amp;"_Tr2:"&amp;L1346&amp;"_"&amp;G1346&amp;"_"&amp;M1346&amp;"_D:"&amp;J1346&amp;"_M:"&amp;I1346&amp;"_Y:"&amp;H1346</f>
        <v>E:POS_P:P01_Tr1:NWF_Tr2:ESI_DRC_R1_D:07_M:05_Y:2019</v>
      </c>
      <c r="Q1346" s="31" t="str">
        <f t="shared" ref="Q1346:Q1409" si="325">MID(D1346,12,2)</f>
        <v>T0</v>
      </c>
      <c r="R1346" s="53">
        <v>0.53165509259259258</v>
      </c>
      <c r="S1346" s="37">
        <v>0</v>
      </c>
      <c r="T1346" s="3">
        <v>1.5825</v>
      </c>
      <c r="U1346" s="3">
        <v>117.55058823529411</v>
      </c>
      <c r="V1346" s="3">
        <v>0.50880000000000003</v>
      </c>
      <c r="W1346" s="3">
        <v>18.3</v>
      </c>
      <c r="X1346" s="37">
        <f t="shared" si="312"/>
        <v>291.3</v>
      </c>
      <c r="Y1346" s="37" t="s">
        <v>143</v>
      </c>
      <c r="Z1346" s="40">
        <v>0.1225</v>
      </c>
      <c r="AA1346" s="41">
        <v>0.74</v>
      </c>
      <c r="AB1346" s="41">
        <v>9.0649999999999981E-2</v>
      </c>
      <c r="AC1346" s="42" t="s">
        <v>144</v>
      </c>
      <c r="AD1346" s="43">
        <f t="shared" si="313"/>
        <v>502.02168840373514</v>
      </c>
      <c r="AE1346" s="43">
        <f t="shared" si="314"/>
        <v>585.69196980435765</v>
      </c>
      <c r="AF1346" s="44">
        <f t="shared" si="315"/>
        <v>0.79444932189891082</v>
      </c>
      <c r="AG1346" s="44">
        <f t="shared" si="316"/>
        <v>0.58789249820519385</v>
      </c>
      <c r="AH1346" s="44">
        <f t="shared" si="317"/>
        <v>59.012944778734592</v>
      </c>
      <c r="AI1346" s="44">
        <f t="shared" si="318"/>
        <v>43.669579136263593</v>
      </c>
      <c r="AJ1346" s="44">
        <f t="shared" si="319"/>
        <v>0.29800007423645719</v>
      </c>
      <c r="AK1346" s="45">
        <f t="shared" si="320"/>
        <v>0.22052005493497825</v>
      </c>
      <c r="AL1346" s="35">
        <f>SLOPE(AG1346:AG1349,S1346:S1349)*60</f>
        <v>-0.14322537751942535</v>
      </c>
      <c r="AM1346" s="35">
        <f>SLOPE(AK1346:AK1349,S1346:S1349)*60</f>
        <v>-0.12372517700676708</v>
      </c>
      <c r="AN1346" s="35">
        <f>SLOPE(AI1346:AI1349,S1346:S1349)*60</f>
        <v>8.5652901407560105</v>
      </c>
      <c r="AO1346" s="3" t="s">
        <v>1715</v>
      </c>
    </row>
    <row r="1347" spans="2:41" x14ac:dyDescent="0.2">
      <c r="B1347" s="46">
        <v>43592</v>
      </c>
      <c r="C1347" s="3" t="s">
        <v>1716</v>
      </c>
      <c r="D1347" s="3" t="s">
        <v>1274</v>
      </c>
      <c r="E1347" s="32" t="s">
        <v>137</v>
      </c>
      <c r="F1347" s="3" t="s">
        <v>138</v>
      </c>
      <c r="G1347" s="33" t="s">
        <v>139</v>
      </c>
      <c r="H1347" s="3">
        <v>2019</v>
      </c>
      <c r="I1347" s="47" t="s">
        <v>244</v>
      </c>
      <c r="J1347" s="47" t="s">
        <v>761</v>
      </c>
      <c r="K1347" s="32" t="str">
        <f t="shared" si="321"/>
        <v>NWF</v>
      </c>
      <c r="L1347" s="32" t="str">
        <f t="shared" si="322"/>
        <v>ESI</v>
      </c>
      <c r="M1347" s="32" t="str">
        <f t="shared" si="323"/>
        <v>R1</v>
      </c>
      <c r="N1347" s="3">
        <v>8</v>
      </c>
      <c r="O1347" s="3" t="s">
        <v>154</v>
      </c>
      <c r="P1347" s="33" t="str">
        <f t="shared" si="324"/>
        <v>E:POS_P:P01_Tr1:NWF_Tr2:ESI_DRC_R1_D:07_M:05_Y:2019</v>
      </c>
      <c r="Q1347" s="31" t="str">
        <f t="shared" si="325"/>
        <v>T1</v>
      </c>
      <c r="R1347" s="53">
        <v>0.538599537037037</v>
      </c>
      <c r="S1347" s="3">
        <v>10</v>
      </c>
      <c r="T1347" s="3">
        <v>1.5074999999999998</v>
      </c>
      <c r="U1347" s="3">
        <v>94.907647058823528</v>
      </c>
      <c r="V1347" s="3">
        <v>0.76319999999999999</v>
      </c>
      <c r="W1347" s="3">
        <v>20.6</v>
      </c>
      <c r="X1347" s="37">
        <f t="shared" si="312"/>
        <v>293.60000000000002</v>
      </c>
      <c r="Y1347" s="37" t="s">
        <v>143</v>
      </c>
      <c r="Z1347" s="40">
        <v>0.1225</v>
      </c>
      <c r="AA1347" s="41">
        <v>0.74</v>
      </c>
      <c r="AB1347" s="41">
        <v>9.0649999999999981E-2</v>
      </c>
      <c r="AC1347" s="42" t="s">
        <v>144</v>
      </c>
      <c r="AD1347" s="43">
        <f t="shared" si="313"/>
        <v>498.08895719348783</v>
      </c>
      <c r="AE1347" s="43">
        <f t="shared" si="314"/>
        <v>581.10378339240253</v>
      </c>
      <c r="AF1347" s="44">
        <f t="shared" si="315"/>
        <v>0.75086910296918274</v>
      </c>
      <c r="AG1347" s="44">
        <f t="shared" si="316"/>
        <v>0.55564313619719519</v>
      </c>
      <c r="AH1347" s="44">
        <f t="shared" si="317"/>
        <v>47.272450953217003</v>
      </c>
      <c r="AI1347" s="44">
        <f t="shared" si="318"/>
        <v>34.981613705380575</v>
      </c>
      <c r="AJ1347" s="44">
        <f t="shared" si="319"/>
        <v>0.44349840748508162</v>
      </c>
      <c r="AK1347" s="45">
        <f t="shared" si="320"/>
        <v>0.32818882153896034</v>
      </c>
      <c r="AL1347" s="35"/>
      <c r="AM1347" s="35"/>
      <c r="AN1347" s="35"/>
      <c r="AO1347" s="3" t="s">
        <v>1715</v>
      </c>
    </row>
    <row r="1348" spans="2:41" x14ac:dyDescent="0.2">
      <c r="B1348" s="46">
        <v>43592</v>
      </c>
      <c r="C1348" s="3" t="s">
        <v>1717</v>
      </c>
      <c r="D1348" s="3" t="s">
        <v>1276</v>
      </c>
      <c r="E1348" s="32" t="s">
        <v>137</v>
      </c>
      <c r="F1348" s="3" t="s">
        <v>138</v>
      </c>
      <c r="G1348" s="33" t="s">
        <v>139</v>
      </c>
      <c r="H1348" s="3">
        <v>2019</v>
      </c>
      <c r="I1348" s="47" t="s">
        <v>244</v>
      </c>
      <c r="J1348" s="47" t="s">
        <v>761</v>
      </c>
      <c r="K1348" s="32" t="str">
        <f t="shared" si="321"/>
        <v>NWF</v>
      </c>
      <c r="L1348" s="32" t="str">
        <f t="shared" si="322"/>
        <v>ESI</v>
      </c>
      <c r="M1348" s="32" t="str">
        <f t="shared" si="323"/>
        <v>R1</v>
      </c>
      <c r="N1348" s="3">
        <v>8</v>
      </c>
      <c r="O1348" s="3" t="s">
        <v>154</v>
      </c>
      <c r="P1348" s="33" t="str">
        <f t="shared" si="324"/>
        <v>E:POS_P:P01_Tr1:NWF_Tr2:ESI_DRC_R1_D:07_M:05_Y:2019</v>
      </c>
      <c r="Q1348" s="31" t="str">
        <f t="shared" si="325"/>
        <v>T2</v>
      </c>
      <c r="R1348" s="53">
        <v>0.54554398148148142</v>
      </c>
      <c r="S1348" s="3">
        <v>20</v>
      </c>
      <c r="T1348" s="3">
        <v>1.3574999999999999</v>
      </c>
      <c r="U1348" s="3">
        <v>116.58705882352942</v>
      </c>
      <c r="V1348" s="3">
        <v>0.50880000000000003</v>
      </c>
      <c r="W1348" s="3">
        <v>20.9</v>
      </c>
      <c r="X1348" s="37">
        <f t="shared" si="312"/>
        <v>293.89999999999998</v>
      </c>
      <c r="Y1348" s="37" t="s">
        <v>143</v>
      </c>
      <c r="Z1348" s="40">
        <v>0.1225</v>
      </c>
      <c r="AA1348" s="41">
        <v>0.74</v>
      </c>
      <c r="AB1348" s="41">
        <v>9.0649999999999981E-2</v>
      </c>
      <c r="AC1348" s="42" t="s">
        <v>144</v>
      </c>
      <c r="AD1348" s="43">
        <f t="shared" si="313"/>
        <v>497.580530221191</v>
      </c>
      <c r="AE1348" s="43">
        <f t="shared" si="314"/>
        <v>580.51061859138963</v>
      </c>
      <c r="AF1348" s="44">
        <f t="shared" si="315"/>
        <v>0.67546556977526673</v>
      </c>
      <c r="AG1348" s="44">
        <f t="shared" si="316"/>
        <v>0.49984452163369725</v>
      </c>
      <c r="AH1348" s="44">
        <f t="shared" si="317"/>
        <v>58.011450546340953</v>
      </c>
      <c r="AI1348" s="44">
        <f t="shared" si="318"/>
        <v>42.928473404292298</v>
      </c>
      <c r="AJ1348" s="44">
        <f t="shared" si="319"/>
        <v>0.29536380273929902</v>
      </c>
      <c r="AK1348" s="45">
        <f t="shared" si="320"/>
        <v>0.21856921402708124</v>
      </c>
      <c r="AL1348" s="35"/>
      <c r="AM1348" s="35"/>
      <c r="AN1348" s="35"/>
      <c r="AO1348" s="3" t="s">
        <v>1715</v>
      </c>
    </row>
    <row r="1349" spans="2:41" x14ac:dyDescent="0.2">
      <c r="B1349" s="46">
        <v>43592</v>
      </c>
      <c r="C1349" s="3" t="s">
        <v>1718</v>
      </c>
      <c r="D1349" s="3" t="s">
        <v>1278</v>
      </c>
      <c r="E1349" s="32" t="s">
        <v>137</v>
      </c>
      <c r="F1349" s="3" t="s">
        <v>138</v>
      </c>
      <c r="G1349" s="33" t="s">
        <v>139</v>
      </c>
      <c r="H1349" s="3">
        <v>2019</v>
      </c>
      <c r="I1349" s="47" t="s">
        <v>244</v>
      </c>
      <c r="J1349" s="47" t="s">
        <v>761</v>
      </c>
      <c r="K1349" s="32" t="str">
        <f t="shared" si="321"/>
        <v>NWF</v>
      </c>
      <c r="L1349" s="32" t="str">
        <f t="shared" si="322"/>
        <v>ESI</v>
      </c>
      <c r="M1349" s="32" t="str">
        <f t="shared" si="323"/>
        <v>R1</v>
      </c>
      <c r="N1349" s="3">
        <v>8</v>
      </c>
      <c r="O1349" s="3" t="s">
        <v>154</v>
      </c>
      <c r="P1349" s="33" t="str">
        <f t="shared" si="324"/>
        <v>E:POS_P:P01_Tr1:NWF_Tr2:ESI_DRC_R1_D:07_M:05_Y:2019</v>
      </c>
      <c r="Q1349" s="31" t="str">
        <f t="shared" si="325"/>
        <v>T3</v>
      </c>
      <c r="R1349" s="53">
        <v>0.55248842592592595</v>
      </c>
      <c r="S1349" s="3">
        <v>30</v>
      </c>
      <c r="T1349" s="3">
        <v>1.4325000000000001</v>
      </c>
      <c r="U1349" s="3">
        <v>124.45588235294119</v>
      </c>
      <c r="V1349" s="3">
        <v>0.43883999999999995</v>
      </c>
      <c r="W1349" s="3">
        <v>21.2</v>
      </c>
      <c r="X1349" s="37">
        <f t="shared" si="312"/>
        <v>294.2</v>
      </c>
      <c r="Y1349" s="37" t="s">
        <v>143</v>
      </c>
      <c r="Z1349" s="40">
        <v>0.1225</v>
      </c>
      <c r="AA1349" s="41">
        <v>0.74</v>
      </c>
      <c r="AB1349" s="41">
        <v>9.0649999999999981E-2</v>
      </c>
      <c r="AC1349" s="42" t="s">
        <v>144</v>
      </c>
      <c r="AD1349" s="43">
        <f t="shared" si="313"/>
        <v>497.07314014958541</v>
      </c>
      <c r="AE1349" s="43">
        <f t="shared" si="314"/>
        <v>579.91866350784971</v>
      </c>
      <c r="AF1349" s="44">
        <f t="shared" si="315"/>
        <v>0.71205727326428125</v>
      </c>
      <c r="AG1349" s="44">
        <f t="shared" si="316"/>
        <v>0.52692238221556797</v>
      </c>
      <c r="AH1349" s="44">
        <f t="shared" si="317"/>
        <v>61.863676251263854</v>
      </c>
      <c r="AI1349" s="44">
        <f t="shared" si="318"/>
        <v>45.779120425935247</v>
      </c>
      <c r="AJ1349" s="44">
        <f t="shared" si="319"/>
        <v>0.25449150629378475</v>
      </c>
      <c r="AK1349" s="45">
        <f t="shared" si="320"/>
        <v>0.18832371465740069</v>
      </c>
      <c r="AL1349" s="35"/>
      <c r="AM1349" s="35"/>
      <c r="AN1349" s="35"/>
      <c r="AO1349" s="3" t="s">
        <v>1715</v>
      </c>
    </row>
    <row r="1350" spans="2:41" x14ac:dyDescent="0.2">
      <c r="B1350" s="46">
        <v>43592</v>
      </c>
      <c r="C1350" s="3" t="s">
        <v>1719</v>
      </c>
      <c r="D1350" s="3" t="s">
        <v>1280</v>
      </c>
      <c r="E1350" s="32" t="s">
        <v>137</v>
      </c>
      <c r="F1350" s="3" t="s">
        <v>138</v>
      </c>
      <c r="G1350" s="33" t="s">
        <v>139</v>
      </c>
      <c r="H1350" s="3">
        <v>2019</v>
      </c>
      <c r="I1350" s="47" t="s">
        <v>244</v>
      </c>
      <c r="J1350" s="47" t="s">
        <v>761</v>
      </c>
      <c r="K1350" s="32" t="str">
        <f t="shared" si="321"/>
        <v>NWF</v>
      </c>
      <c r="L1350" s="32" t="str">
        <f t="shared" si="322"/>
        <v>ESI</v>
      </c>
      <c r="M1350" s="32" t="str">
        <f t="shared" si="323"/>
        <v>R2</v>
      </c>
      <c r="N1350" s="3">
        <v>6</v>
      </c>
      <c r="O1350" s="3" t="s">
        <v>664</v>
      </c>
      <c r="P1350" s="33" t="str">
        <f t="shared" si="324"/>
        <v>E:POS_P:P01_Tr1:NWF_Tr2:ESI_DRC_R2_D:07_M:05_Y:2019</v>
      </c>
      <c r="Q1350" s="31" t="str">
        <f t="shared" si="325"/>
        <v>T0</v>
      </c>
      <c r="R1350" s="53">
        <v>0.53165509259259258</v>
      </c>
      <c r="S1350" s="37">
        <v>0</v>
      </c>
      <c r="T1350" s="3">
        <v>1.5074999999999998</v>
      </c>
      <c r="U1350" s="3">
        <v>112.57235294117649</v>
      </c>
      <c r="V1350" s="3">
        <v>0.55968000000000007</v>
      </c>
      <c r="W1350" s="3">
        <v>19.899999999999999</v>
      </c>
      <c r="X1350" s="37">
        <f t="shared" si="312"/>
        <v>292.89999999999998</v>
      </c>
      <c r="Y1350" s="37" t="s">
        <v>143</v>
      </c>
      <c r="Z1350" s="40">
        <v>0.1225</v>
      </c>
      <c r="AA1350" s="41">
        <v>0.74</v>
      </c>
      <c r="AB1350" s="41">
        <v>9.0649999999999981E-2</v>
      </c>
      <c r="AC1350" s="42" t="s">
        <v>144</v>
      </c>
      <c r="AD1350" s="43">
        <f t="shared" si="313"/>
        <v>499.27933708435654</v>
      </c>
      <c r="AE1350" s="43">
        <f t="shared" si="314"/>
        <v>582.49255993174938</v>
      </c>
      <c r="AF1350" s="44">
        <f t="shared" si="315"/>
        <v>0.75266360065466742</v>
      </c>
      <c r="AG1350" s="44">
        <f t="shared" si="316"/>
        <v>0.55697106448445377</v>
      </c>
      <c r="AH1350" s="44">
        <f t="shared" si="317"/>
        <v>56.205049750496812</v>
      </c>
      <c r="AI1350" s="44">
        <f t="shared" si="318"/>
        <v>41.591736815367632</v>
      </c>
      <c r="AJ1350" s="44">
        <f t="shared" si="319"/>
        <v>0.32600943594260157</v>
      </c>
      <c r="AK1350" s="45">
        <f t="shared" si="320"/>
        <v>0.24124698259752511</v>
      </c>
      <c r="AL1350" s="35">
        <f>SLOPE(AG1350:AG1353,S1350:S1353)*60</f>
        <v>4.1205282466928804E-2</v>
      </c>
      <c r="AM1350" s="35">
        <f>SLOPE(AK1350:AK1353,S1350:S1353)*60</f>
        <v>1.435747150702589E-2</v>
      </c>
      <c r="AN1350" s="35">
        <f>SLOPE(AI1350:AI1353,S1350:S1353)*60</f>
        <v>-15.420027947998053</v>
      </c>
      <c r="AO1350" s="3" t="s">
        <v>1715</v>
      </c>
    </row>
    <row r="1351" spans="2:41" x14ac:dyDescent="0.2">
      <c r="B1351" s="46">
        <v>43592</v>
      </c>
      <c r="C1351" s="3" t="s">
        <v>1720</v>
      </c>
      <c r="D1351" s="3" t="s">
        <v>1282</v>
      </c>
      <c r="E1351" s="32" t="s">
        <v>137</v>
      </c>
      <c r="F1351" s="3" t="s">
        <v>138</v>
      </c>
      <c r="G1351" s="33" t="s">
        <v>139</v>
      </c>
      <c r="H1351" s="3">
        <v>2019</v>
      </c>
      <c r="I1351" s="47" t="s">
        <v>244</v>
      </c>
      <c r="J1351" s="47" t="s">
        <v>761</v>
      </c>
      <c r="K1351" s="32" t="str">
        <f t="shared" si="321"/>
        <v>NWF</v>
      </c>
      <c r="L1351" s="32" t="str">
        <f t="shared" si="322"/>
        <v>ESI</v>
      </c>
      <c r="M1351" s="32" t="str">
        <f t="shared" si="323"/>
        <v>R2</v>
      </c>
      <c r="N1351" s="3">
        <v>6</v>
      </c>
      <c r="O1351" s="3" t="s">
        <v>664</v>
      </c>
      <c r="P1351" s="33" t="str">
        <f t="shared" si="324"/>
        <v>E:POS_P:P01_Tr1:NWF_Tr2:ESI_DRC_R2_D:07_M:05_Y:2019</v>
      </c>
      <c r="Q1351" s="31" t="str">
        <f t="shared" si="325"/>
        <v>T1</v>
      </c>
      <c r="R1351" s="53">
        <v>0.538599537037037</v>
      </c>
      <c r="S1351" s="3">
        <v>10</v>
      </c>
      <c r="T1351" s="3">
        <v>1.5825</v>
      </c>
      <c r="U1351" s="3">
        <v>118.67470588235294</v>
      </c>
      <c r="V1351" s="3">
        <v>0.5660400000000001</v>
      </c>
      <c r="W1351" s="3">
        <v>21.6</v>
      </c>
      <c r="X1351" s="37">
        <f t="shared" si="312"/>
        <v>294.60000000000002</v>
      </c>
      <c r="Y1351" s="37" t="s">
        <v>143</v>
      </c>
      <c r="Z1351" s="40">
        <v>0.1225</v>
      </c>
      <c r="AA1351" s="41">
        <v>0.74</v>
      </c>
      <c r="AB1351" s="41">
        <v>9.0649999999999981E-2</v>
      </c>
      <c r="AC1351" s="42" t="s">
        <v>144</v>
      </c>
      <c r="AD1351" s="43">
        <f t="shared" si="313"/>
        <v>496.39822753566881</v>
      </c>
      <c r="AE1351" s="43">
        <f t="shared" si="314"/>
        <v>579.13126545828027</v>
      </c>
      <c r="AF1351" s="44">
        <f t="shared" si="315"/>
        <v>0.78555019507519597</v>
      </c>
      <c r="AG1351" s="44">
        <f t="shared" si="316"/>
        <v>0.5813071443556449</v>
      </c>
      <c r="AH1351" s="44">
        <f t="shared" si="317"/>
        <v>58.909913653316806</v>
      </c>
      <c r="AI1351" s="44">
        <f t="shared" si="318"/>
        <v>43.593336103454426</v>
      </c>
      <c r="AJ1351" s="44">
        <f t="shared" si="319"/>
        <v>0.32781146150000501</v>
      </c>
      <c r="AK1351" s="45">
        <f t="shared" si="320"/>
        <v>0.24258048151000364</v>
      </c>
      <c r="AL1351" s="35"/>
      <c r="AM1351" s="35"/>
      <c r="AN1351" s="35"/>
      <c r="AO1351" s="3" t="s">
        <v>1715</v>
      </c>
    </row>
    <row r="1352" spans="2:41" x14ac:dyDescent="0.2">
      <c r="B1352" s="46">
        <v>43592</v>
      </c>
      <c r="C1352" s="3" t="s">
        <v>1721</v>
      </c>
      <c r="D1352" s="3" t="s">
        <v>1284</v>
      </c>
      <c r="E1352" s="32" t="s">
        <v>137</v>
      </c>
      <c r="F1352" s="3" t="s">
        <v>138</v>
      </c>
      <c r="G1352" s="33" t="s">
        <v>139</v>
      </c>
      <c r="H1352" s="3">
        <v>2019</v>
      </c>
      <c r="I1352" s="47" t="s">
        <v>244</v>
      </c>
      <c r="J1352" s="47" t="s">
        <v>761</v>
      </c>
      <c r="K1352" s="32" t="str">
        <f t="shared" si="321"/>
        <v>NWF</v>
      </c>
      <c r="L1352" s="32" t="str">
        <f t="shared" si="322"/>
        <v>ESI</v>
      </c>
      <c r="M1352" s="32" t="str">
        <f t="shared" si="323"/>
        <v>R2</v>
      </c>
      <c r="N1352" s="3">
        <v>6</v>
      </c>
      <c r="O1352" s="3" t="s">
        <v>664</v>
      </c>
      <c r="P1352" s="33" t="str">
        <f t="shared" si="324"/>
        <v>E:POS_P:P01_Tr1:NWF_Tr2:ESI_DRC_R2_D:07_M:05_Y:2019</v>
      </c>
      <c r="Q1352" s="31" t="str">
        <f t="shared" si="325"/>
        <v>T2</v>
      </c>
      <c r="R1352" s="53">
        <v>0.54554398148148142</v>
      </c>
      <c r="S1352" s="3">
        <v>20</v>
      </c>
      <c r="T1352" s="3">
        <v>1.5825</v>
      </c>
      <c r="U1352" s="3">
        <v>109.2</v>
      </c>
      <c r="V1352" s="3">
        <v>0.48336000000000001</v>
      </c>
      <c r="W1352" s="3">
        <v>22</v>
      </c>
      <c r="X1352" s="37">
        <f t="shared" si="312"/>
        <v>295</v>
      </c>
      <c r="Y1352" s="37" t="s">
        <v>143</v>
      </c>
      <c r="Z1352" s="40">
        <v>0.1225</v>
      </c>
      <c r="AA1352" s="41">
        <v>0.74</v>
      </c>
      <c r="AB1352" s="41">
        <v>9.0649999999999981E-2</v>
      </c>
      <c r="AC1352" s="42" t="s">
        <v>144</v>
      </c>
      <c r="AD1352" s="43">
        <f t="shared" si="313"/>
        <v>495.72514519324756</v>
      </c>
      <c r="AE1352" s="43">
        <f t="shared" si="314"/>
        <v>578.34600272545549</v>
      </c>
      <c r="AF1352" s="44">
        <f t="shared" si="315"/>
        <v>0.78448504226831428</v>
      </c>
      <c r="AG1352" s="44">
        <f t="shared" si="316"/>
        <v>0.58051893127855236</v>
      </c>
      <c r="AH1352" s="44">
        <f t="shared" si="317"/>
        <v>54.133185855102639</v>
      </c>
      <c r="AI1352" s="44">
        <f t="shared" si="318"/>
        <v>40.058557532775943</v>
      </c>
      <c r="AJ1352" s="44">
        <f t="shared" si="319"/>
        <v>0.27954932387737619</v>
      </c>
      <c r="AK1352" s="45">
        <f t="shared" si="320"/>
        <v>0.20686649966925835</v>
      </c>
      <c r="AL1352" s="35"/>
      <c r="AM1352" s="35"/>
      <c r="AN1352" s="35"/>
      <c r="AO1352" s="3" t="s">
        <v>1715</v>
      </c>
    </row>
    <row r="1353" spans="2:41" x14ac:dyDescent="0.2">
      <c r="B1353" s="46">
        <v>43592</v>
      </c>
      <c r="C1353" s="3" t="s">
        <v>1722</v>
      </c>
      <c r="D1353" s="3" t="s">
        <v>1286</v>
      </c>
      <c r="E1353" s="32" t="s">
        <v>137</v>
      </c>
      <c r="F1353" s="3" t="s">
        <v>138</v>
      </c>
      <c r="G1353" s="33" t="s">
        <v>139</v>
      </c>
      <c r="H1353" s="3">
        <v>2019</v>
      </c>
      <c r="I1353" s="47" t="s">
        <v>244</v>
      </c>
      <c r="J1353" s="47" t="s">
        <v>761</v>
      </c>
      <c r="K1353" s="32" t="str">
        <f t="shared" si="321"/>
        <v>NWF</v>
      </c>
      <c r="L1353" s="32" t="str">
        <f t="shared" si="322"/>
        <v>ESI</v>
      </c>
      <c r="M1353" s="32" t="str">
        <f t="shared" si="323"/>
        <v>R2</v>
      </c>
      <c r="N1353" s="3">
        <v>6</v>
      </c>
      <c r="O1353" s="3" t="s">
        <v>664</v>
      </c>
      <c r="P1353" s="33" t="str">
        <f t="shared" si="324"/>
        <v>E:POS_P:P01_Tr1:NWF_Tr2:ESI_DRC_R2_D:07_M:05_Y:2019</v>
      </c>
      <c r="Q1353" s="31" t="str">
        <f t="shared" si="325"/>
        <v>T3</v>
      </c>
      <c r="R1353" s="53">
        <v>0.55248842592592595</v>
      </c>
      <c r="S1353" s="3">
        <v>30</v>
      </c>
      <c r="T1353" s="3">
        <v>1.5825</v>
      </c>
      <c r="U1353" s="3">
        <v>93.301764705882363</v>
      </c>
      <c r="V1353" s="3">
        <v>0.61055999999999999</v>
      </c>
      <c r="W1353" s="3">
        <v>22.2</v>
      </c>
      <c r="X1353" s="37">
        <f t="shared" si="312"/>
        <v>295.2</v>
      </c>
      <c r="Y1353" s="37" t="s">
        <v>143</v>
      </c>
      <c r="Z1353" s="40">
        <v>0.1225</v>
      </c>
      <c r="AA1353" s="41">
        <v>0.74</v>
      </c>
      <c r="AB1353" s="41">
        <v>9.0649999999999981E-2</v>
      </c>
      <c r="AC1353" s="42" t="s">
        <v>144</v>
      </c>
      <c r="AD1353" s="43">
        <f t="shared" si="313"/>
        <v>495.38928804880771</v>
      </c>
      <c r="AE1353" s="43">
        <f t="shared" si="314"/>
        <v>577.95416939027564</v>
      </c>
      <c r="AF1353" s="44">
        <f t="shared" si="315"/>
        <v>0.78395354833723818</v>
      </c>
      <c r="AG1353" s="44">
        <f t="shared" si="316"/>
        <v>0.58012562576955617</v>
      </c>
      <c r="AH1353" s="44">
        <f t="shared" si="317"/>
        <v>46.220694791344435</v>
      </c>
      <c r="AI1353" s="44">
        <f t="shared" si="318"/>
        <v>34.203314145594874</v>
      </c>
      <c r="AJ1353" s="44">
        <f t="shared" si="319"/>
        <v>0.3528756976629267</v>
      </c>
      <c r="AK1353" s="45">
        <f t="shared" si="320"/>
        <v>0.2611280162705657</v>
      </c>
      <c r="AL1353" s="35"/>
      <c r="AM1353" s="35"/>
      <c r="AN1353" s="35"/>
      <c r="AO1353" s="3" t="s">
        <v>1715</v>
      </c>
    </row>
    <row r="1354" spans="2:41" x14ac:dyDescent="0.2">
      <c r="B1354" s="46">
        <v>43592</v>
      </c>
      <c r="C1354" s="3" t="s">
        <v>1723</v>
      </c>
      <c r="D1354" s="3" t="s">
        <v>1288</v>
      </c>
      <c r="E1354" s="32" t="s">
        <v>137</v>
      </c>
      <c r="F1354" s="3" t="s">
        <v>138</v>
      </c>
      <c r="G1354" s="33" t="s">
        <v>139</v>
      </c>
      <c r="H1354" s="3">
        <v>2019</v>
      </c>
      <c r="I1354" s="47" t="s">
        <v>244</v>
      </c>
      <c r="J1354" s="47" t="s">
        <v>761</v>
      </c>
      <c r="K1354" s="32" t="str">
        <f t="shared" si="321"/>
        <v>NWF</v>
      </c>
      <c r="L1354" s="32" t="str">
        <f t="shared" si="322"/>
        <v>ESI</v>
      </c>
      <c r="M1354" s="32" t="str">
        <f t="shared" si="323"/>
        <v>R3</v>
      </c>
      <c r="N1354" s="3">
        <v>5</v>
      </c>
      <c r="O1354" s="3" t="s">
        <v>554</v>
      </c>
      <c r="P1354" s="33" t="str">
        <f t="shared" si="324"/>
        <v>E:POS_P:P01_Tr1:NWF_Tr2:ESI_DRC_R3_D:07_M:05_Y:2019</v>
      </c>
      <c r="Q1354" s="31" t="str">
        <f t="shared" si="325"/>
        <v>T0</v>
      </c>
      <c r="R1354" s="53">
        <v>0.53165509259259258</v>
      </c>
      <c r="S1354" s="37">
        <v>0</v>
      </c>
      <c r="T1354" s="3">
        <v>1.5825</v>
      </c>
      <c r="U1354" s="3">
        <v>109.68176470588236</v>
      </c>
      <c r="V1354" s="3">
        <v>0.69324000000000008</v>
      </c>
      <c r="W1354" s="3">
        <v>19.7</v>
      </c>
      <c r="X1354" s="37">
        <f t="shared" si="312"/>
        <v>292.7</v>
      </c>
      <c r="Y1354" s="37" t="s">
        <v>143</v>
      </c>
      <c r="Z1354" s="40">
        <v>0.1225</v>
      </c>
      <c r="AA1354" s="41">
        <v>0.74</v>
      </c>
      <c r="AB1354" s="41">
        <v>9.0649999999999981E-2</v>
      </c>
      <c r="AC1354" s="42" t="s">
        <v>144</v>
      </c>
      <c r="AD1354" s="43">
        <f t="shared" si="313"/>
        <v>499.62049139736257</v>
      </c>
      <c r="AE1354" s="43">
        <f t="shared" si="314"/>
        <v>582.89057329692298</v>
      </c>
      <c r="AF1354" s="44">
        <f t="shared" si="315"/>
        <v>0.79064942763632629</v>
      </c>
      <c r="AG1354" s="44">
        <f t="shared" si="316"/>
        <v>0.5850805764508813</v>
      </c>
      <c r="AH1354" s="44">
        <f t="shared" si="317"/>
        <v>54.79925717968284</v>
      </c>
      <c r="AI1354" s="44">
        <f t="shared" si="318"/>
        <v>40.551450312965294</v>
      </c>
      <c r="AJ1354" s="44">
        <f t="shared" si="319"/>
        <v>0.40408306103235897</v>
      </c>
      <c r="AK1354" s="45">
        <f t="shared" si="320"/>
        <v>0.29902146516394557</v>
      </c>
      <c r="AL1354" s="35">
        <f>SLOPE(AG1354:AG1357,S1354:S1357)*60</f>
        <v>2.6593297371086511E-2</v>
      </c>
      <c r="AM1354" s="35">
        <f>SLOPE(AK1354:AK1357,S1354:S1357)*60</f>
        <v>-0.15714384412657695</v>
      </c>
      <c r="AN1354" s="35">
        <f>SLOPE(AI1354:AI1357,S1354:S1357)*60</f>
        <v>-2.5406326166128084</v>
      </c>
      <c r="AO1354" s="3" t="s">
        <v>1715</v>
      </c>
    </row>
    <row r="1355" spans="2:41" x14ac:dyDescent="0.2">
      <c r="B1355" s="46">
        <v>43592</v>
      </c>
      <c r="C1355" s="3" t="s">
        <v>1724</v>
      </c>
      <c r="D1355" s="3" t="s">
        <v>1291</v>
      </c>
      <c r="E1355" s="32" t="s">
        <v>137</v>
      </c>
      <c r="F1355" s="3" t="s">
        <v>138</v>
      </c>
      <c r="G1355" s="33" t="s">
        <v>139</v>
      </c>
      <c r="H1355" s="3">
        <v>2019</v>
      </c>
      <c r="I1355" s="47" t="s">
        <v>244</v>
      </c>
      <c r="J1355" s="47" t="s">
        <v>761</v>
      </c>
      <c r="K1355" s="32" t="str">
        <f t="shared" si="321"/>
        <v>NWF</v>
      </c>
      <c r="L1355" s="32" t="str">
        <f t="shared" si="322"/>
        <v>ESI</v>
      </c>
      <c r="M1355" s="32" t="str">
        <f t="shared" si="323"/>
        <v>R3</v>
      </c>
      <c r="N1355" s="3">
        <v>5</v>
      </c>
      <c r="O1355" s="3" t="s">
        <v>554</v>
      </c>
      <c r="P1355" s="33" t="str">
        <f t="shared" si="324"/>
        <v>E:POS_P:P01_Tr1:NWF_Tr2:ESI_DRC_R3_D:07_M:05_Y:2019</v>
      </c>
      <c r="Q1355" s="31" t="str">
        <f t="shared" si="325"/>
        <v>T1</v>
      </c>
      <c r="R1355" s="53">
        <v>0.538599537037037</v>
      </c>
      <c r="S1355" s="3">
        <v>10</v>
      </c>
      <c r="T1355" s="3">
        <v>1.4325000000000001</v>
      </c>
      <c r="U1355" s="3">
        <v>107.59411764705884</v>
      </c>
      <c r="V1355" s="3">
        <v>0.5660400000000001</v>
      </c>
      <c r="W1355" s="3">
        <v>20.8</v>
      </c>
      <c r="X1355" s="37">
        <f t="shared" si="312"/>
        <v>293.8</v>
      </c>
      <c r="Y1355" s="37" t="s">
        <v>143</v>
      </c>
      <c r="Z1355" s="40">
        <v>0.1225</v>
      </c>
      <c r="AA1355" s="41">
        <v>0.74</v>
      </c>
      <c r="AB1355" s="41">
        <v>9.0649999999999981E-2</v>
      </c>
      <c r="AC1355" s="42" t="s">
        <v>144</v>
      </c>
      <c r="AD1355" s="43">
        <f t="shared" si="313"/>
        <v>497.74989051057872</v>
      </c>
      <c r="AE1355" s="43">
        <f t="shared" si="314"/>
        <v>580.70820559567528</v>
      </c>
      <c r="AF1355" s="44">
        <f t="shared" si="315"/>
        <v>0.71302671815640406</v>
      </c>
      <c r="AG1355" s="44">
        <f t="shared" si="316"/>
        <v>0.52763977143573892</v>
      </c>
      <c r="AH1355" s="44">
        <f t="shared" si="317"/>
        <v>53.554960278405858</v>
      </c>
      <c r="AI1355" s="44">
        <f t="shared" si="318"/>
        <v>39.630670606020331</v>
      </c>
      <c r="AJ1355" s="44">
        <f t="shared" si="319"/>
        <v>0.3287040726953761</v>
      </c>
      <c r="AK1355" s="45">
        <f t="shared" si="320"/>
        <v>0.24324101379457827</v>
      </c>
      <c r="AL1355" s="35"/>
      <c r="AM1355" s="35"/>
      <c r="AN1355" s="35"/>
      <c r="AO1355" s="3" t="s">
        <v>1715</v>
      </c>
    </row>
    <row r="1356" spans="2:41" x14ac:dyDescent="0.2">
      <c r="B1356" s="46">
        <v>43592</v>
      </c>
      <c r="C1356" s="3" t="s">
        <v>1725</v>
      </c>
      <c r="D1356" s="3" t="s">
        <v>1293</v>
      </c>
      <c r="E1356" s="32" t="s">
        <v>137</v>
      </c>
      <c r="F1356" s="3" t="s">
        <v>138</v>
      </c>
      <c r="G1356" s="33" t="s">
        <v>139</v>
      </c>
      <c r="H1356" s="3">
        <v>2019</v>
      </c>
      <c r="I1356" s="47" t="s">
        <v>244</v>
      </c>
      <c r="J1356" s="47" t="s">
        <v>761</v>
      </c>
      <c r="K1356" s="32" t="str">
        <f t="shared" si="321"/>
        <v>NWF</v>
      </c>
      <c r="L1356" s="32" t="str">
        <f t="shared" si="322"/>
        <v>ESI</v>
      </c>
      <c r="M1356" s="32" t="str">
        <f t="shared" si="323"/>
        <v>R3</v>
      </c>
      <c r="N1356" s="3">
        <v>5</v>
      </c>
      <c r="O1356" s="3" t="s">
        <v>554</v>
      </c>
      <c r="P1356" s="33" t="str">
        <f t="shared" si="324"/>
        <v>E:POS_P:P01_Tr1:NWF_Tr2:ESI_DRC_R3_D:07_M:05_Y:2019</v>
      </c>
      <c r="Q1356" s="31" t="str">
        <f t="shared" si="325"/>
        <v>T2</v>
      </c>
      <c r="R1356" s="53">
        <v>0.54554398148148142</v>
      </c>
      <c r="S1356" s="3">
        <v>20</v>
      </c>
      <c r="T1356" s="3">
        <v>1.5825</v>
      </c>
      <c r="U1356" s="3">
        <v>126.54352941176471</v>
      </c>
      <c r="V1356" s="3">
        <v>0.52152000000000009</v>
      </c>
      <c r="W1356" s="3">
        <v>21.2</v>
      </c>
      <c r="X1356" s="37">
        <f t="shared" si="312"/>
        <v>294.2</v>
      </c>
      <c r="Y1356" s="37" t="s">
        <v>143</v>
      </c>
      <c r="Z1356" s="40">
        <v>0.1225</v>
      </c>
      <c r="AA1356" s="41">
        <v>0.74</v>
      </c>
      <c r="AB1356" s="41">
        <v>9.0649999999999981E-2</v>
      </c>
      <c r="AC1356" s="42" t="s">
        <v>144</v>
      </c>
      <c r="AD1356" s="43">
        <f t="shared" si="313"/>
        <v>497.07314014958541</v>
      </c>
      <c r="AE1356" s="43">
        <f t="shared" si="314"/>
        <v>579.91866350784971</v>
      </c>
      <c r="AF1356" s="44">
        <f t="shared" si="315"/>
        <v>0.78661824428671889</v>
      </c>
      <c r="AG1356" s="44">
        <f t="shared" si="316"/>
        <v>0.58209750077217182</v>
      </c>
      <c r="AH1356" s="44">
        <f t="shared" si="317"/>
        <v>62.901389530317303</v>
      </c>
      <c r="AI1356" s="44">
        <f t="shared" si="318"/>
        <v>46.547028252434792</v>
      </c>
      <c r="AJ1356" s="44">
        <f t="shared" si="319"/>
        <v>0.30243918139261383</v>
      </c>
      <c r="AK1356" s="45">
        <f t="shared" si="320"/>
        <v>0.22380499423053421</v>
      </c>
      <c r="AL1356" s="35"/>
      <c r="AM1356" s="35"/>
      <c r="AN1356" s="35"/>
      <c r="AO1356" s="3" t="s">
        <v>1715</v>
      </c>
    </row>
    <row r="1357" spans="2:41" x14ac:dyDescent="0.2">
      <c r="B1357" s="46">
        <v>43592</v>
      </c>
      <c r="C1357" s="3" t="s">
        <v>1726</v>
      </c>
      <c r="D1357" s="3" t="s">
        <v>1295</v>
      </c>
      <c r="E1357" s="32" t="s">
        <v>137</v>
      </c>
      <c r="F1357" s="3" t="s">
        <v>138</v>
      </c>
      <c r="G1357" s="33" t="s">
        <v>139</v>
      </c>
      <c r="H1357" s="3">
        <v>2019</v>
      </c>
      <c r="I1357" s="47" t="s">
        <v>244</v>
      </c>
      <c r="J1357" s="47" t="s">
        <v>761</v>
      </c>
      <c r="K1357" s="32" t="str">
        <f t="shared" si="321"/>
        <v>NWF</v>
      </c>
      <c r="L1357" s="32" t="str">
        <f t="shared" si="322"/>
        <v>ESI</v>
      </c>
      <c r="M1357" s="32" t="str">
        <f t="shared" si="323"/>
        <v>R3</v>
      </c>
      <c r="N1357" s="3">
        <v>5</v>
      </c>
      <c r="O1357" s="3" t="s">
        <v>554</v>
      </c>
      <c r="P1357" s="33" t="str">
        <f t="shared" si="324"/>
        <v>E:POS_P:P01_Tr1:NWF_Tr2:ESI_DRC_R3_D:07_M:05_Y:2019</v>
      </c>
      <c r="Q1357" s="31" t="str">
        <f t="shared" si="325"/>
        <v>T3</v>
      </c>
      <c r="R1357" s="53">
        <v>0.55248842592592595</v>
      </c>
      <c r="S1357" s="3">
        <v>30</v>
      </c>
      <c r="T1357" s="3">
        <v>1.5825</v>
      </c>
      <c r="U1357" s="3">
        <v>100.20705882352942</v>
      </c>
      <c r="V1357" s="3">
        <v>0.50880000000000003</v>
      </c>
      <c r="W1357" s="3">
        <v>21.4</v>
      </c>
      <c r="X1357" s="37">
        <f t="shared" si="312"/>
        <v>294.39999999999998</v>
      </c>
      <c r="Y1357" s="37" t="s">
        <v>143</v>
      </c>
      <c r="Z1357" s="40">
        <v>0.1225</v>
      </c>
      <c r="AA1357" s="41">
        <v>0.74</v>
      </c>
      <c r="AB1357" s="41">
        <v>9.0649999999999981E-2</v>
      </c>
      <c r="AC1357" s="42" t="s">
        <v>144</v>
      </c>
      <c r="AD1357" s="43">
        <f t="shared" si="313"/>
        <v>496.73545459241859</v>
      </c>
      <c r="AE1357" s="43">
        <f t="shared" si="314"/>
        <v>579.52469702448843</v>
      </c>
      <c r="AF1357" s="44">
        <f t="shared" si="315"/>
        <v>0.78608385689250249</v>
      </c>
      <c r="AG1357" s="44">
        <f t="shared" si="316"/>
        <v>0.58170205410045173</v>
      </c>
      <c r="AH1357" s="44">
        <f t="shared" si="317"/>
        <v>49.776398918075117</v>
      </c>
      <c r="AI1357" s="44">
        <f t="shared" si="318"/>
        <v>36.83453519937558</v>
      </c>
      <c r="AJ1357" s="44">
        <f t="shared" si="319"/>
        <v>0.29486216584605973</v>
      </c>
      <c r="AK1357" s="45">
        <f t="shared" si="320"/>
        <v>0.21819800272608417</v>
      </c>
      <c r="AL1357" s="35"/>
      <c r="AM1357" s="35"/>
      <c r="AN1357" s="35"/>
      <c r="AO1357" s="3" t="s">
        <v>1715</v>
      </c>
    </row>
    <row r="1358" spans="2:41" x14ac:dyDescent="0.2">
      <c r="B1358" s="46">
        <v>43592</v>
      </c>
      <c r="C1358" s="3" t="s">
        <v>1727</v>
      </c>
      <c r="D1358" s="3" t="s">
        <v>1297</v>
      </c>
      <c r="E1358" s="32" t="s">
        <v>137</v>
      </c>
      <c r="F1358" s="3" t="s">
        <v>138</v>
      </c>
      <c r="G1358" s="33" t="s">
        <v>139</v>
      </c>
      <c r="H1358" s="3">
        <v>2019</v>
      </c>
      <c r="I1358" s="47" t="s">
        <v>244</v>
      </c>
      <c r="J1358" s="47" t="s">
        <v>761</v>
      </c>
      <c r="K1358" s="32" t="str">
        <f t="shared" si="321"/>
        <v>NWF</v>
      </c>
      <c r="L1358" s="32" t="str">
        <f t="shared" si="322"/>
        <v>LSI</v>
      </c>
      <c r="M1358" s="32" t="str">
        <f t="shared" si="323"/>
        <v>R1</v>
      </c>
      <c r="N1358" s="3">
        <v>2</v>
      </c>
      <c r="O1358" s="3" t="s">
        <v>154</v>
      </c>
      <c r="P1358" s="33" t="str">
        <f t="shared" si="324"/>
        <v>E:POS_P:P01_Tr1:NWF_Tr2:LSI_DRC_R1_D:07_M:05_Y:2019</v>
      </c>
      <c r="Q1358" s="31" t="str">
        <f t="shared" si="325"/>
        <v>T0</v>
      </c>
      <c r="R1358" s="53">
        <v>0.52864583333333337</v>
      </c>
      <c r="S1358" s="37">
        <v>0</v>
      </c>
      <c r="T1358" s="3">
        <v>1.6575</v>
      </c>
      <c r="U1358" s="3">
        <v>128.47058823529412</v>
      </c>
      <c r="V1358" s="3">
        <v>0.52152000000000009</v>
      </c>
      <c r="W1358" s="3">
        <v>19.3</v>
      </c>
      <c r="X1358" s="37">
        <f t="shared" si="312"/>
        <v>292.3</v>
      </c>
      <c r="Y1358" s="37" t="s">
        <v>143</v>
      </c>
      <c r="Z1358" s="40">
        <v>0.1225</v>
      </c>
      <c r="AA1358" s="41">
        <v>0.74</v>
      </c>
      <c r="AB1358" s="41">
        <v>9.0649999999999981E-2</v>
      </c>
      <c r="AC1358" s="42" t="s">
        <v>144</v>
      </c>
      <c r="AD1358" s="43">
        <f t="shared" si="313"/>
        <v>500.30420058846397</v>
      </c>
      <c r="AE1358" s="43">
        <f t="shared" si="314"/>
        <v>583.68823401987459</v>
      </c>
      <c r="AF1358" s="44">
        <f t="shared" si="315"/>
        <v>0.82925421247537912</v>
      </c>
      <c r="AG1358" s="44">
        <f t="shared" si="316"/>
        <v>0.61364811723178037</v>
      </c>
      <c r="AH1358" s="44">
        <f t="shared" si="317"/>
        <v>64.274374946188544</v>
      </c>
      <c r="AI1358" s="44">
        <f t="shared" si="318"/>
        <v>47.563037460179515</v>
      </c>
      <c r="AJ1358" s="44">
        <f t="shared" si="319"/>
        <v>0.30440508780604508</v>
      </c>
      <c r="AK1358" s="45">
        <f t="shared" si="320"/>
        <v>0.22525976497647332</v>
      </c>
      <c r="AL1358" s="35">
        <f>SLOPE(AG1358:AG1361,S1358:S1361)*60</f>
        <v>2.8052537978579873E-3</v>
      </c>
      <c r="AM1358" s="35">
        <f>SLOPE(AK1358:AK1361,S1358:S1361)*60</f>
        <v>0.18717027808364908</v>
      </c>
      <c r="AN1358" s="35">
        <f>SLOPE(AI1358:AI1361,S1358:S1361)*60</f>
        <v>-14.031094078255908</v>
      </c>
      <c r="AO1358" s="3" t="s">
        <v>1715</v>
      </c>
    </row>
    <row r="1359" spans="2:41" x14ac:dyDescent="0.2">
      <c r="B1359" s="46">
        <v>43592</v>
      </c>
      <c r="C1359" s="3" t="s">
        <v>1728</v>
      </c>
      <c r="D1359" s="3" t="s">
        <v>1299</v>
      </c>
      <c r="E1359" s="32" t="s">
        <v>137</v>
      </c>
      <c r="F1359" s="3" t="s">
        <v>138</v>
      </c>
      <c r="G1359" s="33" t="s">
        <v>139</v>
      </c>
      <c r="H1359" s="3">
        <v>2019</v>
      </c>
      <c r="I1359" s="47" t="s">
        <v>244</v>
      </c>
      <c r="J1359" s="47" t="s">
        <v>761</v>
      </c>
      <c r="K1359" s="32" t="str">
        <f t="shared" si="321"/>
        <v>NWF</v>
      </c>
      <c r="L1359" s="32" t="str">
        <f t="shared" si="322"/>
        <v>LSI</v>
      </c>
      <c r="M1359" s="32" t="str">
        <f t="shared" si="323"/>
        <v>R1</v>
      </c>
      <c r="N1359" s="3">
        <v>2</v>
      </c>
      <c r="O1359" s="3" t="s">
        <v>154</v>
      </c>
      <c r="P1359" s="33" t="str">
        <f t="shared" si="324"/>
        <v>E:POS_P:P01_Tr1:NWF_Tr2:LSI_DRC_R1_D:07_M:05_Y:2019</v>
      </c>
      <c r="Q1359" s="31" t="str">
        <f t="shared" si="325"/>
        <v>T1</v>
      </c>
      <c r="R1359" s="53">
        <v>0.53559027777777779</v>
      </c>
      <c r="S1359" s="3">
        <v>10</v>
      </c>
      <c r="T1359" s="3">
        <v>1.5825</v>
      </c>
      <c r="U1359" s="3">
        <v>123.8135294117647</v>
      </c>
      <c r="V1359" s="3">
        <v>0.51516000000000006</v>
      </c>
      <c r="W1359" s="3">
        <v>22.3</v>
      </c>
      <c r="X1359" s="37">
        <f t="shared" si="312"/>
        <v>295.3</v>
      </c>
      <c r="Y1359" s="37" t="s">
        <v>143</v>
      </c>
      <c r="Z1359" s="40">
        <v>0.1225</v>
      </c>
      <c r="AA1359" s="41">
        <v>0.74</v>
      </c>
      <c r="AB1359" s="41">
        <v>9.0649999999999981E-2</v>
      </c>
      <c r="AC1359" s="42" t="s">
        <v>144</v>
      </c>
      <c r="AD1359" s="43">
        <f t="shared" si="313"/>
        <v>495.22153007791405</v>
      </c>
      <c r="AE1359" s="43">
        <f t="shared" si="314"/>
        <v>577.75845175756649</v>
      </c>
      <c r="AF1359" s="44">
        <f t="shared" si="315"/>
        <v>0.78368807134829899</v>
      </c>
      <c r="AG1359" s="44">
        <f t="shared" si="316"/>
        <v>0.57992917279774114</v>
      </c>
      <c r="AH1359" s="44">
        <f t="shared" si="317"/>
        <v>61.315125479640933</v>
      </c>
      <c r="AI1359" s="44">
        <f t="shared" si="318"/>
        <v>45.373192854934281</v>
      </c>
      <c r="AJ1359" s="44">
        <f t="shared" si="319"/>
        <v>0.29763804400742799</v>
      </c>
      <c r="AK1359" s="45">
        <f t="shared" si="320"/>
        <v>0.22025215256549666</v>
      </c>
      <c r="AL1359" s="35"/>
      <c r="AM1359" s="35"/>
      <c r="AN1359" s="35"/>
      <c r="AO1359" s="3" t="s">
        <v>1715</v>
      </c>
    </row>
    <row r="1360" spans="2:41" x14ac:dyDescent="0.2">
      <c r="B1360" s="46">
        <v>43592</v>
      </c>
      <c r="C1360" s="3" t="s">
        <v>1729</v>
      </c>
      <c r="D1360" s="3" t="s">
        <v>1301</v>
      </c>
      <c r="E1360" s="32" t="s">
        <v>137</v>
      </c>
      <c r="F1360" s="3" t="s">
        <v>138</v>
      </c>
      <c r="G1360" s="33" t="s">
        <v>139</v>
      </c>
      <c r="H1360" s="3">
        <v>2019</v>
      </c>
      <c r="I1360" s="47" t="s">
        <v>244</v>
      </c>
      <c r="J1360" s="47" t="s">
        <v>761</v>
      </c>
      <c r="K1360" s="32" t="str">
        <f t="shared" si="321"/>
        <v>NWF</v>
      </c>
      <c r="L1360" s="32" t="str">
        <f t="shared" si="322"/>
        <v>LSI</v>
      </c>
      <c r="M1360" s="32" t="str">
        <f t="shared" si="323"/>
        <v>R1</v>
      </c>
      <c r="N1360" s="3">
        <v>2</v>
      </c>
      <c r="O1360" s="3" t="s">
        <v>154</v>
      </c>
      <c r="P1360" s="33" t="str">
        <f t="shared" si="324"/>
        <v>E:POS_P:P01_Tr1:NWF_Tr2:LSI_DRC_R1_D:07_M:05_Y:2019</v>
      </c>
      <c r="Q1360" s="31" t="str">
        <f t="shared" si="325"/>
        <v>T2</v>
      </c>
      <c r="R1360" s="53">
        <v>0.54253472222222221</v>
      </c>
      <c r="S1360" s="3">
        <v>20</v>
      </c>
      <c r="T1360" s="3">
        <v>1.6575</v>
      </c>
      <c r="U1360" s="3">
        <v>119.15647058823531</v>
      </c>
      <c r="V1360" s="3">
        <v>0.63600000000000001</v>
      </c>
      <c r="W1360" s="3">
        <v>22.8</v>
      </c>
      <c r="X1360" s="37">
        <f t="shared" si="312"/>
        <v>295.8</v>
      </c>
      <c r="Y1360" s="37" t="s">
        <v>143</v>
      </c>
      <c r="Z1360" s="40">
        <v>0.1225</v>
      </c>
      <c r="AA1360" s="41">
        <v>0.74</v>
      </c>
      <c r="AB1360" s="41">
        <v>9.0649999999999981E-2</v>
      </c>
      <c r="AC1360" s="42" t="s">
        <v>144</v>
      </c>
      <c r="AD1360" s="43">
        <f t="shared" si="313"/>
        <v>494.38444162274516</v>
      </c>
      <c r="AE1360" s="43">
        <f t="shared" si="314"/>
        <v>576.78184855986933</v>
      </c>
      <c r="AF1360" s="44">
        <f t="shared" si="315"/>
        <v>0.81944221198970013</v>
      </c>
      <c r="AG1360" s="44">
        <f t="shared" si="316"/>
        <v>0.60638723687237805</v>
      </c>
      <c r="AH1360" s="44">
        <f t="shared" si="317"/>
        <v>58.909105177501772</v>
      </c>
      <c r="AI1360" s="44">
        <f t="shared" si="318"/>
        <v>43.592737831351307</v>
      </c>
      <c r="AJ1360" s="44">
        <f t="shared" si="319"/>
        <v>0.36683325568407688</v>
      </c>
      <c r="AK1360" s="45">
        <f t="shared" si="320"/>
        <v>0.27145660920621684</v>
      </c>
      <c r="AL1360" s="35"/>
      <c r="AM1360" s="35"/>
      <c r="AN1360" s="35"/>
      <c r="AO1360" s="3" t="s">
        <v>1715</v>
      </c>
    </row>
    <row r="1361" spans="2:41" x14ac:dyDescent="0.2">
      <c r="B1361" s="46">
        <v>43592</v>
      </c>
      <c r="C1361" s="3" t="s">
        <v>1730</v>
      </c>
      <c r="D1361" s="3" t="s">
        <v>1303</v>
      </c>
      <c r="E1361" s="32" t="s">
        <v>137</v>
      </c>
      <c r="F1361" s="3" t="s">
        <v>138</v>
      </c>
      <c r="G1361" s="33" t="s">
        <v>139</v>
      </c>
      <c r="H1361" s="3">
        <v>2019</v>
      </c>
      <c r="I1361" s="47" t="s">
        <v>244</v>
      </c>
      <c r="J1361" s="47" t="s">
        <v>761</v>
      </c>
      <c r="K1361" s="32" t="str">
        <f t="shared" si="321"/>
        <v>NWF</v>
      </c>
      <c r="L1361" s="32" t="str">
        <f t="shared" si="322"/>
        <v>LSI</v>
      </c>
      <c r="M1361" s="32" t="str">
        <f t="shared" si="323"/>
        <v>R1</v>
      </c>
      <c r="N1361" s="3">
        <v>2</v>
      </c>
      <c r="O1361" s="3" t="s">
        <v>154</v>
      </c>
      <c r="P1361" s="33" t="str">
        <f t="shared" si="324"/>
        <v>E:POS_P:P01_Tr1:NWF_Tr2:LSI_DRC_R1_D:07_M:05_Y:2019</v>
      </c>
      <c r="Q1361" s="31" t="str">
        <f t="shared" si="325"/>
        <v>T3</v>
      </c>
      <c r="R1361" s="53">
        <v>0.54947916666666663</v>
      </c>
      <c r="S1361" s="3">
        <v>30</v>
      </c>
      <c r="T1361" s="3">
        <v>1.6575</v>
      </c>
      <c r="U1361" s="3">
        <v>110.32411764705883</v>
      </c>
      <c r="V1361" s="3">
        <v>0.73140000000000005</v>
      </c>
      <c r="W1361" s="3">
        <v>22.8</v>
      </c>
      <c r="X1361" s="37">
        <f t="shared" si="312"/>
        <v>295.8</v>
      </c>
      <c r="Y1361" s="37" t="s">
        <v>143</v>
      </c>
      <c r="Z1361" s="40">
        <v>0.1225</v>
      </c>
      <c r="AA1361" s="41">
        <v>0.74</v>
      </c>
      <c r="AB1361" s="41">
        <v>9.0649999999999981E-2</v>
      </c>
      <c r="AC1361" s="42" t="s">
        <v>144</v>
      </c>
      <c r="AD1361" s="43">
        <f t="shared" si="313"/>
        <v>494.38444162274516</v>
      </c>
      <c r="AE1361" s="43">
        <f t="shared" si="314"/>
        <v>576.78184855986933</v>
      </c>
      <c r="AF1361" s="44">
        <f t="shared" si="315"/>
        <v>0.81944221198970013</v>
      </c>
      <c r="AG1361" s="44">
        <f t="shared" si="316"/>
        <v>0.60638723687237805</v>
      </c>
      <c r="AH1361" s="44">
        <f t="shared" si="317"/>
        <v>54.542527300463227</v>
      </c>
      <c r="AI1361" s="44">
        <f t="shared" si="318"/>
        <v>40.36147020234278</v>
      </c>
      <c r="AJ1361" s="44">
        <f t="shared" si="319"/>
        <v>0.42185824403668848</v>
      </c>
      <c r="AK1361" s="45">
        <f t="shared" si="320"/>
        <v>0.31217510058714942</v>
      </c>
      <c r="AL1361" s="35"/>
      <c r="AM1361" s="35"/>
      <c r="AN1361" s="35"/>
      <c r="AO1361" s="3" t="s">
        <v>1715</v>
      </c>
    </row>
    <row r="1362" spans="2:41" x14ac:dyDescent="0.2">
      <c r="B1362" s="46">
        <v>43592</v>
      </c>
      <c r="C1362" s="3" t="s">
        <v>1731</v>
      </c>
      <c r="D1362" s="3" t="s">
        <v>1305</v>
      </c>
      <c r="E1362" s="32" t="s">
        <v>137</v>
      </c>
      <c r="F1362" s="3" t="s">
        <v>138</v>
      </c>
      <c r="G1362" s="33" t="s">
        <v>139</v>
      </c>
      <c r="H1362" s="3">
        <v>2019</v>
      </c>
      <c r="I1362" s="47" t="s">
        <v>244</v>
      </c>
      <c r="J1362" s="47" t="s">
        <v>761</v>
      </c>
      <c r="K1362" s="32" t="str">
        <f t="shared" si="321"/>
        <v>NWF</v>
      </c>
      <c r="L1362" s="32" t="str">
        <f t="shared" si="322"/>
        <v>LSI</v>
      </c>
      <c r="M1362" s="32" t="str">
        <f t="shared" si="323"/>
        <v>R2</v>
      </c>
      <c r="N1362" s="3">
        <v>14</v>
      </c>
      <c r="O1362" s="3" t="s">
        <v>664</v>
      </c>
      <c r="P1362" s="33" t="str">
        <f t="shared" si="324"/>
        <v>E:POS_P:P01_Tr1:NWF_Tr2:LSI_DRC_R2_D:07_M:05_Y:2019</v>
      </c>
      <c r="Q1362" s="31" t="str">
        <f t="shared" si="325"/>
        <v>T0</v>
      </c>
      <c r="R1362" s="53">
        <v>0.52864583333333337</v>
      </c>
      <c r="S1362" s="37">
        <v>0</v>
      </c>
      <c r="T1362" s="3">
        <v>1.6575</v>
      </c>
      <c r="U1362" s="3">
        <v>129.27352941176471</v>
      </c>
      <c r="V1362" s="3">
        <v>0.57240000000000013</v>
      </c>
      <c r="W1362" s="3">
        <v>18.8</v>
      </c>
      <c r="X1362" s="37">
        <f t="shared" si="312"/>
        <v>291.8</v>
      </c>
      <c r="Y1362" s="37" t="s">
        <v>143</v>
      </c>
      <c r="Z1362" s="40">
        <v>0.1225</v>
      </c>
      <c r="AA1362" s="41">
        <v>0.74</v>
      </c>
      <c r="AB1362" s="41">
        <v>9.0649999999999981E-2</v>
      </c>
      <c r="AC1362" s="42" t="s">
        <v>144</v>
      </c>
      <c r="AD1362" s="43">
        <f t="shared" si="313"/>
        <v>501.16147303635375</v>
      </c>
      <c r="AE1362" s="43">
        <f t="shared" si="314"/>
        <v>584.68838520907934</v>
      </c>
      <c r="AF1362" s="44">
        <f t="shared" si="315"/>
        <v>0.83067514155775635</v>
      </c>
      <c r="AG1362" s="44">
        <f t="shared" si="316"/>
        <v>0.61469960475273955</v>
      </c>
      <c r="AH1362" s="44">
        <f t="shared" si="317"/>
        <v>64.786912424608403</v>
      </c>
      <c r="AI1362" s="44">
        <f t="shared" si="318"/>
        <v>47.942315194210209</v>
      </c>
      <c r="AJ1362" s="44">
        <f t="shared" si="319"/>
        <v>0.33467563169367709</v>
      </c>
      <c r="AK1362" s="45">
        <f t="shared" si="320"/>
        <v>0.247659967453321</v>
      </c>
      <c r="AL1362" s="35">
        <f>SLOPE(AG1362:AG1365,S1362:S1365)*60</f>
        <v>-2.6939364253348773E-2</v>
      </c>
      <c r="AM1362" s="35">
        <f>SLOPE(AK1362:AK1365,S1362:S1365)*60</f>
        <v>-5.6543486285856613E-2</v>
      </c>
      <c r="AN1362" s="35">
        <f>SLOPE(AI1362:AI1365,S1362:S1365)*60</f>
        <v>5.284141860728381</v>
      </c>
      <c r="AO1362" s="3" t="s">
        <v>1715</v>
      </c>
    </row>
    <row r="1363" spans="2:41" x14ac:dyDescent="0.2">
      <c r="B1363" s="46">
        <v>43592</v>
      </c>
      <c r="C1363" s="3" t="s">
        <v>1732</v>
      </c>
      <c r="D1363" s="3" t="s">
        <v>1307</v>
      </c>
      <c r="E1363" s="32" t="s">
        <v>137</v>
      </c>
      <c r="F1363" s="3" t="s">
        <v>138</v>
      </c>
      <c r="G1363" s="33" t="s">
        <v>139</v>
      </c>
      <c r="H1363" s="3">
        <v>2019</v>
      </c>
      <c r="I1363" s="47" t="s">
        <v>244</v>
      </c>
      <c r="J1363" s="47" t="s">
        <v>761</v>
      </c>
      <c r="K1363" s="32" t="str">
        <f t="shared" si="321"/>
        <v>NWF</v>
      </c>
      <c r="L1363" s="32" t="str">
        <f t="shared" si="322"/>
        <v>LSI</v>
      </c>
      <c r="M1363" s="32" t="str">
        <f t="shared" si="323"/>
        <v>R2</v>
      </c>
      <c r="N1363" s="3">
        <v>14</v>
      </c>
      <c r="O1363" s="3" t="s">
        <v>664</v>
      </c>
      <c r="P1363" s="33" t="str">
        <f t="shared" si="324"/>
        <v>E:POS_P:P01_Tr1:NWF_Tr2:LSI_DRC_R2_D:07_M:05_Y:2019</v>
      </c>
      <c r="Q1363" s="31" t="str">
        <f t="shared" si="325"/>
        <v>T1</v>
      </c>
      <c r="R1363" s="53">
        <v>0.53559027777777779</v>
      </c>
      <c r="S1363" s="3">
        <v>10</v>
      </c>
      <c r="T1363" s="3">
        <v>1.7324999999999999</v>
      </c>
      <c r="U1363" s="3">
        <v>96.674117647058836</v>
      </c>
      <c r="V1363" s="3">
        <v>0.61055999999999999</v>
      </c>
      <c r="W1363" s="3">
        <v>21.3</v>
      </c>
      <c r="X1363" s="37">
        <f t="shared" si="312"/>
        <v>294.3</v>
      </c>
      <c r="Y1363" s="37" t="s">
        <v>143</v>
      </c>
      <c r="Z1363" s="40">
        <v>0.1225</v>
      </c>
      <c r="AA1363" s="41">
        <v>0.74</v>
      </c>
      <c r="AB1363" s="41">
        <v>9.0649999999999981E-2</v>
      </c>
      <c r="AC1363" s="42" t="s">
        <v>144</v>
      </c>
      <c r="AD1363" s="43">
        <f t="shared" si="313"/>
        <v>496.9042400000273</v>
      </c>
      <c r="AE1363" s="43">
        <f t="shared" si="314"/>
        <v>579.72161333336521</v>
      </c>
      <c r="AF1363" s="44">
        <f t="shared" si="315"/>
        <v>0.86088659580004734</v>
      </c>
      <c r="AG1363" s="44">
        <f t="shared" si="316"/>
        <v>0.63705608089203491</v>
      </c>
      <c r="AH1363" s="44">
        <f t="shared" si="317"/>
        <v>48.037778957085003</v>
      </c>
      <c r="AI1363" s="44">
        <f t="shared" si="318"/>
        <v>35.547956428242898</v>
      </c>
      <c r="AJ1363" s="44">
        <f t="shared" si="319"/>
        <v>0.35395482823681951</v>
      </c>
      <c r="AK1363" s="45">
        <f t="shared" si="320"/>
        <v>0.2619265728952464</v>
      </c>
      <c r="AL1363" s="35"/>
      <c r="AM1363" s="35"/>
      <c r="AN1363" s="35"/>
      <c r="AO1363" s="3" t="s">
        <v>1715</v>
      </c>
    </row>
    <row r="1364" spans="2:41" x14ac:dyDescent="0.2">
      <c r="B1364" s="46">
        <v>43592</v>
      </c>
      <c r="C1364" s="3" t="s">
        <v>1733</v>
      </c>
      <c r="D1364" s="3" t="s">
        <v>1309</v>
      </c>
      <c r="E1364" s="32" t="s">
        <v>137</v>
      </c>
      <c r="F1364" s="3" t="s">
        <v>138</v>
      </c>
      <c r="G1364" s="33" t="s">
        <v>139</v>
      </c>
      <c r="H1364" s="3">
        <v>2019</v>
      </c>
      <c r="I1364" s="47" t="s">
        <v>244</v>
      </c>
      <c r="J1364" s="47" t="s">
        <v>761</v>
      </c>
      <c r="K1364" s="32" t="str">
        <f t="shared" si="321"/>
        <v>NWF</v>
      </c>
      <c r="L1364" s="32" t="str">
        <f t="shared" si="322"/>
        <v>LSI</v>
      </c>
      <c r="M1364" s="32" t="str">
        <f t="shared" si="323"/>
        <v>R2</v>
      </c>
      <c r="N1364" s="3">
        <v>14</v>
      </c>
      <c r="O1364" s="3" t="s">
        <v>664</v>
      </c>
      <c r="P1364" s="33" t="str">
        <f t="shared" si="324"/>
        <v>E:POS_P:P01_Tr1:NWF_Tr2:LSI_DRC_R2_D:07_M:05_Y:2019</v>
      </c>
      <c r="Q1364" s="31" t="str">
        <f t="shared" si="325"/>
        <v>T2</v>
      </c>
      <c r="R1364" s="53">
        <v>0.54253472222222221</v>
      </c>
      <c r="S1364" s="3">
        <v>20</v>
      </c>
      <c r="T1364" s="3">
        <v>1.6575</v>
      </c>
      <c r="U1364" s="3">
        <v>121.88647058823531</v>
      </c>
      <c r="V1364" s="3">
        <v>0.52152000000000009</v>
      </c>
      <c r="W1364" s="3">
        <v>21.5</v>
      </c>
      <c r="X1364" s="37">
        <f t="shared" si="312"/>
        <v>294.5</v>
      </c>
      <c r="Y1364" s="37" t="s">
        <v>143</v>
      </c>
      <c r="Z1364" s="40">
        <v>0.1225</v>
      </c>
      <c r="AA1364" s="41">
        <v>0.74</v>
      </c>
      <c r="AB1364" s="41">
        <v>9.0649999999999981E-2</v>
      </c>
      <c r="AC1364" s="42" t="s">
        <v>144</v>
      </c>
      <c r="AD1364" s="43">
        <f t="shared" si="313"/>
        <v>496.56678380987449</v>
      </c>
      <c r="AE1364" s="43">
        <f t="shared" si="314"/>
        <v>579.3279144448536</v>
      </c>
      <c r="AF1364" s="44">
        <f t="shared" si="315"/>
        <v>0.82305944416486698</v>
      </c>
      <c r="AG1364" s="44">
        <f t="shared" si="316"/>
        <v>0.6090639886820014</v>
      </c>
      <c r="AH1364" s="44">
        <f t="shared" si="317"/>
        <v>60.524772689936874</v>
      </c>
      <c r="AI1364" s="44">
        <f t="shared" si="318"/>
        <v>44.788331790553279</v>
      </c>
      <c r="AJ1364" s="44">
        <f t="shared" si="319"/>
        <v>0.30213109394128007</v>
      </c>
      <c r="AK1364" s="45">
        <f t="shared" si="320"/>
        <v>0.22357700951654721</v>
      </c>
      <c r="AL1364" s="35"/>
      <c r="AM1364" s="35"/>
      <c r="AN1364" s="35"/>
      <c r="AO1364" s="3" t="s">
        <v>1715</v>
      </c>
    </row>
    <row r="1365" spans="2:41" x14ac:dyDescent="0.2">
      <c r="B1365" s="46">
        <v>43592</v>
      </c>
      <c r="C1365" s="3" t="s">
        <v>1734</v>
      </c>
      <c r="D1365" s="3" t="s">
        <v>1311</v>
      </c>
      <c r="E1365" s="32" t="s">
        <v>137</v>
      </c>
      <c r="F1365" s="3" t="s">
        <v>138</v>
      </c>
      <c r="G1365" s="33" t="s">
        <v>139</v>
      </c>
      <c r="H1365" s="3">
        <v>2019</v>
      </c>
      <c r="I1365" s="47" t="s">
        <v>244</v>
      </c>
      <c r="J1365" s="47" t="s">
        <v>761</v>
      </c>
      <c r="K1365" s="32" t="str">
        <f t="shared" si="321"/>
        <v>NWF</v>
      </c>
      <c r="L1365" s="32" t="str">
        <f t="shared" si="322"/>
        <v>LSI</v>
      </c>
      <c r="M1365" s="32" t="str">
        <f t="shared" si="323"/>
        <v>R2</v>
      </c>
      <c r="N1365" s="3">
        <v>14</v>
      </c>
      <c r="O1365" s="3" t="s">
        <v>664</v>
      </c>
      <c r="P1365" s="33" t="str">
        <f t="shared" si="324"/>
        <v>E:POS_P:P01_Tr1:NWF_Tr2:LSI_DRC_R2_D:07_M:05_Y:2019</v>
      </c>
      <c r="Q1365" s="31" t="str">
        <f t="shared" si="325"/>
        <v>T3</v>
      </c>
      <c r="R1365" s="53">
        <v>0.54947916666666663</v>
      </c>
      <c r="S1365" s="3">
        <v>30</v>
      </c>
      <c r="T1365" s="3">
        <v>1.6575</v>
      </c>
      <c r="U1365" s="3">
        <v>130.07647058823531</v>
      </c>
      <c r="V1365" s="3">
        <v>0.53424000000000005</v>
      </c>
      <c r="W1365" s="3">
        <v>21.5</v>
      </c>
      <c r="X1365" s="37">
        <f t="shared" si="312"/>
        <v>294.5</v>
      </c>
      <c r="Y1365" s="37" t="s">
        <v>143</v>
      </c>
      <c r="Z1365" s="40">
        <v>0.1225</v>
      </c>
      <c r="AA1365" s="41">
        <v>0.74</v>
      </c>
      <c r="AB1365" s="41">
        <v>9.0649999999999981E-2</v>
      </c>
      <c r="AC1365" s="42" t="s">
        <v>144</v>
      </c>
      <c r="AD1365" s="43">
        <f t="shared" si="313"/>
        <v>496.56678380987449</v>
      </c>
      <c r="AE1365" s="43">
        <f t="shared" si="314"/>
        <v>579.3279144448536</v>
      </c>
      <c r="AF1365" s="44">
        <f t="shared" si="315"/>
        <v>0.82305944416486698</v>
      </c>
      <c r="AG1365" s="44">
        <f t="shared" si="316"/>
        <v>0.6090639886820014</v>
      </c>
      <c r="AH1365" s="44">
        <f t="shared" si="317"/>
        <v>64.591654649339745</v>
      </c>
      <c r="AI1365" s="44">
        <f t="shared" si="318"/>
        <v>47.797824440511405</v>
      </c>
      <c r="AJ1365" s="44">
        <f t="shared" si="319"/>
        <v>0.30950014501301859</v>
      </c>
      <c r="AK1365" s="45">
        <f t="shared" si="320"/>
        <v>0.22903010730963372</v>
      </c>
      <c r="AL1365" s="35"/>
      <c r="AM1365" s="35"/>
      <c r="AN1365" s="35"/>
      <c r="AO1365" s="3" t="s">
        <v>1715</v>
      </c>
    </row>
    <row r="1366" spans="2:41" x14ac:dyDescent="0.2">
      <c r="B1366" s="46">
        <v>43592</v>
      </c>
      <c r="C1366" s="3" t="s">
        <v>1735</v>
      </c>
      <c r="D1366" s="3" t="s">
        <v>1313</v>
      </c>
      <c r="E1366" s="32" t="s">
        <v>137</v>
      </c>
      <c r="F1366" s="3" t="s">
        <v>138</v>
      </c>
      <c r="G1366" s="33" t="s">
        <v>139</v>
      </c>
      <c r="H1366" s="3">
        <v>2019</v>
      </c>
      <c r="I1366" s="47" t="s">
        <v>244</v>
      </c>
      <c r="J1366" s="47" t="s">
        <v>761</v>
      </c>
      <c r="K1366" s="32" t="str">
        <f t="shared" si="321"/>
        <v>NWF</v>
      </c>
      <c r="L1366" s="32" t="str">
        <f t="shared" si="322"/>
        <v>LSI</v>
      </c>
      <c r="M1366" s="32" t="str">
        <f t="shared" si="323"/>
        <v>R3</v>
      </c>
      <c r="N1366" s="3">
        <v>11</v>
      </c>
      <c r="O1366" s="3" t="s">
        <v>554</v>
      </c>
      <c r="P1366" s="33" t="str">
        <f t="shared" si="324"/>
        <v>E:POS_P:P01_Tr1:NWF_Tr2:LSI_DRC_R3_D:07_M:05_Y:2019</v>
      </c>
      <c r="Q1366" s="31" t="str">
        <f t="shared" si="325"/>
        <v>T0</v>
      </c>
      <c r="R1366" s="53">
        <v>0.52864583333333337</v>
      </c>
      <c r="S1366" s="37">
        <v>0</v>
      </c>
      <c r="T1366" s="3">
        <v>1.5074999999999998</v>
      </c>
      <c r="U1366" s="3">
        <v>129.43411764705883</v>
      </c>
      <c r="V1366" s="3">
        <v>0.60419999999999996</v>
      </c>
      <c r="W1366" s="3">
        <v>18.899999999999999</v>
      </c>
      <c r="X1366" s="37">
        <f t="shared" si="312"/>
        <v>291.89999999999998</v>
      </c>
      <c r="Y1366" s="37" t="s">
        <v>143</v>
      </c>
      <c r="Z1366" s="40">
        <v>0.1225</v>
      </c>
      <c r="AA1366" s="41">
        <v>0.74</v>
      </c>
      <c r="AB1366" s="41">
        <v>9.0649999999999981E-2</v>
      </c>
      <c r="AC1366" s="42" t="s">
        <v>144</v>
      </c>
      <c r="AD1366" s="43">
        <f t="shared" si="313"/>
        <v>500.98978359714982</v>
      </c>
      <c r="AE1366" s="43">
        <f t="shared" si="314"/>
        <v>584.48808086334145</v>
      </c>
      <c r="AF1366" s="44">
        <f t="shared" si="315"/>
        <v>0.75524209877270321</v>
      </c>
      <c r="AG1366" s="44">
        <f t="shared" si="316"/>
        <v>0.55887915309180025</v>
      </c>
      <c r="AH1366" s="44">
        <f t="shared" si="317"/>
        <v>64.845170590088031</v>
      </c>
      <c r="AI1366" s="44">
        <f t="shared" si="318"/>
        <v>47.985426236665134</v>
      </c>
      <c r="AJ1366" s="44">
        <f t="shared" si="319"/>
        <v>0.35314769845763089</v>
      </c>
      <c r="AK1366" s="45">
        <f t="shared" si="320"/>
        <v>0.26132929685864681</v>
      </c>
      <c r="AL1366" s="35">
        <f>SLOPE(AG1366:AG1369,S1366:S1369)*60</f>
        <v>0.14009613046019231</v>
      </c>
      <c r="AM1366" s="35">
        <f>SLOPE(AK1366:AK1369,S1366:S1369)*60</f>
        <v>-1.716637723096516E-2</v>
      </c>
      <c r="AN1366" s="35">
        <f>SLOPE(AI1366:AI1369,S1366:S1369)*60</f>
        <v>-3.9790181518646222</v>
      </c>
      <c r="AO1366" s="3" t="s">
        <v>1715</v>
      </c>
    </row>
    <row r="1367" spans="2:41" x14ac:dyDescent="0.2">
      <c r="B1367" s="46">
        <v>43592</v>
      </c>
      <c r="C1367" s="3" t="s">
        <v>1736</v>
      </c>
      <c r="D1367" s="3" t="s">
        <v>1315</v>
      </c>
      <c r="E1367" s="32" t="s">
        <v>137</v>
      </c>
      <c r="F1367" s="3" t="s">
        <v>138</v>
      </c>
      <c r="G1367" s="33" t="s">
        <v>139</v>
      </c>
      <c r="H1367" s="3">
        <v>2019</v>
      </c>
      <c r="I1367" s="47" t="s">
        <v>244</v>
      </c>
      <c r="J1367" s="47" t="s">
        <v>761</v>
      </c>
      <c r="K1367" s="32" t="str">
        <f t="shared" si="321"/>
        <v>NWF</v>
      </c>
      <c r="L1367" s="32" t="str">
        <f t="shared" si="322"/>
        <v>LSI</v>
      </c>
      <c r="M1367" s="32" t="str">
        <f t="shared" si="323"/>
        <v>R3</v>
      </c>
      <c r="N1367" s="3">
        <v>11</v>
      </c>
      <c r="O1367" s="3" t="s">
        <v>554</v>
      </c>
      <c r="P1367" s="33" t="str">
        <f t="shared" si="324"/>
        <v>E:POS_P:P01_Tr1:NWF_Tr2:LSI_DRC_R3_D:07_M:05_Y:2019</v>
      </c>
      <c r="Q1367" s="31" t="str">
        <f t="shared" si="325"/>
        <v>T1</v>
      </c>
      <c r="R1367" s="53">
        <v>0.53559027777777779</v>
      </c>
      <c r="S1367" s="3">
        <v>10</v>
      </c>
      <c r="T1367" s="3">
        <v>1.6575</v>
      </c>
      <c r="U1367" s="3">
        <v>134.57294117647061</v>
      </c>
      <c r="V1367" s="3">
        <v>0.53424000000000005</v>
      </c>
      <c r="W1367" s="3">
        <v>20.8</v>
      </c>
      <c r="X1367" s="37">
        <f t="shared" si="312"/>
        <v>293.8</v>
      </c>
      <c r="Y1367" s="37" t="s">
        <v>143</v>
      </c>
      <c r="Z1367" s="40">
        <v>0.1225</v>
      </c>
      <c r="AA1367" s="41">
        <v>0.74</v>
      </c>
      <c r="AB1367" s="41">
        <v>9.0649999999999981E-2</v>
      </c>
      <c r="AC1367" s="42" t="s">
        <v>144</v>
      </c>
      <c r="AD1367" s="43">
        <f t="shared" si="313"/>
        <v>497.74989051057872</v>
      </c>
      <c r="AE1367" s="43">
        <f t="shared" si="314"/>
        <v>580.70820559567528</v>
      </c>
      <c r="AF1367" s="44">
        <f t="shared" si="315"/>
        <v>0.82502044352128412</v>
      </c>
      <c r="AG1367" s="44">
        <f t="shared" si="316"/>
        <v>0.61051512820575016</v>
      </c>
      <c r="AH1367" s="44">
        <f t="shared" si="317"/>
        <v>66.983666736274799</v>
      </c>
      <c r="AI1367" s="44">
        <f t="shared" si="318"/>
        <v>49.567913384843344</v>
      </c>
      <c r="AJ1367" s="44">
        <f t="shared" si="319"/>
        <v>0.31023755175743362</v>
      </c>
      <c r="AK1367" s="45">
        <f t="shared" si="320"/>
        <v>0.22957578830050082</v>
      </c>
      <c r="AL1367" s="35"/>
      <c r="AM1367" s="35"/>
      <c r="AN1367" s="35"/>
      <c r="AO1367" s="3" t="s">
        <v>1715</v>
      </c>
    </row>
    <row r="1368" spans="2:41" x14ac:dyDescent="0.2">
      <c r="B1368" s="46">
        <v>43592</v>
      </c>
      <c r="C1368" s="3" t="s">
        <v>1737</v>
      </c>
      <c r="D1368" s="3" t="s">
        <v>1317</v>
      </c>
      <c r="E1368" s="32" t="s">
        <v>137</v>
      </c>
      <c r="F1368" s="3" t="s">
        <v>138</v>
      </c>
      <c r="G1368" s="33" t="s">
        <v>139</v>
      </c>
      <c r="H1368" s="3">
        <v>2019</v>
      </c>
      <c r="I1368" s="47" t="s">
        <v>244</v>
      </c>
      <c r="J1368" s="47" t="s">
        <v>761</v>
      </c>
      <c r="K1368" s="32" t="str">
        <f t="shared" si="321"/>
        <v>NWF</v>
      </c>
      <c r="L1368" s="32" t="str">
        <f t="shared" si="322"/>
        <v>LSI</v>
      </c>
      <c r="M1368" s="32" t="str">
        <f t="shared" si="323"/>
        <v>R3</v>
      </c>
      <c r="N1368" s="3">
        <v>11</v>
      </c>
      <c r="O1368" s="3" t="s">
        <v>554</v>
      </c>
      <c r="P1368" s="33" t="str">
        <f t="shared" si="324"/>
        <v>E:POS_P:P01_Tr1:NWF_Tr2:LSI_DRC_R3_D:07_M:05_Y:2019</v>
      </c>
      <c r="Q1368" s="31" t="str">
        <f t="shared" si="325"/>
        <v>T2</v>
      </c>
      <c r="R1368" s="53">
        <v>0.54253472222222221</v>
      </c>
      <c r="S1368" s="3">
        <v>20</v>
      </c>
      <c r="T1368" s="3">
        <v>1.6575</v>
      </c>
      <c r="U1368" s="3">
        <v>111.76941176470589</v>
      </c>
      <c r="V1368" s="3">
        <v>0.80771999999999999</v>
      </c>
      <c r="W1368" s="3">
        <v>21.3</v>
      </c>
      <c r="X1368" s="37">
        <f t="shared" si="312"/>
        <v>294.3</v>
      </c>
      <c r="Y1368" s="37" t="s">
        <v>143</v>
      </c>
      <c r="Z1368" s="40">
        <v>0.1225</v>
      </c>
      <c r="AA1368" s="41">
        <v>0.74</v>
      </c>
      <c r="AB1368" s="41">
        <v>9.0649999999999981E-2</v>
      </c>
      <c r="AC1368" s="42" t="s">
        <v>144</v>
      </c>
      <c r="AD1368" s="43">
        <f t="shared" si="313"/>
        <v>496.9042400000273</v>
      </c>
      <c r="AE1368" s="43">
        <f t="shared" si="314"/>
        <v>579.72161333336521</v>
      </c>
      <c r="AF1368" s="44">
        <f t="shared" si="315"/>
        <v>0.82361877780004522</v>
      </c>
      <c r="AG1368" s="44">
        <f t="shared" si="316"/>
        <v>0.60947789557203336</v>
      </c>
      <c r="AH1368" s="44">
        <f t="shared" si="317"/>
        <v>55.538694608191292</v>
      </c>
      <c r="AI1368" s="44">
        <f t="shared" si="318"/>
        <v>41.098634010061552</v>
      </c>
      <c r="AJ1368" s="44">
        <f t="shared" si="319"/>
        <v>0.46825274152162577</v>
      </c>
      <c r="AK1368" s="45">
        <f t="shared" si="320"/>
        <v>0.34650702872600303</v>
      </c>
      <c r="AL1368" s="35"/>
      <c r="AM1368" s="35"/>
      <c r="AN1368" s="35"/>
      <c r="AO1368" s="3" t="s">
        <v>1715</v>
      </c>
    </row>
    <row r="1369" spans="2:41" x14ac:dyDescent="0.2">
      <c r="B1369" s="46">
        <v>43592</v>
      </c>
      <c r="C1369" s="3" t="s">
        <v>1738</v>
      </c>
      <c r="D1369" s="3" t="s">
        <v>1319</v>
      </c>
      <c r="E1369" s="32" t="s">
        <v>137</v>
      </c>
      <c r="F1369" s="3" t="s">
        <v>138</v>
      </c>
      <c r="G1369" s="33" t="s">
        <v>139</v>
      </c>
      <c r="H1369" s="3">
        <v>2019</v>
      </c>
      <c r="I1369" s="47" t="s">
        <v>244</v>
      </c>
      <c r="J1369" s="47" t="s">
        <v>761</v>
      </c>
      <c r="K1369" s="32" t="str">
        <f t="shared" si="321"/>
        <v>NWF</v>
      </c>
      <c r="L1369" s="32" t="str">
        <f t="shared" si="322"/>
        <v>LSI</v>
      </c>
      <c r="M1369" s="32" t="str">
        <f t="shared" si="323"/>
        <v>R3</v>
      </c>
      <c r="N1369" s="3">
        <v>11</v>
      </c>
      <c r="O1369" s="3" t="s">
        <v>554</v>
      </c>
      <c r="P1369" s="33" t="str">
        <f t="shared" si="324"/>
        <v>E:POS_P:P01_Tr1:NWF_Tr2:LSI_DRC_R3_D:07_M:05_Y:2019</v>
      </c>
      <c r="Q1369" s="31" t="str">
        <f t="shared" si="325"/>
        <v>T3</v>
      </c>
      <c r="R1369" s="53">
        <v>0.54947916666666663</v>
      </c>
      <c r="S1369" s="3">
        <v>30</v>
      </c>
      <c r="T1369" s="3">
        <v>1.7324999999999999</v>
      </c>
      <c r="U1369" s="3">
        <v>132.16411764705884</v>
      </c>
      <c r="V1369" s="3">
        <v>0.49608000000000002</v>
      </c>
      <c r="W1369" s="3">
        <v>21.3</v>
      </c>
      <c r="X1369" s="37">
        <f t="shared" si="312"/>
        <v>294.3</v>
      </c>
      <c r="Y1369" s="37" t="s">
        <v>143</v>
      </c>
      <c r="Z1369" s="40">
        <v>0.1225</v>
      </c>
      <c r="AA1369" s="41">
        <v>0.74</v>
      </c>
      <c r="AB1369" s="41">
        <v>9.0649999999999981E-2</v>
      </c>
      <c r="AC1369" s="42" t="s">
        <v>144</v>
      </c>
      <c r="AD1369" s="43">
        <f t="shared" si="313"/>
        <v>496.9042400000273</v>
      </c>
      <c r="AE1369" s="43">
        <f t="shared" si="314"/>
        <v>579.72161333336521</v>
      </c>
      <c r="AF1369" s="44">
        <f t="shared" si="315"/>
        <v>0.86088659580004734</v>
      </c>
      <c r="AG1369" s="44">
        <f t="shared" si="316"/>
        <v>0.63705608089203491</v>
      </c>
      <c r="AH1369" s="44">
        <f t="shared" si="317"/>
        <v>65.672910434685974</v>
      </c>
      <c r="AI1369" s="44">
        <f t="shared" si="318"/>
        <v>48.597953721667608</v>
      </c>
      <c r="AJ1369" s="44">
        <f t="shared" si="319"/>
        <v>0.2875882979424158</v>
      </c>
      <c r="AK1369" s="45">
        <f t="shared" si="320"/>
        <v>0.21281534047738765</v>
      </c>
      <c r="AL1369" s="35"/>
      <c r="AM1369" s="35"/>
      <c r="AN1369" s="35"/>
      <c r="AO1369" s="3" t="s">
        <v>1715</v>
      </c>
    </row>
    <row r="1370" spans="2:41" x14ac:dyDescent="0.2">
      <c r="B1370" s="46">
        <v>43592</v>
      </c>
      <c r="C1370" s="3" t="s">
        <v>1739</v>
      </c>
      <c r="D1370" s="3" t="s">
        <v>1321</v>
      </c>
      <c r="E1370" s="32" t="s">
        <v>137</v>
      </c>
      <c r="F1370" s="3" t="s">
        <v>138</v>
      </c>
      <c r="G1370" s="33" t="s">
        <v>139</v>
      </c>
      <c r="H1370" s="3">
        <v>2019</v>
      </c>
      <c r="I1370" s="47" t="s">
        <v>244</v>
      </c>
      <c r="J1370" s="47" t="s">
        <v>761</v>
      </c>
      <c r="K1370" s="32" t="str">
        <f t="shared" si="321"/>
        <v>WFL</v>
      </c>
      <c r="L1370" s="32" t="str">
        <f t="shared" si="322"/>
        <v>ESI</v>
      </c>
      <c r="M1370" s="32" t="str">
        <f t="shared" si="323"/>
        <v>R1</v>
      </c>
      <c r="N1370" s="3">
        <v>8</v>
      </c>
      <c r="O1370" s="3" t="s">
        <v>154</v>
      </c>
      <c r="P1370" s="33" t="str">
        <f t="shared" si="324"/>
        <v>E:POS_P:P01_Tr1:WFL_Tr2:ESI_DRC_R1_D:07_M:05_Y:2019</v>
      </c>
      <c r="Q1370" s="31" t="str">
        <f t="shared" si="325"/>
        <v>T0</v>
      </c>
      <c r="R1370" s="53">
        <v>0.56111111111111112</v>
      </c>
      <c r="S1370" s="37">
        <v>0</v>
      </c>
      <c r="T1370" s="3">
        <v>1.7324999999999999</v>
      </c>
      <c r="U1370" s="3">
        <v>114.98117647058825</v>
      </c>
      <c r="V1370" s="3">
        <v>0.55968000000000007</v>
      </c>
      <c r="W1370" s="3">
        <v>17.5</v>
      </c>
      <c r="X1370" s="37">
        <f t="shared" si="312"/>
        <v>290.5</v>
      </c>
      <c r="Y1370" s="37" t="s">
        <v>143</v>
      </c>
      <c r="Z1370" s="40">
        <v>0.1225</v>
      </c>
      <c r="AA1370" s="41">
        <v>0.74</v>
      </c>
      <c r="AB1370" s="41">
        <v>9.0649999999999981E-2</v>
      </c>
      <c r="AC1370" s="42" t="s">
        <v>144</v>
      </c>
      <c r="AD1370" s="43">
        <f t="shared" si="313"/>
        <v>503.40419219279875</v>
      </c>
      <c r="AE1370" s="43">
        <f t="shared" si="314"/>
        <v>587.30489089159857</v>
      </c>
      <c r="AF1370" s="44">
        <f t="shared" si="315"/>
        <v>0.87214776297402374</v>
      </c>
      <c r="AG1370" s="44">
        <f t="shared" si="316"/>
        <v>0.64538934460077746</v>
      </c>
      <c r="AH1370" s="44">
        <f t="shared" si="317"/>
        <v>57.882006258554114</v>
      </c>
      <c r="AI1370" s="44">
        <f t="shared" si="318"/>
        <v>42.832684631330032</v>
      </c>
      <c r="AJ1370" s="44">
        <f t="shared" si="319"/>
        <v>0.32870280133420993</v>
      </c>
      <c r="AK1370" s="45">
        <f t="shared" si="320"/>
        <v>0.24324007298731529</v>
      </c>
      <c r="AL1370" s="35">
        <f>SLOPE(AG1370:AG1373,S1370:S1373)*60</f>
        <v>-2.1477317278728369E-2</v>
      </c>
      <c r="AM1370" s="35">
        <f>SLOPE(AK1370:AK1373,S1370:S1373)*60</f>
        <v>7.8903669762990149E-3</v>
      </c>
      <c r="AN1370" s="35">
        <f>SLOPE(AI1370:AI1373,S1370:S1373)*60</f>
        <v>-1.6143000624108126</v>
      </c>
      <c r="AO1370" s="3" t="s">
        <v>1715</v>
      </c>
    </row>
    <row r="1371" spans="2:41" x14ac:dyDescent="0.2">
      <c r="B1371" s="46">
        <v>43592</v>
      </c>
      <c r="C1371" s="3" t="s">
        <v>1740</v>
      </c>
      <c r="D1371" s="3" t="s">
        <v>1323</v>
      </c>
      <c r="E1371" s="32" t="s">
        <v>137</v>
      </c>
      <c r="F1371" s="3" t="s">
        <v>138</v>
      </c>
      <c r="G1371" s="33" t="s">
        <v>139</v>
      </c>
      <c r="H1371" s="3">
        <v>2019</v>
      </c>
      <c r="I1371" s="47" t="s">
        <v>244</v>
      </c>
      <c r="J1371" s="47" t="s">
        <v>761</v>
      </c>
      <c r="K1371" s="32" t="str">
        <f t="shared" si="321"/>
        <v>WFL</v>
      </c>
      <c r="L1371" s="32" t="str">
        <f t="shared" si="322"/>
        <v>ESI</v>
      </c>
      <c r="M1371" s="32" t="str">
        <f t="shared" si="323"/>
        <v>R1</v>
      </c>
      <c r="N1371" s="3">
        <v>8</v>
      </c>
      <c r="O1371" s="3" t="s">
        <v>154</v>
      </c>
      <c r="P1371" s="33" t="str">
        <f t="shared" si="324"/>
        <v>E:POS_P:P01_Tr1:WFL_Tr2:ESI_DRC_R1_D:07_M:05_Y:2019</v>
      </c>
      <c r="Q1371" s="31" t="str">
        <f t="shared" si="325"/>
        <v>T1</v>
      </c>
      <c r="R1371" s="53">
        <v>0.56805555555555554</v>
      </c>
      <c r="S1371" s="3">
        <v>10</v>
      </c>
      <c r="T1371" s="3">
        <v>1.7324999999999999</v>
      </c>
      <c r="U1371" s="3">
        <v>125.74058823529413</v>
      </c>
      <c r="V1371" s="3">
        <v>0.73776000000000008</v>
      </c>
      <c r="W1371" s="3">
        <v>20.399999999999999</v>
      </c>
      <c r="X1371" s="37">
        <f t="shared" si="312"/>
        <v>293.39999999999998</v>
      </c>
      <c r="Y1371" s="37" t="s">
        <v>143</v>
      </c>
      <c r="Z1371" s="40">
        <v>0.1225</v>
      </c>
      <c r="AA1371" s="41">
        <v>0.74</v>
      </c>
      <c r="AB1371" s="41">
        <v>9.0649999999999981E-2</v>
      </c>
      <c r="AC1371" s="42" t="s">
        <v>144</v>
      </c>
      <c r="AD1371" s="43">
        <f t="shared" si="313"/>
        <v>498.42848613499672</v>
      </c>
      <c r="AE1371" s="43">
        <f t="shared" si="314"/>
        <v>581.49990049082953</v>
      </c>
      <c r="AF1371" s="44">
        <f t="shared" si="315"/>
        <v>0.86352735222888177</v>
      </c>
      <c r="AG1371" s="44">
        <f t="shared" si="316"/>
        <v>0.6390102406493724</v>
      </c>
      <c r="AH1371" s="44">
        <f t="shared" si="317"/>
        <v>62.672691039841631</v>
      </c>
      <c r="AI1371" s="44">
        <f t="shared" si="318"/>
        <v>46.377791369482793</v>
      </c>
      <c r="AJ1371" s="44">
        <f t="shared" si="319"/>
        <v>0.42900736658611444</v>
      </c>
      <c r="AK1371" s="45">
        <f t="shared" si="320"/>
        <v>0.31746545127372461</v>
      </c>
      <c r="AL1371" s="35"/>
      <c r="AM1371" s="35"/>
      <c r="AN1371" s="35"/>
      <c r="AO1371" s="3" t="s">
        <v>1715</v>
      </c>
    </row>
    <row r="1372" spans="2:41" x14ac:dyDescent="0.2">
      <c r="B1372" s="46">
        <v>43592</v>
      </c>
      <c r="C1372" s="3" t="s">
        <v>1741</v>
      </c>
      <c r="D1372" s="3" t="s">
        <v>1325</v>
      </c>
      <c r="E1372" s="32" t="s">
        <v>137</v>
      </c>
      <c r="F1372" s="3" t="s">
        <v>138</v>
      </c>
      <c r="G1372" s="33" t="s">
        <v>139</v>
      </c>
      <c r="H1372" s="3">
        <v>2019</v>
      </c>
      <c r="I1372" s="47" t="s">
        <v>244</v>
      </c>
      <c r="J1372" s="47" t="s">
        <v>761</v>
      </c>
      <c r="K1372" s="32" t="str">
        <f t="shared" si="321"/>
        <v>WFL</v>
      </c>
      <c r="L1372" s="32" t="str">
        <f t="shared" si="322"/>
        <v>ESI</v>
      </c>
      <c r="M1372" s="32" t="str">
        <f t="shared" si="323"/>
        <v>R1</v>
      </c>
      <c r="N1372" s="3">
        <v>8</v>
      </c>
      <c r="O1372" s="3" t="s">
        <v>154</v>
      </c>
      <c r="P1372" s="33" t="str">
        <f t="shared" si="324"/>
        <v>E:POS_P:P01_Tr1:WFL_Tr2:ESI_DRC_R1_D:07_M:05_Y:2019</v>
      </c>
      <c r="Q1372" s="31" t="str">
        <f t="shared" si="325"/>
        <v>T2</v>
      </c>
      <c r="R1372" s="53">
        <v>0.57500000000000007</v>
      </c>
      <c r="S1372" s="3">
        <v>20</v>
      </c>
      <c r="T1372" s="3">
        <v>1.7324999999999999</v>
      </c>
      <c r="U1372" s="3">
        <v>123.49235294117649</v>
      </c>
      <c r="V1372" s="3">
        <v>0.57240000000000013</v>
      </c>
      <c r="W1372" s="3">
        <v>21.8</v>
      </c>
      <c r="X1372" s="37">
        <f t="shared" si="312"/>
        <v>294.8</v>
      </c>
      <c r="Y1372" s="37" t="s">
        <v>143</v>
      </c>
      <c r="Z1372" s="40">
        <v>0.1225</v>
      </c>
      <c r="AA1372" s="41">
        <v>0.74</v>
      </c>
      <c r="AB1372" s="41">
        <v>9.0649999999999981E-2</v>
      </c>
      <c r="AC1372" s="42" t="s">
        <v>144</v>
      </c>
      <c r="AD1372" s="43">
        <f t="shared" si="313"/>
        <v>496.06145804616017</v>
      </c>
      <c r="AE1372" s="43">
        <f t="shared" si="314"/>
        <v>578.73836772052027</v>
      </c>
      <c r="AF1372" s="44">
        <f t="shared" si="315"/>
        <v>0.85942647606497247</v>
      </c>
      <c r="AG1372" s="44">
        <f t="shared" si="316"/>
        <v>0.63597559228807954</v>
      </c>
      <c r="AH1372" s="44">
        <f t="shared" si="317"/>
        <v>61.259796657551028</v>
      </c>
      <c r="AI1372" s="44">
        <f t="shared" si="318"/>
        <v>45.332249526587752</v>
      </c>
      <c r="AJ1372" s="44">
        <f t="shared" si="319"/>
        <v>0.33126984168322587</v>
      </c>
      <c r="AK1372" s="45">
        <f t="shared" si="320"/>
        <v>0.2451396828455871</v>
      </c>
      <c r="AL1372" s="35"/>
      <c r="AM1372" s="35"/>
      <c r="AN1372" s="35"/>
      <c r="AO1372" s="3" t="s">
        <v>1715</v>
      </c>
    </row>
    <row r="1373" spans="2:41" x14ac:dyDescent="0.2">
      <c r="B1373" s="46">
        <v>43592</v>
      </c>
      <c r="C1373" s="3" t="s">
        <v>1742</v>
      </c>
      <c r="D1373" s="3" t="s">
        <v>1327</v>
      </c>
      <c r="E1373" s="32" t="s">
        <v>137</v>
      </c>
      <c r="F1373" s="3" t="s">
        <v>138</v>
      </c>
      <c r="G1373" s="33" t="s">
        <v>139</v>
      </c>
      <c r="H1373" s="3">
        <v>2019</v>
      </c>
      <c r="I1373" s="47" t="s">
        <v>244</v>
      </c>
      <c r="J1373" s="47" t="s">
        <v>761</v>
      </c>
      <c r="K1373" s="32" t="str">
        <f t="shared" si="321"/>
        <v>WFL</v>
      </c>
      <c r="L1373" s="32" t="str">
        <f t="shared" si="322"/>
        <v>ESI</v>
      </c>
      <c r="M1373" s="32" t="str">
        <f t="shared" si="323"/>
        <v>R1</v>
      </c>
      <c r="N1373" s="3">
        <v>8</v>
      </c>
      <c r="O1373" s="3" t="s">
        <v>154</v>
      </c>
      <c r="P1373" s="33" t="str">
        <f t="shared" si="324"/>
        <v>E:POS_P:P01_Tr1:WFL_Tr2:ESI_DRC_R1_D:07_M:05_Y:2019</v>
      </c>
      <c r="Q1373" s="31" t="str">
        <f t="shared" si="325"/>
        <v>T3</v>
      </c>
      <c r="R1373" s="53">
        <v>0.58194444444444449</v>
      </c>
      <c r="S1373" s="3">
        <v>30</v>
      </c>
      <c r="T1373" s="3">
        <v>1.7324999999999999</v>
      </c>
      <c r="U1373" s="3">
        <v>115.46294117647059</v>
      </c>
      <c r="V1373" s="3">
        <v>0.63600000000000001</v>
      </c>
      <c r="W1373" s="3">
        <v>22.5</v>
      </c>
      <c r="X1373" s="37">
        <f t="shared" si="312"/>
        <v>295.5</v>
      </c>
      <c r="Y1373" s="37" t="s">
        <v>143</v>
      </c>
      <c r="Z1373" s="40">
        <v>0.1225</v>
      </c>
      <c r="AA1373" s="41">
        <v>0.74</v>
      </c>
      <c r="AB1373" s="41">
        <v>9.0649999999999981E-2</v>
      </c>
      <c r="AC1373" s="42" t="s">
        <v>144</v>
      </c>
      <c r="AD1373" s="43">
        <f t="shared" si="313"/>
        <v>494.88635476144844</v>
      </c>
      <c r="AE1373" s="43">
        <f t="shared" si="314"/>
        <v>577.36741388835662</v>
      </c>
      <c r="AF1373" s="44">
        <f t="shared" si="315"/>
        <v>0.85739060962420943</v>
      </c>
      <c r="AG1373" s="44">
        <f t="shared" si="316"/>
        <v>0.63446905112191487</v>
      </c>
      <c r="AH1373" s="44">
        <f t="shared" si="317"/>
        <v>57.141034068859078</v>
      </c>
      <c r="AI1373" s="44">
        <f t="shared" si="318"/>
        <v>42.284365210955706</v>
      </c>
      <c r="AJ1373" s="44">
        <f t="shared" si="319"/>
        <v>0.3672056752329948</v>
      </c>
      <c r="AK1373" s="45">
        <f t="shared" si="320"/>
        <v>0.27173219967241613</v>
      </c>
      <c r="AL1373" s="35"/>
      <c r="AM1373" s="35"/>
      <c r="AN1373" s="35"/>
      <c r="AO1373" s="3" t="s">
        <v>1715</v>
      </c>
    </row>
    <row r="1374" spans="2:41" x14ac:dyDescent="0.2">
      <c r="B1374" s="46">
        <v>43592</v>
      </c>
      <c r="C1374" s="3" t="s">
        <v>1743</v>
      </c>
      <c r="D1374" s="3" t="s">
        <v>1329</v>
      </c>
      <c r="E1374" s="32" t="s">
        <v>137</v>
      </c>
      <c r="F1374" s="3" t="s">
        <v>138</v>
      </c>
      <c r="G1374" s="33" t="s">
        <v>139</v>
      </c>
      <c r="H1374" s="3">
        <v>2019</v>
      </c>
      <c r="I1374" s="47" t="s">
        <v>244</v>
      </c>
      <c r="J1374" s="47" t="s">
        <v>761</v>
      </c>
      <c r="K1374" s="32" t="str">
        <f t="shared" si="321"/>
        <v>WFL</v>
      </c>
      <c r="L1374" s="32" t="str">
        <f t="shared" si="322"/>
        <v>ESI</v>
      </c>
      <c r="M1374" s="32" t="str">
        <f t="shared" si="323"/>
        <v>R2</v>
      </c>
      <c r="N1374" s="3">
        <v>6</v>
      </c>
      <c r="O1374" s="3" t="s">
        <v>664</v>
      </c>
      <c r="P1374" s="33" t="str">
        <f t="shared" si="324"/>
        <v>E:POS_P:P01_Tr1:WFL_Tr2:ESI_DRC_R2_D:07_M:05_Y:2019</v>
      </c>
      <c r="Q1374" s="31" t="str">
        <f t="shared" si="325"/>
        <v>T0</v>
      </c>
      <c r="R1374" s="53">
        <v>0.56111111111111112</v>
      </c>
      <c r="S1374" s="37">
        <v>0</v>
      </c>
      <c r="T1374" s="3">
        <v>1.5825</v>
      </c>
      <c r="U1374" s="3">
        <v>104.86411764705883</v>
      </c>
      <c r="V1374" s="3">
        <v>0.72504000000000013</v>
      </c>
      <c r="W1374" s="3">
        <v>18</v>
      </c>
      <c r="X1374" s="37">
        <f t="shared" si="312"/>
        <v>291</v>
      </c>
      <c r="Y1374" s="37" t="s">
        <v>143</v>
      </c>
      <c r="Z1374" s="40">
        <v>0.1225</v>
      </c>
      <c r="AA1374" s="41">
        <v>0.74</v>
      </c>
      <c r="AB1374" s="41">
        <v>9.0649999999999981E-2</v>
      </c>
      <c r="AC1374" s="42" t="s">
        <v>144</v>
      </c>
      <c r="AD1374" s="43">
        <f t="shared" si="313"/>
        <v>502.53923653611014</v>
      </c>
      <c r="AE1374" s="43">
        <f t="shared" si="314"/>
        <v>586.29577595879505</v>
      </c>
      <c r="AF1374" s="44">
        <f t="shared" si="315"/>
        <v>0.79526834181839434</v>
      </c>
      <c r="AG1374" s="44">
        <f t="shared" si="316"/>
        <v>0.5884985729456117</v>
      </c>
      <c r="AH1374" s="44">
        <f t="shared" si="317"/>
        <v>52.698333622385775</v>
      </c>
      <c r="AI1374" s="44">
        <f t="shared" si="318"/>
        <v>38.996766880565467</v>
      </c>
      <c r="AJ1374" s="44">
        <f t="shared" si="319"/>
        <v>0.42508788940116482</v>
      </c>
      <c r="AK1374" s="45">
        <f t="shared" si="320"/>
        <v>0.31456503815686188</v>
      </c>
      <c r="AL1374" s="35">
        <f>SLOPE(AG1374:AG1377,S1374:S1377)*60</f>
        <v>1.3103673424005802E-2</v>
      </c>
      <c r="AM1374" s="35">
        <f>SLOPE(AK1374:AK1377,S1374:S1377)*60</f>
        <v>-3.9958284921159215E-2</v>
      </c>
      <c r="AN1374" s="35">
        <f>SLOPE(AI1374:AI1377,S1374:S1377)*60</f>
        <v>11.693450575734579</v>
      </c>
      <c r="AO1374" s="3" t="s">
        <v>1715</v>
      </c>
    </row>
    <row r="1375" spans="2:41" x14ac:dyDescent="0.2">
      <c r="B1375" s="46">
        <v>43592</v>
      </c>
      <c r="C1375" s="3" t="s">
        <v>1744</v>
      </c>
      <c r="D1375" s="3" t="s">
        <v>1331</v>
      </c>
      <c r="E1375" s="32" t="s">
        <v>137</v>
      </c>
      <c r="F1375" s="3" t="s">
        <v>138</v>
      </c>
      <c r="G1375" s="33" t="s">
        <v>139</v>
      </c>
      <c r="H1375" s="3">
        <v>2019</v>
      </c>
      <c r="I1375" s="47" t="s">
        <v>244</v>
      </c>
      <c r="J1375" s="47" t="s">
        <v>761</v>
      </c>
      <c r="K1375" s="32" t="str">
        <f t="shared" si="321"/>
        <v>WFL</v>
      </c>
      <c r="L1375" s="32" t="str">
        <f t="shared" si="322"/>
        <v>ESI</v>
      </c>
      <c r="M1375" s="32" t="str">
        <f t="shared" si="323"/>
        <v>R2</v>
      </c>
      <c r="N1375" s="3">
        <v>6</v>
      </c>
      <c r="O1375" s="3" t="s">
        <v>664</v>
      </c>
      <c r="P1375" s="33" t="str">
        <f t="shared" si="324"/>
        <v>E:POS_P:P01_Tr1:WFL_Tr2:ESI_DRC_R2_D:07_M:05_Y:2019</v>
      </c>
      <c r="Q1375" s="31" t="str">
        <f t="shared" si="325"/>
        <v>T1</v>
      </c>
      <c r="R1375" s="53">
        <v>0.56805555555555554</v>
      </c>
      <c r="S1375" s="3">
        <v>10</v>
      </c>
      <c r="T1375" s="3">
        <v>1.6575</v>
      </c>
      <c r="U1375" s="3">
        <v>104.22176470588235</v>
      </c>
      <c r="V1375" s="3">
        <v>0.77591999999999994</v>
      </c>
      <c r="W1375" s="3">
        <v>20.7</v>
      </c>
      <c r="X1375" s="37">
        <f t="shared" si="312"/>
        <v>293.7</v>
      </c>
      <c r="Y1375" s="37" t="s">
        <v>143</v>
      </c>
      <c r="Z1375" s="40">
        <v>0.1225</v>
      </c>
      <c r="AA1375" s="41">
        <v>0.74</v>
      </c>
      <c r="AB1375" s="41">
        <v>9.0649999999999981E-2</v>
      </c>
      <c r="AC1375" s="42" t="s">
        <v>144</v>
      </c>
      <c r="AD1375" s="43">
        <f t="shared" si="313"/>
        <v>497.91936612873019</v>
      </c>
      <c r="AE1375" s="43">
        <f t="shared" si="314"/>
        <v>580.90592715018511</v>
      </c>
      <c r="AF1375" s="44">
        <f t="shared" si="315"/>
        <v>0.8253013493583703</v>
      </c>
      <c r="AG1375" s="44">
        <f t="shared" si="316"/>
        <v>0.61072299852519385</v>
      </c>
      <c r="AH1375" s="44">
        <f t="shared" si="317"/>
        <v>51.894035019170602</v>
      </c>
      <c r="AI1375" s="44">
        <f t="shared" si="318"/>
        <v>38.401585914186235</v>
      </c>
      <c r="AJ1375" s="44">
        <f t="shared" si="319"/>
        <v>0.45073652699437161</v>
      </c>
      <c r="AK1375" s="45">
        <f t="shared" si="320"/>
        <v>0.33354502997583491</v>
      </c>
      <c r="AL1375" s="35"/>
      <c r="AM1375" s="35"/>
      <c r="AN1375" s="35"/>
      <c r="AO1375" s="3" t="s">
        <v>1715</v>
      </c>
    </row>
    <row r="1376" spans="2:41" x14ac:dyDescent="0.2">
      <c r="B1376" s="46">
        <v>43592</v>
      </c>
      <c r="C1376" s="3" t="s">
        <v>1745</v>
      </c>
      <c r="D1376" s="3" t="s">
        <v>1333</v>
      </c>
      <c r="E1376" s="32" t="s">
        <v>137</v>
      </c>
      <c r="F1376" s="3" t="s">
        <v>138</v>
      </c>
      <c r="G1376" s="33" t="s">
        <v>139</v>
      </c>
      <c r="H1376" s="3">
        <v>2019</v>
      </c>
      <c r="I1376" s="47" t="s">
        <v>244</v>
      </c>
      <c r="J1376" s="47" t="s">
        <v>761</v>
      </c>
      <c r="K1376" s="32" t="str">
        <f t="shared" si="321"/>
        <v>WFL</v>
      </c>
      <c r="L1376" s="32" t="str">
        <f t="shared" si="322"/>
        <v>ESI</v>
      </c>
      <c r="M1376" s="32" t="str">
        <f t="shared" si="323"/>
        <v>R2</v>
      </c>
      <c r="N1376" s="3">
        <v>6</v>
      </c>
      <c r="O1376" s="3" t="s">
        <v>664</v>
      </c>
      <c r="P1376" s="33" t="str">
        <f t="shared" si="324"/>
        <v>E:POS_P:P01_Tr1:WFL_Tr2:ESI_DRC_R2_D:07_M:05_Y:2019</v>
      </c>
      <c r="Q1376" s="31" t="str">
        <f t="shared" si="325"/>
        <v>T2</v>
      </c>
      <c r="R1376" s="53">
        <v>0.57500000000000007</v>
      </c>
      <c r="S1376" s="3">
        <v>20</v>
      </c>
      <c r="T1376" s="3">
        <v>1.5825</v>
      </c>
      <c r="U1376" s="3">
        <v>100.36764705882354</v>
      </c>
      <c r="V1376" s="3">
        <v>0.66144000000000003</v>
      </c>
      <c r="W1376" s="3">
        <v>22.2</v>
      </c>
      <c r="X1376" s="37">
        <f t="shared" si="312"/>
        <v>295.2</v>
      </c>
      <c r="Y1376" s="37" t="s">
        <v>143</v>
      </c>
      <c r="Z1376" s="40">
        <v>0.1225</v>
      </c>
      <c r="AA1376" s="41">
        <v>0.74</v>
      </c>
      <c r="AB1376" s="41">
        <v>9.0649999999999981E-2</v>
      </c>
      <c r="AC1376" s="42" t="s">
        <v>144</v>
      </c>
      <c r="AD1376" s="43">
        <f t="shared" si="313"/>
        <v>495.38928804880771</v>
      </c>
      <c r="AE1376" s="43">
        <f t="shared" si="314"/>
        <v>577.95416939027564</v>
      </c>
      <c r="AF1376" s="44">
        <f t="shared" si="315"/>
        <v>0.78395354833723818</v>
      </c>
      <c r="AG1376" s="44">
        <f t="shared" si="316"/>
        <v>0.58012562576955617</v>
      </c>
      <c r="AH1376" s="44">
        <f t="shared" si="317"/>
        <v>49.721057219604596</v>
      </c>
      <c r="AI1376" s="44">
        <f t="shared" si="318"/>
        <v>36.793582342507392</v>
      </c>
      <c r="AJ1376" s="44">
        <f t="shared" si="319"/>
        <v>0.38228200580150395</v>
      </c>
      <c r="AK1376" s="45">
        <f t="shared" si="320"/>
        <v>0.28288868429311292</v>
      </c>
      <c r="AL1376" s="35"/>
      <c r="AM1376" s="35"/>
      <c r="AN1376" s="35"/>
      <c r="AO1376" s="3" t="s">
        <v>1715</v>
      </c>
    </row>
    <row r="1377" spans="2:41" x14ac:dyDescent="0.2">
      <c r="B1377" s="46">
        <v>43592</v>
      </c>
      <c r="C1377" s="3" t="s">
        <v>1746</v>
      </c>
      <c r="D1377" s="3" t="s">
        <v>1335</v>
      </c>
      <c r="E1377" s="32" t="s">
        <v>137</v>
      </c>
      <c r="F1377" s="3" t="s">
        <v>138</v>
      </c>
      <c r="G1377" s="33" t="s">
        <v>139</v>
      </c>
      <c r="H1377" s="3">
        <v>2019</v>
      </c>
      <c r="I1377" s="47" t="s">
        <v>244</v>
      </c>
      <c r="J1377" s="47" t="s">
        <v>761</v>
      </c>
      <c r="K1377" s="32" t="str">
        <f t="shared" si="321"/>
        <v>WFL</v>
      </c>
      <c r="L1377" s="32" t="str">
        <f t="shared" si="322"/>
        <v>ESI</v>
      </c>
      <c r="M1377" s="32" t="str">
        <f t="shared" si="323"/>
        <v>R2</v>
      </c>
      <c r="N1377" s="3">
        <v>6</v>
      </c>
      <c r="O1377" s="3" t="s">
        <v>664</v>
      </c>
      <c r="P1377" s="33" t="str">
        <f t="shared" si="324"/>
        <v>E:POS_P:P01_Tr1:WFL_Tr2:ESI_DRC_R2_D:07_M:05_Y:2019</v>
      </c>
      <c r="Q1377" s="31" t="str">
        <f t="shared" si="325"/>
        <v>T3</v>
      </c>
      <c r="R1377" s="53">
        <v>0.58194444444444449</v>
      </c>
      <c r="S1377" s="3">
        <v>30</v>
      </c>
      <c r="T1377" s="3">
        <v>1.6575</v>
      </c>
      <c r="U1377" s="3">
        <v>125.90117647058825</v>
      </c>
      <c r="V1377" s="3">
        <v>0.72504000000000013</v>
      </c>
      <c r="W1377" s="3">
        <v>23</v>
      </c>
      <c r="X1377" s="37">
        <f t="shared" si="312"/>
        <v>296</v>
      </c>
      <c r="Y1377" s="37" t="s">
        <v>143</v>
      </c>
      <c r="Z1377" s="40">
        <v>0.1225</v>
      </c>
      <c r="AA1377" s="41">
        <v>0.74</v>
      </c>
      <c r="AB1377" s="41">
        <v>9.0649999999999981E-2</v>
      </c>
      <c r="AC1377" s="42" t="s">
        <v>144</v>
      </c>
      <c r="AD1377" s="43">
        <f t="shared" si="313"/>
        <v>494.0503980811082</v>
      </c>
      <c r="AE1377" s="43">
        <f t="shared" si="314"/>
        <v>576.39213109462628</v>
      </c>
      <c r="AF1377" s="44">
        <f t="shared" si="315"/>
        <v>0.8188885348194368</v>
      </c>
      <c r="AG1377" s="44">
        <f t="shared" si="316"/>
        <v>0.60597751576638303</v>
      </c>
      <c r="AH1377" s="44">
        <f t="shared" si="317"/>
        <v>62.201526354173978</v>
      </c>
      <c r="AI1377" s="44">
        <f t="shared" si="318"/>
        <v>46.029129502088736</v>
      </c>
      <c r="AJ1377" s="44">
        <f t="shared" si="319"/>
        <v>0.41790735072884794</v>
      </c>
      <c r="AK1377" s="45">
        <f t="shared" si="320"/>
        <v>0.30925143953934742</v>
      </c>
      <c r="AL1377" s="35"/>
      <c r="AM1377" s="35"/>
      <c r="AN1377" s="35"/>
      <c r="AO1377" s="3" t="s">
        <v>1715</v>
      </c>
    </row>
    <row r="1378" spans="2:41" x14ac:dyDescent="0.2">
      <c r="B1378" s="46">
        <v>43592</v>
      </c>
      <c r="C1378" s="3" t="s">
        <v>1747</v>
      </c>
      <c r="D1378" s="3" t="s">
        <v>1337</v>
      </c>
      <c r="E1378" s="32" t="s">
        <v>137</v>
      </c>
      <c r="F1378" s="3" t="s">
        <v>138</v>
      </c>
      <c r="G1378" s="33" t="s">
        <v>139</v>
      </c>
      <c r="H1378" s="3">
        <v>2019</v>
      </c>
      <c r="I1378" s="47" t="s">
        <v>244</v>
      </c>
      <c r="J1378" s="47" t="s">
        <v>761</v>
      </c>
      <c r="K1378" s="32" t="str">
        <f t="shared" si="321"/>
        <v>WFL</v>
      </c>
      <c r="L1378" s="32" t="str">
        <f t="shared" si="322"/>
        <v>ESI</v>
      </c>
      <c r="M1378" s="32" t="str">
        <f t="shared" si="323"/>
        <v>R3</v>
      </c>
      <c r="N1378" s="3">
        <v>5</v>
      </c>
      <c r="O1378" s="3" t="s">
        <v>554</v>
      </c>
      <c r="P1378" s="33" t="str">
        <f t="shared" si="324"/>
        <v>E:POS_P:P01_Tr1:WFL_Tr2:ESI_DRC_R3_D:07_M:05_Y:2019</v>
      </c>
      <c r="Q1378" s="31" t="str">
        <f t="shared" si="325"/>
        <v>T0</v>
      </c>
      <c r="R1378" s="53">
        <v>0.56111111111111112</v>
      </c>
      <c r="S1378" s="37">
        <v>0</v>
      </c>
      <c r="T1378" s="3">
        <v>1.5825</v>
      </c>
      <c r="U1378" s="3">
        <v>119.63823529411766</v>
      </c>
      <c r="V1378" s="3">
        <v>0.61692000000000002</v>
      </c>
      <c r="W1378" s="3">
        <v>17.8</v>
      </c>
      <c r="X1378" s="37">
        <f t="shared" si="312"/>
        <v>290.8</v>
      </c>
      <c r="Y1378" s="37" t="s">
        <v>143</v>
      </c>
      <c r="Z1378" s="40">
        <v>0.1225</v>
      </c>
      <c r="AA1378" s="41">
        <v>0.74</v>
      </c>
      <c r="AB1378" s="41">
        <v>9.0649999999999981E-2</v>
      </c>
      <c r="AC1378" s="42" t="s">
        <v>144</v>
      </c>
      <c r="AD1378" s="43">
        <f t="shared" si="313"/>
        <v>502.88486187072908</v>
      </c>
      <c r="AE1378" s="43">
        <f t="shared" si="314"/>
        <v>586.69900551585056</v>
      </c>
      <c r="AF1378" s="44">
        <f t="shared" si="315"/>
        <v>0.79581529391042871</v>
      </c>
      <c r="AG1378" s="44">
        <f t="shared" si="316"/>
        <v>0.58890331749371716</v>
      </c>
      <c r="AH1378" s="44">
        <f t="shared" si="317"/>
        <v>60.16425743034015</v>
      </c>
      <c r="AI1378" s="44">
        <f t="shared" si="318"/>
        <v>44.521550498451703</v>
      </c>
      <c r="AJ1378" s="44">
        <f t="shared" si="319"/>
        <v>0.36194635048283857</v>
      </c>
      <c r="AK1378" s="45">
        <f t="shared" si="320"/>
        <v>0.26784029935730047</v>
      </c>
      <c r="AL1378" s="35">
        <f>SLOPE(AG1378:AG1381,S1378:S1381)*60</f>
        <v>-3.499580935076179E-2</v>
      </c>
      <c r="AM1378" s="35">
        <f>SLOPE(AK1378:AK1381,S1378:S1381)*60</f>
        <v>-5.0517421420623702E-2</v>
      </c>
      <c r="AN1378" s="35">
        <f>SLOPE(AI1378:AI1381,S1378:S1381)*60</f>
        <v>0.32659612817252109</v>
      </c>
      <c r="AO1378" s="3" t="s">
        <v>1715</v>
      </c>
    </row>
    <row r="1379" spans="2:41" x14ac:dyDescent="0.2">
      <c r="B1379" s="46">
        <v>43592</v>
      </c>
      <c r="C1379" s="3" t="s">
        <v>1748</v>
      </c>
      <c r="D1379" s="3" t="s">
        <v>1339</v>
      </c>
      <c r="E1379" s="32" t="s">
        <v>137</v>
      </c>
      <c r="F1379" s="3" t="s">
        <v>138</v>
      </c>
      <c r="G1379" s="33" t="s">
        <v>139</v>
      </c>
      <c r="H1379" s="3">
        <v>2019</v>
      </c>
      <c r="I1379" s="47" t="s">
        <v>244</v>
      </c>
      <c r="J1379" s="47" t="s">
        <v>761</v>
      </c>
      <c r="K1379" s="32" t="str">
        <f t="shared" si="321"/>
        <v>WFL</v>
      </c>
      <c r="L1379" s="32" t="str">
        <f t="shared" si="322"/>
        <v>ESI</v>
      </c>
      <c r="M1379" s="32" t="str">
        <f t="shared" si="323"/>
        <v>R3</v>
      </c>
      <c r="N1379" s="3">
        <v>5</v>
      </c>
      <c r="O1379" s="3" t="s">
        <v>554</v>
      </c>
      <c r="P1379" s="33" t="str">
        <f t="shared" si="324"/>
        <v>E:POS_P:P01_Tr1:WFL_Tr2:ESI_DRC_R3_D:07_M:05_Y:2019</v>
      </c>
      <c r="Q1379" s="31" t="str">
        <f t="shared" si="325"/>
        <v>T1</v>
      </c>
      <c r="R1379" s="53">
        <v>0.56805555555555554</v>
      </c>
      <c r="S1379" s="3">
        <v>10</v>
      </c>
      <c r="T1379" s="3">
        <v>1.6575</v>
      </c>
      <c r="U1379" s="3">
        <v>129.27352941176471</v>
      </c>
      <c r="V1379" s="3">
        <v>0.50880000000000003</v>
      </c>
      <c r="W1379" s="3">
        <v>20.5</v>
      </c>
      <c r="X1379" s="37">
        <f t="shared" si="312"/>
        <v>293.5</v>
      </c>
      <c r="Y1379" s="37" t="s">
        <v>143</v>
      </c>
      <c r="Z1379" s="40">
        <v>0.1225</v>
      </c>
      <c r="AA1379" s="41">
        <v>0.74</v>
      </c>
      <c r="AB1379" s="41">
        <v>9.0649999999999981E-2</v>
      </c>
      <c r="AC1379" s="42" t="s">
        <v>144</v>
      </c>
      <c r="AD1379" s="43">
        <f t="shared" si="313"/>
        <v>498.25866382285534</v>
      </c>
      <c r="AE1379" s="43">
        <f t="shared" si="314"/>
        <v>581.30177445999789</v>
      </c>
      <c r="AF1379" s="44">
        <f t="shared" si="315"/>
        <v>0.82586373528638268</v>
      </c>
      <c r="AG1379" s="44">
        <f t="shared" si="316"/>
        <v>0.61113916411192304</v>
      </c>
      <c r="AH1379" s="44">
        <f t="shared" si="317"/>
        <v>64.411656032370473</v>
      </c>
      <c r="AI1379" s="44">
        <f t="shared" si="318"/>
        <v>47.664625463954138</v>
      </c>
      <c r="AJ1379" s="44">
        <f t="shared" si="319"/>
        <v>0.29576634284524694</v>
      </c>
      <c r="AK1379" s="45">
        <f t="shared" si="320"/>
        <v>0.21886709370548268</v>
      </c>
      <c r="AL1379" s="35"/>
      <c r="AM1379" s="35"/>
      <c r="AN1379" s="35"/>
      <c r="AO1379" s="3" t="s">
        <v>1715</v>
      </c>
    </row>
    <row r="1380" spans="2:41" x14ac:dyDescent="0.2">
      <c r="B1380" s="46">
        <v>43592</v>
      </c>
      <c r="C1380" s="3" t="s">
        <v>1749</v>
      </c>
      <c r="D1380" s="3" t="s">
        <v>1341</v>
      </c>
      <c r="E1380" s="32" t="s">
        <v>137</v>
      </c>
      <c r="F1380" s="3" t="s">
        <v>138</v>
      </c>
      <c r="G1380" s="33" t="s">
        <v>139</v>
      </c>
      <c r="H1380" s="3">
        <v>2019</v>
      </c>
      <c r="I1380" s="47" t="s">
        <v>244</v>
      </c>
      <c r="J1380" s="47" t="s">
        <v>761</v>
      </c>
      <c r="K1380" s="32" t="str">
        <f t="shared" si="321"/>
        <v>WFL</v>
      </c>
      <c r="L1380" s="32" t="str">
        <f t="shared" si="322"/>
        <v>ESI</v>
      </c>
      <c r="M1380" s="32" t="str">
        <f t="shared" si="323"/>
        <v>R3</v>
      </c>
      <c r="N1380" s="3">
        <v>5</v>
      </c>
      <c r="O1380" s="3" t="s">
        <v>554</v>
      </c>
      <c r="P1380" s="33" t="str">
        <f t="shared" si="324"/>
        <v>E:POS_P:P01_Tr1:WFL_Tr2:ESI_DRC_R3_D:07_M:05_Y:2019</v>
      </c>
      <c r="Q1380" s="31" t="str">
        <f t="shared" si="325"/>
        <v>T2</v>
      </c>
      <c r="R1380" s="53">
        <v>0.57500000000000007</v>
      </c>
      <c r="S1380" s="3">
        <v>20</v>
      </c>
      <c r="T1380" s="3">
        <v>1.5825</v>
      </c>
      <c r="U1380" s="3">
        <v>126.06176470588235</v>
      </c>
      <c r="V1380" s="3">
        <v>0.70596000000000003</v>
      </c>
      <c r="W1380" s="3">
        <v>21.8</v>
      </c>
      <c r="X1380" s="37">
        <f t="shared" si="312"/>
        <v>294.8</v>
      </c>
      <c r="Y1380" s="37" t="s">
        <v>143</v>
      </c>
      <c r="Z1380" s="40">
        <v>0.1225</v>
      </c>
      <c r="AA1380" s="41">
        <v>0.74</v>
      </c>
      <c r="AB1380" s="41">
        <v>9.0649999999999981E-2</v>
      </c>
      <c r="AC1380" s="42" t="s">
        <v>144</v>
      </c>
      <c r="AD1380" s="43">
        <f t="shared" si="313"/>
        <v>496.06145804616017</v>
      </c>
      <c r="AE1380" s="43">
        <f t="shared" si="314"/>
        <v>578.73836772052027</v>
      </c>
      <c r="AF1380" s="44">
        <f t="shared" si="315"/>
        <v>0.7850172573580485</v>
      </c>
      <c r="AG1380" s="44">
        <f t="shared" si="316"/>
        <v>0.58091277044495582</v>
      </c>
      <c r="AH1380" s="44">
        <f t="shared" si="317"/>
        <v>62.534382803871971</v>
      </c>
      <c r="AI1380" s="44">
        <f t="shared" si="318"/>
        <v>46.275443274865253</v>
      </c>
      <c r="AJ1380" s="44">
        <f t="shared" si="319"/>
        <v>0.40856613807597852</v>
      </c>
      <c r="AK1380" s="45">
        <f t="shared" si="320"/>
        <v>0.30233894217622409</v>
      </c>
      <c r="AL1380" s="35"/>
      <c r="AM1380" s="35"/>
      <c r="AN1380" s="35"/>
      <c r="AO1380" s="3" t="s">
        <v>1715</v>
      </c>
    </row>
    <row r="1381" spans="2:41" x14ac:dyDescent="0.2">
      <c r="B1381" s="46">
        <v>43592</v>
      </c>
      <c r="C1381" s="3" t="s">
        <v>1750</v>
      </c>
      <c r="D1381" s="3" t="s">
        <v>1343</v>
      </c>
      <c r="E1381" s="32" t="s">
        <v>137</v>
      </c>
      <c r="F1381" s="3" t="s">
        <v>138</v>
      </c>
      <c r="G1381" s="33" t="s">
        <v>139</v>
      </c>
      <c r="H1381" s="3">
        <v>2019</v>
      </c>
      <c r="I1381" s="47" t="s">
        <v>244</v>
      </c>
      <c r="J1381" s="47" t="s">
        <v>761</v>
      </c>
      <c r="K1381" s="32" t="str">
        <f t="shared" si="321"/>
        <v>WFL</v>
      </c>
      <c r="L1381" s="32" t="str">
        <f t="shared" si="322"/>
        <v>ESI</v>
      </c>
      <c r="M1381" s="32" t="str">
        <f t="shared" si="323"/>
        <v>R3</v>
      </c>
      <c r="N1381" s="3">
        <v>5</v>
      </c>
      <c r="O1381" s="3" t="s">
        <v>554</v>
      </c>
      <c r="P1381" s="33" t="str">
        <f t="shared" si="324"/>
        <v>E:POS_P:P01_Tr1:WFL_Tr2:ESI_DRC_R3_D:07_M:05_Y:2019</v>
      </c>
      <c r="Q1381" s="31" t="str">
        <f t="shared" si="325"/>
        <v>T3</v>
      </c>
      <c r="R1381" s="53">
        <v>0.58194444444444449</v>
      </c>
      <c r="S1381" s="3">
        <v>30</v>
      </c>
      <c r="T1381" s="3">
        <v>1.5825</v>
      </c>
      <c r="U1381" s="3">
        <v>123.33176470588236</v>
      </c>
      <c r="V1381" s="3">
        <v>0.49608000000000002</v>
      </c>
      <c r="W1381" s="3">
        <v>22.5</v>
      </c>
      <c r="X1381" s="37">
        <f t="shared" si="312"/>
        <v>295.5</v>
      </c>
      <c r="Y1381" s="37" t="s">
        <v>143</v>
      </c>
      <c r="Z1381" s="40">
        <v>0.1225</v>
      </c>
      <c r="AA1381" s="41">
        <v>0.74</v>
      </c>
      <c r="AB1381" s="41">
        <v>9.0649999999999981E-2</v>
      </c>
      <c r="AC1381" s="42" t="s">
        <v>144</v>
      </c>
      <c r="AD1381" s="43">
        <f t="shared" si="313"/>
        <v>494.88635476144844</v>
      </c>
      <c r="AE1381" s="43">
        <f t="shared" si="314"/>
        <v>577.36741388835662</v>
      </c>
      <c r="AF1381" s="44">
        <f t="shared" si="315"/>
        <v>0.78315765640999224</v>
      </c>
      <c r="AG1381" s="44">
        <f t="shared" si="316"/>
        <v>0.57953666574339413</v>
      </c>
      <c r="AH1381" s="44">
        <f t="shared" si="317"/>
        <v>61.035207461590787</v>
      </c>
      <c r="AI1381" s="44">
        <f t="shared" si="318"/>
        <v>45.166053521577176</v>
      </c>
      <c r="AJ1381" s="44">
        <f t="shared" si="319"/>
        <v>0.28642042668173601</v>
      </c>
      <c r="AK1381" s="45">
        <f t="shared" si="320"/>
        <v>0.21195111574448461</v>
      </c>
      <c r="AL1381" s="35"/>
      <c r="AM1381" s="35"/>
      <c r="AN1381" s="35"/>
      <c r="AO1381" s="3" t="s">
        <v>1715</v>
      </c>
    </row>
    <row r="1382" spans="2:41" x14ac:dyDescent="0.2">
      <c r="B1382" s="46">
        <v>43592</v>
      </c>
      <c r="C1382" s="3" t="s">
        <v>1751</v>
      </c>
      <c r="D1382" s="3" t="s">
        <v>1345</v>
      </c>
      <c r="E1382" s="32" t="s">
        <v>137</v>
      </c>
      <c r="F1382" s="3" t="s">
        <v>138</v>
      </c>
      <c r="G1382" s="33" t="s">
        <v>139</v>
      </c>
      <c r="H1382" s="3">
        <v>2019</v>
      </c>
      <c r="I1382" s="47" t="s">
        <v>244</v>
      </c>
      <c r="J1382" s="47" t="s">
        <v>761</v>
      </c>
      <c r="K1382" s="32" t="str">
        <f t="shared" si="321"/>
        <v>WFL</v>
      </c>
      <c r="L1382" s="32" t="str">
        <f t="shared" si="322"/>
        <v>LSI</v>
      </c>
      <c r="M1382" s="32" t="str">
        <f t="shared" si="323"/>
        <v>R1</v>
      </c>
      <c r="N1382" s="3">
        <v>2</v>
      </c>
      <c r="O1382" s="3" t="s">
        <v>154</v>
      </c>
      <c r="P1382" s="33" t="str">
        <f t="shared" si="324"/>
        <v>E:POS_P:P01_Tr1:WFL_Tr2:LSI_DRC_R1_D:07_M:05_Y:2019</v>
      </c>
      <c r="Q1382" s="31" t="str">
        <f t="shared" si="325"/>
        <v>T0</v>
      </c>
      <c r="R1382" s="53">
        <v>0.56354166666666672</v>
      </c>
      <c r="S1382" s="37">
        <v>0</v>
      </c>
      <c r="T1382" s="3">
        <v>1.6575</v>
      </c>
      <c r="U1382" s="3">
        <v>130.55823529411765</v>
      </c>
      <c r="V1382" s="3">
        <v>0.55968000000000007</v>
      </c>
      <c r="W1382" s="3">
        <v>18.8</v>
      </c>
      <c r="X1382" s="37">
        <f t="shared" si="312"/>
        <v>291.8</v>
      </c>
      <c r="Y1382" s="37" t="s">
        <v>143</v>
      </c>
      <c r="Z1382" s="40">
        <v>0.1225</v>
      </c>
      <c r="AA1382" s="41">
        <v>0.74</v>
      </c>
      <c r="AB1382" s="41">
        <v>9.0649999999999981E-2</v>
      </c>
      <c r="AC1382" s="42" t="s">
        <v>144</v>
      </c>
      <c r="AD1382" s="43">
        <f t="shared" si="313"/>
        <v>501.16147303635375</v>
      </c>
      <c r="AE1382" s="43">
        <f t="shared" si="314"/>
        <v>584.68838520907934</v>
      </c>
      <c r="AF1382" s="44">
        <f t="shared" si="315"/>
        <v>0.83067514155775635</v>
      </c>
      <c r="AG1382" s="44">
        <f t="shared" si="316"/>
        <v>0.61469960475273955</v>
      </c>
      <c r="AH1382" s="44">
        <f t="shared" si="317"/>
        <v>65.430757517026876</v>
      </c>
      <c r="AI1382" s="44">
        <f t="shared" si="318"/>
        <v>48.418760562599878</v>
      </c>
      <c r="AJ1382" s="44">
        <f t="shared" si="319"/>
        <v>0.32723839543381755</v>
      </c>
      <c r="AK1382" s="45">
        <f t="shared" si="320"/>
        <v>0.24215641262102494</v>
      </c>
      <c r="AL1382" s="35">
        <f>SLOPE(AG1382:AG1385,S1382:S1385)*60</f>
        <v>-1.1513608147599897E-2</v>
      </c>
      <c r="AM1382" s="35">
        <f>SLOPE(AK1382:AK1385,S1382:S1385)*60</f>
        <v>2.7577247379171142E-2</v>
      </c>
      <c r="AN1382" s="35">
        <f>SLOPE(AI1382:AI1385,S1382:S1385)*60</f>
        <v>-9.1693863856175906</v>
      </c>
      <c r="AO1382" s="3" t="s">
        <v>1715</v>
      </c>
    </row>
    <row r="1383" spans="2:41" x14ac:dyDescent="0.2">
      <c r="B1383" s="46">
        <v>43592</v>
      </c>
      <c r="C1383" s="3" t="s">
        <v>1752</v>
      </c>
      <c r="D1383" s="3" t="s">
        <v>1347</v>
      </c>
      <c r="E1383" s="32" t="s">
        <v>137</v>
      </c>
      <c r="F1383" s="3" t="s">
        <v>138</v>
      </c>
      <c r="G1383" s="33" t="s">
        <v>139</v>
      </c>
      <c r="H1383" s="3">
        <v>2019</v>
      </c>
      <c r="I1383" s="47" t="s">
        <v>244</v>
      </c>
      <c r="J1383" s="47" t="s">
        <v>761</v>
      </c>
      <c r="K1383" s="32" t="str">
        <f t="shared" si="321"/>
        <v>WFL</v>
      </c>
      <c r="L1383" s="32" t="str">
        <f t="shared" si="322"/>
        <v>LSI</v>
      </c>
      <c r="M1383" s="32" t="str">
        <f t="shared" si="323"/>
        <v>R1</v>
      </c>
      <c r="N1383" s="3">
        <v>2</v>
      </c>
      <c r="O1383" s="3" t="s">
        <v>154</v>
      </c>
      <c r="P1383" s="33" t="str">
        <f t="shared" si="324"/>
        <v>E:POS_P:P01_Tr1:WFL_Tr2:LSI_DRC_R1_D:07_M:05_Y:2019</v>
      </c>
      <c r="Q1383" s="31" t="str">
        <f t="shared" si="325"/>
        <v>T1</v>
      </c>
      <c r="R1383" s="53">
        <v>0.57048611111111114</v>
      </c>
      <c r="S1383" s="3">
        <v>10</v>
      </c>
      <c r="T1383" s="3">
        <v>1.6575</v>
      </c>
      <c r="U1383" s="3">
        <v>166.85117647058823</v>
      </c>
      <c r="V1383" s="3">
        <v>0.5660400000000001</v>
      </c>
      <c r="W1383" s="3">
        <v>22.6</v>
      </c>
      <c r="X1383" s="37">
        <f t="shared" si="312"/>
        <v>295.60000000000002</v>
      </c>
      <c r="Y1383" s="37" t="s">
        <v>143</v>
      </c>
      <c r="Z1383" s="40">
        <v>0.1225</v>
      </c>
      <c r="AA1383" s="41">
        <v>0.74</v>
      </c>
      <c r="AB1383" s="41">
        <v>9.0649999999999981E-2</v>
      </c>
      <c r="AC1383" s="42" t="s">
        <v>144</v>
      </c>
      <c r="AD1383" s="43">
        <f t="shared" si="313"/>
        <v>494.71893718541281</v>
      </c>
      <c r="AE1383" s="43">
        <f t="shared" si="314"/>
        <v>577.17209338298164</v>
      </c>
      <c r="AF1383" s="44">
        <f t="shared" si="315"/>
        <v>0.81999663838482173</v>
      </c>
      <c r="AG1383" s="44">
        <f t="shared" si="316"/>
        <v>0.60679751240476787</v>
      </c>
      <c r="AH1383" s="44">
        <f t="shared" si="317"/>
        <v>82.544436691665169</v>
      </c>
      <c r="AI1383" s="44">
        <f t="shared" si="318"/>
        <v>61.082883151832213</v>
      </c>
      <c r="AJ1383" s="44">
        <f t="shared" si="319"/>
        <v>0.32670249173850302</v>
      </c>
      <c r="AK1383" s="45">
        <f t="shared" si="320"/>
        <v>0.24175984388649219</v>
      </c>
      <c r="AL1383" s="35"/>
      <c r="AM1383" s="35"/>
      <c r="AN1383" s="35"/>
      <c r="AO1383" s="3" t="s">
        <v>1715</v>
      </c>
    </row>
    <row r="1384" spans="2:41" x14ac:dyDescent="0.2">
      <c r="B1384" s="46">
        <v>43592</v>
      </c>
      <c r="C1384" s="3" t="s">
        <v>1753</v>
      </c>
      <c r="D1384" s="3" t="s">
        <v>1349</v>
      </c>
      <c r="E1384" s="32" t="s">
        <v>137</v>
      </c>
      <c r="F1384" s="3" t="s">
        <v>138</v>
      </c>
      <c r="G1384" s="33" t="s">
        <v>139</v>
      </c>
      <c r="H1384" s="3">
        <v>2019</v>
      </c>
      <c r="I1384" s="47" t="s">
        <v>244</v>
      </c>
      <c r="J1384" s="47" t="s">
        <v>761</v>
      </c>
      <c r="K1384" s="32" t="str">
        <f t="shared" si="321"/>
        <v>WFL</v>
      </c>
      <c r="L1384" s="32" t="str">
        <f t="shared" si="322"/>
        <v>LSI</v>
      </c>
      <c r="M1384" s="32" t="str">
        <f t="shared" si="323"/>
        <v>R1</v>
      </c>
      <c r="N1384" s="3">
        <v>2</v>
      </c>
      <c r="O1384" s="3" t="s">
        <v>154</v>
      </c>
      <c r="P1384" s="33" t="str">
        <f t="shared" si="324"/>
        <v>E:POS_P:P01_Tr1:WFL_Tr2:LSI_DRC_R1_D:07_M:05_Y:2019</v>
      </c>
      <c r="Q1384" s="31" t="str">
        <f t="shared" si="325"/>
        <v>T2</v>
      </c>
      <c r="R1384" s="53">
        <v>0.57743055555555556</v>
      </c>
      <c r="S1384" s="3">
        <v>20</v>
      </c>
      <c r="T1384" s="3">
        <v>1.6575</v>
      </c>
      <c r="U1384" s="3">
        <v>129.27352941176471</v>
      </c>
      <c r="V1384" s="3">
        <v>0.70596000000000003</v>
      </c>
      <c r="W1384" s="3">
        <v>14.1</v>
      </c>
      <c r="X1384" s="37">
        <f t="shared" si="312"/>
        <v>287.10000000000002</v>
      </c>
      <c r="Y1384" s="37" t="s">
        <v>143</v>
      </c>
      <c r="Z1384" s="40">
        <v>0.1225</v>
      </c>
      <c r="AA1384" s="41">
        <v>0.74</v>
      </c>
      <c r="AB1384" s="41">
        <v>9.0649999999999981E-2</v>
      </c>
      <c r="AC1384" s="42" t="s">
        <v>144</v>
      </c>
      <c r="AD1384" s="43">
        <f t="shared" si="313"/>
        <v>509.36578833858596</v>
      </c>
      <c r="AE1384" s="43">
        <f t="shared" si="314"/>
        <v>594.26008639501686</v>
      </c>
      <c r="AF1384" s="44">
        <f t="shared" si="315"/>
        <v>0.84427379417120618</v>
      </c>
      <c r="AG1384" s="44">
        <f t="shared" si="316"/>
        <v>0.62476260768669245</v>
      </c>
      <c r="AH1384" s="44">
        <f t="shared" si="317"/>
        <v>65.8475132201349</v>
      </c>
      <c r="AI1384" s="44">
        <f t="shared" si="318"/>
        <v>48.727159782899818</v>
      </c>
      <c r="AJ1384" s="44">
        <f t="shared" si="319"/>
        <v>0.41952385059142616</v>
      </c>
      <c r="AK1384" s="45">
        <f t="shared" si="320"/>
        <v>0.31044764943765529</v>
      </c>
      <c r="AL1384" s="35"/>
      <c r="AM1384" s="35"/>
      <c r="AN1384" s="35"/>
      <c r="AO1384" s="3" t="s">
        <v>1715</v>
      </c>
    </row>
    <row r="1385" spans="2:41" x14ac:dyDescent="0.2">
      <c r="B1385" s="46">
        <v>43592</v>
      </c>
      <c r="C1385" s="3" t="s">
        <v>1754</v>
      </c>
      <c r="D1385" s="3" t="s">
        <v>1351</v>
      </c>
      <c r="E1385" s="32" t="s">
        <v>137</v>
      </c>
      <c r="F1385" s="3" t="s">
        <v>138</v>
      </c>
      <c r="G1385" s="33" t="s">
        <v>139</v>
      </c>
      <c r="H1385" s="3">
        <v>2019</v>
      </c>
      <c r="I1385" s="47" t="s">
        <v>244</v>
      </c>
      <c r="J1385" s="47" t="s">
        <v>761</v>
      </c>
      <c r="K1385" s="32" t="str">
        <f t="shared" si="321"/>
        <v>WFL</v>
      </c>
      <c r="L1385" s="32" t="str">
        <f t="shared" si="322"/>
        <v>LSI</v>
      </c>
      <c r="M1385" s="32" t="str">
        <f t="shared" si="323"/>
        <v>R1</v>
      </c>
      <c r="N1385" s="3">
        <v>2</v>
      </c>
      <c r="O1385" s="3" t="s">
        <v>154</v>
      </c>
      <c r="P1385" s="33" t="str">
        <f t="shared" si="324"/>
        <v>E:POS_P:P01_Tr1:WFL_Tr2:LSI_DRC_R1_D:07_M:05_Y:2019</v>
      </c>
      <c r="Q1385" s="31" t="str">
        <f t="shared" si="325"/>
        <v>T3</v>
      </c>
      <c r="R1385" s="53">
        <v>0.58437499999999998</v>
      </c>
      <c r="S1385" s="3">
        <v>30</v>
      </c>
      <c r="T1385" s="3">
        <v>1.6575</v>
      </c>
      <c r="U1385" s="3">
        <v>130.55823529411765</v>
      </c>
      <c r="V1385" s="3">
        <v>0.55332000000000003</v>
      </c>
      <c r="W1385" s="3">
        <v>24.8</v>
      </c>
      <c r="X1385" s="37">
        <f t="shared" si="312"/>
        <v>297.8</v>
      </c>
      <c r="Y1385" s="37" t="s">
        <v>143</v>
      </c>
      <c r="Z1385" s="40">
        <v>0.1225</v>
      </c>
      <c r="AA1385" s="41">
        <v>0.74</v>
      </c>
      <c r="AB1385" s="41">
        <v>9.0649999999999981E-2</v>
      </c>
      <c r="AC1385" s="42" t="s">
        <v>144</v>
      </c>
      <c r="AD1385" s="43">
        <f t="shared" si="313"/>
        <v>491.06419688384165</v>
      </c>
      <c r="AE1385" s="43">
        <f t="shared" si="314"/>
        <v>572.90822969781516</v>
      </c>
      <c r="AF1385" s="44">
        <f t="shared" si="315"/>
        <v>0.81393890633496757</v>
      </c>
      <c r="AG1385" s="44">
        <f t="shared" si="316"/>
        <v>0.60231479068787586</v>
      </c>
      <c r="AH1385" s="44">
        <f t="shared" si="317"/>
        <v>64.112474961277513</v>
      </c>
      <c r="AI1385" s="44">
        <f t="shared" si="318"/>
        <v>47.443231471345349</v>
      </c>
      <c r="AJ1385" s="44">
        <f t="shared" si="319"/>
        <v>0.31700158165639508</v>
      </c>
      <c r="AK1385" s="45">
        <f t="shared" si="320"/>
        <v>0.23458117042573232</v>
      </c>
      <c r="AL1385" s="35"/>
      <c r="AM1385" s="35"/>
      <c r="AN1385" s="35"/>
      <c r="AO1385" s="3" t="s">
        <v>1715</v>
      </c>
    </row>
    <row r="1386" spans="2:41" x14ac:dyDescent="0.2">
      <c r="B1386" s="46">
        <v>43592</v>
      </c>
      <c r="C1386" s="3" t="s">
        <v>1755</v>
      </c>
      <c r="D1386" s="3" t="s">
        <v>1353</v>
      </c>
      <c r="E1386" s="32" t="s">
        <v>137</v>
      </c>
      <c r="F1386" s="3" t="s">
        <v>138</v>
      </c>
      <c r="G1386" s="33" t="s">
        <v>139</v>
      </c>
      <c r="H1386" s="3">
        <v>2019</v>
      </c>
      <c r="I1386" s="47" t="s">
        <v>244</v>
      </c>
      <c r="J1386" s="47" t="s">
        <v>761</v>
      </c>
      <c r="K1386" s="32" t="str">
        <f t="shared" si="321"/>
        <v>WFL</v>
      </c>
      <c r="L1386" s="32" t="str">
        <f t="shared" si="322"/>
        <v>LSI</v>
      </c>
      <c r="M1386" s="32" t="str">
        <f t="shared" si="323"/>
        <v>R2</v>
      </c>
      <c r="N1386" s="3">
        <v>14</v>
      </c>
      <c r="O1386" s="3" t="s">
        <v>664</v>
      </c>
      <c r="P1386" s="33" t="str">
        <f t="shared" si="324"/>
        <v>E:POS_P:P01_Tr1:WFL_Tr2:LSI_DRC_R2_D:07_M:05_Y:2019</v>
      </c>
      <c r="Q1386" s="31" t="str">
        <f t="shared" si="325"/>
        <v>T0</v>
      </c>
      <c r="R1386" s="53">
        <v>0.56354166666666672</v>
      </c>
      <c r="S1386" s="37">
        <v>0</v>
      </c>
      <c r="T1386" s="3">
        <v>1.5825</v>
      </c>
      <c r="U1386" s="3">
        <v>107.59411764705884</v>
      </c>
      <c r="V1386" s="3">
        <v>0.55332000000000003</v>
      </c>
      <c r="W1386" s="3">
        <v>18.399999999999999</v>
      </c>
      <c r="X1386" s="37">
        <f t="shared" si="312"/>
        <v>291.39999999999998</v>
      </c>
      <c r="Y1386" s="37" t="s">
        <v>143</v>
      </c>
      <c r="Z1386" s="40">
        <v>0.1225</v>
      </c>
      <c r="AA1386" s="41">
        <v>0.74</v>
      </c>
      <c r="AB1386" s="41">
        <v>9.0649999999999981E-2</v>
      </c>
      <c r="AC1386" s="42" t="s">
        <v>144</v>
      </c>
      <c r="AD1386" s="43">
        <f t="shared" si="313"/>
        <v>501.84940916955412</v>
      </c>
      <c r="AE1386" s="43">
        <f t="shared" si="314"/>
        <v>585.4909773644797</v>
      </c>
      <c r="AF1386" s="44">
        <f t="shared" si="315"/>
        <v>0.79417669001081936</v>
      </c>
      <c r="AG1386" s="44">
        <f t="shared" si="316"/>
        <v>0.58769075060800624</v>
      </c>
      <c r="AH1386" s="44">
        <f t="shared" si="317"/>
        <v>53.996044371295973</v>
      </c>
      <c r="AI1386" s="44">
        <f t="shared" si="318"/>
        <v>39.957072834759011</v>
      </c>
      <c r="AJ1386" s="44">
        <f t="shared" si="319"/>
        <v>0.32396386759531398</v>
      </c>
      <c r="AK1386" s="45">
        <f t="shared" si="320"/>
        <v>0.2397332620205323</v>
      </c>
      <c r="AL1386" s="35">
        <f>SLOPE(AG1386:AG1389,S1386:S1389)*60</f>
        <v>3.229101987582423E-2</v>
      </c>
      <c r="AM1386" s="35">
        <f>SLOPE(AK1386:AK1389,S1386:S1389)*60</f>
        <v>3.7029033829369354E-2</v>
      </c>
      <c r="AN1386" s="35">
        <f>SLOPE(AI1386:AI1389,S1386:S1389)*60</f>
        <v>-7.3564235424186384</v>
      </c>
      <c r="AO1386" s="3" t="s">
        <v>1715</v>
      </c>
    </row>
    <row r="1387" spans="2:41" x14ac:dyDescent="0.2">
      <c r="B1387" s="46">
        <v>43592</v>
      </c>
      <c r="C1387" s="3" t="s">
        <v>1756</v>
      </c>
      <c r="D1387" s="3" t="s">
        <v>1355</v>
      </c>
      <c r="E1387" s="32" t="s">
        <v>137</v>
      </c>
      <c r="F1387" s="3" t="s">
        <v>138</v>
      </c>
      <c r="G1387" s="33" t="s">
        <v>139</v>
      </c>
      <c r="H1387" s="3">
        <v>2019</v>
      </c>
      <c r="I1387" s="47" t="s">
        <v>244</v>
      </c>
      <c r="J1387" s="47" t="s">
        <v>761</v>
      </c>
      <c r="K1387" s="32" t="str">
        <f t="shared" si="321"/>
        <v>WFL</v>
      </c>
      <c r="L1387" s="32" t="str">
        <f t="shared" si="322"/>
        <v>LSI</v>
      </c>
      <c r="M1387" s="32" t="str">
        <f t="shared" si="323"/>
        <v>R2</v>
      </c>
      <c r="N1387" s="3">
        <v>14</v>
      </c>
      <c r="O1387" s="3" t="s">
        <v>664</v>
      </c>
      <c r="P1387" s="33" t="str">
        <f t="shared" si="324"/>
        <v>E:POS_P:P01_Tr1:WFL_Tr2:LSI_DRC_R2_D:07_M:05_Y:2019</v>
      </c>
      <c r="Q1387" s="31" t="str">
        <f t="shared" si="325"/>
        <v>T1</v>
      </c>
      <c r="R1387" s="53">
        <v>0.57048611111111114</v>
      </c>
      <c r="S1387" s="3">
        <v>10</v>
      </c>
      <c r="T1387" s="3">
        <v>1.6575</v>
      </c>
      <c r="U1387" s="3">
        <v>126.22235294117648</v>
      </c>
      <c r="V1387" s="3">
        <v>0.58512000000000008</v>
      </c>
      <c r="W1387" s="3">
        <v>21.2</v>
      </c>
      <c r="X1387" s="37">
        <f t="shared" si="312"/>
        <v>294.2</v>
      </c>
      <c r="Y1387" s="37" t="s">
        <v>143</v>
      </c>
      <c r="Z1387" s="40">
        <v>0.1225</v>
      </c>
      <c r="AA1387" s="41">
        <v>0.74</v>
      </c>
      <c r="AB1387" s="41">
        <v>9.0649999999999981E-2</v>
      </c>
      <c r="AC1387" s="42" t="s">
        <v>144</v>
      </c>
      <c r="AD1387" s="43">
        <f t="shared" si="313"/>
        <v>497.07314014958541</v>
      </c>
      <c r="AE1387" s="43">
        <f t="shared" si="314"/>
        <v>579.91866350784971</v>
      </c>
      <c r="AF1387" s="44">
        <f t="shared" si="315"/>
        <v>0.82389872979793777</v>
      </c>
      <c r="AG1387" s="44">
        <f t="shared" si="316"/>
        <v>0.60968506005047385</v>
      </c>
      <c r="AH1387" s="44">
        <f t="shared" si="317"/>
        <v>62.741741333539849</v>
      </c>
      <c r="AI1387" s="44">
        <f t="shared" si="318"/>
        <v>46.428888586819482</v>
      </c>
      <c r="AJ1387" s="44">
        <f t="shared" si="319"/>
        <v>0.33932200839171311</v>
      </c>
      <c r="AK1387" s="45">
        <f t="shared" si="320"/>
        <v>0.25109828620986763</v>
      </c>
      <c r="AL1387" s="35"/>
      <c r="AM1387" s="35"/>
      <c r="AN1387" s="35"/>
      <c r="AO1387" s="3" t="s">
        <v>1715</v>
      </c>
    </row>
    <row r="1388" spans="2:41" x14ac:dyDescent="0.2">
      <c r="B1388" s="46">
        <v>43592</v>
      </c>
      <c r="C1388" s="3" t="s">
        <v>1757</v>
      </c>
      <c r="D1388" s="3" t="s">
        <v>1357</v>
      </c>
      <c r="E1388" s="32" t="s">
        <v>137</v>
      </c>
      <c r="F1388" s="3" t="s">
        <v>138</v>
      </c>
      <c r="G1388" s="33" t="s">
        <v>139</v>
      </c>
      <c r="H1388" s="3">
        <v>2019</v>
      </c>
      <c r="I1388" s="47" t="s">
        <v>244</v>
      </c>
      <c r="J1388" s="47" t="s">
        <v>761</v>
      </c>
      <c r="K1388" s="32" t="str">
        <f t="shared" si="321"/>
        <v>WFL</v>
      </c>
      <c r="L1388" s="32" t="str">
        <f t="shared" si="322"/>
        <v>LSI</v>
      </c>
      <c r="M1388" s="32" t="str">
        <f t="shared" si="323"/>
        <v>R2</v>
      </c>
      <c r="N1388" s="3">
        <v>14</v>
      </c>
      <c r="O1388" s="3" t="s">
        <v>664</v>
      </c>
      <c r="P1388" s="33" t="str">
        <f t="shared" si="324"/>
        <v>E:POS_P:P01_Tr1:WFL_Tr2:LSI_DRC_R2_D:07_M:05_Y:2019</v>
      </c>
      <c r="Q1388" s="31" t="str">
        <f t="shared" si="325"/>
        <v>T2</v>
      </c>
      <c r="R1388" s="53">
        <v>0.57743055555555556</v>
      </c>
      <c r="S1388" s="3">
        <v>20</v>
      </c>
      <c r="T1388" s="3">
        <v>1.6575</v>
      </c>
      <c r="U1388" s="3">
        <v>88.484117647058838</v>
      </c>
      <c r="V1388" s="3">
        <v>0.66144000000000003</v>
      </c>
      <c r="W1388" s="3">
        <v>22.3</v>
      </c>
      <c r="X1388" s="37">
        <f t="shared" ref="X1388:X1393" si="326">W1388+273</f>
        <v>295.3</v>
      </c>
      <c r="Y1388" s="37" t="s">
        <v>143</v>
      </c>
      <c r="Z1388" s="40">
        <v>0.1225</v>
      </c>
      <c r="AA1388" s="41">
        <v>0.74</v>
      </c>
      <c r="AB1388" s="41">
        <v>9.0649999999999981E-2</v>
      </c>
      <c r="AC1388" s="42" t="s">
        <v>144</v>
      </c>
      <c r="AD1388" s="43">
        <f t="shared" ref="AD1388:AD1393" si="327">(12/(82.0575*X1388))*1000000</f>
        <v>495.22153007791405</v>
      </c>
      <c r="AE1388" s="43">
        <f t="shared" ref="AE1388:AE1393" si="328">(14/(82.0575*X1388))*1000000</f>
        <v>577.75845175756649</v>
      </c>
      <c r="AF1388" s="44">
        <f t="shared" ref="AF1388:AF1393" si="329">(T1388*AD1388)/1000</f>
        <v>0.82082968610414253</v>
      </c>
      <c r="AG1388" s="44">
        <f t="shared" ref="AG1388:AG1393" si="330">AF1388*AB1388/Z1388</f>
        <v>0.60741396771706546</v>
      </c>
      <c r="AH1388" s="44">
        <f t="shared" ref="AH1388:AH1393" si="331">(U1388*AD1388)/1000</f>
        <v>43.81924012877063</v>
      </c>
      <c r="AI1388" s="44">
        <f t="shared" ref="AI1388:AI1393" si="332">AH1388*AB1388/Z1388</f>
        <v>32.426237695290261</v>
      </c>
      <c r="AJ1388" s="44">
        <f t="shared" ref="AJ1388:AJ1393" si="333">V1388*AE1388/1000</f>
        <v>0.38215255033052475</v>
      </c>
      <c r="AK1388" s="45">
        <f t="shared" ref="AK1388:AK1393" si="334">AJ1388*AB1388/Z1388</f>
        <v>0.28279288724458823</v>
      </c>
      <c r="AL1388" s="35"/>
      <c r="AM1388" s="35"/>
      <c r="AN1388" s="35"/>
      <c r="AO1388" s="3" t="s">
        <v>1715</v>
      </c>
    </row>
    <row r="1389" spans="2:41" x14ac:dyDescent="0.2">
      <c r="B1389" s="46">
        <v>43592</v>
      </c>
      <c r="C1389" s="3" t="s">
        <v>1758</v>
      </c>
      <c r="D1389" s="3" t="s">
        <v>1359</v>
      </c>
      <c r="E1389" s="32" t="s">
        <v>137</v>
      </c>
      <c r="F1389" s="3" t="s">
        <v>138</v>
      </c>
      <c r="G1389" s="33" t="s">
        <v>139</v>
      </c>
      <c r="H1389" s="3">
        <v>2019</v>
      </c>
      <c r="I1389" s="47" t="s">
        <v>244</v>
      </c>
      <c r="J1389" s="47" t="s">
        <v>761</v>
      </c>
      <c r="K1389" s="32" t="str">
        <f t="shared" si="321"/>
        <v>WFL</v>
      </c>
      <c r="L1389" s="32" t="str">
        <f t="shared" si="322"/>
        <v>LSI</v>
      </c>
      <c r="M1389" s="32" t="str">
        <f t="shared" si="323"/>
        <v>R2</v>
      </c>
      <c r="N1389" s="3">
        <v>14</v>
      </c>
      <c r="O1389" s="3" t="s">
        <v>664</v>
      </c>
      <c r="P1389" s="33" t="str">
        <f t="shared" si="324"/>
        <v>E:POS_P:P01_Tr1:WFL_Tr2:LSI_DRC_R2_D:07_M:05_Y:2019</v>
      </c>
      <c r="Q1389" s="31" t="str">
        <f t="shared" si="325"/>
        <v>T3</v>
      </c>
      <c r="R1389" s="53">
        <v>0.58437499999999998</v>
      </c>
      <c r="S1389" s="3">
        <v>30</v>
      </c>
      <c r="T1389" s="3">
        <v>1.6575</v>
      </c>
      <c r="U1389" s="3">
        <v>110.80588235294118</v>
      </c>
      <c r="V1389" s="3">
        <v>0.58512000000000008</v>
      </c>
      <c r="W1389" s="3">
        <v>22.8</v>
      </c>
      <c r="X1389" s="37">
        <f t="shared" si="326"/>
        <v>295.8</v>
      </c>
      <c r="Y1389" s="37" t="s">
        <v>143</v>
      </c>
      <c r="Z1389" s="40">
        <v>0.1225</v>
      </c>
      <c r="AA1389" s="41">
        <v>0.74</v>
      </c>
      <c r="AB1389" s="41">
        <v>9.0649999999999981E-2</v>
      </c>
      <c r="AC1389" s="42" t="s">
        <v>144</v>
      </c>
      <c r="AD1389" s="43">
        <f t="shared" si="327"/>
        <v>494.38444162274516</v>
      </c>
      <c r="AE1389" s="43">
        <f t="shared" si="328"/>
        <v>576.78184855986933</v>
      </c>
      <c r="AF1389" s="44">
        <f t="shared" si="329"/>
        <v>0.81944221198970013</v>
      </c>
      <c r="AG1389" s="44">
        <f t="shared" si="330"/>
        <v>0.60638723687237805</v>
      </c>
      <c r="AH1389" s="44">
        <f t="shared" si="331"/>
        <v>54.780704275574422</v>
      </c>
      <c r="AI1389" s="44">
        <f t="shared" si="332"/>
        <v>40.537721163925063</v>
      </c>
      <c r="AJ1389" s="44">
        <f t="shared" si="333"/>
        <v>0.33748659522935076</v>
      </c>
      <c r="AK1389" s="45">
        <f t="shared" si="334"/>
        <v>0.24974008046971952</v>
      </c>
      <c r="AL1389" s="35"/>
      <c r="AM1389" s="35"/>
      <c r="AN1389" s="35"/>
      <c r="AO1389" s="3" t="s">
        <v>1715</v>
      </c>
    </row>
    <row r="1390" spans="2:41" x14ac:dyDescent="0.2">
      <c r="B1390" s="46">
        <v>43592</v>
      </c>
      <c r="C1390" s="3" t="s">
        <v>1759</v>
      </c>
      <c r="D1390" s="3" t="s">
        <v>1361</v>
      </c>
      <c r="E1390" s="32" t="s">
        <v>137</v>
      </c>
      <c r="F1390" s="3" t="s">
        <v>138</v>
      </c>
      <c r="G1390" s="33" t="s">
        <v>139</v>
      </c>
      <c r="H1390" s="3">
        <v>2019</v>
      </c>
      <c r="I1390" s="47" t="s">
        <v>244</v>
      </c>
      <c r="J1390" s="47" t="s">
        <v>761</v>
      </c>
      <c r="K1390" s="32" t="str">
        <f t="shared" si="321"/>
        <v>WFL</v>
      </c>
      <c r="L1390" s="32" t="str">
        <f t="shared" si="322"/>
        <v>LSI</v>
      </c>
      <c r="M1390" s="32" t="str">
        <f t="shared" si="323"/>
        <v>R3</v>
      </c>
      <c r="N1390" s="3">
        <v>11</v>
      </c>
      <c r="O1390" s="3" t="s">
        <v>554</v>
      </c>
      <c r="P1390" s="33" t="str">
        <f t="shared" si="324"/>
        <v>E:POS_P:P01_Tr1:WFL_Tr2:LSI_DRC_R3_D:07_M:05_Y:2019</v>
      </c>
      <c r="Q1390" s="31" t="str">
        <f t="shared" si="325"/>
        <v>T0</v>
      </c>
      <c r="R1390" s="53">
        <v>0.56354166666666672</v>
      </c>
      <c r="S1390" s="37">
        <v>0</v>
      </c>
      <c r="T1390" s="3">
        <v>1.6575</v>
      </c>
      <c r="U1390" s="3">
        <v>103.74000000000001</v>
      </c>
      <c r="V1390" s="3">
        <v>0.66144000000000003</v>
      </c>
      <c r="W1390" s="3">
        <v>18.8</v>
      </c>
      <c r="X1390" s="37">
        <f t="shared" si="326"/>
        <v>291.8</v>
      </c>
      <c r="Y1390" s="37" t="s">
        <v>143</v>
      </c>
      <c r="Z1390" s="40">
        <v>0.1225</v>
      </c>
      <c r="AA1390" s="41">
        <v>0.74</v>
      </c>
      <c r="AB1390" s="41">
        <v>9.0649999999999981E-2</v>
      </c>
      <c r="AC1390" s="42" t="s">
        <v>144</v>
      </c>
      <c r="AD1390" s="43">
        <f t="shared" si="327"/>
        <v>501.16147303635375</v>
      </c>
      <c r="AE1390" s="43">
        <f t="shared" si="328"/>
        <v>584.68838520907934</v>
      </c>
      <c r="AF1390" s="44">
        <f t="shared" si="329"/>
        <v>0.83067514155775635</v>
      </c>
      <c r="AG1390" s="44">
        <f t="shared" si="330"/>
        <v>0.61469960475273955</v>
      </c>
      <c r="AH1390" s="44">
        <f t="shared" si="331"/>
        <v>51.990491212791341</v>
      </c>
      <c r="AI1390" s="44">
        <f t="shared" si="332"/>
        <v>38.472963497465585</v>
      </c>
      <c r="AJ1390" s="44">
        <f t="shared" si="333"/>
        <v>0.38673628551269351</v>
      </c>
      <c r="AK1390" s="45">
        <f t="shared" si="334"/>
        <v>0.28618485127939319</v>
      </c>
      <c r="AL1390" s="35">
        <f>SLOPE(AG1390:AG1393,S1390:S1393)*60</f>
        <v>-6.787766393462577E-2</v>
      </c>
      <c r="AM1390" s="35">
        <f>SLOPE(AK1390:AK1393,S1390:S1393)*60</f>
        <v>-2.9760911272217867E-2</v>
      </c>
      <c r="AN1390" s="35">
        <f>SLOPE(AI1390:AI1393,S1390:S1393)*60</f>
        <v>5.4242316681300213</v>
      </c>
      <c r="AO1390" s="3" t="s">
        <v>1715</v>
      </c>
    </row>
    <row r="1391" spans="2:41" x14ac:dyDescent="0.2">
      <c r="B1391" s="46">
        <v>43592</v>
      </c>
      <c r="C1391" s="3" t="s">
        <v>1760</v>
      </c>
      <c r="D1391" s="3" t="s">
        <v>1363</v>
      </c>
      <c r="E1391" s="32" t="s">
        <v>137</v>
      </c>
      <c r="F1391" s="3" t="s">
        <v>138</v>
      </c>
      <c r="G1391" s="33" t="s">
        <v>139</v>
      </c>
      <c r="H1391" s="3">
        <v>2019</v>
      </c>
      <c r="I1391" s="47" t="s">
        <v>244</v>
      </c>
      <c r="J1391" s="47" t="s">
        <v>761</v>
      </c>
      <c r="K1391" s="32" t="str">
        <f t="shared" si="321"/>
        <v>WFL</v>
      </c>
      <c r="L1391" s="32" t="str">
        <f t="shared" si="322"/>
        <v>LSI</v>
      </c>
      <c r="M1391" s="32" t="str">
        <f t="shared" si="323"/>
        <v>R3</v>
      </c>
      <c r="N1391" s="3">
        <v>11</v>
      </c>
      <c r="O1391" s="3" t="s">
        <v>554</v>
      </c>
      <c r="P1391" s="33" t="str">
        <f t="shared" si="324"/>
        <v>E:POS_P:P01_Tr1:WFL_Tr2:LSI_DRC_R3_D:07_M:05_Y:2019</v>
      </c>
      <c r="Q1391" s="31" t="str">
        <f t="shared" si="325"/>
        <v>T1</v>
      </c>
      <c r="R1391" s="53">
        <v>0.57048611111111114</v>
      </c>
      <c r="S1391" s="3">
        <v>10</v>
      </c>
      <c r="T1391" s="3">
        <v>1.5825</v>
      </c>
      <c r="U1391" s="3">
        <v>96.19235294117648</v>
      </c>
      <c r="V1391" s="3">
        <v>0.60419999999999996</v>
      </c>
      <c r="W1391" s="3">
        <v>21.4</v>
      </c>
      <c r="X1391" s="37">
        <f t="shared" si="326"/>
        <v>294.39999999999998</v>
      </c>
      <c r="Y1391" s="37" t="s">
        <v>143</v>
      </c>
      <c r="Z1391" s="40">
        <v>0.1225</v>
      </c>
      <c r="AA1391" s="41">
        <v>0.74</v>
      </c>
      <c r="AB1391" s="41">
        <v>9.0649999999999981E-2</v>
      </c>
      <c r="AC1391" s="42" t="s">
        <v>144</v>
      </c>
      <c r="AD1391" s="43">
        <f t="shared" si="327"/>
        <v>496.73545459241859</v>
      </c>
      <c r="AE1391" s="43">
        <f t="shared" si="328"/>
        <v>579.52469702448843</v>
      </c>
      <c r="AF1391" s="44">
        <f t="shared" si="329"/>
        <v>0.78608385689250249</v>
      </c>
      <c r="AG1391" s="44">
        <f t="shared" si="330"/>
        <v>0.58170205410045173</v>
      </c>
      <c r="AH1391" s="44">
        <f t="shared" si="331"/>
        <v>47.782152166549672</v>
      </c>
      <c r="AI1391" s="44">
        <f t="shared" si="332"/>
        <v>35.358792603246748</v>
      </c>
      <c r="AJ1391" s="44">
        <f t="shared" si="333"/>
        <v>0.35014882194219588</v>
      </c>
      <c r="AK1391" s="45">
        <f t="shared" si="334"/>
        <v>0.2591101282372249</v>
      </c>
      <c r="AL1391" s="35"/>
      <c r="AM1391" s="35"/>
      <c r="AN1391" s="35"/>
      <c r="AO1391" s="3" t="s">
        <v>1715</v>
      </c>
    </row>
    <row r="1392" spans="2:41" x14ac:dyDescent="0.2">
      <c r="B1392" s="46">
        <v>43592</v>
      </c>
      <c r="C1392" s="3" t="s">
        <v>1761</v>
      </c>
      <c r="D1392" s="3" t="s">
        <v>1365</v>
      </c>
      <c r="E1392" s="32" t="s">
        <v>137</v>
      </c>
      <c r="F1392" s="3" t="s">
        <v>138</v>
      </c>
      <c r="G1392" s="33" t="s">
        <v>139</v>
      </c>
      <c r="H1392" s="3">
        <v>2019</v>
      </c>
      <c r="I1392" s="47" t="s">
        <v>244</v>
      </c>
      <c r="J1392" s="47" t="s">
        <v>761</v>
      </c>
      <c r="K1392" s="32" t="str">
        <f t="shared" si="321"/>
        <v>WFL</v>
      </c>
      <c r="L1392" s="32" t="str">
        <f t="shared" si="322"/>
        <v>LSI</v>
      </c>
      <c r="M1392" s="32" t="str">
        <f t="shared" si="323"/>
        <v>R3</v>
      </c>
      <c r="N1392" s="3">
        <v>11</v>
      </c>
      <c r="O1392" s="3" t="s">
        <v>554</v>
      </c>
      <c r="P1392" s="33" t="str">
        <f t="shared" si="324"/>
        <v>E:POS_P:P01_Tr1:WFL_Tr2:LSI_DRC_R3_D:07_M:05_Y:2019</v>
      </c>
      <c r="Q1392" s="31" t="str">
        <f t="shared" si="325"/>
        <v>T2</v>
      </c>
      <c r="R1392" s="53">
        <v>0.57743055555555556</v>
      </c>
      <c r="S1392" s="3">
        <v>20</v>
      </c>
      <c r="T1392" s="3">
        <v>1.5825</v>
      </c>
      <c r="U1392" s="3">
        <v>107.43352941176471</v>
      </c>
      <c r="V1392" s="3">
        <v>0.59784000000000015</v>
      </c>
      <c r="W1392" s="3">
        <v>22.6</v>
      </c>
      <c r="X1392" s="37">
        <f t="shared" si="326"/>
        <v>295.60000000000002</v>
      </c>
      <c r="Y1392" s="37" t="s">
        <v>143</v>
      </c>
      <c r="Z1392" s="40">
        <v>0.1225</v>
      </c>
      <c r="AA1392" s="41">
        <v>0.74</v>
      </c>
      <c r="AB1392" s="41">
        <v>9.0649999999999981E-2</v>
      </c>
      <c r="AC1392" s="42" t="s">
        <v>144</v>
      </c>
      <c r="AD1392" s="43">
        <f t="shared" si="327"/>
        <v>494.71893718541281</v>
      </c>
      <c r="AE1392" s="43">
        <f t="shared" si="328"/>
        <v>577.17209338298164</v>
      </c>
      <c r="AF1392" s="44">
        <f t="shared" si="329"/>
        <v>0.78289271809591587</v>
      </c>
      <c r="AG1392" s="44">
        <f t="shared" si="330"/>
        <v>0.57934061139097759</v>
      </c>
      <c r="AH1392" s="44">
        <f t="shared" si="331"/>
        <v>53.149401488666022</v>
      </c>
      <c r="AI1392" s="44">
        <f t="shared" si="332"/>
        <v>39.330557101612847</v>
      </c>
      <c r="AJ1392" s="44">
        <f t="shared" si="333"/>
        <v>0.34505656430808179</v>
      </c>
      <c r="AK1392" s="45">
        <f t="shared" si="334"/>
        <v>0.2553418575879805</v>
      </c>
      <c r="AL1392" s="35"/>
      <c r="AM1392" s="35"/>
      <c r="AN1392" s="35"/>
      <c r="AO1392" s="3" t="s">
        <v>1715</v>
      </c>
    </row>
    <row r="1393" spans="2:41" x14ac:dyDescent="0.2">
      <c r="B1393" s="46">
        <v>43592</v>
      </c>
      <c r="C1393" s="3" t="s">
        <v>1762</v>
      </c>
      <c r="D1393" s="3" t="s">
        <v>1367</v>
      </c>
      <c r="E1393" s="32" t="s">
        <v>137</v>
      </c>
      <c r="F1393" s="3" t="s">
        <v>138</v>
      </c>
      <c r="G1393" s="33" t="s">
        <v>139</v>
      </c>
      <c r="H1393" s="3">
        <v>2019</v>
      </c>
      <c r="I1393" s="47" t="s">
        <v>244</v>
      </c>
      <c r="J1393" s="47" t="s">
        <v>761</v>
      </c>
      <c r="K1393" s="32" t="str">
        <f t="shared" si="321"/>
        <v>WFL</v>
      </c>
      <c r="L1393" s="32" t="str">
        <f t="shared" si="322"/>
        <v>LSI</v>
      </c>
      <c r="M1393" s="32" t="str">
        <f t="shared" si="323"/>
        <v>R3</v>
      </c>
      <c r="N1393" s="3">
        <v>11</v>
      </c>
      <c r="O1393" s="3" t="s">
        <v>554</v>
      </c>
      <c r="P1393" s="33" t="str">
        <f t="shared" si="324"/>
        <v>E:POS_P:P01_Tr1:WFL_Tr2:LSI_DRC_R3_D:07_M:05_Y:2019</v>
      </c>
      <c r="Q1393" s="31" t="str">
        <f t="shared" si="325"/>
        <v>T3</v>
      </c>
      <c r="R1393" s="53">
        <v>0.58437499999999998</v>
      </c>
      <c r="S1393" s="3">
        <v>30</v>
      </c>
      <c r="T1393" s="3">
        <v>1.5825</v>
      </c>
      <c r="U1393" s="3">
        <v>110.0029411764706</v>
      </c>
      <c r="V1393" s="3">
        <v>0.63600000000000001</v>
      </c>
      <c r="W1393" s="3">
        <v>23.4</v>
      </c>
      <c r="X1393" s="37">
        <f t="shared" si="326"/>
        <v>296.39999999999998</v>
      </c>
      <c r="Y1393" s="37" t="s">
        <v>143</v>
      </c>
      <c r="Z1393" s="40">
        <v>0.1225</v>
      </c>
      <c r="AA1393" s="41">
        <v>0.74</v>
      </c>
      <c r="AB1393" s="41">
        <v>9.0649999999999981E-2</v>
      </c>
      <c r="AC1393" s="42" t="s">
        <v>144</v>
      </c>
      <c r="AD1393" s="43">
        <f t="shared" si="327"/>
        <v>493.38366340083689</v>
      </c>
      <c r="AE1393" s="43">
        <f t="shared" si="328"/>
        <v>575.61427396764293</v>
      </c>
      <c r="AF1393" s="44">
        <f t="shared" si="329"/>
        <v>0.78077964733182448</v>
      </c>
      <c r="AG1393" s="44">
        <f t="shared" si="330"/>
        <v>0.57777693902554994</v>
      </c>
      <c r="AH1393" s="44">
        <f t="shared" si="331"/>
        <v>54.273654102513831</v>
      </c>
      <c r="AI1393" s="44">
        <f t="shared" si="332"/>
        <v>40.162504035860231</v>
      </c>
      <c r="AJ1393" s="44">
        <f t="shared" si="333"/>
        <v>0.3660906782434209</v>
      </c>
      <c r="AK1393" s="45">
        <f t="shared" si="334"/>
        <v>0.2709071019001314</v>
      </c>
      <c r="AL1393" s="35"/>
      <c r="AM1393" s="35"/>
      <c r="AN1393" s="35"/>
      <c r="AO1393" s="3" t="s">
        <v>1715</v>
      </c>
    </row>
    <row r="1394" spans="2:41" x14ac:dyDescent="0.2">
      <c r="B1394" s="46">
        <v>43712</v>
      </c>
      <c r="D1394" s="3" t="s">
        <v>1270</v>
      </c>
      <c r="E1394" s="32" t="s">
        <v>137</v>
      </c>
      <c r="F1394" s="3" t="s">
        <v>138</v>
      </c>
      <c r="G1394" s="55" t="s">
        <v>139</v>
      </c>
      <c r="H1394" s="3">
        <v>2019</v>
      </c>
      <c r="I1394" s="47" t="s">
        <v>140</v>
      </c>
      <c r="J1394" s="47" t="s">
        <v>1666</v>
      </c>
      <c r="K1394" s="32" t="str">
        <f t="shared" si="321"/>
        <v>NWF</v>
      </c>
      <c r="L1394" s="32" t="str">
        <f t="shared" si="322"/>
        <v>ESI</v>
      </c>
      <c r="M1394" s="32" t="str">
        <f t="shared" si="323"/>
        <v>R1</v>
      </c>
      <c r="P1394" s="56" t="str">
        <f t="shared" si="324"/>
        <v>E:POS_P:P01_Tr1:NWF_Tr2:ESI_DRC_R1_D:04_M:09_Y:2019</v>
      </c>
      <c r="Q1394" s="31" t="str">
        <f t="shared" si="325"/>
        <v>T0</v>
      </c>
      <c r="S1394" s="37">
        <v>0</v>
      </c>
      <c r="X1394" s="37"/>
      <c r="Y1394" s="37" t="s">
        <v>143</v>
      </c>
      <c r="Z1394" s="40">
        <v>0.1225</v>
      </c>
      <c r="AA1394" s="41">
        <v>0.74</v>
      </c>
      <c r="AB1394" s="41">
        <v>9.0649999999999981E-2</v>
      </c>
      <c r="AC1394" s="42" t="s">
        <v>144</v>
      </c>
      <c r="AD1394" s="43"/>
      <c r="AE1394" s="43"/>
      <c r="AF1394" s="44"/>
      <c r="AG1394" s="44"/>
      <c r="AH1394" s="44"/>
      <c r="AI1394" s="44"/>
      <c r="AJ1394" s="44"/>
      <c r="AK1394" s="45"/>
      <c r="AL1394" s="35"/>
      <c r="AM1394" s="35"/>
      <c r="AN1394" s="35"/>
      <c r="AO1394" s="3" t="s">
        <v>1763</v>
      </c>
    </row>
    <row r="1395" spans="2:41" x14ac:dyDescent="0.2">
      <c r="B1395" s="46">
        <v>43712</v>
      </c>
      <c r="D1395" s="3" t="s">
        <v>1274</v>
      </c>
      <c r="E1395" s="32" t="s">
        <v>137</v>
      </c>
      <c r="F1395" s="3" t="s">
        <v>138</v>
      </c>
      <c r="G1395" s="55" t="s">
        <v>139</v>
      </c>
      <c r="H1395" s="3">
        <v>2019</v>
      </c>
      <c r="I1395" s="47" t="s">
        <v>140</v>
      </c>
      <c r="J1395" s="47" t="s">
        <v>1666</v>
      </c>
      <c r="K1395" s="32" t="str">
        <f t="shared" si="321"/>
        <v>NWF</v>
      </c>
      <c r="L1395" s="32" t="str">
        <f t="shared" si="322"/>
        <v>ESI</v>
      </c>
      <c r="M1395" s="32" t="str">
        <f t="shared" si="323"/>
        <v>R1</v>
      </c>
      <c r="P1395" s="56" t="str">
        <f t="shared" si="324"/>
        <v>E:POS_P:P01_Tr1:NWF_Tr2:ESI_DRC_R1_D:04_M:09_Y:2019</v>
      </c>
      <c r="Q1395" s="31" t="str">
        <f t="shared" si="325"/>
        <v>T1</v>
      </c>
      <c r="S1395" s="3">
        <v>10</v>
      </c>
      <c r="X1395" s="37"/>
      <c r="Y1395" s="37" t="s">
        <v>143</v>
      </c>
      <c r="Z1395" s="40">
        <v>0.1225</v>
      </c>
      <c r="AA1395" s="41">
        <v>0.74</v>
      </c>
      <c r="AB1395" s="41">
        <v>9.0649999999999981E-2</v>
      </c>
      <c r="AC1395" s="42" t="s">
        <v>144</v>
      </c>
      <c r="AD1395" s="43"/>
      <c r="AE1395" s="43"/>
      <c r="AF1395" s="44"/>
      <c r="AG1395" s="44"/>
      <c r="AH1395" s="44"/>
      <c r="AI1395" s="44"/>
      <c r="AJ1395" s="44"/>
      <c r="AK1395" s="45"/>
      <c r="AL1395" s="35"/>
      <c r="AM1395" s="35"/>
      <c r="AN1395" s="35"/>
      <c r="AO1395" s="3" t="s">
        <v>1763</v>
      </c>
    </row>
    <row r="1396" spans="2:41" x14ac:dyDescent="0.2">
      <c r="B1396" s="46">
        <v>43712</v>
      </c>
      <c r="D1396" s="3" t="s">
        <v>1276</v>
      </c>
      <c r="E1396" s="32" t="s">
        <v>137</v>
      </c>
      <c r="F1396" s="3" t="s">
        <v>138</v>
      </c>
      <c r="G1396" s="55" t="s">
        <v>139</v>
      </c>
      <c r="H1396" s="3">
        <v>2019</v>
      </c>
      <c r="I1396" s="47" t="s">
        <v>140</v>
      </c>
      <c r="J1396" s="47" t="s">
        <v>1666</v>
      </c>
      <c r="K1396" s="32" t="str">
        <f t="shared" si="321"/>
        <v>NWF</v>
      </c>
      <c r="L1396" s="32" t="str">
        <f t="shared" si="322"/>
        <v>ESI</v>
      </c>
      <c r="M1396" s="32" t="str">
        <f t="shared" si="323"/>
        <v>R1</v>
      </c>
      <c r="P1396" s="56" t="str">
        <f t="shared" si="324"/>
        <v>E:POS_P:P01_Tr1:NWF_Tr2:ESI_DRC_R1_D:04_M:09_Y:2019</v>
      </c>
      <c r="Q1396" s="31" t="str">
        <f t="shared" si="325"/>
        <v>T2</v>
      </c>
      <c r="S1396" s="3">
        <v>20</v>
      </c>
      <c r="X1396" s="37"/>
      <c r="Y1396" s="37" t="s">
        <v>143</v>
      </c>
      <c r="Z1396" s="40">
        <v>0.1225</v>
      </c>
      <c r="AA1396" s="41">
        <v>0.74</v>
      </c>
      <c r="AB1396" s="41">
        <v>9.0649999999999981E-2</v>
      </c>
      <c r="AC1396" s="42" t="s">
        <v>144</v>
      </c>
      <c r="AD1396" s="43"/>
      <c r="AE1396" s="43"/>
      <c r="AF1396" s="44"/>
      <c r="AG1396" s="44"/>
      <c r="AH1396" s="44"/>
      <c r="AI1396" s="44"/>
      <c r="AJ1396" s="44"/>
      <c r="AK1396" s="45"/>
      <c r="AL1396" s="35"/>
      <c r="AM1396" s="35"/>
      <c r="AN1396" s="35"/>
      <c r="AO1396" s="3" t="s">
        <v>1763</v>
      </c>
    </row>
    <row r="1397" spans="2:41" x14ac:dyDescent="0.2">
      <c r="B1397" s="46">
        <v>43712</v>
      </c>
      <c r="D1397" s="3" t="s">
        <v>1278</v>
      </c>
      <c r="E1397" s="32" t="s">
        <v>137</v>
      </c>
      <c r="F1397" s="3" t="s">
        <v>138</v>
      </c>
      <c r="G1397" s="55" t="s">
        <v>139</v>
      </c>
      <c r="H1397" s="3">
        <v>2019</v>
      </c>
      <c r="I1397" s="47" t="s">
        <v>140</v>
      </c>
      <c r="J1397" s="47" t="s">
        <v>1666</v>
      </c>
      <c r="K1397" s="32" t="str">
        <f t="shared" si="321"/>
        <v>NWF</v>
      </c>
      <c r="L1397" s="32" t="str">
        <f t="shared" si="322"/>
        <v>ESI</v>
      </c>
      <c r="M1397" s="32" t="str">
        <f t="shared" si="323"/>
        <v>R1</v>
      </c>
      <c r="P1397" s="56" t="str">
        <f t="shared" si="324"/>
        <v>E:POS_P:P01_Tr1:NWF_Tr2:ESI_DRC_R1_D:04_M:09_Y:2019</v>
      </c>
      <c r="Q1397" s="31" t="str">
        <f t="shared" si="325"/>
        <v>T3</v>
      </c>
      <c r="S1397" s="3">
        <v>30</v>
      </c>
      <c r="X1397" s="37"/>
      <c r="Y1397" s="37" t="s">
        <v>143</v>
      </c>
      <c r="Z1397" s="40">
        <v>0.1225</v>
      </c>
      <c r="AA1397" s="41">
        <v>0.74</v>
      </c>
      <c r="AB1397" s="41">
        <v>9.0649999999999981E-2</v>
      </c>
      <c r="AC1397" s="42" t="s">
        <v>144</v>
      </c>
      <c r="AD1397" s="43"/>
      <c r="AE1397" s="43"/>
      <c r="AF1397" s="44"/>
      <c r="AG1397" s="44"/>
      <c r="AH1397" s="44"/>
      <c r="AI1397" s="44"/>
      <c r="AJ1397" s="44"/>
      <c r="AK1397" s="45"/>
      <c r="AL1397" s="35"/>
      <c r="AM1397" s="35"/>
      <c r="AN1397" s="35"/>
      <c r="AO1397" s="3" t="s">
        <v>1763</v>
      </c>
    </row>
    <row r="1398" spans="2:41" x14ac:dyDescent="0.2">
      <c r="B1398" s="46">
        <v>43712</v>
      </c>
      <c r="D1398" s="3" t="s">
        <v>1280</v>
      </c>
      <c r="E1398" s="32" t="s">
        <v>137</v>
      </c>
      <c r="F1398" s="3" t="s">
        <v>138</v>
      </c>
      <c r="G1398" s="55" t="s">
        <v>139</v>
      </c>
      <c r="H1398" s="3">
        <v>2019</v>
      </c>
      <c r="I1398" s="47" t="s">
        <v>140</v>
      </c>
      <c r="J1398" s="47" t="s">
        <v>1666</v>
      </c>
      <c r="K1398" s="32" t="str">
        <f t="shared" si="321"/>
        <v>NWF</v>
      </c>
      <c r="L1398" s="32" t="str">
        <f t="shared" si="322"/>
        <v>ESI</v>
      </c>
      <c r="M1398" s="32" t="str">
        <f t="shared" si="323"/>
        <v>R2</v>
      </c>
      <c r="P1398" s="56" t="str">
        <f t="shared" si="324"/>
        <v>E:POS_P:P01_Tr1:NWF_Tr2:ESI_DRC_R2_D:04_M:09_Y:2019</v>
      </c>
      <c r="Q1398" s="31" t="str">
        <f t="shared" si="325"/>
        <v>T0</v>
      </c>
      <c r="S1398" s="37">
        <v>0</v>
      </c>
      <c r="X1398" s="37"/>
      <c r="Y1398" s="37" t="s">
        <v>143</v>
      </c>
      <c r="Z1398" s="40">
        <v>0.1225</v>
      </c>
      <c r="AA1398" s="41">
        <v>0.74</v>
      </c>
      <c r="AB1398" s="41">
        <v>9.0649999999999981E-2</v>
      </c>
      <c r="AC1398" s="42" t="s">
        <v>144</v>
      </c>
      <c r="AD1398" s="43"/>
      <c r="AE1398" s="43"/>
      <c r="AF1398" s="44"/>
      <c r="AG1398" s="44"/>
      <c r="AH1398" s="44"/>
      <c r="AI1398" s="44"/>
      <c r="AJ1398" s="44"/>
      <c r="AK1398" s="45"/>
      <c r="AL1398" s="35"/>
      <c r="AM1398" s="35"/>
      <c r="AN1398" s="35"/>
      <c r="AO1398" s="3" t="s">
        <v>1763</v>
      </c>
    </row>
    <row r="1399" spans="2:41" x14ac:dyDescent="0.2">
      <c r="B1399" s="46">
        <v>43712</v>
      </c>
      <c r="D1399" s="3" t="s">
        <v>1282</v>
      </c>
      <c r="E1399" s="32" t="s">
        <v>137</v>
      </c>
      <c r="F1399" s="3" t="s">
        <v>138</v>
      </c>
      <c r="G1399" s="55" t="s">
        <v>139</v>
      </c>
      <c r="H1399" s="3">
        <v>2019</v>
      </c>
      <c r="I1399" s="47" t="s">
        <v>140</v>
      </c>
      <c r="J1399" s="47" t="s">
        <v>1666</v>
      </c>
      <c r="K1399" s="32" t="str">
        <f t="shared" si="321"/>
        <v>NWF</v>
      </c>
      <c r="L1399" s="32" t="str">
        <f t="shared" si="322"/>
        <v>ESI</v>
      </c>
      <c r="M1399" s="32" t="str">
        <f t="shared" si="323"/>
        <v>R2</v>
      </c>
      <c r="P1399" s="56" t="str">
        <f t="shared" si="324"/>
        <v>E:POS_P:P01_Tr1:NWF_Tr2:ESI_DRC_R2_D:04_M:09_Y:2019</v>
      </c>
      <c r="Q1399" s="31" t="str">
        <f t="shared" si="325"/>
        <v>T1</v>
      </c>
      <c r="S1399" s="3">
        <v>10</v>
      </c>
      <c r="X1399" s="37"/>
      <c r="Y1399" s="37" t="s">
        <v>143</v>
      </c>
      <c r="Z1399" s="40">
        <v>0.1225</v>
      </c>
      <c r="AA1399" s="41">
        <v>0.74</v>
      </c>
      <c r="AB1399" s="41">
        <v>9.0649999999999981E-2</v>
      </c>
      <c r="AC1399" s="42" t="s">
        <v>144</v>
      </c>
      <c r="AD1399" s="43"/>
      <c r="AE1399" s="43"/>
      <c r="AF1399" s="44"/>
      <c r="AG1399" s="44"/>
      <c r="AH1399" s="44"/>
      <c r="AI1399" s="44"/>
      <c r="AJ1399" s="44"/>
      <c r="AK1399" s="45"/>
      <c r="AL1399" s="35"/>
      <c r="AM1399" s="35"/>
      <c r="AN1399" s="35"/>
      <c r="AO1399" s="3" t="s">
        <v>1763</v>
      </c>
    </row>
    <row r="1400" spans="2:41" x14ac:dyDescent="0.2">
      <c r="B1400" s="46">
        <v>43712</v>
      </c>
      <c r="D1400" s="3" t="s">
        <v>1284</v>
      </c>
      <c r="E1400" s="32" t="s">
        <v>137</v>
      </c>
      <c r="F1400" s="3" t="s">
        <v>138</v>
      </c>
      <c r="G1400" s="55" t="s">
        <v>139</v>
      </c>
      <c r="H1400" s="3">
        <v>2019</v>
      </c>
      <c r="I1400" s="47" t="s">
        <v>140</v>
      </c>
      <c r="J1400" s="47" t="s">
        <v>1666</v>
      </c>
      <c r="K1400" s="32" t="str">
        <f t="shared" si="321"/>
        <v>NWF</v>
      </c>
      <c r="L1400" s="32" t="str">
        <f t="shared" si="322"/>
        <v>ESI</v>
      </c>
      <c r="M1400" s="32" t="str">
        <f t="shared" si="323"/>
        <v>R2</v>
      </c>
      <c r="P1400" s="56" t="str">
        <f t="shared" si="324"/>
        <v>E:POS_P:P01_Tr1:NWF_Tr2:ESI_DRC_R2_D:04_M:09_Y:2019</v>
      </c>
      <c r="Q1400" s="31" t="str">
        <f t="shared" si="325"/>
        <v>T2</v>
      </c>
      <c r="S1400" s="3">
        <v>20</v>
      </c>
      <c r="X1400" s="37"/>
      <c r="Y1400" s="37" t="s">
        <v>143</v>
      </c>
      <c r="Z1400" s="40">
        <v>0.1225</v>
      </c>
      <c r="AA1400" s="41">
        <v>0.74</v>
      </c>
      <c r="AB1400" s="41">
        <v>9.0649999999999981E-2</v>
      </c>
      <c r="AC1400" s="42" t="s">
        <v>144</v>
      </c>
      <c r="AD1400" s="43"/>
      <c r="AE1400" s="43"/>
      <c r="AF1400" s="44"/>
      <c r="AG1400" s="44"/>
      <c r="AH1400" s="44"/>
      <c r="AI1400" s="44"/>
      <c r="AJ1400" s="44"/>
      <c r="AK1400" s="45"/>
      <c r="AL1400" s="35"/>
      <c r="AM1400" s="35"/>
      <c r="AN1400" s="35"/>
      <c r="AO1400" s="3" t="s">
        <v>1763</v>
      </c>
    </row>
    <row r="1401" spans="2:41" x14ac:dyDescent="0.2">
      <c r="B1401" s="46">
        <v>43712</v>
      </c>
      <c r="D1401" s="3" t="s">
        <v>1286</v>
      </c>
      <c r="E1401" s="32" t="s">
        <v>137</v>
      </c>
      <c r="F1401" s="3" t="s">
        <v>138</v>
      </c>
      <c r="G1401" s="55" t="s">
        <v>139</v>
      </c>
      <c r="H1401" s="3">
        <v>2019</v>
      </c>
      <c r="I1401" s="47" t="s">
        <v>140</v>
      </c>
      <c r="J1401" s="47" t="s">
        <v>1666</v>
      </c>
      <c r="K1401" s="32" t="str">
        <f t="shared" si="321"/>
        <v>NWF</v>
      </c>
      <c r="L1401" s="32" t="str">
        <f t="shared" si="322"/>
        <v>ESI</v>
      </c>
      <c r="M1401" s="32" t="str">
        <f t="shared" si="323"/>
        <v>R2</v>
      </c>
      <c r="P1401" s="56" t="str">
        <f t="shared" si="324"/>
        <v>E:POS_P:P01_Tr1:NWF_Tr2:ESI_DRC_R2_D:04_M:09_Y:2019</v>
      </c>
      <c r="Q1401" s="31" t="str">
        <f t="shared" si="325"/>
        <v>T3</v>
      </c>
      <c r="S1401" s="3">
        <v>30</v>
      </c>
      <c r="X1401" s="37"/>
      <c r="Y1401" s="37" t="s">
        <v>143</v>
      </c>
      <c r="Z1401" s="40">
        <v>0.1225</v>
      </c>
      <c r="AA1401" s="41">
        <v>0.74</v>
      </c>
      <c r="AB1401" s="41">
        <v>9.0649999999999981E-2</v>
      </c>
      <c r="AC1401" s="42" t="s">
        <v>144</v>
      </c>
      <c r="AD1401" s="43"/>
      <c r="AE1401" s="43"/>
      <c r="AF1401" s="44"/>
      <c r="AG1401" s="44"/>
      <c r="AH1401" s="44"/>
      <c r="AI1401" s="44"/>
      <c r="AJ1401" s="44"/>
      <c r="AK1401" s="45"/>
      <c r="AL1401" s="35"/>
      <c r="AM1401" s="35"/>
      <c r="AN1401" s="35"/>
      <c r="AO1401" s="3" t="s">
        <v>1763</v>
      </c>
    </row>
    <row r="1402" spans="2:41" x14ac:dyDescent="0.2">
      <c r="B1402" s="46">
        <v>43712</v>
      </c>
      <c r="D1402" s="3" t="s">
        <v>1288</v>
      </c>
      <c r="E1402" s="32" t="s">
        <v>137</v>
      </c>
      <c r="F1402" s="3" t="s">
        <v>138</v>
      </c>
      <c r="G1402" s="55" t="s">
        <v>139</v>
      </c>
      <c r="H1402" s="3">
        <v>2019</v>
      </c>
      <c r="I1402" s="47" t="s">
        <v>140</v>
      </c>
      <c r="J1402" s="47" t="s">
        <v>1666</v>
      </c>
      <c r="K1402" s="32" t="str">
        <f t="shared" si="321"/>
        <v>NWF</v>
      </c>
      <c r="L1402" s="32" t="str">
        <f t="shared" si="322"/>
        <v>ESI</v>
      </c>
      <c r="M1402" s="32" t="str">
        <f t="shared" si="323"/>
        <v>R3</v>
      </c>
      <c r="P1402" s="56" t="str">
        <f t="shared" si="324"/>
        <v>E:POS_P:P01_Tr1:NWF_Tr2:ESI_DRC_R3_D:04_M:09_Y:2019</v>
      </c>
      <c r="Q1402" s="31" t="str">
        <f t="shared" si="325"/>
        <v>T0</v>
      </c>
      <c r="S1402" s="37">
        <v>0</v>
      </c>
      <c r="X1402" s="37"/>
      <c r="Y1402" s="37" t="s">
        <v>143</v>
      </c>
      <c r="Z1402" s="40">
        <v>0.1225</v>
      </c>
      <c r="AA1402" s="41">
        <v>0.74</v>
      </c>
      <c r="AB1402" s="41">
        <v>9.0649999999999981E-2</v>
      </c>
      <c r="AC1402" s="42" t="s">
        <v>144</v>
      </c>
      <c r="AD1402" s="43"/>
      <c r="AE1402" s="43"/>
      <c r="AF1402" s="44"/>
      <c r="AG1402" s="44"/>
      <c r="AH1402" s="44"/>
      <c r="AI1402" s="44"/>
      <c r="AJ1402" s="44"/>
      <c r="AK1402" s="45"/>
      <c r="AL1402" s="35"/>
      <c r="AM1402" s="35"/>
      <c r="AN1402" s="35"/>
      <c r="AO1402" s="3" t="s">
        <v>1763</v>
      </c>
    </row>
    <row r="1403" spans="2:41" x14ac:dyDescent="0.2">
      <c r="B1403" s="46">
        <v>43712</v>
      </c>
      <c r="D1403" s="3" t="s">
        <v>1291</v>
      </c>
      <c r="E1403" s="32" t="s">
        <v>137</v>
      </c>
      <c r="F1403" s="3" t="s">
        <v>138</v>
      </c>
      <c r="G1403" s="55" t="s">
        <v>139</v>
      </c>
      <c r="H1403" s="3">
        <v>2019</v>
      </c>
      <c r="I1403" s="47" t="s">
        <v>140</v>
      </c>
      <c r="J1403" s="47" t="s">
        <v>1666</v>
      </c>
      <c r="K1403" s="32" t="str">
        <f t="shared" si="321"/>
        <v>NWF</v>
      </c>
      <c r="L1403" s="32" t="str">
        <f t="shared" si="322"/>
        <v>ESI</v>
      </c>
      <c r="M1403" s="32" t="str">
        <f t="shared" si="323"/>
        <v>R3</v>
      </c>
      <c r="P1403" s="56" t="str">
        <f t="shared" si="324"/>
        <v>E:POS_P:P01_Tr1:NWF_Tr2:ESI_DRC_R3_D:04_M:09_Y:2019</v>
      </c>
      <c r="Q1403" s="31" t="str">
        <f t="shared" si="325"/>
        <v>T1</v>
      </c>
      <c r="S1403" s="3">
        <v>10</v>
      </c>
      <c r="X1403" s="37"/>
      <c r="Y1403" s="37" t="s">
        <v>143</v>
      </c>
      <c r="Z1403" s="40">
        <v>0.1225</v>
      </c>
      <c r="AA1403" s="41">
        <v>0.74</v>
      </c>
      <c r="AB1403" s="41">
        <v>9.0649999999999981E-2</v>
      </c>
      <c r="AC1403" s="42" t="s">
        <v>144</v>
      </c>
      <c r="AD1403" s="43"/>
      <c r="AE1403" s="43"/>
      <c r="AF1403" s="44"/>
      <c r="AG1403" s="44"/>
      <c r="AH1403" s="44"/>
      <c r="AI1403" s="44"/>
      <c r="AJ1403" s="44"/>
      <c r="AK1403" s="45"/>
      <c r="AL1403" s="35"/>
      <c r="AM1403" s="35"/>
      <c r="AN1403" s="35"/>
      <c r="AO1403" s="3" t="s">
        <v>1763</v>
      </c>
    </row>
    <row r="1404" spans="2:41" x14ac:dyDescent="0.2">
      <c r="B1404" s="46">
        <v>43712</v>
      </c>
      <c r="D1404" s="3" t="s">
        <v>1293</v>
      </c>
      <c r="E1404" s="32" t="s">
        <v>137</v>
      </c>
      <c r="F1404" s="3" t="s">
        <v>138</v>
      </c>
      <c r="G1404" s="55" t="s">
        <v>139</v>
      </c>
      <c r="H1404" s="3">
        <v>2019</v>
      </c>
      <c r="I1404" s="47" t="s">
        <v>140</v>
      </c>
      <c r="J1404" s="47" t="s">
        <v>1666</v>
      </c>
      <c r="K1404" s="32" t="str">
        <f t="shared" si="321"/>
        <v>NWF</v>
      </c>
      <c r="L1404" s="32" t="str">
        <f t="shared" si="322"/>
        <v>ESI</v>
      </c>
      <c r="M1404" s="32" t="str">
        <f t="shared" si="323"/>
        <v>R3</v>
      </c>
      <c r="P1404" s="56" t="str">
        <f t="shared" si="324"/>
        <v>E:POS_P:P01_Tr1:NWF_Tr2:ESI_DRC_R3_D:04_M:09_Y:2019</v>
      </c>
      <c r="Q1404" s="31" t="str">
        <f t="shared" si="325"/>
        <v>T2</v>
      </c>
      <c r="S1404" s="3">
        <v>20</v>
      </c>
      <c r="X1404" s="37"/>
      <c r="Y1404" s="37" t="s">
        <v>143</v>
      </c>
      <c r="Z1404" s="40">
        <v>0.1225</v>
      </c>
      <c r="AA1404" s="41">
        <v>0.74</v>
      </c>
      <c r="AB1404" s="41">
        <v>9.0649999999999981E-2</v>
      </c>
      <c r="AC1404" s="42" t="s">
        <v>144</v>
      </c>
      <c r="AD1404" s="43"/>
      <c r="AE1404" s="43"/>
      <c r="AF1404" s="44"/>
      <c r="AG1404" s="44"/>
      <c r="AH1404" s="44"/>
      <c r="AI1404" s="44"/>
      <c r="AJ1404" s="44"/>
      <c r="AK1404" s="45"/>
      <c r="AL1404" s="35"/>
      <c r="AM1404" s="35"/>
      <c r="AN1404" s="35"/>
      <c r="AO1404" s="3" t="s">
        <v>1763</v>
      </c>
    </row>
    <row r="1405" spans="2:41" x14ac:dyDescent="0.2">
      <c r="B1405" s="46">
        <v>43712</v>
      </c>
      <c r="D1405" s="3" t="s">
        <v>1295</v>
      </c>
      <c r="E1405" s="32" t="s">
        <v>137</v>
      </c>
      <c r="F1405" s="3" t="s">
        <v>138</v>
      </c>
      <c r="G1405" s="55" t="s">
        <v>139</v>
      </c>
      <c r="H1405" s="3">
        <v>2019</v>
      </c>
      <c r="I1405" s="47" t="s">
        <v>140</v>
      </c>
      <c r="J1405" s="47" t="s">
        <v>1666</v>
      </c>
      <c r="K1405" s="32" t="str">
        <f t="shared" si="321"/>
        <v>NWF</v>
      </c>
      <c r="L1405" s="32" t="str">
        <f t="shared" si="322"/>
        <v>ESI</v>
      </c>
      <c r="M1405" s="32" t="str">
        <f t="shared" si="323"/>
        <v>R3</v>
      </c>
      <c r="P1405" s="56" t="str">
        <f t="shared" si="324"/>
        <v>E:POS_P:P01_Tr1:NWF_Tr2:ESI_DRC_R3_D:04_M:09_Y:2019</v>
      </c>
      <c r="Q1405" s="31" t="str">
        <f t="shared" si="325"/>
        <v>T3</v>
      </c>
      <c r="S1405" s="3">
        <v>30</v>
      </c>
      <c r="X1405" s="37"/>
      <c r="Y1405" s="37" t="s">
        <v>143</v>
      </c>
      <c r="Z1405" s="40">
        <v>0.1225</v>
      </c>
      <c r="AA1405" s="41">
        <v>0.74</v>
      </c>
      <c r="AB1405" s="41">
        <v>9.0649999999999981E-2</v>
      </c>
      <c r="AC1405" s="42" t="s">
        <v>144</v>
      </c>
      <c r="AD1405" s="43"/>
      <c r="AE1405" s="43"/>
      <c r="AF1405" s="44"/>
      <c r="AG1405" s="44"/>
      <c r="AH1405" s="44"/>
      <c r="AI1405" s="44"/>
      <c r="AJ1405" s="44"/>
      <c r="AK1405" s="45"/>
      <c r="AL1405" s="35"/>
      <c r="AM1405" s="35"/>
      <c r="AN1405" s="35"/>
      <c r="AO1405" s="3" t="s">
        <v>1763</v>
      </c>
    </row>
    <row r="1406" spans="2:41" x14ac:dyDescent="0.2">
      <c r="B1406" s="46">
        <v>43712</v>
      </c>
      <c r="D1406" s="3" t="s">
        <v>1297</v>
      </c>
      <c r="E1406" s="32" t="s">
        <v>137</v>
      </c>
      <c r="F1406" s="3" t="s">
        <v>138</v>
      </c>
      <c r="G1406" s="55" t="s">
        <v>139</v>
      </c>
      <c r="H1406" s="3">
        <v>2019</v>
      </c>
      <c r="I1406" s="47" t="s">
        <v>140</v>
      </c>
      <c r="J1406" s="47" t="s">
        <v>1666</v>
      </c>
      <c r="K1406" s="32" t="str">
        <f t="shared" si="321"/>
        <v>NWF</v>
      </c>
      <c r="L1406" s="32" t="str">
        <f t="shared" si="322"/>
        <v>LSI</v>
      </c>
      <c r="M1406" s="32" t="str">
        <f t="shared" si="323"/>
        <v>R1</v>
      </c>
      <c r="P1406" s="56" t="str">
        <f t="shared" si="324"/>
        <v>E:POS_P:P01_Tr1:NWF_Tr2:LSI_DRC_R1_D:04_M:09_Y:2019</v>
      </c>
      <c r="Q1406" s="31" t="str">
        <f t="shared" si="325"/>
        <v>T0</v>
      </c>
      <c r="S1406" s="37">
        <v>0</v>
      </c>
      <c r="X1406" s="37"/>
      <c r="Y1406" s="37" t="s">
        <v>143</v>
      </c>
      <c r="Z1406" s="40">
        <v>0.1225</v>
      </c>
      <c r="AA1406" s="41">
        <v>0.74</v>
      </c>
      <c r="AB1406" s="41">
        <v>9.0649999999999981E-2</v>
      </c>
      <c r="AC1406" s="42" t="s">
        <v>144</v>
      </c>
      <c r="AD1406" s="43"/>
      <c r="AE1406" s="43"/>
      <c r="AF1406" s="44"/>
      <c r="AG1406" s="44"/>
      <c r="AH1406" s="44"/>
      <c r="AI1406" s="44"/>
      <c r="AJ1406" s="44"/>
      <c r="AK1406" s="45"/>
      <c r="AL1406" s="35"/>
      <c r="AM1406" s="35"/>
      <c r="AN1406" s="35"/>
      <c r="AO1406" s="3" t="s">
        <v>1763</v>
      </c>
    </row>
    <row r="1407" spans="2:41" x14ac:dyDescent="0.2">
      <c r="B1407" s="46">
        <v>43712</v>
      </c>
      <c r="D1407" s="3" t="s">
        <v>1299</v>
      </c>
      <c r="E1407" s="32" t="s">
        <v>137</v>
      </c>
      <c r="F1407" s="3" t="s">
        <v>138</v>
      </c>
      <c r="G1407" s="55" t="s">
        <v>139</v>
      </c>
      <c r="H1407" s="3">
        <v>2019</v>
      </c>
      <c r="I1407" s="47" t="s">
        <v>140</v>
      </c>
      <c r="J1407" s="47" t="s">
        <v>1666</v>
      </c>
      <c r="K1407" s="32" t="str">
        <f t="shared" si="321"/>
        <v>NWF</v>
      </c>
      <c r="L1407" s="32" t="str">
        <f t="shared" si="322"/>
        <v>LSI</v>
      </c>
      <c r="M1407" s="32" t="str">
        <f t="shared" si="323"/>
        <v>R1</v>
      </c>
      <c r="P1407" s="56" t="str">
        <f t="shared" si="324"/>
        <v>E:POS_P:P01_Tr1:NWF_Tr2:LSI_DRC_R1_D:04_M:09_Y:2019</v>
      </c>
      <c r="Q1407" s="31" t="str">
        <f t="shared" si="325"/>
        <v>T1</v>
      </c>
      <c r="S1407" s="3">
        <v>10</v>
      </c>
      <c r="X1407" s="37"/>
      <c r="Y1407" s="37" t="s">
        <v>143</v>
      </c>
      <c r="Z1407" s="40">
        <v>0.1225</v>
      </c>
      <c r="AA1407" s="41">
        <v>0.74</v>
      </c>
      <c r="AB1407" s="41">
        <v>9.0649999999999981E-2</v>
      </c>
      <c r="AC1407" s="42" t="s">
        <v>144</v>
      </c>
      <c r="AD1407" s="43"/>
      <c r="AE1407" s="43"/>
      <c r="AF1407" s="44"/>
      <c r="AG1407" s="44"/>
      <c r="AH1407" s="44"/>
      <c r="AI1407" s="44"/>
      <c r="AJ1407" s="44"/>
      <c r="AK1407" s="45"/>
      <c r="AL1407" s="35"/>
      <c r="AM1407" s="35"/>
      <c r="AN1407" s="35"/>
      <c r="AO1407" s="3" t="s">
        <v>1763</v>
      </c>
    </row>
    <row r="1408" spans="2:41" x14ac:dyDescent="0.2">
      <c r="B1408" s="46">
        <v>43712</v>
      </c>
      <c r="D1408" s="3" t="s">
        <v>1301</v>
      </c>
      <c r="E1408" s="32" t="s">
        <v>137</v>
      </c>
      <c r="F1408" s="3" t="s">
        <v>138</v>
      </c>
      <c r="G1408" s="55" t="s">
        <v>139</v>
      </c>
      <c r="H1408" s="3">
        <v>2019</v>
      </c>
      <c r="I1408" s="47" t="s">
        <v>140</v>
      </c>
      <c r="J1408" s="47" t="s">
        <v>1666</v>
      </c>
      <c r="K1408" s="32" t="str">
        <f t="shared" si="321"/>
        <v>NWF</v>
      </c>
      <c r="L1408" s="32" t="str">
        <f t="shared" si="322"/>
        <v>LSI</v>
      </c>
      <c r="M1408" s="32" t="str">
        <f t="shared" si="323"/>
        <v>R1</v>
      </c>
      <c r="P1408" s="56" t="str">
        <f t="shared" si="324"/>
        <v>E:POS_P:P01_Tr1:NWF_Tr2:LSI_DRC_R1_D:04_M:09_Y:2019</v>
      </c>
      <c r="Q1408" s="31" t="str">
        <f t="shared" si="325"/>
        <v>T2</v>
      </c>
      <c r="S1408" s="3">
        <v>20</v>
      </c>
      <c r="X1408" s="37"/>
      <c r="Y1408" s="37" t="s">
        <v>143</v>
      </c>
      <c r="Z1408" s="40">
        <v>0.1225</v>
      </c>
      <c r="AA1408" s="41">
        <v>0.74</v>
      </c>
      <c r="AB1408" s="41">
        <v>9.0649999999999981E-2</v>
      </c>
      <c r="AC1408" s="42" t="s">
        <v>144</v>
      </c>
      <c r="AD1408" s="43"/>
      <c r="AE1408" s="43"/>
      <c r="AF1408" s="44"/>
      <c r="AG1408" s="44"/>
      <c r="AH1408" s="44"/>
      <c r="AI1408" s="44"/>
      <c r="AJ1408" s="44"/>
      <c r="AK1408" s="45"/>
      <c r="AL1408" s="35"/>
      <c r="AM1408" s="35"/>
      <c r="AN1408" s="35"/>
      <c r="AO1408" s="3" t="s">
        <v>1763</v>
      </c>
    </row>
    <row r="1409" spans="2:41" x14ac:dyDescent="0.2">
      <c r="B1409" s="46">
        <v>43712</v>
      </c>
      <c r="D1409" s="3" t="s">
        <v>1303</v>
      </c>
      <c r="E1409" s="32" t="s">
        <v>137</v>
      </c>
      <c r="F1409" s="3" t="s">
        <v>138</v>
      </c>
      <c r="G1409" s="55" t="s">
        <v>139</v>
      </c>
      <c r="H1409" s="3">
        <v>2019</v>
      </c>
      <c r="I1409" s="47" t="s">
        <v>140</v>
      </c>
      <c r="J1409" s="47" t="s">
        <v>1666</v>
      </c>
      <c r="K1409" s="32" t="str">
        <f t="shared" si="321"/>
        <v>NWF</v>
      </c>
      <c r="L1409" s="32" t="str">
        <f t="shared" si="322"/>
        <v>LSI</v>
      </c>
      <c r="M1409" s="32" t="str">
        <f t="shared" si="323"/>
        <v>R1</v>
      </c>
      <c r="P1409" s="56" t="str">
        <f t="shared" si="324"/>
        <v>E:POS_P:P01_Tr1:NWF_Tr2:LSI_DRC_R1_D:04_M:09_Y:2019</v>
      </c>
      <c r="Q1409" s="31" t="str">
        <f t="shared" si="325"/>
        <v>T3</v>
      </c>
      <c r="S1409" s="3">
        <v>30</v>
      </c>
      <c r="X1409" s="37"/>
      <c r="Y1409" s="37" t="s">
        <v>143</v>
      </c>
      <c r="Z1409" s="40">
        <v>0.1225</v>
      </c>
      <c r="AA1409" s="41">
        <v>0.74</v>
      </c>
      <c r="AB1409" s="41">
        <v>9.0649999999999981E-2</v>
      </c>
      <c r="AC1409" s="42" t="s">
        <v>144</v>
      </c>
      <c r="AD1409" s="43"/>
      <c r="AE1409" s="43"/>
      <c r="AF1409" s="44"/>
      <c r="AG1409" s="44"/>
      <c r="AH1409" s="44"/>
      <c r="AI1409" s="44"/>
      <c r="AJ1409" s="44"/>
      <c r="AK1409" s="45"/>
      <c r="AL1409" s="35"/>
      <c r="AM1409" s="35"/>
      <c r="AN1409" s="35"/>
      <c r="AO1409" s="3" t="s">
        <v>1763</v>
      </c>
    </row>
    <row r="1410" spans="2:41" x14ac:dyDescent="0.2">
      <c r="B1410" s="46">
        <v>43712</v>
      </c>
      <c r="D1410" s="3" t="s">
        <v>1305</v>
      </c>
      <c r="E1410" s="32" t="s">
        <v>137</v>
      </c>
      <c r="F1410" s="3" t="s">
        <v>138</v>
      </c>
      <c r="G1410" s="55" t="s">
        <v>139</v>
      </c>
      <c r="H1410" s="3">
        <v>2019</v>
      </c>
      <c r="I1410" s="47" t="s">
        <v>140</v>
      </c>
      <c r="J1410" s="47" t="s">
        <v>1666</v>
      </c>
      <c r="K1410" s="32" t="str">
        <f t="shared" ref="K1410:K1473" si="335">LEFT(D1410,3)</f>
        <v>NWF</v>
      </c>
      <c r="L1410" s="32" t="str">
        <f t="shared" ref="L1410:L1473" si="336">MID(D1410,5,3)</f>
        <v>LSI</v>
      </c>
      <c r="M1410" s="32" t="str">
        <f t="shared" ref="M1410:M1473" si="337">MID(D1410,9,2)</f>
        <v>R2</v>
      </c>
      <c r="P1410" s="56" t="str">
        <f t="shared" ref="P1410:P1473" si="338">"E:"&amp;E1410&amp;"_P:"&amp;F1410&amp;"_Tr1:"&amp;K1410&amp;"_Tr2:"&amp;L1410&amp;"_"&amp;G1410&amp;"_"&amp;M1410&amp;"_D:"&amp;J1410&amp;"_M:"&amp;I1410&amp;"_Y:"&amp;H1410</f>
        <v>E:POS_P:P01_Tr1:NWF_Tr2:LSI_DRC_R2_D:04_M:09_Y:2019</v>
      </c>
      <c r="Q1410" s="31" t="str">
        <f t="shared" ref="Q1410:Q1473" si="339">MID(D1410,12,2)</f>
        <v>T0</v>
      </c>
      <c r="S1410" s="37">
        <v>0</v>
      </c>
      <c r="X1410" s="37"/>
      <c r="Y1410" s="37" t="s">
        <v>143</v>
      </c>
      <c r="Z1410" s="40">
        <v>0.1225</v>
      </c>
      <c r="AA1410" s="41">
        <v>0.74</v>
      </c>
      <c r="AB1410" s="41">
        <v>9.0649999999999981E-2</v>
      </c>
      <c r="AC1410" s="42" t="s">
        <v>144</v>
      </c>
      <c r="AD1410" s="43"/>
      <c r="AE1410" s="43"/>
      <c r="AF1410" s="44"/>
      <c r="AG1410" s="44"/>
      <c r="AH1410" s="44"/>
      <c r="AI1410" s="44"/>
      <c r="AJ1410" s="44"/>
      <c r="AK1410" s="45"/>
      <c r="AL1410" s="35"/>
      <c r="AM1410" s="35"/>
      <c r="AN1410" s="35"/>
      <c r="AO1410" s="3" t="s">
        <v>1763</v>
      </c>
    </row>
    <row r="1411" spans="2:41" x14ac:dyDescent="0.2">
      <c r="B1411" s="46">
        <v>43712</v>
      </c>
      <c r="D1411" s="3" t="s">
        <v>1307</v>
      </c>
      <c r="E1411" s="32" t="s">
        <v>137</v>
      </c>
      <c r="F1411" s="3" t="s">
        <v>138</v>
      </c>
      <c r="G1411" s="55" t="s">
        <v>139</v>
      </c>
      <c r="H1411" s="3">
        <v>2019</v>
      </c>
      <c r="I1411" s="47" t="s">
        <v>140</v>
      </c>
      <c r="J1411" s="47" t="s">
        <v>1666</v>
      </c>
      <c r="K1411" s="32" t="str">
        <f t="shared" si="335"/>
        <v>NWF</v>
      </c>
      <c r="L1411" s="32" t="str">
        <f t="shared" si="336"/>
        <v>LSI</v>
      </c>
      <c r="M1411" s="32" t="str">
        <f t="shared" si="337"/>
        <v>R2</v>
      </c>
      <c r="P1411" s="56" t="str">
        <f t="shared" si="338"/>
        <v>E:POS_P:P01_Tr1:NWF_Tr2:LSI_DRC_R2_D:04_M:09_Y:2019</v>
      </c>
      <c r="Q1411" s="31" t="str">
        <f t="shared" si="339"/>
        <v>T1</v>
      </c>
      <c r="S1411" s="3">
        <v>10</v>
      </c>
      <c r="X1411" s="37"/>
      <c r="Y1411" s="37" t="s">
        <v>143</v>
      </c>
      <c r="Z1411" s="40">
        <v>0.1225</v>
      </c>
      <c r="AA1411" s="41">
        <v>0.74</v>
      </c>
      <c r="AB1411" s="41">
        <v>9.0649999999999981E-2</v>
      </c>
      <c r="AC1411" s="42" t="s">
        <v>144</v>
      </c>
      <c r="AD1411" s="43"/>
      <c r="AE1411" s="43"/>
      <c r="AF1411" s="44"/>
      <c r="AG1411" s="44"/>
      <c r="AH1411" s="44"/>
      <c r="AI1411" s="44"/>
      <c r="AJ1411" s="44"/>
      <c r="AK1411" s="45"/>
      <c r="AL1411" s="35"/>
      <c r="AM1411" s="35"/>
      <c r="AN1411" s="35"/>
      <c r="AO1411" s="3" t="s">
        <v>1763</v>
      </c>
    </row>
    <row r="1412" spans="2:41" x14ac:dyDescent="0.2">
      <c r="B1412" s="46">
        <v>43712</v>
      </c>
      <c r="D1412" s="3" t="s">
        <v>1309</v>
      </c>
      <c r="E1412" s="32" t="s">
        <v>137</v>
      </c>
      <c r="F1412" s="3" t="s">
        <v>138</v>
      </c>
      <c r="G1412" s="55" t="s">
        <v>139</v>
      </c>
      <c r="H1412" s="3">
        <v>2019</v>
      </c>
      <c r="I1412" s="47" t="s">
        <v>140</v>
      </c>
      <c r="J1412" s="47" t="s">
        <v>1666</v>
      </c>
      <c r="K1412" s="32" t="str">
        <f t="shared" si="335"/>
        <v>NWF</v>
      </c>
      <c r="L1412" s="32" t="str">
        <f t="shared" si="336"/>
        <v>LSI</v>
      </c>
      <c r="M1412" s="32" t="str">
        <f t="shared" si="337"/>
        <v>R2</v>
      </c>
      <c r="P1412" s="56" t="str">
        <f t="shared" si="338"/>
        <v>E:POS_P:P01_Tr1:NWF_Tr2:LSI_DRC_R2_D:04_M:09_Y:2019</v>
      </c>
      <c r="Q1412" s="31" t="str">
        <f t="shared" si="339"/>
        <v>T2</v>
      </c>
      <c r="S1412" s="3">
        <v>20</v>
      </c>
      <c r="X1412" s="37"/>
      <c r="Y1412" s="37" t="s">
        <v>143</v>
      </c>
      <c r="Z1412" s="40">
        <v>0.1225</v>
      </c>
      <c r="AA1412" s="41">
        <v>0.74</v>
      </c>
      <c r="AB1412" s="41">
        <v>9.0649999999999981E-2</v>
      </c>
      <c r="AC1412" s="42" t="s">
        <v>144</v>
      </c>
      <c r="AD1412" s="43"/>
      <c r="AE1412" s="43"/>
      <c r="AF1412" s="44"/>
      <c r="AG1412" s="44"/>
      <c r="AH1412" s="44"/>
      <c r="AI1412" s="44"/>
      <c r="AJ1412" s="44"/>
      <c r="AK1412" s="45"/>
      <c r="AL1412" s="35"/>
      <c r="AM1412" s="35"/>
      <c r="AN1412" s="35"/>
      <c r="AO1412" s="3" t="s">
        <v>1763</v>
      </c>
    </row>
    <row r="1413" spans="2:41" x14ac:dyDescent="0.2">
      <c r="B1413" s="46">
        <v>43712</v>
      </c>
      <c r="D1413" s="3" t="s">
        <v>1311</v>
      </c>
      <c r="E1413" s="32" t="s">
        <v>137</v>
      </c>
      <c r="F1413" s="3" t="s">
        <v>138</v>
      </c>
      <c r="G1413" s="55" t="s">
        <v>139</v>
      </c>
      <c r="H1413" s="3">
        <v>2019</v>
      </c>
      <c r="I1413" s="47" t="s">
        <v>140</v>
      </c>
      <c r="J1413" s="47" t="s">
        <v>1666</v>
      </c>
      <c r="K1413" s="32" t="str">
        <f t="shared" si="335"/>
        <v>NWF</v>
      </c>
      <c r="L1413" s="32" t="str">
        <f t="shared" si="336"/>
        <v>LSI</v>
      </c>
      <c r="M1413" s="32" t="str">
        <f t="shared" si="337"/>
        <v>R2</v>
      </c>
      <c r="P1413" s="56" t="str">
        <f t="shared" si="338"/>
        <v>E:POS_P:P01_Tr1:NWF_Tr2:LSI_DRC_R2_D:04_M:09_Y:2019</v>
      </c>
      <c r="Q1413" s="31" t="str">
        <f t="shared" si="339"/>
        <v>T3</v>
      </c>
      <c r="S1413" s="3">
        <v>30</v>
      </c>
      <c r="X1413" s="37"/>
      <c r="Y1413" s="37" t="s">
        <v>143</v>
      </c>
      <c r="Z1413" s="40">
        <v>0.1225</v>
      </c>
      <c r="AA1413" s="41">
        <v>0.74</v>
      </c>
      <c r="AB1413" s="41">
        <v>9.0649999999999981E-2</v>
      </c>
      <c r="AC1413" s="42" t="s">
        <v>144</v>
      </c>
      <c r="AD1413" s="43"/>
      <c r="AE1413" s="43"/>
      <c r="AF1413" s="44"/>
      <c r="AG1413" s="44"/>
      <c r="AH1413" s="44"/>
      <c r="AI1413" s="44"/>
      <c r="AJ1413" s="44"/>
      <c r="AK1413" s="45"/>
      <c r="AL1413" s="35"/>
      <c r="AM1413" s="35"/>
      <c r="AN1413" s="35"/>
      <c r="AO1413" s="3" t="s">
        <v>1763</v>
      </c>
    </row>
    <row r="1414" spans="2:41" x14ac:dyDescent="0.2">
      <c r="B1414" s="46">
        <v>43712</v>
      </c>
      <c r="D1414" s="3" t="s">
        <v>1313</v>
      </c>
      <c r="E1414" s="32" t="s">
        <v>137</v>
      </c>
      <c r="F1414" s="3" t="s">
        <v>138</v>
      </c>
      <c r="G1414" s="55" t="s">
        <v>139</v>
      </c>
      <c r="H1414" s="3">
        <v>2019</v>
      </c>
      <c r="I1414" s="47" t="s">
        <v>140</v>
      </c>
      <c r="J1414" s="47" t="s">
        <v>1666</v>
      </c>
      <c r="K1414" s="32" t="str">
        <f t="shared" si="335"/>
        <v>NWF</v>
      </c>
      <c r="L1414" s="32" t="str">
        <f t="shared" si="336"/>
        <v>LSI</v>
      </c>
      <c r="M1414" s="32" t="str">
        <f t="shared" si="337"/>
        <v>R3</v>
      </c>
      <c r="P1414" s="56" t="str">
        <f t="shared" si="338"/>
        <v>E:POS_P:P01_Tr1:NWF_Tr2:LSI_DRC_R3_D:04_M:09_Y:2019</v>
      </c>
      <c r="Q1414" s="31" t="str">
        <f t="shared" si="339"/>
        <v>T0</v>
      </c>
      <c r="S1414" s="37">
        <v>0</v>
      </c>
      <c r="X1414" s="37"/>
      <c r="Y1414" s="37" t="s">
        <v>143</v>
      </c>
      <c r="Z1414" s="40">
        <v>0.1225</v>
      </c>
      <c r="AA1414" s="41">
        <v>0.74</v>
      </c>
      <c r="AB1414" s="41">
        <v>9.0649999999999981E-2</v>
      </c>
      <c r="AC1414" s="42" t="s">
        <v>144</v>
      </c>
      <c r="AD1414" s="43"/>
      <c r="AE1414" s="43"/>
      <c r="AF1414" s="44"/>
      <c r="AG1414" s="44"/>
      <c r="AH1414" s="44"/>
      <c r="AI1414" s="44"/>
      <c r="AJ1414" s="44"/>
      <c r="AK1414" s="45"/>
      <c r="AL1414" s="35"/>
      <c r="AM1414" s="35"/>
      <c r="AN1414" s="35"/>
      <c r="AO1414" s="3" t="s">
        <v>1763</v>
      </c>
    </row>
    <row r="1415" spans="2:41" x14ac:dyDescent="0.2">
      <c r="B1415" s="46">
        <v>43712</v>
      </c>
      <c r="D1415" s="3" t="s">
        <v>1315</v>
      </c>
      <c r="E1415" s="32" t="s">
        <v>137</v>
      </c>
      <c r="F1415" s="3" t="s">
        <v>138</v>
      </c>
      <c r="G1415" s="55" t="s">
        <v>139</v>
      </c>
      <c r="H1415" s="3">
        <v>2019</v>
      </c>
      <c r="I1415" s="47" t="s">
        <v>140</v>
      </c>
      <c r="J1415" s="47" t="s">
        <v>1666</v>
      </c>
      <c r="K1415" s="32" t="str">
        <f t="shared" si="335"/>
        <v>NWF</v>
      </c>
      <c r="L1415" s="32" t="str">
        <f t="shared" si="336"/>
        <v>LSI</v>
      </c>
      <c r="M1415" s="32" t="str">
        <f t="shared" si="337"/>
        <v>R3</v>
      </c>
      <c r="P1415" s="56" t="str">
        <f t="shared" si="338"/>
        <v>E:POS_P:P01_Tr1:NWF_Tr2:LSI_DRC_R3_D:04_M:09_Y:2019</v>
      </c>
      <c r="Q1415" s="31" t="str">
        <f t="shared" si="339"/>
        <v>T1</v>
      </c>
      <c r="S1415" s="3">
        <v>10</v>
      </c>
      <c r="X1415" s="37"/>
      <c r="Y1415" s="37" t="s">
        <v>143</v>
      </c>
      <c r="Z1415" s="40">
        <v>0.1225</v>
      </c>
      <c r="AA1415" s="41">
        <v>0.74</v>
      </c>
      <c r="AB1415" s="41">
        <v>9.0649999999999981E-2</v>
      </c>
      <c r="AC1415" s="42" t="s">
        <v>144</v>
      </c>
      <c r="AD1415" s="43"/>
      <c r="AE1415" s="43"/>
      <c r="AF1415" s="44"/>
      <c r="AG1415" s="44"/>
      <c r="AH1415" s="44"/>
      <c r="AI1415" s="44"/>
      <c r="AJ1415" s="44"/>
      <c r="AK1415" s="45"/>
      <c r="AL1415" s="35"/>
      <c r="AM1415" s="35"/>
      <c r="AN1415" s="35"/>
      <c r="AO1415" s="3" t="s">
        <v>1763</v>
      </c>
    </row>
    <row r="1416" spans="2:41" x14ac:dyDescent="0.2">
      <c r="B1416" s="46">
        <v>43712</v>
      </c>
      <c r="D1416" s="3" t="s">
        <v>1317</v>
      </c>
      <c r="E1416" s="32" t="s">
        <v>137</v>
      </c>
      <c r="F1416" s="3" t="s">
        <v>138</v>
      </c>
      <c r="G1416" s="55" t="s">
        <v>139</v>
      </c>
      <c r="H1416" s="3">
        <v>2019</v>
      </c>
      <c r="I1416" s="47" t="s">
        <v>140</v>
      </c>
      <c r="J1416" s="47" t="s">
        <v>1666</v>
      </c>
      <c r="K1416" s="32" t="str">
        <f t="shared" si="335"/>
        <v>NWF</v>
      </c>
      <c r="L1416" s="32" t="str">
        <f t="shared" si="336"/>
        <v>LSI</v>
      </c>
      <c r="M1416" s="32" t="str">
        <f t="shared" si="337"/>
        <v>R3</v>
      </c>
      <c r="P1416" s="56" t="str">
        <f t="shared" si="338"/>
        <v>E:POS_P:P01_Tr1:NWF_Tr2:LSI_DRC_R3_D:04_M:09_Y:2019</v>
      </c>
      <c r="Q1416" s="31" t="str">
        <f t="shared" si="339"/>
        <v>T2</v>
      </c>
      <c r="S1416" s="3">
        <v>20</v>
      </c>
      <c r="X1416" s="37"/>
      <c r="Y1416" s="37" t="s">
        <v>143</v>
      </c>
      <c r="Z1416" s="40">
        <v>0.1225</v>
      </c>
      <c r="AA1416" s="41">
        <v>0.74</v>
      </c>
      <c r="AB1416" s="41">
        <v>9.0649999999999981E-2</v>
      </c>
      <c r="AC1416" s="42" t="s">
        <v>144</v>
      </c>
      <c r="AD1416" s="43"/>
      <c r="AE1416" s="43"/>
      <c r="AF1416" s="44"/>
      <c r="AG1416" s="44"/>
      <c r="AH1416" s="44"/>
      <c r="AI1416" s="44"/>
      <c r="AJ1416" s="44"/>
      <c r="AK1416" s="45"/>
      <c r="AL1416" s="35"/>
      <c r="AM1416" s="35"/>
      <c r="AN1416" s="35"/>
      <c r="AO1416" s="3" t="s">
        <v>1763</v>
      </c>
    </row>
    <row r="1417" spans="2:41" x14ac:dyDescent="0.2">
      <c r="B1417" s="46">
        <v>43712</v>
      </c>
      <c r="D1417" s="3" t="s">
        <v>1319</v>
      </c>
      <c r="E1417" s="32" t="s">
        <v>137</v>
      </c>
      <c r="F1417" s="3" t="s">
        <v>138</v>
      </c>
      <c r="G1417" s="55" t="s">
        <v>139</v>
      </c>
      <c r="H1417" s="3">
        <v>2019</v>
      </c>
      <c r="I1417" s="47" t="s">
        <v>140</v>
      </c>
      <c r="J1417" s="47" t="s">
        <v>1666</v>
      </c>
      <c r="K1417" s="32" t="str">
        <f t="shared" si="335"/>
        <v>NWF</v>
      </c>
      <c r="L1417" s="32" t="str">
        <f t="shared" si="336"/>
        <v>LSI</v>
      </c>
      <c r="M1417" s="32" t="str">
        <f t="shared" si="337"/>
        <v>R3</v>
      </c>
      <c r="P1417" s="56" t="str">
        <f t="shared" si="338"/>
        <v>E:POS_P:P01_Tr1:NWF_Tr2:LSI_DRC_R3_D:04_M:09_Y:2019</v>
      </c>
      <c r="Q1417" s="31" t="str">
        <f t="shared" si="339"/>
        <v>T3</v>
      </c>
      <c r="S1417" s="3">
        <v>30</v>
      </c>
      <c r="X1417" s="37"/>
      <c r="Y1417" s="37" t="s">
        <v>143</v>
      </c>
      <c r="Z1417" s="40">
        <v>0.1225</v>
      </c>
      <c r="AA1417" s="41">
        <v>0.74</v>
      </c>
      <c r="AB1417" s="41">
        <v>9.0649999999999981E-2</v>
      </c>
      <c r="AC1417" s="42" t="s">
        <v>144</v>
      </c>
      <c r="AD1417" s="43"/>
      <c r="AE1417" s="43"/>
      <c r="AF1417" s="44"/>
      <c r="AG1417" s="44"/>
      <c r="AH1417" s="44"/>
      <c r="AI1417" s="44"/>
      <c r="AJ1417" s="44"/>
      <c r="AK1417" s="45"/>
      <c r="AL1417" s="35"/>
      <c r="AM1417" s="35"/>
      <c r="AN1417" s="35"/>
      <c r="AO1417" s="3" t="s">
        <v>1763</v>
      </c>
    </row>
    <row r="1418" spans="2:41" x14ac:dyDescent="0.2">
      <c r="B1418" s="46">
        <v>43712</v>
      </c>
      <c r="C1418" s="3" t="s">
        <v>1764</v>
      </c>
      <c r="D1418" s="48" t="s">
        <v>1321</v>
      </c>
      <c r="E1418" s="32" t="s">
        <v>137</v>
      </c>
      <c r="F1418" s="3" t="s">
        <v>138</v>
      </c>
      <c r="G1418" s="55" t="s">
        <v>139</v>
      </c>
      <c r="H1418" s="3">
        <v>2019</v>
      </c>
      <c r="I1418" s="47" t="s">
        <v>140</v>
      </c>
      <c r="J1418" s="47" t="s">
        <v>1666</v>
      </c>
      <c r="K1418" s="32" t="str">
        <f t="shared" si="335"/>
        <v>WFL</v>
      </c>
      <c r="L1418" s="32" t="str">
        <f t="shared" si="336"/>
        <v>ESI</v>
      </c>
      <c r="M1418" s="32" t="str">
        <f t="shared" si="337"/>
        <v>R1</v>
      </c>
      <c r="N1418" s="3">
        <v>8</v>
      </c>
      <c r="O1418" s="3" t="s">
        <v>554</v>
      </c>
      <c r="P1418" s="56" t="str">
        <f t="shared" si="338"/>
        <v>E:POS_P:P01_Tr1:WFL_Tr2:ESI_DRC_R1_D:04_M:09_Y:2019</v>
      </c>
      <c r="Q1418" s="31" t="str">
        <f t="shared" si="339"/>
        <v>T0</v>
      </c>
      <c r="R1418" s="53">
        <v>0.51700231481481485</v>
      </c>
      <c r="S1418" s="37">
        <v>0</v>
      </c>
      <c r="T1418" s="3">
        <v>21.3825</v>
      </c>
      <c r="U1418" s="3">
        <v>103.25823529411765</v>
      </c>
      <c r="V1418" s="3">
        <v>0.40703999999999996</v>
      </c>
      <c r="W1418" s="3">
        <v>32</v>
      </c>
      <c r="X1418" s="37">
        <f t="shared" ref="X1418:X1429" si="340">W1418+273</f>
        <v>305</v>
      </c>
      <c r="Y1418" s="37" t="s">
        <v>143</v>
      </c>
      <c r="Z1418" s="40">
        <v>0.1225</v>
      </c>
      <c r="AA1418" s="41">
        <v>0.74</v>
      </c>
      <c r="AB1418" s="41">
        <v>9.0649999999999981E-2</v>
      </c>
      <c r="AC1418" s="42" t="s">
        <v>144</v>
      </c>
      <c r="AD1418" s="43">
        <f t="shared" ref="AD1418:AD1429" si="341">(12/(82.0575*X1418))*1000000</f>
        <v>479.47186174428862</v>
      </c>
      <c r="AE1418" s="43">
        <f t="shared" ref="AE1418:AE1429" si="342">(14/(82.0575*X1418))*1000000</f>
        <v>559.38383870167002</v>
      </c>
      <c r="AF1418" s="44">
        <f t="shared" ref="AF1418:AF1429" si="343">(T1418*AD1418)/1000</f>
        <v>10.252307083747251</v>
      </c>
      <c r="AG1418" s="44">
        <f t="shared" ref="AG1418:AG1429" si="344">AF1418*AB1418/Z1418</f>
        <v>7.5867072419729649</v>
      </c>
      <c r="AH1418" s="44">
        <f t="shared" ref="AH1418:AH1429" si="345">(U1418*AD1418)/1000</f>
        <v>49.509418316900401</v>
      </c>
      <c r="AI1418" s="44">
        <f t="shared" ref="AI1418:AI1429" si="346">AH1418*AB1418/Z1418</f>
        <v>36.636969554506294</v>
      </c>
      <c r="AJ1418" s="44">
        <f t="shared" ref="AJ1418:AJ1429" si="347">V1418*AE1418/1000</f>
        <v>0.22769159770512776</v>
      </c>
      <c r="AK1418" s="45">
        <f t="shared" ref="AK1418:AK1429" si="348">AJ1418*AB1418/Z1418</f>
        <v>0.16849178230179448</v>
      </c>
      <c r="AL1418" s="35">
        <f>SLOPE(AG1418:AG1421,S1418:S1421)*60</f>
        <v>14.413206491540569</v>
      </c>
      <c r="AM1418" s="35">
        <f>SLOPE(AK1418:AK1421,S1418:S1421)*60</f>
        <v>2.5188610078330797E-2</v>
      </c>
      <c r="AN1418" s="35">
        <f>SLOPE(AI1418:AI1421,S1418:S1421)*60</f>
        <v>66.182093139500765</v>
      </c>
      <c r="AO1418" s="3" t="s">
        <v>1765</v>
      </c>
    </row>
    <row r="1419" spans="2:41" x14ac:dyDescent="0.2">
      <c r="B1419" s="46">
        <v>43712</v>
      </c>
      <c r="C1419" s="3" t="s">
        <v>1766</v>
      </c>
      <c r="D1419" s="48" t="s">
        <v>1323</v>
      </c>
      <c r="E1419" s="32" t="s">
        <v>137</v>
      </c>
      <c r="F1419" s="3" t="s">
        <v>138</v>
      </c>
      <c r="G1419" s="55" t="s">
        <v>139</v>
      </c>
      <c r="H1419" s="3">
        <v>2019</v>
      </c>
      <c r="I1419" s="47" t="s">
        <v>140</v>
      </c>
      <c r="J1419" s="47" t="s">
        <v>1666</v>
      </c>
      <c r="K1419" s="32" t="str">
        <f t="shared" si="335"/>
        <v>WFL</v>
      </c>
      <c r="L1419" s="32" t="str">
        <f t="shared" si="336"/>
        <v>ESI</v>
      </c>
      <c r="M1419" s="32" t="str">
        <f t="shared" si="337"/>
        <v>R1</v>
      </c>
      <c r="N1419" s="3">
        <v>8</v>
      </c>
      <c r="O1419" s="3" t="s">
        <v>554</v>
      </c>
      <c r="P1419" s="56" t="str">
        <f t="shared" si="338"/>
        <v>E:POS_P:P01_Tr1:WFL_Tr2:ESI_DRC_R1_D:04_M:09_Y:2019</v>
      </c>
      <c r="Q1419" s="31" t="str">
        <f t="shared" si="339"/>
        <v>T1</v>
      </c>
      <c r="R1419" s="53">
        <v>0.52394675925925926</v>
      </c>
      <c r="S1419" s="3">
        <v>10</v>
      </c>
      <c r="T1419" s="3">
        <v>39.232500000000002</v>
      </c>
      <c r="U1419" s="3">
        <v>139.87235294117647</v>
      </c>
      <c r="V1419" s="3">
        <v>0.40068000000000009</v>
      </c>
      <c r="W1419" s="3">
        <v>33.799999999999997</v>
      </c>
      <c r="X1419" s="37">
        <f t="shared" si="340"/>
        <v>306.8</v>
      </c>
      <c r="Y1419" s="37" t="s">
        <v>143</v>
      </c>
      <c r="Z1419" s="40">
        <v>0.1225</v>
      </c>
      <c r="AA1419" s="41">
        <v>0.74</v>
      </c>
      <c r="AB1419" s="41">
        <v>9.0649999999999981E-2</v>
      </c>
      <c r="AC1419" s="42" t="s">
        <v>144</v>
      </c>
      <c r="AD1419" s="43">
        <f t="shared" si="341"/>
        <v>476.65879345504572</v>
      </c>
      <c r="AE1419" s="43">
        <f t="shared" si="342"/>
        <v>556.10192569755338</v>
      </c>
      <c r="AF1419" s="44">
        <f t="shared" si="343"/>
        <v>18.700516114225085</v>
      </c>
      <c r="AG1419" s="44">
        <f t="shared" si="344"/>
        <v>13.83838192452656</v>
      </c>
      <c r="AH1419" s="44">
        <f t="shared" si="345"/>
        <v>66.671386990659485</v>
      </c>
      <c r="AI1419" s="44">
        <f t="shared" si="346"/>
        <v>49.336826373088009</v>
      </c>
      <c r="AJ1419" s="44">
        <f t="shared" si="347"/>
        <v>0.22281891958849573</v>
      </c>
      <c r="AK1419" s="45">
        <f t="shared" si="348"/>
        <v>0.16488600049548682</v>
      </c>
      <c r="AL1419" s="35"/>
      <c r="AM1419" s="35"/>
      <c r="AN1419" s="35"/>
      <c r="AO1419" s="3" t="s">
        <v>1767</v>
      </c>
    </row>
    <row r="1420" spans="2:41" x14ac:dyDescent="0.2">
      <c r="B1420" s="46">
        <v>43712</v>
      </c>
      <c r="C1420" s="3" t="s">
        <v>1768</v>
      </c>
      <c r="D1420" s="48" t="s">
        <v>1325</v>
      </c>
      <c r="E1420" s="32" t="s">
        <v>137</v>
      </c>
      <c r="F1420" s="3" t="s">
        <v>138</v>
      </c>
      <c r="G1420" s="55" t="s">
        <v>139</v>
      </c>
      <c r="H1420" s="3">
        <v>2019</v>
      </c>
      <c r="I1420" s="47" t="s">
        <v>140</v>
      </c>
      <c r="J1420" s="47" t="s">
        <v>1666</v>
      </c>
      <c r="K1420" s="32" t="str">
        <f t="shared" si="335"/>
        <v>WFL</v>
      </c>
      <c r="L1420" s="32" t="str">
        <f t="shared" si="336"/>
        <v>ESI</v>
      </c>
      <c r="M1420" s="32" t="str">
        <f t="shared" si="337"/>
        <v>R1</v>
      </c>
      <c r="N1420" s="3">
        <v>8</v>
      </c>
      <c r="O1420" s="3" t="s">
        <v>554</v>
      </c>
      <c r="P1420" s="56" t="str">
        <f t="shared" si="338"/>
        <v>E:POS_P:P01_Tr1:WFL_Tr2:ESI_DRC_R1_D:04_M:09_Y:2019</v>
      </c>
      <c r="Q1420" s="31" t="str">
        <f t="shared" si="339"/>
        <v>T2</v>
      </c>
      <c r="R1420" s="53">
        <v>0.53089120370370368</v>
      </c>
      <c r="S1420" s="3">
        <v>20</v>
      </c>
      <c r="T1420" s="3">
        <v>42.082499999999996</v>
      </c>
      <c r="U1420" s="3">
        <v>168.61764705882354</v>
      </c>
      <c r="V1420" s="3">
        <v>0.55332000000000003</v>
      </c>
      <c r="W1420" s="3">
        <v>34.799999999999997</v>
      </c>
      <c r="X1420" s="37">
        <f t="shared" si="340"/>
        <v>307.8</v>
      </c>
      <c r="Y1420" s="37" t="s">
        <v>143</v>
      </c>
      <c r="Z1420" s="40">
        <v>0.1225</v>
      </c>
      <c r="AA1420" s="41">
        <v>0.74</v>
      </c>
      <c r="AB1420" s="41">
        <v>9.0649999999999981E-2</v>
      </c>
      <c r="AC1420" s="42" t="s">
        <v>144</v>
      </c>
      <c r="AD1420" s="43">
        <f t="shared" si="341"/>
        <v>475.11019438599101</v>
      </c>
      <c r="AE1420" s="43">
        <f t="shared" si="342"/>
        <v>554.29522678365618</v>
      </c>
      <c r="AF1420" s="44">
        <f t="shared" si="343"/>
        <v>19.993824755248465</v>
      </c>
      <c r="AG1420" s="44">
        <f t="shared" si="344"/>
        <v>14.795430318883861</v>
      </c>
      <c r="AH1420" s="44">
        <f t="shared" si="345"/>
        <v>80.111963071026068</v>
      </c>
      <c r="AI1420" s="44">
        <f t="shared" si="346"/>
        <v>59.282852672559279</v>
      </c>
      <c r="AJ1420" s="44">
        <f t="shared" si="347"/>
        <v>0.30670263488393268</v>
      </c>
      <c r="AK1420" s="45">
        <f t="shared" si="348"/>
        <v>0.22695994981411016</v>
      </c>
      <c r="AL1420" s="35"/>
      <c r="AM1420" s="35"/>
      <c r="AN1420" s="35"/>
      <c r="AO1420" s="3" t="s">
        <v>1769</v>
      </c>
    </row>
    <row r="1421" spans="2:41" x14ac:dyDescent="0.2">
      <c r="B1421" s="46">
        <v>43712</v>
      </c>
      <c r="C1421" s="3" t="s">
        <v>1770</v>
      </c>
      <c r="D1421" s="48" t="s">
        <v>1327</v>
      </c>
      <c r="E1421" s="32" t="s">
        <v>137</v>
      </c>
      <c r="F1421" s="3" t="s">
        <v>138</v>
      </c>
      <c r="G1421" s="55" t="s">
        <v>139</v>
      </c>
      <c r="H1421" s="3">
        <v>2019</v>
      </c>
      <c r="I1421" s="47" t="s">
        <v>140</v>
      </c>
      <c r="J1421" s="47" t="s">
        <v>1666</v>
      </c>
      <c r="K1421" s="32" t="str">
        <f t="shared" si="335"/>
        <v>WFL</v>
      </c>
      <c r="L1421" s="32" t="str">
        <f t="shared" si="336"/>
        <v>ESI</v>
      </c>
      <c r="M1421" s="32" t="str">
        <f t="shared" si="337"/>
        <v>R1</v>
      </c>
      <c r="N1421" s="3">
        <v>8</v>
      </c>
      <c r="O1421" s="3" t="s">
        <v>554</v>
      </c>
      <c r="P1421" s="56" t="str">
        <f t="shared" si="338"/>
        <v>E:POS_P:P01_Tr1:WFL_Tr2:ESI_DRC_R1_D:04_M:09_Y:2019</v>
      </c>
      <c r="Q1421" s="31" t="str">
        <f t="shared" si="339"/>
        <v>T3</v>
      </c>
      <c r="R1421" s="53">
        <v>0.53783564814814822</v>
      </c>
      <c r="S1421" s="3">
        <v>30</v>
      </c>
      <c r="T1421" s="3">
        <v>43.432500000000005</v>
      </c>
      <c r="U1421" s="3">
        <v>199.29000000000002</v>
      </c>
      <c r="V1421" s="3">
        <v>0.39432000000000006</v>
      </c>
      <c r="W1421" s="3">
        <v>34.700000000000003</v>
      </c>
      <c r="X1421" s="37">
        <f t="shared" si="340"/>
        <v>307.7</v>
      </c>
      <c r="Y1421" s="37" t="s">
        <v>143</v>
      </c>
      <c r="Z1421" s="40">
        <v>0.1225</v>
      </c>
      <c r="AA1421" s="41">
        <v>0.74</v>
      </c>
      <c r="AB1421" s="41">
        <v>9.0649999999999981E-2</v>
      </c>
      <c r="AC1421" s="42" t="s">
        <v>144</v>
      </c>
      <c r="AD1421" s="43">
        <f t="shared" si="341"/>
        <v>475.26460133899269</v>
      </c>
      <c r="AE1421" s="43">
        <f t="shared" si="342"/>
        <v>554.47536822882478</v>
      </c>
      <c r="AF1421" s="44">
        <f t="shared" si="343"/>
        <v>20.641929797655802</v>
      </c>
      <c r="AG1421" s="44">
        <f t="shared" si="344"/>
        <v>15.275028050265291</v>
      </c>
      <c r="AH1421" s="44">
        <f t="shared" si="345"/>
        <v>94.715482400847861</v>
      </c>
      <c r="AI1421" s="44">
        <f t="shared" si="346"/>
        <v>70.089456976627403</v>
      </c>
      <c r="AJ1421" s="44">
        <f t="shared" si="347"/>
        <v>0.2186407271999902</v>
      </c>
      <c r="AK1421" s="45">
        <f t="shared" si="348"/>
        <v>0.1617941381279927</v>
      </c>
      <c r="AL1421" s="35"/>
      <c r="AM1421" s="35"/>
      <c r="AN1421" s="35"/>
      <c r="AO1421" s="3" t="s">
        <v>1771</v>
      </c>
    </row>
    <row r="1422" spans="2:41" x14ac:dyDescent="0.2">
      <c r="B1422" s="46">
        <v>43712</v>
      </c>
      <c r="C1422" s="3" t="s">
        <v>1772</v>
      </c>
      <c r="D1422" s="48" t="s">
        <v>1329</v>
      </c>
      <c r="E1422" s="32" t="s">
        <v>137</v>
      </c>
      <c r="F1422" s="3" t="s">
        <v>138</v>
      </c>
      <c r="G1422" s="55" t="s">
        <v>139</v>
      </c>
      <c r="H1422" s="3">
        <v>2019</v>
      </c>
      <c r="I1422" s="47" t="s">
        <v>140</v>
      </c>
      <c r="J1422" s="47" t="s">
        <v>1666</v>
      </c>
      <c r="K1422" s="32" t="str">
        <f t="shared" si="335"/>
        <v>WFL</v>
      </c>
      <c r="L1422" s="32" t="str">
        <f t="shared" si="336"/>
        <v>ESI</v>
      </c>
      <c r="M1422" s="32" t="str">
        <f t="shared" si="337"/>
        <v>R2</v>
      </c>
      <c r="N1422" s="3">
        <v>5</v>
      </c>
      <c r="O1422" s="3" t="s">
        <v>1377</v>
      </c>
      <c r="P1422" s="56" t="str">
        <f t="shared" si="338"/>
        <v>E:POS_P:P01_Tr1:WFL_Tr2:ESI_DRC_R2_D:04_M:09_Y:2019</v>
      </c>
      <c r="Q1422" s="31" t="str">
        <f t="shared" si="339"/>
        <v>T0</v>
      </c>
      <c r="R1422" s="53">
        <v>0.51700231481481485</v>
      </c>
      <c r="S1422" s="37">
        <v>0</v>
      </c>
      <c r="T1422" s="3">
        <v>7.1325000000000012</v>
      </c>
      <c r="U1422" s="3">
        <v>137.3029411764706</v>
      </c>
      <c r="V1422" s="3">
        <v>0.42611999999999994</v>
      </c>
      <c r="W1422" s="3">
        <v>29.6</v>
      </c>
      <c r="X1422" s="37">
        <f t="shared" si="340"/>
        <v>302.60000000000002</v>
      </c>
      <c r="Y1422" s="37" t="s">
        <v>143</v>
      </c>
      <c r="Z1422" s="40">
        <v>0.1225</v>
      </c>
      <c r="AA1422" s="41">
        <v>0.74</v>
      </c>
      <c r="AB1422" s="41">
        <v>9.0649999999999981E-2</v>
      </c>
      <c r="AC1422" s="42" t="s">
        <v>144</v>
      </c>
      <c r="AD1422" s="43">
        <f t="shared" si="341"/>
        <v>483.27467888964975</v>
      </c>
      <c r="AE1422" s="43">
        <f t="shared" si="342"/>
        <v>563.82045870459137</v>
      </c>
      <c r="AF1422" s="44">
        <f t="shared" si="343"/>
        <v>3.4469566471804272</v>
      </c>
      <c r="AG1422" s="44">
        <f t="shared" si="344"/>
        <v>2.5507479189135158</v>
      </c>
      <c r="AH1422" s="44">
        <f t="shared" si="345"/>
        <v>66.355034807663301</v>
      </c>
      <c r="AI1422" s="44">
        <f t="shared" si="346"/>
        <v>49.102725757670832</v>
      </c>
      <c r="AJ1422" s="44">
        <f t="shared" si="347"/>
        <v>0.24025517386320044</v>
      </c>
      <c r="AK1422" s="45">
        <f t="shared" si="348"/>
        <v>0.1777888286587683</v>
      </c>
      <c r="AL1422" s="35">
        <f>SLOPE(AG1422:AG1425,S1422:S1425)*60</f>
        <v>3.7030846550552781</v>
      </c>
      <c r="AM1422" s="35">
        <f>SLOPE(AK1422:AK1425,S1422:S1425)*60</f>
        <v>1.4483961074170937E-2</v>
      </c>
      <c r="AN1422" s="35">
        <f>SLOPE(AI1422:AI1425,S1422:S1425)*60</f>
        <v>33.588899826917519</v>
      </c>
      <c r="AO1422" s="3" t="s">
        <v>1773</v>
      </c>
    </row>
    <row r="1423" spans="2:41" x14ac:dyDescent="0.2">
      <c r="B1423" s="46">
        <v>43712</v>
      </c>
      <c r="C1423" s="3" t="s">
        <v>1774</v>
      </c>
      <c r="D1423" s="48" t="s">
        <v>1331</v>
      </c>
      <c r="E1423" s="32" t="s">
        <v>137</v>
      </c>
      <c r="F1423" s="3" t="s">
        <v>138</v>
      </c>
      <c r="G1423" s="55" t="s">
        <v>139</v>
      </c>
      <c r="H1423" s="3">
        <v>2019</v>
      </c>
      <c r="I1423" s="47" t="s">
        <v>140</v>
      </c>
      <c r="J1423" s="47" t="s">
        <v>1666</v>
      </c>
      <c r="K1423" s="32" t="str">
        <f t="shared" si="335"/>
        <v>WFL</v>
      </c>
      <c r="L1423" s="32" t="str">
        <f t="shared" si="336"/>
        <v>ESI</v>
      </c>
      <c r="M1423" s="32" t="str">
        <f t="shared" si="337"/>
        <v>R2</v>
      </c>
      <c r="N1423" s="3">
        <v>5</v>
      </c>
      <c r="O1423" s="3" t="s">
        <v>1377</v>
      </c>
      <c r="P1423" s="56" t="str">
        <f t="shared" si="338"/>
        <v>E:POS_P:P01_Tr1:WFL_Tr2:ESI_DRC_R2_D:04_M:09_Y:2019</v>
      </c>
      <c r="Q1423" s="31" t="str">
        <f t="shared" si="339"/>
        <v>T1</v>
      </c>
      <c r="R1423" s="53">
        <v>0.52394675925925926</v>
      </c>
      <c r="S1423" s="3">
        <v>10</v>
      </c>
      <c r="T1423" s="3">
        <v>7.7324999999999999</v>
      </c>
      <c r="U1423" s="3">
        <v>145.33235294117648</v>
      </c>
      <c r="V1423" s="3">
        <v>0.40068000000000009</v>
      </c>
      <c r="W1423" s="3">
        <v>32.020000000000003</v>
      </c>
      <c r="X1423" s="37">
        <f t="shared" si="340"/>
        <v>305.02</v>
      </c>
      <c r="Y1423" s="37" t="s">
        <v>143</v>
      </c>
      <c r="Z1423" s="40">
        <v>0.1225</v>
      </c>
      <c r="AA1423" s="41">
        <v>0.74</v>
      </c>
      <c r="AB1423" s="41">
        <v>9.0649999999999981E-2</v>
      </c>
      <c r="AC1423" s="42" t="s">
        <v>144</v>
      </c>
      <c r="AD1423" s="43">
        <f t="shared" si="341"/>
        <v>479.4404230280245</v>
      </c>
      <c r="AE1423" s="43">
        <f t="shared" si="342"/>
        <v>559.34716019936184</v>
      </c>
      <c r="AF1423" s="44">
        <f t="shared" si="343"/>
        <v>3.7072730710641997</v>
      </c>
      <c r="AG1423" s="44">
        <f t="shared" si="344"/>
        <v>2.7433820725875071</v>
      </c>
      <c r="AH1423" s="44">
        <f t="shared" si="345"/>
        <v>69.678204773775818</v>
      </c>
      <c r="AI1423" s="44">
        <f t="shared" si="346"/>
        <v>51.561871532594097</v>
      </c>
      <c r="AJ1423" s="44">
        <f t="shared" si="347"/>
        <v>0.22411922014868035</v>
      </c>
      <c r="AK1423" s="45">
        <f t="shared" si="348"/>
        <v>0.16584822291002344</v>
      </c>
      <c r="AL1423" s="35"/>
      <c r="AM1423" s="35"/>
      <c r="AN1423" s="35"/>
      <c r="AO1423" s="3" t="s">
        <v>1767</v>
      </c>
    </row>
    <row r="1424" spans="2:41" x14ac:dyDescent="0.2">
      <c r="B1424" s="46">
        <v>43712</v>
      </c>
      <c r="C1424" s="3" t="s">
        <v>1775</v>
      </c>
      <c r="D1424" s="48" t="s">
        <v>1333</v>
      </c>
      <c r="E1424" s="32" t="s">
        <v>137</v>
      </c>
      <c r="F1424" s="3" t="s">
        <v>138</v>
      </c>
      <c r="G1424" s="55" t="s">
        <v>139</v>
      </c>
      <c r="H1424" s="3">
        <v>2019</v>
      </c>
      <c r="I1424" s="47" t="s">
        <v>140</v>
      </c>
      <c r="J1424" s="47" t="s">
        <v>1666</v>
      </c>
      <c r="K1424" s="32" t="str">
        <f t="shared" si="335"/>
        <v>WFL</v>
      </c>
      <c r="L1424" s="32" t="str">
        <f t="shared" si="336"/>
        <v>ESI</v>
      </c>
      <c r="M1424" s="32" t="str">
        <f t="shared" si="337"/>
        <v>R2</v>
      </c>
      <c r="N1424" s="3">
        <v>5</v>
      </c>
      <c r="O1424" s="3" t="s">
        <v>1377</v>
      </c>
      <c r="P1424" s="56" t="str">
        <f t="shared" si="338"/>
        <v>E:POS_P:P01_Tr1:WFL_Tr2:ESI_DRC_R2_D:04_M:09_Y:2019</v>
      </c>
      <c r="Q1424" s="31" t="str">
        <f t="shared" si="339"/>
        <v>T2</v>
      </c>
      <c r="R1424" s="53">
        <v>0.53089120370370368</v>
      </c>
      <c r="S1424" s="3">
        <v>20</v>
      </c>
      <c r="T1424" s="3">
        <v>9.9824999999999999</v>
      </c>
      <c r="U1424" s="3">
        <v>158.82176470588237</v>
      </c>
      <c r="V1424" s="3">
        <v>0.40068000000000009</v>
      </c>
      <c r="W1424" s="3">
        <v>33.299999999999997</v>
      </c>
      <c r="X1424" s="37">
        <f t="shared" si="340"/>
        <v>306.3</v>
      </c>
      <c r="Y1424" s="37" t="s">
        <v>143</v>
      </c>
      <c r="Z1424" s="40">
        <v>0.1225</v>
      </c>
      <c r="AA1424" s="41">
        <v>0.74</v>
      </c>
      <c r="AB1424" s="41">
        <v>9.0649999999999981E-2</v>
      </c>
      <c r="AC1424" s="42" t="s">
        <v>144</v>
      </c>
      <c r="AD1424" s="43">
        <f t="shared" si="341"/>
        <v>477.43688485800857</v>
      </c>
      <c r="AE1424" s="43">
        <f t="shared" si="342"/>
        <v>557.00969900100995</v>
      </c>
      <c r="AF1424" s="44">
        <f t="shared" si="343"/>
        <v>4.7660137030950711</v>
      </c>
      <c r="AG1424" s="44">
        <f t="shared" si="344"/>
        <v>3.5268501402903518</v>
      </c>
      <c r="AH1424" s="44">
        <f t="shared" si="345"/>
        <v>75.827368588828094</v>
      </c>
      <c r="AI1424" s="44">
        <f t="shared" si="346"/>
        <v>56.112252755732776</v>
      </c>
      <c r="AJ1424" s="44">
        <f t="shared" si="347"/>
        <v>0.22318264619572473</v>
      </c>
      <c r="AK1424" s="45">
        <f t="shared" si="348"/>
        <v>0.16515515818483625</v>
      </c>
      <c r="AL1424" s="35"/>
      <c r="AM1424" s="35"/>
      <c r="AN1424" s="35"/>
      <c r="AO1424" s="3" t="s">
        <v>1769</v>
      </c>
    </row>
    <row r="1425" spans="2:41" x14ac:dyDescent="0.2">
      <c r="B1425" s="46">
        <v>43712</v>
      </c>
      <c r="C1425" s="3" t="s">
        <v>1776</v>
      </c>
      <c r="D1425" s="48" t="s">
        <v>1335</v>
      </c>
      <c r="E1425" s="32" t="s">
        <v>137</v>
      </c>
      <c r="F1425" s="3" t="s">
        <v>138</v>
      </c>
      <c r="G1425" s="55" t="s">
        <v>139</v>
      </c>
      <c r="H1425" s="3">
        <v>2019</v>
      </c>
      <c r="I1425" s="47" t="s">
        <v>140</v>
      </c>
      <c r="J1425" s="47" t="s">
        <v>1666</v>
      </c>
      <c r="K1425" s="32" t="str">
        <f t="shared" si="335"/>
        <v>WFL</v>
      </c>
      <c r="L1425" s="32" t="str">
        <f t="shared" si="336"/>
        <v>ESI</v>
      </c>
      <c r="M1425" s="32" t="str">
        <f t="shared" si="337"/>
        <v>R2</v>
      </c>
      <c r="N1425" s="3">
        <v>5</v>
      </c>
      <c r="O1425" s="3" t="s">
        <v>1377</v>
      </c>
      <c r="P1425" s="56" t="str">
        <f t="shared" si="338"/>
        <v>E:POS_P:P01_Tr1:WFL_Tr2:ESI_DRC_R2_D:04_M:09_Y:2019</v>
      </c>
      <c r="Q1425" s="31" t="str">
        <f t="shared" si="339"/>
        <v>T3</v>
      </c>
      <c r="R1425" s="53">
        <v>0.53783564814814822</v>
      </c>
      <c r="S1425" s="3">
        <v>30</v>
      </c>
      <c r="T1425" s="3">
        <v>12.307500000000001</v>
      </c>
      <c r="U1425" s="3">
        <v>187.56705882352941</v>
      </c>
      <c r="V1425" s="3">
        <v>0.45155999999999996</v>
      </c>
      <c r="W1425" s="3">
        <v>33.4</v>
      </c>
      <c r="X1425" s="37">
        <f t="shared" si="340"/>
        <v>306.39999999999998</v>
      </c>
      <c r="Y1425" s="37" t="s">
        <v>143</v>
      </c>
      <c r="Z1425" s="40">
        <v>0.1225</v>
      </c>
      <c r="AA1425" s="41">
        <v>0.74</v>
      </c>
      <c r="AB1425" s="41">
        <v>9.0649999999999981E-2</v>
      </c>
      <c r="AC1425" s="42" t="s">
        <v>144</v>
      </c>
      <c r="AD1425" s="43">
        <f t="shared" si="341"/>
        <v>477.28106342039183</v>
      </c>
      <c r="AE1425" s="43">
        <f t="shared" si="342"/>
        <v>556.82790732379055</v>
      </c>
      <c r="AF1425" s="44">
        <f t="shared" si="343"/>
        <v>5.8741366880464732</v>
      </c>
      <c r="AG1425" s="44">
        <f t="shared" si="344"/>
        <v>4.3468611491543889</v>
      </c>
      <c r="AH1425" s="44">
        <f t="shared" si="345"/>
        <v>89.522205297929304</v>
      </c>
      <c r="AI1425" s="44">
        <f t="shared" si="346"/>
        <v>66.246431920467671</v>
      </c>
      <c r="AJ1425" s="44">
        <f t="shared" si="347"/>
        <v>0.25144120983113083</v>
      </c>
      <c r="AK1425" s="45">
        <f t="shared" si="348"/>
        <v>0.18606649527503677</v>
      </c>
      <c r="AL1425" s="35"/>
      <c r="AM1425" s="35"/>
      <c r="AN1425" s="35"/>
      <c r="AO1425" s="3" t="s">
        <v>1771</v>
      </c>
    </row>
    <row r="1426" spans="2:41" x14ac:dyDescent="0.2">
      <c r="B1426" s="46">
        <v>43712</v>
      </c>
      <c r="C1426" s="3" t="s">
        <v>1777</v>
      </c>
      <c r="D1426" s="48" t="s">
        <v>1337</v>
      </c>
      <c r="E1426" s="32" t="s">
        <v>137</v>
      </c>
      <c r="F1426" s="3" t="s">
        <v>138</v>
      </c>
      <c r="G1426" s="55" t="s">
        <v>139</v>
      </c>
      <c r="H1426" s="3">
        <v>2019</v>
      </c>
      <c r="I1426" s="47" t="s">
        <v>140</v>
      </c>
      <c r="J1426" s="47" t="s">
        <v>1666</v>
      </c>
      <c r="K1426" s="32" t="str">
        <f t="shared" si="335"/>
        <v>WFL</v>
      </c>
      <c r="L1426" s="32" t="str">
        <f t="shared" si="336"/>
        <v>ESI</v>
      </c>
      <c r="M1426" s="32" t="str">
        <f t="shared" si="337"/>
        <v>R3</v>
      </c>
      <c r="N1426" s="3">
        <v>6</v>
      </c>
      <c r="O1426" s="3" t="s">
        <v>1778</v>
      </c>
      <c r="P1426" s="56" t="str">
        <f t="shared" si="338"/>
        <v>E:POS_P:P01_Tr1:WFL_Tr2:ESI_DRC_R3_D:04_M:09_Y:2019</v>
      </c>
      <c r="Q1426" s="31" t="str">
        <f t="shared" si="339"/>
        <v>T0</v>
      </c>
      <c r="R1426" s="53">
        <v>0.51700231481481485</v>
      </c>
      <c r="S1426" s="37">
        <v>0</v>
      </c>
      <c r="T1426" s="3">
        <v>17.2575</v>
      </c>
      <c r="U1426" s="3">
        <v>112.8935294117647</v>
      </c>
      <c r="V1426" s="3">
        <v>0.41339999999999993</v>
      </c>
      <c r="W1426" s="3">
        <v>30</v>
      </c>
      <c r="X1426" s="37">
        <f t="shared" si="340"/>
        <v>303</v>
      </c>
      <c r="Y1426" s="37" t="s">
        <v>143</v>
      </c>
      <c r="Z1426" s="40">
        <v>0.1225</v>
      </c>
      <c r="AA1426" s="41">
        <v>0.74</v>
      </c>
      <c r="AB1426" s="41">
        <v>9.0649999999999981E-2</v>
      </c>
      <c r="AC1426" s="42" t="s">
        <v>144</v>
      </c>
      <c r="AD1426" s="43">
        <f t="shared" si="341"/>
        <v>482.63669251487801</v>
      </c>
      <c r="AE1426" s="43">
        <f t="shared" si="342"/>
        <v>563.07614126735768</v>
      </c>
      <c r="AF1426" s="44">
        <f t="shared" si="343"/>
        <v>8.3291027210755075</v>
      </c>
      <c r="AG1426" s="44">
        <f t="shared" si="344"/>
        <v>6.1635360135958743</v>
      </c>
      <c r="AH1426" s="44">
        <f t="shared" si="345"/>
        <v>54.486559641625213</v>
      </c>
      <c r="AI1426" s="44">
        <f t="shared" si="346"/>
        <v>40.320054134802653</v>
      </c>
      <c r="AJ1426" s="44">
        <f t="shared" si="347"/>
        <v>0.23277567679992564</v>
      </c>
      <c r="AK1426" s="45">
        <f t="shared" si="348"/>
        <v>0.17225400083194495</v>
      </c>
      <c r="AL1426" s="35">
        <f>SLOPE(AG1426:AG1429,S1426:S1429)*60</f>
        <v>8.7137952095548705</v>
      </c>
      <c r="AM1426" s="35">
        <f>SLOPE(AK1426:AK1429,S1426:S1429)*60</f>
        <v>-1.2493749006962446E-2</v>
      </c>
      <c r="AN1426" s="35">
        <f>SLOPE(AI1426:AI1429,S1426:S1429)*60</f>
        <v>60.296047544236544</v>
      </c>
      <c r="AO1426" s="3" t="s">
        <v>1773</v>
      </c>
    </row>
    <row r="1427" spans="2:41" x14ac:dyDescent="0.2">
      <c r="B1427" s="46">
        <v>43712</v>
      </c>
      <c r="C1427" s="3" t="s">
        <v>1779</v>
      </c>
      <c r="D1427" s="48" t="s">
        <v>1339</v>
      </c>
      <c r="E1427" s="32" t="s">
        <v>137</v>
      </c>
      <c r="F1427" s="3" t="s">
        <v>138</v>
      </c>
      <c r="G1427" s="55" t="s">
        <v>139</v>
      </c>
      <c r="H1427" s="3">
        <v>2019</v>
      </c>
      <c r="I1427" s="47" t="s">
        <v>140</v>
      </c>
      <c r="J1427" s="47" t="s">
        <v>1666</v>
      </c>
      <c r="K1427" s="32" t="str">
        <f t="shared" si="335"/>
        <v>WFL</v>
      </c>
      <c r="L1427" s="32" t="str">
        <f t="shared" si="336"/>
        <v>ESI</v>
      </c>
      <c r="M1427" s="32" t="str">
        <f t="shared" si="337"/>
        <v>R3</v>
      </c>
      <c r="N1427" s="3">
        <v>6</v>
      </c>
      <c r="O1427" s="3" t="s">
        <v>1778</v>
      </c>
      <c r="P1427" s="56" t="str">
        <f t="shared" si="338"/>
        <v>E:POS_P:P01_Tr1:WFL_Tr2:ESI_DRC_R3_D:04_M:09_Y:2019</v>
      </c>
      <c r="Q1427" s="31" t="str">
        <f t="shared" si="339"/>
        <v>T1</v>
      </c>
      <c r="R1427" s="53">
        <v>0.52394675925925926</v>
      </c>
      <c r="S1427" s="3">
        <v>10</v>
      </c>
      <c r="T1427" s="3">
        <v>24.8325</v>
      </c>
      <c r="U1427" s="3">
        <v>127.98882352941177</v>
      </c>
      <c r="V1427" s="3">
        <v>0.52788000000000002</v>
      </c>
      <c r="W1427" s="3">
        <v>32.6</v>
      </c>
      <c r="X1427" s="37">
        <f t="shared" si="340"/>
        <v>305.60000000000002</v>
      </c>
      <c r="Y1427" s="37" t="s">
        <v>143</v>
      </c>
      <c r="Z1427" s="40">
        <v>0.1225</v>
      </c>
      <c r="AA1427" s="41">
        <v>0.74</v>
      </c>
      <c r="AB1427" s="41">
        <v>9.0649999999999981E-2</v>
      </c>
      <c r="AC1427" s="42" t="s">
        <v>144</v>
      </c>
      <c r="AD1427" s="43">
        <f t="shared" si="341"/>
        <v>478.53049028798432</v>
      </c>
      <c r="AE1427" s="43">
        <f t="shared" si="342"/>
        <v>558.28557200264845</v>
      </c>
      <c r="AF1427" s="44">
        <f t="shared" si="343"/>
        <v>11.883108400076372</v>
      </c>
      <c r="AG1427" s="44">
        <f t="shared" si="344"/>
        <v>8.793500216056513</v>
      </c>
      <c r="AH1427" s="44">
        <f t="shared" si="345"/>
        <v>61.246554474911719</v>
      </c>
      <c r="AI1427" s="44">
        <f t="shared" si="346"/>
        <v>45.322450311434658</v>
      </c>
      <c r="AJ1427" s="44">
        <f t="shared" si="347"/>
        <v>0.29470778774875805</v>
      </c>
      <c r="AK1427" s="45">
        <f t="shared" si="348"/>
        <v>0.21808376293408091</v>
      </c>
      <c r="AL1427" s="35"/>
      <c r="AM1427" s="35"/>
      <c r="AN1427" s="35"/>
      <c r="AO1427" s="3" t="s">
        <v>1767</v>
      </c>
    </row>
    <row r="1428" spans="2:41" x14ac:dyDescent="0.2">
      <c r="B1428" s="46">
        <v>43712</v>
      </c>
      <c r="C1428" s="3" t="s">
        <v>1780</v>
      </c>
      <c r="D1428" s="48" t="s">
        <v>1341</v>
      </c>
      <c r="E1428" s="32" t="s">
        <v>137</v>
      </c>
      <c r="F1428" s="3" t="s">
        <v>138</v>
      </c>
      <c r="G1428" s="55" t="s">
        <v>139</v>
      </c>
      <c r="H1428" s="3">
        <v>2019</v>
      </c>
      <c r="I1428" s="47" t="s">
        <v>140</v>
      </c>
      <c r="J1428" s="47" t="s">
        <v>1666</v>
      </c>
      <c r="K1428" s="32" t="str">
        <f t="shared" si="335"/>
        <v>WFL</v>
      </c>
      <c r="L1428" s="32" t="str">
        <f t="shared" si="336"/>
        <v>ESI</v>
      </c>
      <c r="M1428" s="32" t="str">
        <f t="shared" si="337"/>
        <v>R3</v>
      </c>
      <c r="N1428" s="3">
        <v>6</v>
      </c>
      <c r="O1428" s="3" t="s">
        <v>1778</v>
      </c>
      <c r="P1428" s="56" t="str">
        <f t="shared" si="338"/>
        <v>E:POS_P:P01_Tr1:WFL_Tr2:ESI_DRC_R3_D:04_M:09_Y:2019</v>
      </c>
      <c r="Q1428" s="31" t="str">
        <f t="shared" si="339"/>
        <v>T2</v>
      </c>
      <c r="R1428" s="53">
        <v>0.53089120370370368</v>
      </c>
      <c r="S1428" s="3">
        <v>20</v>
      </c>
      <c r="T1428" s="3">
        <v>27.682500000000005</v>
      </c>
      <c r="U1428" s="3">
        <v>161.39117647058822</v>
      </c>
      <c r="V1428" s="3">
        <v>0.40068000000000009</v>
      </c>
      <c r="W1428" s="3">
        <v>33.700000000000003</v>
      </c>
      <c r="X1428" s="37">
        <f t="shared" si="340"/>
        <v>306.7</v>
      </c>
      <c r="Y1428" s="37" t="s">
        <v>143</v>
      </c>
      <c r="Z1428" s="40">
        <v>0.1225</v>
      </c>
      <c r="AA1428" s="41">
        <v>0.74</v>
      </c>
      <c r="AB1428" s="41">
        <v>9.0649999999999981E-2</v>
      </c>
      <c r="AC1428" s="42" t="s">
        <v>144</v>
      </c>
      <c r="AD1428" s="43">
        <f t="shared" si="341"/>
        <v>476.81420877733302</v>
      </c>
      <c r="AE1428" s="43">
        <f t="shared" si="342"/>
        <v>556.28324357355518</v>
      </c>
      <c r="AF1428" s="44">
        <f t="shared" si="343"/>
        <v>13.199409334478524</v>
      </c>
      <c r="AG1428" s="44">
        <f t="shared" si="344"/>
        <v>9.7675629075141064</v>
      </c>
      <c r="AH1428" s="44">
        <f t="shared" si="345"/>
        <v>76.95360611246646</v>
      </c>
      <c r="AI1428" s="44">
        <f t="shared" si="346"/>
        <v>56.945668523225173</v>
      </c>
      <c r="AJ1428" s="44">
        <f t="shared" si="347"/>
        <v>0.22289157003505217</v>
      </c>
      <c r="AK1428" s="45">
        <f t="shared" si="348"/>
        <v>0.16493976182593856</v>
      </c>
      <c r="AL1428" s="35"/>
      <c r="AM1428" s="35"/>
      <c r="AN1428" s="35"/>
      <c r="AO1428" s="3" t="s">
        <v>1769</v>
      </c>
    </row>
    <row r="1429" spans="2:41" x14ac:dyDescent="0.2">
      <c r="B1429" s="46">
        <v>43712</v>
      </c>
      <c r="C1429" s="3" t="s">
        <v>1781</v>
      </c>
      <c r="D1429" s="48" t="s">
        <v>1343</v>
      </c>
      <c r="E1429" s="32" t="s">
        <v>137</v>
      </c>
      <c r="F1429" s="3" t="s">
        <v>138</v>
      </c>
      <c r="G1429" s="55" t="s">
        <v>139</v>
      </c>
      <c r="H1429" s="3">
        <v>2019</v>
      </c>
      <c r="I1429" s="47" t="s">
        <v>140</v>
      </c>
      <c r="J1429" s="47" t="s">
        <v>1666</v>
      </c>
      <c r="K1429" s="32" t="str">
        <f t="shared" si="335"/>
        <v>WFL</v>
      </c>
      <c r="L1429" s="32" t="str">
        <f t="shared" si="336"/>
        <v>ESI</v>
      </c>
      <c r="M1429" s="32" t="str">
        <f t="shared" si="337"/>
        <v>R3</v>
      </c>
      <c r="N1429" s="3">
        <v>6</v>
      </c>
      <c r="O1429" s="3" t="s">
        <v>1778</v>
      </c>
      <c r="P1429" s="56" t="str">
        <f t="shared" si="338"/>
        <v>E:POS_P:P01_Tr1:WFL_Tr2:ESI_DRC_R3_D:04_M:09_Y:2019</v>
      </c>
      <c r="Q1429" s="31" t="str">
        <f t="shared" si="339"/>
        <v>T3</v>
      </c>
      <c r="R1429" s="53">
        <v>0.53783564814814822</v>
      </c>
      <c r="S1429" s="3">
        <v>30</v>
      </c>
      <c r="T1429" s="3">
        <v>30.307500000000005</v>
      </c>
      <c r="U1429" s="3">
        <v>198.48705882352942</v>
      </c>
      <c r="V1429" s="3">
        <v>0.44519999999999998</v>
      </c>
      <c r="W1429" s="3">
        <v>34.1</v>
      </c>
      <c r="X1429" s="37">
        <f t="shared" si="340"/>
        <v>307.10000000000002</v>
      </c>
      <c r="Y1429" s="37" t="s">
        <v>143</v>
      </c>
      <c r="Z1429" s="40">
        <v>0.1225</v>
      </c>
      <c r="AA1429" s="41">
        <v>0.74</v>
      </c>
      <c r="AB1429" s="41">
        <v>9.0649999999999981E-2</v>
      </c>
      <c r="AC1429" s="42" t="s">
        <v>144</v>
      </c>
      <c r="AD1429" s="43">
        <f t="shared" si="341"/>
        <v>476.19315477697171</v>
      </c>
      <c r="AE1429" s="43">
        <f t="shared" si="342"/>
        <v>555.55868057313376</v>
      </c>
      <c r="AF1429" s="44">
        <f t="shared" si="343"/>
        <v>14.432224038403072</v>
      </c>
      <c r="AG1429" s="44">
        <f t="shared" si="344"/>
        <v>10.679845788418271</v>
      </c>
      <c r="AH1429" s="44">
        <f t="shared" si="345"/>
        <v>94.518178723578842</v>
      </c>
      <c r="AI1429" s="44">
        <f t="shared" si="346"/>
        <v>69.943452255448335</v>
      </c>
      <c r="AJ1429" s="44">
        <f t="shared" si="347"/>
        <v>0.24733472459115913</v>
      </c>
      <c r="AK1429" s="45">
        <f t="shared" si="348"/>
        <v>0.18302769619745771</v>
      </c>
      <c r="AL1429" s="35"/>
      <c r="AM1429" s="35"/>
      <c r="AN1429" s="35"/>
      <c r="AO1429" s="3" t="s">
        <v>1771</v>
      </c>
    </row>
    <row r="1430" spans="2:41" x14ac:dyDescent="0.2">
      <c r="B1430" s="46">
        <v>43712</v>
      </c>
      <c r="D1430" s="3" t="s">
        <v>1345</v>
      </c>
      <c r="E1430" s="32" t="s">
        <v>137</v>
      </c>
      <c r="F1430" s="3" t="s">
        <v>138</v>
      </c>
      <c r="G1430" s="55" t="s">
        <v>139</v>
      </c>
      <c r="H1430" s="3">
        <v>2019</v>
      </c>
      <c r="I1430" s="47" t="s">
        <v>140</v>
      </c>
      <c r="J1430" s="47" t="s">
        <v>1666</v>
      </c>
      <c r="K1430" s="32" t="str">
        <f t="shared" si="335"/>
        <v>WFL</v>
      </c>
      <c r="L1430" s="32" t="str">
        <f t="shared" si="336"/>
        <v>LSI</v>
      </c>
      <c r="M1430" s="32" t="str">
        <f t="shared" si="337"/>
        <v>R1</v>
      </c>
      <c r="P1430" s="56" t="str">
        <f t="shared" si="338"/>
        <v>E:POS_P:P01_Tr1:WFL_Tr2:LSI_DRC_R1_D:04_M:09_Y:2019</v>
      </c>
      <c r="Q1430" s="31" t="str">
        <f t="shared" si="339"/>
        <v>T0</v>
      </c>
      <c r="S1430" s="37">
        <v>0</v>
      </c>
      <c r="X1430" s="37"/>
      <c r="Y1430" s="37" t="s">
        <v>143</v>
      </c>
      <c r="Z1430" s="40">
        <v>0.1225</v>
      </c>
      <c r="AA1430" s="41">
        <v>0.74</v>
      </c>
      <c r="AB1430" s="41">
        <v>9.0649999999999981E-2</v>
      </c>
      <c r="AC1430" s="42" t="s">
        <v>144</v>
      </c>
      <c r="AD1430" s="43"/>
      <c r="AE1430" s="43"/>
      <c r="AF1430" s="44"/>
      <c r="AG1430" s="44"/>
      <c r="AH1430" s="44"/>
      <c r="AI1430" s="44"/>
      <c r="AJ1430" s="44"/>
      <c r="AK1430" s="45"/>
      <c r="AL1430" s="35"/>
      <c r="AM1430" s="35"/>
      <c r="AN1430" s="35"/>
      <c r="AO1430" s="3" t="s">
        <v>1763</v>
      </c>
    </row>
    <row r="1431" spans="2:41" x14ac:dyDescent="0.2">
      <c r="B1431" s="46">
        <v>43712</v>
      </c>
      <c r="D1431" s="3" t="s">
        <v>1347</v>
      </c>
      <c r="E1431" s="32" t="s">
        <v>137</v>
      </c>
      <c r="F1431" s="3" t="s">
        <v>138</v>
      </c>
      <c r="G1431" s="55" t="s">
        <v>139</v>
      </c>
      <c r="H1431" s="3">
        <v>2019</v>
      </c>
      <c r="I1431" s="47" t="s">
        <v>140</v>
      </c>
      <c r="J1431" s="47" t="s">
        <v>1666</v>
      </c>
      <c r="K1431" s="32" t="str">
        <f t="shared" si="335"/>
        <v>WFL</v>
      </c>
      <c r="L1431" s="32" t="str">
        <f t="shared" si="336"/>
        <v>LSI</v>
      </c>
      <c r="M1431" s="32" t="str">
        <f t="shared" si="337"/>
        <v>R1</v>
      </c>
      <c r="P1431" s="56" t="str">
        <f t="shared" si="338"/>
        <v>E:POS_P:P01_Tr1:WFL_Tr2:LSI_DRC_R1_D:04_M:09_Y:2019</v>
      </c>
      <c r="Q1431" s="31" t="str">
        <f t="shared" si="339"/>
        <v>T1</v>
      </c>
      <c r="S1431" s="3">
        <v>10</v>
      </c>
      <c r="X1431" s="37"/>
      <c r="Y1431" s="37" t="s">
        <v>143</v>
      </c>
      <c r="Z1431" s="40">
        <v>0.1225</v>
      </c>
      <c r="AA1431" s="41">
        <v>0.74</v>
      </c>
      <c r="AB1431" s="41">
        <v>9.0649999999999981E-2</v>
      </c>
      <c r="AC1431" s="42" t="s">
        <v>144</v>
      </c>
      <c r="AD1431" s="43"/>
      <c r="AE1431" s="43"/>
      <c r="AF1431" s="44"/>
      <c r="AG1431" s="44"/>
      <c r="AH1431" s="44"/>
      <c r="AI1431" s="44"/>
      <c r="AJ1431" s="44"/>
      <c r="AK1431" s="45"/>
      <c r="AL1431" s="35"/>
      <c r="AM1431" s="35"/>
      <c r="AN1431" s="35"/>
      <c r="AO1431" s="3" t="s">
        <v>1763</v>
      </c>
    </row>
    <row r="1432" spans="2:41" x14ac:dyDescent="0.2">
      <c r="B1432" s="46">
        <v>43712</v>
      </c>
      <c r="D1432" s="3" t="s">
        <v>1349</v>
      </c>
      <c r="E1432" s="32" t="s">
        <v>137</v>
      </c>
      <c r="F1432" s="3" t="s">
        <v>138</v>
      </c>
      <c r="G1432" s="55" t="s">
        <v>139</v>
      </c>
      <c r="H1432" s="3">
        <v>2019</v>
      </c>
      <c r="I1432" s="47" t="s">
        <v>140</v>
      </c>
      <c r="J1432" s="47" t="s">
        <v>1666</v>
      </c>
      <c r="K1432" s="32" t="str">
        <f t="shared" si="335"/>
        <v>WFL</v>
      </c>
      <c r="L1432" s="32" t="str">
        <f t="shared" si="336"/>
        <v>LSI</v>
      </c>
      <c r="M1432" s="32" t="str">
        <f t="shared" si="337"/>
        <v>R1</v>
      </c>
      <c r="P1432" s="56" t="str">
        <f t="shared" si="338"/>
        <v>E:POS_P:P01_Tr1:WFL_Tr2:LSI_DRC_R1_D:04_M:09_Y:2019</v>
      </c>
      <c r="Q1432" s="31" t="str">
        <f t="shared" si="339"/>
        <v>T2</v>
      </c>
      <c r="S1432" s="3">
        <v>20</v>
      </c>
      <c r="X1432" s="37"/>
      <c r="Y1432" s="37" t="s">
        <v>143</v>
      </c>
      <c r="Z1432" s="40">
        <v>0.1225</v>
      </c>
      <c r="AA1432" s="41">
        <v>0.74</v>
      </c>
      <c r="AB1432" s="41">
        <v>9.0649999999999981E-2</v>
      </c>
      <c r="AC1432" s="42" t="s">
        <v>144</v>
      </c>
      <c r="AD1432" s="43"/>
      <c r="AE1432" s="43"/>
      <c r="AF1432" s="44"/>
      <c r="AG1432" s="44"/>
      <c r="AH1432" s="44"/>
      <c r="AI1432" s="44"/>
      <c r="AJ1432" s="44"/>
      <c r="AK1432" s="45"/>
      <c r="AL1432" s="35"/>
      <c r="AM1432" s="35"/>
      <c r="AN1432" s="35"/>
      <c r="AO1432" s="3" t="s">
        <v>1763</v>
      </c>
    </row>
    <row r="1433" spans="2:41" x14ac:dyDescent="0.2">
      <c r="B1433" s="46">
        <v>43712</v>
      </c>
      <c r="D1433" s="3" t="s">
        <v>1351</v>
      </c>
      <c r="E1433" s="32" t="s">
        <v>137</v>
      </c>
      <c r="F1433" s="3" t="s">
        <v>138</v>
      </c>
      <c r="G1433" s="55" t="s">
        <v>139</v>
      </c>
      <c r="H1433" s="3">
        <v>2019</v>
      </c>
      <c r="I1433" s="47" t="s">
        <v>140</v>
      </c>
      <c r="J1433" s="47" t="s">
        <v>1666</v>
      </c>
      <c r="K1433" s="32" t="str">
        <f t="shared" si="335"/>
        <v>WFL</v>
      </c>
      <c r="L1433" s="32" t="str">
        <f t="shared" si="336"/>
        <v>LSI</v>
      </c>
      <c r="M1433" s="32" t="str">
        <f t="shared" si="337"/>
        <v>R1</v>
      </c>
      <c r="P1433" s="56" t="str">
        <f t="shared" si="338"/>
        <v>E:POS_P:P01_Tr1:WFL_Tr2:LSI_DRC_R1_D:04_M:09_Y:2019</v>
      </c>
      <c r="Q1433" s="31" t="str">
        <f t="shared" si="339"/>
        <v>T3</v>
      </c>
      <c r="S1433" s="3">
        <v>30</v>
      </c>
      <c r="X1433" s="37"/>
      <c r="Y1433" s="37" t="s">
        <v>143</v>
      </c>
      <c r="Z1433" s="40">
        <v>0.1225</v>
      </c>
      <c r="AA1433" s="41">
        <v>0.74</v>
      </c>
      <c r="AB1433" s="41">
        <v>9.0649999999999981E-2</v>
      </c>
      <c r="AC1433" s="42" t="s">
        <v>144</v>
      </c>
      <c r="AD1433" s="43"/>
      <c r="AE1433" s="43"/>
      <c r="AF1433" s="44"/>
      <c r="AG1433" s="44"/>
      <c r="AH1433" s="44"/>
      <c r="AI1433" s="44"/>
      <c r="AJ1433" s="44"/>
      <c r="AK1433" s="45"/>
      <c r="AL1433" s="35"/>
      <c r="AM1433" s="35"/>
      <c r="AN1433" s="35"/>
      <c r="AO1433" s="3" t="s">
        <v>1763</v>
      </c>
    </row>
    <row r="1434" spans="2:41" x14ac:dyDescent="0.2">
      <c r="B1434" s="46">
        <v>43712</v>
      </c>
      <c r="D1434" s="3" t="s">
        <v>1353</v>
      </c>
      <c r="E1434" s="32" t="s">
        <v>137</v>
      </c>
      <c r="F1434" s="3" t="s">
        <v>138</v>
      </c>
      <c r="G1434" s="55" t="s">
        <v>139</v>
      </c>
      <c r="H1434" s="3">
        <v>2019</v>
      </c>
      <c r="I1434" s="47" t="s">
        <v>140</v>
      </c>
      <c r="J1434" s="47" t="s">
        <v>1666</v>
      </c>
      <c r="K1434" s="32" t="str">
        <f t="shared" si="335"/>
        <v>WFL</v>
      </c>
      <c r="L1434" s="32" t="str">
        <f t="shared" si="336"/>
        <v>LSI</v>
      </c>
      <c r="M1434" s="32" t="str">
        <f t="shared" si="337"/>
        <v>R2</v>
      </c>
      <c r="P1434" s="56" t="str">
        <f t="shared" si="338"/>
        <v>E:POS_P:P01_Tr1:WFL_Tr2:LSI_DRC_R2_D:04_M:09_Y:2019</v>
      </c>
      <c r="Q1434" s="31" t="str">
        <f t="shared" si="339"/>
        <v>T0</v>
      </c>
      <c r="S1434" s="37">
        <v>0</v>
      </c>
      <c r="X1434" s="37"/>
      <c r="Y1434" s="37" t="s">
        <v>143</v>
      </c>
      <c r="Z1434" s="40">
        <v>0.1225</v>
      </c>
      <c r="AA1434" s="41">
        <v>0.74</v>
      </c>
      <c r="AB1434" s="41">
        <v>9.0649999999999981E-2</v>
      </c>
      <c r="AC1434" s="42" t="s">
        <v>144</v>
      </c>
      <c r="AD1434" s="43"/>
      <c r="AE1434" s="43"/>
      <c r="AF1434" s="44"/>
      <c r="AG1434" s="44"/>
      <c r="AH1434" s="44"/>
      <c r="AI1434" s="44"/>
      <c r="AJ1434" s="44"/>
      <c r="AK1434" s="45"/>
      <c r="AL1434" s="35"/>
      <c r="AM1434" s="35"/>
      <c r="AN1434" s="35"/>
      <c r="AO1434" s="3" t="s">
        <v>1763</v>
      </c>
    </row>
    <row r="1435" spans="2:41" x14ac:dyDescent="0.2">
      <c r="B1435" s="46">
        <v>43712</v>
      </c>
      <c r="D1435" s="3" t="s">
        <v>1355</v>
      </c>
      <c r="E1435" s="32" t="s">
        <v>137</v>
      </c>
      <c r="F1435" s="3" t="s">
        <v>138</v>
      </c>
      <c r="G1435" s="55" t="s">
        <v>139</v>
      </c>
      <c r="H1435" s="3">
        <v>2019</v>
      </c>
      <c r="I1435" s="47" t="s">
        <v>140</v>
      </c>
      <c r="J1435" s="47" t="s">
        <v>1666</v>
      </c>
      <c r="K1435" s="32" t="str">
        <f t="shared" si="335"/>
        <v>WFL</v>
      </c>
      <c r="L1435" s="32" t="str">
        <f t="shared" si="336"/>
        <v>LSI</v>
      </c>
      <c r="M1435" s="32" t="str">
        <f t="shared" si="337"/>
        <v>R2</v>
      </c>
      <c r="P1435" s="56" t="str">
        <f t="shared" si="338"/>
        <v>E:POS_P:P01_Tr1:WFL_Tr2:LSI_DRC_R2_D:04_M:09_Y:2019</v>
      </c>
      <c r="Q1435" s="31" t="str">
        <f t="shared" si="339"/>
        <v>T1</v>
      </c>
      <c r="S1435" s="3">
        <v>10</v>
      </c>
      <c r="X1435" s="37"/>
      <c r="Y1435" s="37" t="s">
        <v>143</v>
      </c>
      <c r="Z1435" s="40">
        <v>0.1225</v>
      </c>
      <c r="AA1435" s="41">
        <v>0.74</v>
      </c>
      <c r="AB1435" s="41">
        <v>9.0649999999999981E-2</v>
      </c>
      <c r="AC1435" s="42" t="s">
        <v>144</v>
      </c>
      <c r="AD1435" s="43"/>
      <c r="AE1435" s="43"/>
      <c r="AF1435" s="44"/>
      <c r="AG1435" s="44"/>
      <c r="AH1435" s="44"/>
      <c r="AI1435" s="44"/>
      <c r="AJ1435" s="44"/>
      <c r="AK1435" s="45"/>
      <c r="AL1435" s="35"/>
      <c r="AM1435" s="35"/>
      <c r="AN1435" s="35"/>
      <c r="AO1435" s="3" t="s">
        <v>1763</v>
      </c>
    </row>
    <row r="1436" spans="2:41" x14ac:dyDescent="0.2">
      <c r="B1436" s="46">
        <v>43712</v>
      </c>
      <c r="D1436" s="3" t="s">
        <v>1357</v>
      </c>
      <c r="E1436" s="32" t="s">
        <v>137</v>
      </c>
      <c r="F1436" s="3" t="s">
        <v>138</v>
      </c>
      <c r="G1436" s="55" t="s">
        <v>139</v>
      </c>
      <c r="H1436" s="3">
        <v>2019</v>
      </c>
      <c r="I1436" s="47" t="s">
        <v>140</v>
      </c>
      <c r="J1436" s="47" t="s">
        <v>1666</v>
      </c>
      <c r="K1436" s="32" t="str">
        <f t="shared" si="335"/>
        <v>WFL</v>
      </c>
      <c r="L1436" s="32" t="str">
        <f t="shared" si="336"/>
        <v>LSI</v>
      </c>
      <c r="M1436" s="32" t="str">
        <f t="shared" si="337"/>
        <v>R2</v>
      </c>
      <c r="P1436" s="56" t="str">
        <f t="shared" si="338"/>
        <v>E:POS_P:P01_Tr1:WFL_Tr2:LSI_DRC_R2_D:04_M:09_Y:2019</v>
      </c>
      <c r="Q1436" s="31" t="str">
        <f t="shared" si="339"/>
        <v>T2</v>
      </c>
      <c r="S1436" s="3">
        <v>20</v>
      </c>
      <c r="X1436" s="37"/>
      <c r="Y1436" s="37" t="s">
        <v>143</v>
      </c>
      <c r="Z1436" s="40">
        <v>0.1225</v>
      </c>
      <c r="AA1436" s="41">
        <v>0.74</v>
      </c>
      <c r="AB1436" s="41">
        <v>9.0649999999999981E-2</v>
      </c>
      <c r="AC1436" s="42" t="s">
        <v>144</v>
      </c>
      <c r="AD1436" s="43"/>
      <c r="AE1436" s="43"/>
      <c r="AF1436" s="44"/>
      <c r="AG1436" s="44"/>
      <c r="AH1436" s="44"/>
      <c r="AI1436" s="44"/>
      <c r="AJ1436" s="44"/>
      <c r="AK1436" s="45"/>
      <c r="AL1436" s="35"/>
      <c r="AM1436" s="35"/>
      <c r="AN1436" s="35"/>
      <c r="AO1436" s="3" t="s">
        <v>1763</v>
      </c>
    </row>
    <row r="1437" spans="2:41" x14ac:dyDescent="0.2">
      <c r="B1437" s="46">
        <v>43712</v>
      </c>
      <c r="D1437" s="3" t="s">
        <v>1359</v>
      </c>
      <c r="E1437" s="32" t="s">
        <v>137</v>
      </c>
      <c r="F1437" s="3" t="s">
        <v>138</v>
      </c>
      <c r="G1437" s="55" t="s">
        <v>139</v>
      </c>
      <c r="H1437" s="3">
        <v>2019</v>
      </c>
      <c r="I1437" s="47" t="s">
        <v>140</v>
      </c>
      <c r="J1437" s="47" t="s">
        <v>1666</v>
      </c>
      <c r="K1437" s="32" t="str">
        <f t="shared" si="335"/>
        <v>WFL</v>
      </c>
      <c r="L1437" s="32" t="str">
        <f t="shared" si="336"/>
        <v>LSI</v>
      </c>
      <c r="M1437" s="32" t="str">
        <f t="shared" si="337"/>
        <v>R2</v>
      </c>
      <c r="P1437" s="56" t="str">
        <f t="shared" si="338"/>
        <v>E:POS_P:P01_Tr1:WFL_Tr2:LSI_DRC_R2_D:04_M:09_Y:2019</v>
      </c>
      <c r="Q1437" s="31" t="str">
        <f t="shared" si="339"/>
        <v>T3</v>
      </c>
      <c r="S1437" s="3">
        <v>30</v>
      </c>
      <c r="X1437" s="37"/>
      <c r="Y1437" s="37" t="s">
        <v>143</v>
      </c>
      <c r="Z1437" s="40">
        <v>0.1225</v>
      </c>
      <c r="AA1437" s="41">
        <v>0.74</v>
      </c>
      <c r="AB1437" s="41">
        <v>9.0649999999999981E-2</v>
      </c>
      <c r="AC1437" s="42" t="s">
        <v>144</v>
      </c>
      <c r="AD1437" s="43"/>
      <c r="AE1437" s="43"/>
      <c r="AF1437" s="44"/>
      <c r="AG1437" s="44"/>
      <c r="AH1437" s="44"/>
      <c r="AI1437" s="44"/>
      <c r="AJ1437" s="44"/>
      <c r="AK1437" s="45"/>
      <c r="AL1437" s="35"/>
      <c r="AM1437" s="35"/>
      <c r="AN1437" s="35"/>
      <c r="AO1437" s="3" t="s">
        <v>1763</v>
      </c>
    </row>
    <row r="1438" spans="2:41" x14ac:dyDescent="0.2">
      <c r="B1438" s="46">
        <v>43712</v>
      </c>
      <c r="D1438" s="3" t="s">
        <v>1361</v>
      </c>
      <c r="E1438" s="32" t="s">
        <v>137</v>
      </c>
      <c r="F1438" s="3" t="s">
        <v>138</v>
      </c>
      <c r="G1438" s="55" t="s">
        <v>139</v>
      </c>
      <c r="H1438" s="3">
        <v>2019</v>
      </c>
      <c r="I1438" s="47" t="s">
        <v>140</v>
      </c>
      <c r="J1438" s="47" t="s">
        <v>1666</v>
      </c>
      <c r="K1438" s="32" t="str">
        <f t="shared" si="335"/>
        <v>WFL</v>
      </c>
      <c r="L1438" s="32" t="str">
        <f t="shared" si="336"/>
        <v>LSI</v>
      </c>
      <c r="M1438" s="32" t="str">
        <f t="shared" si="337"/>
        <v>R3</v>
      </c>
      <c r="P1438" s="56" t="str">
        <f t="shared" si="338"/>
        <v>E:POS_P:P01_Tr1:WFL_Tr2:LSI_DRC_R3_D:04_M:09_Y:2019</v>
      </c>
      <c r="Q1438" s="31" t="str">
        <f t="shared" si="339"/>
        <v>T0</v>
      </c>
      <c r="S1438" s="37">
        <v>0</v>
      </c>
      <c r="X1438" s="37"/>
      <c r="Y1438" s="37" t="s">
        <v>143</v>
      </c>
      <c r="Z1438" s="40">
        <v>0.1225</v>
      </c>
      <c r="AA1438" s="41">
        <v>0.74</v>
      </c>
      <c r="AB1438" s="41">
        <v>9.0649999999999981E-2</v>
      </c>
      <c r="AC1438" s="42" t="s">
        <v>144</v>
      </c>
      <c r="AD1438" s="43"/>
      <c r="AE1438" s="43"/>
      <c r="AF1438" s="44"/>
      <c r="AG1438" s="44"/>
      <c r="AH1438" s="44"/>
      <c r="AI1438" s="44"/>
      <c r="AJ1438" s="44"/>
      <c r="AK1438" s="45"/>
      <c r="AL1438" s="35"/>
      <c r="AM1438" s="35"/>
      <c r="AN1438" s="35"/>
      <c r="AO1438" s="3" t="s">
        <v>1763</v>
      </c>
    </row>
    <row r="1439" spans="2:41" x14ac:dyDescent="0.2">
      <c r="B1439" s="46">
        <v>43712</v>
      </c>
      <c r="D1439" s="3" t="s">
        <v>1363</v>
      </c>
      <c r="E1439" s="32" t="s">
        <v>137</v>
      </c>
      <c r="F1439" s="3" t="s">
        <v>138</v>
      </c>
      <c r="G1439" s="55" t="s">
        <v>139</v>
      </c>
      <c r="H1439" s="3">
        <v>2019</v>
      </c>
      <c r="I1439" s="47" t="s">
        <v>140</v>
      </c>
      <c r="J1439" s="47" t="s">
        <v>1666</v>
      </c>
      <c r="K1439" s="32" t="str">
        <f t="shared" si="335"/>
        <v>WFL</v>
      </c>
      <c r="L1439" s="32" t="str">
        <f t="shared" si="336"/>
        <v>LSI</v>
      </c>
      <c r="M1439" s="32" t="str">
        <f t="shared" si="337"/>
        <v>R3</v>
      </c>
      <c r="P1439" s="56" t="str">
        <f t="shared" si="338"/>
        <v>E:POS_P:P01_Tr1:WFL_Tr2:LSI_DRC_R3_D:04_M:09_Y:2019</v>
      </c>
      <c r="Q1439" s="31" t="str">
        <f t="shared" si="339"/>
        <v>T1</v>
      </c>
      <c r="S1439" s="3">
        <v>10</v>
      </c>
      <c r="X1439" s="37"/>
      <c r="Y1439" s="37" t="s">
        <v>143</v>
      </c>
      <c r="Z1439" s="40">
        <v>0.1225</v>
      </c>
      <c r="AA1439" s="41">
        <v>0.74</v>
      </c>
      <c r="AB1439" s="41">
        <v>9.0649999999999981E-2</v>
      </c>
      <c r="AC1439" s="42" t="s">
        <v>144</v>
      </c>
      <c r="AD1439" s="43"/>
      <c r="AE1439" s="43"/>
      <c r="AF1439" s="44"/>
      <c r="AG1439" s="44"/>
      <c r="AH1439" s="44"/>
      <c r="AI1439" s="44"/>
      <c r="AJ1439" s="44"/>
      <c r="AK1439" s="45"/>
      <c r="AL1439" s="35"/>
      <c r="AM1439" s="35"/>
      <c r="AN1439" s="35"/>
      <c r="AO1439" s="3" t="s">
        <v>1763</v>
      </c>
    </row>
    <row r="1440" spans="2:41" x14ac:dyDescent="0.2">
      <c r="B1440" s="46">
        <v>43712</v>
      </c>
      <c r="D1440" s="3" t="s">
        <v>1365</v>
      </c>
      <c r="E1440" s="32" t="s">
        <v>137</v>
      </c>
      <c r="F1440" s="3" t="s">
        <v>138</v>
      </c>
      <c r="G1440" s="55" t="s">
        <v>139</v>
      </c>
      <c r="H1440" s="3">
        <v>2019</v>
      </c>
      <c r="I1440" s="47" t="s">
        <v>140</v>
      </c>
      <c r="J1440" s="47" t="s">
        <v>1666</v>
      </c>
      <c r="K1440" s="32" t="str">
        <f t="shared" si="335"/>
        <v>WFL</v>
      </c>
      <c r="L1440" s="32" t="str">
        <f t="shared" si="336"/>
        <v>LSI</v>
      </c>
      <c r="M1440" s="32" t="str">
        <f t="shared" si="337"/>
        <v>R3</v>
      </c>
      <c r="P1440" s="56" t="str">
        <f t="shared" si="338"/>
        <v>E:POS_P:P01_Tr1:WFL_Tr2:LSI_DRC_R3_D:04_M:09_Y:2019</v>
      </c>
      <c r="Q1440" s="31" t="str">
        <f t="shared" si="339"/>
        <v>T2</v>
      </c>
      <c r="S1440" s="3">
        <v>20</v>
      </c>
      <c r="X1440" s="37"/>
      <c r="Y1440" s="37" t="s">
        <v>143</v>
      </c>
      <c r="Z1440" s="40">
        <v>0.1225</v>
      </c>
      <c r="AA1440" s="41">
        <v>0.74</v>
      </c>
      <c r="AB1440" s="41">
        <v>9.0649999999999981E-2</v>
      </c>
      <c r="AC1440" s="42" t="s">
        <v>144</v>
      </c>
      <c r="AD1440" s="43"/>
      <c r="AE1440" s="43"/>
      <c r="AF1440" s="44"/>
      <c r="AG1440" s="44"/>
      <c r="AH1440" s="44"/>
      <c r="AI1440" s="44"/>
      <c r="AJ1440" s="44"/>
      <c r="AK1440" s="45"/>
      <c r="AL1440" s="35"/>
      <c r="AM1440" s="35"/>
      <c r="AN1440" s="35"/>
      <c r="AO1440" s="3" t="s">
        <v>1763</v>
      </c>
    </row>
    <row r="1441" spans="2:41" x14ac:dyDescent="0.2">
      <c r="B1441" s="46">
        <v>43712</v>
      </c>
      <c r="D1441" s="3" t="s">
        <v>1367</v>
      </c>
      <c r="E1441" s="32" t="s">
        <v>137</v>
      </c>
      <c r="F1441" s="3" t="s">
        <v>138</v>
      </c>
      <c r="G1441" s="55" t="s">
        <v>139</v>
      </c>
      <c r="H1441" s="3">
        <v>2019</v>
      </c>
      <c r="I1441" s="47" t="s">
        <v>140</v>
      </c>
      <c r="J1441" s="47" t="s">
        <v>1666</v>
      </c>
      <c r="K1441" s="32" t="str">
        <f t="shared" si="335"/>
        <v>WFL</v>
      </c>
      <c r="L1441" s="32" t="str">
        <f t="shared" si="336"/>
        <v>LSI</v>
      </c>
      <c r="M1441" s="32" t="str">
        <f t="shared" si="337"/>
        <v>R3</v>
      </c>
      <c r="P1441" s="56" t="str">
        <f t="shared" si="338"/>
        <v>E:POS_P:P01_Tr1:WFL_Tr2:LSI_DRC_R3_D:04_M:09_Y:2019</v>
      </c>
      <c r="Q1441" s="31" t="str">
        <f t="shared" si="339"/>
        <v>T3</v>
      </c>
      <c r="S1441" s="3">
        <v>30</v>
      </c>
      <c r="X1441" s="37"/>
      <c r="Y1441" s="37" t="s">
        <v>143</v>
      </c>
      <c r="Z1441" s="40">
        <v>0.1225</v>
      </c>
      <c r="AA1441" s="41">
        <v>0.74</v>
      </c>
      <c r="AB1441" s="41">
        <v>9.0649999999999981E-2</v>
      </c>
      <c r="AC1441" s="42" t="s">
        <v>144</v>
      </c>
      <c r="AD1441" s="43"/>
      <c r="AE1441" s="43"/>
      <c r="AF1441" s="44"/>
      <c r="AG1441" s="44"/>
      <c r="AH1441" s="44"/>
      <c r="AI1441" s="44"/>
      <c r="AJ1441" s="44"/>
      <c r="AK1441" s="45"/>
      <c r="AL1441" s="35"/>
      <c r="AM1441" s="35"/>
      <c r="AN1441" s="35"/>
      <c r="AO1441" s="3" t="s">
        <v>1763</v>
      </c>
    </row>
    <row r="1442" spans="2:41" x14ac:dyDescent="0.2">
      <c r="B1442" s="46">
        <v>43712</v>
      </c>
      <c r="D1442" s="3" t="s">
        <v>1270</v>
      </c>
      <c r="E1442" s="32" t="s">
        <v>137</v>
      </c>
      <c r="F1442" s="3" t="s">
        <v>138</v>
      </c>
      <c r="G1442" s="3" t="s">
        <v>1782</v>
      </c>
      <c r="H1442" s="3">
        <v>2019</v>
      </c>
      <c r="I1442" s="47" t="s">
        <v>140</v>
      </c>
      <c r="J1442" s="47" t="s">
        <v>1666</v>
      </c>
      <c r="K1442" s="32" t="str">
        <f t="shared" si="335"/>
        <v>NWF</v>
      </c>
      <c r="L1442" s="32" t="str">
        <f t="shared" si="336"/>
        <v>ESI</v>
      </c>
      <c r="M1442" s="32" t="str">
        <f t="shared" si="337"/>
        <v>R1</v>
      </c>
      <c r="P1442" s="33" t="str">
        <f t="shared" si="338"/>
        <v>E:POS_P:P01_Tr1:NWF_Tr2:ESI_LGC_R1_D:04_M:09_Y:2019</v>
      </c>
      <c r="Q1442" s="31" t="str">
        <f t="shared" si="339"/>
        <v>T0</v>
      </c>
      <c r="S1442" s="37">
        <v>0</v>
      </c>
      <c r="X1442" s="37"/>
      <c r="Y1442" s="37" t="s">
        <v>143</v>
      </c>
      <c r="Z1442" s="40">
        <v>0.1225</v>
      </c>
      <c r="AA1442" s="41">
        <v>0.74</v>
      </c>
      <c r="AB1442" s="41">
        <v>9.0649999999999981E-2</v>
      </c>
      <c r="AC1442" s="42" t="s">
        <v>144</v>
      </c>
      <c r="AD1442" s="43"/>
      <c r="AE1442" s="43"/>
      <c r="AF1442" s="44"/>
      <c r="AG1442" s="44"/>
      <c r="AH1442" s="44"/>
      <c r="AI1442" s="44"/>
      <c r="AJ1442" s="44"/>
      <c r="AK1442" s="45"/>
      <c r="AL1442" s="35"/>
      <c r="AM1442" s="35"/>
      <c r="AN1442" s="35"/>
      <c r="AO1442" s="3" t="s">
        <v>1763</v>
      </c>
    </row>
    <row r="1443" spans="2:41" x14ac:dyDescent="0.2">
      <c r="B1443" s="46">
        <v>43712</v>
      </c>
      <c r="D1443" s="3" t="s">
        <v>1274</v>
      </c>
      <c r="E1443" s="32" t="s">
        <v>137</v>
      </c>
      <c r="F1443" s="3" t="s">
        <v>138</v>
      </c>
      <c r="G1443" s="3" t="s">
        <v>1782</v>
      </c>
      <c r="H1443" s="3">
        <v>2019</v>
      </c>
      <c r="I1443" s="47" t="s">
        <v>140</v>
      </c>
      <c r="J1443" s="47" t="s">
        <v>1666</v>
      </c>
      <c r="K1443" s="32" t="str">
        <f t="shared" si="335"/>
        <v>NWF</v>
      </c>
      <c r="L1443" s="32" t="str">
        <f t="shared" si="336"/>
        <v>ESI</v>
      </c>
      <c r="M1443" s="32" t="str">
        <f t="shared" si="337"/>
        <v>R1</v>
      </c>
      <c r="P1443" s="33" t="str">
        <f t="shared" si="338"/>
        <v>E:POS_P:P01_Tr1:NWF_Tr2:ESI_LGC_R1_D:04_M:09_Y:2019</v>
      </c>
      <c r="Q1443" s="31" t="str">
        <f t="shared" si="339"/>
        <v>T1</v>
      </c>
      <c r="S1443" s="3">
        <v>10</v>
      </c>
      <c r="X1443" s="37"/>
      <c r="Y1443" s="37" t="s">
        <v>143</v>
      </c>
      <c r="Z1443" s="40">
        <v>0.1225</v>
      </c>
      <c r="AA1443" s="41">
        <v>0.74</v>
      </c>
      <c r="AB1443" s="41">
        <v>9.0649999999999981E-2</v>
      </c>
      <c r="AC1443" s="42" t="s">
        <v>144</v>
      </c>
      <c r="AD1443" s="43"/>
      <c r="AE1443" s="43"/>
      <c r="AF1443" s="44"/>
      <c r="AG1443" s="44"/>
      <c r="AH1443" s="44"/>
      <c r="AI1443" s="44"/>
      <c r="AJ1443" s="44"/>
      <c r="AK1443" s="45"/>
      <c r="AL1443" s="35"/>
      <c r="AM1443" s="35"/>
      <c r="AN1443" s="35"/>
      <c r="AO1443" s="3" t="s">
        <v>1763</v>
      </c>
    </row>
    <row r="1444" spans="2:41" x14ac:dyDescent="0.2">
      <c r="B1444" s="46">
        <v>43712</v>
      </c>
      <c r="D1444" s="3" t="s">
        <v>1276</v>
      </c>
      <c r="E1444" s="32" t="s">
        <v>137</v>
      </c>
      <c r="F1444" s="3" t="s">
        <v>138</v>
      </c>
      <c r="G1444" s="3" t="s">
        <v>1782</v>
      </c>
      <c r="H1444" s="3">
        <v>2019</v>
      </c>
      <c r="I1444" s="47" t="s">
        <v>140</v>
      </c>
      <c r="J1444" s="47" t="s">
        <v>1666</v>
      </c>
      <c r="K1444" s="32" t="str">
        <f t="shared" si="335"/>
        <v>NWF</v>
      </c>
      <c r="L1444" s="32" t="str">
        <f t="shared" si="336"/>
        <v>ESI</v>
      </c>
      <c r="M1444" s="32" t="str">
        <f t="shared" si="337"/>
        <v>R1</v>
      </c>
      <c r="P1444" s="33" t="str">
        <f t="shared" si="338"/>
        <v>E:POS_P:P01_Tr1:NWF_Tr2:ESI_LGC_R1_D:04_M:09_Y:2019</v>
      </c>
      <c r="Q1444" s="31" t="str">
        <f t="shared" si="339"/>
        <v>T2</v>
      </c>
      <c r="S1444" s="3">
        <v>20</v>
      </c>
      <c r="X1444" s="37"/>
      <c r="Y1444" s="37" t="s">
        <v>143</v>
      </c>
      <c r="Z1444" s="40">
        <v>0.1225</v>
      </c>
      <c r="AA1444" s="41">
        <v>0.74</v>
      </c>
      <c r="AB1444" s="41">
        <v>9.0649999999999981E-2</v>
      </c>
      <c r="AC1444" s="42" t="s">
        <v>144</v>
      </c>
      <c r="AD1444" s="43"/>
      <c r="AE1444" s="43"/>
      <c r="AF1444" s="44"/>
      <c r="AG1444" s="44"/>
      <c r="AH1444" s="44"/>
      <c r="AI1444" s="44"/>
      <c r="AJ1444" s="44"/>
      <c r="AK1444" s="45"/>
      <c r="AL1444" s="35"/>
      <c r="AM1444" s="35"/>
      <c r="AN1444" s="35"/>
      <c r="AO1444" s="3" t="s">
        <v>1763</v>
      </c>
    </row>
    <row r="1445" spans="2:41" x14ac:dyDescent="0.2">
      <c r="B1445" s="46">
        <v>43712</v>
      </c>
      <c r="D1445" s="3" t="s">
        <v>1278</v>
      </c>
      <c r="E1445" s="32" t="s">
        <v>137</v>
      </c>
      <c r="F1445" s="3" t="s">
        <v>138</v>
      </c>
      <c r="G1445" s="3" t="s">
        <v>1782</v>
      </c>
      <c r="H1445" s="3">
        <v>2019</v>
      </c>
      <c r="I1445" s="47" t="s">
        <v>140</v>
      </c>
      <c r="J1445" s="47" t="s">
        <v>1666</v>
      </c>
      <c r="K1445" s="32" t="str">
        <f t="shared" si="335"/>
        <v>NWF</v>
      </c>
      <c r="L1445" s="32" t="str">
        <f t="shared" si="336"/>
        <v>ESI</v>
      </c>
      <c r="M1445" s="32" t="str">
        <f t="shared" si="337"/>
        <v>R1</v>
      </c>
      <c r="P1445" s="33" t="str">
        <f t="shared" si="338"/>
        <v>E:POS_P:P01_Tr1:NWF_Tr2:ESI_LGC_R1_D:04_M:09_Y:2019</v>
      </c>
      <c r="Q1445" s="31" t="str">
        <f t="shared" si="339"/>
        <v>T3</v>
      </c>
      <c r="S1445" s="3">
        <v>30</v>
      </c>
      <c r="X1445" s="37"/>
      <c r="Y1445" s="37" t="s">
        <v>143</v>
      </c>
      <c r="Z1445" s="40">
        <v>0.1225</v>
      </c>
      <c r="AA1445" s="41">
        <v>0.74</v>
      </c>
      <c r="AB1445" s="41">
        <v>9.0649999999999981E-2</v>
      </c>
      <c r="AC1445" s="42" t="s">
        <v>144</v>
      </c>
      <c r="AD1445" s="43"/>
      <c r="AE1445" s="43"/>
      <c r="AF1445" s="44"/>
      <c r="AG1445" s="44"/>
      <c r="AH1445" s="44"/>
      <c r="AI1445" s="44"/>
      <c r="AJ1445" s="44"/>
      <c r="AK1445" s="45"/>
      <c r="AL1445" s="35"/>
      <c r="AM1445" s="35"/>
      <c r="AN1445" s="35"/>
      <c r="AO1445" s="3" t="s">
        <v>1763</v>
      </c>
    </row>
    <row r="1446" spans="2:41" x14ac:dyDescent="0.2">
      <c r="B1446" s="46">
        <v>43712</v>
      </c>
      <c r="D1446" s="3" t="s">
        <v>1280</v>
      </c>
      <c r="E1446" s="32" t="s">
        <v>137</v>
      </c>
      <c r="F1446" s="3" t="s">
        <v>138</v>
      </c>
      <c r="G1446" s="3" t="s">
        <v>1782</v>
      </c>
      <c r="H1446" s="3">
        <v>2019</v>
      </c>
      <c r="I1446" s="47" t="s">
        <v>140</v>
      </c>
      <c r="J1446" s="47" t="s">
        <v>1666</v>
      </c>
      <c r="K1446" s="32" t="str">
        <f t="shared" si="335"/>
        <v>NWF</v>
      </c>
      <c r="L1446" s="32" t="str">
        <f t="shared" si="336"/>
        <v>ESI</v>
      </c>
      <c r="M1446" s="32" t="str">
        <f t="shared" si="337"/>
        <v>R2</v>
      </c>
      <c r="P1446" s="33" t="str">
        <f t="shared" si="338"/>
        <v>E:POS_P:P01_Tr1:NWF_Tr2:ESI_LGC_R2_D:04_M:09_Y:2019</v>
      </c>
      <c r="Q1446" s="31" t="str">
        <f t="shared" si="339"/>
        <v>T0</v>
      </c>
      <c r="S1446" s="37">
        <v>0</v>
      </c>
      <c r="X1446" s="37"/>
      <c r="Y1446" s="37" t="s">
        <v>143</v>
      </c>
      <c r="Z1446" s="40">
        <v>0.1225</v>
      </c>
      <c r="AA1446" s="41">
        <v>0.74</v>
      </c>
      <c r="AB1446" s="41">
        <v>9.0649999999999981E-2</v>
      </c>
      <c r="AC1446" s="42" t="s">
        <v>144</v>
      </c>
      <c r="AD1446" s="43"/>
      <c r="AE1446" s="43"/>
      <c r="AF1446" s="44"/>
      <c r="AG1446" s="44"/>
      <c r="AH1446" s="44"/>
      <c r="AI1446" s="44"/>
      <c r="AJ1446" s="44"/>
      <c r="AK1446" s="45"/>
      <c r="AL1446" s="35"/>
      <c r="AM1446" s="35"/>
      <c r="AN1446" s="35"/>
      <c r="AO1446" s="3" t="s">
        <v>1763</v>
      </c>
    </row>
    <row r="1447" spans="2:41" x14ac:dyDescent="0.2">
      <c r="B1447" s="46">
        <v>43712</v>
      </c>
      <c r="D1447" s="3" t="s">
        <v>1282</v>
      </c>
      <c r="E1447" s="32" t="s">
        <v>137</v>
      </c>
      <c r="F1447" s="3" t="s">
        <v>138</v>
      </c>
      <c r="G1447" s="3" t="s">
        <v>1782</v>
      </c>
      <c r="H1447" s="3">
        <v>2019</v>
      </c>
      <c r="I1447" s="47" t="s">
        <v>140</v>
      </c>
      <c r="J1447" s="47" t="s">
        <v>1666</v>
      </c>
      <c r="K1447" s="32" t="str">
        <f t="shared" si="335"/>
        <v>NWF</v>
      </c>
      <c r="L1447" s="32" t="str">
        <f t="shared" si="336"/>
        <v>ESI</v>
      </c>
      <c r="M1447" s="32" t="str">
        <f t="shared" si="337"/>
        <v>R2</v>
      </c>
      <c r="P1447" s="33" t="str">
        <f t="shared" si="338"/>
        <v>E:POS_P:P01_Tr1:NWF_Tr2:ESI_LGC_R2_D:04_M:09_Y:2019</v>
      </c>
      <c r="Q1447" s="31" t="str">
        <f t="shared" si="339"/>
        <v>T1</v>
      </c>
      <c r="S1447" s="3">
        <v>10</v>
      </c>
      <c r="X1447" s="37"/>
      <c r="Y1447" s="37" t="s">
        <v>143</v>
      </c>
      <c r="Z1447" s="40">
        <v>0.1225</v>
      </c>
      <c r="AA1447" s="41">
        <v>0.74</v>
      </c>
      <c r="AB1447" s="41">
        <v>9.0649999999999981E-2</v>
      </c>
      <c r="AC1447" s="42" t="s">
        <v>144</v>
      </c>
      <c r="AD1447" s="43"/>
      <c r="AE1447" s="43"/>
      <c r="AF1447" s="44"/>
      <c r="AG1447" s="44"/>
      <c r="AH1447" s="44"/>
      <c r="AI1447" s="44"/>
      <c r="AJ1447" s="44"/>
      <c r="AK1447" s="45"/>
      <c r="AL1447" s="35"/>
      <c r="AM1447" s="35"/>
      <c r="AN1447" s="35"/>
      <c r="AO1447" s="3" t="s">
        <v>1763</v>
      </c>
    </row>
    <row r="1448" spans="2:41" x14ac:dyDescent="0.2">
      <c r="B1448" s="46">
        <v>43712</v>
      </c>
      <c r="D1448" s="3" t="s">
        <v>1284</v>
      </c>
      <c r="E1448" s="32" t="s">
        <v>137</v>
      </c>
      <c r="F1448" s="3" t="s">
        <v>138</v>
      </c>
      <c r="G1448" s="3" t="s">
        <v>1782</v>
      </c>
      <c r="H1448" s="3">
        <v>2019</v>
      </c>
      <c r="I1448" s="47" t="s">
        <v>140</v>
      </c>
      <c r="J1448" s="47" t="s">
        <v>1666</v>
      </c>
      <c r="K1448" s="32" t="str">
        <f t="shared" si="335"/>
        <v>NWF</v>
      </c>
      <c r="L1448" s="32" t="str">
        <f t="shared" si="336"/>
        <v>ESI</v>
      </c>
      <c r="M1448" s="32" t="str">
        <f t="shared" si="337"/>
        <v>R2</v>
      </c>
      <c r="P1448" s="33" t="str">
        <f t="shared" si="338"/>
        <v>E:POS_P:P01_Tr1:NWF_Tr2:ESI_LGC_R2_D:04_M:09_Y:2019</v>
      </c>
      <c r="Q1448" s="31" t="str">
        <f t="shared" si="339"/>
        <v>T2</v>
      </c>
      <c r="S1448" s="3">
        <v>20</v>
      </c>
      <c r="X1448" s="37"/>
      <c r="Y1448" s="37" t="s">
        <v>143</v>
      </c>
      <c r="Z1448" s="40">
        <v>0.1225</v>
      </c>
      <c r="AA1448" s="41">
        <v>0.74</v>
      </c>
      <c r="AB1448" s="41">
        <v>9.0649999999999981E-2</v>
      </c>
      <c r="AC1448" s="42" t="s">
        <v>144</v>
      </c>
      <c r="AD1448" s="43"/>
      <c r="AE1448" s="43"/>
      <c r="AF1448" s="44"/>
      <c r="AG1448" s="44"/>
      <c r="AH1448" s="44"/>
      <c r="AI1448" s="44"/>
      <c r="AJ1448" s="44"/>
      <c r="AK1448" s="45"/>
      <c r="AL1448" s="35"/>
      <c r="AM1448" s="35"/>
      <c r="AN1448" s="35"/>
      <c r="AO1448" s="3" t="s">
        <v>1763</v>
      </c>
    </row>
    <row r="1449" spans="2:41" x14ac:dyDescent="0.2">
      <c r="B1449" s="46">
        <v>43712</v>
      </c>
      <c r="D1449" s="3" t="s">
        <v>1286</v>
      </c>
      <c r="E1449" s="32" t="s">
        <v>137</v>
      </c>
      <c r="F1449" s="3" t="s">
        <v>138</v>
      </c>
      <c r="G1449" s="3" t="s">
        <v>1782</v>
      </c>
      <c r="H1449" s="3">
        <v>2019</v>
      </c>
      <c r="I1449" s="47" t="s">
        <v>140</v>
      </c>
      <c r="J1449" s="47" t="s">
        <v>1666</v>
      </c>
      <c r="K1449" s="32" t="str">
        <f t="shared" si="335"/>
        <v>NWF</v>
      </c>
      <c r="L1449" s="32" t="str">
        <f t="shared" si="336"/>
        <v>ESI</v>
      </c>
      <c r="M1449" s="32" t="str">
        <f t="shared" si="337"/>
        <v>R2</v>
      </c>
      <c r="P1449" s="33" t="str">
        <f t="shared" si="338"/>
        <v>E:POS_P:P01_Tr1:NWF_Tr2:ESI_LGC_R2_D:04_M:09_Y:2019</v>
      </c>
      <c r="Q1449" s="31" t="str">
        <f t="shared" si="339"/>
        <v>T3</v>
      </c>
      <c r="S1449" s="3">
        <v>30</v>
      </c>
      <c r="X1449" s="37"/>
      <c r="Y1449" s="37" t="s">
        <v>143</v>
      </c>
      <c r="Z1449" s="40">
        <v>0.1225</v>
      </c>
      <c r="AA1449" s="41">
        <v>0.74</v>
      </c>
      <c r="AB1449" s="41">
        <v>9.0649999999999981E-2</v>
      </c>
      <c r="AC1449" s="42" t="s">
        <v>144</v>
      </c>
      <c r="AD1449" s="43"/>
      <c r="AE1449" s="43"/>
      <c r="AF1449" s="44"/>
      <c r="AG1449" s="44"/>
      <c r="AH1449" s="44"/>
      <c r="AI1449" s="44"/>
      <c r="AJ1449" s="44"/>
      <c r="AK1449" s="45"/>
      <c r="AL1449" s="35"/>
      <c r="AM1449" s="35"/>
      <c r="AN1449" s="35"/>
      <c r="AO1449" s="3" t="s">
        <v>1763</v>
      </c>
    </row>
    <row r="1450" spans="2:41" x14ac:dyDescent="0.2">
      <c r="B1450" s="46">
        <v>43712</v>
      </c>
      <c r="D1450" s="3" t="s">
        <v>1288</v>
      </c>
      <c r="E1450" s="32" t="s">
        <v>137</v>
      </c>
      <c r="F1450" s="3" t="s">
        <v>138</v>
      </c>
      <c r="G1450" s="3" t="s">
        <v>1782</v>
      </c>
      <c r="H1450" s="3">
        <v>2019</v>
      </c>
      <c r="I1450" s="47" t="s">
        <v>140</v>
      </c>
      <c r="J1450" s="47" t="s">
        <v>1666</v>
      </c>
      <c r="K1450" s="32" t="str">
        <f t="shared" si="335"/>
        <v>NWF</v>
      </c>
      <c r="L1450" s="32" t="str">
        <f t="shared" si="336"/>
        <v>ESI</v>
      </c>
      <c r="M1450" s="32" t="str">
        <f t="shared" si="337"/>
        <v>R3</v>
      </c>
      <c r="P1450" s="33" t="str">
        <f t="shared" si="338"/>
        <v>E:POS_P:P01_Tr1:NWF_Tr2:ESI_LGC_R3_D:04_M:09_Y:2019</v>
      </c>
      <c r="Q1450" s="31" t="str">
        <f t="shared" si="339"/>
        <v>T0</v>
      </c>
      <c r="S1450" s="37">
        <v>0</v>
      </c>
      <c r="X1450" s="37"/>
      <c r="Y1450" s="37" t="s">
        <v>143</v>
      </c>
      <c r="Z1450" s="40">
        <v>0.1225</v>
      </c>
      <c r="AA1450" s="41">
        <v>0.74</v>
      </c>
      <c r="AB1450" s="41">
        <v>9.0649999999999981E-2</v>
      </c>
      <c r="AC1450" s="42" t="s">
        <v>144</v>
      </c>
      <c r="AD1450" s="43"/>
      <c r="AE1450" s="43"/>
      <c r="AF1450" s="44"/>
      <c r="AG1450" s="44"/>
      <c r="AH1450" s="44"/>
      <c r="AI1450" s="44"/>
      <c r="AJ1450" s="44"/>
      <c r="AK1450" s="45"/>
      <c r="AL1450" s="35"/>
      <c r="AM1450" s="35"/>
      <c r="AN1450" s="35"/>
      <c r="AO1450" s="3" t="s">
        <v>1763</v>
      </c>
    </row>
    <row r="1451" spans="2:41" x14ac:dyDescent="0.2">
      <c r="B1451" s="46">
        <v>43712</v>
      </c>
      <c r="D1451" s="3" t="s">
        <v>1291</v>
      </c>
      <c r="E1451" s="32" t="s">
        <v>137</v>
      </c>
      <c r="F1451" s="3" t="s">
        <v>138</v>
      </c>
      <c r="G1451" s="3" t="s">
        <v>1782</v>
      </c>
      <c r="H1451" s="3">
        <v>2019</v>
      </c>
      <c r="I1451" s="47" t="s">
        <v>140</v>
      </c>
      <c r="J1451" s="47" t="s">
        <v>1666</v>
      </c>
      <c r="K1451" s="32" t="str">
        <f t="shared" si="335"/>
        <v>NWF</v>
      </c>
      <c r="L1451" s="32" t="str">
        <f t="shared" si="336"/>
        <v>ESI</v>
      </c>
      <c r="M1451" s="32" t="str">
        <f t="shared" si="337"/>
        <v>R3</v>
      </c>
      <c r="P1451" s="33" t="str">
        <f t="shared" si="338"/>
        <v>E:POS_P:P01_Tr1:NWF_Tr2:ESI_LGC_R3_D:04_M:09_Y:2019</v>
      </c>
      <c r="Q1451" s="31" t="str">
        <f t="shared" si="339"/>
        <v>T1</v>
      </c>
      <c r="S1451" s="3">
        <v>10</v>
      </c>
      <c r="X1451" s="37"/>
      <c r="Y1451" s="37" t="s">
        <v>143</v>
      </c>
      <c r="Z1451" s="40">
        <v>0.1225</v>
      </c>
      <c r="AA1451" s="41">
        <v>0.74</v>
      </c>
      <c r="AB1451" s="41">
        <v>9.0649999999999981E-2</v>
      </c>
      <c r="AC1451" s="42" t="s">
        <v>144</v>
      </c>
      <c r="AD1451" s="43"/>
      <c r="AE1451" s="43"/>
      <c r="AF1451" s="44"/>
      <c r="AG1451" s="44"/>
      <c r="AH1451" s="44"/>
      <c r="AI1451" s="44"/>
      <c r="AJ1451" s="44"/>
      <c r="AK1451" s="45"/>
      <c r="AL1451" s="35"/>
      <c r="AM1451" s="35"/>
      <c r="AN1451" s="35"/>
      <c r="AO1451" s="3" t="s">
        <v>1763</v>
      </c>
    </row>
    <row r="1452" spans="2:41" x14ac:dyDescent="0.2">
      <c r="B1452" s="46">
        <v>43712</v>
      </c>
      <c r="D1452" s="3" t="s">
        <v>1293</v>
      </c>
      <c r="E1452" s="32" t="s">
        <v>137</v>
      </c>
      <c r="F1452" s="3" t="s">
        <v>138</v>
      </c>
      <c r="G1452" s="3" t="s">
        <v>1782</v>
      </c>
      <c r="H1452" s="3">
        <v>2019</v>
      </c>
      <c r="I1452" s="47" t="s">
        <v>140</v>
      </c>
      <c r="J1452" s="47" t="s">
        <v>1666</v>
      </c>
      <c r="K1452" s="32" t="str">
        <f t="shared" si="335"/>
        <v>NWF</v>
      </c>
      <c r="L1452" s="32" t="str">
        <f t="shared" si="336"/>
        <v>ESI</v>
      </c>
      <c r="M1452" s="32" t="str">
        <f t="shared" si="337"/>
        <v>R3</v>
      </c>
      <c r="P1452" s="33" t="str">
        <f t="shared" si="338"/>
        <v>E:POS_P:P01_Tr1:NWF_Tr2:ESI_LGC_R3_D:04_M:09_Y:2019</v>
      </c>
      <c r="Q1452" s="31" t="str">
        <f t="shared" si="339"/>
        <v>T2</v>
      </c>
      <c r="S1452" s="3">
        <v>20</v>
      </c>
      <c r="X1452" s="37"/>
      <c r="Y1452" s="37" t="s">
        <v>143</v>
      </c>
      <c r="Z1452" s="40">
        <v>0.1225</v>
      </c>
      <c r="AA1452" s="41">
        <v>0.74</v>
      </c>
      <c r="AB1452" s="41">
        <v>9.0649999999999981E-2</v>
      </c>
      <c r="AC1452" s="42" t="s">
        <v>144</v>
      </c>
      <c r="AD1452" s="43"/>
      <c r="AE1452" s="43"/>
      <c r="AF1452" s="44"/>
      <c r="AG1452" s="44"/>
      <c r="AH1452" s="44"/>
      <c r="AI1452" s="44"/>
      <c r="AJ1452" s="44"/>
      <c r="AK1452" s="45"/>
      <c r="AL1452" s="35"/>
      <c r="AM1452" s="35"/>
      <c r="AN1452" s="35"/>
      <c r="AO1452" s="3" t="s">
        <v>1763</v>
      </c>
    </row>
    <row r="1453" spans="2:41" x14ac:dyDescent="0.2">
      <c r="B1453" s="46">
        <v>43712</v>
      </c>
      <c r="D1453" s="3" t="s">
        <v>1295</v>
      </c>
      <c r="E1453" s="32" t="s">
        <v>137</v>
      </c>
      <c r="F1453" s="3" t="s">
        <v>138</v>
      </c>
      <c r="G1453" s="3" t="s">
        <v>1782</v>
      </c>
      <c r="H1453" s="3">
        <v>2019</v>
      </c>
      <c r="I1453" s="47" t="s">
        <v>140</v>
      </c>
      <c r="J1453" s="47" t="s">
        <v>1666</v>
      </c>
      <c r="K1453" s="32" t="str">
        <f t="shared" si="335"/>
        <v>NWF</v>
      </c>
      <c r="L1453" s="32" t="str">
        <f t="shared" si="336"/>
        <v>ESI</v>
      </c>
      <c r="M1453" s="32" t="str">
        <f t="shared" si="337"/>
        <v>R3</v>
      </c>
      <c r="P1453" s="33" t="str">
        <f t="shared" si="338"/>
        <v>E:POS_P:P01_Tr1:NWF_Tr2:ESI_LGC_R3_D:04_M:09_Y:2019</v>
      </c>
      <c r="Q1453" s="31" t="str">
        <f t="shared" si="339"/>
        <v>T3</v>
      </c>
      <c r="S1453" s="3">
        <v>30</v>
      </c>
      <c r="X1453" s="37"/>
      <c r="Y1453" s="37" t="s">
        <v>143</v>
      </c>
      <c r="Z1453" s="40">
        <v>0.1225</v>
      </c>
      <c r="AA1453" s="41">
        <v>0.74</v>
      </c>
      <c r="AB1453" s="41">
        <v>9.0649999999999981E-2</v>
      </c>
      <c r="AC1453" s="42" t="s">
        <v>144</v>
      </c>
      <c r="AD1453" s="43"/>
      <c r="AE1453" s="43"/>
      <c r="AF1453" s="44"/>
      <c r="AG1453" s="44"/>
      <c r="AH1453" s="44"/>
      <c r="AI1453" s="44"/>
      <c r="AJ1453" s="44"/>
      <c r="AK1453" s="45"/>
      <c r="AL1453" s="35"/>
      <c r="AM1453" s="35"/>
      <c r="AN1453" s="35"/>
      <c r="AO1453" s="3" t="s">
        <v>1763</v>
      </c>
    </row>
    <row r="1454" spans="2:41" x14ac:dyDescent="0.2">
      <c r="B1454" s="46">
        <v>43712</v>
      </c>
      <c r="D1454" s="3" t="s">
        <v>1297</v>
      </c>
      <c r="E1454" s="32" t="s">
        <v>137</v>
      </c>
      <c r="F1454" s="3" t="s">
        <v>138</v>
      </c>
      <c r="G1454" s="3" t="s">
        <v>1782</v>
      </c>
      <c r="H1454" s="3">
        <v>2019</v>
      </c>
      <c r="I1454" s="47" t="s">
        <v>140</v>
      </c>
      <c r="J1454" s="47" t="s">
        <v>1666</v>
      </c>
      <c r="K1454" s="32" t="str">
        <f t="shared" si="335"/>
        <v>NWF</v>
      </c>
      <c r="L1454" s="32" t="str">
        <f t="shared" si="336"/>
        <v>LSI</v>
      </c>
      <c r="M1454" s="32" t="str">
        <f t="shared" si="337"/>
        <v>R1</v>
      </c>
      <c r="P1454" s="33" t="str">
        <f t="shared" si="338"/>
        <v>E:POS_P:P01_Tr1:NWF_Tr2:LSI_LGC_R1_D:04_M:09_Y:2019</v>
      </c>
      <c r="Q1454" s="31" t="str">
        <f t="shared" si="339"/>
        <v>T0</v>
      </c>
      <c r="S1454" s="37">
        <v>0</v>
      </c>
      <c r="X1454" s="37"/>
      <c r="Y1454" s="37" t="s">
        <v>143</v>
      </c>
      <c r="Z1454" s="40">
        <v>0.1225</v>
      </c>
      <c r="AA1454" s="41">
        <v>0.74</v>
      </c>
      <c r="AB1454" s="41">
        <v>9.0649999999999981E-2</v>
      </c>
      <c r="AC1454" s="42" t="s">
        <v>144</v>
      </c>
      <c r="AD1454" s="43"/>
      <c r="AE1454" s="43"/>
      <c r="AF1454" s="44"/>
      <c r="AG1454" s="44"/>
      <c r="AH1454" s="44"/>
      <c r="AI1454" s="44"/>
      <c r="AJ1454" s="44"/>
      <c r="AK1454" s="45"/>
      <c r="AL1454" s="35"/>
      <c r="AM1454" s="35"/>
      <c r="AN1454" s="35"/>
      <c r="AO1454" s="3" t="s">
        <v>1763</v>
      </c>
    </row>
    <row r="1455" spans="2:41" x14ac:dyDescent="0.2">
      <c r="B1455" s="46">
        <v>43712</v>
      </c>
      <c r="D1455" s="3" t="s">
        <v>1299</v>
      </c>
      <c r="E1455" s="32" t="s">
        <v>137</v>
      </c>
      <c r="F1455" s="3" t="s">
        <v>138</v>
      </c>
      <c r="G1455" s="3" t="s">
        <v>1782</v>
      </c>
      <c r="H1455" s="3">
        <v>2019</v>
      </c>
      <c r="I1455" s="47" t="s">
        <v>140</v>
      </c>
      <c r="J1455" s="47" t="s">
        <v>1666</v>
      </c>
      <c r="K1455" s="32" t="str">
        <f t="shared" si="335"/>
        <v>NWF</v>
      </c>
      <c r="L1455" s="32" t="str">
        <f t="shared" si="336"/>
        <v>LSI</v>
      </c>
      <c r="M1455" s="32" t="str">
        <f t="shared" si="337"/>
        <v>R1</v>
      </c>
      <c r="P1455" s="33" t="str">
        <f t="shared" si="338"/>
        <v>E:POS_P:P01_Tr1:NWF_Tr2:LSI_LGC_R1_D:04_M:09_Y:2019</v>
      </c>
      <c r="Q1455" s="31" t="str">
        <f t="shared" si="339"/>
        <v>T1</v>
      </c>
      <c r="S1455" s="3">
        <v>10</v>
      </c>
      <c r="X1455" s="37"/>
      <c r="Y1455" s="37" t="s">
        <v>143</v>
      </c>
      <c r="Z1455" s="40">
        <v>0.1225</v>
      </c>
      <c r="AA1455" s="41">
        <v>0.74</v>
      </c>
      <c r="AB1455" s="41">
        <v>9.0649999999999981E-2</v>
      </c>
      <c r="AC1455" s="42" t="s">
        <v>144</v>
      </c>
      <c r="AD1455" s="43"/>
      <c r="AE1455" s="43"/>
      <c r="AF1455" s="44"/>
      <c r="AG1455" s="44"/>
      <c r="AH1455" s="44"/>
      <c r="AI1455" s="44"/>
      <c r="AJ1455" s="44"/>
      <c r="AK1455" s="45"/>
      <c r="AL1455" s="35"/>
      <c r="AM1455" s="35"/>
      <c r="AN1455" s="35"/>
      <c r="AO1455" s="3" t="s">
        <v>1763</v>
      </c>
    </row>
    <row r="1456" spans="2:41" x14ac:dyDescent="0.2">
      <c r="B1456" s="46">
        <v>43712</v>
      </c>
      <c r="D1456" s="3" t="s">
        <v>1301</v>
      </c>
      <c r="E1456" s="32" t="s">
        <v>137</v>
      </c>
      <c r="F1456" s="3" t="s">
        <v>138</v>
      </c>
      <c r="G1456" s="3" t="s">
        <v>1782</v>
      </c>
      <c r="H1456" s="3">
        <v>2019</v>
      </c>
      <c r="I1456" s="47" t="s">
        <v>140</v>
      </c>
      <c r="J1456" s="47" t="s">
        <v>1666</v>
      </c>
      <c r="K1456" s="32" t="str">
        <f t="shared" si="335"/>
        <v>NWF</v>
      </c>
      <c r="L1456" s="32" t="str">
        <f t="shared" si="336"/>
        <v>LSI</v>
      </c>
      <c r="M1456" s="32" t="str">
        <f t="shared" si="337"/>
        <v>R1</v>
      </c>
      <c r="P1456" s="33" t="str">
        <f t="shared" si="338"/>
        <v>E:POS_P:P01_Tr1:NWF_Tr2:LSI_LGC_R1_D:04_M:09_Y:2019</v>
      </c>
      <c r="Q1456" s="31" t="str">
        <f t="shared" si="339"/>
        <v>T2</v>
      </c>
      <c r="S1456" s="3">
        <v>20</v>
      </c>
      <c r="X1456" s="37"/>
      <c r="Y1456" s="37" t="s">
        <v>143</v>
      </c>
      <c r="Z1456" s="40">
        <v>0.1225</v>
      </c>
      <c r="AA1456" s="41">
        <v>0.74</v>
      </c>
      <c r="AB1456" s="41">
        <v>9.0649999999999981E-2</v>
      </c>
      <c r="AC1456" s="42" t="s">
        <v>144</v>
      </c>
      <c r="AD1456" s="43"/>
      <c r="AE1456" s="43"/>
      <c r="AF1456" s="44"/>
      <c r="AG1456" s="44"/>
      <c r="AH1456" s="44"/>
      <c r="AI1456" s="44"/>
      <c r="AJ1456" s="44"/>
      <c r="AK1456" s="45"/>
      <c r="AL1456" s="35"/>
      <c r="AM1456" s="35"/>
      <c r="AN1456" s="35"/>
      <c r="AO1456" s="3" t="s">
        <v>1763</v>
      </c>
    </row>
    <row r="1457" spans="2:41" x14ac:dyDescent="0.2">
      <c r="B1457" s="46">
        <v>43712</v>
      </c>
      <c r="D1457" s="3" t="s">
        <v>1303</v>
      </c>
      <c r="E1457" s="32" t="s">
        <v>137</v>
      </c>
      <c r="F1457" s="3" t="s">
        <v>138</v>
      </c>
      <c r="G1457" s="3" t="s">
        <v>1782</v>
      </c>
      <c r="H1457" s="3">
        <v>2019</v>
      </c>
      <c r="I1457" s="47" t="s">
        <v>140</v>
      </c>
      <c r="J1457" s="47" t="s">
        <v>1666</v>
      </c>
      <c r="K1457" s="32" t="str">
        <f t="shared" si="335"/>
        <v>NWF</v>
      </c>
      <c r="L1457" s="32" t="str">
        <f t="shared" si="336"/>
        <v>LSI</v>
      </c>
      <c r="M1457" s="32" t="str">
        <f t="shared" si="337"/>
        <v>R1</v>
      </c>
      <c r="P1457" s="33" t="str">
        <f t="shared" si="338"/>
        <v>E:POS_P:P01_Tr1:NWF_Tr2:LSI_LGC_R1_D:04_M:09_Y:2019</v>
      </c>
      <c r="Q1457" s="31" t="str">
        <f t="shared" si="339"/>
        <v>T3</v>
      </c>
      <c r="S1457" s="3">
        <v>30</v>
      </c>
      <c r="X1457" s="37"/>
      <c r="Y1457" s="37" t="s">
        <v>143</v>
      </c>
      <c r="Z1457" s="40">
        <v>0.1225</v>
      </c>
      <c r="AA1457" s="41">
        <v>0.74</v>
      </c>
      <c r="AB1457" s="41">
        <v>9.0649999999999981E-2</v>
      </c>
      <c r="AC1457" s="42" t="s">
        <v>144</v>
      </c>
      <c r="AD1457" s="43"/>
      <c r="AE1457" s="43"/>
      <c r="AF1457" s="44"/>
      <c r="AG1457" s="44"/>
      <c r="AH1457" s="44"/>
      <c r="AI1457" s="44"/>
      <c r="AJ1457" s="44"/>
      <c r="AK1457" s="45"/>
      <c r="AL1457" s="35"/>
      <c r="AM1457" s="35"/>
      <c r="AN1457" s="35"/>
      <c r="AO1457" s="3" t="s">
        <v>1763</v>
      </c>
    </row>
    <row r="1458" spans="2:41" x14ac:dyDescent="0.2">
      <c r="B1458" s="46">
        <v>43712</v>
      </c>
      <c r="D1458" s="3" t="s">
        <v>1305</v>
      </c>
      <c r="E1458" s="32" t="s">
        <v>137</v>
      </c>
      <c r="F1458" s="3" t="s">
        <v>138</v>
      </c>
      <c r="G1458" s="3" t="s">
        <v>1782</v>
      </c>
      <c r="H1458" s="3">
        <v>2019</v>
      </c>
      <c r="I1458" s="47" t="s">
        <v>140</v>
      </c>
      <c r="J1458" s="47" t="s">
        <v>1666</v>
      </c>
      <c r="K1458" s="32" t="str">
        <f t="shared" si="335"/>
        <v>NWF</v>
      </c>
      <c r="L1458" s="32" t="str">
        <f t="shared" si="336"/>
        <v>LSI</v>
      </c>
      <c r="M1458" s="32" t="str">
        <f t="shared" si="337"/>
        <v>R2</v>
      </c>
      <c r="P1458" s="33" t="str">
        <f t="shared" si="338"/>
        <v>E:POS_P:P01_Tr1:NWF_Tr2:LSI_LGC_R2_D:04_M:09_Y:2019</v>
      </c>
      <c r="Q1458" s="31" t="str">
        <f t="shared" si="339"/>
        <v>T0</v>
      </c>
      <c r="S1458" s="37">
        <v>0</v>
      </c>
      <c r="X1458" s="37"/>
      <c r="Y1458" s="37" t="s">
        <v>143</v>
      </c>
      <c r="Z1458" s="40">
        <v>0.1225</v>
      </c>
      <c r="AA1458" s="41">
        <v>0.74</v>
      </c>
      <c r="AB1458" s="41">
        <v>9.0649999999999981E-2</v>
      </c>
      <c r="AC1458" s="42" t="s">
        <v>144</v>
      </c>
      <c r="AD1458" s="43"/>
      <c r="AE1458" s="43"/>
      <c r="AF1458" s="44"/>
      <c r="AG1458" s="44"/>
      <c r="AH1458" s="44"/>
      <c r="AI1458" s="44"/>
      <c r="AJ1458" s="44"/>
      <c r="AK1458" s="45"/>
      <c r="AL1458" s="35"/>
      <c r="AM1458" s="35"/>
      <c r="AN1458" s="35"/>
      <c r="AO1458" s="3" t="s">
        <v>1763</v>
      </c>
    </row>
    <row r="1459" spans="2:41" x14ac:dyDescent="0.2">
      <c r="B1459" s="46">
        <v>43712</v>
      </c>
      <c r="D1459" s="3" t="s">
        <v>1307</v>
      </c>
      <c r="E1459" s="32" t="s">
        <v>137</v>
      </c>
      <c r="F1459" s="3" t="s">
        <v>138</v>
      </c>
      <c r="G1459" s="3" t="s">
        <v>1782</v>
      </c>
      <c r="H1459" s="3">
        <v>2019</v>
      </c>
      <c r="I1459" s="47" t="s">
        <v>140</v>
      </c>
      <c r="J1459" s="47" t="s">
        <v>1666</v>
      </c>
      <c r="K1459" s="32" t="str">
        <f t="shared" si="335"/>
        <v>NWF</v>
      </c>
      <c r="L1459" s="32" t="str">
        <f t="shared" si="336"/>
        <v>LSI</v>
      </c>
      <c r="M1459" s="32" t="str">
        <f t="shared" si="337"/>
        <v>R2</v>
      </c>
      <c r="P1459" s="33" t="str">
        <f t="shared" si="338"/>
        <v>E:POS_P:P01_Tr1:NWF_Tr2:LSI_LGC_R2_D:04_M:09_Y:2019</v>
      </c>
      <c r="Q1459" s="31" t="str">
        <f t="shared" si="339"/>
        <v>T1</v>
      </c>
      <c r="S1459" s="3">
        <v>10</v>
      </c>
      <c r="X1459" s="37"/>
      <c r="Y1459" s="37" t="s">
        <v>143</v>
      </c>
      <c r="Z1459" s="40">
        <v>0.1225</v>
      </c>
      <c r="AA1459" s="41">
        <v>0.74</v>
      </c>
      <c r="AB1459" s="41">
        <v>9.0649999999999981E-2</v>
      </c>
      <c r="AC1459" s="42" t="s">
        <v>144</v>
      </c>
      <c r="AD1459" s="43"/>
      <c r="AE1459" s="43"/>
      <c r="AF1459" s="44"/>
      <c r="AG1459" s="44"/>
      <c r="AH1459" s="44"/>
      <c r="AI1459" s="44"/>
      <c r="AJ1459" s="44"/>
      <c r="AK1459" s="45"/>
      <c r="AL1459" s="35"/>
      <c r="AM1459" s="35"/>
      <c r="AN1459" s="35"/>
      <c r="AO1459" s="3" t="s">
        <v>1763</v>
      </c>
    </row>
    <row r="1460" spans="2:41" x14ac:dyDescent="0.2">
      <c r="B1460" s="46">
        <v>43712</v>
      </c>
      <c r="D1460" s="3" t="s">
        <v>1309</v>
      </c>
      <c r="E1460" s="32" t="s">
        <v>137</v>
      </c>
      <c r="F1460" s="3" t="s">
        <v>138</v>
      </c>
      <c r="G1460" s="3" t="s">
        <v>1782</v>
      </c>
      <c r="H1460" s="3">
        <v>2019</v>
      </c>
      <c r="I1460" s="47" t="s">
        <v>140</v>
      </c>
      <c r="J1460" s="47" t="s">
        <v>1666</v>
      </c>
      <c r="K1460" s="32" t="str">
        <f t="shared" si="335"/>
        <v>NWF</v>
      </c>
      <c r="L1460" s="32" t="str">
        <f t="shared" si="336"/>
        <v>LSI</v>
      </c>
      <c r="M1460" s="32" t="str">
        <f t="shared" si="337"/>
        <v>R2</v>
      </c>
      <c r="P1460" s="33" t="str">
        <f t="shared" si="338"/>
        <v>E:POS_P:P01_Tr1:NWF_Tr2:LSI_LGC_R2_D:04_M:09_Y:2019</v>
      </c>
      <c r="Q1460" s="31" t="str">
        <f t="shared" si="339"/>
        <v>T2</v>
      </c>
      <c r="S1460" s="3">
        <v>20</v>
      </c>
      <c r="X1460" s="37"/>
      <c r="Y1460" s="37" t="s">
        <v>143</v>
      </c>
      <c r="Z1460" s="40">
        <v>0.1225</v>
      </c>
      <c r="AA1460" s="41">
        <v>0.74</v>
      </c>
      <c r="AB1460" s="41">
        <v>9.0649999999999981E-2</v>
      </c>
      <c r="AC1460" s="42" t="s">
        <v>144</v>
      </c>
      <c r="AD1460" s="43"/>
      <c r="AE1460" s="43"/>
      <c r="AF1460" s="44"/>
      <c r="AG1460" s="44"/>
      <c r="AH1460" s="44"/>
      <c r="AI1460" s="44"/>
      <c r="AJ1460" s="44"/>
      <c r="AK1460" s="45"/>
      <c r="AL1460" s="35"/>
      <c r="AM1460" s="35"/>
      <c r="AN1460" s="35"/>
      <c r="AO1460" s="3" t="s">
        <v>1763</v>
      </c>
    </row>
    <row r="1461" spans="2:41" x14ac:dyDescent="0.2">
      <c r="B1461" s="46">
        <v>43712</v>
      </c>
      <c r="D1461" s="3" t="s">
        <v>1311</v>
      </c>
      <c r="E1461" s="32" t="s">
        <v>137</v>
      </c>
      <c r="F1461" s="3" t="s">
        <v>138</v>
      </c>
      <c r="G1461" s="3" t="s">
        <v>1782</v>
      </c>
      <c r="H1461" s="3">
        <v>2019</v>
      </c>
      <c r="I1461" s="47" t="s">
        <v>140</v>
      </c>
      <c r="J1461" s="47" t="s">
        <v>1666</v>
      </c>
      <c r="K1461" s="32" t="str">
        <f t="shared" si="335"/>
        <v>NWF</v>
      </c>
      <c r="L1461" s="32" t="str">
        <f t="shared" si="336"/>
        <v>LSI</v>
      </c>
      <c r="M1461" s="32" t="str">
        <f t="shared" si="337"/>
        <v>R2</v>
      </c>
      <c r="P1461" s="33" t="str">
        <f t="shared" si="338"/>
        <v>E:POS_P:P01_Tr1:NWF_Tr2:LSI_LGC_R2_D:04_M:09_Y:2019</v>
      </c>
      <c r="Q1461" s="31" t="str">
        <f t="shared" si="339"/>
        <v>T3</v>
      </c>
      <c r="S1461" s="3">
        <v>30</v>
      </c>
      <c r="X1461" s="37"/>
      <c r="Y1461" s="37" t="s">
        <v>143</v>
      </c>
      <c r="Z1461" s="40">
        <v>0.1225</v>
      </c>
      <c r="AA1461" s="41">
        <v>0.74</v>
      </c>
      <c r="AB1461" s="41">
        <v>9.0649999999999981E-2</v>
      </c>
      <c r="AC1461" s="42" t="s">
        <v>144</v>
      </c>
      <c r="AD1461" s="43"/>
      <c r="AE1461" s="43"/>
      <c r="AF1461" s="44"/>
      <c r="AG1461" s="44"/>
      <c r="AH1461" s="44"/>
      <c r="AI1461" s="44"/>
      <c r="AJ1461" s="44"/>
      <c r="AK1461" s="45"/>
      <c r="AL1461" s="35"/>
      <c r="AM1461" s="35"/>
      <c r="AN1461" s="35"/>
      <c r="AO1461" s="3" t="s">
        <v>1763</v>
      </c>
    </row>
    <row r="1462" spans="2:41" x14ac:dyDescent="0.2">
      <c r="B1462" s="46">
        <v>43712</v>
      </c>
      <c r="D1462" s="3" t="s">
        <v>1313</v>
      </c>
      <c r="E1462" s="32" t="s">
        <v>137</v>
      </c>
      <c r="F1462" s="3" t="s">
        <v>138</v>
      </c>
      <c r="G1462" s="3" t="s">
        <v>1782</v>
      </c>
      <c r="H1462" s="3">
        <v>2019</v>
      </c>
      <c r="I1462" s="47" t="s">
        <v>140</v>
      </c>
      <c r="J1462" s="47" t="s">
        <v>1666</v>
      </c>
      <c r="K1462" s="32" t="str">
        <f t="shared" si="335"/>
        <v>NWF</v>
      </c>
      <c r="L1462" s="32" t="str">
        <f t="shared" si="336"/>
        <v>LSI</v>
      </c>
      <c r="M1462" s="32" t="str">
        <f t="shared" si="337"/>
        <v>R3</v>
      </c>
      <c r="P1462" s="33" t="str">
        <f t="shared" si="338"/>
        <v>E:POS_P:P01_Tr1:NWF_Tr2:LSI_LGC_R3_D:04_M:09_Y:2019</v>
      </c>
      <c r="Q1462" s="31" t="str">
        <f t="shared" si="339"/>
        <v>T0</v>
      </c>
      <c r="S1462" s="37">
        <v>0</v>
      </c>
      <c r="X1462" s="37"/>
      <c r="Y1462" s="37" t="s">
        <v>143</v>
      </c>
      <c r="Z1462" s="40">
        <v>0.1225</v>
      </c>
      <c r="AA1462" s="41">
        <v>0.74</v>
      </c>
      <c r="AB1462" s="41">
        <v>9.0649999999999981E-2</v>
      </c>
      <c r="AC1462" s="42" t="s">
        <v>144</v>
      </c>
      <c r="AD1462" s="43"/>
      <c r="AE1462" s="43"/>
      <c r="AF1462" s="44"/>
      <c r="AG1462" s="44"/>
      <c r="AH1462" s="44"/>
      <c r="AI1462" s="44"/>
      <c r="AJ1462" s="44"/>
      <c r="AK1462" s="45"/>
      <c r="AL1462" s="35"/>
      <c r="AM1462" s="35"/>
      <c r="AN1462" s="35"/>
      <c r="AO1462" s="3" t="s">
        <v>1763</v>
      </c>
    </row>
    <row r="1463" spans="2:41" x14ac:dyDescent="0.2">
      <c r="B1463" s="46">
        <v>43712</v>
      </c>
      <c r="D1463" s="3" t="s">
        <v>1315</v>
      </c>
      <c r="E1463" s="32" t="s">
        <v>137</v>
      </c>
      <c r="F1463" s="3" t="s">
        <v>138</v>
      </c>
      <c r="G1463" s="3" t="s">
        <v>1782</v>
      </c>
      <c r="H1463" s="3">
        <v>2019</v>
      </c>
      <c r="I1463" s="47" t="s">
        <v>140</v>
      </c>
      <c r="J1463" s="47" t="s">
        <v>1666</v>
      </c>
      <c r="K1463" s="32" t="str">
        <f t="shared" si="335"/>
        <v>NWF</v>
      </c>
      <c r="L1463" s="32" t="str">
        <f t="shared" si="336"/>
        <v>LSI</v>
      </c>
      <c r="M1463" s="32" t="str">
        <f t="shared" si="337"/>
        <v>R3</v>
      </c>
      <c r="P1463" s="33" t="str">
        <f t="shared" si="338"/>
        <v>E:POS_P:P01_Tr1:NWF_Tr2:LSI_LGC_R3_D:04_M:09_Y:2019</v>
      </c>
      <c r="Q1463" s="31" t="str">
        <f t="shared" si="339"/>
        <v>T1</v>
      </c>
      <c r="S1463" s="3">
        <v>10</v>
      </c>
      <c r="X1463" s="37"/>
      <c r="Y1463" s="37" t="s">
        <v>143</v>
      </c>
      <c r="Z1463" s="40">
        <v>0.1225</v>
      </c>
      <c r="AA1463" s="41">
        <v>0.74</v>
      </c>
      <c r="AB1463" s="41">
        <v>9.0649999999999981E-2</v>
      </c>
      <c r="AC1463" s="42" t="s">
        <v>144</v>
      </c>
      <c r="AD1463" s="43"/>
      <c r="AE1463" s="43"/>
      <c r="AF1463" s="44"/>
      <c r="AG1463" s="44"/>
      <c r="AH1463" s="44"/>
      <c r="AI1463" s="44"/>
      <c r="AJ1463" s="44"/>
      <c r="AK1463" s="45"/>
      <c r="AL1463" s="35"/>
      <c r="AM1463" s="35"/>
      <c r="AN1463" s="35"/>
      <c r="AO1463" s="3" t="s">
        <v>1763</v>
      </c>
    </row>
    <row r="1464" spans="2:41" x14ac:dyDescent="0.2">
      <c r="B1464" s="46">
        <v>43712</v>
      </c>
      <c r="D1464" s="3" t="s">
        <v>1317</v>
      </c>
      <c r="E1464" s="32" t="s">
        <v>137</v>
      </c>
      <c r="F1464" s="3" t="s">
        <v>138</v>
      </c>
      <c r="G1464" s="3" t="s">
        <v>1782</v>
      </c>
      <c r="H1464" s="3">
        <v>2019</v>
      </c>
      <c r="I1464" s="47" t="s">
        <v>140</v>
      </c>
      <c r="J1464" s="47" t="s">
        <v>1666</v>
      </c>
      <c r="K1464" s="32" t="str">
        <f t="shared" si="335"/>
        <v>NWF</v>
      </c>
      <c r="L1464" s="32" t="str">
        <f t="shared" si="336"/>
        <v>LSI</v>
      </c>
      <c r="M1464" s="32" t="str">
        <f t="shared" si="337"/>
        <v>R3</v>
      </c>
      <c r="P1464" s="33" t="str">
        <f t="shared" si="338"/>
        <v>E:POS_P:P01_Tr1:NWF_Tr2:LSI_LGC_R3_D:04_M:09_Y:2019</v>
      </c>
      <c r="Q1464" s="31" t="str">
        <f t="shared" si="339"/>
        <v>T2</v>
      </c>
      <c r="S1464" s="3">
        <v>20</v>
      </c>
      <c r="X1464" s="37"/>
      <c r="Y1464" s="37" t="s">
        <v>143</v>
      </c>
      <c r="Z1464" s="40">
        <v>0.1225</v>
      </c>
      <c r="AA1464" s="41">
        <v>0.74</v>
      </c>
      <c r="AB1464" s="41">
        <v>9.0649999999999981E-2</v>
      </c>
      <c r="AC1464" s="42" t="s">
        <v>144</v>
      </c>
      <c r="AD1464" s="43"/>
      <c r="AE1464" s="43"/>
      <c r="AF1464" s="44"/>
      <c r="AG1464" s="44"/>
      <c r="AH1464" s="44"/>
      <c r="AI1464" s="44"/>
      <c r="AJ1464" s="44"/>
      <c r="AK1464" s="45"/>
      <c r="AL1464" s="35"/>
      <c r="AM1464" s="35"/>
      <c r="AN1464" s="35"/>
      <c r="AO1464" s="3" t="s">
        <v>1763</v>
      </c>
    </row>
    <row r="1465" spans="2:41" x14ac:dyDescent="0.2">
      <c r="B1465" s="46">
        <v>43712</v>
      </c>
      <c r="D1465" s="3" t="s">
        <v>1319</v>
      </c>
      <c r="E1465" s="32" t="s">
        <v>137</v>
      </c>
      <c r="F1465" s="3" t="s">
        <v>138</v>
      </c>
      <c r="G1465" s="3" t="s">
        <v>1782</v>
      </c>
      <c r="H1465" s="3">
        <v>2019</v>
      </c>
      <c r="I1465" s="47" t="s">
        <v>140</v>
      </c>
      <c r="J1465" s="47" t="s">
        <v>1666</v>
      </c>
      <c r="K1465" s="32" t="str">
        <f t="shared" si="335"/>
        <v>NWF</v>
      </c>
      <c r="L1465" s="32" t="str">
        <f t="shared" si="336"/>
        <v>LSI</v>
      </c>
      <c r="M1465" s="32" t="str">
        <f t="shared" si="337"/>
        <v>R3</v>
      </c>
      <c r="P1465" s="33" t="str">
        <f t="shared" si="338"/>
        <v>E:POS_P:P01_Tr1:NWF_Tr2:LSI_LGC_R3_D:04_M:09_Y:2019</v>
      </c>
      <c r="Q1465" s="31" t="str">
        <f t="shared" si="339"/>
        <v>T3</v>
      </c>
      <c r="S1465" s="3">
        <v>30</v>
      </c>
      <c r="X1465" s="37"/>
      <c r="Y1465" s="37" t="s">
        <v>143</v>
      </c>
      <c r="Z1465" s="40">
        <v>0.1225</v>
      </c>
      <c r="AA1465" s="41">
        <v>0.74</v>
      </c>
      <c r="AB1465" s="41">
        <v>9.0649999999999981E-2</v>
      </c>
      <c r="AC1465" s="42" t="s">
        <v>144</v>
      </c>
      <c r="AD1465" s="43"/>
      <c r="AE1465" s="43"/>
      <c r="AF1465" s="44"/>
      <c r="AG1465" s="44"/>
      <c r="AH1465" s="44"/>
      <c r="AI1465" s="44"/>
      <c r="AJ1465" s="44"/>
      <c r="AK1465" s="45"/>
      <c r="AL1465" s="35"/>
      <c r="AM1465" s="35"/>
      <c r="AN1465" s="35"/>
      <c r="AO1465" s="3" t="s">
        <v>1763</v>
      </c>
    </row>
    <row r="1466" spans="2:41" x14ac:dyDescent="0.2">
      <c r="B1466" s="46">
        <v>43712</v>
      </c>
      <c r="C1466" s="3" t="s">
        <v>1764</v>
      </c>
      <c r="D1466" s="48" t="s">
        <v>1321</v>
      </c>
      <c r="E1466" s="32" t="s">
        <v>137</v>
      </c>
      <c r="F1466" s="3" t="s">
        <v>138</v>
      </c>
      <c r="G1466" s="3" t="s">
        <v>1782</v>
      </c>
      <c r="H1466" s="3">
        <v>2019</v>
      </c>
      <c r="I1466" s="47" t="s">
        <v>140</v>
      </c>
      <c r="J1466" s="47" t="s">
        <v>1666</v>
      </c>
      <c r="K1466" s="32" t="str">
        <f t="shared" si="335"/>
        <v>WFL</v>
      </c>
      <c r="L1466" s="32" t="str">
        <f t="shared" si="336"/>
        <v>ESI</v>
      </c>
      <c r="M1466" s="32" t="str">
        <f t="shared" si="337"/>
        <v>R1</v>
      </c>
      <c r="N1466" s="3">
        <v>14</v>
      </c>
      <c r="O1466" s="3" t="s">
        <v>554</v>
      </c>
      <c r="P1466" s="33" t="str">
        <f t="shared" si="338"/>
        <v>E:POS_P:P01_Tr1:WFL_Tr2:ESI_LGC_R1_D:04_M:09_Y:2019</v>
      </c>
      <c r="Q1466" s="31" t="str">
        <f t="shared" si="339"/>
        <v>T0</v>
      </c>
      <c r="R1466" s="53">
        <v>0.51460648148148147</v>
      </c>
      <c r="S1466" s="37">
        <v>0</v>
      </c>
      <c r="T1466" s="3">
        <v>8.182500000000001</v>
      </c>
      <c r="U1466" s="3">
        <v>123.8135294117647</v>
      </c>
      <c r="V1466" s="3">
        <v>0.51516000000000006</v>
      </c>
      <c r="W1466" s="3">
        <v>34.299999999999997</v>
      </c>
      <c r="X1466" s="37">
        <f t="shared" ref="X1466:X1477" si="349">W1466+273</f>
        <v>307.3</v>
      </c>
      <c r="Y1466" s="37" t="s">
        <v>143</v>
      </c>
      <c r="Z1466" s="40">
        <v>0.1225</v>
      </c>
      <c r="AA1466" s="41">
        <v>0.74</v>
      </c>
      <c r="AB1466" s="41">
        <v>9.0649999999999981E-2</v>
      </c>
      <c r="AC1466" s="42" t="s">
        <v>144</v>
      </c>
      <c r="AD1466" s="43">
        <f t="shared" ref="AD1466:AD1477" si="350">(12/(82.0575*X1466))*1000000</f>
        <v>475.88323407747487</v>
      </c>
      <c r="AE1466" s="43">
        <f t="shared" ref="AE1466:AE1477" si="351">(14/(82.0575*X1466))*1000000</f>
        <v>555.1971064237207</v>
      </c>
      <c r="AF1466" s="44">
        <f t="shared" ref="AF1466:AF1477" si="352">(T1466*AD1466)/1000</f>
        <v>3.8939145628389387</v>
      </c>
      <c r="AG1466" s="44">
        <f t="shared" ref="AG1466:AG1477" si="353">AF1466*AB1466/Z1466</f>
        <v>2.8814967765008141</v>
      </c>
      <c r="AH1466" s="44">
        <f t="shared" ref="AH1466:AH1477" si="354">(U1466*AD1466)/1000</f>
        <v>58.92078279901714</v>
      </c>
      <c r="AI1466" s="44">
        <f t="shared" ref="AI1466:AI1477" si="355">AH1466*AB1466/Z1466</f>
        <v>43.601379271272677</v>
      </c>
      <c r="AJ1466" s="44">
        <f t="shared" ref="AJ1466:AJ1477" si="356">V1466*AE1466/1000</f>
        <v>0.28601534134524398</v>
      </c>
      <c r="AK1466" s="45">
        <f t="shared" ref="AK1466:AK1477" si="357">AJ1466*AB1466/Z1466</f>
        <v>0.21165135259548051</v>
      </c>
      <c r="AL1466" s="35">
        <f>SLOPE(AG1466:AG1469,S1466:S1469)*60</f>
        <v>7.4510883197730537</v>
      </c>
      <c r="AM1466" s="35">
        <f>SLOPE(AK1466:AK1469,S1466:S1469)*60</f>
        <v>-8.7332176980545642E-2</v>
      </c>
      <c r="AN1466" s="35">
        <f>SLOPE(AI1466:AI1469,S1466:S1469)*60</f>
        <v>-62.127647140287905</v>
      </c>
      <c r="AO1466" s="3" t="s">
        <v>1783</v>
      </c>
    </row>
    <row r="1467" spans="2:41" x14ac:dyDescent="0.2">
      <c r="B1467" s="46">
        <v>43712</v>
      </c>
      <c r="C1467" s="3" t="s">
        <v>1766</v>
      </c>
      <c r="D1467" s="48" t="s">
        <v>1323</v>
      </c>
      <c r="E1467" s="32" t="s">
        <v>137</v>
      </c>
      <c r="F1467" s="3" t="s">
        <v>138</v>
      </c>
      <c r="G1467" s="3" t="s">
        <v>1782</v>
      </c>
      <c r="H1467" s="3">
        <v>2019</v>
      </c>
      <c r="I1467" s="47" t="s">
        <v>140</v>
      </c>
      <c r="J1467" s="47" t="s">
        <v>1666</v>
      </c>
      <c r="K1467" s="32" t="str">
        <f t="shared" si="335"/>
        <v>WFL</v>
      </c>
      <c r="L1467" s="32" t="str">
        <f t="shared" si="336"/>
        <v>ESI</v>
      </c>
      <c r="M1467" s="32" t="str">
        <f t="shared" si="337"/>
        <v>R1</v>
      </c>
      <c r="N1467" s="3">
        <v>14</v>
      </c>
      <c r="O1467" s="3" t="s">
        <v>554</v>
      </c>
      <c r="P1467" s="33" t="str">
        <f t="shared" si="338"/>
        <v>E:POS_P:P01_Tr1:WFL_Tr2:ESI_LGC_R1_D:04_M:09_Y:2019</v>
      </c>
      <c r="Q1467" s="31" t="str">
        <f t="shared" si="339"/>
        <v>T1</v>
      </c>
      <c r="R1467" s="53">
        <v>0.521550925925926</v>
      </c>
      <c r="S1467" s="3">
        <v>10</v>
      </c>
      <c r="T1467" s="3">
        <v>11.932500000000001</v>
      </c>
      <c r="U1467" s="3">
        <v>77.082352941176481</v>
      </c>
      <c r="V1467" s="3">
        <v>0.52788000000000002</v>
      </c>
      <c r="W1467" s="3">
        <v>38.9</v>
      </c>
      <c r="X1467" s="37">
        <f t="shared" si="349"/>
        <v>311.89999999999998</v>
      </c>
      <c r="Y1467" s="37" t="s">
        <v>143</v>
      </c>
      <c r="Z1467" s="40">
        <v>0.1225</v>
      </c>
      <c r="AA1467" s="41">
        <v>0.74</v>
      </c>
      <c r="AB1467" s="41">
        <v>9.0649999999999981E-2</v>
      </c>
      <c r="AC1467" s="42" t="s">
        <v>144</v>
      </c>
      <c r="AD1467" s="43">
        <f t="shared" si="350"/>
        <v>468.86475739662723</v>
      </c>
      <c r="AE1467" s="43">
        <f t="shared" si="351"/>
        <v>547.0088836293985</v>
      </c>
      <c r="AF1467" s="44">
        <f t="shared" si="352"/>
        <v>5.5947287176352551</v>
      </c>
      <c r="AG1467" s="44">
        <f t="shared" si="353"/>
        <v>4.1400992510500876</v>
      </c>
      <c r="AH1467" s="44">
        <f t="shared" si="354"/>
        <v>36.141198711325906</v>
      </c>
      <c r="AI1467" s="44">
        <f t="shared" si="355"/>
        <v>26.744487046381167</v>
      </c>
      <c r="AJ1467" s="44">
        <f t="shared" si="356"/>
        <v>0.28875504949028685</v>
      </c>
      <c r="AK1467" s="45">
        <f t="shared" si="357"/>
        <v>0.21367873662281223</v>
      </c>
      <c r="AL1467" s="35"/>
      <c r="AM1467" s="35"/>
      <c r="AN1467" s="35"/>
      <c r="AO1467" s="3" t="s">
        <v>1784</v>
      </c>
    </row>
    <row r="1468" spans="2:41" x14ac:dyDescent="0.2">
      <c r="B1468" s="46">
        <v>43712</v>
      </c>
      <c r="C1468" s="3" t="s">
        <v>1768</v>
      </c>
      <c r="D1468" s="48" t="s">
        <v>1325</v>
      </c>
      <c r="E1468" s="32" t="s">
        <v>137</v>
      </c>
      <c r="F1468" s="3" t="s">
        <v>138</v>
      </c>
      <c r="G1468" s="3" t="s">
        <v>1782</v>
      </c>
      <c r="H1468" s="3">
        <v>2019</v>
      </c>
      <c r="I1468" s="47" t="s">
        <v>140</v>
      </c>
      <c r="J1468" s="47" t="s">
        <v>1666</v>
      </c>
      <c r="K1468" s="32" t="str">
        <f t="shared" si="335"/>
        <v>WFL</v>
      </c>
      <c r="L1468" s="32" t="str">
        <f t="shared" si="336"/>
        <v>ESI</v>
      </c>
      <c r="M1468" s="32" t="str">
        <f t="shared" si="337"/>
        <v>R1</v>
      </c>
      <c r="N1468" s="3">
        <v>14</v>
      </c>
      <c r="O1468" s="3" t="s">
        <v>554</v>
      </c>
      <c r="P1468" s="33" t="str">
        <f t="shared" si="338"/>
        <v>E:POS_P:P01_Tr1:WFL_Tr2:ESI_LGC_R1_D:04_M:09_Y:2019</v>
      </c>
      <c r="Q1468" s="31" t="str">
        <f t="shared" si="339"/>
        <v>T2</v>
      </c>
      <c r="R1468" s="53">
        <v>0.52849537037037042</v>
      </c>
      <c r="S1468" s="3">
        <v>20</v>
      </c>
      <c r="T1468" s="3">
        <v>15.982500000000002</v>
      </c>
      <c r="U1468" s="3">
        <v>45.928235294117655</v>
      </c>
      <c r="V1468" s="3">
        <v>0.5660400000000001</v>
      </c>
      <c r="W1468" s="3">
        <v>40.799999999999997</v>
      </c>
      <c r="X1468" s="37">
        <f t="shared" si="349"/>
        <v>313.8</v>
      </c>
      <c r="Y1468" s="37" t="s">
        <v>143</v>
      </c>
      <c r="Z1468" s="40">
        <v>0.1225</v>
      </c>
      <c r="AA1468" s="41">
        <v>0.74</v>
      </c>
      <c r="AB1468" s="41">
        <v>9.0649999999999981E-2</v>
      </c>
      <c r="AC1468" s="42" t="s">
        <v>144</v>
      </c>
      <c r="AD1468" s="43">
        <f t="shared" si="350"/>
        <v>466.02586944553229</v>
      </c>
      <c r="AE1468" s="43">
        <f t="shared" si="351"/>
        <v>543.69684768645436</v>
      </c>
      <c r="AF1468" s="44">
        <f t="shared" si="352"/>
        <v>7.4482584584132212</v>
      </c>
      <c r="AG1468" s="44">
        <f t="shared" si="353"/>
        <v>5.5117112592257822</v>
      </c>
      <c r="AH1468" s="44">
        <f t="shared" si="354"/>
        <v>21.403745785040162</v>
      </c>
      <c r="AI1468" s="44">
        <f t="shared" si="355"/>
        <v>15.838771880929718</v>
      </c>
      <c r="AJ1468" s="44">
        <f t="shared" si="356"/>
        <v>0.30775416366444069</v>
      </c>
      <c r="AK1468" s="45">
        <f t="shared" si="357"/>
        <v>0.22773808111168606</v>
      </c>
      <c r="AL1468" s="35"/>
      <c r="AM1468" s="35"/>
      <c r="AN1468" s="35"/>
      <c r="AO1468" s="3" t="s">
        <v>1785</v>
      </c>
    </row>
    <row r="1469" spans="2:41" x14ac:dyDescent="0.2">
      <c r="B1469" s="46">
        <v>43712</v>
      </c>
      <c r="C1469" s="3" t="s">
        <v>1770</v>
      </c>
      <c r="D1469" s="48" t="s">
        <v>1327</v>
      </c>
      <c r="E1469" s="32" t="s">
        <v>137</v>
      </c>
      <c r="F1469" s="3" t="s">
        <v>138</v>
      </c>
      <c r="G1469" s="3" t="s">
        <v>1782</v>
      </c>
      <c r="H1469" s="3">
        <v>2019</v>
      </c>
      <c r="I1469" s="47" t="s">
        <v>140</v>
      </c>
      <c r="J1469" s="47" t="s">
        <v>1666</v>
      </c>
      <c r="K1469" s="32" t="str">
        <f t="shared" si="335"/>
        <v>WFL</v>
      </c>
      <c r="L1469" s="32" t="str">
        <f t="shared" si="336"/>
        <v>ESI</v>
      </c>
      <c r="M1469" s="32" t="str">
        <f t="shared" si="337"/>
        <v>R1</v>
      </c>
      <c r="N1469" s="3">
        <v>14</v>
      </c>
      <c r="O1469" s="3" t="s">
        <v>554</v>
      </c>
      <c r="P1469" s="33" t="str">
        <f t="shared" si="338"/>
        <v>E:POS_P:P01_Tr1:WFL_Tr2:ESI_LGC_R1_D:04_M:09_Y:2019</v>
      </c>
      <c r="Q1469" s="31" t="str">
        <f t="shared" si="339"/>
        <v>T3</v>
      </c>
      <c r="R1469" s="53">
        <v>0.53543981481481484</v>
      </c>
      <c r="S1469" s="3">
        <v>30</v>
      </c>
      <c r="T1469" s="3">
        <v>19.057500000000001</v>
      </c>
      <c r="U1469" s="3">
        <v>36.935294117647061</v>
      </c>
      <c r="V1469" s="3">
        <v>0.39432000000000006</v>
      </c>
      <c r="W1469" s="3">
        <v>41.2</v>
      </c>
      <c r="X1469" s="37">
        <f t="shared" si="349"/>
        <v>314.2</v>
      </c>
      <c r="Y1469" s="37" t="s">
        <v>143</v>
      </c>
      <c r="Z1469" s="40">
        <v>0.1225</v>
      </c>
      <c r="AA1469" s="41">
        <v>0.74</v>
      </c>
      <c r="AB1469" s="41">
        <v>9.0649999999999981E-2</v>
      </c>
      <c r="AC1469" s="42" t="s">
        <v>144</v>
      </c>
      <c r="AD1469" s="43">
        <f t="shared" si="350"/>
        <v>465.43258380651827</v>
      </c>
      <c r="AE1469" s="43">
        <f t="shared" si="351"/>
        <v>543.0046811076046</v>
      </c>
      <c r="AF1469" s="44">
        <f t="shared" si="352"/>
        <v>8.8699814658927227</v>
      </c>
      <c r="AG1469" s="44">
        <f t="shared" si="353"/>
        <v>6.5637862847606128</v>
      </c>
      <c r="AH1469" s="44">
        <f t="shared" si="354"/>
        <v>17.190889374830167</v>
      </c>
      <c r="AI1469" s="44">
        <f t="shared" si="355"/>
        <v>12.721258137374321</v>
      </c>
      <c r="AJ1469" s="44">
        <f t="shared" si="356"/>
        <v>0.21411760585435066</v>
      </c>
      <c r="AK1469" s="45">
        <f t="shared" si="357"/>
        <v>0.15844702833221944</v>
      </c>
      <c r="AL1469" s="35"/>
      <c r="AM1469" s="35"/>
      <c r="AN1469" s="35"/>
      <c r="AO1469" s="3" t="s">
        <v>1783</v>
      </c>
    </row>
    <row r="1470" spans="2:41" x14ac:dyDescent="0.2">
      <c r="B1470" s="46">
        <v>43712</v>
      </c>
      <c r="C1470" s="3" t="s">
        <v>1772</v>
      </c>
      <c r="D1470" s="48" t="s">
        <v>1329</v>
      </c>
      <c r="E1470" s="32" t="s">
        <v>137</v>
      </c>
      <c r="F1470" s="3" t="s">
        <v>138</v>
      </c>
      <c r="G1470" s="3" t="s">
        <v>1782</v>
      </c>
      <c r="H1470" s="3">
        <v>2019</v>
      </c>
      <c r="I1470" s="47" t="s">
        <v>140</v>
      </c>
      <c r="J1470" s="47" t="s">
        <v>1666</v>
      </c>
      <c r="K1470" s="32" t="str">
        <f t="shared" si="335"/>
        <v>WFL</v>
      </c>
      <c r="L1470" s="32" t="str">
        <f t="shared" si="336"/>
        <v>ESI</v>
      </c>
      <c r="M1470" s="32" t="str">
        <f t="shared" si="337"/>
        <v>R2</v>
      </c>
      <c r="N1470" s="3">
        <v>2</v>
      </c>
      <c r="O1470" s="3" t="s">
        <v>1377</v>
      </c>
      <c r="P1470" s="33" t="str">
        <f t="shared" si="338"/>
        <v>E:POS_P:P01_Tr1:WFL_Tr2:ESI_LGC_R2_D:04_M:09_Y:2019</v>
      </c>
      <c r="Q1470" s="31" t="str">
        <f t="shared" si="339"/>
        <v>T0</v>
      </c>
      <c r="R1470" s="53">
        <v>0.51460648148148147</v>
      </c>
      <c r="S1470" s="37">
        <v>0</v>
      </c>
      <c r="T1470" s="3">
        <v>7.9575000000000014</v>
      </c>
      <c r="U1470" s="3">
        <v>109.2</v>
      </c>
      <c r="V1470" s="3">
        <v>0.44519999999999998</v>
      </c>
      <c r="W1470" s="3">
        <v>35.5</v>
      </c>
      <c r="X1470" s="37">
        <f t="shared" si="349"/>
        <v>308.5</v>
      </c>
      <c r="Y1470" s="37" t="s">
        <v>143</v>
      </c>
      <c r="Z1470" s="40">
        <v>0.1225</v>
      </c>
      <c r="AA1470" s="41">
        <v>0.74</v>
      </c>
      <c r="AB1470" s="41">
        <v>9.0649999999999981E-2</v>
      </c>
      <c r="AC1470" s="42" t="s">
        <v>144</v>
      </c>
      <c r="AD1470" s="43">
        <f t="shared" si="350"/>
        <v>474.03214856404549</v>
      </c>
      <c r="AE1470" s="43">
        <f t="shared" si="351"/>
        <v>553.03750665805308</v>
      </c>
      <c r="AF1470" s="44">
        <f t="shared" si="352"/>
        <v>3.7721108221983926</v>
      </c>
      <c r="AG1470" s="44">
        <f t="shared" si="353"/>
        <v>2.7913620084268103</v>
      </c>
      <c r="AH1470" s="44">
        <f t="shared" si="354"/>
        <v>51.764310623193772</v>
      </c>
      <c r="AI1470" s="44">
        <f t="shared" si="355"/>
        <v>38.305589861163384</v>
      </c>
      <c r="AJ1470" s="44">
        <f t="shared" si="356"/>
        <v>0.24621229796416524</v>
      </c>
      <c r="AK1470" s="45">
        <f t="shared" si="357"/>
        <v>0.18219710049348223</v>
      </c>
      <c r="AL1470" s="35">
        <f>SLOPE(AG1470:AG1473,S1470:S1473)*60</f>
        <v>9.3192505217709911</v>
      </c>
      <c r="AM1470" s="35">
        <f>SLOPE(AK1470:AK1473,S1470:S1473)*60</f>
        <v>-8.5103756994998364E-2</v>
      </c>
      <c r="AN1470" s="35">
        <f>SLOPE(AI1470:AI1473,S1470:S1473)*60</f>
        <v>-53.342611458640818</v>
      </c>
      <c r="AO1470" s="3" t="s">
        <v>1783</v>
      </c>
    </row>
    <row r="1471" spans="2:41" x14ac:dyDescent="0.2">
      <c r="B1471" s="46">
        <v>43712</v>
      </c>
      <c r="C1471" s="3" t="s">
        <v>1774</v>
      </c>
      <c r="D1471" s="48" t="s">
        <v>1331</v>
      </c>
      <c r="E1471" s="32" t="s">
        <v>137</v>
      </c>
      <c r="F1471" s="3" t="s">
        <v>138</v>
      </c>
      <c r="G1471" s="3" t="s">
        <v>1782</v>
      </c>
      <c r="H1471" s="3">
        <v>2019</v>
      </c>
      <c r="I1471" s="47" t="s">
        <v>140</v>
      </c>
      <c r="J1471" s="47" t="s">
        <v>1666</v>
      </c>
      <c r="K1471" s="32" t="str">
        <f t="shared" si="335"/>
        <v>WFL</v>
      </c>
      <c r="L1471" s="32" t="str">
        <f t="shared" si="336"/>
        <v>ESI</v>
      </c>
      <c r="M1471" s="32" t="str">
        <f t="shared" si="337"/>
        <v>R2</v>
      </c>
      <c r="N1471" s="3">
        <v>2</v>
      </c>
      <c r="O1471" s="3" t="s">
        <v>1377</v>
      </c>
      <c r="P1471" s="33" t="str">
        <f t="shared" si="338"/>
        <v>E:POS_P:P01_Tr1:WFL_Tr2:ESI_LGC_R2_D:04_M:09_Y:2019</v>
      </c>
      <c r="Q1471" s="31" t="str">
        <f t="shared" si="339"/>
        <v>T1</v>
      </c>
      <c r="R1471" s="53">
        <v>0.521550925925926</v>
      </c>
      <c r="S1471" s="3">
        <v>10</v>
      </c>
      <c r="T1471" s="3">
        <v>13.8825</v>
      </c>
      <c r="U1471" s="3">
        <v>96.995294117647077</v>
      </c>
      <c r="V1471" s="3">
        <v>0.66780000000000006</v>
      </c>
      <c r="W1471" s="3">
        <v>41.1</v>
      </c>
      <c r="X1471" s="37">
        <f t="shared" si="349"/>
        <v>314.10000000000002</v>
      </c>
      <c r="Y1471" s="37" t="s">
        <v>143</v>
      </c>
      <c r="Z1471" s="40">
        <v>0.1225</v>
      </c>
      <c r="AA1471" s="41">
        <v>0.74</v>
      </c>
      <c r="AB1471" s="41">
        <v>9.0649999999999981E-2</v>
      </c>
      <c r="AC1471" s="42" t="s">
        <v>144</v>
      </c>
      <c r="AD1471" s="43">
        <f t="shared" si="350"/>
        <v>465.5807635530341</v>
      </c>
      <c r="AE1471" s="43">
        <f t="shared" si="351"/>
        <v>543.17755747853982</v>
      </c>
      <c r="AF1471" s="44">
        <f t="shared" si="352"/>
        <v>6.4634249500249963</v>
      </c>
      <c r="AG1471" s="44">
        <f t="shared" si="353"/>
        <v>4.7829344630184965</v>
      </c>
      <c r="AH1471" s="44">
        <f t="shared" si="354"/>
        <v>45.159143096345247</v>
      </c>
      <c r="AI1471" s="44">
        <f t="shared" si="355"/>
        <v>33.417765891295481</v>
      </c>
      <c r="AJ1471" s="44">
        <f t="shared" si="356"/>
        <v>0.36273397288416892</v>
      </c>
      <c r="AK1471" s="45">
        <f t="shared" si="357"/>
        <v>0.26842313993428496</v>
      </c>
      <c r="AL1471" s="35"/>
      <c r="AM1471" s="35"/>
      <c r="AN1471" s="35"/>
      <c r="AO1471" s="3" t="s">
        <v>1783</v>
      </c>
    </row>
    <row r="1472" spans="2:41" x14ac:dyDescent="0.2">
      <c r="B1472" s="46">
        <v>43712</v>
      </c>
      <c r="C1472" s="3" t="s">
        <v>1775</v>
      </c>
      <c r="D1472" s="48" t="s">
        <v>1333</v>
      </c>
      <c r="E1472" s="32" t="s">
        <v>137</v>
      </c>
      <c r="F1472" s="3" t="s">
        <v>138</v>
      </c>
      <c r="G1472" s="3" t="s">
        <v>1782</v>
      </c>
      <c r="H1472" s="3">
        <v>2019</v>
      </c>
      <c r="I1472" s="47" t="s">
        <v>140</v>
      </c>
      <c r="J1472" s="47" t="s">
        <v>1666</v>
      </c>
      <c r="K1472" s="32" t="str">
        <f t="shared" si="335"/>
        <v>WFL</v>
      </c>
      <c r="L1472" s="32" t="str">
        <f t="shared" si="336"/>
        <v>ESI</v>
      </c>
      <c r="M1472" s="32" t="str">
        <f t="shared" si="337"/>
        <v>R2</v>
      </c>
      <c r="N1472" s="3">
        <v>2</v>
      </c>
      <c r="O1472" s="3" t="s">
        <v>1377</v>
      </c>
      <c r="P1472" s="33" t="str">
        <f t="shared" si="338"/>
        <v>E:POS_P:P01_Tr1:WFL_Tr2:ESI_LGC_R2_D:04_M:09_Y:2019</v>
      </c>
      <c r="Q1472" s="31" t="str">
        <f t="shared" si="339"/>
        <v>T2</v>
      </c>
      <c r="R1472" s="53">
        <v>0.52849537037037042</v>
      </c>
      <c r="S1472" s="3">
        <v>20</v>
      </c>
      <c r="T1472" s="3">
        <v>17.407499999999999</v>
      </c>
      <c r="U1472" s="3">
        <v>42.555882352941175</v>
      </c>
      <c r="V1472" s="3">
        <v>0.44519999999999998</v>
      </c>
      <c r="W1472" s="3">
        <v>42.8</v>
      </c>
      <c r="X1472" s="37">
        <f t="shared" si="349"/>
        <v>315.8</v>
      </c>
      <c r="Y1472" s="37" t="s">
        <v>143</v>
      </c>
      <c r="Z1472" s="40">
        <v>0.1225</v>
      </c>
      <c r="AA1472" s="41">
        <v>0.74</v>
      </c>
      <c r="AB1472" s="41">
        <v>9.0649999999999981E-2</v>
      </c>
      <c r="AC1472" s="42" t="s">
        <v>144</v>
      </c>
      <c r="AD1472" s="43">
        <f t="shared" si="350"/>
        <v>463.07447065233697</v>
      </c>
      <c r="AE1472" s="43">
        <f t="shared" si="351"/>
        <v>540.25354909439318</v>
      </c>
      <c r="AF1472" s="44">
        <f t="shared" si="352"/>
        <v>8.0609688478805559</v>
      </c>
      <c r="AG1472" s="44">
        <f t="shared" si="353"/>
        <v>5.9651169474316097</v>
      </c>
      <c r="AH1472" s="44">
        <f t="shared" si="354"/>
        <v>19.706542693731365</v>
      </c>
      <c r="AI1472" s="44">
        <f t="shared" si="355"/>
        <v>14.582841593361206</v>
      </c>
      <c r="AJ1472" s="44">
        <f t="shared" si="356"/>
        <v>0.24052088005682384</v>
      </c>
      <c r="AK1472" s="45">
        <f t="shared" si="357"/>
        <v>0.17798545124204959</v>
      </c>
      <c r="AL1472" s="35"/>
      <c r="AM1472" s="35"/>
      <c r="AN1472" s="35"/>
      <c r="AO1472" s="3" t="s">
        <v>1783</v>
      </c>
    </row>
    <row r="1473" spans="2:41" x14ac:dyDescent="0.2">
      <c r="B1473" s="46">
        <v>43712</v>
      </c>
      <c r="C1473" s="3" t="s">
        <v>1776</v>
      </c>
      <c r="D1473" s="48" t="s">
        <v>1335</v>
      </c>
      <c r="E1473" s="32" t="s">
        <v>137</v>
      </c>
      <c r="F1473" s="3" t="s">
        <v>138</v>
      </c>
      <c r="G1473" s="3" t="s">
        <v>1782</v>
      </c>
      <c r="H1473" s="3">
        <v>2019</v>
      </c>
      <c r="I1473" s="47" t="s">
        <v>140</v>
      </c>
      <c r="J1473" s="47" t="s">
        <v>1666</v>
      </c>
      <c r="K1473" s="32" t="str">
        <f t="shared" si="335"/>
        <v>WFL</v>
      </c>
      <c r="L1473" s="32" t="str">
        <f t="shared" si="336"/>
        <v>ESI</v>
      </c>
      <c r="M1473" s="32" t="str">
        <f t="shared" si="337"/>
        <v>R2</v>
      </c>
      <c r="N1473" s="3">
        <v>2</v>
      </c>
      <c r="O1473" s="3" t="s">
        <v>1377</v>
      </c>
      <c r="P1473" s="33" t="str">
        <f t="shared" si="338"/>
        <v>E:POS_P:P01_Tr1:WFL_Tr2:ESI_LGC_R2_D:04_M:09_Y:2019</v>
      </c>
      <c r="Q1473" s="31" t="str">
        <f t="shared" si="339"/>
        <v>T3</v>
      </c>
      <c r="R1473" s="53">
        <v>0.53543981481481484</v>
      </c>
      <c r="S1473" s="3">
        <v>30</v>
      </c>
      <c r="T1473" s="3">
        <v>22.1325</v>
      </c>
      <c r="U1473" s="3">
        <v>43.680000000000007</v>
      </c>
      <c r="V1473" s="3">
        <v>0.41339999999999993</v>
      </c>
      <c r="W1473" s="3">
        <v>43.2</v>
      </c>
      <c r="X1473" s="37">
        <f t="shared" si="349"/>
        <v>316.2</v>
      </c>
      <c r="Y1473" s="37" t="s">
        <v>143</v>
      </c>
      <c r="Z1473" s="40">
        <v>0.1225</v>
      </c>
      <c r="AA1473" s="41">
        <v>0.74</v>
      </c>
      <c r="AB1473" s="41">
        <v>9.0649999999999981E-2</v>
      </c>
      <c r="AC1473" s="42" t="s">
        <v>144</v>
      </c>
      <c r="AD1473" s="43">
        <f t="shared" si="350"/>
        <v>462.4886711954714</v>
      </c>
      <c r="AE1473" s="43">
        <f t="shared" si="351"/>
        <v>539.57011639471659</v>
      </c>
      <c r="AF1473" s="44">
        <f t="shared" si="352"/>
        <v>10.236030515233772</v>
      </c>
      <c r="AG1473" s="44">
        <f t="shared" si="353"/>
        <v>7.5746625812729897</v>
      </c>
      <c r="AH1473" s="44">
        <f t="shared" si="354"/>
        <v>20.201505157818197</v>
      </c>
      <c r="AI1473" s="44">
        <f t="shared" si="355"/>
        <v>14.949113816785461</v>
      </c>
      <c r="AJ1473" s="44">
        <f t="shared" si="356"/>
        <v>0.22305828611757578</v>
      </c>
      <c r="AK1473" s="45">
        <f t="shared" si="357"/>
        <v>0.16506313172700604</v>
      </c>
      <c r="AL1473" s="35"/>
      <c r="AM1473" s="35"/>
      <c r="AN1473" s="35"/>
      <c r="AO1473" s="3" t="s">
        <v>1783</v>
      </c>
    </row>
    <row r="1474" spans="2:41" x14ac:dyDescent="0.2">
      <c r="B1474" s="46">
        <v>43712</v>
      </c>
      <c r="C1474" s="3" t="s">
        <v>1777</v>
      </c>
      <c r="D1474" s="48" t="s">
        <v>1337</v>
      </c>
      <c r="E1474" s="32" t="s">
        <v>137</v>
      </c>
      <c r="F1474" s="3" t="s">
        <v>138</v>
      </c>
      <c r="G1474" s="3" t="s">
        <v>1782</v>
      </c>
      <c r="H1474" s="3">
        <v>2019</v>
      </c>
      <c r="I1474" s="47" t="s">
        <v>140</v>
      </c>
      <c r="J1474" s="47" t="s">
        <v>1666</v>
      </c>
      <c r="K1474" s="32" t="str">
        <f t="shared" ref="K1474:K1537" si="358">LEFT(D1474,3)</f>
        <v>WFL</v>
      </c>
      <c r="L1474" s="32" t="str">
        <f t="shared" ref="L1474:L1537" si="359">MID(D1474,5,3)</f>
        <v>ESI</v>
      </c>
      <c r="M1474" s="32" t="str">
        <f t="shared" ref="M1474:M1537" si="360">MID(D1474,9,2)</f>
        <v>R3</v>
      </c>
      <c r="N1474" s="3">
        <v>11</v>
      </c>
      <c r="O1474" s="3" t="s">
        <v>1778</v>
      </c>
      <c r="P1474" s="33" t="str">
        <f t="shared" ref="P1474:P1537" si="361">"E:"&amp;E1474&amp;"_P:"&amp;F1474&amp;"_Tr1:"&amp;K1474&amp;"_Tr2:"&amp;L1474&amp;"_"&amp;G1474&amp;"_"&amp;M1474&amp;"_D:"&amp;J1474&amp;"_M:"&amp;I1474&amp;"_Y:"&amp;H1474</f>
        <v>E:POS_P:P01_Tr1:WFL_Tr2:ESI_LGC_R3_D:04_M:09_Y:2019</v>
      </c>
      <c r="Q1474" s="31" t="str">
        <f t="shared" ref="Q1474:Q1537" si="362">MID(D1474,12,2)</f>
        <v>T0</v>
      </c>
      <c r="R1474" s="53">
        <v>0.51460648148148147</v>
      </c>
      <c r="S1474" s="37">
        <v>0</v>
      </c>
      <c r="T1474" s="3">
        <v>8.6325000000000003</v>
      </c>
      <c r="U1474" s="3">
        <v>118.99588235294118</v>
      </c>
      <c r="V1474" s="3">
        <v>0.40068000000000009</v>
      </c>
      <c r="W1474" s="3">
        <v>36.799999999999997</v>
      </c>
      <c r="X1474" s="37">
        <f t="shared" si="349"/>
        <v>309.8</v>
      </c>
      <c r="Y1474" s="37" t="s">
        <v>143</v>
      </c>
      <c r="Z1474" s="40">
        <v>0.1225</v>
      </c>
      <c r="AA1474" s="41">
        <v>0.74</v>
      </c>
      <c r="AB1474" s="41">
        <v>9.0649999999999981E-2</v>
      </c>
      <c r="AC1474" s="42" t="s">
        <v>144</v>
      </c>
      <c r="AD1474" s="43">
        <f t="shared" si="350"/>
        <v>472.04298848291813</v>
      </c>
      <c r="AE1474" s="43">
        <f t="shared" si="351"/>
        <v>550.71681989673777</v>
      </c>
      <c r="AF1474" s="44">
        <f t="shared" si="352"/>
        <v>4.0749110980787906</v>
      </c>
      <c r="AG1474" s="44">
        <f t="shared" si="353"/>
        <v>3.0154342125783042</v>
      </c>
      <c r="AH1474" s="44">
        <f t="shared" si="354"/>
        <v>56.171171923044092</v>
      </c>
      <c r="AI1474" s="44">
        <f t="shared" si="355"/>
        <v>41.566667223052619</v>
      </c>
      <c r="AJ1474" s="44">
        <f t="shared" si="356"/>
        <v>0.22066121539622494</v>
      </c>
      <c r="AK1474" s="45">
        <f t="shared" si="357"/>
        <v>0.16328929939320644</v>
      </c>
      <c r="AL1474" s="35">
        <f>SLOPE(AG1474:AG1477,S1474:S1477)*60</f>
        <v>4.4854613810781157</v>
      </c>
      <c r="AM1474" s="35">
        <f>SLOPE(AK1474:AK1477,S1474:S1477)*60</f>
        <v>-9.7702903659584017E-3</v>
      </c>
      <c r="AN1474" s="35">
        <f>SLOPE(AI1474:AI1477,S1474:S1477)*60</f>
        <v>-46.36119560079311</v>
      </c>
      <c r="AO1474" s="3" t="s">
        <v>1783</v>
      </c>
    </row>
    <row r="1475" spans="2:41" x14ac:dyDescent="0.2">
      <c r="B1475" s="46">
        <v>43712</v>
      </c>
      <c r="C1475" s="3" t="s">
        <v>1779</v>
      </c>
      <c r="D1475" s="48" t="s">
        <v>1339</v>
      </c>
      <c r="E1475" s="32" t="s">
        <v>137</v>
      </c>
      <c r="F1475" s="3" t="s">
        <v>138</v>
      </c>
      <c r="G1475" s="3" t="s">
        <v>1782</v>
      </c>
      <c r="H1475" s="3">
        <v>2019</v>
      </c>
      <c r="I1475" s="47" t="s">
        <v>140</v>
      </c>
      <c r="J1475" s="47" t="s">
        <v>1666</v>
      </c>
      <c r="K1475" s="32" t="str">
        <f t="shared" si="358"/>
        <v>WFL</v>
      </c>
      <c r="L1475" s="32" t="str">
        <f t="shared" si="359"/>
        <v>ESI</v>
      </c>
      <c r="M1475" s="32" t="str">
        <f t="shared" si="360"/>
        <v>R3</v>
      </c>
      <c r="N1475" s="3">
        <v>11</v>
      </c>
      <c r="O1475" s="3" t="s">
        <v>1778</v>
      </c>
      <c r="P1475" s="33" t="str">
        <f t="shared" si="361"/>
        <v>E:POS_P:P01_Tr1:WFL_Tr2:ESI_LGC_R3_D:04_M:09_Y:2019</v>
      </c>
      <c r="Q1475" s="31" t="str">
        <f t="shared" si="362"/>
        <v>T1</v>
      </c>
      <c r="R1475" s="53">
        <v>0.521550925925926</v>
      </c>
      <c r="S1475" s="3">
        <v>10</v>
      </c>
      <c r="T1475" s="3">
        <v>14.857500000000002</v>
      </c>
      <c r="U1475" s="3">
        <v>95.710588235294125</v>
      </c>
      <c r="V1475" s="3">
        <v>0.41339999999999993</v>
      </c>
      <c r="W1475" s="3">
        <v>41.8</v>
      </c>
      <c r="X1475" s="37">
        <f t="shared" si="349"/>
        <v>314.8</v>
      </c>
      <c r="Y1475" s="37" t="s">
        <v>143</v>
      </c>
      <c r="Z1475" s="40">
        <v>0.1225</v>
      </c>
      <c r="AA1475" s="41">
        <v>0.74</v>
      </c>
      <c r="AB1475" s="41">
        <v>9.0649999999999981E-2</v>
      </c>
      <c r="AC1475" s="42" t="s">
        <v>144</v>
      </c>
      <c r="AD1475" s="43">
        <f t="shared" si="350"/>
        <v>464.54548231260497</v>
      </c>
      <c r="AE1475" s="43">
        <f t="shared" si="351"/>
        <v>541.96972936470581</v>
      </c>
      <c r="AF1475" s="44">
        <f t="shared" si="352"/>
        <v>6.9019845034595289</v>
      </c>
      <c r="AG1475" s="44">
        <f t="shared" si="353"/>
        <v>5.1074685325600502</v>
      </c>
      <c r="AH1475" s="44">
        <f t="shared" si="354"/>
        <v>44.461921374187838</v>
      </c>
      <c r="AI1475" s="44">
        <f t="shared" si="355"/>
        <v>32.901821816898995</v>
      </c>
      <c r="AJ1475" s="44">
        <f t="shared" si="356"/>
        <v>0.22405028611936936</v>
      </c>
      <c r="AK1475" s="45">
        <f t="shared" si="357"/>
        <v>0.16579721172833328</v>
      </c>
      <c r="AL1475" s="35"/>
      <c r="AM1475" s="35"/>
      <c r="AN1475" s="35"/>
      <c r="AO1475" s="3" t="s">
        <v>1783</v>
      </c>
    </row>
    <row r="1476" spans="2:41" x14ac:dyDescent="0.2">
      <c r="B1476" s="46">
        <v>43712</v>
      </c>
      <c r="C1476" s="3" t="s">
        <v>1780</v>
      </c>
      <c r="D1476" s="48" t="s">
        <v>1341</v>
      </c>
      <c r="E1476" s="32" t="s">
        <v>137</v>
      </c>
      <c r="F1476" s="3" t="s">
        <v>138</v>
      </c>
      <c r="G1476" s="3" t="s">
        <v>1782</v>
      </c>
      <c r="H1476" s="3">
        <v>2019</v>
      </c>
      <c r="I1476" s="47" t="s">
        <v>140</v>
      </c>
      <c r="J1476" s="47" t="s">
        <v>1666</v>
      </c>
      <c r="K1476" s="32" t="str">
        <f t="shared" si="358"/>
        <v>WFL</v>
      </c>
      <c r="L1476" s="32" t="str">
        <f t="shared" si="359"/>
        <v>ESI</v>
      </c>
      <c r="M1476" s="32" t="str">
        <f t="shared" si="360"/>
        <v>R3</v>
      </c>
      <c r="N1476" s="3">
        <v>11</v>
      </c>
      <c r="O1476" s="3" t="s">
        <v>1778</v>
      </c>
      <c r="P1476" s="33" t="str">
        <f t="shared" si="361"/>
        <v>E:POS_P:P01_Tr1:WFL_Tr2:ESI_LGC_R3_D:04_M:09_Y:2019</v>
      </c>
      <c r="Q1476" s="31" t="str">
        <f t="shared" si="362"/>
        <v>T2</v>
      </c>
      <c r="R1476" s="53">
        <v>0.52849537037037042</v>
      </c>
      <c r="S1476" s="3">
        <v>20</v>
      </c>
      <c r="T1476" s="3">
        <v>15.532500000000001</v>
      </c>
      <c r="U1476" s="3">
        <v>52.351764705882353</v>
      </c>
      <c r="V1476" s="3">
        <v>0.40068000000000009</v>
      </c>
      <c r="W1476" s="3">
        <v>43.1</v>
      </c>
      <c r="X1476" s="37">
        <f t="shared" si="349"/>
        <v>316.10000000000002</v>
      </c>
      <c r="Y1476" s="37" t="s">
        <v>143</v>
      </c>
      <c r="Z1476" s="40">
        <v>0.1225</v>
      </c>
      <c r="AA1476" s="41">
        <v>0.74</v>
      </c>
      <c r="AB1476" s="41">
        <v>9.0649999999999981E-2</v>
      </c>
      <c r="AC1476" s="42" t="s">
        <v>144</v>
      </c>
      <c r="AD1476" s="43">
        <f t="shared" si="350"/>
        <v>462.63498206899095</v>
      </c>
      <c r="AE1476" s="43">
        <f t="shared" si="351"/>
        <v>539.74081241382282</v>
      </c>
      <c r="AF1476" s="44">
        <f t="shared" si="352"/>
        <v>7.1858778589866024</v>
      </c>
      <c r="AG1476" s="44">
        <f t="shared" si="353"/>
        <v>5.3175496156500843</v>
      </c>
      <c r="AH1476" s="44">
        <f t="shared" si="354"/>
        <v>24.219757725985918</v>
      </c>
      <c r="AI1476" s="44">
        <f t="shared" si="355"/>
        <v>17.922620717229574</v>
      </c>
      <c r="AJ1476" s="44">
        <f t="shared" si="356"/>
        <v>0.21626334871797059</v>
      </c>
      <c r="AK1476" s="45">
        <f t="shared" si="357"/>
        <v>0.16003487805129821</v>
      </c>
      <c r="AL1476" s="35"/>
      <c r="AM1476" s="35"/>
      <c r="AN1476" s="35"/>
      <c r="AO1476" s="3" t="s">
        <v>1783</v>
      </c>
    </row>
    <row r="1477" spans="2:41" x14ac:dyDescent="0.2">
      <c r="B1477" s="46">
        <v>43712</v>
      </c>
      <c r="C1477" s="3" t="s">
        <v>1781</v>
      </c>
      <c r="D1477" s="48" t="s">
        <v>1343</v>
      </c>
      <c r="E1477" s="32" t="s">
        <v>137</v>
      </c>
      <c r="F1477" s="3" t="s">
        <v>138</v>
      </c>
      <c r="G1477" s="3" t="s">
        <v>1782</v>
      </c>
      <c r="H1477" s="3">
        <v>2019</v>
      </c>
      <c r="I1477" s="47" t="s">
        <v>140</v>
      </c>
      <c r="J1477" s="47" t="s">
        <v>1666</v>
      </c>
      <c r="K1477" s="32" t="str">
        <f t="shared" si="358"/>
        <v>WFL</v>
      </c>
      <c r="L1477" s="32" t="str">
        <f t="shared" si="359"/>
        <v>ESI</v>
      </c>
      <c r="M1477" s="32" t="str">
        <f t="shared" si="360"/>
        <v>R3</v>
      </c>
      <c r="N1477" s="3">
        <v>11</v>
      </c>
      <c r="O1477" s="3" t="s">
        <v>1778</v>
      </c>
      <c r="P1477" s="33" t="str">
        <f t="shared" si="361"/>
        <v>E:POS_P:P01_Tr1:WFL_Tr2:ESI_LGC_R3_D:04_M:09_Y:2019</v>
      </c>
      <c r="Q1477" s="31" t="str">
        <f t="shared" si="362"/>
        <v>T3</v>
      </c>
      <c r="R1477" s="53">
        <v>0.53543981481481484</v>
      </c>
      <c r="S1477" s="3">
        <v>30</v>
      </c>
      <c r="T1477" s="3">
        <v>15.907500000000001</v>
      </c>
      <c r="U1477" s="3">
        <v>60.862941176470592</v>
      </c>
      <c r="V1477" s="3">
        <v>0.40068000000000009</v>
      </c>
      <c r="W1477" s="3">
        <v>43.6</v>
      </c>
      <c r="X1477" s="37">
        <f t="shared" si="349"/>
        <v>316.60000000000002</v>
      </c>
      <c r="Y1477" s="37" t="s">
        <v>143</v>
      </c>
      <c r="Z1477" s="40">
        <v>0.1225</v>
      </c>
      <c r="AA1477" s="41">
        <v>0.74</v>
      </c>
      <c r="AB1477" s="41">
        <v>9.0649999999999981E-2</v>
      </c>
      <c r="AC1477" s="42" t="s">
        <v>144</v>
      </c>
      <c r="AD1477" s="43">
        <f t="shared" si="350"/>
        <v>461.90435196464944</v>
      </c>
      <c r="AE1477" s="43">
        <f t="shared" si="351"/>
        <v>538.8884106254244</v>
      </c>
      <c r="AF1477" s="44">
        <f t="shared" si="352"/>
        <v>7.3477434788776606</v>
      </c>
      <c r="AG1477" s="44">
        <f t="shared" si="353"/>
        <v>5.4373301743694684</v>
      </c>
      <c r="AH1477" s="44">
        <f t="shared" si="354"/>
        <v>28.112857402780229</v>
      </c>
      <c r="AI1477" s="44">
        <f t="shared" si="355"/>
        <v>20.803514478057366</v>
      </c>
      <c r="AJ1477" s="44">
        <f t="shared" si="356"/>
        <v>0.21592180836939512</v>
      </c>
      <c r="AK1477" s="45">
        <f t="shared" si="357"/>
        <v>0.15978213819335235</v>
      </c>
      <c r="AL1477" s="35"/>
      <c r="AM1477" s="35"/>
      <c r="AN1477" s="35"/>
      <c r="AO1477" s="3" t="s">
        <v>1783</v>
      </c>
    </row>
    <row r="1478" spans="2:41" x14ac:dyDescent="0.2">
      <c r="B1478" s="46">
        <v>43712</v>
      </c>
      <c r="D1478" s="3" t="s">
        <v>1345</v>
      </c>
      <c r="E1478" s="32" t="s">
        <v>137</v>
      </c>
      <c r="F1478" s="3" t="s">
        <v>138</v>
      </c>
      <c r="G1478" s="3" t="s">
        <v>1782</v>
      </c>
      <c r="H1478" s="3">
        <v>2019</v>
      </c>
      <c r="I1478" s="47" t="s">
        <v>140</v>
      </c>
      <c r="J1478" s="47" t="s">
        <v>1666</v>
      </c>
      <c r="K1478" s="32" t="str">
        <f t="shared" si="358"/>
        <v>WFL</v>
      </c>
      <c r="L1478" s="32" t="str">
        <f t="shared" si="359"/>
        <v>LSI</v>
      </c>
      <c r="M1478" s="32" t="str">
        <f t="shared" si="360"/>
        <v>R1</v>
      </c>
      <c r="P1478" s="33" t="str">
        <f t="shared" si="361"/>
        <v>E:POS_P:P01_Tr1:WFL_Tr2:LSI_LGC_R1_D:04_M:09_Y:2019</v>
      </c>
      <c r="Q1478" s="31" t="str">
        <f t="shared" si="362"/>
        <v>T0</v>
      </c>
      <c r="S1478" s="37">
        <v>0</v>
      </c>
      <c r="X1478" s="37"/>
      <c r="Y1478" s="37" t="s">
        <v>143</v>
      </c>
      <c r="Z1478" s="40">
        <v>0.1225</v>
      </c>
      <c r="AA1478" s="41">
        <v>0.74</v>
      </c>
      <c r="AB1478" s="41">
        <v>9.0649999999999981E-2</v>
      </c>
      <c r="AC1478" s="42" t="s">
        <v>144</v>
      </c>
      <c r="AD1478" s="43"/>
      <c r="AE1478" s="43"/>
      <c r="AF1478" s="44"/>
      <c r="AG1478" s="44"/>
      <c r="AH1478" s="44"/>
      <c r="AI1478" s="44"/>
      <c r="AJ1478" s="44"/>
      <c r="AK1478" s="45"/>
      <c r="AL1478" s="35"/>
      <c r="AM1478" s="35"/>
      <c r="AN1478" s="35"/>
      <c r="AO1478" s="3" t="s">
        <v>1763</v>
      </c>
    </row>
    <row r="1479" spans="2:41" x14ac:dyDescent="0.2">
      <c r="B1479" s="46">
        <v>43712</v>
      </c>
      <c r="D1479" s="3" t="s">
        <v>1347</v>
      </c>
      <c r="E1479" s="32" t="s">
        <v>137</v>
      </c>
      <c r="F1479" s="3" t="s">
        <v>138</v>
      </c>
      <c r="G1479" s="3" t="s">
        <v>1782</v>
      </c>
      <c r="H1479" s="3">
        <v>2019</v>
      </c>
      <c r="I1479" s="47" t="s">
        <v>140</v>
      </c>
      <c r="J1479" s="47" t="s">
        <v>1666</v>
      </c>
      <c r="K1479" s="32" t="str">
        <f t="shared" si="358"/>
        <v>WFL</v>
      </c>
      <c r="L1479" s="32" t="str">
        <f t="shared" si="359"/>
        <v>LSI</v>
      </c>
      <c r="M1479" s="32" t="str">
        <f t="shared" si="360"/>
        <v>R1</v>
      </c>
      <c r="P1479" s="33" t="str">
        <f t="shared" si="361"/>
        <v>E:POS_P:P01_Tr1:WFL_Tr2:LSI_LGC_R1_D:04_M:09_Y:2019</v>
      </c>
      <c r="Q1479" s="31" t="str">
        <f t="shared" si="362"/>
        <v>T1</v>
      </c>
      <c r="S1479" s="3">
        <v>10</v>
      </c>
      <c r="X1479" s="37"/>
      <c r="Y1479" s="37" t="s">
        <v>143</v>
      </c>
      <c r="Z1479" s="40">
        <v>0.1225</v>
      </c>
      <c r="AA1479" s="41">
        <v>0.74</v>
      </c>
      <c r="AB1479" s="41">
        <v>9.0649999999999981E-2</v>
      </c>
      <c r="AC1479" s="42" t="s">
        <v>144</v>
      </c>
      <c r="AD1479" s="43"/>
      <c r="AE1479" s="43"/>
      <c r="AF1479" s="44"/>
      <c r="AG1479" s="44"/>
      <c r="AH1479" s="44"/>
      <c r="AI1479" s="44"/>
      <c r="AJ1479" s="44"/>
      <c r="AK1479" s="45"/>
      <c r="AL1479" s="35"/>
      <c r="AM1479" s="35"/>
      <c r="AN1479" s="35"/>
      <c r="AO1479" s="3" t="s">
        <v>1763</v>
      </c>
    </row>
    <row r="1480" spans="2:41" x14ac:dyDescent="0.2">
      <c r="B1480" s="46">
        <v>43712</v>
      </c>
      <c r="D1480" s="3" t="s">
        <v>1349</v>
      </c>
      <c r="E1480" s="32" t="s">
        <v>137</v>
      </c>
      <c r="F1480" s="3" t="s">
        <v>138</v>
      </c>
      <c r="G1480" s="3" t="s">
        <v>1782</v>
      </c>
      <c r="H1480" s="3">
        <v>2019</v>
      </c>
      <c r="I1480" s="47" t="s">
        <v>140</v>
      </c>
      <c r="J1480" s="47" t="s">
        <v>1666</v>
      </c>
      <c r="K1480" s="32" t="str">
        <f t="shared" si="358"/>
        <v>WFL</v>
      </c>
      <c r="L1480" s="32" t="str">
        <f t="shared" si="359"/>
        <v>LSI</v>
      </c>
      <c r="M1480" s="32" t="str">
        <f t="shared" si="360"/>
        <v>R1</v>
      </c>
      <c r="P1480" s="33" t="str">
        <f t="shared" si="361"/>
        <v>E:POS_P:P01_Tr1:WFL_Tr2:LSI_LGC_R1_D:04_M:09_Y:2019</v>
      </c>
      <c r="Q1480" s="31" t="str">
        <f t="shared" si="362"/>
        <v>T2</v>
      </c>
      <c r="S1480" s="3">
        <v>20</v>
      </c>
      <c r="X1480" s="37"/>
      <c r="Y1480" s="37" t="s">
        <v>143</v>
      </c>
      <c r="Z1480" s="40">
        <v>0.1225</v>
      </c>
      <c r="AA1480" s="41">
        <v>0.74</v>
      </c>
      <c r="AB1480" s="41">
        <v>9.0649999999999981E-2</v>
      </c>
      <c r="AC1480" s="42" t="s">
        <v>144</v>
      </c>
      <c r="AD1480" s="43"/>
      <c r="AE1480" s="43"/>
      <c r="AF1480" s="44"/>
      <c r="AG1480" s="44"/>
      <c r="AH1480" s="44"/>
      <c r="AI1480" s="44"/>
      <c r="AJ1480" s="44"/>
      <c r="AK1480" s="45"/>
      <c r="AL1480" s="35"/>
      <c r="AM1480" s="35"/>
      <c r="AN1480" s="35"/>
      <c r="AO1480" s="3" t="s">
        <v>1763</v>
      </c>
    </row>
    <row r="1481" spans="2:41" x14ac:dyDescent="0.2">
      <c r="B1481" s="46">
        <v>43712</v>
      </c>
      <c r="D1481" s="3" t="s">
        <v>1351</v>
      </c>
      <c r="E1481" s="32" t="s">
        <v>137</v>
      </c>
      <c r="F1481" s="3" t="s">
        <v>138</v>
      </c>
      <c r="G1481" s="3" t="s">
        <v>1782</v>
      </c>
      <c r="H1481" s="3">
        <v>2019</v>
      </c>
      <c r="I1481" s="47" t="s">
        <v>140</v>
      </c>
      <c r="J1481" s="47" t="s">
        <v>1666</v>
      </c>
      <c r="K1481" s="32" t="str">
        <f t="shared" si="358"/>
        <v>WFL</v>
      </c>
      <c r="L1481" s="32" t="str">
        <f t="shared" si="359"/>
        <v>LSI</v>
      </c>
      <c r="M1481" s="32" t="str">
        <f t="shared" si="360"/>
        <v>R1</v>
      </c>
      <c r="P1481" s="33" t="str">
        <f t="shared" si="361"/>
        <v>E:POS_P:P01_Tr1:WFL_Tr2:LSI_LGC_R1_D:04_M:09_Y:2019</v>
      </c>
      <c r="Q1481" s="31" t="str">
        <f t="shared" si="362"/>
        <v>T3</v>
      </c>
      <c r="S1481" s="3">
        <v>30</v>
      </c>
      <c r="X1481" s="37"/>
      <c r="Y1481" s="37" t="s">
        <v>143</v>
      </c>
      <c r="Z1481" s="40">
        <v>0.1225</v>
      </c>
      <c r="AA1481" s="41">
        <v>0.74</v>
      </c>
      <c r="AB1481" s="41">
        <v>9.0649999999999981E-2</v>
      </c>
      <c r="AC1481" s="42" t="s">
        <v>144</v>
      </c>
      <c r="AD1481" s="43"/>
      <c r="AE1481" s="43"/>
      <c r="AF1481" s="44"/>
      <c r="AG1481" s="44"/>
      <c r="AH1481" s="44"/>
      <c r="AI1481" s="44"/>
      <c r="AJ1481" s="44"/>
      <c r="AK1481" s="45"/>
      <c r="AL1481" s="35"/>
      <c r="AM1481" s="35"/>
      <c r="AN1481" s="35"/>
      <c r="AO1481" s="3" t="s">
        <v>1763</v>
      </c>
    </row>
    <row r="1482" spans="2:41" x14ac:dyDescent="0.2">
      <c r="B1482" s="46">
        <v>43712</v>
      </c>
      <c r="D1482" s="3" t="s">
        <v>1353</v>
      </c>
      <c r="E1482" s="32" t="s">
        <v>137</v>
      </c>
      <c r="F1482" s="3" t="s">
        <v>138</v>
      </c>
      <c r="G1482" s="3" t="s">
        <v>1782</v>
      </c>
      <c r="H1482" s="3">
        <v>2019</v>
      </c>
      <c r="I1482" s="47" t="s">
        <v>140</v>
      </c>
      <c r="J1482" s="47" t="s">
        <v>1666</v>
      </c>
      <c r="K1482" s="32" t="str">
        <f t="shared" si="358"/>
        <v>WFL</v>
      </c>
      <c r="L1482" s="32" t="str">
        <f t="shared" si="359"/>
        <v>LSI</v>
      </c>
      <c r="M1482" s="32" t="str">
        <f t="shared" si="360"/>
        <v>R2</v>
      </c>
      <c r="P1482" s="33" t="str">
        <f t="shared" si="361"/>
        <v>E:POS_P:P01_Tr1:WFL_Tr2:LSI_LGC_R2_D:04_M:09_Y:2019</v>
      </c>
      <c r="Q1482" s="31" t="str">
        <f t="shared" si="362"/>
        <v>T0</v>
      </c>
      <c r="S1482" s="37">
        <v>0</v>
      </c>
      <c r="X1482" s="37"/>
      <c r="Y1482" s="37" t="s">
        <v>143</v>
      </c>
      <c r="Z1482" s="40">
        <v>0.1225</v>
      </c>
      <c r="AA1482" s="41">
        <v>0.74</v>
      </c>
      <c r="AB1482" s="41">
        <v>9.0649999999999981E-2</v>
      </c>
      <c r="AC1482" s="42" t="s">
        <v>144</v>
      </c>
      <c r="AD1482" s="43"/>
      <c r="AE1482" s="43"/>
      <c r="AF1482" s="44"/>
      <c r="AG1482" s="44"/>
      <c r="AH1482" s="44"/>
      <c r="AI1482" s="44"/>
      <c r="AJ1482" s="44"/>
      <c r="AK1482" s="45"/>
      <c r="AL1482" s="35"/>
      <c r="AM1482" s="35"/>
      <c r="AN1482" s="35"/>
      <c r="AO1482" s="3" t="s">
        <v>1763</v>
      </c>
    </row>
    <row r="1483" spans="2:41" x14ac:dyDescent="0.2">
      <c r="B1483" s="46">
        <v>43712</v>
      </c>
      <c r="D1483" s="3" t="s">
        <v>1355</v>
      </c>
      <c r="E1483" s="32" t="s">
        <v>137</v>
      </c>
      <c r="F1483" s="3" t="s">
        <v>138</v>
      </c>
      <c r="G1483" s="3" t="s">
        <v>1782</v>
      </c>
      <c r="H1483" s="3">
        <v>2019</v>
      </c>
      <c r="I1483" s="47" t="s">
        <v>140</v>
      </c>
      <c r="J1483" s="47" t="s">
        <v>1666</v>
      </c>
      <c r="K1483" s="32" t="str">
        <f t="shared" si="358"/>
        <v>WFL</v>
      </c>
      <c r="L1483" s="32" t="str">
        <f t="shared" si="359"/>
        <v>LSI</v>
      </c>
      <c r="M1483" s="32" t="str">
        <f t="shared" si="360"/>
        <v>R2</v>
      </c>
      <c r="P1483" s="33" t="str">
        <f t="shared" si="361"/>
        <v>E:POS_P:P01_Tr1:WFL_Tr2:LSI_LGC_R2_D:04_M:09_Y:2019</v>
      </c>
      <c r="Q1483" s="31" t="str">
        <f t="shared" si="362"/>
        <v>T1</v>
      </c>
      <c r="S1483" s="3">
        <v>10</v>
      </c>
      <c r="X1483" s="37"/>
      <c r="Y1483" s="37" t="s">
        <v>143</v>
      </c>
      <c r="Z1483" s="40">
        <v>0.1225</v>
      </c>
      <c r="AA1483" s="41">
        <v>0.74</v>
      </c>
      <c r="AB1483" s="41">
        <v>9.0649999999999981E-2</v>
      </c>
      <c r="AC1483" s="42" t="s">
        <v>144</v>
      </c>
      <c r="AD1483" s="43"/>
      <c r="AE1483" s="43"/>
      <c r="AF1483" s="44"/>
      <c r="AG1483" s="44"/>
      <c r="AH1483" s="44"/>
      <c r="AI1483" s="44"/>
      <c r="AJ1483" s="44"/>
      <c r="AK1483" s="45"/>
      <c r="AL1483" s="35"/>
      <c r="AM1483" s="35"/>
      <c r="AN1483" s="35"/>
      <c r="AO1483" s="3" t="s">
        <v>1763</v>
      </c>
    </row>
    <row r="1484" spans="2:41" x14ac:dyDescent="0.2">
      <c r="B1484" s="46">
        <v>43712</v>
      </c>
      <c r="D1484" s="3" t="s">
        <v>1357</v>
      </c>
      <c r="E1484" s="32" t="s">
        <v>137</v>
      </c>
      <c r="F1484" s="3" t="s">
        <v>138</v>
      </c>
      <c r="G1484" s="3" t="s">
        <v>1782</v>
      </c>
      <c r="H1484" s="3">
        <v>2019</v>
      </c>
      <c r="I1484" s="47" t="s">
        <v>140</v>
      </c>
      <c r="J1484" s="47" t="s">
        <v>1666</v>
      </c>
      <c r="K1484" s="32" t="str">
        <f t="shared" si="358"/>
        <v>WFL</v>
      </c>
      <c r="L1484" s="32" t="str">
        <f t="shared" si="359"/>
        <v>LSI</v>
      </c>
      <c r="M1484" s="32" t="str">
        <f t="shared" si="360"/>
        <v>R2</v>
      </c>
      <c r="P1484" s="33" t="str">
        <f t="shared" si="361"/>
        <v>E:POS_P:P01_Tr1:WFL_Tr2:LSI_LGC_R2_D:04_M:09_Y:2019</v>
      </c>
      <c r="Q1484" s="31" t="str">
        <f t="shared" si="362"/>
        <v>T2</v>
      </c>
      <c r="S1484" s="3">
        <v>20</v>
      </c>
      <c r="X1484" s="37"/>
      <c r="Y1484" s="37" t="s">
        <v>143</v>
      </c>
      <c r="Z1484" s="40">
        <v>0.1225</v>
      </c>
      <c r="AA1484" s="41">
        <v>0.74</v>
      </c>
      <c r="AB1484" s="41">
        <v>9.0649999999999981E-2</v>
      </c>
      <c r="AC1484" s="42" t="s">
        <v>144</v>
      </c>
      <c r="AD1484" s="43"/>
      <c r="AE1484" s="43"/>
      <c r="AF1484" s="44"/>
      <c r="AG1484" s="44"/>
      <c r="AH1484" s="44"/>
      <c r="AI1484" s="44"/>
      <c r="AJ1484" s="44"/>
      <c r="AK1484" s="45"/>
      <c r="AL1484" s="35"/>
      <c r="AM1484" s="35"/>
      <c r="AN1484" s="35"/>
      <c r="AO1484" s="3" t="s">
        <v>1763</v>
      </c>
    </row>
    <row r="1485" spans="2:41" x14ac:dyDescent="0.2">
      <c r="B1485" s="46">
        <v>43712</v>
      </c>
      <c r="D1485" s="3" t="s">
        <v>1359</v>
      </c>
      <c r="E1485" s="32" t="s">
        <v>137</v>
      </c>
      <c r="F1485" s="3" t="s">
        <v>138</v>
      </c>
      <c r="G1485" s="3" t="s">
        <v>1782</v>
      </c>
      <c r="H1485" s="3">
        <v>2019</v>
      </c>
      <c r="I1485" s="47" t="s">
        <v>140</v>
      </c>
      <c r="J1485" s="47" t="s">
        <v>1666</v>
      </c>
      <c r="K1485" s="32" t="str">
        <f t="shared" si="358"/>
        <v>WFL</v>
      </c>
      <c r="L1485" s="32" t="str">
        <f t="shared" si="359"/>
        <v>LSI</v>
      </c>
      <c r="M1485" s="32" t="str">
        <f t="shared" si="360"/>
        <v>R2</v>
      </c>
      <c r="P1485" s="33" t="str">
        <f t="shared" si="361"/>
        <v>E:POS_P:P01_Tr1:WFL_Tr2:LSI_LGC_R2_D:04_M:09_Y:2019</v>
      </c>
      <c r="Q1485" s="31" t="str">
        <f t="shared" si="362"/>
        <v>T3</v>
      </c>
      <c r="S1485" s="3">
        <v>30</v>
      </c>
      <c r="X1485" s="37"/>
      <c r="Y1485" s="37" t="s">
        <v>143</v>
      </c>
      <c r="Z1485" s="40">
        <v>0.1225</v>
      </c>
      <c r="AA1485" s="41">
        <v>0.74</v>
      </c>
      <c r="AB1485" s="41">
        <v>9.0649999999999981E-2</v>
      </c>
      <c r="AC1485" s="42" t="s">
        <v>144</v>
      </c>
      <c r="AD1485" s="43"/>
      <c r="AE1485" s="43"/>
      <c r="AF1485" s="44"/>
      <c r="AG1485" s="44"/>
      <c r="AH1485" s="44"/>
      <c r="AI1485" s="44"/>
      <c r="AJ1485" s="44"/>
      <c r="AK1485" s="45"/>
      <c r="AL1485" s="35"/>
      <c r="AM1485" s="35"/>
      <c r="AN1485" s="35"/>
      <c r="AO1485" s="3" t="s">
        <v>1763</v>
      </c>
    </row>
    <row r="1486" spans="2:41" x14ac:dyDescent="0.2">
      <c r="B1486" s="46">
        <v>43712</v>
      </c>
      <c r="D1486" s="3" t="s">
        <v>1361</v>
      </c>
      <c r="E1486" s="32" t="s">
        <v>137</v>
      </c>
      <c r="F1486" s="3" t="s">
        <v>138</v>
      </c>
      <c r="G1486" s="3" t="s">
        <v>1782</v>
      </c>
      <c r="H1486" s="3">
        <v>2019</v>
      </c>
      <c r="I1486" s="47" t="s">
        <v>140</v>
      </c>
      <c r="J1486" s="47" t="s">
        <v>1666</v>
      </c>
      <c r="K1486" s="32" t="str">
        <f t="shared" si="358"/>
        <v>WFL</v>
      </c>
      <c r="L1486" s="32" t="str">
        <f t="shared" si="359"/>
        <v>LSI</v>
      </c>
      <c r="M1486" s="32" t="str">
        <f t="shared" si="360"/>
        <v>R3</v>
      </c>
      <c r="P1486" s="33" t="str">
        <f t="shared" si="361"/>
        <v>E:POS_P:P01_Tr1:WFL_Tr2:LSI_LGC_R3_D:04_M:09_Y:2019</v>
      </c>
      <c r="Q1486" s="31" t="str">
        <f t="shared" si="362"/>
        <v>T0</v>
      </c>
      <c r="S1486" s="37">
        <v>0</v>
      </c>
      <c r="X1486" s="37"/>
      <c r="Y1486" s="37" t="s">
        <v>143</v>
      </c>
      <c r="Z1486" s="40">
        <v>0.1225</v>
      </c>
      <c r="AA1486" s="41">
        <v>0.74</v>
      </c>
      <c r="AB1486" s="41">
        <v>9.0649999999999981E-2</v>
      </c>
      <c r="AC1486" s="42" t="s">
        <v>144</v>
      </c>
      <c r="AD1486" s="43"/>
      <c r="AE1486" s="43"/>
      <c r="AF1486" s="44"/>
      <c r="AG1486" s="44"/>
      <c r="AH1486" s="44"/>
      <c r="AI1486" s="44"/>
      <c r="AJ1486" s="44"/>
      <c r="AK1486" s="45"/>
      <c r="AL1486" s="35"/>
      <c r="AM1486" s="35"/>
      <c r="AN1486" s="35"/>
      <c r="AO1486" s="3" t="s">
        <v>1763</v>
      </c>
    </row>
    <row r="1487" spans="2:41" x14ac:dyDescent="0.2">
      <c r="B1487" s="46">
        <v>43712</v>
      </c>
      <c r="D1487" s="3" t="s">
        <v>1363</v>
      </c>
      <c r="E1487" s="32" t="s">
        <v>137</v>
      </c>
      <c r="F1487" s="3" t="s">
        <v>138</v>
      </c>
      <c r="G1487" s="3" t="s">
        <v>1782</v>
      </c>
      <c r="H1487" s="3">
        <v>2019</v>
      </c>
      <c r="I1487" s="47" t="s">
        <v>140</v>
      </c>
      <c r="J1487" s="47" t="s">
        <v>1666</v>
      </c>
      <c r="K1487" s="32" t="str">
        <f t="shared" si="358"/>
        <v>WFL</v>
      </c>
      <c r="L1487" s="32" t="str">
        <f t="shared" si="359"/>
        <v>LSI</v>
      </c>
      <c r="M1487" s="32" t="str">
        <f t="shared" si="360"/>
        <v>R3</v>
      </c>
      <c r="P1487" s="33" t="str">
        <f t="shared" si="361"/>
        <v>E:POS_P:P01_Tr1:WFL_Tr2:LSI_LGC_R3_D:04_M:09_Y:2019</v>
      </c>
      <c r="Q1487" s="31" t="str">
        <f t="shared" si="362"/>
        <v>T1</v>
      </c>
      <c r="S1487" s="3">
        <v>10</v>
      </c>
      <c r="X1487" s="37"/>
      <c r="Y1487" s="37" t="s">
        <v>143</v>
      </c>
      <c r="Z1487" s="40">
        <v>0.1225</v>
      </c>
      <c r="AA1487" s="41">
        <v>0.74</v>
      </c>
      <c r="AB1487" s="41">
        <v>9.0649999999999981E-2</v>
      </c>
      <c r="AC1487" s="42" t="s">
        <v>144</v>
      </c>
      <c r="AD1487" s="43"/>
      <c r="AE1487" s="43"/>
      <c r="AF1487" s="44"/>
      <c r="AG1487" s="44"/>
      <c r="AH1487" s="44"/>
      <c r="AI1487" s="44"/>
      <c r="AJ1487" s="44"/>
      <c r="AK1487" s="45"/>
      <c r="AL1487" s="35"/>
      <c r="AM1487" s="35"/>
      <c r="AN1487" s="35"/>
      <c r="AO1487" s="3" t="s">
        <v>1763</v>
      </c>
    </row>
    <row r="1488" spans="2:41" x14ac:dyDescent="0.2">
      <c r="B1488" s="46">
        <v>43712</v>
      </c>
      <c r="D1488" s="3" t="s">
        <v>1365</v>
      </c>
      <c r="E1488" s="32" t="s">
        <v>137</v>
      </c>
      <c r="F1488" s="3" t="s">
        <v>138</v>
      </c>
      <c r="G1488" s="3" t="s">
        <v>1782</v>
      </c>
      <c r="H1488" s="3">
        <v>2019</v>
      </c>
      <c r="I1488" s="47" t="s">
        <v>140</v>
      </c>
      <c r="J1488" s="47" t="s">
        <v>1666</v>
      </c>
      <c r="K1488" s="32" t="str">
        <f t="shared" si="358"/>
        <v>WFL</v>
      </c>
      <c r="L1488" s="32" t="str">
        <f t="shared" si="359"/>
        <v>LSI</v>
      </c>
      <c r="M1488" s="32" t="str">
        <f t="shared" si="360"/>
        <v>R3</v>
      </c>
      <c r="P1488" s="33" t="str">
        <f t="shared" si="361"/>
        <v>E:POS_P:P01_Tr1:WFL_Tr2:LSI_LGC_R3_D:04_M:09_Y:2019</v>
      </c>
      <c r="Q1488" s="31" t="str">
        <f t="shared" si="362"/>
        <v>T2</v>
      </c>
      <c r="S1488" s="3">
        <v>20</v>
      </c>
      <c r="X1488" s="37"/>
      <c r="Y1488" s="37" t="s">
        <v>143</v>
      </c>
      <c r="Z1488" s="40">
        <v>0.1225</v>
      </c>
      <c r="AA1488" s="41">
        <v>0.74</v>
      </c>
      <c r="AB1488" s="41">
        <v>9.0649999999999981E-2</v>
      </c>
      <c r="AC1488" s="42" t="s">
        <v>144</v>
      </c>
      <c r="AD1488" s="43"/>
      <c r="AE1488" s="43"/>
      <c r="AF1488" s="44"/>
      <c r="AG1488" s="44"/>
      <c r="AH1488" s="44"/>
      <c r="AI1488" s="44"/>
      <c r="AJ1488" s="44"/>
      <c r="AK1488" s="45"/>
      <c r="AL1488" s="35"/>
      <c r="AM1488" s="35"/>
      <c r="AN1488" s="35"/>
      <c r="AO1488" s="3" t="s">
        <v>1763</v>
      </c>
    </row>
    <row r="1489" spans="2:41" x14ac:dyDescent="0.2">
      <c r="B1489" s="46">
        <v>43712</v>
      </c>
      <c r="D1489" s="3" t="s">
        <v>1367</v>
      </c>
      <c r="E1489" s="32" t="s">
        <v>137</v>
      </c>
      <c r="F1489" s="3" t="s">
        <v>138</v>
      </c>
      <c r="G1489" s="3" t="s">
        <v>1782</v>
      </c>
      <c r="H1489" s="3">
        <v>2019</v>
      </c>
      <c r="I1489" s="47" t="s">
        <v>140</v>
      </c>
      <c r="J1489" s="47" t="s">
        <v>1666</v>
      </c>
      <c r="K1489" s="32" t="str">
        <f t="shared" si="358"/>
        <v>WFL</v>
      </c>
      <c r="L1489" s="32" t="str">
        <f t="shared" si="359"/>
        <v>LSI</v>
      </c>
      <c r="M1489" s="32" t="str">
        <f t="shared" si="360"/>
        <v>R3</v>
      </c>
      <c r="P1489" s="33" t="str">
        <f t="shared" si="361"/>
        <v>E:POS_P:P01_Tr1:WFL_Tr2:LSI_LGC_R3_D:04_M:09_Y:2019</v>
      </c>
      <c r="Q1489" s="31" t="str">
        <f t="shared" si="362"/>
        <v>T3</v>
      </c>
      <c r="S1489" s="3">
        <v>30</v>
      </c>
      <c r="X1489" s="37"/>
      <c r="Y1489" s="37" t="s">
        <v>143</v>
      </c>
      <c r="Z1489" s="40">
        <v>0.1225</v>
      </c>
      <c r="AA1489" s="41">
        <v>0.74</v>
      </c>
      <c r="AB1489" s="41">
        <v>9.0649999999999981E-2</v>
      </c>
      <c r="AC1489" s="42" t="s">
        <v>144</v>
      </c>
      <c r="AD1489" s="43"/>
      <c r="AE1489" s="43"/>
      <c r="AF1489" s="44"/>
      <c r="AG1489" s="44"/>
      <c r="AH1489" s="44"/>
      <c r="AI1489" s="44"/>
      <c r="AJ1489" s="44"/>
      <c r="AK1489" s="45"/>
      <c r="AL1489" s="35"/>
      <c r="AM1489" s="35"/>
      <c r="AN1489" s="35"/>
      <c r="AO1489" s="3" t="s">
        <v>1763</v>
      </c>
    </row>
    <row r="1490" spans="2:41" x14ac:dyDescent="0.2">
      <c r="B1490" s="46">
        <v>43749</v>
      </c>
      <c r="D1490" s="3" t="s">
        <v>1270</v>
      </c>
      <c r="E1490" s="32" t="s">
        <v>137</v>
      </c>
      <c r="F1490" s="3" t="s">
        <v>138</v>
      </c>
      <c r="G1490" s="55" t="s">
        <v>139</v>
      </c>
      <c r="H1490" s="3">
        <v>2019</v>
      </c>
      <c r="I1490" s="47" t="s">
        <v>243</v>
      </c>
      <c r="J1490" s="47" t="s">
        <v>447</v>
      </c>
      <c r="K1490" s="32" t="str">
        <f t="shared" si="358"/>
        <v>NWF</v>
      </c>
      <c r="L1490" s="32" t="str">
        <f t="shared" si="359"/>
        <v>ESI</v>
      </c>
      <c r="M1490" s="32" t="str">
        <f t="shared" si="360"/>
        <v>R1</v>
      </c>
      <c r="P1490" s="33" t="str">
        <f t="shared" si="361"/>
        <v>E:POS_P:P01_Tr1:NWF_Tr2:ESI_DRC_R1_D:11_M:10_Y:2019</v>
      </c>
      <c r="Q1490" s="31" t="str">
        <f t="shared" si="362"/>
        <v>T0</v>
      </c>
      <c r="S1490" s="37">
        <v>0</v>
      </c>
      <c r="X1490" s="37"/>
      <c r="Y1490" s="37" t="s">
        <v>143</v>
      </c>
      <c r="Z1490" s="40">
        <v>0.1225</v>
      </c>
      <c r="AA1490" s="41">
        <v>0.74</v>
      </c>
      <c r="AB1490" s="41">
        <v>9.0649999999999981E-2</v>
      </c>
      <c r="AC1490" s="42" t="s">
        <v>144</v>
      </c>
      <c r="AD1490" s="43"/>
      <c r="AE1490" s="43"/>
      <c r="AF1490" s="44"/>
      <c r="AG1490" s="44"/>
      <c r="AH1490" s="44"/>
      <c r="AI1490" s="44"/>
      <c r="AJ1490" s="44"/>
      <c r="AK1490" s="45"/>
      <c r="AL1490" s="35"/>
      <c r="AM1490" s="35"/>
      <c r="AN1490" s="35"/>
      <c r="AO1490" s="3" t="s">
        <v>1763</v>
      </c>
    </row>
    <row r="1491" spans="2:41" x14ac:dyDescent="0.2">
      <c r="B1491" s="46">
        <v>43749</v>
      </c>
      <c r="D1491" s="3" t="s">
        <v>1274</v>
      </c>
      <c r="E1491" s="32" t="s">
        <v>137</v>
      </c>
      <c r="F1491" s="3" t="s">
        <v>138</v>
      </c>
      <c r="G1491" s="55" t="s">
        <v>139</v>
      </c>
      <c r="H1491" s="3">
        <v>2019</v>
      </c>
      <c r="I1491" s="47" t="s">
        <v>243</v>
      </c>
      <c r="J1491" s="47" t="s">
        <v>447</v>
      </c>
      <c r="K1491" s="32" t="str">
        <f t="shared" si="358"/>
        <v>NWF</v>
      </c>
      <c r="L1491" s="32" t="str">
        <f t="shared" si="359"/>
        <v>ESI</v>
      </c>
      <c r="M1491" s="32" t="str">
        <f t="shared" si="360"/>
        <v>R1</v>
      </c>
      <c r="P1491" s="33" t="str">
        <f t="shared" si="361"/>
        <v>E:POS_P:P01_Tr1:NWF_Tr2:ESI_DRC_R1_D:11_M:10_Y:2019</v>
      </c>
      <c r="Q1491" s="31" t="str">
        <f t="shared" si="362"/>
        <v>T1</v>
      </c>
      <c r="S1491" s="3">
        <v>10</v>
      </c>
      <c r="X1491" s="37"/>
      <c r="Y1491" s="37" t="s">
        <v>143</v>
      </c>
      <c r="Z1491" s="40">
        <v>0.1225</v>
      </c>
      <c r="AA1491" s="41">
        <v>0.74</v>
      </c>
      <c r="AB1491" s="41">
        <v>9.0649999999999981E-2</v>
      </c>
      <c r="AC1491" s="42" t="s">
        <v>144</v>
      </c>
      <c r="AD1491" s="43"/>
      <c r="AE1491" s="43"/>
      <c r="AF1491" s="44"/>
      <c r="AG1491" s="44"/>
      <c r="AH1491" s="44"/>
      <c r="AI1491" s="44"/>
      <c r="AJ1491" s="44"/>
      <c r="AK1491" s="45"/>
      <c r="AL1491" s="35"/>
      <c r="AM1491" s="35"/>
      <c r="AN1491" s="35"/>
      <c r="AO1491" s="3" t="s">
        <v>1763</v>
      </c>
    </row>
    <row r="1492" spans="2:41" x14ac:dyDescent="0.2">
      <c r="B1492" s="46">
        <v>43749</v>
      </c>
      <c r="D1492" s="3" t="s">
        <v>1276</v>
      </c>
      <c r="E1492" s="32" t="s">
        <v>137</v>
      </c>
      <c r="F1492" s="3" t="s">
        <v>138</v>
      </c>
      <c r="G1492" s="55" t="s">
        <v>139</v>
      </c>
      <c r="H1492" s="3">
        <v>2019</v>
      </c>
      <c r="I1492" s="47" t="s">
        <v>243</v>
      </c>
      <c r="J1492" s="47" t="s">
        <v>447</v>
      </c>
      <c r="K1492" s="32" t="str">
        <f t="shared" si="358"/>
        <v>NWF</v>
      </c>
      <c r="L1492" s="32" t="str">
        <f t="shared" si="359"/>
        <v>ESI</v>
      </c>
      <c r="M1492" s="32" t="str">
        <f t="shared" si="360"/>
        <v>R1</v>
      </c>
      <c r="P1492" s="33" t="str">
        <f t="shared" si="361"/>
        <v>E:POS_P:P01_Tr1:NWF_Tr2:ESI_DRC_R1_D:11_M:10_Y:2019</v>
      </c>
      <c r="Q1492" s="31" t="str">
        <f t="shared" si="362"/>
        <v>T2</v>
      </c>
      <c r="S1492" s="3">
        <v>20</v>
      </c>
      <c r="X1492" s="37"/>
      <c r="Y1492" s="37" t="s">
        <v>143</v>
      </c>
      <c r="Z1492" s="40">
        <v>0.1225</v>
      </c>
      <c r="AA1492" s="41">
        <v>0.74</v>
      </c>
      <c r="AB1492" s="41">
        <v>9.0649999999999981E-2</v>
      </c>
      <c r="AC1492" s="42" t="s">
        <v>144</v>
      </c>
      <c r="AD1492" s="43"/>
      <c r="AE1492" s="43"/>
      <c r="AF1492" s="44"/>
      <c r="AG1492" s="44"/>
      <c r="AH1492" s="44"/>
      <c r="AI1492" s="44"/>
      <c r="AJ1492" s="44"/>
      <c r="AK1492" s="45"/>
      <c r="AL1492" s="35"/>
      <c r="AM1492" s="35"/>
      <c r="AN1492" s="35"/>
      <c r="AO1492" s="3" t="s">
        <v>1763</v>
      </c>
    </row>
    <row r="1493" spans="2:41" x14ac:dyDescent="0.2">
      <c r="B1493" s="46">
        <v>43749</v>
      </c>
      <c r="D1493" s="3" t="s">
        <v>1278</v>
      </c>
      <c r="E1493" s="32" t="s">
        <v>137</v>
      </c>
      <c r="F1493" s="3" t="s">
        <v>138</v>
      </c>
      <c r="G1493" s="55" t="s">
        <v>139</v>
      </c>
      <c r="H1493" s="3">
        <v>2019</v>
      </c>
      <c r="I1493" s="47" t="s">
        <v>243</v>
      </c>
      <c r="J1493" s="47" t="s">
        <v>447</v>
      </c>
      <c r="K1493" s="32" t="str">
        <f t="shared" si="358"/>
        <v>NWF</v>
      </c>
      <c r="L1493" s="32" t="str">
        <f t="shared" si="359"/>
        <v>ESI</v>
      </c>
      <c r="M1493" s="32" t="str">
        <f t="shared" si="360"/>
        <v>R1</v>
      </c>
      <c r="P1493" s="33" t="str">
        <f t="shared" si="361"/>
        <v>E:POS_P:P01_Tr1:NWF_Tr2:ESI_DRC_R1_D:11_M:10_Y:2019</v>
      </c>
      <c r="Q1493" s="31" t="str">
        <f t="shared" si="362"/>
        <v>T3</v>
      </c>
      <c r="S1493" s="3">
        <v>30</v>
      </c>
      <c r="X1493" s="37"/>
      <c r="Y1493" s="37" t="s">
        <v>143</v>
      </c>
      <c r="Z1493" s="40">
        <v>0.1225</v>
      </c>
      <c r="AA1493" s="41">
        <v>0.74</v>
      </c>
      <c r="AB1493" s="41">
        <v>9.0649999999999981E-2</v>
      </c>
      <c r="AC1493" s="42" t="s">
        <v>144</v>
      </c>
      <c r="AD1493" s="43"/>
      <c r="AE1493" s="43"/>
      <c r="AF1493" s="44"/>
      <c r="AG1493" s="44"/>
      <c r="AH1493" s="44"/>
      <c r="AI1493" s="44"/>
      <c r="AJ1493" s="44"/>
      <c r="AK1493" s="45"/>
      <c r="AL1493" s="35"/>
      <c r="AM1493" s="35"/>
      <c r="AN1493" s="35"/>
      <c r="AO1493" s="3" t="s">
        <v>1763</v>
      </c>
    </row>
    <row r="1494" spans="2:41" x14ac:dyDescent="0.2">
      <c r="B1494" s="46">
        <v>43749</v>
      </c>
      <c r="D1494" s="3" t="s">
        <v>1280</v>
      </c>
      <c r="E1494" s="32" t="s">
        <v>137</v>
      </c>
      <c r="F1494" s="3" t="s">
        <v>138</v>
      </c>
      <c r="G1494" s="55" t="s">
        <v>139</v>
      </c>
      <c r="H1494" s="3">
        <v>2019</v>
      </c>
      <c r="I1494" s="47" t="s">
        <v>243</v>
      </c>
      <c r="J1494" s="47" t="s">
        <v>447</v>
      </c>
      <c r="K1494" s="32" t="str">
        <f t="shared" si="358"/>
        <v>NWF</v>
      </c>
      <c r="L1494" s="32" t="str">
        <f t="shared" si="359"/>
        <v>ESI</v>
      </c>
      <c r="M1494" s="32" t="str">
        <f t="shared" si="360"/>
        <v>R2</v>
      </c>
      <c r="P1494" s="33" t="str">
        <f t="shared" si="361"/>
        <v>E:POS_P:P01_Tr1:NWF_Tr2:ESI_DRC_R2_D:11_M:10_Y:2019</v>
      </c>
      <c r="Q1494" s="31" t="str">
        <f t="shared" si="362"/>
        <v>T0</v>
      </c>
      <c r="S1494" s="37">
        <v>0</v>
      </c>
      <c r="X1494" s="37"/>
      <c r="Y1494" s="37" t="s">
        <v>143</v>
      </c>
      <c r="Z1494" s="40">
        <v>0.1225</v>
      </c>
      <c r="AA1494" s="41">
        <v>0.74</v>
      </c>
      <c r="AB1494" s="41">
        <v>9.0649999999999981E-2</v>
      </c>
      <c r="AC1494" s="42" t="s">
        <v>144</v>
      </c>
      <c r="AD1494" s="43"/>
      <c r="AE1494" s="43"/>
      <c r="AF1494" s="44"/>
      <c r="AG1494" s="44"/>
      <c r="AH1494" s="44"/>
      <c r="AI1494" s="44"/>
      <c r="AJ1494" s="44"/>
      <c r="AK1494" s="45"/>
      <c r="AL1494" s="35"/>
      <c r="AM1494" s="35"/>
      <c r="AN1494" s="35"/>
      <c r="AO1494" s="3" t="s">
        <v>1763</v>
      </c>
    </row>
    <row r="1495" spans="2:41" x14ac:dyDescent="0.2">
      <c r="B1495" s="46">
        <v>43749</v>
      </c>
      <c r="D1495" s="3" t="s">
        <v>1282</v>
      </c>
      <c r="E1495" s="32" t="s">
        <v>137</v>
      </c>
      <c r="F1495" s="3" t="s">
        <v>138</v>
      </c>
      <c r="G1495" s="55" t="s">
        <v>139</v>
      </c>
      <c r="H1495" s="3">
        <v>2019</v>
      </c>
      <c r="I1495" s="47" t="s">
        <v>243</v>
      </c>
      <c r="J1495" s="47" t="s">
        <v>447</v>
      </c>
      <c r="K1495" s="32" t="str">
        <f t="shared" si="358"/>
        <v>NWF</v>
      </c>
      <c r="L1495" s="32" t="str">
        <f t="shared" si="359"/>
        <v>ESI</v>
      </c>
      <c r="M1495" s="32" t="str">
        <f t="shared" si="360"/>
        <v>R2</v>
      </c>
      <c r="P1495" s="33" t="str">
        <f t="shared" si="361"/>
        <v>E:POS_P:P01_Tr1:NWF_Tr2:ESI_DRC_R2_D:11_M:10_Y:2019</v>
      </c>
      <c r="Q1495" s="31" t="str">
        <f t="shared" si="362"/>
        <v>T1</v>
      </c>
      <c r="S1495" s="3">
        <v>10</v>
      </c>
      <c r="X1495" s="37"/>
      <c r="Y1495" s="37" t="s">
        <v>143</v>
      </c>
      <c r="Z1495" s="40">
        <v>0.1225</v>
      </c>
      <c r="AA1495" s="41">
        <v>0.74</v>
      </c>
      <c r="AB1495" s="41">
        <v>9.0649999999999981E-2</v>
      </c>
      <c r="AC1495" s="42" t="s">
        <v>144</v>
      </c>
      <c r="AD1495" s="43"/>
      <c r="AE1495" s="43"/>
      <c r="AF1495" s="44"/>
      <c r="AG1495" s="44"/>
      <c r="AH1495" s="44"/>
      <c r="AI1495" s="44"/>
      <c r="AJ1495" s="44"/>
      <c r="AK1495" s="45"/>
      <c r="AL1495" s="35"/>
      <c r="AM1495" s="35"/>
      <c r="AN1495" s="35"/>
      <c r="AO1495" s="3" t="s">
        <v>1763</v>
      </c>
    </row>
    <row r="1496" spans="2:41" x14ac:dyDescent="0.2">
      <c r="B1496" s="46">
        <v>43749</v>
      </c>
      <c r="D1496" s="3" t="s">
        <v>1284</v>
      </c>
      <c r="E1496" s="32" t="s">
        <v>137</v>
      </c>
      <c r="F1496" s="3" t="s">
        <v>138</v>
      </c>
      <c r="G1496" s="55" t="s">
        <v>139</v>
      </c>
      <c r="H1496" s="3">
        <v>2019</v>
      </c>
      <c r="I1496" s="47" t="s">
        <v>243</v>
      </c>
      <c r="J1496" s="47" t="s">
        <v>447</v>
      </c>
      <c r="K1496" s="32" t="str">
        <f t="shared" si="358"/>
        <v>NWF</v>
      </c>
      <c r="L1496" s="32" t="str">
        <f t="shared" si="359"/>
        <v>ESI</v>
      </c>
      <c r="M1496" s="32" t="str">
        <f t="shared" si="360"/>
        <v>R2</v>
      </c>
      <c r="P1496" s="33" t="str">
        <f t="shared" si="361"/>
        <v>E:POS_P:P01_Tr1:NWF_Tr2:ESI_DRC_R2_D:11_M:10_Y:2019</v>
      </c>
      <c r="Q1496" s="31" t="str">
        <f t="shared" si="362"/>
        <v>T2</v>
      </c>
      <c r="S1496" s="3">
        <v>20</v>
      </c>
      <c r="X1496" s="37"/>
      <c r="Y1496" s="37" t="s">
        <v>143</v>
      </c>
      <c r="Z1496" s="40">
        <v>0.1225</v>
      </c>
      <c r="AA1496" s="41">
        <v>0.74</v>
      </c>
      <c r="AB1496" s="41">
        <v>9.0649999999999981E-2</v>
      </c>
      <c r="AC1496" s="42" t="s">
        <v>144</v>
      </c>
      <c r="AD1496" s="43"/>
      <c r="AE1496" s="43"/>
      <c r="AF1496" s="44"/>
      <c r="AG1496" s="44"/>
      <c r="AH1496" s="44"/>
      <c r="AI1496" s="44"/>
      <c r="AJ1496" s="44"/>
      <c r="AK1496" s="45"/>
      <c r="AL1496" s="35"/>
      <c r="AM1496" s="35"/>
      <c r="AN1496" s="35"/>
      <c r="AO1496" s="3" t="s">
        <v>1763</v>
      </c>
    </row>
    <row r="1497" spans="2:41" x14ac:dyDescent="0.2">
      <c r="B1497" s="46">
        <v>43749</v>
      </c>
      <c r="D1497" s="3" t="s">
        <v>1286</v>
      </c>
      <c r="E1497" s="32" t="s">
        <v>137</v>
      </c>
      <c r="F1497" s="3" t="s">
        <v>138</v>
      </c>
      <c r="G1497" s="55" t="s">
        <v>139</v>
      </c>
      <c r="H1497" s="3">
        <v>2019</v>
      </c>
      <c r="I1497" s="47" t="s">
        <v>243</v>
      </c>
      <c r="J1497" s="47" t="s">
        <v>447</v>
      </c>
      <c r="K1497" s="32" t="str">
        <f t="shared" si="358"/>
        <v>NWF</v>
      </c>
      <c r="L1497" s="32" t="str">
        <f t="shared" si="359"/>
        <v>ESI</v>
      </c>
      <c r="M1497" s="32" t="str">
        <f t="shared" si="360"/>
        <v>R2</v>
      </c>
      <c r="P1497" s="33" t="str">
        <f t="shared" si="361"/>
        <v>E:POS_P:P01_Tr1:NWF_Tr2:ESI_DRC_R2_D:11_M:10_Y:2019</v>
      </c>
      <c r="Q1497" s="31" t="str">
        <f t="shared" si="362"/>
        <v>T3</v>
      </c>
      <c r="S1497" s="3">
        <v>30</v>
      </c>
      <c r="X1497" s="37"/>
      <c r="Y1497" s="37" t="s">
        <v>143</v>
      </c>
      <c r="Z1497" s="40">
        <v>0.1225</v>
      </c>
      <c r="AA1497" s="41">
        <v>0.74</v>
      </c>
      <c r="AB1497" s="41">
        <v>9.0649999999999981E-2</v>
      </c>
      <c r="AC1497" s="42" t="s">
        <v>144</v>
      </c>
      <c r="AD1497" s="43"/>
      <c r="AE1497" s="43"/>
      <c r="AF1497" s="44"/>
      <c r="AG1497" s="44"/>
      <c r="AH1497" s="44"/>
      <c r="AI1497" s="44"/>
      <c r="AJ1497" s="44"/>
      <c r="AK1497" s="45"/>
      <c r="AL1497" s="35"/>
      <c r="AM1497" s="35"/>
      <c r="AN1497" s="35"/>
      <c r="AO1497" s="3" t="s">
        <v>1763</v>
      </c>
    </row>
    <row r="1498" spans="2:41" x14ac:dyDescent="0.2">
      <c r="B1498" s="46">
        <v>43749</v>
      </c>
      <c r="D1498" s="3" t="s">
        <v>1288</v>
      </c>
      <c r="E1498" s="32" t="s">
        <v>137</v>
      </c>
      <c r="F1498" s="3" t="s">
        <v>138</v>
      </c>
      <c r="G1498" s="55" t="s">
        <v>139</v>
      </c>
      <c r="H1498" s="3">
        <v>2019</v>
      </c>
      <c r="I1498" s="47" t="s">
        <v>243</v>
      </c>
      <c r="J1498" s="47" t="s">
        <v>447</v>
      </c>
      <c r="K1498" s="32" t="str">
        <f t="shared" si="358"/>
        <v>NWF</v>
      </c>
      <c r="L1498" s="32" t="str">
        <f t="shared" si="359"/>
        <v>ESI</v>
      </c>
      <c r="M1498" s="32" t="str">
        <f t="shared" si="360"/>
        <v>R3</v>
      </c>
      <c r="P1498" s="33" t="str">
        <f t="shared" si="361"/>
        <v>E:POS_P:P01_Tr1:NWF_Tr2:ESI_DRC_R3_D:11_M:10_Y:2019</v>
      </c>
      <c r="Q1498" s="31" t="str">
        <f t="shared" si="362"/>
        <v>T0</v>
      </c>
      <c r="S1498" s="37">
        <v>0</v>
      </c>
      <c r="X1498" s="37"/>
      <c r="Y1498" s="37" t="s">
        <v>143</v>
      </c>
      <c r="Z1498" s="40">
        <v>0.1225</v>
      </c>
      <c r="AA1498" s="41">
        <v>0.74</v>
      </c>
      <c r="AB1498" s="41">
        <v>9.0649999999999981E-2</v>
      </c>
      <c r="AC1498" s="42" t="s">
        <v>144</v>
      </c>
      <c r="AD1498" s="43"/>
      <c r="AE1498" s="43"/>
      <c r="AF1498" s="44"/>
      <c r="AG1498" s="44"/>
      <c r="AH1498" s="44"/>
      <c r="AI1498" s="44"/>
      <c r="AJ1498" s="44"/>
      <c r="AK1498" s="45"/>
      <c r="AL1498" s="35"/>
      <c r="AM1498" s="35"/>
      <c r="AN1498" s="35"/>
      <c r="AO1498" s="3" t="s">
        <v>1763</v>
      </c>
    </row>
    <row r="1499" spans="2:41" x14ac:dyDescent="0.2">
      <c r="B1499" s="46">
        <v>43749</v>
      </c>
      <c r="D1499" s="3" t="s">
        <v>1291</v>
      </c>
      <c r="E1499" s="32" t="s">
        <v>137</v>
      </c>
      <c r="F1499" s="3" t="s">
        <v>138</v>
      </c>
      <c r="G1499" s="55" t="s">
        <v>139</v>
      </c>
      <c r="H1499" s="3">
        <v>2019</v>
      </c>
      <c r="I1499" s="47" t="s">
        <v>243</v>
      </c>
      <c r="J1499" s="47" t="s">
        <v>447</v>
      </c>
      <c r="K1499" s="32" t="str">
        <f t="shared" si="358"/>
        <v>NWF</v>
      </c>
      <c r="L1499" s="32" t="str">
        <f t="shared" si="359"/>
        <v>ESI</v>
      </c>
      <c r="M1499" s="32" t="str">
        <f t="shared" si="360"/>
        <v>R3</v>
      </c>
      <c r="P1499" s="33" t="str">
        <f t="shared" si="361"/>
        <v>E:POS_P:P01_Tr1:NWF_Tr2:ESI_DRC_R3_D:11_M:10_Y:2019</v>
      </c>
      <c r="Q1499" s="31" t="str">
        <f t="shared" si="362"/>
        <v>T1</v>
      </c>
      <c r="S1499" s="3">
        <v>10</v>
      </c>
      <c r="X1499" s="37"/>
      <c r="Y1499" s="37" t="s">
        <v>143</v>
      </c>
      <c r="Z1499" s="40">
        <v>0.1225</v>
      </c>
      <c r="AA1499" s="41">
        <v>0.74</v>
      </c>
      <c r="AB1499" s="41">
        <v>9.0649999999999981E-2</v>
      </c>
      <c r="AC1499" s="42" t="s">
        <v>144</v>
      </c>
      <c r="AD1499" s="43"/>
      <c r="AE1499" s="43"/>
      <c r="AF1499" s="44"/>
      <c r="AG1499" s="44"/>
      <c r="AH1499" s="44"/>
      <c r="AI1499" s="44"/>
      <c r="AJ1499" s="44"/>
      <c r="AK1499" s="45"/>
      <c r="AL1499" s="35"/>
      <c r="AM1499" s="35"/>
      <c r="AN1499" s="35"/>
      <c r="AO1499" s="3" t="s">
        <v>1763</v>
      </c>
    </row>
    <row r="1500" spans="2:41" x14ac:dyDescent="0.2">
      <c r="B1500" s="46">
        <v>43749</v>
      </c>
      <c r="D1500" s="3" t="s">
        <v>1293</v>
      </c>
      <c r="E1500" s="32" t="s">
        <v>137</v>
      </c>
      <c r="F1500" s="3" t="s">
        <v>138</v>
      </c>
      <c r="G1500" s="55" t="s">
        <v>139</v>
      </c>
      <c r="H1500" s="3">
        <v>2019</v>
      </c>
      <c r="I1500" s="47" t="s">
        <v>243</v>
      </c>
      <c r="J1500" s="47" t="s">
        <v>447</v>
      </c>
      <c r="K1500" s="32" t="str">
        <f t="shared" si="358"/>
        <v>NWF</v>
      </c>
      <c r="L1500" s="32" t="str">
        <f t="shared" si="359"/>
        <v>ESI</v>
      </c>
      <c r="M1500" s="32" t="str">
        <f t="shared" si="360"/>
        <v>R3</v>
      </c>
      <c r="P1500" s="33" t="str">
        <f t="shared" si="361"/>
        <v>E:POS_P:P01_Tr1:NWF_Tr2:ESI_DRC_R3_D:11_M:10_Y:2019</v>
      </c>
      <c r="Q1500" s="31" t="str">
        <f t="shared" si="362"/>
        <v>T2</v>
      </c>
      <c r="S1500" s="3">
        <v>20</v>
      </c>
      <c r="X1500" s="37"/>
      <c r="Y1500" s="37" t="s">
        <v>143</v>
      </c>
      <c r="Z1500" s="40">
        <v>0.1225</v>
      </c>
      <c r="AA1500" s="41">
        <v>0.74</v>
      </c>
      <c r="AB1500" s="41">
        <v>9.0649999999999981E-2</v>
      </c>
      <c r="AC1500" s="42" t="s">
        <v>144</v>
      </c>
      <c r="AD1500" s="43"/>
      <c r="AE1500" s="43"/>
      <c r="AF1500" s="44"/>
      <c r="AG1500" s="44"/>
      <c r="AH1500" s="44"/>
      <c r="AI1500" s="44"/>
      <c r="AJ1500" s="44"/>
      <c r="AK1500" s="45"/>
      <c r="AL1500" s="35"/>
      <c r="AM1500" s="35"/>
      <c r="AN1500" s="35"/>
      <c r="AO1500" s="3" t="s">
        <v>1763</v>
      </c>
    </row>
    <row r="1501" spans="2:41" x14ac:dyDescent="0.2">
      <c r="B1501" s="46">
        <v>43749</v>
      </c>
      <c r="D1501" s="3" t="s">
        <v>1295</v>
      </c>
      <c r="E1501" s="32" t="s">
        <v>137</v>
      </c>
      <c r="F1501" s="3" t="s">
        <v>138</v>
      </c>
      <c r="G1501" s="55" t="s">
        <v>139</v>
      </c>
      <c r="H1501" s="3">
        <v>2019</v>
      </c>
      <c r="I1501" s="47" t="s">
        <v>243</v>
      </c>
      <c r="J1501" s="47" t="s">
        <v>447</v>
      </c>
      <c r="K1501" s="32" t="str">
        <f t="shared" si="358"/>
        <v>NWF</v>
      </c>
      <c r="L1501" s="32" t="str">
        <f t="shared" si="359"/>
        <v>ESI</v>
      </c>
      <c r="M1501" s="32" t="str">
        <f t="shared" si="360"/>
        <v>R3</v>
      </c>
      <c r="P1501" s="33" t="str">
        <f t="shared" si="361"/>
        <v>E:POS_P:P01_Tr1:NWF_Tr2:ESI_DRC_R3_D:11_M:10_Y:2019</v>
      </c>
      <c r="Q1501" s="31" t="str">
        <f t="shared" si="362"/>
        <v>T3</v>
      </c>
      <c r="S1501" s="3">
        <v>30</v>
      </c>
      <c r="X1501" s="37"/>
      <c r="Y1501" s="37" t="s">
        <v>143</v>
      </c>
      <c r="Z1501" s="40">
        <v>0.1225</v>
      </c>
      <c r="AA1501" s="41">
        <v>0.74</v>
      </c>
      <c r="AB1501" s="41">
        <v>9.0649999999999981E-2</v>
      </c>
      <c r="AC1501" s="42" t="s">
        <v>144</v>
      </c>
      <c r="AD1501" s="43"/>
      <c r="AE1501" s="43"/>
      <c r="AF1501" s="44"/>
      <c r="AG1501" s="44"/>
      <c r="AH1501" s="44"/>
      <c r="AI1501" s="44"/>
      <c r="AJ1501" s="44"/>
      <c r="AK1501" s="45"/>
      <c r="AL1501" s="35"/>
      <c r="AM1501" s="35"/>
      <c r="AN1501" s="35"/>
      <c r="AO1501" s="3" t="s">
        <v>1763</v>
      </c>
    </row>
    <row r="1502" spans="2:41" x14ac:dyDescent="0.2">
      <c r="B1502" s="46">
        <v>43749</v>
      </c>
      <c r="D1502" s="3" t="s">
        <v>1297</v>
      </c>
      <c r="E1502" s="32" t="s">
        <v>137</v>
      </c>
      <c r="F1502" s="3" t="s">
        <v>138</v>
      </c>
      <c r="G1502" s="55" t="s">
        <v>139</v>
      </c>
      <c r="H1502" s="3">
        <v>2019</v>
      </c>
      <c r="I1502" s="47" t="s">
        <v>243</v>
      </c>
      <c r="J1502" s="47" t="s">
        <v>447</v>
      </c>
      <c r="K1502" s="32" t="str">
        <f t="shared" si="358"/>
        <v>NWF</v>
      </c>
      <c r="L1502" s="32" t="str">
        <f t="shared" si="359"/>
        <v>LSI</v>
      </c>
      <c r="M1502" s="32" t="str">
        <f t="shared" si="360"/>
        <v>R1</v>
      </c>
      <c r="P1502" s="33" t="str">
        <f t="shared" si="361"/>
        <v>E:POS_P:P01_Tr1:NWF_Tr2:LSI_DRC_R1_D:11_M:10_Y:2019</v>
      </c>
      <c r="Q1502" s="31" t="str">
        <f t="shared" si="362"/>
        <v>T0</v>
      </c>
      <c r="S1502" s="37">
        <v>0</v>
      </c>
      <c r="X1502" s="37"/>
      <c r="Y1502" s="37" t="s">
        <v>143</v>
      </c>
      <c r="Z1502" s="40">
        <v>0.1225</v>
      </c>
      <c r="AA1502" s="41">
        <v>0.74</v>
      </c>
      <c r="AB1502" s="41">
        <v>9.0649999999999981E-2</v>
      </c>
      <c r="AC1502" s="42" t="s">
        <v>144</v>
      </c>
      <c r="AD1502" s="43"/>
      <c r="AE1502" s="43"/>
      <c r="AF1502" s="44"/>
      <c r="AG1502" s="44"/>
      <c r="AH1502" s="44"/>
      <c r="AI1502" s="44"/>
      <c r="AJ1502" s="44"/>
      <c r="AK1502" s="45"/>
      <c r="AL1502" s="35"/>
      <c r="AM1502" s="35"/>
      <c r="AN1502" s="35"/>
      <c r="AO1502" s="3" t="s">
        <v>1763</v>
      </c>
    </row>
    <row r="1503" spans="2:41" x14ac:dyDescent="0.2">
      <c r="B1503" s="46">
        <v>43749</v>
      </c>
      <c r="D1503" s="3" t="s">
        <v>1299</v>
      </c>
      <c r="E1503" s="32" t="s">
        <v>137</v>
      </c>
      <c r="F1503" s="3" t="s">
        <v>138</v>
      </c>
      <c r="G1503" s="55" t="s">
        <v>139</v>
      </c>
      <c r="H1503" s="3">
        <v>2019</v>
      </c>
      <c r="I1503" s="47" t="s">
        <v>243</v>
      </c>
      <c r="J1503" s="47" t="s">
        <v>447</v>
      </c>
      <c r="K1503" s="32" t="str">
        <f t="shared" si="358"/>
        <v>NWF</v>
      </c>
      <c r="L1503" s="32" t="str">
        <f t="shared" si="359"/>
        <v>LSI</v>
      </c>
      <c r="M1503" s="32" t="str">
        <f t="shared" si="360"/>
        <v>R1</v>
      </c>
      <c r="P1503" s="33" t="str">
        <f t="shared" si="361"/>
        <v>E:POS_P:P01_Tr1:NWF_Tr2:LSI_DRC_R1_D:11_M:10_Y:2019</v>
      </c>
      <c r="Q1503" s="31" t="str">
        <f t="shared" si="362"/>
        <v>T1</v>
      </c>
      <c r="S1503" s="3">
        <v>10</v>
      </c>
      <c r="X1503" s="37"/>
      <c r="Y1503" s="37" t="s">
        <v>143</v>
      </c>
      <c r="Z1503" s="40">
        <v>0.1225</v>
      </c>
      <c r="AA1503" s="41">
        <v>0.74</v>
      </c>
      <c r="AB1503" s="41">
        <v>9.0649999999999981E-2</v>
      </c>
      <c r="AC1503" s="42" t="s">
        <v>144</v>
      </c>
      <c r="AD1503" s="43"/>
      <c r="AE1503" s="43"/>
      <c r="AF1503" s="44"/>
      <c r="AG1503" s="44"/>
      <c r="AH1503" s="44"/>
      <c r="AI1503" s="44"/>
      <c r="AJ1503" s="44"/>
      <c r="AK1503" s="45"/>
      <c r="AL1503" s="35"/>
      <c r="AM1503" s="35"/>
      <c r="AN1503" s="35"/>
      <c r="AO1503" s="3" t="s">
        <v>1763</v>
      </c>
    </row>
    <row r="1504" spans="2:41" x14ac:dyDescent="0.2">
      <c r="B1504" s="46">
        <v>43749</v>
      </c>
      <c r="D1504" s="3" t="s">
        <v>1301</v>
      </c>
      <c r="E1504" s="32" t="s">
        <v>137</v>
      </c>
      <c r="F1504" s="3" t="s">
        <v>138</v>
      </c>
      <c r="G1504" s="55" t="s">
        <v>139</v>
      </c>
      <c r="H1504" s="3">
        <v>2019</v>
      </c>
      <c r="I1504" s="47" t="s">
        <v>243</v>
      </c>
      <c r="J1504" s="47" t="s">
        <v>447</v>
      </c>
      <c r="K1504" s="32" t="str">
        <f t="shared" si="358"/>
        <v>NWF</v>
      </c>
      <c r="L1504" s="32" t="str">
        <f t="shared" si="359"/>
        <v>LSI</v>
      </c>
      <c r="M1504" s="32" t="str">
        <f t="shared" si="360"/>
        <v>R1</v>
      </c>
      <c r="P1504" s="33" t="str">
        <f t="shared" si="361"/>
        <v>E:POS_P:P01_Tr1:NWF_Tr2:LSI_DRC_R1_D:11_M:10_Y:2019</v>
      </c>
      <c r="Q1504" s="31" t="str">
        <f t="shared" si="362"/>
        <v>T2</v>
      </c>
      <c r="S1504" s="3">
        <v>20</v>
      </c>
      <c r="X1504" s="37"/>
      <c r="Y1504" s="37" t="s">
        <v>143</v>
      </c>
      <c r="Z1504" s="40">
        <v>0.1225</v>
      </c>
      <c r="AA1504" s="41">
        <v>0.74</v>
      </c>
      <c r="AB1504" s="41">
        <v>9.0649999999999981E-2</v>
      </c>
      <c r="AC1504" s="42" t="s">
        <v>144</v>
      </c>
      <c r="AD1504" s="43"/>
      <c r="AE1504" s="43"/>
      <c r="AF1504" s="44"/>
      <c r="AG1504" s="44"/>
      <c r="AH1504" s="44"/>
      <c r="AI1504" s="44"/>
      <c r="AJ1504" s="44"/>
      <c r="AK1504" s="45"/>
      <c r="AL1504" s="35"/>
      <c r="AM1504" s="35"/>
      <c r="AN1504" s="35"/>
      <c r="AO1504" s="3" t="s">
        <v>1763</v>
      </c>
    </row>
    <row r="1505" spans="2:41" x14ac:dyDescent="0.2">
      <c r="B1505" s="46">
        <v>43749</v>
      </c>
      <c r="D1505" s="3" t="s">
        <v>1303</v>
      </c>
      <c r="E1505" s="32" t="s">
        <v>137</v>
      </c>
      <c r="F1505" s="3" t="s">
        <v>138</v>
      </c>
      <c r="G1505" s="55" t="s">
        <v>139</v>
      </c>
      <c r="H1505" s="3">
        <v>2019</v>
      </c>
      <c r="I1505" s="47" t="s">
        <v>243</v>
      </c>
      <c r="J1505" s="47" t="s">
        <v>447</v>
      </c>
      <c r="K1505" s="32" t="str">
        <f t="shared" si="358"/>
        <v>NWF</v>
      </c>
      <c r="L1505" s="32" t="str">
        <f t="shared" si="359"/>
        <v>LSI</v>
      </c>
      <c r="M1505" s="32" t="str">
        <f t="shared" si="360"/>
        <v>R1</v>
      </c>
      <c r="P1505" s="33" t="str">
        <f t="shared" si="361"/>
        <v>E:POS_P:P01_Tr1:NWF_Tr2:LSI_DRC_R1_D:11_M:10_Y:2019</v>
      </c>
      <c r="Q1505" s="31" t="str">
        <f t="shared" si="362"/>
        <v>T3</v>
      </c>
      <c r="S1505" s="3">
        <v>30</v>
      </c>
      <c r="X1505" s="37"/>
      <c r="Y1505" s="37" t="s">
        <v>143</v>
      </c>
      <c r="Z1505" s="40">
        <v>0.1225</v>
      </c>
      <c r="AA1505" s="41">
        <v>0.74</v>
      </c>
      <c r="AB1505" s="41">
        <v>9.0649999999999981E-2</v>
      </c>
      <c r="AC1505" s="42" t="s">
        <v>144</v>
      </c>
      <c r="AD1505" s="43"/>
      <c r="AE1505" s="43"/>
      <c r="AF1505" s="44"/>
      <c r="AG1505" s="44"/>
      <c r="AH1505" s="44"/>
      <c r="AI1505" s="44"/>
      <c r="AJ1505" s="44"/>
      <c r="AK1505" s="45"/>
      <c r="AL1505" s="35"/>
      <c r="AM1505" s="35"/>
      <c r="AN1505" s="35"/>
      <c r="AO1505" s="3" t="s">
        <v>1763</v>
      </c>
    </row>
    <row r="1506" spans="2:41" x14ac:dyDescent="0.2">
      <c r="B1506" s="46">
        <v>43749</v>
      </c>
      <c r="D1506" s="3" t="s">
        <v>1305</v>
      </c>
      <c r="E1506" s="32" t="s">
        <v>137</v>
      </c>
      <c r="F1506" s="3" t="s">
        <v>138</v>
      </c>
      <c r="G1506" s="55" t="s">
        <v>139</v>
      </c>
      <c r="H1506" s="3">
        <v>2019</v>
      </c>
      <c r="I1506" s="47" t="s">
        <v>243</v>
      </c>
      <c r="J1506" s="47" t="s">
        <v>447</v>
      </c>
      <c r="K1506" s="32" t="str">
        <f t="shared" si="358"/>
        <v>NWF</v>
      </c>
      <c r="L1506" s="32" t="str">
        <f t="shared" si="359"/>
        <v>LSI</v>
      </c>
      <c r="M1506" s="32" t="str">
        <f t="shared" si="360"/>
        <v>R2</v>
      </c>
      <c r="P1506" s="33" t="str">
        <f t="shared" si="361"/>
        <v>E:POS_P:P01_Tr1:NWF_Tr2:LSI_DRC_R2_D:11_M:10_Y:2019</v>
      </c>
      <c r="Q1506" s="31" t="str">
        <f t="shared" si="362"/>
        <v>T0</v>
      </c>
      <c r="S1506" s="37">
        <v>0</v>
      </c>
      <c r="X1506" s="37"/>
      <c r="Y1506" s="37" t="s">
        <v>143</v>
      </c>
      <c r="Z1506" s="40">
        <v>0.1225</v>
      </c>
      <c r="AA1506" s="41">
        <v>0.74</v>
      </c>
      <c r="AB1506" s="41">
        <v>9.0649999999999981E-2</v>
      </c>
      <c r="AC1506" s="42" t="s">
        <v>144</v>
      </c>
      <c r="AD1506" s="43"/>
      <c r="AE1506" s="43"/>
      <c r="AF1506" s="44"/>
      <c r="AG1506" s="44"/>
      <c r="AH1506" s="44"/>
      <c r="AI1506" s="44"/>
      <c r="AJ1506" s="44"/>
      <c r="AK1506" s="45"/>
      <c r="AL1506" s="35"/>
      <c r="AM1506" s="35"/>
      <c r="AN1506" s="35"/>
      <c r="AO1506" s="3" t="s">
        <v>1763</v>
      </c>
    </row>
    <row r="1507" spans="2:41" x14ac:dyDescent="0.2">
      <c r="B1507" s="46">
        <v>43749</v>
      </c>
      <c r="D1507" s="3" t="s">
        <v>1307</v>
      </c>
      <c r="E1507" s="32" t="s">
        <v>137</v>
      </c>
      <c r="F1507" s="3" t="s">
        <v>138</v>
      </c>
      <c r="G1507" s="55" t="s">
        <v>139</v>
      </c>
      <c r="H1507" s="3">
        <v>2019</v>
      </c>
      <c r="I1507" s="47" t="s">
        <v>243</v>
      </c>
      <c r="J1507" s="47" t="s">
        <v>447</v>
      </c>
      <c r="K1507" s="32" t="str">
        <f t="shared" si="358"/>
        <v>NWF</v>
      </c>
      <c r="L1507" s="32" t="str">
        <f t="shared" si="359"/>
        <v>LSI</v>
      </c>
      <c r="M1507" s="32" t="str">
        <f t="shared" si="360"/>
        <v>R2</v>
      </c>
      <c r="P1507" s="33" t="str">
        <f t="shared" si="361"/>
        <v>E:POS_P:P01_Tr1:NWF_Tr2:LSI_DRC_R2_D:11_M:10_Y:2019</v>
      </c>
      <c r="Q1507" s="31" t="str">
        <f t="shared" si="362"/>
        <v>T1</v>
      </c>
      <c r="S1507" s="3">
        <v>10</v>
      </c>
      <c r="X1507" s="37"/>
      <c r="Y1507" s="37" t="s">
        <v>143</v>
      </c>
      <c r="Z1507" s="40">
        <v>0.1225</v>
      </c>
      <c r="AA1507" s="41">
        <v>0.74</v>
      </c>
      <c r="AB1507" s="41">
        <v>9.0649999999999981E-2</v>
      </c>
      <c r="AC1507" s="42" t="s">
        <v>144</v>
      </c>
      <c r="AD1507" s="43"/>
      <c r="AE1507" s="43"/>
      <c r="AF1507" s="44"/>
      <c r="AG1507" s="44"/>
      <c r="AH1507" s="44"/>
      <c r="AI1507" s="44"/>
      <c r="AJ1507" s="44"/>
      <c r="AK1507" s="45"/>
      <c r="AL1507" s="35"/>
      <c r="AM1507" s="35"/>
      <c r="AN1507" s="35"/>
      <c r="AO1507" s="3" t="s">
        <v>1763</v>
      </c>
    </row>
    <row r="1508" spans="2:41" x14ac:dyDescent="0.2">
      <c r="B1508" s="46">
        <v>43749</v>
      </c>
      <c r="D1508" s="3" t="s">
        <v>1309</v>
      </c>
      <c r="E1508" s="32" t="s">
        <v>137</v>
      </c>
      <c r="F1508" s="3" t="s">
        <v>138</v>
      </c>
      <c r="G1508" s="55" t="s">
        <v>139</v>
      </c>
      <c r="H1508" s="3">
        <v>2019</v>
      </c>
      <c r="I1508" s="47" t="s">
        <v>243</v>
      </c>
      <c r="J1508" s="47" t="s">
        <v>447</v>
      </c>
      <c r="K1508" s="32" t="str">
        <f t="shared" si="358"/>
        <v>NWF</v>
      </c>
      <c r="L1508" s="32" t="str">
        <f t="shared" si="359"/>
        <v>LSI</v>
      </c>
      <c r="M1508" s="32" t="str">
        <f t="shared" si="360"/>
        <v>R2</v>
      </c>
      <c r="P1508" s="33" t="str">
        <f t="shared" si="361"/>
        <v>E:POS_P:P01_Tr1:NWF_Tr2:LSI_DRC_R2_D:11_M:10_Y:2019</v>
      </c>
      <c r="Q1508" s="31" t="str">
        <f t="shared" si="362"/>
        <v>T2</v>
      </c>
      <c r="S1508" s="3">
        <v>20</v>
      </c>
      <c r="X1508" s="37"/>
      <c r="Y1508" s="37" t="s">
        <v>143</v>
      </c>
      <c r="Z1508" s="40">
        <v>0.1225</v>
      </c>
      <c r="AA1508" s="41">
        <v>0.74</v>
      </c>
      <c r="AB1508" s="41">
        <v>9.0649999999999981E-2</v>
      </c>
      <c r="AC1508" s="42" t="s">
        <v>144</v>
      </c>
      <c r="AD1508" s="43"/>
      <c r="AE1508" s="43"/>
      <c r="AF1508" s="44"/>
      <c r="AG1508" s="44"/>
      <c r="AH1508" s="44"/>
      <c r="AI1508" s="44"/>
      <c r="AJ1508" s="44"/>
      <c r="AK1508" s="45"/>
      <c r="AL1508" s="35"/>
      <c r="AM1508" s="35"/>
      <c r="AN1508" s="35"/>
      <c r="AO1508" s="3" t="s">
        <v>1763</v>
      </c>
    </row>
    <row r="1509" spans="2:41" x14ac:dyDescent="0.2">
      <c r="B1509" s="46">
        <v>43749</v>
      </c>
      <c r="D1509" s="3" t="s">
        <v>1311</v>
      </c>
      <c r="E1509" s="32" t="s">
        <v>137</v>
      </c>
      <c r="F1509" s="3" t="s">
        <v>138</v>
      </c>
      <c r="G1509" s="55" t="s">
        <v>139</v>
      </c>
      <c r="H1509" s="3">
        <v>2019</v>
      </c>
      <c r="I1509" s="47" t="s">
        <v>243</v>
      </c>
      <c r="J1509" s="47" t="s">
        <v>447</v>
      </c>
      <c r="K1509" s="32" t="str">
        <f t="shared" si="358"/>
        <v>NWF</v>
      </c>
      <c r="L1509" s="32" t="str">
        <f t="shared" si="359"/>
        <v>LSI</v>
      </c>
      <c r="M1509" s="32" t="str">
        <f t="shared" si="360"/>
        <v>R2</v>
      </c>
      <c r="P1509" s="33" t="str">
        <f t="shared" si="361"/>
        <v>E:POS_P:P01_Tr1:NWF_Tr2:LSI_DRC_R2_D:11_M:10_Y:2019</v>
      </c>
      <c r="Q1509" s="31" t="str">
        <f t="shared" si="362"/>
        <v>T3</v>
      </c>
      <c r="S1509" s="3">
        <v>30</v>
      </c>
      <c r="X1509" s="37"/>
      <c r="Y1509" s="37" t="s">
        <v>143</v>
      </c>
      <c r="Z1509" s="40">
        <v>0.1225</v>
      </c>
      <c r="AA1509" s="41">
        <v>0.74</v>
      </c>
      <c r="AB1509" s="41">
        <v>9.0649999999999981E-2</v>
      </c>
      <c r="AC1509" s="42" t="s">
        <v>144</v>
      </c>
      <c r="AD1509" s="43"/>
      <c r="AE1509" s="43"/>
      <c r="AF1509" s="44"/>
      <c r="AG1509" s="44"/>
      <c r="AH1509" s="44"/>
      <c r="AI1509" s="44"/>
      <c r="AJ1509" s="44"/>
      <c r="AK1509" s="45"/>
      <c r="AL1509" s="35"/>
      <c r="AM1509" s="35"/>
      <c r="AN1509" s="35"/>
      <c r="AO1509" s="3" t="s">
        <v>1763</v>
      </c>
    </row>
    <row r="1510" spans="2:41" x14ac:dyDescent="0.2">
      <c r="B1510" s="46">
        <v>43749</v>
      </c>
      <c r="D1510" s="3" t="s">
        <v>1313</v>
      </c>
      <c r="E1510" s="32" t="s">
        <v>137</v>
      </c>
      <c r="F1510" s="3" t="s">
        <v>138</v>
      </c>
      <c r="G1510" s="55" t="s">
        <v>139</v>
      </c>
      <c r="H1510" s="3">
        <v>2019</v>
      </c>
      <c r="I1510" s="47" t="s">
        <v>243</v>
      </c>
      <c r="J1510" s="47" t="s">
        <v>447</v>
      </c>
      <c r="K1510" s="32" t="str">
        <f t="shared" si="358"/>
        <v>NWF</v>
      </c>
      <c r="L1510" s="32" t="str">
        <f t="shared" si="359"/>
        <v>LSI</v>
      </c>
      <c r="M1510" s="32" t="str">
        <f t="shared" si="360"/>
        <v>R3</v>
      </c>
      <c r="P1510" s="33" t="str">
        <f t="shared" si="361"/>
        <v>E:POS_P:P01_Tr1:NWF_Tr2:LSI_DRC_R3_D:11_M:10_Y:2019</v>
      </c>
      <c r="Q1510" s="31" t="str">
        <f t="shared" si="362"/>
        <v>T0</v>
      </c>
      <c r="S1510" s="37">
        <v>0</v>
      </c>
      <c r="X1510" s="37"/>
      <c r="Y1510" s="37" t="s">
        <v>143</v>
      </c>
      <c r="Z1510" s="40">
        <v>0.1225</v>
      </c>
      <c r="AA1510" s="41">
        <v>0.74</v>
      </c>
      <c r="AB1510" s="41">
        <v>9.0649999999999981E-2</v>
      </c>
      <c r="AC1510" s="42" t="s">
        <v>144</v>
      </c>
      <c r="AD1510" s="43"/>
      <c r="AE1510" s="43"/>
      <c r="AF1510" s="44"/>
      <c r="AG1510" s="44"/>
      <c r="AH1510" s="44"/>
      <c r="AI1510" s="44"/>
      <c r="AJ1510" s="44"/>
      <c r="AK1510" s="45"/>
      <c r="AL1510" s="35"/>
      <c r="AM1510" s="35"/>
      <c r="AN1510" s="35"/>
      <c r="AO1510" s="3" t="s">
        <v>1763</v>
      </c>
    </row>
    <row r="1511" spans="2:41" x14ac:dyDescent="0.2">
      <c r="B1511" s="46">
        <v>43749</v>
      </c>
      <c r="D1511" s="3" t="s">
        <v>1315</v>
      </c>
      <c r="E1511" s="32" t="s">
        <v>137</v>
      </c>
      <c r="F1511" s="3" t="s">
        <v>138</v>
      </c>
      <c r="G1511" s="55" t="s">
        <v>139</v>
      </c>
      <c r="H1511" s="3">
        <v>2019</v>
      </c>
      <c r="I1511" s="47" t="s">
        <v>243</v>
      </c>
      <c r="J1511" s="47" t="s">
        <v>447</v>
      </c>
      <c r="K1511" s="32" t="str">
        <f t="shared" si="358"/>
        <v>NWF</v>
      </c>
      <c r="L1511" s="32" t="str">
        <f t="shared" si="359"/>
        <v>LSI</v>
      </c>
      <c r="M1511" s="32" t="str">
        <f t="shared" si="360"/>
        <v>R3</v>
      </c>
      <c r="P1511" s="33" t="str">
        <f t="shared" si="361"/>
        <v>E:POS_P:P01_Tr1:NWF_Tr2:LSI_DRC_R3_D:11_M:10_Y:2019</v>
      </c>
      <c r="Q1511" s="31" t="str">
        <f t="shared" si="362"/>
        <v>T1</v>
      </c>
      <c r="S1511" s="3">
        <v>10</v>
      </c>
      <c r="X1511" s="37"/>
      <c r="Y1511" s="37" t="s">
        <v>143</v>
      </c>
      <c r="Z1511" s="40">
        <v>0.1225</v>
      </c>
      <c r="AA1511" s="41">
        <v>0.74</v>
      </c>
      <c r="AB1511" s="41">
        <v>9.0649999999999981E-2</v>
      </c>
      <c r="AC1511" s="42" t="s">
        <v>144</v>
      </c>
      <c r="AD1511" s="43"/>
      <c r="AE1511" s="43"/>
      <c r="AF1511" s="44"/>
      <c r="AG1511" s="44"/>
      <c r="AH1511" s="44"/>
      <c r="AI1511" s="44"/>
      <c r="AJ1511" s="44"/>
      <c r="AK1511" s="45"/>
      <c r="AL1511" s="35"/>
      <c r="AM1511" s="35"/>
      <c r="AN1511" s="35"/>
      <c r="AO1511" s="3" t="s">
        <v>1763</v>
      </c>
    </row>
    <row r="1512" spans="2:41" x14ac:dyDescent="0.2">
      <c r="B1512" s="46">
        <v>43749</v>
      </c>
      <c r="D1512" s="3" t="s">
        <v>1317</v>
      </c>
      <c r="E1512" s="32" t="s">
        <v>137</v>
      </c>
      <c r="F1512" s="3" t="s">
        <v>138</v>
      </c>
      <c r="G1512" s="55" t="s">
        <v>139</v>
      </c>
      <c r="H1512" s="3">
        <v>2019</v>
      </c>
      <c r="I1512" s="47" t="s">
        <v>243</v>
      </c>
      <c r="J1512" s="47" t="s">
        <v>447</v>
      </c>
      <c r="K1512" s="32" t="str">
        <f t="shared" si="358"/>
        <v>NWF</v>
      </c>
      <c r="L1512" s="32" t="str">
        <f t="shared" si="359"/>
        <v>LSI</v>
      </c>
      <c r="M1512" s="32" t="str">
        <f t="shared" si="360"/>
        <v>R3</v>
      </c>
      <c r="P1512" s="33" t="str">
        <f t="shared" si="361"/>
        <v>E:POS_P:P01_Tr1:NWF_Tr2:LSI_DRC_R3_D:11_M:10_Y:2019</v>
      </c>
      <c r="Q1512" s="31" t="str">
        <f t="shared" si="362"/>
        <v>T2</v>
      </c>
      <c r="S1512" s="3">
        <v>20</v>
      </c>
      <c r="X1512" s="37"/>
      <c r="Y1512" s="37" t="s">
        <v>143</v>
      </c>
      <c r="Z1512" s="40">
        <v>0.1225</v>
      </c>
      <c r="AA1512" s="41">
        <v>0.74</v>
      </c>
      <c r="AB1512" s="41">
        <v>9.0649999999999981E-2</v>
      </c>
      <c r="AC1512" s="42" t="s">
        <v>144</v>
      </c>
      <c r="AD1512" s="43"/>
      <c r="AE1512" s="43"/>
      <c r="AF1512" s="44"/>
      <c r="AG1512" s="44"/>
      <c r="AH1512" s="44"/>
      <c r="AI1512" s="44"/>
      <c r="AJ1512" s="44"/>
      <c r="AK1512" s="45"/>
      <c r="AL1512" s="35"/>
      <c r="AM1512" s="35"/>
      <c r="AN1512" s="35"/>
      <c r="AO1512" s="3" t="s">
        <v>1763</v>
      </c>
    </row>
    <row r="1513" spans="2:41" x14ac:dyDescent="0.2">
      <c r="B1513" s="46">
        <v>43749</v>
      </c>
      <c r="D1513" s="3" t="s">
        <v>1319</v>
      </c>
      <c r="E1513" s="32" t="s">
        <v>137</v>
      </c>
      <c r="F1513" s="3" t="s">
        <v>138</v>
      </c>
      <c r="G1513" s="55" t="s">
        <v>139</v>
      </c>
      <c r="H1513" s="3">
        <v>2019</v>
      </c>
      <c r="I1513" s="47" t="s">
        <v>243</v>
      </c>
      <c r="J1513" s="47" t="s">
        <v>447</v>
      </c>
      <c r="K1513" s="32" t="str">
        <f t="shared" si="358"/>
        <v>NWF</v>
      </c>
      <c r="L1513" s="32" t="str">
        <f t="shared" si="359"/>
        <v>LSI</v>
      </c>
      <c r="M1513" s="32" t="str">
        <f t="shared" si="360"/>
        <v>R3</v>
      </c>
      <c r="P1513" s="33" t="str">
        <f t="shared" si="361"/>
        <v>E:POS_P:P01_Tr1:NWF_Tr2:LSI_DRC_R3_D:11_M:10_Y:2019</v>
      </c>
      <c r="Q1513" s="31" t="str">
        <f t="shared" si="362"/>
        <v>T3</v>
      </c>
      <c r="S1513" s="3">
        <v>30</v>
      </c>
      <c r="X1513" s="37"/>
      <c r="Y1513" s="37" t="s">
        <v>143</v>
      </c>
      <c r="Z1513" s="40">
        <v>0.1225</v>
      </c>
      <c r="AA1513" s="41">
        <v>0.74</v>
      </c>
      <c r="AB1513" s="41">
        <v>9.0649999999999981E-2</v>
      </c>
      <c r="AC1513" s="42" t="s">
        <v>144</v>
      </c>
      <c r="AD1513" s="43"/>
      <c r="AE1513" s="43"/>
      <c r="AF1513" s="44"/>
      <c r="AG1513" s="44"/>
      <c r="AH1513" s="44"/>
      <c r="AI1513" s="44"/>
      <c r="AJ1513" s="44"/>
      <c r="AK1513" s="45"/>
      <c r="AL1513" s="35"/>
      <c r="AM1513" s="35"/>
      <c r="AN1513" s="35"/>
      <c r="AO1513" s="3" t="s">
        <v>1763</v>
      </c>
    </row>
    <row r="1514" spans="2:41" x14ac:dyDescent="0.2">
      <c r="B1514" s="46">
        <v>43749</v>
      </c>
      <c r="C1514" s="3" t="s">
        <v>1764</v>
      </c>
      <c r="D1514" s="48" t="s">
        <v>1321</v>
      </c>
      <c r="E1514" s="32" t="s">
        <v>137</v>
      </c>
      <c r="F1514" s="3" t="s">
        <v>138</v>
      </c>
      <c r="G1514" s="55" t="s">
        <v>139</v>
      </c>
      <c r="H1514" s="3">
        <v>2019</v>
      </c>
      <c r="I1514" s="47" t="s">
        <v>243</v>
      </c>
      <c r="J1514" s="47" t="s">
        <v>447</v>
      </c>
      <c r="K1514" s="32" t="str">
        <f t="shared" si="358"/>
        <v>WFL</v>
      </c>
      <c r="L1514" s="32" t="str">
        <f t="shared" si="359"/>
        <v>ESI</v>
      </c>
      <c r="M1514" s="32" t="str">
        <f t="shared" si="360"/>
        <v>R1</v>
      </c>
      <c r="N1514" s="3">
        <v>6</v>
      </c>
      <c r="O1514" s="3" t="s">
        <v>1786</v>
      </c>
      <c r="P1514" s="33" t="str">
        <f t="shared" si="361"/>
        <v>E:POS_P:P01_Tr1:WFL_Tr2:ESI_DRC_R1_D:11_M:10_Y:2019</v>
      </c>
      <c r="Q1514" s="31" t="str">
        <f t="shared" si="362"/>
        <v>T0</v>
      </c>
      <c r="R1514" s="53">
        <v>0.48541666666666666</v>
      </c>
      <c r="S1514" s="37">
        <v>0</v>
      </c>
      <c r="T1514" s="3">
        <v>2.1825000000000001</v>
      </c>
      <c r="U1514" s="3">
        <v>111.28764705882354</v>
      </c>
      <c r="V1514" s="3">
        <v>0.41975999999999997</v>
      </c>
      <c r="W1514" s="3">
        <v>22</v>
      </c>
      <c r="X1514" s="37">
        <f t="shared" ref="X1514:X1525" si="363">W1514+273</f>
        <v>295</v>
      </c>
      <c r="Y1514" s="37" t="s">
        <v>143</v>
      </c>
      <c r="Z1514" s="40">
        <v>0.1225</v>
      </c>
      <c r="AA1514" s="41">
        <v>0.74</v>
      </c>
      <c r="AB1514" s="41">
        <v>9.0649999999999981E-2</v>
      </c>
      <c r="AC1514" s="42" t="s">
        <v>144</v>
      </c>
      <c r="AD1514" s="43">
        <f t="shared" ref="AD1514:AD1525" si="364">(12/(82.0575*X1514))*1000000</f>
        <v>495.72514519324756</v>
      </c>
      <c r="AE1514" s="43">
        <f t="shared" ref="AE1514:AE1525" si="365">(14/(82.0575*X1514))*1000000</f>
        <v>578.34600272545549</v>
      </c>
      <c r="AF1514" s="44">
        <f t="shared" ref="AF1514:AF1525" si="366">(T1514*AD1514)/1000</f>
        <v>1.0819201293842626</v>
      </c>
      <c r="AG1514" s="44">
        <f t="shared" ref="AG1514:AG1525" si="367">AF1514*AB1514/Z1514</f>
        <v>0.80062089574435413</v>
      </c>
      <c r="AH1514" s="44">
        <f t="shared" ref="AH1514:AH1525" si="368">(U1514*AD1514)/1000</f>
        <v>55.16808499645019</v>
      </c>
      <c r="AI1514" s="44">
        <f t="shared" ref="AI1514:AI1525" si="369">AH1514*AB1514/Z1514</f>
        <v>40.824382897373134</v>
      </c>
      <c r="AJ1514" s="44">
        <f t="shared" ref="AJ1514:AJ1525" si="370">V1514*AE1514/1000</f>
        <v>0.24276651810403718</v>
      </c>
      <c r="AK1514" s="45">
        <f t="shared" ref="AK1514:AK1525" si="371">AJ1514*AB1514/Z1514</f>
        <v>0.17964722339698749</v>
      </c>
      <c r="AL1514" s="35">
        <f>SLOPE(AG1514:AG1517,S1514:S1517)*60</f>
        <v>-7.719881669316811E-2</v>
      </c>
      <c r="AM1514" s="35">
        <f>SLOPE(AK1514:AK1517,S1514:S1517)*60</f>
        <v>5.4825845549371643E-3</v>
      </c>
      <c r="AN1514" s="35">
        <f>SLOPE(AI1514:AI1517,S1514:S1517)*60</f>
        <v>7.2041239606282286</v>
      </c>
      <c r="AO1514" s="3" t="s">
        <v>1765</v>
      </c>
    </row>
    <row r="1515" spans="2:41" x14ac:dyDescent="0.2">
      <c r="B1515" s="46">
        <v>43749</v>
      </c>
      <c r="C1515" s="3" t="s">
        <v>1766</v>
      </c>
      <c r="D1515" s="48" t="s">
        <v>1323</v>
      </c>
      <c r="E1515" s="32" t="s">
        <v>137</v>
      </c>
      <c r="F1515" s="3" t="s">
        <v>138</v>
      </c>
      <c r="G1515" s="55" t="s">
        <v>139</v>
      </c>
      <c r="H1515" s="3">
        <v>2019</v>
      </c>
      <c r="I1515" s="47" t="s">
        <v>243</v>
      </c>
      <c r="J1515" s="47" t="s">
        <v>447</v>
      </c>
      <c r="K1515" s="32" t="str">
        <f t="shared" si="358"/>
        <v>WFL</v>
      </c>
      <c r="L1515" s="32" t="str">
        <f t="shared" si="359"/>
        <v>ESI</v>
      </c>
      <c r="M1515" s="32" t="str">
        <f t="shared" si="360"/>
        <v>R1</v>
      </c>
      <c r="N1515" s="3">
        <v>6</v>
      </c>
      <c r="O1515" s="3" t="s">
        <v>1786</v>
      </c>
      <c r="P1515" s="33" t="str">
        <f t="shared" si="361"/>
        <v>E:POS_P:P01_Tr1:WFL_Tr2:ESI_DRC_R1_D:11_M:10_Y:2019</v>
      </c>
      <c r="Q1515" s="31" t="str">
        <f t="shared" si="362"/>
        <v>T1</v>
      </c>
      <c r="R1515" s="53">
        <v>0.49236111111111108</v>
      </c>
      <c r="S1515" s="3">
        <v>10</v>
      </c>
      <c r="T1515" s="3">
        <v>2.1825000000000001</v>
      </c>
      <c r="U1515" s="3">
        <v>113.69647058823531</v>
      </c>
      <c r="V1515" s="3">
        <v>0.43883999999999995</v>
      </c>
      <c r="W1515" s="3">
        <v>23.2</v>
      </c>
      <c r="X1515" s="37">
        <f t="shared" si="363"/>
        <v>296.2</v>
      </c>
      <c r="Y1515" s="37" t="s">
        <v>143</v>
      </c>
      <c r="Z1515" s="40">
        <v>0.1225</v>
      </c>
      <c r="AA1515" s="41">
        <v>0.74</v>
      </c>
      <c r="AB1515" s="41">
        <v>9.0649999999999981E-2</v>
      </c>
      <c r="AC1515" s="42" t="s">
        <v>144</v>
      </c>
      <c r="AD1515" s="43">
        <f t="shared" si="364"/>
        <v>493.71680564486178</v>
      </c>
      <c r="AE1515" s="43">
        <f t="shared" si="365"/>
        <v>576.00293991900537</v>
      </c>
      <c r="AF1515" s="44">
        <f t="shared" si="366"/>
        <v>1.077536928319911</v>
      </c>
      <c r="AG1515" s="44">
        <f t="shared" si="367"/>
        <v>0.79737732695673391</v>
      </c>
      <c r="AH1515" s="44">
        <f t="shared" si="368"/>
        <v>56.13385827191852</v>
      </c>
      <c r="AI1515" s="44">
        <f t="shared" si="369"/>
        <v>41.539055121219697</v>
      </c>
      <c r="AJ1515" s="44">
        <f t="shared" si="370"/>
        <v>0.25277313015405628</v>
      </c>
      <c r="AK1515" s="45">
        <f t="shared" si="371"/>
        <v>0.18705211631400159</v>
      </c>
      <c r="AL1515" s="35"/>
      <c r="AM1515" s="35"/>
      <c r="AN1515" s="35"/>
      <c r="AO1515" s="3" t="s">
        <v>1767</v>
      </c>
    </row>
    <row r="1516" spans="2:41" x14ac:dyDescent="0.2">
      <c r="B1516" s="46">
        <v>43749</v>
      </c>
      <c r="C1516" s="3" t="s">
        <v>1768</v>
      </c>
      <c r="D1516" s="48" t="s">
        <v>1325</v>
      </c>
      <c r="E1516" s="32" t="s">
        <v>137</v>
      </c>
      <c r="F1516" s="3" t="s">
        <v>138</v>
      </c>
      <c r="G1516" s="55" t="s">
        <v>139</v>
      </c>
      <c r="H1516" s="3">
        <v>2019</v>
      </c>
      <c r="I1516" s="47" t="s">
        <v>243</v>
      </c>
      <c r="J1516" s="47" t="s">
        <v>447</v>
      </c>
      <c r="K1516" s="32" t="str">
        <f t="shared" si="358"/>
        <v>WFL</v>
      </c>
      <c r="L1516" s="32" t="str">
        <f t="shared" si="359"/>
        <v>ESI</v>
      </c>
      <c r="M1516" s="32" t="str">
        <f t="shared" si="360"/>
        <v>R1</v>
      </c>
      <c r="N1516" s="3">
        <v>6</v>
      </c>
      <c r="O1516" s="3" t="s">
        <v>1786</v>
      </c>
      <c r="P1516" s="33" t="str">
        <f t="shared" si="361"/>
        <v>E:POS_P:P01_Tr1:WFL_Tr2:ESI_DRC_R1_D:11_M:10_Y:2019</v>
      </c>
      <c r="Q1516" s="31" t="str">
        <f t="shared" si="362"/>
        <v>T2</v>
      </c>
      <c r="R1516" s="53">
        <v>0.4993055555555555</v>
      </c>
      <c r="S1516" s="3">
        <v>20</v>
      </c>
      <c r="T1516" s="3">
        <v>2.1074999999999999</v>
      </c>
      <c r="U1516" s="3">
        <v>146.93823529411767</v>
      </c>
      <c r="V1516" s="3">
        <v>0.43247999999999998</v>
      </c>
      <c r="W1516" s="3">
        <v>23.8</v>
      </c>
      <c r="X1516" s="37">
        <f t="shared" si="363"/>
        <v>296.8</v>
      </c>
      <c r="Y1516" s="37" t="s">
        <v>143</v>
      </c>
      <c r="Z1516" s="40">
        <v>0.1225</v>
      </c>
      <c r="AA1516" s="41">
        <v>0.74</v>
      </c>
      <c r="AB1516" s="41">
        <v>9.0649999999999981E-2</v>
      </c>
      <c r="AC1516" s="42" t="s">
        <v>144</v>
      </c>
      <c r="AD1516" s="43">
        <f t="shared" si="364"/>
        <v>492.71872584908368</v>
      </c>
      <c r="AE1516" s="43">
        <f t="shared" si="365"/>
        <v>574.83851349059762</v>
      </c>
      <c r="AF1516" s="44">
        <f t="shared" si="366"/>
        <v>1.038404714726944</v>
      </c>
      <c r="AG1516" s="44">
        <f t="shared" si="367"/>
        <v>0.76841948889793832</v>
      </c>
      <c r="AH1516" s="44">
        <f t="shared" si="368"/>
        <v>72.399220072630513</v>
      </c>
      <c r="AI1516" s="44">
        <f t="shared" si="369"/>
        <v>53.575422853746574</v>
      </c>
      <c r="AJ1516" s="44">
        <f t="shared" si="370"/>
        <v>0.24860616031441365</v>
      </c>
      <c r="AK1516" s="45">
        <f t="shared" si="371"/>
        <v>0.18396855863266606</v>
      </c>
      <c r="AL1516" s="35"/>
      <c r="AM1516" s="35"/>
      <c r="AN1516" s="35"/>
      <c r="AO1516" s="3" t="s">
        <v>1769</v>
      </c>
    </row>
    <row r="1517" spans="2:41" x14ac:dyDescent="0.2">
      <c r="B1517" s="46">
        <v>43749</v>
      </c>
      <c r="C1517" s="3" t="s">
        <v>1770</v>
      </c>
      <c r="D1517" s="48" t="s">
        <v>1327</v>
      </c>
      <c r="E1517" s="32" t="s">
        <v>137</v>
      </c>
      <c r="F1517" s="3" t="s">
        <v>138</v>
      </c>
      <c r="G1517" s="55" t="s">
        <v>139</v>
      </c>
      <c r="H1517" s="3">
        <v>2019</v>
      </c>
      <c r="I1517" s="47" t="s">
        <v>243</v>
      </c>
      <c r="J1517" s="47" t="s">
        <v>447</v>
      </c>
      <c r="K1517" s="32" t="str">
        <f t="shared" si="358"/>
        <v>WFL</v>
      </c>
      <c r="L1517" s="32" t="str">
        <f t="shared" si="359"/>
        <v>ESI</v>
      </c>
      <c r="M1517" s="32" t="str">
        <f t="shared" si="360"/>
        <v>R1</v>
      </c>
      <c r="N1517" s="3">
        <v>6</v>
      </c>
      <c r="O1517" s="3" t="s">
        <v>1786</v>
      </c>
      <c r="P1517" s="33" t="str">
        <f t="shared" si="361"/>
        <v>E:POS_P:P01_Tr1:WFL_Tr2:ESI_DRC_R1_D:11_M:10_Y:2019</v>
      </c>
      <c r="Q1517" s="31" t="str">
        <f t="shared" si="362"/>
        <v>T3</v>
      </c>
      <c r="R1517" s="53">
        <v>0.50624999999999998</v>
      </c>
      <c r="S1517" s="3">
        <v>30</v>
      </c>
      <c r="T1517" s="3">
        <v>2.1074999999999999</v>
      </c>
      <c r="U1517" s="3">
        <v>112.09058823529412</v>
      </c>
      <c r="V1517" s="3">
        <v>0.43247999999999998</v>
      </c>
      <c r="W1517" s="3">
        <v>24.2</v>
      </c>
      <c r="X1517" s="37">
        <f t="shared" si="363"/>
        <v>297.2</v>
      </c>
      <c r="Y1517" s="37" t="s">
        <v>143</v>
      </c>
      <c r="Z1517" s="40">
        <v>0.1225</v>
      </c>
      <c r="AA1517" s="41">
        <v>0.74</v>
      </c>
      <c r="AB1517" s="41">
        <v>9.0649999999999981E-2</v>
      </c>
      <c r="AC1517" s="42" t="s">
        <v>144</v>
      </c>
      <c r="AD1517" s="43">
        <f t="shared" si="364"/>
        <v>492.05557816960976</v>
      </c>
      <c r="AE1517" s="43">
        <f t="shared" si="365"/>
        <v>574.06484119787808</v>
      </c>
      <c r="AF1517" s="44">
        <f t="shared" si="366"/>
        <v>1.0370071309924527</v>
      </c>
      <c r="AG1517" s="44">
        <f t="shared" si="367"/>
        <v>0.76738527693441483</v>
      </c>
      <c r="AH1517" s="44">
        <f t="shared" si="368"/>
        <v>55.154799201489311</v>
      </c>
      <c r="AI1517" s="44">
        <f t="shared" si="369"/>
        <v>40.81455140910208</v>
      </c>
      <c r="AJ1517" s="44">
        <f t="shared" si="370"/>
        <v>0.24827156252125829</v>
      </c>
      <c r="AK1517" s="45">
        <f t="shared" si="371"/>
        <v>0.18372095626573109</v>
      </c>
      <c r="AL1517" s="35"/>
      <c r="AM1517" s="35"/>
      <c r="AN1517" s="35"/>
      <c r="AO1517" s="3" t="s">
        <v>1771</v>
      </c>
    </row>
    <row r="1518" spans="2:41" x14ac:dyDescent="0.2">
      <c r="B1518" s="46">
        <v>43749</v>
      </c>
      <c r="C1518" s="3" t="s">
        <v>1772</v>
      </c>
      <c r="D1518" s="48" t="s">
        <v>1329</v>
      </c>
      <c r="E1518" s="32" t="s">
        <v>137</v>
      </c>
      <c r="F1518" s="3" t="s">
        <v>138</v>
      </c>
      <c r="G1518" s="55" t="s">
        <v>139</v>
      </c>
      <c r="H1518" s="3">
        <v>2019</v>
      </c>
      <c r="I1518" s="47" t="s">
        <v>243</v>
      </c>
      <c r="J1518" s="47" t="s">
        <v>447</v>
      </c>
      <c r="K1518" s="32" t="str">
        <f t="shared" si="358"/>
        <v>WFL</v>
      </c>
      <c r="L1518" s="32" t="str">
        <f t="shared" si="359"/>
        <v>ESI</v>
      </c>
      <c r="M1518" s="32" t="str">
        <f t="shared" si="360"/>
        <v>R2</v>
      </c>
      <c r="N1518" s="3">
        <v>5</v>
      </c>
      <c r="O1518" s="3" t="s">
        <v>554</v>
      </c>
      <c r="P1518" s="33" t="str">
        <f t="shared" si="361"/>
        <v>E:POS_P:P01_Tr1:WFL_Tr2:ESI_DRC_R2_D:11_M:10_Y:2019</v>
      </c>
      <c r="Q1518" s="31" t="str">
        <f t="shared" si="362"/>
        <v>T0</v>
      </c>
      <c r="R1518" s="53">
        <v>0.48541666666666666</v>
      </c>
      <c r="S1518" s="37">
        <v>0</v>
      </c>
      <c r="T1518" s="3">
        <v>2.4074999999999998</v>
      </c>
      <c r="U1518" s="3">
        <v>111.28764705882354</v>
      </c>
      <c r="V1518" s="3">
        <v>0.41975999999999997</v>
      </c>
      <c r="W1518" s="3">
        <v>25</v>
      </c>
      <c r="X1518" s="37">
        <f t="shared" si="363"/>
        <v>298</v>
      </c>
      <c r="Y1518" s="37" t="s">
        <v>143</v>
      </c>
      <c r="Z1518" s="40">
        <v>0.1225</v>
      </c>
      <c r="AA1518" s="41">
        <v>0.74</v>
      </c>
      <c r="AB1518" s="41">
        <v>9.0649999999999981E-2</v>
      </c>
      <c r="AC1518" s="42" t="s">
        <v>144</v>
      </c>
      <c r="AD1518" s="43">
        <f t="shared" si="364"/>
        <v>490.73462359734242</v>
      </c>
      <c r="AE1518" s="43">
        <f t="shared" si="365"/>
        <v>572.5237275302328</v>
      </c>
      <c r="AF1518" s="44">
        <f t="shared" si="366"/>
        <v>1.1814436063106017</v>
      </c>
      <c r="AG1518" s="44">
        <f t="shared" si="367"/>
        <v>0.87426826866984519</v>
      </c>
      <c r="AH1518" s="44">
        <f t="shared" si="368"/>
        <v>54.61270159044566</v>
      </c>
      <c r="AI1518" s="44">
        <f t="shared" si="369"/>
        <v>40.413399176929786</v>
      </c>
      <c r="AJ1518" s="44">
        <f t="shared" si="370"/>
        <v>0.24032255986809051</v>
      </c>
      <c r="AK1518" s="45">
        <f t="shared" si="371"/>
        <v>0.17783869430238694</v>
      </c>
      <c r="AL1518" s="35">
        <f>SLOPE(AG1518:AG1521,S1518:S1521)*60</f>
        <v>-5.1578255722681599E-2</v>
      </c>
      <c r="AM1518" s="35">
        <f>SLOPE(AK1518:AK1521,S1518:S1521)*60</f>
        <v>-1.8291359546827535E-2</v>
      </c>
      <c r="AN1518" s="35">
        <f>SLOPE(AI1518:AI1521,S1518:S1521)*60</f>
        <v>8.960710325289126</v>
      </c>
      <c r="AO1518" s="3" t="s">
        <v>1773</v>
      </c>
    </row>
    <row r="1519" spans="2:41" x14ac:dyDescent="0.2">
      <c r="B1519" s="46">
        <v>43749</v>
      </c>
      <c r="C1519" s="3" t="s">
        <v>1774</v>
      </c>
      <c r="D1519" s="48" t="s">
        <v>1331</v>
      </c>
      <c r="E1519" s="32" t="s">
        <v>137</v>
      </c>
      <c r="F1519" s="3" t="s">
        <v>138</v>
      </c>
      <c r="G1519" s="55" t="s">
        <v>139</v>
      </c>
      <c r="H1519" s="3">
        <v>2019</v>
      </c>
      <c r="I1519" s="47" t="s">
        <v>243</v>
      </c>
      <c r="J1519" s="47" t="s">
        <v>447</v>
      </c>
      <c r="K1519" s="32" t="str">
        <f t="shared" si="358"/>
        <v>WFL</v>
      </c>
      <c r="L1519" s="32" t="str">
        <f t="shared" si="359"/>
        <v>ESI</v>
      </c>
      <c r="M1519" s="32" t="str">
        <f t="shared" si="360"/>
        <v>R2</v>
      </c>
      <c r="N1519" s="3">
        <v>5</v>
      </c>
      <c r="O1519" s="3" t="s">
        <v>554</v>
      </c>
      <c r="P1519" s="33" t="str">
        <f t="shared" si="361"/>
        <v>E:POS_P:P01_Tr1:WFL_Tr2:ESI_DRC_R2_D:11_M:10_Y:2019</v>
      </c>
      <c r="Q1519" s="31" t="str">
        <f t="shared" si="362"/>
        <v>T1</v>
      </c>
      <c r="R1519" s="53">
        <v>0.49236111111111108</v>
      </c>
      <c r="S1519" s="3">
        <v>10</v>
      </c>
      <c r="T1519" s="3">
        <v>2.3325</v>
      </c>
      <c r="U1519" s="3">
        <v>119.95941176470589</v>
      </c>
      <c r="V1519" s="3">
        <v>0.41339999999999993</v>
      </c>
      <c r="W1519" s="3">
        <v>25.4</v>
      </c>
      <c r="X1519" s="37">
        <f t="shared" si="363"/>
        <v>298.39999999999998</v>
      </c>
      <c r="Y1519" s="37" t="s">
        <v>143</v>
      </c>
      <c r="Z1519" s="40">
        <v>0.1225</v>
      </c>
      <c r="AA1519" s="41">
        <v>0.74</v>
      </c>
      <c r="AB1519" s="41">
        <v>9.0649999999999981E-2</v>
      </c>
      <c r="AC1519" s="42" t="s">
        <v>144</v>
      </c>
      <c r="AD1519" s="43">
        <f t="shared" si="364"/>
        <v>490.07680238608594</v>
      </c>
      <c r="AE1519" s="43">
        <f t="shared" si="365"/>
        <v>571.75626945043359</v>
      </c>
      <c r="AF1519" s="44">
        <f t="shared" si="366"/>
        <v>1.1431041415655454</v>
      </c>
      <c r="AG1519" s="44">
        <f t="shared" si="367"/>
        <v>0.84589706475850346</v>
      </c>
      <c r="AH1519" s="44">
        <f t="shared" si="368"/>
        <v>58.789324933762877</v>
      </c>
      <c r="AI1519" s="44">
        <f t="shared" si="369"/>
        <v>43.504100450984517</v>
      </c>
      <c r="AJ1519" s="44">
        <f t="shared" si="370"/>
        <v>0.23636404179080922</v>
      </c>
      <c r="AK1519" s="45">
        <f t="shared" si="371"/>
        <v>0.17490939092519878</v>
      </c>
      <c r="AL1519" s="35"/>
      <c r="AM1519" s="35"/>
      <c r="AN1519" s="35"/>
      <c r="AO1519" s="3" t="s">
        <v>1767</v>
      </c>
    </row>
    <row r="1520" spans="2:41" x14ac:dyDescent="0.2">
      <c r="B1520" s="46">
        <v>43749</v>
      </c>
      <c r="C1520" s="3" t="s">
        <v>1775</v>
      </c>
      <c r="D1520" s="48" t="s">
        <v>1333</v>
      </c>
      <c r="E1520" s="32" t="s">
        <v>137</v>
      </c>
      <c r="F1520" s="3" t="s">
        <v>138</v>
      </c>
      <c r="G1520" s="55" t="s">
        <v>139</v>
      </c>
      <c r="H1520" s="3">
        <v>2019</v>
      </c>
      <c r="I1520" s="47" t="s">
        <v>243</v>
      </c>
      <c r="J1520" s="47" t="s">
        <v>447</v>
      </c>
      <c r="K1520" s="32" t="str">
        <f t="shared" si="358"/>
        <v>WFL</v>
      </c>
      <c r="L1520" s="32" t="str">
        <f t="shared" si="359"/>
        <v>ESI</v>
      </c>
      <c r="M1520" s="32" t="str">
        <f t="shared" si="360"/>
        <v>R2</v>
      </c>
      <c r="N1520" s="3">
        <v>5</v>
      </c>
      <c r="O1520" s="3" t="s">
        <v>554</v>
      </c>
      <c r="P1520" s="33" t="str">
        <f t="shared" si="361"/>
        <v>E:POS_P:P01_Tr1:WFL_Tr2:ESI_DRC_R2_D:11_M:10_Y:2019</v>
      </c>
      <c r="Q1520" s="31" t="str">
        <f t="shared" si="362"/>
        <v>T2</v>
      </c>
      <c r="R1520" s="53">
        <v>0.4993055555555555</v>
      </c>
      <c r="S1520" s="3">
        <v>20</v>
      </c>
      <c r="T1520" s="3">
        <v>2.3325</v>
      </c>
      <c r="U1520" s="3">
        <v>125.58000000000001</v>
      </c>
      <c r="V1520" s="3">
        <v>0.40068000000000009</v>
      </c>
      <c r="W1520" s="3">
        <v>25.4</v>
      </c>
      <c r="X1520" s="37">
        <f t="shared" si="363"/>
        <v>298.39999999999998</v>
      </c>
      <c r="Y1520" s="37" t="s">
        <v>143</v>
      </c>
      <c r="Z1520" s="40">
        <v>0.1225</v>
      </c>
      <c r="AA1520" s="41">
        <v>0.74</v>
      </c>
      <c r="AB1520" s="41">
        <v>9.0649999999999981E-2</v>
      </c>
      <c r="AC1520" s="42" t="s">
        <v>144</v>
      </c>
      <c r="AD1520" s="43">
        <f t="shared" si="364"/>
        <v>490.07680238608594</v>
      </c>
      <c r="AE1520" s="43">
        <f t="shared" si="365"/>
        <v>571.75626945043359</v>
      </c>
      <c r="AF1520" s="44">
        <f t="shared" si="366"/>
        <v>1.1431041415655454</v>
      </c>
      <c r="AG1520" s="44">
        <f t="shared" si="367"/>
        <v>0.84589706475850346</v>
      </c>
      <c r="AH1520" s="44">
        <f t="shared" si="368"/>
        <v>61.543844843644678</v>
      </c>
      <c r="AI1520" s="44">
        <f t="shared" si="369"/>
        <v>45.542445184297058</v>
      </c>
      <c r="AJ1520" s="44">
        <f t="shared" si="370"/>
        <v>0.22909130204339978</v>
      </c>
      <c r="AK1520" s="45">
        <f t="shared" si="371"/>
        <v>0.16952756351211581</v>
      </c>
      <c r="AL1520" s="35"/>
      <c r="AM1520" s="35"/>
      <c r="AN1520" s="35"/>
      <c r="AO1520" s="3" t="s">
        <v>1769</v>
      </c>
    </row>
    <row r="1521" spans="2:41" x14ac:dyDescent="0.2">
      <c r="B1521" s="46">
        <v>43749</v>
      </c>
      <c r="C1521" s="3" t="s">
        <v>1776</v>
      </c>
      <c r="D1521" s="48" t="s">
        <v>1335</v>
      </c>
      <c r="E1521" s="32" t="s">
        <v>137</v>
      </c>
      <c r="F1521" s="3" t="s">
        <v>138</v>
      </c>
      <c r="G1521" s="55" t="s">
        <v>139</v>
      </c>
      <c r="H1521" s="3">
        <v>2019</v>
      </c>
      <c r="I1521" s="47" t="s">
        <v>243</v>
      </c>
      <c r="J1521" s="47" t="s">
        <v>447</v>
      </c>
      <c r="K1521" s="32" t="str">
        <f t="shared" si="358"/>
        <v>WFL</v>
      </c>
      <c r="L1521" s="32" t="str">
        <f t="shared" si="359"/>
        <v>ESI</v>
      </c>
      <c r="M1521" s="32" t="str">
        <f t="shared" si="360"/>
        <v>R2</v>
      </c>
      <c r="N1521" s="3">
        <v>5</v>
      </c>
      <c r="O1521" s="3" t="s">
        <v>554</v>
      </c>
      <c r="P1521" s="33" t="str">
        <f t="shared" si="361"/>
        <v>E:POS_P:P01_Tr1:WFL_Tr2:ESI_DRC_R2_D:11_M:10_Y:2019</v>
      </c>
      <c r="Q1521" s="31" t="str">
        <f t="shared" si="362"/>
        <v>T3</v>
      </c>
      <c r="R1521" s="53">
        <v>0.50624999999999998</v>
      </c>
      <c r="S1521" s="3">
        <v>30</v>
      </c>
      <c r="T1521" s="3">
        <v>2.3325</v>
      </c>
      <c r="U1521" s="3">
        <v>123.33176470588236</v>
      </c>
      <c r="V1521" s="3">
        <v>0.40068000000000009</v>
      </c>
      <c r="W1521" s="3">
        <v>25.5</v>
      </c>
      <c r="X1521" s="37">
        <f t="shared" si="363"/>
        <v>298.5</v>
      </c>
      <c r="Y1521" s="37" t="s">
        <v>143</v>
      </c>
      <c r="Z1521" s="40">
        <v>0.1225</v>
      </c>
      <c r="AA1521" s="41">
        <v>0.74</v>
      </c>
      <c r="AB1521" s="41">
        <v>9.0649999999999981E-2</v>
      </c>
      <c r="AC1521" s="42" t="s">
        <v>144</v>
      </c>
      <c r="AD1521" s="43">
        <f t="shared" si="364"/>
        <v>489.91262255279082</v>
      </c>
      <c r="AE1521" s="43">
        <f t="shared" si="365"/>
        <v>571.5647263115892</v>
      </c>
      <c r="AF1521" s="44">
        <f t="shared" si="366"/>
        <v>1.1427211921043845</v>
      </c>
      <c r="AG1521" s="44">
        <f t="shared" si="367"/>
        <v>0.84561368215724431</v>
      </c>
      <c r="AH1521" s="44">
        <f t="shared" si="368"/>
        <v>60.421788291122553</v>
      </c>
      <c r="AI1521" s="44">
        <f t="shared" si="369"/>
        <v>44.712123335430675</v>
      </c>
      <c r="AJ1521" s="44">
        <f t="shared" si="370"/>
        <v>0.22901455453852762</v>
      </c>
      <c r="AK1521" s="45">
        <f t="shared" si="371"/>
        <v>0.16947077035851041</v>
      </c>
      <c r="AL1521" s="35"/>
      <c r="AM1521" s="35"/>
      <c r="AN1521" s="35"/>
      <c r="AO1521" s="3" t="s">
        <v>1771</v>
      </c>
    </row>
    <row r="1522" spans="2:41" x14ac:dyDescent="0.2">
      <c r="B1522" s="46">
        <v>43749</v>
      </c>
      <c r="C1522" s="3" t="s">
        <v>1777</v>
      </c>
      <c r="D1522" s="48" t="s">
        <v>1337</v>
      </c>
      <c r="E1522" s="32" t="s">
        <v>137</v>
      </c>
      <c r="F1522" s="3" t="s">
        <v>138</v>
      </c>
      <c r="G1522" s="55" t="s">
        <v>139</v>
      </c>
      <c r="H1522" s="3">
        <v>2019</v>
      </c>
      <c r="I1522" s="47" t="s">
        <v>243</v>
      </c>
      <c r="J1522" s="47" t="s">
        <v>447</v>
      </c>
      <c r="K1522" s="32" t="str">
        <f t="shared" si="358"/>
        <v>WFL</v>
      </c>
      <c r="L1522" s="32" t="str">
        <f t="shared" si="359"/>
        <v>ESI</v>
      </c>
      <c r="M1522" s="32" t="str">
        <f t="shared" si="360"/>
        <v>R3</v>
      </c>
      <c r="N1522" s="3">
        <v>8</v>
      </c>
      <c r="O1522" s="3" t="s">
        <v>1289</v>
      </c>
      <c r="P1522" s="33" t="str">
        <f t="shared" si="361"/>
        <v>E:POS_P:P01_Tr1:WFL_Tr2:ESI_DRC_R3_D:11_M:10_Y:2019</v>
      </c>
      <c r="Q1522" s="31" t="str">
        <f t="shared" si="362"/>
        <v>T0</v>
      </c>
      <c r="R1522" s="53">
        <v>0.48541666666666666</v>
      </c>
      <c r="S1522" s="37">
        <v>0</v>
      </c>
      <c r="T1522" s="3">
        <v>1.9575</v>
      </c>
      <c r="U1522" s="3">
        <v>137.78470588235294</v>
      </c>
      <c r="V1522" s="3">
        <v>0.39432000000000006</v>
      </c>
      <c r="W1522" s="3">
        <v>24.3</v>
      </c>
      <c r="X1522" s="37">
        <f t="shared" si="363"/>
        <v>297.3</v>
      </c>
      <c r="Y1522" s="37" t="s">
        <v>143</v>
      </c>
      <c r="Z1522" s="40">
        <v>0.1225</v>
      </c>
      <c r="AA1522" s="41">
        <v>0.74</v>
      </c>
      <c r="AB1522" s="41">
        <v>9.0649999999999981E-2</v>
      </c>
      <c r="AC1522" s="42" t="s">
        <v>144</v>
      </c>
      <c r="AD1522" s="43">
        <f t="shared" si="364"/>
        <v>491.89007007066272</v>
      </c>
      <c r="AE1522" s="43">
        <f t="shared" si="365"/>
        <v>573.87174841577314</v>
      </c>
      <c r="AF1522" s="44">
        <f t="shared" si="366"/>
        <v>0.96287481216332227</v>
      </c>
      <c r="AG1522" s="44">
        <f t="shared" si="367"/>
        <v>0.71252736100085834</v>
      </c>
      <c r="AH1522" s="44">
        <f t="shared" si="368"/>
        <v>67.774928631136234</v>
      </c>
      <c r="AI1522" s="44">
        <f t="shared" si="369"/>
        <v>50.153447187040804</v>
      </c>
      <c r="AJ1522" s="44">
        <f t="shared" si="370"/>
        <v>0.2262891078353077</v>
      </c>
      <c r="AK1522" s="45">
        <f t="shared" si="371"/>
        <v>0.16745393979812767</v>
      </c>
      <c r="AL1522" s="35">
        <f>SLOPE(AG1522:AG1525,S1522:S1525)*60</f>
        <v>0.29060572944872293</v>
      </c>
      <c r="AM1522" s="35">
        <f>SLOPE(AK1522:AK1525,S1522:S1525)*60</f>
        <v>8.8913915520629494E-3</v>
      </c>
      <c r="AN1522" s="35">
        <f>SLOPE(AI1522:AI1525,S1522:S1525)*60</f>
        <v>-1.9538318250637858</v>
      </c>
      <c r="AO1522" s="3" t="s">
        <v>1773</v>
      </c>
    </row>
    <row r="1523" spans="2:41" x14ac:dyDescent="0.2">
      <c r="B1523" s="46">
        <v>43749</v>
      </c>
      <c r="C1523" s="3" t="s">
        <v>1779</v>
      </c>
      <c r="D1523" s="48" t="s">
        <v>1339</v>
      </c>
      <c r="E1523" s="32" t="s">
        <v>137</v>
      </c>
      <c r="F1523" s="3" t="s">
        <v>138</v>
      </c>
      <c r="G1523" s="55" t="s">
        <v>139</v>
      </c>
      <c r="H1523" s="3">
        <v>2019</v>
      </c>
      <c r="I1523" s="47" t="s">
        <v>243</v>
      </c>
      <c r="J1523" s="47" t="s">
        <v>447</v>
      </c>
      <c r="K1523" s="32" t="str">
        <f t="shared" si="358"/>
        <v>WFL</v>
      </c>
      <c r="L1523" s="32" t="str">
        <f t="shared" si="359"/>
        <v>ESI</v>
      </c>
      <c r="M1523" s="32" t="str">
        <f t="shared" si="360"/>
        <v>R3</v>
      </c>
      <c r="N1523" s="3">
        <v>8</v>
      </c>
      <c r="O1523" s="3" t="s">
        <v>1289</v>
      </c>
      <c r="P1523" s="33" t="str">
        <f t="shared" si="361"/>
        <v>E:POS_P:P01_Tr1:WFL_Tr2:ESI_DRC_R3_D:11_M:10_Y:2019</v>
      </c>
      <c r="Q1523" s="31" t="str">
        <f t="shared" si="362"/>
        <v>T1</v>
      </c>
      <c r="R1523" s="53">
        <v>0.49236111111111108</v>
      </c>
      <c r="S1523" s="3">
        <v>10</v>
      </c>
      <c r="T1523" s="3">
        <v>2.2574999999999998</v>
      </c>
      <c r="U1523" s="3">
        <v>121.40470588235294</v>
      </c>
      <c r="V1523" s="3">
        <v>0.38160000000000005</v>
      </c>
      <c r="W1523" s="3">
        <v>24.9</v>
      </c>
      <c r="X1523" s="37">
        <f t="shared" si="363"/>
        <v>297.89999999999998</v>
      </c>
      <c r="Y1523" s="37" t="s">
        <v>143</v>
      </c>
      <c r="Z1523" s="40">
        <v>0.1225</v>
      </c>
      <c r="AA1523" s="41">
        <v>0.74</v>
      </c>
      <c r="AB1523" s="41">
        <v>9.0649999999999981E-2</v>
      </c>
      <c r="AC1523" s="42" t="s">
        <v>144</v>
      </c>
      <c r="AD1523" s="43">
        <f t="shared" si="364"/>
        <v>490.89935492449825</v>
      </c>
      <c r="AE1523" s="43">
        <f t="shared" si="365"/>
        <v>572.71591407858125</v>
      </c>
      <c r="AF1523" s="44">
        <f t="shared" si="366"/>
        <v>1.1082052937420546</v>
      </c>
      <c r="AG1523" s="44">
        <f t="shared" si="367"/>
        <v>0.82007191736912022</v>
      </c>
      <c r="AH1523" s="44">
        <f t="shared" si="368"/>
        <v>59.597491802445496</v>
      </c>
      <c r="AI1523" s="44">
        <f t="shared" si="369"/>
        <v>44.102143933809657</v>
      </c>
      <c r="AJ1523" s="44">
        <f t="shared" si="370"/>
        <v>0.21854839281238661</v>
      </c>
      <c r="AK1523" s="45">
        <f t="shared" si="371"/>
        <v>0.16172581068116607</v>
      </c>
      <c r="AL1523" s="35"/>
      <c r="AM1523" s="35"/>
      <c r="AN1523" s="35"/>
      <c r="AO1523" s="3" t="s">
        <v>1767</v>
      </c>
    </row>
    <row r="1524" spans="2:41" x14ac:dyDescent="0.2">
      <c r="B1524" s="46">
        <v>43749</v>
      </c>
      <c r="C1524" s="3" t="s">
        <v>1780</v>
      </c>
      <c r="D1524" s="48" t="s">
        <v>1341</v>
      </c>
      <c r="E1524" s="32" t="s">
        <v>137</v>
      </c>
      <c r="F1524" s="3" t="s">
        <v>138</v>
      </c>
      <c r="G1524" s="55" t="s">
        <v>139</v>
      </c>
      <c r="H1524" s="3">
        <v>2019</v>
      </c>
      <c r="I1524" s="47" t="s">
        <v>243</v>
      </c>
      <c r="J1524" s="47" t="s">
        <v>447</v>
      </c>
      <c r="K1524" s="32" t="str">
        <f t="shared" si="358"/>
        <v>WFL</v>
      </c>
      <c r="L1524" s="32" t="str">
        <f t="shared" si="359"/>
        <v>ESI</v>
      </c>
      <c r="M1524" s="32" t="str">
        <f t="shared" si="360"/>
        <v>R3</v>
      </c>
      <c r="N1524" s="3">
        <v>8</v>
      </c>
      <c r="O1524" s="3" t="s">
        <v>1289</v>
      </c>
      <c r="P1524" s="33" t="str">
        <f t="shared" si="361"/>
        <v>E:POS_P:P01_Tr1:WFL_Tr2:ESI_DRC_R3_D:11_M:10_Y:2019</v>
      </c>
      <c r="Q1524" s="31" t="str">
        <f t="shared" si="362"/>
        <v>T2</v>
      </c>
      <c r="R1524" s="53">
        <v>0.4993055555555555</v>
      </c>
      <c r="S1524" s="3">
        <v>20</v>
      </c>
      <c r="T1524" s="3">
        <v>2.2574999999999998</v>
      </c>
      <c r="U1524" s="3">
        <v>137.62411764705882</v>
      </c>
      <c r="V1524" s="3">
        <v>0.40068000000000009</v>
      </c>
      <c r="W1524" s="3">
        <v>24.9</v>
      </c>
      <c r="X1524" s="37">
        <f t="shared" si="363"/>
        <v>297.89999999999998</v>
      </c>
      <c r="Y1524" s="37" t="s">
        <v>143</v>
      </c>
      <c r="Z1524" s="40">
        <v>0.1225</v>
      </c>
      <c r="AA1524" s="41">
        <v>0.74</v>
      </c>
      <c r="AB1524" s="41">
        <v>9.0649999999999981E-2</v>
      </c>
      <c r="AC1524" s="42" t="s">
        <v>144</v>
      </c>
      <c r="AD1524" s="43">
        <f t="shared" si="364"/>
        <v>490.89935492449825</v>
      </c>
      <c r="AE1524" s="43">
        <f t="shared" si="365"/>
        <v>572.71591407858125</v>
      </c>
      <c r="AF1524" s="44">
        <f t="shared" si="366"/>
        <v>1.1082052937420546</v>
      </c>
      <c r="AG1524" s="44">
        <f t="shared" si="367"/>
        <v>0.82007191736912022</v>
      </c>
      <c r="AH1524" s="44">
        <f t="shared" si="368"/>
        <v>67.559590574994431</v>
      </c>
      <c r="AI1524" s="44">
        <f t="shared" si="369"/>
        <v>49.994097025495869</v>
      </c>
      <c r="AJ1524" s="44">
        <f t="shared" si="370"/>
        <v>0.229475812453006</v>
      </c>
      <c r="AK1524" s="45">
        <f t="shared" si="371"/>
        <v>0.16981210121522441</v>
      </c>
      <c r="AL1524" s="35"/>
      <c r="AM1524" s="35"/>
      <c r="AN1524" s="35"/>
      <c r="AO1524" s="3" t="s">
        <v>1769</v>
      </c>
    </row>
    <row r="1525" spans="2:41" x14ac:dyDescent="0.2">
      <c r="B1525" s="46">
        <v>43749</v>
      </c>
      <c r="C1525" s="3" t="s">
        <v>1781</v>
      </c>
      <c r="D1525" s="48" t="s">
        <v>1343</v>
      </c>
      <c r="E1525" s="32" t="s">
        <v>137</v>
      </c>
      <c r="F1525" s="3" t="s">
        <v>138</v>
      </c>
      <c r="G1525" s="55" t="s">
        <v>139</v>
      </c>
      <c r="H1525" s="3">
        <v>2019</v>
      </c>
      <c r="I1525" s="47" t="s">
        <v>243</v>
      </c>
      <c r="J1525" s="47" t="s">
        <v>447</v>
      </c>
      <c r="K1525" s="32" t="str">
        <f t="shared" si="358"/>
        <v>WFL</v>
      </c>
      <c r="L1525" s="32" t="str">
        <f t="shared" si="359"/>
        <v>ESI</v>
      </c>
      <c r="M1525" s="32" t="str">
        <f t="shared" si="360"/>
        <v>R3</v>
      </c>
      <c r="N1525" s="3">
        <v>8</v>
      </c>
      <c r="O1525" s="3" t="s">
        <v>1289</v>
      </c>
      <c r="P1525" s="33" t="str">
        <f t="shared" si="361"/>
        <v>E:POS_P:P01_Tr1:WFL_Tr2:ESI_DRC_R3_D:11_M:10_Y:2019</v>
      </c>
      <c r="Q1525" s="31" t="str">
        <f t="shared" si="362"/>
        <v>T3</v>
      </c>
      <c r="R1525" s="53">
        <v>0.50624999999999998</v>
      </c>
      <c r="S1525" s="3">
        <v>30</v>
      </c>
      <c r="T1525" s="3">
        <v>2.4074999999999998</v>
      </c>
      <c r="U1525" s="3">
        <v>129.75529411764708</v>
      </c>
      <c r="V1525" s="3">
        <v>0.40068000000000009</v>
      </c>
      <c r="W1525" s="3">
        <v>25.1</v>
      </c>
      <c r="X1525" s="37">
        <f t="shared" si="363"/>
        <v>298.10000000000002</v>
      </c>
      <c r="Y1525" s="37" t="s">
        <v>143</v>
      </c>
      <c r="Z1525" s="40">
        <v>0.1225</v>
      </c>
      <c r="AA1525" s="41">
        <v>0.74</v>
      </c>
      <c r="AB1525" s="41">
        <v>9.0649999999999981E-2</v>
      </c>
      <c r="AC1525" s="42" t="s">
        <v>144</v>
      </c>
      <c r="AD1525" s="43">
        <f t="shared" si="364"/>
        <v>490.5700027910367</v>
      </c>
      <c r="AE1525" s="43">
        <f t="shared" si="365"/>
        <v>572.33166992287613</v>
      </c>
      <c r="AF1525" s="44">
        <f t="shared" si="366"/>
        <v>1.1810472817194206</v>
      </c>
      <c r="AG1525" s="44">
        <f t="shared" si="367"/>
        <v>0.87397498847237109</v>
      </c>
      <c r="AH1525" s="44">
        <f t="shared" si="368"/>
        <v>63.654054997445911</v>
      </c>
      <c r="AI1525" s="44">
        <f t="shared" si="369"/>
        <v>47.104000698109964</v>
      </c>
      <c r="AJ1525" s="44">
        <f t="shared" si="370"/>
        <v>0.22932185350469805</v>
      </c>
      <c r="AK1525" s="45">
        <f t="shared" si="371"/>
        <v>0.16969817159347653</v>
      </c>
      <c r="AL1525" s="35"/>
      <c r="AM1525" s="35"/>
      <c r="AN1525" s="35"/>
      <c r="AO1525" s="3" t="s">
        <v>1771</v>
      </c>
    </row>
    <row r="1526" spans="2:41" x14ac:dyDescent="0.2">
      <c r="B1526" s="46">
        <v>43749</v>
      </c>
      <c r="D1526" s="3" t="s">
        <v>1345</v>
      </c>
      <c r="E1526" s="32" t="s">
        <v>137</v>
      </c>
      <c r="F1526" s="3" t="s">
        <v>138</v>
      </c>
      <c r="G1526" s="55" t="s">
        <v>139</v>
      </c>
      <c r="H1526" s="3">
        <v>2019</v>
      </c>
      <c r="I1526" s="47" t="s">
        <v>243</v>
      </c>
      <c r="J1526" s="47" t="s">
        <v>447</v>
      </c>
      <c r="K1526" s="32" t="str">
        <f t="shared" si="358"/>
        <v>WFL</v>
      </c>
      <c r="L1526" s="32" t="str">
        <f t="shared" si="359"/>
        <v>LSI</v>
      </c>
      <c r="M1526" s="32" t="str">
        <f t="shared" si="360"/>
        <v>R1</v>
      </c>
      <c r="P1526" s="33" t="str">
        <f t="shared" si="361"/>
        <v>E:POS_P:P01_Tr1:WFL_Tr2:LSI_DRC_R1_D:11_M:10_Y:2019</v>
      </c>
      <c r="Q1526" s="31" t="str">
        <f t="shared" si="362"/>
        <v>T0</v>
      </c>
      <c r="S1526" s="37">
        <v>0</v>
      </c>
      <c r="X1526" s="37"/>
      <c r="Y1526" s="37" t="s">
        <v>143</v>
      </c>
      <c r="Z1526" s="40">
        <v>0.1225</v>
      </c>
      <c r="AA1526" s="41">
        <v>0.74</v>
      </c>
      <c r="AB1526" s="41">
        <v>9.0649999999999981E-2</v>
      </c>
      <c r="AC1526" s="42" t="s">
        <v>144</v>
      </c>
      <c r="AD1526" s="43"/>
      <c r="AE1526" s="43"/>
      <c r="AF1526" s="44"/>
      <c r="AG1526" s="44"/>
      <c r="AH1526" s="44"/>
      <c r="AI1526" s="44"/>
      <c r="AJ1526" s="44"/>
      <c r="AK1526" s="45"/>
      <c r="AL1526" s="35"/>
      <c r="AM1526" s="35"/>
      <c r="AN1526" s="35"/>
      <c r="AO1526" s="3" t="s">
        <v>1763</v>
      </c>
    </row>
    <row r="1527" spans="2:41" x14ac:dyDescent="0.2">
      <c r="B1527" s="46">
        <v>43749</v>
      </c>
      <c r="D1527" s="3" t="s">
        <v>1347</v>
      </c>
      <c r="E1527" s="32" t="s">
        <v>137</v>
      </c>
      <c r="F1527" s="3" t="s">
        <v>138</v>
      </c>
      <c r="G1527" s="55" t="s">
        <v>139</v>
      </c>
      <c r="H1527" s="3">
        <v>2019</v>
      </c>
      <c r="I1527" s="47" t="s">
        <v>243</v>
      </c>
      <c r="J1527" s="47" t="s">
        <v>447</v>
      </c>
      <c r="K1527" s="32" t="str">
        <f t="shared" si="358"/>
        <v>WFL</v>
      </c>
      <c r="L1527" s="32" t="str">
        <f t="shared" si="359"/>
        <v>LSI</v>
      </c>
      <c r="M1527" s="32" t="str">
        <f t="shared" si="360"/>
        <v>R1</v>
      </c>
      <c r="P1527" s="33" t="str">
        <f t="shared" si="361"/>
        <v>E:POS_P:P01_Tr1:WFL_Tr2:LSI_DRC_R1_D:11_M:10_Y:2019</v>
      </c>
      <c r="Q1527" s="31" t="str">
        <f t="shared" si="362"/>
        <v>T1</v>
      </c>
      <c r="S1527" s="3">
        <v>10</v>
      </c>
      <c r="X1527" s="37"/>
      <c r="Y1527" s="37" t="s">
        <v>143</v>
      </c>
      <c r="Z1527" s="40">
        <v>0.1225</v>
      </c>
      <c r="AA1527" s="41">
        <v>0.74</v>
      </c>
      <c r="AB1527" s="41">
        <v>9.0649999999999981E-2</v>
      </c>
      <c r="AC1527" s="42" t="s">
        <v>144</v>
      </c>
      <c r="AD1527" s="43"/>
      <c r="AE1527" s="43"/>
      <c r="AF1527" s="44"/>
      <c r="AG1527" s="44"/>
      <c r="AH1527" s="44"/>
      <c r="AI1527" s="44"/>
      <c r="AJ1527" s="44"/>
      <c r="AK1527" s="45"/>
      <c r="AL1527" s="35"/>
      <c r="AM1527" s="35"/>
      <c r="AN1527" s="35"/>
      <c r="AO1527" s="3" t="s">
        <v>1763</v>
      </c>
    </row>
    <row r="1528" spans="2:41" x14ac:dyDescent="0.2">
      <c r="B1528" s="46">
        <v>43749</v>
      </c>
      <c r="D1528" s="3" t="s">
        <v>1349</v>
      </c>
      <c r="E1528" s="32" t="s">
        <v>137</v>
      </c>
      <c r="F1528" s="3" t="s">
        <v>138</v>
      </c>
      <c r="G1528" s="55" t="s">
        <v>139</v>
      </c>
      <c r="H1528" s="3">
        <v>2019</v>
      </c>
      <c r="I1528" s="47" t="s">
        <v>243</v>
      </c>
      <c r="J1528" s="47" t="s">
        <v>447</v>
      </c>
      <c r="K1528" s="32" t="str">
        <f t="shared" si="358"/>
        <v>WFL</v>
      </c>
      <c r="L1528" s="32" t="str">
        <f t="shared" si="359"/>
        <v>LSI</v>
      </c>
      <c r="M1528" s="32" t="str">
        <f t="shared" si="360"/>
        <v>R1</v>
      </c>
      <c r="P1528" s="33" t="str">
        <f t="shared" si="361"/>
        <v>E:POS_P:P01_Tr1:WFL_Tr2:LSI_DRC_R1_D:11_M:10_Y:2019</v>
      </c>
      <c r="Q1528" s="31" t="str">
        <f t="shared" si="362"/>
        <v>T2</v>
      </c>
      <c r="S1528" s="3">
        <v>20</v>
      </c>
      <c r="X1528" s="37"/>
      <c r="Y1528" s="37" t="s">
        <v>143</v>
      </c>
      <c r="Z1528" s="40">
        <v>0.1225</v>
      </c>
      <c r="AA1528" s="41">
        <v>0.74</v>
      </c>
      <c r="AB1528" s="41">
        <v>9.0649999999999981E-2</v>
      </c>
      <c r="AC1528" s="42" t="s">
        <v>144</v>
      </c>
      <c r="AD1528" s="43"/>
      <c r="AE1528" s="43"/>
      <c r="AF1528" s="44"/>
      <c r="AG1528" s="44"/>
      <c r="AH1528" s="44"/>
      <c r="AI1528" s="44"/>
      <c r="AJ1528" s="44"/>
      <c r="AK1528" s="45"/>
      <c r="AL1528" s="35"/>
      <c r="AM1528" s="35"/>
      <c r="AN1528" s="35"/>
      <c r="AO1528" s="3" t="s">
        <v>1763</v>
      </c>
    </row>
    <row r="1529" spans="2:41" x14ac:dyDescent="0.2">
      <c r="B1529" s="46">
        <v>43749</v>
      </c>
      <c r="D1529" s="3" t="s">
        <v>1351</v>
      </c>
      <c r="E1529" s="32" t="s">
        <v>137</v>
      </c>
      <c r="F1529" s="3" t="s">
        <v>138</v>
      </c>
      <c r="G1529" s="55" t="s">
        <v>139</v>
      </c>
      <c r="H1529" s="3">
        <v>2019</v>
      </c>
      <c r="I1529" s="47" t="s">
        <v>243</v>
      </c>
      <c r="J1529" s="47" t="s">
        <v>447</v>
      </c>
      <c r="K1529" s="32" t="str">
        <f t="shared" si="358"/>
        <v>WFL</v>
      </c>
      <c r="L1529" s="32" t="str">
        <f t="shared" si="359"/>
        <v>LSI</v>
      </c>
      <c r="M1529" s="32" t="str">
        <f t="shared" si="360"/>
        <v>R1</v>
      </c>
      <c r="P1529" s="33" t="str">
        <f t="shared" si="361"/>
        <v>E:POS_P:P01_Tr1:WFL_Tr2:LSI_DRC_R1_D:11_M:10_Y:2019</v>
      </c>
      <c r="Q1529" s="31" t="str">
        <f t="shared" si="362"/>
        <v>T3</v>
      </c>
      <c r="S1529" s="3">
        <v>30</v>
      </c>
      <c r="X1529" s="37"/>
      <c r="Y1529" s="37" t="s">
        <v>143</v>
      </c>
      <c r="Z1529" s="40">
        <v>0.1225</v>
      </c>
      <c r="AA1529" s="41">
        <v>0.74</v>
      </c>
      <c r="AB1529" s="41">
        <v>9.0649999999999981E-2</v>
      </c>
      <c r="AC1529" s="42" t="s">
        <v>144</v>
      </c>
      <c r="AD1529" s="43"/>
      <c r="AE1529" s="43"/>
      <c r="AF1529" s="44"/>
      <c r="AG1529" s="44"/>
      <c r="AH1529" s="44"/>
      <c r="AI1529" s="44"/>
      <c r="AJ1529" s="44"/>
      <c r="AK1529" s="45"/>
      <c r="AL1529" s="35"/>
      <c r="AM1529" s="35"/>
      <c r="AN1529" s="35"/>
      <c r="AO1529" s="3" t="s">
        <v>1763</v>
      </c>
    </row>
    <row r="1530" spans="2:41" x14ac:dyDescent="0.2">
      <c r="B1530" s="46">
        <v>43749</v>
      </c>
      <c r="D1530" s="3" t="s">
        <v>1353</v>
      </c>
      <c r="E1530" s="32" t="s">
        <v>137</v>
      </c>
      <c r="F1530" s="3" t="s">
        <v>138</v>
      </c>
      <c r="G1530" s="55" t="s">
        <v>139</v>
      </c>
      <c r="H1530" s="3">
        <v>2019</v>
      </c>
      <c r="I1530" s="47" t="s">
        <v>243</v>
      </c>
      <c r="J1530" s="47" t="s">
        <v>447</v>
      </c>
      <c r="K1530" s="32" t="str">
        <f t="shared" si="358"/>
        <v>WFL</v>
      </c>
      <c r="L1530" s="32" t="str">
        <f t="shared" si="359"/>
        <v>LSI</v>
      </c>
      <c r="M1530" s="32" t="str">
        <f t="shared" si="360"/>
        <v>R2</v>
      </c>
      <c r="P1530" s="33" t="str">
        <f t="shared" si="361"/>
        <v>E:POS_P:P01_Tr1:WFL_Tr2:LSI_DRC_R2_D:11_M:10_Y:2019</v>
      </c>
      <c r="Q1530" s="31" t="str">
        <f t="shared" si="362"/>
        <v>T0</v>
      </c>
      <c r="S1530" s="37">
        <v>0</v>
      </c>
      <c r="X1530" s="37"/>
      <c r="Y1530" s="37" t="s">
        <v>143</v>
      </c>
      <c r="Z1530" s="40">
        <v>0.1225</v>
      </c>
      <c r="AA1530" s="41">
        <v>0.74</v>
      </c>
      <c r="AB1530" s="41">
        <v>9.0649999999999981E-2</v>
      </c>
      <c r="AC1530" s="42" t="s">
        <v>144</v>
      </c>
      <c r="AD1530" s="43"/>
      <c r="AE1530" s="43"/>
      <c r="AF1530" s="44"/>
      <c r="AG1530" s="44"/>
      <c r="AH1530" s="44"/>
      <c r="AI1530" s="44"/>
      <c r="AJ1530" s="44"/>
      <c r="AK1530" s="45"/>
      <c r="AL1530" s="35"/>
      <c r="AM1530" s="35"/>
      <c r="AN1530" s="35"/>
      <c r="AO1530" s="3" t="s">
        <v>1763</v>
      </c>
    </row>
    <row r="1531" spans="2:41" x14ac:dyDescent="0.2">
      <c r="B1531" s="46">
        <v>43749</v>
      </c>
      <c r="D1531" s="3" t="s">
        <v>1355</v>
      </c>
      <c r="E1531" s="32" t="s">
        <v>137</v>
      </c>
      <c r="F1531" s="3" t="s">
        <v>138</v>
      </c>
      <c r="G1531" s="55" t="s">
        <v>139</v>
      </c>
      <c r="H1531" s="3">
        <v>2019</v>
      </c>
      <c r="I1531" s="47" t="s">
        <v>243</v>
      </c>
      <c r="J1531" s="47" t="s">
        <v>447</v>
      </c>
      <c r="K1531" s="32" t="str">
        <f t="shared" si="358"/>
        <v>WFL</v>
      </c>
      <c r="L1531" s="32" t="str">
        <f t="shared" si="359"/>
        <v>LSI</v>
      </c>
      <c r="M1531" s="32" t="str">
        <f t="shared" si="360"/>
        <v>R2</v>
      </c>
      <c r="P1531" s="33" t="str">
        <f t="shared" si="361"/>
        <v>E:POS_P:P01_Tr1:WFL_Tr2:LSI_DRC_R2_D:11_M:10_Y:2019</v>
      </c>
      <c r="Q1531" s="31" t="str">
        <f t="shared" si="362"/>
        <v>T1</v>
      </c>
      <c r="S1531" s="3">
        <v>10</v>
      </c>
      <c r="X1531" s="37"/>
      <c r="Y1531" s="37" t="s">
        <v>143</v>
      </c>
      <c r="Z1531" s="40">
        <v>0.1225</v>
      </c>
      <c r="AA1531" s="41">
        <v>0.74</v>
      </c>
      <c r="AB1531" s="41">
        <v>9.0649999999999981E-2</v>
      </c>
      <c r="AC1531" s="42" t="s">
        <v>144</v>
      </c>
      <c r="AD1531" s="43"/>
      <c r="AE1531" s="43"/>
      <c r="AF1531" s="44"/>
      <c r="AG1531" s="44"/>
      <c r="AH1531" s="44"/>
      <c r="AI1531" s="44"/>
      <c r="AJ1531" s="44"/>
      <c r="AK1531" s="45"/>
      <c r="AL1531" s="35"/>
      <c r="AM1531" s="35"/>
      <c r="AN1531" s="35"/>
      <c r="AO1531" s="3" t="s">
        <v>1763</v>
      </c>
    </row>
    <row r="1532" spans="2:41" x14ac:dyDescent="0.2">
      <c r="B1532" s="46">
        <v>43749</v>
      </c>
      <c r="D1532" s="3" t="s">
        <v>1357</v>
      </c>
      <c r="E1532" s="32" t="s">
        <v>137</v>
      </c>
      <c r="F1532" s="3" t="s">
        <v>138</v>
      </c>
      <c r="G1532" s="55" t="s">
        <v>139</v>
      </c>
      <c r="H1532" s="3">
        <v>2019</v>
      </c>
      <c r="I1532" s="47" t="s">
        <v>243</v>
      </c>
      <c r="J1532" s="47" t="s">
        <v>447</v>
      </c>
      <c r="K1532" s="32" t="str">
        <f t="shared" si="358"/>
        <v>WFL</v>
      </c>
      <c r="L1532" s="32" t="str">
        <f t="shared" si="359"/>
        <v>LSI</v>
      </c>
      <c r="M1532" s="32" t="str">
        <f t="shared" si="360"/>
        <v>R2</v>
      </c>
      <c r="P1532" s="33" t="str">
        <f t="shared" si="361"/>
        <v>E:POS_P:P01_Tr1:WFL_Tr2:LSI_DRC_R2_D:11_M:10_Y:2019</v>
      </c>
      <c r="Q1532" s="31" t="str">
        <f t="shared" si="362"/>
        <v>T2</v>
      </c>
      <c r="S1532" s="3">
        <v>20</v>
      </c>
      <c r="X1532" s="37"/>
      <c r="Y1532" s="37" t="s">
        <v>143</v>
      </c>
      <c r="Z1532" s="40">
        <v>0.1225</v>
      </c>
      <c r="AA1532" s="41">
        <v>0.74</v>
      </c>
      <c r="AB1532" s="41">
        <v>9.0649999999999981E-2</v>
      </c>
      <c r="AC1532" s="42" t="s">
        <v>144</v>
      </c>
      <c r="AD1532" s="43"/>
      <c r="AE1532" s="43"/>
      <c r="AF1532" s="44"/>
      <c r="AG1532" s="44"/>
      <c r="AH1532" s="44"/>
      <c r="AI1532" s="44"/>
      <c r="AJ1532" s="44"/>
      <c r="AK1532" s="45"/>
      <c r="AL1532" s="35"/>
      <c r="AM1532" s="35"/>
      <c r="AN1532" s="35"/>
      <c r="AO1532" s="3" t="s">
        <v>1763</v>
      </c>
    </row>
    <row r="1533" spans="2:41" x14ac:dyDescent="0.2">
      <c r="B1533" s="46">
        <v>43749</v>
      </c>
      <c r="D1533" s="3" t="s">
        <v>1359</v>
      </c>
      <c r="E1533" s="32" t="s">
        <v>137</v>
      </c>
      <c r="F1533" s="3" t="s">
        <v>138</v>
      </c>
      <c r="G1533" s="55" t="s">
        <v>139</v>
      </c>
      <c r="H1533" s="3">
        <v>2019</v>
      </c>
      <c r="I1533" s="47" t="s">
        <v>243</v>
      </c>
      <c r="J1533" s="47" t="s">
        <v>447</v>
      </c>
      <c r="K1533" s="32" t="str">
        <f t="shared" si="358"/>
        <v>WFL</v>
      </c>
      <c r="L1533" s="32" t="str">
        <f t="shared" si="359"/>
        <v>LSI</v>
      </c>
      <c r="M1533" s="32" t="str">
        <f t="shared" si="360"/>
        <v>R2</v>
      </c>
      <c r="P1533" s="33" t="str">
        <f t="shared" si="361"/>
        <v>E:POS_P:P01_Tr1:WFL_Tr2:LSI_DRC_R2_D:11_M:10_Y:2019</v>
      </c>
      <c r="Q1533" s="31" t="str">
        <f t="shared" si="362"/>
        <v>T3</v>
      </c>
      <c r="S1533" s="3">
        <v>30</v>
      </c>
      <c r="X1533" s="37"/>
      <c r="Y1533" s="37" t="s">
        <v>143</v>
      </c>
      <c r="Z1533" s="40">
        <v>0.1225</v>
      </c>
      <c r="AA1533" s="41">
        <v>0.74</v>
      </c>
      <c r="AB1533" s="41">
        <v>9.0649999999999981E-2</v>
      </c>
      <c r="AC1533" s="42" t="s">
        <v>144</v>
      </c>
      <c r="AD1533" s="43"/>
      <c r="AE1533" s="43"/>
      <c r="AF1533" s="44"/>
      <c r="AG1533" s="44"/>
      <c r="AH1533" s="44"/>
      <c r="AI1533" s="44"/>
      <c r="AJ1533" s="44"/>
      <c r="AK1533" s="45"/>
      <c r="AL1533" s="35"/>
      <c r="AM1533" s="35"/>
      <c r="AN1533" s="35"/>
      <c r="AO1533" s="3" t="s">
        <v>1763</v>
      </c>
    </row>
    <row r="1534" spans="2:41" x14ac:dyDescent="0.2">
      <c r="B1534" s="46">
        <v>43749</v>
      </c>
      <c r="D1534" s="3" t="s">
        <v>1361</v>
      </c>
      <c r="E1534" s="32" t="s">
        <v>137</v>
      </c>
      <c r="F1534" s="3" t="s">
        <v>138</v>
      </c>
      <c r="G1534" s="55" t="s">
        <v>139</v>
      </c>
      <c r="H1534" s="3">
        <v>2019</v>
      </c>
      <c r="I1534" s="47" t="s">
        <v>243</v>
      </c>
      <c r="J1534" s="47" t="s">
        <v>447</v>
      </c>
      <c r="K1534" s="32" t="str">
        <f t="shared" si="358"/>
        <v>WFL</v>
      </c>
      <c r="L1534" s="32" t="str">
        <f t="shared" si="359"/>
        <v>LSI</v>
      </c>
      <c r="M1534" s="32" t="str">
        <f t="shared" si="360"/>
        <v>R3</v>
      </c>
      <c r="P1534" s="33" t="str">
        <f t="shared" si="361"/>
        <v>E:POS_P:P01_Tr1:WFL_Tr2:LSI_DRC_R3_D:11_M:10_Y:2019</v>
      </c>
      <c r="Q1534" s="31" t="str">
        <f t="shared" si="362"/>
        <v>T0</v>
      </c>
      <c r="S1534" s="37">
        <v>0</v>
      </c>
      <c r="X1534" s="37"/>
      <c r="Y1534" s="37" t="s">
        <v>143</v>
      </c>
      <c r="Z1534" s="40">
        <v>0.1225</v>
      </c>
      <c r="AA1534" s="41">
        <v>0.74</v>
      </c>
      <c r="AB1534" s="41">
        <v>9.0649999999999981E-2</v>
      </c>
      <c r="AC1534" s="42" t="s">
        <v>144</v>
      </c>
      <c r="AD1534" s="43"/>
      <c r="AE1534" s="43"/>
      <c r="AF1534" s="44"/>
      <c r="AG1534" s="44"/>
      <c r="AH1534" s="44"/>
      <c r="AI1534" s="44"/>
      <c r="AJ1534" s="44"/>
      <c r="AK1534" s="45"/>
      <c r="AL1534" s="35"/>
      <c r="AM1534" s="35"/>
      <c r="AN1534" s="35"/>
      <c r="AO1534" s="3" t="s">
        <v>1763</v>
      </c>
    </row>
    <row r="1535" spans="2:41" x14ac:dyDescent="0.2">
      <c r="B1535" s="46">
        <v>43749</v>
      </c>
      <c r="D1535" s="3" t="s">
        <v>1363</v>
      </c>
      <c r="E1535" s="32" t="s">
        <v>137</v>
      </c>
      <c r="F1535" s="3" t="s">
        <v>138</v>
      </c>
      <c r="G1535" s="55" t="s">
        <v>139</v>
      </c>
      <c r="H1535" s="3">
        <v>2019</v>
      </c>
      <c r="I1535" s="47" t="s">
        <v>243</v>
      </c>
      <c r="J1535" s="47" t="s">
        <v>447</v>
      </c>
      <c r="K1535" s="32" t="str">
        <f t="shared" si="358"/>
        <v>WFL</v>
      </c>
      <c r="L1535" s="32" t="str">
        <f t="shared" si="359"/>
        <v>LSI</v>
      </c>
      <c r="M1535" s="32" t="str">
        <f t="shared" si="360"/>
        <v>R3</v>
      </c>
      <c r="P1535" s="33" t="str">
        <f t="shared" si="361"/>
        <v>E:POS_P:P01_Tr1:WFL_Tr2:LSI_DRC_R3_D:11_M:10_Y:2019</v>
      </c>
      <c r="Q1535" s="31" t="str">
        <f t="shared" si="362"/>
        <v>T1</v>
      </c>
      <c r="S1535" s="3">
        <v>10</v>
      </c>
      <c r="X1535" s="37"/>
      <c r="Y1535" s="37" t="s">
        <v>143</v>
      </c>
      <c r="Z1535" s="40">
        <v>0.1225</v>
      </c>
      <c r="AA1535" s="41">
        <v>0.74</v>
      </c>
      <c r="AB1535" s="41">
        <v>9.0649999999999981E-2</v>
      </c>
      <c r="AC1535" s="42" t="s">
        <v>144</v>
      </c>
      <c r="AD1535" s="43"/>
      <c r="AE1535" s="43"/>
      <c r="AF1535" s="44"/>
      <c r="AG1535" s="44"/>
      <c r="AH1535" s="44"/>
      <c r="AI1535" s="44"/>
      <c r="AJ1535" s="44"/>
      <c r="AK1535" s="45"/>
      <c r="AL1535" s="35"/>
      <c r="AM1535" s="35"/>
      <c r="AN1535" s="35"/>
      <c r="AO1535" s="3" t="s">
        <v>1763</v>
      </c>
    </row>
    <row r="1536" spans="2:41" x14ac:dyDescent="0.2">
      <c r="B1536" s="46">
        <v>43749</v>
      </c>
      <c r="D1536" s="3" t="s">
        <v>1365</v>
      </c>
      <c r="E1536" s="32" t="s">
        <v>137</v>
      </c>
      <c r="F1536" s="3" t="s">
        <v>138</v>
      </c>
      <c r="G1536" s="55" t="s">
        <v>139</v>
      </c>
      <c r="H1536" s="3">
        <v>2019</v>
      </c>
      <c r="I1536" s="47" t="s">
        <v>243</v>
      </c>
      <c r="J1536" s="47" t="s">
        <v>447</v>
      </c>
      <c r="K1536" s="32" t="str">
        <f t="shared" si="358"/>
        <v>WFL</v>
      </c>
      <c r="L1536" s="32" t="str">
        <f t="shared" si="359"/>
        <v>LSI</v>
      </c>
      <c r="M1536" s="32" t="str">
        <f t="shared" si="360"/>
        <v>R3</v>
      </c>
      <c r="P1536" s="33" t="str">
        <f t="shared" si="361"/>
        <v>E:POS_P:P01_Tr1:WFL_Tr2:LSI_DRC_R3_D:11_M:10_Y:2019</v>
      </c>
      <c r="Q1536" s="31" t="str">
        <f t="shared" si="362"/>
        <v>T2</v>
      </c>
      <c r="S1536" s="3">
        <v>20</v>
      </c>
      <c r="X1536" s="37"/>
      <c r="Y1536" s="37" t="s">
        <v>143</v>
      </c>
      <c r="Z1536" s="40">
        <v>0.1225</v>
      </c>
      <c r="AA1536" s="41">
        <v>0.74</v>
      </c>
      <c r="AB1536" s="41">
        <v>9.0649999999999981E-2</v>
      </c>
      <c r="AC1536" s="42" t="s">
        <v>144</v>
      </c>
      <c r="AD1536" s="43"/>
      <c r="AE1536" s="43"/>
      <c r="AF1536" s="44"/>
      <c r="AG1536" s="44"/>
      <c r="AH1536" s="44"/>
      <c r="AI1536" s="44"/>
      <c r="AJ1536" s="44"/>
      <c r="AK1536" s="45"/>
      <c r="AL1536" s="35"/>
      <c r="AM1536" s="35"/>
      <c r="AN1536" s="35"/>
      <c r="AO1536" s="3" t="s">
        <v>1763</v>
      </c>
    </row>
    <row r="1537" spans="2:41" x14ac:dyDescent="0.2">
      <c r="B1537" s="46">
        <v>43749</v>
      </c>
      <c r="D1537" s="3" t="s">
        <v>1367</v>
      </c>
      <c r="E1537" s="32" t="s">
        <v>137</v>
      </c>
      <c r="F1537" s="3" t="s">
        <v>138</v>
      </c>
      <c r="G1537" s="55" t="s">
        <v>139</v>
      </c>
      <c r="H1537" s="3">
        <v>2019</v>
      </c>
      <c r="I1537" s="47" t="s">
        <v>243</v>
      </c>
      <c r="J1537" s="47" t="s">
        <v>447</v>
      </c>
      <c r="K1537" s="32" t="str">
        <f t="shared" si="358"/>
        <v>WFL</v>
      </c>
      <c r="L1537" s="32" t="str">
        <f t="shared" si="359"/>
        <v>LSI</v>
      </c>
      <c r="M1537" s="32" t="str">
        <f t="shared" si="360"/>
        <v>R3</v>
      </c>
      <c r="P1537" s="33" t="str">
        <f t="shared" si="361"/>
        <v>E:POS_P:P01_Tr1:WFL_Tr2:LSI_DRC_R3_D:11_M:10_Y:2019</v>
      </c>
      <c r="Q1537" s="31" t="str">
        <f t="shared" si="362"/>
        <v>T3</v>
      </c>
      <c r="S1537" s="3">
        <v>30</v>
      </c>
      <c r="X1537" s="37"/>
      <c r="Y1537" s="37" t="s">
        <v>143</v>
      </c>
      <c r="Z1537" s="40">
        <v>0.1225</v>
      </c>
      <c r="AA1537" s="41">
        <v>0.74</v>
      </c>
      <c r="AB1537" s="41">
        <v>9.0649999999999981E-2</v>
      </c>
      <c r="AC1537" s="42" t="s">
        <v>144</v>
      </c>
      <c r="AD1537" s="43"/>
      <c r="AE1537" s="43"/>
      <c r="AF1537" s="44"/>
      <c r="AG1537" s="44"/>
      <c r="AH1537" s="44"/>
      <c r="AI1537" s="44"/>
      <c r="AJ1537" s="44"/>
      <c r="AK1537" s="45"/>
      <c r="AL1537" s="35"/>
      <c r="AM1537" s="35"/>
      <c r="AN1537" s="35"/>
      <c r="AO1537" s="3" t="s">
        <v>1763</v>
      </c>
    </row>
    <row r="1538" spans="2:41" x14ac:dyDescent="0.2">
      <c r="B1538" s="46">
        <v>43749</v>
      </c>
      <c r="D1538" s="3" t="s">
        <v>1270</v>
      </c>
      <c r="E1538" s="32" t="s">
        <v>137</v>
      </c>
      <c r="F1538" s="3" t="s">
        <v>138</v>
      </c>
      <c r="G1538" s="55" t="s">
        <v>1782</v>
      </c>
      <c r="H1538" s="3">
        <v>2019</v>
      </c>
      <c r="I1538" s="47" t="s">
        <v>243</v>
      </c>
      <c r="J1538" s="47" t="s">
        <v>447</v>
      </c>
      <c r="K1538" s="32" t="str">
        <f t="shared" ref="K1538:K1601" si="372">LEFT(D1538,3)</f>
        <v>NWF</v>
      </c>
      <c r="L1538" s="32" t="str">
        <f t="shared" ref="L1538:L1601" si="373">MID(D1538,5,3)</f>
        <v>ESI</v>
      </c>
      <c r="M1538" s="32" t="str">
        <f t="shared" ref="M1538:M1601" si="374">MID(D1538,9,2)</f>
        <v>R1</v>
      </c>
      <c r="P1538" s="33" t="str">
        <f t="shared" ref="P1538:P1601" si="375">"E:"&amp;E1538&amp;"_P:"&amp;F1538&amp;"_Tr1:"&amp;K1538&amp;"_Tr2:"&amp;L1538&amp;"_"&amp;G1538&amp;"_"&amp;M1538&amp;"_D:"&amp;J1538&amp;"_M:"&amp;I1538&amp;"_Y:"&amp;H1538</f>
        <v>E:POS_P:P01_Tr1:NWF_Tr2:ESI_LGC_R1_D:11_M:10_Y:2019</v>
      </c>
      <c r="Q1538" s="31" t="str">
        <f t="shared" ref="Q1538:Q1601" si="376">MID(D1538,12,2)</f>
        <v>T0</v>
      </c>
      <c r="S1538" s="37">
        <v>0</v>
      </c>
      <c r="X1538" s="37"/>
      <c r="Y1538" s="37" t="s">
        <v>143</v>
      </c>
      <c r="Z1538" s="40">
        <v>0.1225</v>
      </c>
      <c r="AA1538" s="41">
        <v>0.74</v>
      </c>
      <c r="AB1538" s="41">
        <v>9.0649999999999981E-2</v>
      </c>
      <c r="AC1538" s="42" t="s">
        <v>144</v>
      </c>
      <c r="AD1538" s="43"/>
      <c r="AE1538" s="43"/>
      <c r="AF1538" s="44"/>
      <c r="AG1538" s="44"/>
      <c r="AH1538" s="44"/>
      <c r="AI1538" s="44"/>
      <c r="AJ1538" s="44"/>
      <c r="AK1538" s="45"/>
      <c r="AL1538" s="35"/>
      <c r="AM1538" s="35"/>
      <c r="AN1538" s="35"/>
      <c r="AO1538" s="3" t="s">
        <v>1763</v>
      </c>
    </row>
    <row r="1539" spans="2:41" x14ac:dyDescent="0.2">
      <c r="B1539" s="46">
        <v>43749</v>
      </c>
      <c r="D1539" s="3" t="s">
        <v>1274</v>
      </c>
      <c r="E1539" s="32" t="s">
        <v>137</v>
      </c>
      <c r="F1539" s="3" t="s">
        <v>138</v>
      </c>
      <c r="G1539" s="55" t="s">
        <v>1782</v>
      </c>
      <c r="H1539" s="3">
        <v>2019</v>
      </c>
      <c r="I1539" s="47" t="s">
        <v>243</v>
      </c>
      <c r="J1539" s="47" t="s">
        <v>447</v>
      </c>
      <c r="K1539" s="32" t="str">
        <f t="shared" si="372"/>
        <v>NWF</v>
      </c>
      <c r="L1539" s="32" t="str">
        <f t="shared" si="373"/>
        <v>ESI</v>
      </c>
      <c r="M1539" s="32" t="str">
        <f t="shared" si="374"/>
        <v>R1</v>
      </c>
      <c r="P1539" s="33" t="str">
        <f t="shared" si="375"/>
        <v>E:POS_P:P01_Tr1:NWF_Tr2:ESI_LGC_R1_D:11_M:10_Y:2019</v>
      </c>
      <c r="Q1539" s="31" t="str">
        <f t="shared" si="376"/>
        <v>T1</v>
      </c>
      <c r="S1539" s="3">
        <v>10</v>
      </c>
      <c r="X1539" s="37"/>
      <c r="Y1539" s="37" t="s">
        <v>143</v>
      </c>
      <c r="Z1539" s="40">
        <v>0.1225</v>
      </c>
      <c r="AA1539" s="41">
        <v>0.74</v>
      </c>
      <c r="AB1539" s="41">
        <v>9.0649999999999981E-2</v>
      </c>
      <c r="AC1539" s="42" t="s">
        <v>144</v>
      </c>
      <c r="AD1539" s="43"/>
      <c r="AE1539" s="43"/>
      <c r="AF1539" s="44"/>
      <c r="AG1539" s="44"/>
      <c r="AH1539" s="44"/>
      <c r="AI1539" s="44"/>
      <c r="AJ1539" s="44"/>
      <c r="AK1539" s="45"/>
      <c r="AL1539" s="35"/>
      <c r="AM1539" s="35"/>
      <c r="AN1539" s="35"/>
      <c r="AO1539" s="3" t="s">
        <v>1763</v>
      </c>
    </row>
    <row r="1540" spans="2:41" x14ac:dyDescent="0.2">
      <c r="B1540" s="46">
        <v>43749</v>
      </c>
      <c r="D1540" s="3" t="s">
        <v>1276</v>
      </c>
      <c r="E1540" s="32" t="s">
        <v>137</v>
      </c>
      <c r="F1540" s="3" t="s">
        <v>138</v>
      </c>
      <c r="G1540" s="55" t="s">
        <v>1782</v>
      </c>
      <c r="H1540" s="3">
        <v>2019</v>
      </c>
      <c r="I1540" s="47" t="s">
        <v>243</v>
      </c>
      <c r="J1540" s="47" t="s">
        <v>447</v>
      </c>
      <c r="K1540" s="32" t="str">
        <f t="shared" si="372"/>
        <v>NWF</v>
      </c>
      <c r="L1540" s="32" t="str">
        <f t="shared" si="373"/>
        <v>ESI</v>
      </c>
      <c r="M1540" s="32" t="str">
        <f t="shared" si="374"/>
        <v>R1</v>
      </c>
      <c r="P1540" s="33" t="str">
        <f t="shared" si="375"/>
        <v>E:POS_P:P01_Tr1:NWF_Tr2:ESI_LGC_R1_D:11_M:10_Y:2019</v>
      </c>
      <c r="Q1540" s="31" t="str">
        <f t="shared" si="376"/>
        <v>T2</v>
      </c>
      <c r="S1540" s="3">
        <v>20</v>
      </c>
      <c r="X1540" s="37"/>
      <c r="Y1540" s="37" t="s">
        <v>143</v>
      </c>
      <c r="Z1540" s="40">
        <v>0.1225</v>
      </c>
      <c r="AA1540" s="41">
        <v>0.74</v>
      </c>
      <c r="AB1540" s="41">
        <v>9.0649999999999981E-2</v>
      </c>
      <c r="AC1540" s="42" t="s">
        <v>144</v>
      </c>
      <c r="AD1540" s="43"/>
      <c r="AE1540" s="43"/>
      <c r="AF1540" s="44"/>
      <c r="AG1540" s="44"/>
      <c r="AH1540" s="44"/>
      <c r="AI1540" s="44"/>
      <c r="AJ1540" s="44"/>
      <c r="AK1540" s="45"/>
      <c r="AL1540" s="35"/>
      <c r="AM1540" s="35"/>
      <c r="AN1540" s="35"/>
      <c r="AO1540" s="3" t="s">
        <v>1763</v>
      </c>
    </row>
    <row r="1541" spans="2:41" x14ac:dyDescent="0.2">
      <c r="B1541" s="46">
        <v>43749</v>
      </c>
      <c r="D1541" s="3" t="s">
        <v>1278</v>
      </c>
      <c r="E1541" s="32" t="s">
        <v>137</v>
      </c>
      <c r="F1541" s="3" t="s">
        <v>138</v>
      </c>
      <c r="G1541" s="55" t="s">
        <v>1782</v>
      </c>
      <c r="H1541" s="3">
        <v>2019</v>
      </c>
      <c r="I1541" s="47" t="s">
        <v>243</v>
      </c>
      <c r="J1541" s="47" t="s">
        <v>447</v>
      </c>
      <c r="K1541" s="32" t="str">
        <f t="shared" si="372"/>
        <v>NWF</v>
      </c>
      <c r="L1541" s="32" t="str">
        <f t="shared" si="373"/>
        <v>ESI</v>
      </c>
      <c r="M1541" s="32" t="str">
        <f t="shared" si="374"/>
        <v>R1</v>
      </c>
      <c r="P1541" s="33" t="str">
        <f t="shared" si="375"/>
        <v>E:POS_P:P01_Tr1:NWF_Tr2:ESI_LGC_R1_D:11_M:10_Y:2019</v>
      </c>
      <c r="Q1541" s="31" t="str">
        <f t="shared" si="376"/>
        <v>T3</v>
      </c>
      <c r="S1541" s="3">
        <v>30</v>
      </c>
      <c r="X1541" s="37"/>
      <c r="Y1541" s="37" t="s">
        <v>143</v>
      </c>
      <c r="Z1541" s="40">
        <v>0.1225</v>
      </c>
      <c r="AA1541" s="41">
        <v>0.74</v>
      </c>
      <c r="AB1541" s="41">
        <v>9.0649999999999981E-2</v>
      </c>
      <c r="AC1541" s="42" t="s">
        <v>144</v>
      </c>
      <c r="AD1541" s="43"/>
      <c r="AE1541" s="43"/>
      <c r="AF1541" s="44"/>
      <c r="AG1541" s="44"/>
      <c r="AH1541" s="44"/>
      <c r="AI1541" s="44"/>
      <c r="AJ1541" s="44"/>
      <c r="AK1541" s="45"/>
      <c r="AL1541" s="35"/>
      <c r="AM1541" s="35"/>
      <c r="AN1541" s="35"/>
      <c r="AO1541" s="3" t="s">
        <v>1763</v>
      </c>
    </row>
    <row r="1542" spans="2:41" x14ac:dyDescent="0.2">
      <c r="B1542" s="46">
        <v>43749</v>
      </c>
      <c r="D1542" s="3" t="s">
        <v>1280</v>
      </c>
      <c r="E1542" s="32" t="s">
        <v>137</v>
      </c>
      <c r="F1542" s="3" t="s">
        <v>138</v>
      </c>
      <c r="G1542" s="55" t="s">
        <v>1782</v>
      </c>
      <c r="H1542" s="3">
        <v>2019</v>
      </c>
      <c r="I1542" s="47" t="s">
        <v>243</v>
      </c>
      <c r="J1542" s="47" t="s">
        <v>447</v>
      </c>
      <c r="K1542" s="32" t="str">
        <f t="shared" si="372"/>
        <v>NWF</v>
      </c>
      <c r="L1542" s="32" t="str">
        <f t="shared" si="373"/>
        <v>ESI</v>
      </c>
      <c r="M1542" s="32" t="str">
        <f t="shared" si="374"/>
        <v>R2</v>
      </c>
      <c r="P1542" s="33" t="str">
        <f t="shared" si="375"/>
        <v>E:POS_P:P01_Tr1:NWF_Tr2:ESI_LGC_R2_D:11_M:10_Y:2019</v>
      </c>
      <c r="Q1542" s="31" t="str">
        <f t="shared" si="376"/>
        <v>T0</v>
      </c>
      <c r="S1542" s="37">
        <v>0</v>
      </c>
      <c r="X1542" s="37"/>
      <c r="Y1542" s="37" t="s">
        <v>143</v>
      </c>
      <c r="Z1542" s="40">
        <v>0.1225</v>
      </c>
      <c r="AA1542" s="41">
        <v>0.74</v>
      </c>
      <c r="AB1542" s="41">
        <v>9.0649999999999981E-2</v>
      </c>
      <c r="AC1542" s="42" t="s">
        <v>144</v>
      </c>
      <c r="AD1542" s="43"/>
      <c r="AE1542" s="43"/>
      <c r="AF1542" s="44"/>
      <c r="AG1542" s="44"/>
      <c r="AH1542" s="44"/>
      <c r="AI1542" s="44"/>
      <c r="AJ1542" s="44"/>
      <c r="AK1542" s="45"/>
      <c r="AL1542" s="35"/>
      <c r="AM1542" s="35"/>
      <c r="AN1542" s="35"/>
      <c r="AO1542" s="3" t="s">
        <v>1763</v>
      </c>
    </row>
    <row r="1543" spans="2:41" x14ac:dyDescent="0.2">
      <c r="B1543" s="46">
        <v>43749</v>
      </c>
      <c r="D1543" s="3" t="s">
        <v>1282</v>
      </c>
      <c r="E1543" s="32" t="s">
        <v>137</v>
      </c>
      <c r="F1543" s="3" t="s">
        <v>138</v>
      </c>
      <c r="G1543" s="55" t="s">
        <v>1782</v>
      </c>
      <c r="H1543" s="3">
        <v>2019</v>
      </c>
      <c r="I1543" s="47" t="s">
        <v>243</v>
      </c>
      <c r="J1543" s="47" t="s">
        <v>447</v>
      </c>
      <c r="K1543" s="32" t="str">
        <f t="shared" si="372"/>
        <v>NWF</v>
      </c>
      <c r="L1543" s="32" t="str">
        <f t="shared" si="373"/>
        <v>ESI</v>
      </c>
      <c r="M1543" s="32" t="str">
        <f t="shared" si="374"/>
        <v>R2</v>
      </c>
      <c r="P1543" s="33" t="str">
        <f t="shared" si="375"/>
        <v>E:POS_P:P01_Tr1:NWF_Tr2:ESI_LGC_R2_D:11_M:10_Y:2019</v>
      </c>
      <c r="Q1543" s="31" t="str">
        <f t="shared" si="376"/>
        <v>T1</v>
      </c>
      <c r="S1543" s="3">
        <v>10</v>
      </c>
      <c r="X1543" s="37"/>
      <c r="Y1543" s="37" t="s">
        <v>143</v>
      </c>
      <c r="Z1543" s="40">
        <v>0.1225</v>
      </c>
      <c r="AA1543" s="41">
        <v>0.74</v>
      </c>
      <c r="AB1543" s="41">
        <v>9.0649999999999981E-2</v>
      </c>
      <c r="AC1543" s="42" t="s">
        <v>144</v>
      </c>
      <c r="AD1543" s="43"/>
      <c r="AE1543" s="43"/>
      <c r="AF1543" s="44"/>
      <c r="AG1543" s="44"/>
      <c r="AH1543" s="44"/>
      <c r="AI1543" s="44"/>
      <c r="AJ1543" s="44"/>
      <c r="AK1543" s="45"/>
      <c r="AL1543" s="35"/>
      <c r="AM1543" s="35"/>
      <c r="AN1543" s="35"/>
      <c r="AO1543" s="3" t="s">
        <v>1763</v>
      </c>
    </row>
    <row r="1544" spans="2:41" x14ac:dyDescent="0.2">
      <c r="B1544" s="46">
        <v>43749</v>
      </c>
      <c r="D1544" s="3" t="s">
        <v>1284</v>
      </c>
      <c r="E1544" s="32" t="s">
        <v>137</v>
      </c>
      <c r="F1544" s="3" t="s">
        <v>138</v>
      </c>
      <c r="G1544" s="55" t="s">
        <v>1782</v>
      </c>
      <c r="H1544" s="3">
        <v>2019</v>
      </c>
      <c r="I1544" s="47" t="s">
        <v>243</v>
      </c>
      <c r="J1544" s="47" t="s">
        <v>447</v>
      </c>
      <c r="K1544" s="32" t="str">
        <f t="shared" si="372"/>
        <v>NWF</v>
      </c>
      <c r="L1544" s="32" t="str">
        <f t="shared" si="373"/>
        <v>ESI</v>
      </c>
      <c r="M1544" s="32" t="str">
        <f t="shared" si="374"/>
        <v>R2</v>
      </c>
      <c r="P1544" s="33" t="str">
        <f t="shared" si="375"/>
        <v>E:POS_P:P01_Tr1:NWF_Tr2:ESI_LGC_R2_D:11_M:10_Y:2019</v>
      </c>
      <c r="Q1544" s="31" t="str">
        <f t="shared" si="376"/>
        <v>T2</v>
      </c>
      <c r="S1544" s="3">
        <v>20</v>
      </c>
      <c r="X1544" s="37"/>
      <c r="Y1544" s="37" t="s">
        <v>143</v>
      </c>
      <c r="Z1544" s="40">
        <v>0.1225</v>
      </c>
      <c r="AA1544" s="41">
        <v>0.74</v>
      </c>
      <c r="AB1544" s="41">
        <v>9.0649999999999981E-2</v>
      </c>
      <c r="AC1544" s="42" t="s">
        <v>144</v>
      </c>
      <c r="AD1544" s="43"/>
      <c r="AE1544" s="43"/>
      <c r="AF1544" s="44"/>
      <c r="AG1544" s="44"/>
      <c r="AH1544" s="44"/>
      <c r="AI1544" s="44"/>
      <c r="AJ1544" s="44"/>
      <c r="AK1544" s="45"/>
      <c r="AL1544" s="35"/>
      <c r="AM1544" s="35"/>
      <c r="AN1544" s="35"/>
      <c r="AO1544" s="3" t="s">
        <v>1763</v>
      </c>
    </row>
    <row r="1545" spans="2:41" x14ac:dyDescent="0.2">
      <c r="B1545" s="46">
        <v>43749</v>
      </c>
      <c r="D1545" s="3" t="s">
        <v>1286</v>
      </c>
      <c r="E1545" s="32" t="s">
        <v>137</v>
      </c>
      <c r="F1545" s="3" t="s">
        <v>138</v>
      </c>
      <c r="G1545" s="55" t="s">
        <v>1782</v>
      </c>
      <c r="H1545" s="3">
        <v>2019</v>
      </c>
      <c r="I1545" s="47" t="s">
        <v>243</v>
      </c>
      <c r="J1545" s="47" t="s">
        <v>447</v>
      </c>
      <c r="K1545" s="32" t="str">
        <f t="shared" si="372"/>
        <v>NWF</v>
      </c>
      <c r="L1545" s="32" t="str">
        <f t="shared" si="373"/>
        <v>ESI</v>
      </c>
      <c r="M1545" s="32" t="str">
        <f t="shared" si="374"/>
        <v>R2</v>
      </c>
      <c r="P1545" s="33" t="str">
        <f t="shared" si="375"/>
        <v>E:POS_P:P01_Tr1:NWF_Tr2:ESI_LGC_R2_D:11_M:10_Y:2019</v>
      </c>
      <c r="Q1545" s="31" t="str">
        <f t="shared" si="376"/>
        <v>T3</v>
      </c>
      <c r="S1545" s="3">
        <v>30</v>
      </c>
      <c r="X1545" s="37"/>
      <c r="Y1545" s="37" t="s">
        <v>143</v>
      </c>
      <c r="Z1545" s="40">
        <v>0.1225</v>
      </c>
      <c r="AA1545" s="41">
        <v>0.74</v>
      </c>
      <c r="AB1545" s="41">
        <v>9.0649999999999981E-2</v>
      </c>
      <c r="AC1545" s="42" t="s">
        <v>144</v>
      </c>
      <c r="AD1545" s="43"/>
      <c r="AE1545" s="43"/>
      <c r="AF1545" s="44"/>
      <c r="AG1545" s="44"/>
      <c r="AH1545" s="44"/>
      <c r="AI1545" s="44"/>
      <c r="AJ1545" s="44"/>
      <c r="AK1545" s="45"/>
      <c r="AL1545" s="35"/>
      <c r="AM1545" s="35"/>
      <c r="AN1545" s="35"/>
      <c r="AO1545" s="3" t="s">
        <v>1763</v>
      </c>
    </row>
    <row r="1546" spans="2:41" x14ac:dyDescent="0.2">
      <c r="B1546" s="46">
        <v>43749</v>
      </c>
      <c r="D1546" s="3" t="s">
        <v>1288</v>
      </c>
      <c r="E1546" s="32" t="s">
        <v>137</v>
      </c>
      <c r="F1546" s="3" t="s">
        <v>138</v>
      </c>
      <c r="G1546" s="55" t="s">
        <v>1782</v>
      </c>
      <c r="H1546" s="3">
        <v>2019</v>
      </c>
      <c r="I1546" s="47" t="s">
        <v>243</v>
      </c>
      <c r="J1546" s="47" t="s">
        <v>447</v>
      </c>
      <c r="K1546" s="32" t="str">
        <f t="shared" si="372"/>
        <v>NWF</v>
      </c>
      <c r="L1546" s="32" t="str">
        <f t="shared" si="373"/>
        <v>ESI</v>
      </c>
      <c r="M1546" s="32" t="str">
        <f t="shared" si="374"/>
        <v>R3</v>
      </c>
      <c r="P1546" s="33" t="str">
        <f t="shared" si="375"/>
        <v>E:POS_P:P01_Tr1:NWF_Tr2:ESI_LGC_R3_D:11_M:10_Y:2019</v>
      </c>
      <c r="Q1546" s="31" t="str">
        <f t="shared" si="376"/>
        <v>T0</v>
      </c>
      <c r="S1546" s="37">
        <v>0</v>
      </c>
      <c r="X1546" s="37"/>
      <c r="Y1546" s="37" t="s">
        <v>143</v>
      </c>
      <c r="Z1546" s="40">
        <v>0.1225</v>
      </c>
      <c r="AA1546" s="41">
        <v>0.74</v>
      </c>
      <c r="AB1546" s="41">
        <v>9.0649999999999981E-2</v>
      </c>
      <c r="AC1546" s="42" t="s">
        <v>144</v>
      </c>
      <c r="AD1546" s="43"/>
      <c r="AE1546" s="43"/>
      <c r="AF1546" s="44"/>
      <c r="AG1546" s="44"/>
      <c r="AH1546" s="44"/>
      <c r="AI1546" s="44"/>
      <c r="AJ1546" s="44"/>
      <c r="AK1546" s="45"/>
      <c r="AL1546" s="35"/>
      <c r="AM1546" s="35"/>
      <c r="AN1546" s="35"/>
      <c r="AO1546" s="3" t="s">
        <v>1763</v>
      </c>
    </row>
    <row r="1547" spans="2:41" x14ac:dyDescent="0.2">
      <c r="B1547" s="46">
        <v>43749</v>
      </c>
      <c r="D1547" s="3" t="s">
        <v>1291</v>
      </c>
      <c r="E1547" s="32" t="s">
        <v>137</v>
      </c>
      <c r="F1547" s="3" t="s">
        <v>138</v>
      </c>
      <c r="G1547" s="55" t="s">
        <v>1782</v>
      </c>
      <c r="H1547" s="3">
        <v>2019</v>
      </c>
      <c r="I1547" s="47" t="s">
        <v>243</v>
      </c>
      <c r="J1547" s="47" t="s">
        <v>447</v>
      </c>
      <c r="K1547" s="32" t="str">
        <f t="shared" si="372"/>
        <v>NWF</v>
      </c>
      <c r="L1547" s="32" t="str">
        <f t="shared" si="373"/>
        <v>ESI</v>
      </c>
      <c r="M1547" s="32" t="str">
        <f t="shared" si="374"/>
        <v>R3</v>
      </c>
      <c r="P1547" s="33" t="str">
        <f t="shared" si="375"/>
        <v>E:POS_P:P01_Tr1:NWF_Tr2:ESI_LGC_R3_D:11_M:10_Y:2019</v>
      </c>
      <c r="Q1547" s="31" t="str">
        <f t="shared" si="376"/>
        <v>T1</v>
      </c>
      <c r="S1547" s="3">
        <v>10</v>
      </c>
      <c r="X1547" s="37"/>
      <c r="Y1547" s="37" t="s">
        <v>143</v>
      </c>
      <c r="Z1547" s="40">
        <v>0.1225</v>
      </c>
      <c r="AA1547" s="41">
        <v>0.74</v>
      </c>
      <c r="AB1547" s="41">
        <v>9.0649999999999981E-2</v>
      </c>
      <c r="AC1547" s="42" t="s">
        <v>144</v>
      </c>
      <c r="AD1547" s="43"/>
      <c r="AE1547" s="43"/>
      <c r="AF1547" s="44"/>
      <c r="AG1547" s="44"/>
      <c r="AH1547" s="44"/>
      <c r="AI1547" s="44"/>
      <c r="AJ1547" s="44"/>
      <c r="AK1547" s="45"/>
      <c r="AL1547" s="35"/>
      <c r="AM1547" s="35"/>
      <c r="AN1547" s="35"/>
      <c r="AO1547" s="3" t="s">
        <v>1763</v>
      </c>
    </row>
    <row r="1548" spans="2:41" x14ac:dyDescent="0.2">
      <c r="B1548" s="46">
        <v>43749</v>
      </c>
      <c r="D1548" s="3" t="s">
        <v>1293</v>
      </c>
      <c r="E1548" s="32" t="s">
        <v>137</v>
      </c>
      <c r="F1548" s="3" t="s">
        <v>138</v>
      </c>
      <c r="G1548" s="55" t="s">
        <v>1782</v>
      </c>
      <c r="H1548" s="3">
        <v>2019</v>
      </c>
      <c r="I1548" s="47" t="s">
        <v>243</v>
      </c>
      <c r="J1548" s="47" t="s">
        <v>447</v>
      </c>
      <c r="K1548" s="32" t="str">
        <f t="shared" si="372"/>
        <v>NWF</v>
      </c>
      <c r="L1548" s="32" t="str">
        <f t="shared" si="373"/>
        <v>ESI</v>
      </c>
      <c r="M1548" s="32" t="str">
        <f t="shared" si="374"/>
        <v>R3</v>
      </c>
      <c r="P1548" s="33" t="str">
        <f t="shared" si="375"/>
        <v>E:POS_P:P01_Tr1:NWF_Tr2:ESI_LGC_R3_D:11_M:10_Y:2019</v>
      </c>
      <c r="Q1548" s="31" t="str">
        <f t="shared" si="376"/>
        <v>T2</v>
      </c>
      <c r="S1548" s="3">
        <v>20</v>
      </c>
      <c r="X1548" s="37"/>
      <c r="Y1548" s="37" t="s">
        <v>143</v>
      </c>
      <c r="Z1548" s="40">
        <v>0.1225</v>
      </c>
      <c r="AA1548" s="41">
        <v>0.74</v>
      </c>
      <c r="AB1548" s="41">
        <v>9.0649999999999981E-2</v>
      </c>
      <c r="AC1548" s="42" t="s">
        <v>144</v>
      </c>
      <c r="AD1548" s="43"/>
      <c r="AE1548" s="43"/>
      <c r="AF1548" s="44"/>
      <c r="AG1548" s="44"/>
      <c r="AH1548" s="44"/>
      <c r="AI1548" s="44"/>
      <c r="AJ1548" s="44"/>
      <c r="AK1548" s="45"/>
      <c r="AL1548" s="35"/>
      <c r="AM1548" s="35"/>
      <c r="AN1548" s="35"/>
      <c r="AO1548" s="3" t="s">
        <v>1763</v>
      </c>
    </row>
    <row r="1549" spans="2:41" x14ac:dyDescent="0.2">
      <c r="B1549" s="46">
        <v>43749</v>
      </c>
      <c r="D1549" s="3" t="s">
        <v>1295</v>
      </c>
      <c r="E1549" s="32" t="s">
        <v>137</v>
      </c>
      <c r="F1549" s="3" t="s">
        <v>138</v>
      </c>
      <c r="G1549" s="55" t="s">
        <v>1782</v>
      </c>
      <c r="H1549" s="3">
        <v>2019</v>
      </c>
      <c r="I1549" s="47" t="s">
        <v>243</v>
      </c>
      <c r="J1549" s="47" t="s">
        <v>447</v>
      </c>
      <c r="K1549" s="32" t="str">
        <f t="shared" si="372"/>
        <v>NWF</v>
      </c>
      <c r="L1549" s="32" t="str">
        <f t="shared" si="373"/>
        <v>ESI</v>
      </c>
      <c r="M1549" s="32" t="str">
        <f t="shared" si="374"/>
        <v>R3</v>
      </c>
      <c r="P1549" s="33" t="str">
        <f t="shared" si="375"/>
        <v>E:POS_P:P01_Tr1:NWF_Tr2:ESI_LGC_R3_D:11_M:10_Y:2019</v>
      </c>
      <c r="Q1549" s="31" t="str">
        <f t="shared" si="376"/>
        <v>T3</v>
      </c>
      <c r="S1549" s="3">
        <v>30</v>
      </c>
      <c r="X1549" s="37"/>
      <c r="Y1549" s="37" t="s">
        <v>143</v>
      </c>
      <c r="Z1549" s="40">
        <v>0.1225</v>
      </c>
      <c r="AA1549" s="41">
        <v>0.74</v>
      </c>
      <c r="AB1549" s="41">
        <v>9.0649999999999981E-2</v>
      </c>
      <c r="AC1549" s="42" t="s">
        <v>144</v>
      </c>
      <c r="AD1549" s="43"/>
      <c r="AE1549" s="43"/>
      <c r="AF1549" s="44"/>
      <c r="AG1549" s="44"/>
      <c r="AH1549" s="44"/>
      <c r="AI1549" s="44"/>
      <c r="AJ1549" s="44"/>
      <c r="AK1549" s="45"/>
      <c r="AL1549" s="35"/>
      <c r="AM1549" s="35"/>
      <c r="AN1549" s="35"/>
      <c r="AO1549" s="3" t="s">
        <v>1763</v>
      </c>
    </row>
    <row r="1550" spans="2:41" x14ac:dyDescent="0.2">
      <c r="B1550" s="46">
        <v>43749</v>
      </c>
      <c r="D1550" s="3" t="s">
        <v>1297</v>
      </c>
      <c r="E1550" s="32" t="s">
        <v>137</v>
      </c>
      <c r="F1550" s="3" t="s">
        <v>138</v>
      </c>
      <c r="G1550" s="55" t="s">
        <v>1782</v>
      </c>
      <c r="H1550" s="3">
        <v>2019</v>
      </c>
      <c r="I1550" s="47" t="s">
        <v>243</v>
      </c>
      <c r="J1550" s="47" t="s">
        <v>447</v>
      </c>
      <c r="K1550" s="32" t="str">
        <f t="shared" si="372"/>
        <v>NWF</v>
      </c>
      <c r="L1550" s="32" t="str">
        <f t="shared" si="373"/>
        <v>LSI</v>
      </c>
      <c r="M1550" s="32" t="str">
        <f t="shared" si="374"/>
        <v>R1</v>
      </c>
      <c r="P1550" s="33" t="str">
        <f t="shared" si="375"/>
        <v>E:POS_P:P01_Tr1:NWF_Tr2:LSI_LGC_R1_D:11_M:10_Y:2019</v>
      </c>
      <c r="Q1550" s="31" t="str">
        <f t="shared" si="376"/>
        <v>T0</v>
      </c>
      <c r="S1550" s="37">
        <v>0</v>
      </c>
      <c r="X1550" s="37"/>
      <c r="Y1550" s="37" t="s">
        <v>143</v>
      </c>
      <c r="Z1550" s="40">
        <v>0.1225</v>
      </c>
      <c r="AA1550" s="41">
        <v>0.74</v>
      </c>
      <c r="AB1550" s="41">
        <v>9.0649999999999981E-2</v>
      </c>
      <c r="AC1550" s="42" t="s">
        <v>144</v>
      </c>
      <c r="AD1550" s="43"/>
      <c r="AE1550" s="43"/>
      <c r="AF1550" s="44"/>
      <c r="AG1550" s="44"/>
      <c r="AH1550" s="44"/>
      <c r="AI1550" s="44"/>
      <c r="AJ1550" s="44"/>
      <c r="AK1550" s="45"/>
      <c r="AL1550" s="35"/>
      <c r="AM1550" s="35"/>
      <c r="AN1550" s="35"/>
      <c r="AO1550" s="3" t="s">
        <v>1763</v>
      </c>
    </row>
    <row r="1551" spans="2:41" x14ac:dyDescent="0.2">
      <c r="B1551" s="46">
        <v>43749</v>
      </c>
      <c r="D1551" s="3" t="s">
        <v>1299</v>
      </c>
      <c r="E1551" s="32" t="s">
        <v>137</v>
      </c>
      <c r="F1551" s="3" t="s">
        <v>138</v>
      </c>
      <c r="G1551" s="55" t="s">
        <v>1782</v>
      </c>
      <c r="H1551" s="3">
        <v>2019</v>
      </c>
      <c r="I1551" s="47" t="s">
        <v>243</v>
      </c>
      <c r="J1551" s="47" t="s">
        <v>447</v>
      </c>
      <c r="K1551" s="32" t="str">
        <f t="shared" si="372"/>
        <v>NWF</v>
      </c>
      <c r="L1551" s="32" t="str">
        <f t="shared" si="373"/>
        <v>LSI</v>
      </c>
      <c r="M1551" s="32" t="str">
        <f t="shared" si="374"/>
        <v>R1</v>
      </c>
      <c r="P1551" s="33" t="str">
        <f t="shared" si="375"/>
        <v>E:POS_P:P01_Tr1:NWF_Tr2:LSI_LGC_R1_D:11_M:10_Y:2019</v>
      </c>
      <c r="Q1551" s="31" t="str">
        <f t="shared" si="376"/>
        <v>T1</v>
      </c>
      <c r="S1551" s="3">
        <v>10</v>
      </c>
      <c r="X1551" s="37"/>
      <c r="Y1551" s="37" t="s">
        <v>143</v>
      </c>
      <c r="Z1551" s="40">
        <v>0.1225</v>
      </c>
      <c r="AA1551" s="41">
        <v>0.74</v>
      </c>
      <c r="AB1551" s="41">
        <v>9.0649999999999981E-2</v>
      </c>
      <c r="AC1551" s="42" t="s">
        <v>144</v>
      </c>
      <c r="AD1551" s="43"/>
      <c r="AE1551" s="43"/>
      <c r="AF1551" s="44"/>
      <c r="AG1551" s="44"/>
      <c r="AH1551" s="44"/>
      <c r="AI1551" s="44"/>
      <c r="AJ1551" s="44"/>
      <c r="AK1551" s="45"/>
      <c r="AL1551" s="35"/>
      <c r="AM1551" s="35"/>
      <c r="AN1551" s="35"/>
      <c r="AO1551" s="3" t="s">
        <v>1763</v>
      </c>
    </row>
    <row r="1552" spans="2:41" x14ac:dyDescent="0.2">
      <c r="B1552" s="46">
        <v>43749</v>
      </c>
      <c r="D1552" s="3" t="s">
        <v>1301</v>
      </c>
      <c r="E1552" s="32" t="s">
        <v>137</v>
      </c>
      <c r="F1552" s="3" t="s">
        <v>138</v>
      </c>
      <c r="G1552" s="55" t="s">
        <v>1782</v>
      </c>
      <c r="H1552" s="3">
        <v>2019</v>
      </c>
      <c r="I1552" s="47" t="s">
        <v>243</v>
      </c>
      <c r="J1552" s="47" t="s">
        <v>447</v>
      </c>
      <c r="K1552" s="32" t="str">
        <f t="shared" si="372"/>
        <v>NWF</v>
      </c>
      <c r="L1552" s="32" t="str">
        <f t="shared" si="373"/>
        <v>LSI</v>
      </c>
      <c r="M1552" s="32" t="str">
        <f t="shared" si="374"/>
        <v>R1</v>
      </c>
      <c r="P1552" s="33" t="str">
        <f t="shared" si="375"/>
        <v>E:POS_P:P01_Tr1:NWF_Tr2:LSI_LGC_R1_D:11_M:10_Y:2019</v>
      </c>
      <c r="Q1552" s="31" t="str">
        <f t="shared" si="376"/>
        <v>T2</v>
      </c>
      <c r="S1552" s="3">
        <v>20</v>
      </c>
      <c r="X1552" s="37"/>
      <c r="Y1552" s="37" t="s">
        <v>143</v>
      </c>
      <c r="Z1552" s="40">
        <v>0.1225</v>
      </c>
      <c r="AA1552" s="41">
        <v>0.74</v>
      </c>
      <c r="AB1552" s="41">
        <v>9.0649999999999981E-2</v>
      </c>
      <c r="AC1552" s="42" t="s">
        <v>144</v>
      </c>
      <c r="AD1552" s="43"/>
      <c r="AE1552" s="43"/>
      <c r="AF1552" s="44"/>
      <c r="AG1552" s="44"/>
      <c r="AH1552" s="44"/>
      <c r="AI1552" s="44"/>
      <c r="AJ1552" s="44"/>
      <c r="AK1552" s="45"/>
      <c r="AL1552" s="35"/>
      <c r="AM1552" s="35"/>
      <c r="AN1552" s="35"/>
      <c r="AO1552" s="3" t="s">
        <v>1763</v>
      </c>
    </row>
    <row r="1553" spans="2:41" x14ac:dyDescent="0.2">
      <c r="B1553" s="46">
        <v>43749</v>
      </c>
      <c r="D1553" s="3" t="s">
        <v>1303</v>
      </c>
      <c r="E1553" s="32" t="s">
        <v>137</v>
      </c>
      <c r="F1553" s="3" t="s">
        <v>138</v>
      </c>
      <c r="G1553" s="55" t="s">
        <v>1782</v>
      </c>
      <c r="H1553" s="3">
        <v>2019</v>
      </c>
      <c r="I1553" s="47" t="s">
        <v>243</v>
      </c>
      <c r="J1553" s="47" t="s">
        <v>447</v>
      </c>
      <c r="K1553" s="32" t="str">
        <f t="shared" si="372"/>
        <v>NWF</v>
      </c>
      <c r="L1553" s="32" t="str">
        <f t="shared" si="373"/>
        <v>LSI</v>
      </c>
      <c r="M1553" s="32" t="str">
        <f t="shared" si="374"/>
        <v>R1</v>
      </c>
      <c r="P1553" s="33" t="str">
        <f t="shared" si="375"/>
        <v>E:POS_P:P01_Tr1:NWF_Tr2:LSI_LGC_R1_D:11_M:10_Y:2019</v>
      </c>
      <c r="Q1553" s="31" t="str">
        <f t="shared" si="376"/>
        <v>T3</v>
      </c>
      <c r="S1553" s="3">
        <v>30</v>
      </c>
      <c r="X1553" s="37"/>
      <c r="Y1553" s="37" t="s">
        <v>143</v>
      </c>
      <c r="Z1553" s="40">
        <v>0.1225</v>
      </c>
      <c r="AA1553" s="41">
        <v>0.74</v>
      </c>
      <c r="AB1553" s="41">
        <v>9.0649999999999981E-2</v>
      </c>
      <c r="AC1553" s="42" t="s">
        <v>144</v>
      </c>
      <c r="AD1553" s="43"/>
      <c r="AE1553" s="43"/>
      <c r="AF1553" s="44"/>
      <c r="AG1553" s="44"/>
      <c r="AH1553" s="44"/>
      <c r="AI1553" s="44"/>
      <c r="AJ1553" s="44"/>
      <c r="AK1553" s="45"/>
      <c r="AL1553" s="35"/>
      <c r="AM1553" s="35"/>
      <c r="AN1553" s="35"/>
      <c r="AO1553" s="3" t="s">
        <v>1763</v>
      </c>
    </row>
    <row r="1554" spans="2:41" x14ac:dyDescent="0.2">
      <c r="B1554" s="46">
        <v>43749</v>
      </c>
      <c r="D1554" s="3" t="s">
        <v>1305</v>
      </c>
      <c r="E1554" s="32" t="s">
        <v>137</v>
      </c>
      <c r="F1554" s="3" t="s">
        <v>138</v>
      </c>
      <c r="G1554" s="55" t="s">
        <v>1782</v>
      </c>
      <c r="H1554" s="3">
        <v>2019</v>
      </c>
      <c r="I1554" s="47" t="s">
        <v>243</v>
      </c>
      <c r="J1554" s="47" t="s">
        <v>447</v>
      </c>
      <c r="K1554" s="32" t="str">
        <f t="shared" si="372"/>
        <v>NWF</v>
      </c>
      <c r="L1554" s="32" t="str">
        <f t="shared" si="373"/>
        <v>LSI</v>
      </c>
      <c r="M1554" s="32" t="str">
        <f t="shared" si="374"/>
        <v>R2</v>
      </c>
      <c r="P1554" s="33" t="str">
        <f t="shared" si="375"/>
        <v>E:POS_P:P01_Tr1:NWF_Tr2:LSI_LGC_R2_D:11_M:10_Y:2019</v>
      </c>
      <c r="Q1554" s="31" t="str">
        <f t="shared" si="376"/>
        <v>T0</v>
      </c>
      <c r="S1554" s="37">
        <v>0</v>
      </c>
      <c r="X1554" s="37"/>
      <c r="Y1554" s="37" t="s">
        <v>143</v>
      </c>
      <c r="Z1554" s="40">
        <v>0.1225</v>
      </c>
      <c r="AA1554" s="41">
        <v>0.74</v>
      </c>
      <c r="AB1554" s="41">
        <v>9.0649999999999981E-2</v>
      </c>
      <c r="AC1554" s="42" t="s">
        <v>144</v>
      </c>
      <c r="AD1554" s="43"/>
      <c r="AE1554" s="43"/>
      <c r="AF1554" s="44"/>
      <c r="AG1554" s="44"/>
      <c r="AH1554" s="44"/>
      <c r="AI1554" s="44"/>
      <c r="AJ1554" s="44"/>
      <c r="AK1554" s="45"/>
      <c r="AL1554" s="35"/>
      <c r="AM1554" s="35"/>
      <c r="AN1554" s="35"/>
      <c r="AO1554" s="3" t="s">
        <v>1763</v>
      </c>
    </row>
    <row r="1555" spans="2:41" x14ac:dyDescent="0.2">
      <c r="B1555" s="46">
        <v>43749</v>
      </c>
      <c r="D1555" s="3" t="s">
        <v>1307</v>
      </c>
      <c r="E1555" s="32" t="s">
        <v>137</v>
      </c>
      <c r="F1555" s="3" t="s">
        <v>138</v>
      </c>
      <c r="G1555" s="55" t="s">
        <v>1782</v>
      </c>
      <c r="H1555" s="3">
        <v>2019</v>
      </c>
      <c r="I1555" s="47" t="s">
        <v>243</v>
      </c>
      <c r="J1555" s="47" t="s">
        <v>447</v>
      </c>
      <c r="K1555" s="32" t="str">
        <f t="shared" si="372"/>
        <v>NWF</v>
      </c>
      <c r="L1555" s="32" t="str">
        <f t="shared" si="373"/>
        <v>LSI</v>
      </c>
      <c r="M1555" s="32" t="str">
        <f t="shared" si="374"/>
        <v>R2</v>
      </c>
      <c r="P1555" s="33" t="str">
        <f t="shared" si="375"/>
        <v>E:POS_P:P01_Tr1:NWF_Tr2:LSI_LGC_R2_D:11_M:10_Y:2019</v>
      </c>
      <c r="Q1555" s="31" t="str">
        <f t="shared" si="376"/>
        <v>T1</v>
      </c>
      <c r="S1555" s="3">
        <v>10</v>
      </c>
      <c r="X1555" s="37"/>
      <c r="Y1555" s="37" t="s">
        <v>143</v>
      </c>
      <c r="Z1555" s="40">
        <v>0.1225</v>
      </c>
      <c r="AA1555" s="41">
        <v>0.74</v>
      </c>
      <c r="AB1555" s="41">
        <v>9.0649999999999981E-2</v>
      </c>
      <c r="AC1555" s="42" t="s">
        <v>144</v>
      </c>
      <c r="AD1555" s="43"/>
      <c r="AE1555" s="43"/>
      <c r="AF1555" s="44"/>
      <c r="AG1555" s="44"/>
      <c r="AH1555" s="44"/>
      <c r="AI1555" s="44"/>
      <c r="AJ1555" s="44"/>
      <c r="AK1555" s="45"/>
      <c r="AL1555" s="35"/>
      <c r="AM1555" s="35"/>
      <c r="AN1555" s="35"/>
      <c r="AO1555" s="3" t="s">
        <v>1763</v>
      </c>
    </row>
    <row r="1556" spans="2:41" x14ac:dyDescent="0.2">
      <c r="B1556" s="46">
        <v>43749</v>
      </c>
      <c r="D1556" s="3" t="s">
        <v>1309</v>
      </c>
      <c r="E1556" s="32" t="s">
        <v>137</v>
      </c>
      <c r="F1556" s="3" t="s">
        <v>138</v>
      </c>
      <c r="G1556" s="55" t="s">
        <v>1782</v>
      </c>
      <c r="H1556" s="3">
        <v>2019</v>
      </c>
      <c r="I1556" s="47" t="s">
        <v>243</v>
      </c>
      <c r="J1556" s="47" t="s">
        <v>447</v>
      </c>
      <c r="K1556" s="32" t="str">
        <f t="shared" si="372"/>
        <v>NWF</v>
      </c>
      <c r="L1556" s="32" t="str">
        <f t="shared" si="373"/>
        <v>LSI</v>
      </c>
      <c r="M1556" s="32" t="str">
        <f t="shared" si="374"/>
        <v>R2</v>
      </c>
      <c r="P1556" s="33" t="str">
        <f t="shared" si="375"/>
        <v>E:POS_P:P01_Tr1:NWF_Tr2:LSI_LGC_R2_D:11_M:10_Y:2019</v>
      </c>
      <c r="Q1556" s="31" t="str">
        <f t="shared" si="376"/>
        <v>T2</v>
      </c>
      <c r="S1556" s="3">
        <v>20</v>
      </c>
      <c r="X1556" s="37"/>
      <c r="Y1556" s="37" t="s">
        <v>143</v>
      </c>
      <c r="Z1556" s="40">
        <v>0.1225</v>
      </c>
      <c r="AA1556" s="41">
        <v>0.74</v>
      </c>
      <c r="AB1556" s="41">
        <v>9.0649999999999981E-2</v>
      </c>
      <c r="AC1556" s="42" t="s">
        <v>144</v>
      </c>
      <c r="AD1556" s="43"/>
      <c r="AE1556" s="43"/>
      <c r="AF1556" s="44"/>
      <c r="AG1556" s="44"/>
      <c r="AH1556" s="44"/>
      <c r="AI1556" s="44"/>
      <c r="AJ1556" s="44"/>
      <c r="AK1556" s="45"/>
      <c r="AL1556" s="35"/>
      <c r="AM1556" s="35"/>
      <c r="AN1556" s="35"/>
      <c r="AO1556" s="3" t="s">
        <v>1763</v>
      </c>
    </row>
    <row r="1557" spans="2:41" x14ac:dyDescent="0.2">
      <c r="B1557" s="46">
        <v>43749</v>
      </c>
      <c r="D1557" s="3" t="s">
        <v>1311</v>
      </c>
      <c r="E1557" s="32" t="s">
        <v>137</v>
      </c>
      <c r="F1557" s="3" t="s">
        <v>138</v>
      </c>
      <c r="G1557" s="55" t="s">
        <v>1782</v>
      </c>
      <c r="H1557" s="3">
        <v>2019</v>
      </c>
      <c r="I1557" s="47" t="s">
        <v>243</v>
      </c>
      <c r="J1557" s="47" t="s">
        <v>447</v>
      </c>
      <c r="K1557" s="32" t="str">
        <f t="shared" si="372"/>
        <v>NWF</v>
      </c>
      <c r="L1557" s="32" t="str">
        <f t="shared" si="373"/>
        <v>LSI</v>
      </c>
      <c r="M1557" s="32" t="str">
        <f t="shared" si="374"/>
        <v>R2</v>
      </c>
      <c r="P1557" s="33" t="str">
        <f t="shared" si="375"/>
        <v>E:POS_P:P01_Tr1:NWF_Tr2:LSI_LGC_R2_D:11_M:10_Y:2019</v>
      </c>
      <c r="Q1557" s="31" t="str">
        <f t="shared" si="376"/>
        <v>T3</v>
      </c>
      <c r="S1557" s="3">
        <v>30</v>
      </c>
      <c r="X1557" s="37"/>
      <c r="Y1557" s="37" t="s">
        <v>143</v>
      </c>
      <c r="Z1557" s="40">
        <v>0.1225</v>
      </c>
      <c r="AA1557" s="41">
        <v>0.74</v>
      </c>
      <c r="AB1557" s="41">
        <v>9.0649999999999981E-2</v>
      </c>
      <c r="AC1557" s="42" t="s">
        <v>144</v>
      </c>
      <c r="AD1557" s="43"/>
      <c r="AE1557" s="43"/>
      <c r="AF1557" s="44"/>
      <c r="AG1557" s="44"/>
      <c r="AH1557" s="44"/>
      <c r="AI1557" s="44"/>
      <c r="AJ1557" s="44"/>
      <c r="AK1557" s="45"/>
      <c r="AL1557" s="35"/>
      <c r="AM1557" s="35"/>
      <c r="AN1557" s="35"/>
      <c r="AO1557" s="3" t="s">
        <v>1763</v>
      </c>
    </row>
    <row r="1558" spans="2:41" x14ac:dyDescent="0.2">
      <c r="B1558" s="46">
        <v>43749</v>
      </c>
      <c r="D1558" s="3" t="s">
        <v>1313</v>
      </c>
      <c r="E1558" s="32" t="s">
        <v>137</v>
      </c>
      <c r="F1558" s="3" t="s">
        <v>138</v>
      </c>
      <c r="G1558" s="55" t="s">
        <v>1782</v>
      </c>
      <c r="H1558" s="3">
        <v>2019</v>
      </c>
      <c r="I1558" s="47" t="s">
        <v>243</v>
      </c>
      <c r="J1558" s="47" t="s">
        <v>447</v>
      </c>
      <c r="K1558" s="32" t="str">
        <f t="shared" si="372"/>
        <v>NWF</v>
      </c>
      <c r="L1558" s="32" t="str">
        <f t="shared" si="373"/>
        <v>LSI</v>
      </c>
      <c r="M1558" s="32" t="str">
        <f t="shared" si="374"/>
        <v>R3</v>
      </c>
      <c r="P1558" s="33" t="str">
        <f t="shared" si="375"/>
        <v>E:POS_P:P01_Tr1:NWF_Tr2:LSI_LGC_R3_D:11_M:10_Y:2019</v>
      </c>
      <c r="Q1558" s="31" t="str">
        <f t="shared" si="376"/>
        <v>T0</v>
      </c>
      <c r="S1558" s="37">
        <v>0</v>
      </c>
      <c r="X1558" s="37"/>
      <c r="Y1558" s="37" t="s">
        <v>143</v>
      </c>
      <c r="Z1558" s="40">
        <v>0.1225</v>
      </c>
      <c r="AA1558" s="41">
        <v>0.74</v>
      </c>
      <c r="AB1558" s="41">
        <v>9.0649999999999981E-2</v>
      </c>
      <c r="AC1558" s="42" t="s">
        <v>144</v>
      </c>
      <c r="AD1558" s="43"/>
      <c r="AE1558" s="43"/>
      <c r="AF1558" s="44"/>
      <c r="AG1558" s="44"/>
      <c r="AH1558" s="44"/>
      <c r="AI1558" s="44"/>
      <c r="AJ1558" s="44"/>
      <c r="AK1558" s="45"/>
      <c r="AL1558" s="35"/>
      <c r="AM1558" s="35"/>
      <c r="AN1558" s="35"/>
      <c r="AO1558" s="3" t="s">
        <v>1763</v>
      </c>
    </row>
    <row r="1559" spans="2:41" x14ac:dyDescent="0.2">
      <c r="B1559" s="46">
        <v>43749</v>
      </c>
      <c r="D1559" s="3" t="s">
        <v>1315</v>
      </c>
      <c r="E1559" s="32" t="s">
        <v>137</v>
      </c>
      <c r="F1559" s="3" t="s">
        <v>138</v>
      </c>
      <c r="G1559" s="55" t="s">
        <v>1782</v>
      </c>
      <c r="H1559" s="3">
        <v>2019</v>
      </c>
      <c r="I1559" s="47" t="s">
        <v>243</v>
      </c>
      <c r="J1559" s="47" t="s">
        <v>447</v>
      </c>
      <c r="K1559" s="32" t="str">
        <f t="shared" si="372"/>
        <v>NWF</v>
      </c>
      <c r="L1559" s="32" t="str">
        <f t="shared" si="373"/>
        <v>LSI</v>
      </c>
      <c r="M1559" s="32" t="str">
        <f t="shared" si="374"/>
        <v>R3</v>
      </c>
      <c r="P1559" s="33" t="str">
        <f t="shared" si="375"/>
        <v>E:POS_P:P01_Tr1:NWF_Tr2:LSI_LGC_R3_D:11_M:10_Y:2019</v>
      </c>
      <c r="Q1559" s="31" t="str">
        <f t="shared" si="376"/>
        <v>T1</v>
      </c>
      <c r="S1559" s="3">
        <v>10</v>
      </c>
      <c r="X1559" s="37"/>
      <c r="Y1559" s="37" t="s">
        <v>143</v>
      </c>
      <c r="Z1559" s="40">
        <v>0.1225</v>
      </c>
      <c r="AA1559" s="41">
        <v>0.74</v>
      </c>
      <c r="AB1559" s="41">
        <v>9.0649999999999981E-2</v>
      </c>
      <c r="AC1559" s="42" t="s">
        <v>144</v>
      </c>
      <c r="AD1559" s="43"/>
      <c r="AE1559" s="43"/>
      <c r="AF1559" s="44"/>
      <c r="AG1559" s="44"/>
      <c r="AH1559" s="44"/>
      <c r="AI1559" s="44"/>
      <c r="AJ1559" s="44"/>
      <c r="AK1559" s="45"/>
      <c r="AL1559" s="35"/>
      <c r="AM1559" s="35"/>
      <c r="AN1559" s="35"/>
      <c r="AO1559" s="3" t="s">
        <v>1763</v>
      </c>
    </row>
    <row r="1560" spans="2:41" x14ac:dyDescent="0.2">
      <c r="B1560" s="46">
        <v>43749</v>
      </c>
      <c r="D1560" s="3" t="s">
        <v>1317</v>
      </c>
      <c r="E1560" s="32" t="s">
        <v>137</v>
      </c>
      <c r="F1560" s="3" t="s">
        <v>138</v>
      </c>
      <c r="G1560" s="55" t="s">
        <v>1782</v>
      </c>
      <c r="H1560" s="3">
        <v>2019</v>
      </c>
      <c r="I1560" s="47" t="s">
        <v>243</v>
      </c>
      <c r="J1560" s="47" t="s">
        <v>447</v>
      </c>
      <c r="K1560" s="32" t="str">
        <f t="shared" si="372"/>
        <v>NWF</v>
      </c>
      <c r="L1560" s="32" t="str">
        <f t="shared" si="373"/>
        <v>LSI</v>
      </c>
      <c r="M1560" s="32" t="str">
        <f t="shared" si="374"/>
        <v>R3</v>
      </c>
      <c r="P1560" s="33" t="str">
        <f t="shared" si="375"/>
        <v>E:POS_P:P01_Tr1:NWF_Tr2:LSI_LGC_R3_D:11_M:10_Y:2019</v>
      </c>
      <c r="Q1560" s="31" t="str">
        <f t="shared" si="376"/>
        <v>T2</v>
      </c>
      <c r="S1560" s="3">
        <v>20</v>
      </c>
      <c r="X1560" s="37"/>
      <c r="Y1560" s="37" t="s">
        <v>143</v>
      </c>
      <c r="Z1560" s="40">
        <v>0.1225</v>
      </c>
      <c r="AA1560" s="41">
        <v>0.74</v>
      </c>
      <c r="AB1560" s="41">
        <v>9.0649999999999981E-2</v>
      </c>
      <c r="AC1560" s="42" t="s">
        <v>144</v>
      </c>
      <c r="AD1560" s="43"/>
      <c r="AE1560" s="43"/>
      <c r="AF1560" s="44"/>
      <c r="AG1560" s="44"/>
      <c r="AH1560" s="44"/>
      <c r="AI1560" s="44"/>
      <c r="AJ1560" s="44"/>
      <c r="AK1560" s="45"/>
      <c r="AL1560" s="35"/>
      <c r="AM1560" s="35"/>
      <c r="AN1560" s="35"/>
      <c r="AO1560" s="3" t="s">
        <v>1763</v>
      </c>
    </row>
    <row r="1561" spans="2:41" x14ac:dyDescent="0.2">
      <c r="B1561" s="46">
        <v>43749</v>
      </c>
      <c r="D1561" s="3" t="s">
        <v>1319</v>
      </c>
      <c r="E1561" s="32" t="s">
        <v>137</v>
      </c>
      <c r="F1561" s="3" t="s">
        <v>138</v>
      </c>
      <c r="G1561" s="55" t="s">
        <v>1782</v>
      </c>
      <c r="H1561" s="3">
        <v>2019</v>
      </c>
      <c r="I1561" s="47" t="s">
        <v>243</v>
      </c>
      <c r="J1561" s="47" t="s">
        <v>447</v>
      </c>
      <c r="K1561" s="32" t="str">
        <f t="shared" si="372"/>
        <v>NWF</v>
      </c>
      <c r="L1561" s="32" t="str">
        <f t="shared" si="373"/>
        <v>LSI</v>
      </c>
      <c r="M1561" s="32" t="str">
        <f t="shared" si="374"/>
        <v>R3</v>
      </c>
      <c r="P1561" s="33" t="str">
        <f t="shared" si="375"/>
        <v>E:POS_P:P01_Tr1:NWF_Tr2:LSI_LGC_R3_D:11_M:10_Y:2019</v>
      </c>
      <c r="Q1561" s="31" t="str">
        <f t="shared" si="376"/>
        <v>T3</v>
      </c>
      <c r="S1561" s="3">
        <v>30</v>
      </c>
      <c r="X1561" s="37"/>
      <c r="Y1561" s="37" t="s">
        <v>143</v>
      </c>
      <c r="Z1561" s="40">
        <v>0.1225</v>
      </c>
      <c r="AA1561" s="41">
        <v>0.74</v>
      </c>
      <c r="AB1561" s="41">
        <v>9.0649999999999981E-2</v>
      </c>
      <c r="AC1561" s="42" t="s">
        <v>144</v>
      </c>
      <c r="AD1561" s="43"/>
      <c r="AE1561" s="43"/>
      <c r="AF1561" s="44"/>
      <c r="AG1561" s="44"/>
      <c r="AH1561" s="44"/>
      <c r="AI1561" s="44"/>
      <c r="AJ1561" s="44"/>
      <c r="AK1561" s="45"/>
      <c r="AL1561" s="35"/>
      <c r="AM1561" s="35"/>
      <c r="AN1561" s="35"/>
      <c r="AO1561" s="3" t="s">
        <v>1763</v>
      </c>
    </row>
    <row r="1562" spans="2:41" x14ac:dyDescent="0.2">
      <c r="B1562" s="46">
        <v>43749</v>
      </c>
      <c r="C1562" s="3" t="s">
        <v>1764</v>
      </c>
      <c r="D1562" s="48" t="s">
        <v>1321</v>
      </c>
      <c r="E1562" s="32" t="s">
        <v>137</v>
      </c>
      <c r="F1562" s="3" t="s">
        <v>138</v>
      </c>
      <c r="G1562" s="55" t="s">
        <v>1782</v>
      </c>
      <c r="H1562" s="3">
        <v>2019</v>
      </c>
      <c r="I1562" s="47" t="s">
        <v>243</v>
      </c>
      <c r="J1562" s="47" t="s">
        <v>447</v>
      </c>
      <c r="K1562" s="32" t="str">
        <f t="shared" si="372"/>
        <v>WFL</v>
      </c>
      <c r="L1562" s="32" t="str">
        <f t="shared" si="373"/>
        <v>ESI</v>
      </c>
      <c r="M1562" s="32" t="str">
        <f t="shared" si="374"/>
        <v>R1</v>
      </c>
      <c r="N1562" s="3">
        <v>11</v>
      </c>
      <c r="O1562" s="3" t="s">
        <v>1787</v>
      </c>
      <c r="P1562" s="33" t="str">
        <f t="shared" si="375"/>
        <v>E:POS_P:P01_Tr1:WFL_Tr2:ESI_LGC_R1_D:11_M:10_Y:2019</v>
      </c>
      <c r="Q1562" s="31" t="str">
        <f t="shared" si="376"/>
        <v>T0</v>
      </c>
      <c r="R1562" s="53">
        <v>0.4831597222222222</v>
      </c>
      <c r="S1562" s="37">
        <v>0</v>
      </c>
      <c r="T1562" s="3">
        <v>2.1074999999999999</v>
      </c>
      <c r="U1562" s="3">
        <v>118.03235294117648</v>
      </c>
      <c r="V1562" s="3">
        <v>0.36252000000000006</v>
      </c>
      <c r="W1562" s="3">
        <v>25</v>
      </c>
      <c r="X1562" s="37">
        <f t="shared" ref="X1562:X1573" si="377">W1562+273</f>
        <v>298</v>
      </c>
      <c r="Y1562" s="37" t="s">
        <v>143</v>
      </c>
      <c r="Z1562" s="40">
        <v>0.1225</v>
      </c>
      <c r="AA1562" s="41">
        <v>0.74</v>
      </c>
      <c r="AB1562" s="41">
        <v>9.0649999999999981E-2</v>
      </c>
      <c r="AC1562" s="42" t="s">
        <v>144</v>
      </c>
      <c r="AD1562" s="43">
        <f t="shared" ref="AD1562:AD1573" si="378">(12/(82.0575*X1562))*1000000</f>
        <v>490.73462359734242</v>
      </c>
      <c r="AE1562" s="43">
        <f t="shared" ref="AE1562:AE1573" si="379">(14/(82.0575*X1562))*1000000</f>
        <v>572.5237275302328</v>
      </c>
      <c r="AF1562" s="44">
        <f t="shared" ref="AF1562:AF1573" si="380">(T1562*AD1562)/1000</f>
        <v>1.0342232192313991</v>
      </c>
      <c r="AG1562" s="44">
        <f t="shared" ref="AG1562:AG1573" si="381">AF1562*AB1562/Z1562</f>
        <v>0.76532518223123525</v>
      </c>
      <c r="AH1562" s="44">
        <f t="shared" ref="AH1562:AH1573" si="382">(U1562*AD1562)/1000</f>
        <v>57.92256229289692</v>
      </c>
      <c r="AI1562" s="44">
        <f t="shared" ref="AI1562:AI1573" si="383">AH1562*AB1562/Z1562</f>
        <v>42.862696096743711</v>
      </c>
      <c r="AJ1562" s="44">
        <f t="shared" ref="AJ1562:AJ1573" si="384">V1562*AE1562/1000</f>
        <v>0.20755130170426003</v>
      </c>
      <c r="AK1562" s="45">
        <f t="shared" ref="AK1562:AK1573" si="385">AJ1562*AB1562/Z1562</f>
        <v>0.1535879632611524</v>
      </c>
      <c r="AL1562" s="35">
        <f>SLOPE(AG1562:AG1565,S1562:S1565)*60</f>
        <v>0.39351426580328625</v>
      </c>
      <c r="AM1562" s="35">
        <f>SLOPE(AK1562:AK1565,S1562:S1565)*60</f>
        <v>1.3697374729091393E-2</v>
      </c>
      <c r="AN1562" s="35">
        <f>SLOPE(AI1562:AI1565,S1562:S1565)*60</f>
        <v>-7.5521087171583439</v>
      </c>
      <c r="AO1562" s="3" t="s">
        <v>1783</v>
      </c>
    </row>
    <row r="1563" spans="2:41" x14ac:dyDescent="0.2">
      <c r="B1563" s="46">
        <v>43749</v>
      </c>
      <c r="C1563" s="3" t="s">
        <v>1766</v>
      </c>
      <c r="D1563" s="48" t="s">
        <v>1323</v>
      </c>
      <c r="E1563" s="32" t="s">
        <v>137</v>
      </c>
      <c r="F1563" s="3" t="s">
        <v>138</v>
      </c>
      <c r="G1563" s="55" t="s">
        <v>1782</v>
      </c>
      <c r="H1563" s="3">
        <v>2019</v>
      </c>
      <c r="I1563" s="47" t="s">
        <v>243</v>
      </c>
      <c r="J1563" s="47" t="s">
        <v>447</v>
      </c>
      <c r="K1563" s="32" t="str">
        <f t="shared" si="372"/>
        <v>WFL</v>
      </c>
      <c r="L1563" s="32" t="str">
        <f t="shared" si="373"/>
        <v>ESI</v>
      </c>
      <c r="M1563" s="32" t="str">
        <f t="shared" si="374"/>
        <v>R1</v>
      </c>
      <c r="N1563" s="3">
        <v>11</v>
      </c>
      <c r="O1563" s="3" t="s">
        <v>1787</v>
      </c>
      <c r="P1563" s="33" t="str">
        <f t="shared" si="375"/>
        <v>E:POS_P:P01_Tr1:WFL_Tr2:ESI_LGC_R1_D:11_M:10_Y:2019</v>
      </c>
      <c r="Q1563" s="31" t="str">
        <f t="shared" si="376"/>
        <v>T1</v>
      </c>
      <c r="R1563" s="53">
        <v>0.49010416666666662</v>
      </c>
      <c r="S1563" s="3">
        <v>10</v>
      </c>
      <c r="T1563" s="3">
        <v>2.4824999999999999</v>
      </c>
      <c r="U1563" s="3">
        <v>105.82764705882353</v>
      </c>
      <c r="V1563" s="3">
        <v>0.38160000000000005</v>
      </c>
      <c r="W1563" s="3">
        <v>27.1</v>
      </c>
      <c r="X1563" s="37">
        <f t="shared" si="377"/>
        <v>300.10000000000002</v>
      </c>
      <c r="Y1563" s="37" t="s">
        <v>143</v>
      </c>
      <c r="Z1563" s="40">
        <v>0.1225</v>
      </c>
      <c r="AA1563" s="41">
        <v>0.74</v>
      </c>
      <c r="AB1563" s="41">
        <v>9.0649999999999981E-2</v>
      </c>
      <c r="AC1563" s="42" t="s">
        <v>144</v>
      </c>
      <c r="AD1563" s="43">
        <f t="shared" si="378"/>
        <v>487.30062589806067</v>
      </c>
      <c r="AE1563" s="43">
        <f t="shared" si="379"/>
        <v>568.51739688107079</v>
      </c>
      <c r="AF1563" s="44">
        <f t="shared" si="380"/>
        <v>1.2097238037919356</v>
      </c>
      <c r="AG1563" s="44">
        <f t="shared" si="381"/>
        <v>0.89519561480603216</v>
      </c>
      <c r="AH1563" s="44">
        <f t="shared" si="382"/>
        <v>51.569878649083769</v>
      </c>
      <c r="AI1563" s="44">
        <f t="shared" si="383"/>
        <v>38.161710200321977</v>
      </c>
      <c r="AJ1563" s="44">
        <f t="shared" si="384"/>
        <v>0.21694623864981666</v>
      </c>
      <c r="AK1563" s="45">
        <f t="shared" si="385"/>
        <v>0.16054021660086429</v>
      </c>
      <c r="AL1563" s="35"/>
      <c r="AM1563" s="35"/>
      <c r="AN1563" s="35"/>
      <c r="AO1563" s="3" t="s">
        <v>1784</v>
      </c>
    </row>
    <row r="1564" spans="2:41" x14ac:dyDescent="0.2">
      <c r="B1564" s="46">
        <v>43749</v>
      </c>
      <c r="C1564" s="3" t="s">
        <v>1768</v>
      </c>
      <c r="D1564" s="48" t="s">
        <v>1325</v>
      </c>
      <c r="E1564" s="32" t="s">
        <v>137</v>
      </c>
      <c r="F1564" s="3" t="s">
        <v>138</v>
      </c>
      <c r="G1564" s="55" t="s">
        <v>1782</v>
      </c>
      <c r="H1564" s="3">
        <v>2019</v>
      </c>
      <c r="I1564" s="47" t="s">
        <v>243</v>
      </c>
      <c r="J1564" s="47" t="s">
        <v>447</v>
      </c>
      <c r="K1564" s="32" t="str">
        <f t="shared" si="372"/>
        <v>WFL</v>
      </c>
      <c r="L1564" s="32" t="str">
        <f t="shared" si="373"/>
        <v>ESI</v>
      </c>
      <c r="M1564" s="32" t="str">
        <f t="shared" si="374"/>
        <v>R1</v>
      </c>
      <c r="N1564" s="3">
        <v>11</v>
      </c>
      <c r="O1564" s="3" t="s">
        <v>1787</v>
      </c>
      <c r="P1564" s="33" t="str">
        <f t="shared" si="375"/>
        <v>E:POS_P:P01_Tr1:WFL_Tr2:ESI_LGC_R1_D:11_M:10_Y:2019</v>
      </c>
      <c r="Q1564" s="31" t="str">
        <f t="shared" si="376"/>
        <v>T2</v>
      </c>
      <c r="R1564" s="53">
        <v>0.49704861111111115</v>
      </c>
      <c r="S1564" s="3">
        <v>20</v>
      </c>
      <c r="T1564" s="3">
        <v>2.5575000000000001</v>
      </c>
      <c r="U1564" s="3">
        <v>117.2294117647059</v>
      </c>
      <c r="V1564" s="3">
        <v>0.36888000000000004</v>
      </c>
      <c r="W1564" s="3">
        <v>27.2</v>
      </c>
      <c r="X1564" s="37">
        <f t="shared" si="377"/>
        <v>300.2</v>
      </c>
      <c r="Y1564" s="37" t="s">
        <v>143</v>
      </c>
      <c r="Z1564" s="40">
        <v>0.1225</v>
      </c>
      <c r="AA1564" s="41">
        <v>0.74</v>
      </c>
      <c r="AB1564" s="41">
        <v>9.0649999999999981E-2</v>
      </c>
      <c r="AC1564" s="42" t="s">
        <v>144</v>
      </c>
      <c r="AD1564" s="43">
        <f t="shared" si="378"/>
        <v>487.1383005729781</v>
      </c>
      <c r="AE1564" s="43">
        <f t="shared" si="379"/>
        <v>568.32801733514111</v>
      </c>
      <c r="AF1564" s="44">
        <f t="shared" si="380"/>
        <v>1.2458562037153915</v>
      </c>
      <c r="AG1564" s="44">
        <f t="shared" si="381"/>
        <v>0.92193359074938952</v>
      </c>
      <c r="AH1564" s="44">
        <f t="shared" si="382"/>
        <v>57.106936424228721</v>
      </c>
      <c r="AI1564" s="44">
        <f t="shared" si="383"/>
        <v>42.259132953929246</v>
      </c>
      <c r="AJ1564" s="44">
        <f t="shared" si="384"/>
        <v>0.20964483903458689</v>
      </c>
      <c r="AK1564" s="45">
        <f t="shared" si="385"/>
        <v>0.15513718088559428</v>
      </c>
      <c r="AL1564" s="35"/>
      <c r="AM1564" s="35"/>
      <c r="AN1564" s="35"/>
      <c r="AO1564" s="3" t="s">
        <v>1785</v>
      </c>
    </row>
    <row r="1565" spans="2:41" x14ac:dyDescent="0.2">
      <c r="B1565" s="46">
        <v>43749</v>
      </c>
      <c r="C1565" s="3" t="s">
        <v>1770</v>
      </c>
      <c r="D1565" s="48" t="s">
        <v>1327</v>
      </c>
      <c r="E1565" s="32" t="s">
        <v>137</v>
      </c>
      <c r="F1565" s="3" t="s">
        <v>138</v>
      </c>
      <c r="G1565" s="55" t="s">
        <v>1782</v>
      </c>
      <c r="H1565" s="3">
        <v>2019</v>
      </c>
      <c r="I1565" s="47" t="s">
        <v>243</v>
      </c>
      <c r="J1565" s="47" t="s">
        <v>447</v>
      </c>
      <c r="K1565" s="32" t="str">
        <f t="shared" si="372"/>
        <v>WFL</v>
      </c>
      <c r="L1565" s="32" t="str">
        <f t="shared" si="373"/>
        <v>ESI</v>
      </c>
      <c r="M1565" s="32" t="str">
        <f t="shared" si="374"/>
        <v>R1</v>
      </c>
      <c r="N1565" s="3">
        <v>11</v>
      </c>
      <c r="O1565" s="3" t="s">
        <v>1787</v>
      </c>
      <c r="P1565" s="33" t="str">
        <f t="shared" si="375"/>
        <v>E:POS_P:P01_Tr1:WFL_Tr2:ESI_LGC_R1_D:11_M:10_Y:2019</v>
      </c>
      <c r="Q1565" s="31" t="str">
        <f t="shared" si="376"/>
        <v>T3</v>
      </c>
      <c r="R1565" s="53">
        <v>0.46232638888888888</v>
      </c>
      <c r="S1565" s="3">
        <v>30</v>
      </c>
      <c r="T1565" s="3">
        <v>2.7075</v>
      </c>
      <c r="U1565" s="3">
        <v>103.5794117647059</v>
      </c>
      <c r="V1565" s="3">
        <v>0.38796000000000008</v>
      </c>
      <c r="W1565" s="3">
        <v>27.5</v>
      </c>
      <c r="X1565" s="37">
        <f t="shared" si="377"/>
        <v>300.5</v>
      </c>
      <c r="Y1565" s="37" t="s">
        <v>143</v>
      </c>
      <c r="Z1565" s="40">
        <v>0.1225</v>
      </c>
      <c r="AA1565" s="41">
        <v>0.74</v>
      </c>
      <c r="AB1565" s="41">
        <v>9.0649999999999981E-2</v>
      </c>
      <c r="AC1565" s="42" t="s">
        <v>144</v>
      </c>
      <c r="AD1565" s="43">
        <f t="shared" si="378"/>
        <v>486.65197281866233</v>
      </c>
      <c r="AE1565" s="43">
        <f t="shared" si="379"/>
        <v>567.76063495510607</v>
      </c>
      <c r="AF1565" s="44">
        <f t="shared" si="380"/>
        <v>1.3176102164065282</v>
      </c>
      <c r="AG1565" s="44">
        <f t="shared" si="381"/>
        <v>0.9750315601408307</v>
      </c>
      <c r="AH1565" s="44">
        <f t="shared" si="382"/>
        <v>50.40712507869069</v>
      </c>
      <c r="AI1565" s="44">
        <f t="shared" si="383"/>
        <v>37.301272558231098</v>
      </c>
      <c r="AJ1565" s="44">
        <f t="shared" si="384"/>
        <v>0.22026841593718299</v>
      </c>
      <c r="AK1565" s="45">
        <f t="shared" si="385"/>
        <v>0.1629986277935154</v>
      </c>
      <c r="AL1565" s="35"/>
      <c r="AM1565" s="35"/>
      <c r="AN1565" s="35"/>
      <c r="AO1565" s="3" t="s">
        <v>1788</v>
      </c>
    </row>
    <row r="1566" spans="2:41" x14ac:dyDescent="0.2">
      <c r="B1566" s="46">
        <v>43749</v>
      </c>
      <c r="C1566" s="3" t="s">
        <v>1772</v>
      </c>
      <c r="D1566" s="48" t="s">
        <v>1329</v>
      </c>
      <c r="E1566" s="32" t="s">
        <v>137</v>
      </c>
      <c r="F1566" s="3" t="s">
        <v>138</v>
      </c>
      <c r="G1566" s="55" t="s">
        <v>1782</v>
      </c>
      <c r="H1566" s="3">
        <v>2019</v>
      </c>
      <c r="I1566" s="47" t="s">
        <v>243</v>
      </c>
      <c r="J1566" s="47" t="s">
        <v>447</v>
      </c>
      <c r="K1566" s="32" t="str">
        <f t="shared" si="372"/>
        <v>WFL</v>
      </c>
      <c r="L1566" s="32" t="str">
        <f t="shared" si="373"/>
        <v>ESI</v>
      </c>
      <c r="M1566" s="32" t="str">
        <f t="shared" si="374"/>
        <v>R2</v>
      </c>
      <c r="N1566" s="3">
        <v>2</v>
      </c>
      <c r="O1566" s="3" t="s">
        <v>554</v>
      </c>
      <c r="P1566" s="33" t="str">
        <f t="shared" si="375"/>
        <v>E:POS_P:P01_Tr1:WFL_Tr2:ESI_LGC_R2_D:11_M:10_Y:2019</v>
      </c>
      <c r="Q1566" s="31" t="str">
        <f t="shared" si="376"/>
        <v>T0</v>
      </c>
      <c r="R1566" s="53">
        <v>0.4831597222222222</v>
      </c>
      <c r="S1566" s="37">
        <v>0</v>
      </c>
      <c r="T1566" s="3">
        <v>2.1074999999999999</v>
      </c>
      <c r="U1566" s="3">
        <v>114.4994117647059</v>
      </c>
      <c r="V1566" s="3">
        <v>0.47064</v>
      </c>
      <c r="W1566" s="3">
        <v>24.9</v>
      </c>
      <c r="X1566" s="37">
        <f t="shared" si="377"/>
        <v>297.89999999999998</v>
      </c>
      <c r="Y1566" s="37" t="s">
        <v>143</v>
      </c>
      <c r="Z1566" s="40">
        <v>0.1225</v>
      </c>
      <c r="AA1566" s="41">
        <v>0.74</v>
      </c>
      <c r="AB1566" s="41">
        <v>9.0649999999999981E-2</v>
      </c>
      <c r="AC1566" s="42" t="s">
        <v>144</v>
      </c>
      <c r="AD1566" s="43">
        <f t="shared" si="378"/>
        <v>490.89935492449825</v>
      </c>
      <c r="AE1566" s="43">
        <f t="shared" si="379"/>
        <v>572.71591407858125</v>
      </c>
      <c r="AF1566" s="44">
        <f t="shared" si="380"/>
        <v>1.0345703905033798</v>
      </c>
      <c r="AG1566" s="44">
        <f t="shared" si="381"/>
        <v>0.76558208897250091</v>
      </c>
      <c r="AH1566" s="44">
        <f t="shared" si="382"/>
        <v>56.207687374528625</v>
      </c>
      <c r="AI1566" s="44">
        <f t="shared" si="383"/>
        <v>41.593688657151176</v>
      </c>
      <c r="AJ1566" s="44">
        <f t="shared" si="384"/>
        <v>0.26954301780194351</v>
      </c>
      <c r="AK1566" s="45">
        <f t="shared" si="385"/>
        <v>0.19946183317343816</v>
      </c>
      <c r="AL1566" s="35">
        <f>SLOPE(AG1566:AG1569,S1566:S1569)*60</f>
        <v>0.11761208334207429</v>
      </c>
      <c r="AM1566" s="35">
        <f>SLOPE(AK1566:AK1569,S1566:S1569)*60</f>
        <v>-7.3688618169654663E-2</v>
      </c>
      <c r="AN1566" s="35">
        <f>SLOPE(AI1566:AI1569,S1566:S1569)*60</f>
        <v>10.824818031003646</v>
      </c>
      <c r="AO1566" s="3" t="s">
        <v>1783</v>
      </c>
    </row>
    <row r="1567" spans="2:41" x14ac:dyDescent="0.2">
      <c r="B1567" s="46">
        <v>43749</v>
      </c>
      <c r="C1567" s="3" t="s">
        <v>1774</v>
      </c>
      <c r="D1567" s="48" t="s">
        <v>1331</v>
      </c>
      <c r="E1567" s="32" t="s">
        <v>137</v>
      </c>
      <c r="F1567" s="3" t="s">
        <v>138</v>
      </c>
      <c r="G1567" s="55" t="s">
        <v>1782</v>
      </c>
      <c r="H1567" s="3">
        <v>2019</v>
      </c>
      <c r="I1567" s="47" t="s">
        <v>243</v>
      </c>
      <c r="J1567" s="47" t="s">
        <v>447</v>
      </c>
      <c r="K1567" s="32" t="str">
        <f t="shared" si="372"/>
        <v>WFL</v>
      </c>
      <c r="L1567" s="32" t="str">
        <f t="shared" si="373"/>
        <v>ESI</v>
      </c>
      <c r="M1567" s="32" t="str">
        <f t="shared" si="374"/>
        <v>R2</v>
      </c>
      <c r="N1567" s="3">
        <v>2</v>
      </c>
      <c r="O1567" s="3" t="s">
        <v>554</v>
      </c>
      <c r="P1567" s="33" t="str">
        <f t="shared" si="375"/>
        <v>E:POS_P:P01_Tr1:WFL_Tr2:ESI_LGC_R2_D:11_M:10_Y:2019</v>
      </c>
      <c r="Q1567" s="31" t="str">
        <f t="shared" si="376"/>
        <v>T1</v>
      </c>
      <c r="R1567" s="53">
        <v>0.49010416666666662</v>
      </c>
      <c r="S1567" s="3">
        <v>10</v>
      </c>
      <c r="T1567" s="3">
        <v>2.1074999999999999</v>
      </c>
      <c r="U1567" s="3">
        <v>125.09823529411766</v>
      </c>
      <c r="V1567" s="3">
        <v>0.40703999999999996</v>
      </c>
      <c r="W1567" s="3">
        <v>27</v>
      </c>
      <c r="X1567" s="37">
        <f t="shared" si="377"/>
        <v>300</v>
      </c>
      <c r="Y1567" s="37" t="s">
        <v>143</v>
      </c>
      <c r="Z1567" s="40">
        <v>0.1225</v>
      </c>
      <c r="AA1567" s="41">
        <v>0.74</v>
      </c>
      <c r="AB1567" s="41">
        <v>9.0649999999999981E-2</v>
      </c>
      <c r="AC1567" s="42" t="s">
        <v>144</v>
      </c>
      <c r="AD1567" s="43">
        <f t="shared" si="378"/>
        <v>487.46305944002677</v>
      </c>
      <c r="AE1567" s="43">
        <f t="shared" si="379"/>
        <v>568.70690268003125</v>
      </c>
      <c r="AF1567" s="44">
        <f t="shared" si="380"/>
        <v>1.0273283977698564</v>
      </c>
      <c r="AG1567" s="44">
        <f t="shared" si="381"/>
        <v>0.76022301434969353</v>
      </c>
      <c r="AH1567" s="44">
        <f t="shared" si="382"/>
        <v>60.980768507018929</v>
      </c>
      <c r="AI1567" s="44">
        <f t="shared" si="383"/>
        <v>45.125768695193997</v>
      </c>
      <c r="AJ1567" s="44">
        <f t="shared" si="384"/>
        <v>0.23148645766687989</v>
      </c>
      <c r="AK1567" s="45">
        <f t="shared" si="385"/>
        <v>0.17129997867349106</v>
      </c>
      <c r="AL1567" s="35"/>
      <c r="AM1567" s="35"/>
      <c r="AN1567" s="35"/>
      <c r="AO1567" s="3" t="s">
        <v>1784</v>
      </c>
    </row>
    <row r="1568" spans="2:41" x14ac:dyDescent="0.2">
      <c r="B1568" s="46">
        <v>43749</v>
      </c>
      <c r="C1568" s="3" t="s">
        <v>1775</v>
      </c>
      <c r="D1568" s="48" t="s">
        <v>1333</v>
      </c>
      <c r="E1568" s="32" t="s">
        <v>137</v>
      </c>
      <c r="F1568" s="3" t="s">
        <v>138</v>
      </c>
      <c r="G1568" s="55" t="s">
        <v>1782</v>
      </c>
      <c r="H1568" s="3">
        <v>2019</v>
      </c>
      <c r="I1568" s="47" t="s">
        <v>243</v>
      </c>
      <c r="J1568" s="47" t="s">
        <v>447</v>
      </c>
      <c r="K1568" s="32" t="str">
        <f t="shared" si="372"/>
        <v>WFL</v>
      </c>
      <c r="L1568" s="32" t="str">
        <f t="shared" si="373"/>
        <v>ESI</v>
      </c>
      <c r="M1568" s="32" t="str">
        <f t="shared" si="374"/>
        <v>R2</v>
      </c>
      <c r="N1568" s="3">
        <v>2</v>
      </c>
      <c r="O1568" s="3" t="s">
        <v>554</v>
      </c>
      <c r="P1568" s="33" t="str">
        <f t="shared" si="375"/>
        <v>E:POS_P:P01_Tr1:WFL_Tr2:ESI_LGC_R2_D:11_M:10_Y:2019</v>
      </c>
      <c r="Q1568" s="31" t="str">
        <f t="shared" si="376"/>
        <v>T2</v>
      </c>
      <c r="R1568" s="53">
        <v>0.49704861111111115</v>
      </c>
      <c r="S1568" s="3">
        <v>20</v>
      </c>
      <c r="T1568" s="3">
        <v>2.2574999999999998</v>
      </c>
      <c r="U1568" s="3">
        <v>112.25117647058825</v>
      </c>
      <c r="V1568" s="3">
        <v>0.39432000000000006</v>
      </c>
      <c r="W1568" s="3">
        <v>27.1</v>
      </c>
      <c r="X1568" s="37">
        <f t="shared" si="377"/>
        <v>300.10000000000002</v>
      </c>
      <c r="Y1568" s="37" t="s">
        <v>143</v>
      </c>
      <c r="Z1568" s="40">
        <v>0.1225</v>
      </c>
      <c r="AA1568" s="41">
        <v>0.74</v>
      </c>
      <c r="AB1568" s="41">
        <v>9.0649999999999981E-2</v>
      </c>
      <c r="AC1568" s="42" t="s">
        <v>144</v>
      </c>
      <c r="AD1568" s="43">
        <f t="shared" si="378"/>
        <v>487.30062589806067</v>
      </c>
      <c r="AE1568" s="43">
        <f t="shared" si="379"/>
        <v>568.51739688107079</v>
      </c>
      <c r="AF1568" s="44">
        <f t="shared" si="380"/>
        <v>1.1000811629648719</v>
      </c>
      <c r="AG1568" s="44">
        <f t="shared" si="381"/>
        <v>0.81406006059400504</v>
      </c>
      <c r="AH1568" s="44">
        <f t="shared" si="382"/>
        <v>54.700068551911315</v>
      </c>
      <c r="AI1568" s="44">
        <f t="shared" si="383"/>
        <v>40.478050728414367</v>
      </c>
      <c r="AJ1568" s="44">
        <f t="shared" si="384"/>
        <v>0.22417777993814386</v>
      </c>
      <c r="AK1568" s="45">
        <f t="shared" si="385"/>
        <v>0.16589155715422643</v>
      </c>
      <c r="AL1568" s="35"/>
      <c r="AM1568" s="35"/>
      <c r="AN1568" s="35"/>
      <c r="AO1568" s="3" t="s">
        <v>1785</v>
      </c>
    </row>
    <row r="1569" spans="2:41" x14ac:dyDescent="0.2">
      <c r="B1569" s="46">
        <v>43749</v>
      </c>
      <c r="C1569" s="3" t="s">
        <v>1776</v>
      </c>
      <c r="D1569" s="48" t="s">
        <v>1335</v>
      </c>
      <c r="E1569" s="32" t="s">
        <v>137</v>
      </c>
      <c r="F1569" s="3" t="s">
        <v>138</v>
      </c>
      <c r="G1569" s="55" t="s">
        <v>1782</v>
      </c>
      <c r="H1569" s="3">
        <v>2019</v>
      </c>
      <c r="I1569" s="47" t="s">
        <v>243</v>
      </c>
      <c r="J1569" s="47" t="s">
        <v>447</v>
      </c>
      <c r="K1569" s="32" t="str">
        <f t="shared" si="372"/>
        <v>WFL</v>
      </c>
      <c r="L1569" s="32" t="str">
        <f t="shared" si="373"/>
        <v>ESI</v>
      </c>
      <c r="M1569" s="32" t="str">
        <f t="shared" si="374"/>
        <v>R2</v>
      </c>
      <c r="N1569" s="3">
        <v>2</v>
      </c>
      <c r="O1569" s="3" t="s">
        <v>554</v>
      </c>
      <c r="P1569" s="33" t="str">
        <f t="shared" si="375"/>
        <v>E:POS_P:P01_Tr1:WFL_Tr2:ESI_LGC_R2_D:11_M:10_Y:2019</v>
      </c>
      <c r="Q1569" s="31" t="str">
        <f t="shared" si="376"/>
        <v>T3</v>
      </c>
      <c r="R1569" s="53">
        <v>0.50399305555555551</v>
      </c>
      <c r="S1569" s="3">
        <v>30</v>
      </c>
      <c r="T1569" s="3">
        <v>2.2574999999999998</v>
      </c>
      <c r="U1569" s="3">
        <v>136.5</v>
      </c>
      <c r="V1569" s="3">
        <v>0.38160000000000005</v>
      </c>
      <c r="W1569" s="3">
        <v>27.5</v>
      </c>
      <c r="X1569" s="37">
        <f t="shared" si="377"/>
        <v>300.5</v>
      </c>
      <c r="Y1569" s="37" t="s">
        <v>143</v>
      </c>
      <c r="Z1569" s="40">
        <v>0.1225</v>
      </c>
      <c r="AA1569" s="41">
        <v>0.74</v>
      </c>
      <c r="AB1569" s="41">
        <v>9.0649999999999981E-2</v>
      </c>
      <c r="AC1569" s="42" t="s">
        <v>144</v>
      </c>
      <c r="AD1569" s="43">
        <f t="shared" si="378"/>
        <v>486.65197281866233</v>
      </c>
      <c r="AE1569" s="43">
        <f t="shared" si="379"/>
        <v>567.76063495510607</v>
      </c>
      <c r="AF1569" s="44">
        <f t="shared" si="380"/>
        <v>1.0986168286381301</v>
      </c>
      <c r="AG1569" s="44">
        <f t="shared" si="381"/>
        <v>0.81297645319221612</v>
      </c>
      <c r="AH1569" s="44">
        <f t="shared" si="382"/>
        <v>66.427994289747417</v>
      </c>
      <c r="AI1569" s="44">
        <f t="shared" si="383"/>
        <v>49.15671577441308</v>
      </c>
      <c r="AJ1569" s="44">
        <f t="shared" si="384"/>
        <v>0.21665745829886851</v>
      </c>
      <c r="AK1569" s="45">
        <f t="shared" si="385"/>
        <v>0.16032651914116267</v>
      </c>
      <c r="AL1569" s="35"/>
      <c r="AM1569" s="35"/>
      <c r="AN1569" s="35"/>
      <c r="AO1569" s="3" t="s">
        <v>1788</v>
      </c>
    </row>
    <row r="1570" spans="2:41" x14ac:dyDescent="0.2">
      <c r="B1570" s="46">
        <v>43749</v>
      </c>
      <c r="C1570" s="3" t="s">
        <v>1777</v>
      </c>
      <c r="D1570" s="48" t="s">
        <v>1337</v>
      </c>
      <c r="E1570" s="32" t="s">
        <v>137</v>
      </c>
      <c r="F1570" s="3" t="s">
        <v>138</v>
      </c>
      <c r="G1570" s="55" t="s">
        <v>1782</v>
      </c>
      <c r="H1570" s="3">
        <v>2019</v>
      </c>
      <c r="I1570" s="47" t="s">
        <v>243</v>
      </c>
      <c r="J1570" s="47" t="s">
        <v>447</v>
      </c>
      <c r="K1570" s="32" t="str">
        <f t="shared" si="372"/>
        <v>WFL</v>
      </c>
      <c r="L1570" s="32" t="str">
        <f t="shared" si="373"/>
        <v>ESI</v>
      </c>
      <c r="M1570" s="32" t="str">
        <f t="shared" si="374"/>
        <v>R3</v>
      </c>
      <c r="N1570" s="3">
        <v>14</v>
      </c>
      <c r="O1570" s="3" t="s">
        <v>1289</v>
      </c>
      <c r="P1570" s="33" t="str">
        <f t="shared" si="375"/>
        <v>E:POS_P:P01_Tr1:WFL_Tr2:ESI_LGC_R3_D:11_M:10_Y:2019</v>
      </c>
      <c r="Q1570" s="31" t="str">
        <f t="shared" si="376"/>
        <v>T0</v>
      </c>
      <c r="R1570" s="53">
        <v>0.4831597222222222</v>
      </c>
      <c r="S1570" s="37">
        <v>0</v>
      </c>
      <c r="T1570" s="3">
        <v>2.2574999999999998</v>
      </c>
      <c r="U1570" s="3">
        <v>111.76941176470589</v>
      </c>
      <c r="V1570" s="3">
        <v>0.39432000000000006</v>
      </c>
      <c r="W1570" s="3">
        <v>25.2</v>
      </c>
      <c r="X1570" s="37">
        <f t="shared" si="377"/>
        <v>298.2</v>
      </c>
      <c r="Y1570" s="37" t="s">
        <v>143</v>
      </c>
      <c r="Z1570" s="40">
        <v>0.1225</v>
      </c>
      <c r="AA1570" s="41">
        <v>0.74</v>
      </c>
      <c r="AB1570" s="41">
        <v>9.0649999999999981E-2</v>
      </c>
      <c r="AC1570" s="42" t="s">
        <v>144</v>
      </c>
      <c r="AD1570" s="43">
        <f t="shared" si="378"/>
        <v>490.40549239439315</v>
      </c>
      <c r="AE1570" s="43">
        <f t="shared" si="379"/>
        <v>572.13974112679205</v>
      </c>
      <c r="AF1570" s="44">
        <f t="shared" si="380"/>
        <v>1.1070903990803425</v>
      </c>
      <c r="AG1570" s="44">
        <f t="shared" si="381"/>
        <v>0.81924689531945327</v>
      </c>
      <c r="AH1570" s="44">
        <f t="shared" si="382"/>
        <v>54.812333411102273</v>
      </c>
      <c r="AI1570" s="44">
        <f t="shared" si="383"/>
        <v>40.561126724215676</v>
      </c>
      <c r="AJ1570" s="44">
        <f t="shared" si="384"/>
        <v>0.22560614272111668</v>
      </c>
      <c r="AK1570" s="45">
        <f t="shared" si="385"/>
        <v>0.16694854561362632</v>
      </c>
      <c r="AL1570" s="35">
        <f>SLOPE(AG1570:AG1573,S1570:S1573)*60</f>
        <v>0.19922752350865064</v>
      </c>
      <c r="AM1570" s="35">
        <f>SLOPE(AK1570:AK1573,S1570:S1573)*60</f>
        <v>-1.836746682043373E-2</v>
      </c>
      <c r="AN1570" s="35">
        <f>SLOPE(AI1570:AI1573,S1570:S1573)*60</f>
        <v>-5.0826914473927349</v>
      </c>
      <c r="AO1570" s="3" t="s">
        <v>1783</v>
      </c>
    </row>
    <row r="1571" spans="2:41" x14ac:dyDescent="0.2">
      <c r="B1571" s="46">
        <v>43749</v>
      </c>
      <c r="C1571" s="3" t="s">
        <v>1779</v>
      </c>
      <c r="D1571" s="48" t="s">
        <v>1339</v>
      </c>
      <c r="E1571" s="32" t="s">
        <v>137</v>
      </c>
      <c r="F1571" s="3" t="s">
        <v>138</v>
      </c>
      <c r="G1571" s="55" t="s">
        <v>1782</v>
      </c>
      <c r="H1571" s="3">
        <v>2019</v>
      </c>
      <c r="I1571" s="47" t="s">
        <v>243</v>
      </c>
      <c r="J1571" s="47" t="s">
        <v>447</v>
      </c>
      <c r="K1571" s="32" t="str">
        <f t="shared" si="372"/>
        <v>WFL</v>
      </c>
      <c r="L1571" s="32" t="str">
        <f t="shared" si="373"/>
        <v>ESI</v>
      </c>
      <c r="M1571" s="32" t="str">
        <f t="shared" si="374"/>
        <v>R3</v>
      </c>
      <c r="N1571" s="3">
        <v>14</v>
      </c>
      <c r="O1571" s="3" t="s">
        <v>1289</v>
      </c>
      <c r="P1571" s="33" t="str">
        <f t="shared" si="375"/>
        <v>E:POS_P:P01_Tr1:WFL_Tr2:ESI_LGC_R3_D:11_M:10_Y:2019</v>
      </c>
      <c r="Q1571" s="31" t="str">
        <f t="shared" si="376"/>
        <v>T1</v>
      </c>
      <c r="R1571" s="53">
        <v>0.49010416666666662</v>
      </c>
      <c r="S1571" s="3">
        <v>10</v>
      </c>
      <c r="T1571" s="3">
        <v>2.4074999999999998</v>
      </c>
      <c r="U1571" s="3">
        <v>132.64588235294119</v>
      </c>
      <c r="V1571" s="3">
        <v>0.39432000000000006</v>
      </c>
      <c r="W1571" s="3">
        <v>27.1</v>
      </c>
      <c r="X1571" s="37">
        <f t="shared" si="377"/>
        <v>300.10000000000002</v>
      </c>
      <c r="Y1571" s="37" t="s">
        <v>143</v>
      </c>
      <c r="Z1571" s="40">
        <v>0.1225</v>
      </c>
      <c r="AA1571" s="41">
        <v>0.74</v>
      </c>
      <c r="AB1571" s="41">
        <v>9.0649999999999981E-2</v>
      </c>
      <c r="AC1571" s="42" t="s">
        <v>144</v>
      </c>
      <c r="AD1571" s="43">
        <f t="shared" si="378"/>
        <v>487.30062589806067</v>
      </c>
      <c r="AE1571" s="43">
        <f t="shared" si="379"/>
        <v>568.51739688107079</v>
      </c>
      <c r="AF1571" s="44">
        <f t="shared" si="380"/>
        <v>1.1731762568495809</v>
      </c>
      <c r="AG1571" s="44">
        <f t="shared" si="381"/>
        <v>0.86815043006868975</v>
      </c>
      <c r="AH1571" s="44">
        <f t="shared" si="382"/>
        <v>64.638421493388762</v>
      </c>
      <c r="AI1571" s="44">
        <f t="shared" si="383"/>
        <v>47.832431905107676</v>
      </c>
      <c r="AJ1571" s="44">
        <f t="shared" si="384"/>
        <v>0.22417777993814386</v>
      </c>
      <c r="AK1571" s="45">
        <f t="shared" si="385"/>
        <v>0.16589155715422643</v>
      </c>
      <c r="AL1571" s="35"/>
      <c r="AM1571" s="35"/>
      <c r="AN1571" s="35"/>
      <c r="AO1571" s="3" t="s">
        <v>1784</v>
      </c>
    </row>
    <row r="1572" spans="2:41" x14ac:dyDescent="0.2">
      <c r="B1572" s="46">
        <v>43749</v>
      </c>
      <c r="C1572" s="3" t="s">
        <v>1780</v>
      </c>
      <c r="D1572" s="48" t="s">
        <v>1341</v>
      </c>
      <c r="E1572" s="32" t="s">
        <v>137</v>
      </c>
      <c r="F1572" s="3" t="s">
        <v>138</v>
      </c>
      <c r="G1572" s="55" t="s">
        <v>1782</v>
      </c>
      <c r="H1572" s="3">
        <v>2019</v>
      </c>
      <c r="I1572" s="47" t="s">
        <v>243</v>
      </c>
      <c r="J1572" s="47" t="s">
        <v>447</v>
      </c>
      <c r="K1572" s="32" t="str">
        <f t="shared" si="372"/>
        <v>WFL</v>
      </c>
      <c r="L1572" s="32" t="str">
        <f t="shared" si="373"/>
        <v>ESI</v>
      </c>
      <c r="M1572" s="32" t="str">
        <f t="shared" si="374"/>
        <v>R3</v>
      </c>
      <c r="N1572" s="3">
        <v>14</v>
      </c>
      <c r="O1572" s="3" t="s">
        <v>1289</v>
      </c>
      <c r="P1572" s="33" t="str">
        <f t="shared" si="375"/>
        <v>E:POS_P:P01_Tr1:WFL_Tr2:ESI_LGC_R3_D:11_M:10_Y:2019</v>
      </c>
      <c r="Q1572" s="31" t="str">
        <f t="shared" si="376"/>
        <v>T2</v>
      </c>
      <c r="R1572" s="53">
        <v>0.49704861111111115</v>
      </c>
      <c r="S1572" s="3">
        <v>20</v>
      </c>
      <c r="T1572" s="3">
        <v>2.4824999999999999</v>
      </c>
      <c r="U1572" s="3">
        <v>116.58705882352942</v>
      </c>
      <c r="V1572" s="3">
        <v>0.38796000000000008</v>
      </c>
      <c r="W1572" s="3">
        <v>27.2</v>
      </c>
      <c r="X1572" s="37">
        <f t="shared" si="377"/>
        <v>300.2</v>
      </c>
      <c r="Y1572" s="37" t="s">
        <v>143</v>
      </c>
      <c r="Z1572" s="40">
        <v>0.1225</v>
      </c>
      <c r="AA1572" s="41">
        <v>0.74</v>
      </c>
      <c r="AB1572" s="41">
        <v>9.0649999999999981E-2</v>
      </c>
      <c r="AC1572" s="42" t="s">
        <v>144</v>
      </c>
      <c r="AD1572" s="43">
        <f t="shared" si="378"/>
        <v>487.1383005729781</v>
      </c>
      <c r="AE1572" s="43">
        <f t="shared" si="379"/>
        <v>568.32801733514111</v>
      </c>
      <c r="AF1572" s="44">
        <f t="shared" si="380"/>
        <v>1.2093208311724182</v>
      </c>
      <c r="AG1572" s="44">
        <f t="shared" si="381"/>
        <v>0.89489741506758935</v>
      </c>
      <c r="AH1572" s="44">
        <f t="shared" si="382"/>
        <v>56.794021704095954</v>
      </c>
      <c r="AI1572" s="44">
        <f t="shared" si="383"/>
        <v>42.027576061030992</v>
      </c>
      <c r="AJ1572" s="44">
        <f t="shared" si="384"/>
        <v>0.2204885376053414</v>
      </c>
      <c r="AK1572" s="45">
        <f t="shared" si="385"/>
        <v>0.16316151782795263</v>
      </c>
      <c r="AL1572" s="35"/>
      <c r="AM1572" s="35"/>
      <c r="AN1572" s="35"/>
      <c r="AO1572" s="3" t="s">
        <v>1785</v>
      </c>
    </row>
    <row r="1573" spans="2:41" x14ac:dyDescent="0.2">
      <c r="B1573" s="46">
        <v>43749</v>
      </c>
      <c r="C1573" s="3" t="s">
        <v>1781</v>
      </c>
      <c r="D1573" s="48" t="s">
        <v>1343</v>
      </c>
      <c r="E1573" s="32" t="s">
        <v>137</v>
      </c>
      <c r="F1573" s="3" t="s">
        <v>138</v>
      </c>
      <c r="G1573" s="55" t="s">
        <v>1782</v>
      </c>
      <c r="H1573" s="3">
        <v>2019</v>
      </c>
      <c r="I1573" s="47" t="s">
        <v>243</v>
      </c>
      <c r="J1573" s="47" t="s">
        <v>447</v>
      </c>
      <c r="K1573" s="32" t="str">
        <f t="shared" si="372"/>
        <v>WFL</v>
      </c>
      <c r="L1573" s="32" t="str">
        <f t="shared" si="373"/>
        <v>ESI</v>
      </c>
      <c r="M1573" s="32" t="str">
        <f t="shared" si="374"/>
        <v>R3</v>
      </c>
      <c r="N1573" s="3">
        <v>14</v>
      </c>
      <c r="O1573" s="3" t="s">
        <v>1289</v>
      </c>
      <c r="P1573" s="33" t="str">
        <f t="shared" si="375"/>
        <v>E:POS_P:P01_Tr1:WFL_Tr2:ESI_LGC_R3_D:11_M:10_Y:2019</v>
      </c>
      <c r="Q1573" s="31" t="str">
        <f t="shared" si="376"/>
        <v>T3</v>
      </c>
      <c r="R1573" s="53">
        <v>0.46232638888888888</v>
      </c>
      <c r="S1573" s="3">
        <v>30</v>
      </c>
      <c r="T1573" s="3">
        <v>2.5575000000000001</v>
      </c>
      <c r="U1573" s="3">
        <v>110.16352941176471</v>
      </c>
      <c r="V1573" s="3">
        <v>0.37524000000000007</v>
      </c>
      <c r="W1573" s="3">
        <v>27.5</v>
      </c>
      <c r="X1573" s="37">
        <f t="shared" si="377"/>
        <v>300.5</v>
      </c>
      <c r="Y1573" s="37" t="s">
        <v>143</v>
      </c>
      <c r="Z1573" s="40">
        <v>0.1225</v>
      </c>
      <c r="AA1573" s="41">
        <v>0.74</v>
      </c>
      <c r="AB1573" s="41">
        <v>9.0649999999999981E-2</v>
      </c>
      <c r="AC1573" s="42" t="s">
        <v>144</v>
      </c>
      <c r="AD1573" s="43">
        <f t="shared" si="378"/>
        <v>486.65197281866233</v>
      </c>
      <c r="AE1573" s="43">
        <f t="shared" si="379"/>
        <v>567.76063495510607</v>
      </c>
      <c r="AF1573" s="44">
        <f t="shared" si="380"/>
        <v>1.244612420483729</v>
      </c>
      <c r="AG1573" s="44">
        <f t="shared" si="381"/>
        <v>0.92101319115795932</v>
      </c>
      <c r="AH1573" s="44">
        <f t="shared" si="382"/>
        <v>53.61129892090203</v>
      </c>
      <c r="AI1573" s="44">
        <f t="shared" si="383"/>
        <v>39.672361201467496</v>
      </c>
      <c r="AJ1573" s="44">
        <f t="shared" si="384"/>
        <v>0.21304650066055406</v>
      </c>
      <c r="AK1573" s="45">
        <f t="shared" si="385"/>
        <v>0.15765441048880996</v>
      </c>
      <c r="AL1573" s="35"/>
      <c r="AM1573" s="35"/>
      <c r="AN1573" s="35"/>
      <c r="AO1573" s="3" t="s">
        <v>1788</v>
      </c>
    </row>
    <row r="1574" spans="2:41" x14ac:dyDescent="0.2">
      <c r="B1574" s="46">
        <v>43749</v>
      </c>
      <c r="D1574" s="3" t="s">
        <v>1345</v>
      </c>
      <c r="E1574" s="32" t="s">
        <v>137</v>
      </c>
      <c r="F1574" s="3" t="s">
        <v>138</v>
      </c>
      <c r="G1574" s="55" t="s">
        <v>1782</v>
      </c>
      <c r="H1574" s="3">
        <v>2019</v>
      </c>
      <c r="I1574" s="47" t="s">
        <v>243</v>
      </c>
      <c r="J1574" s="47" t="s">
        <v>447</v>
      </c>
      <c r="K1574" s="32" t="str">
        <f t="shared" si="372"/>
        <v>WFL</v>
      </c>
      <c r="L1574" s="32" t="str">
        <f t="shared" si="373"/>
        <v>LSI</v>
      </c>
      <c r="M1574" s="32" t="str">
        <f t="shared" si="374"/>
        <v>R1</v>
      </c>
      <c r="P1574" s="33" t="str">
        <f t="shared" si="375"/>
        <v>E:POS_P:P01_Tr1:WFL_Tr2:LSI_LGC_R1_D:11_M:10_Y:2019</v>
      </c>
      <c r="Q1574" s="31" t="str">
        <f t="shared" si="376"/>
        <v>T0</v>
      </c>
      <c r="S1574" s="37">
        <v>0</v>
      </c>
      <c r="X1574" s="37"/>
      <c r="Y1574" s="37" t="s">
        <v>143</v>
      </c>
      <c r="Z1574" s="40">
        <v>0.1225</v>
      </c>
      <c r="AA1574" s="41">
        <v>0.74</v>
      </c>
      <c r="AB1574" s="41">
        <v>9.0649999999999981E-2</v>
      </c>
      <c r="AC1574" s="42" t="s">
        <v>144</v>
      </c>
      <c r="AD1574" s="43"/>
      <c r="AE1574" s="43"/>
      <c r="AF1574" s="44"/>
      <c r="AG1574" s="44"/>
      <c r="AH1574" s="44"/>
      <c r="AI1574" s="44"/>
      <c r="AJ1574" s="44"/>
      <c r="AK1574" s="45"/>
      <c r="AL1574" s="35"/>
      <c r="AM1574" s="35"/>
      <c r="AN1574" s="35"/>
      <c r="AO1574" s="3" t="s">
        <v>1763</v>
      </c>
    </row>
    <row r="1575" spans="2:41" x14ac:dyDescent="0.2">
      <c r="B1575" s="46">
        <v>43749</v>
      </c>
      <c r="D1575" s="3" t="s">
        <v>1347</v>
      </c>
      <c r="E1575" s="32" t="s">
        <v>137</v>
      </c>
      <c r="F1575" s="3" t="s">
        <v>138</v>
      </c>
      <c r="G1575" s="55" t="s">
        <v>1782</v>
      </c>
      <c r="H1575" s="3">
        <v>2019</v>
      </c>
      <c r="I1575" s="47" t="s">
        <v>243</v>
      </c>
      <c r="J1575" s="47" t="s">
        <v>447</v>
      </c>
      <c r="K1575" s="32" t="str">
        <f t="shared" si="372"/>
        <v>WFL</v>
      </c>
      <c r="L1575" s="32" t="str">
        <f t="shared" si="373"/>
        <v>LSI</v>
      </c>
      <c r="M1575" s="32" t="str">
        <f t="shared" si="374"/>
        <v>R1</v>
      </c>
      <c r="P1575" s="33" t="str">
        <f t="shared" si="375"/>
        <v>E:POS_P:P01_Tr1:WFL_Tr2:LSI_LGC_R1_D:11_M:10_Y:2019</v>
      </c>
      <c r="Q1575" s="31" t="str">
        <f t="shared" si="376"/>
        <v>T1</v>
      </c>
      <c r="S1575" s="3">
        <v>10</v>
      </c>
      <c r="X1575" s="37"/>
      <c r="Y1575" s="37" t="s">
        <v>143</v>
      </c>
      <c r="Z1575" s="40">
        <v>0.1225</v>
      </c>
      <c r="AA1575" s="41">
        <v>0.74</v>
      </c>
      <c r="AB1575" s="41">
        <v>9.0649999999999981E-2</v>
      </c>
      <c r="AC1575" s="42" t="s">
        <v>144</v>
      </c>
      <c r="AD1575" s="43"/>
      <c r="AE1575" s="43"/>
      <c r="AF1575" s="44"/>
      <c r="AG1575" s="44"/>
      <c r="AH1575" s="44"/>
      <c r="AI1575" s="44"/>
      <c r="AJ1575" s="44"/>
      <c r="AK1575" s="45"/>
      <c r="AL1575" s="35"/>
      <c r="AM1575" s="35"/>
      <c r="AN1575" s="35"/>
      <c r="AO1575" s="3" t="s">
        <v>1763</v>
      </c>
    </row>
    <row r="1576" spans="2:41" x14ac:dyDescent="0.2">
      <c r="B1576" s="46">
        <v>43749</v>
      </c>
      <c r="D1576" s="3" t="s">
        <v>1349</v>
      </c>
      <c r="E1576" s="32" t="s">
        <v>137</v>
      </c>
      <c r="F1576" s="3" t="s">
        <v>138</v>
      </c>
      <c r="G1576" s="55" t="s">
        <v>1782</v>
      </c>
      <c r="H1576" s="3">
        <v>2019</v>
      </c>
      <c r="I1576" s="47" t="s">
        <v>243</v>
      </c>
      <c r="J1576" s="47" t="s">
        <v>447</v>
      </c>
      <c r="K1576" s="32" t="str">
        <f t="shared" si="372"/>
        <v>WFL</v>
      </c>
      <c r="L1576" s="32" t="str">
        <f t="shared" si="373"/>
        <v>LSI</v>
      </c>
      <c r="M1576" s="32" t="str">
        <f t="shared" si="374"/>
        <v>R1</v>
      </c>
      <c r="P1576" s="33" t="str">
        <f t="shared" si="375"/>
        <v>E:POS_P:P01_Tr1:WFL_Tr2:LSI_LGC_R1_D:11_M:10_Y:2019</v>
      </c>
      <c r="Q1576" s="31" t="str">
        <f t="shared" si="376"/>
        <v>T2</v>
      </c>
      <c r="S1576" s="3">
        <v>20</v>
      </c>
      <c r="X1576" s="37"/>
      <c r="Y1576" s="37" t="s">
        <v>143</v>
      </c>
      <c r="Z1576" s="40">
        <v>0.1225</v>
      </c>
      <c r="AA1576" s="41">
        <v>0.74</v>
      </c>
      <c r="AB1576" s="41">
        <v>9.0649999999999981E-2</v>
      </c>
      <c r="AC1576" s="42" t="s">
        <v>144</v>
      </c>
      <c r="AD1576" s="43"/>
      <c r="AE1576" s="43"/>
      <c r="AF1576" s="44"/>
      <c r="AG1576" s="44"/>
      <c r="AH1576" s="44"/>
      <c r="AI1576" s="44"/>
      <c r="AJ1576" s="44"/>
      <c r="AK1576" s="45"/>
      <c r="AL1576" s="35"/>
      <c r="AM1576" s="35"/>
      <c r="AN1576" s="35"/>
      <c r="AO1576" s="3" t="s">
        <v>1763</v>
      </c>
    </row>
    <row r="1577" spans="2:41" x14ac:dyDescent="0.2">
      <c r="B1577" s="46">
        <v>43749</v>
      </c>
      <c r="D1577" s="3" t="s">
        <v>1351</v>
      </c>
      <c r="E1577" s="32" t="s">
        <v>137</v>
      </c>
      <c r="F1577" s="3" t="s">
        <v>138</v>
      </c>
      <c r="G1577" s="55" t="s">
        <v>1782</v>
      </c>
      <c r="H1577" s="3">
        <v>2019</v>
      </c>
      <c r="I1577" s="47" t="s">
        <v>243</v>
      </c>
      <c r="J1577" s="47" t="s">
        <v>447</v>
      </c>
      <c r="K1577" s="32" t="str">
        <f t="shared" si="372"/>
        <v>WFL</v>
      </c>
      <c r="L1577" s="32" t="str">
        <f t="shared" si="373"/>
        <v>LSI</v>
      </c>
      <c r="M1577" s="32" t="str">
        <f t="shared" si="374"/>
        <v>R1</v>
      </c>
      <c r="P1577" s="33" t="str">
        <f t="shared" si="375"/>
        <v>E:POS_P:P01_Tr1:WFL_Tr2:LSI_LGC_R1_D:11_M:10_Y:2019</v>
      </c>
      <c r="Q1577" s="31" t="str">
        <f t="shared" si="376"/>
        <v>T3</v>
      </c>
      <c r="S1577" s="3">
        <v>30</v>
      </c>
      <c r="X1577" s="37"/>
      <c r="Y1577" s="37" t="s">
        <v>143</v>
      </c>
      <c r="Z1577" s="40">
        <v>0.1225</v>
      </c>
      <c r="AA1577" s="41">
        <v>0.74</v>
      </c>
      <c r="AB1577" s="41">
        <v>9.0649999999999981E-2</v>
      </c>
      <c r="AC1577" s="42" t="s">
        <v>144</v>
      </c>
      <c r="AD1577" s="43"/>
      <c r="AE1577" s="43"/>
      <c r="AF1577" s="44"/>
      <c r="AG1577" s="44"/>
      <c r="AH1577" s="44"/>
      <c r="AI1577" s="44"/>
      <c r="AJ1577" s="44"/>
      <c r="AK1577" s="45"/>
      <c r="AL1577" s="35"/>
      <c r="AM1577" s="35"/>
      <c r="AN1577" s="35"/>
      <c r="AO1577" s="3" t="s">
        <v>1763</v>
      </c>
    </row>
    <row r="1578" spans="2:41" x14ac:dyDescent="0.2">
      <c r="B1578" s="46">
        <v>43749</v>
      </c>
      <c r="D1578" s="3" t="s">
        <v>1353</v>
      </c>
      <c r="E1578" s="32" t="s">
        <v>137</v>
      </c>
      <c r="F1578" s="3" t="s">
        <v>138</v>
      </c>
      <c r="G1578" s="55" t="s">
        <v>1782</v>
      </c>
      <c r="H1578" s="3">
        <v>2019</v>
      </c>
      <c r="I1578" s="47" t="s">
        <v>243</v>
      </c>
      <c r="J1578" s="47" t="s">
        <v>447</v>
      </c>
      <c r="K1578" s="32" t="str">
        <f t="shared" si="372"/>
        <v>WFL</v>
      </c>
      <c r="L1578" s="32" t="str">
        <f t="shared" si="373"/>
        <v>LSI</v>
      </c>
      <c r="M1578" s="32" t="str">
        <f t="shared" si="374"/>
        <v>R2</v>
      </c>
      <c r="P1578" s="33" t="str">
        <f t="shared" si="375"/>
        <v>E:POS_P:P01_Tr1:WFL_Tr2:LSI_LGC_R2_D:11_M:10_Y:2019</v>
      </c>
      <c r="Q1578" s="31" t="str">
        <f t="shared" si="376"/>
        <v>T0</v>
      </c>
      <c r="S1578" s="37">
        <v>0</v>
      </c>
      <c r="X1578" s="37"/>
      <c r="Y1578" s="37" t="s">
        <v>143</v>
      </c>
      <c r="Z1578" s="40">
        <v>0.1225</v>
      </c>
      <c r="AA1578" s="41">
        <v>0.74</v>
      </c>
      <c r="AB1578" s="41">
        <v>9.0649999999999981E-2</v>
      </c>
      <c r="AC1578" s="42" t="s">
        <v>144</v>
      </c>
      <c r="AD1578" s="43"/>
      <c r="AE1578" s="43"/>
      <c r="AF1578" s="44"/>
      <c r="AG1578" s="44"/>
      <c r="AH1578" s="44"/>
      <c r="AI1578" s="44"/>
      <c r="AJ1578" s="44"/>
      <c r="AK1578" s="45"/>
      <c r="AL1578" s="35"/>
      <c r="AM1578" s="35"/>
      <c r="AN1578" s="35"/>
      <c r="AO1578" s="3" t="s">
        <v>1763</v>
      </c>
    </row>
    <row r="1579" spans="2:41" x14ac:dyDescent="0.2">
      <c r="B1579" s="46">
        <v>43749</v>
      </c>
      <c r="D1579" s="3" t="s">
        <v>1355</v>
      </c>
      <c r="E1579" s="32" t="s">
        <v>137</v>
      </c>
      <c r="F1579" s="3" t="s">
        <v>138</v>
      </c>
      <c r="G1579" s="55" t="s">
        <v>1782</v>
      </c>
      <c r="H1579" s="3">
        <v>2019</v>
      </c>
      <c r="I1579" s="47" t="s">
        <v>243</v>
      </c>
      <c r="J1579" s="47" t="s">
        <v>447</v>
      </c>
      <c r="K1579" s="32" t="str">
        <f t="shared" si="372"/>
        <v>WFL</v>
      </c>
      <c r="L1579" s="32" t="str">
        <f t="shared" si="373"/>
        <v>LSI</v>
      </c>
      <c r="M1579" s="32" t="str">
        <f t="shared" si="374"/>
        <v>R2</v>
      </c>
      <c r="P1579" s="33" t="str">
        <f t="shared" si="375"/>
        <v>E:POS_P:P01_Tr1:WFL_Tr2:LSI_LGC_R2_D:11_M:10_Y:2019</v>
      </c>
      <c r="Q1579" s="31" t="str">
        <f t="shared" si="376"/>
        <v>T1</v>
      </c>
      <c r="S1579" s="3">
        <v>10</v>
      </c>
      <c r="X1579" s="37"/>
      <c r="Y1579" s="37" t="s">
        <v>143</v>
      </c>
      <c r="Z1579" s="40">
        <v>0.1225</v>
      </c>
      <c r="AA1579" s="41">
        <v>0.74</v>
      </c>
      <c r="AB1579" s="41">
        <v>9.0649999999999981E-2</v>
      </c>
      <c r="AC1579" s="42" t="s">
        <v>144</v>
      </c>
      <c r="AD1579" s="43"/>
      <c r="AE1579" s="43"/>
      <c r="AF1579" s="44"/>
      <c r="AG1579" s="44"/>
      <c r="AH1579" s="44"/>
      <c r="AI1579" s="44"/>
      <c r="AJ1579" s="44"/>
      <c r="AK1579" s="45"/>
      <c r="AL1579" s="35"/>
      <c r="AM1579" s="35"/>
      <c r="AN1579" s="35"/>
      <c r="AO1579" s="3" t="s">
        <v>1763</v>
      </c>
    </row>
    <row r="1580" spans="2:41" x14ac:dyDescent="0.2">
      <c r="B1580" s="46">
        <v>43749</v>
      </c>
      <c r="D1580" s="3" t="s">
        <v>1357</v>
      </c>
      <c r="E1580" s="32" t="s">
        <v>137</v>
      </c>
      <c r="F1580" s="3" t="s">
        <v>138</v>
      </c>
      <c r="G1580" s="55" t="s">
        <v>1782</v>
      </c>
      <c r="H1580" s="3">
        <v>2019</v>
      </c>
      <c r="I1580" s="47" t="s">
        <v>243</v>
      </c>
      <c r="J1580" s="47" t="s">
        <v>447</v>
      </c>
      <c r="K1580" s="32" t="str">
        <f t="shared" si="372"/>
        <v>WFL</v>
      </c>
      <c r="L1580" s="32" t="str">
        <f t="shared" si="373"/>
        <v>LSI</v>
      </c>
      <c r="M1580" s="32" t="str">
        <f t="shared" si="374"/>
        <v>R2</v>
      </c>
      <c r="P1580" s="33" t="str">
        <f t="shared" si="375"/>
        <v>E:POS_P:P01_Tr1:WFL_Tr2:LSI_LGC_R2_D:11_M:10_Y:2019</v>
      </c>
      <c r="Q1580" s="31" t="str">
        <f t="shared" si="376"/>
        <v>T2</v>
      </c>
      <c r="S1580" s="3">
        <v>20</v>
      </c>
      <c r="X1580" s="37"/>
      <c r="Y1580" s="37" t="s">
        <v>143</v>
      </c>
      <c r="Z1580" s="40">
        <v>0.1225</v>
      </c>
      <c r="AA1580" s="41">
        <v>0.74</v>
      </c>
      <c r="AB1580" s="41">
        <v>9.0649999999999981E-2</v>
      </c>
      <c r="AC1580" s="42" t="s">
        <v>144</v>
      </c>
      <c r="AD1580" s="43"/>
      <c r="AE1580" s="43"/>
      <c r="AF1580" s="44"/>
      <c r="AG1580" s="44"/>
      <c r="AH1580" s="44"/>
      <c r="AI1580" s="44"/>
      <c r="AJ1580" s="44"/>
      <c r="AK1580" s="45"/>
      <c r="AL1580" s="35"/>
      <c r="AM1580" s="35"/>
      <c r="AN1580" s="35"/>
      <c r="AO1580" s="3" t="s">
        <v>1763</v>
      </c>
    </row>
    <row r="1581" spans="2:41" x14ac:dyDescent="0.2">
      <c r="B1581" s="46">
        <v>43749</v>
      </c>
      <c r="D1581" s="3" t="s">
        <v>1359</v>
      </c>
      <c r="E1581" s="32" t="s">
        <v>137</v>
      </c>
      <c r="F1581" s="3" t="s">
        <v>138</v>
      </c>
      <c r="G1581" s="55" t="s">
        <v>1782</v>
      </c>
      <c r="H1581" s="3">
        <v>2019</v>
      </c>
      <c r="I1581" s="47" t="s">
        <v>243</v>
      </c>
      <c r="J1581" s="47" t="s">
        <v>447</v>
      </c>
      <c r="K1581" s="32" t="str">
        <f t="shared" si="372"/>
        <v>WFL</v>
      </c>
      <c r="L1581" s="32" t="str">
        <f t="shared" si="373"/>
        <v>LSI</v>
      </c>
      <c r="M1581" s="32" t="str">
        <f t="shared" si="374"/>
        <v>R2</v>
      </c>
      <c r="P1581" s="33" t="str">
        <f t="shared" si="375"/>
        <v>E:POS_P:P01_Tr1:WFL_Tr2:LSI_LGC_R2_D:11_M:10_Y:2019</v>
      </c>
      <c r="Q1581" s="31" t="str">
        <f t="shared" si="376"/>
        <v>T3</v>
      </c>
      <c r="S1581" s="3">
        <v>30</v>
      </c>
      <c r="X1581" s="37"/>
      <c r="Y1581" s="37" t="s">
        <v>143</v>
      </c>
      <c r="Z1581" s="40">
        <v>0.1225</v>
      </c>
      <c r="AA1581" s="41">
        <v>0.74</v>
      </c>
      <c r="AB1581" s="41">
        <v>9.0649999999999981E-2</v>
      </c>
      <c r="AC1581" s="42" t="s">
        <v>144</v>
      </c>
      <c r="AD1581" s="43"/>
      <c r="AE1581" s="43"/>
      <c r="AF1581" s="44"/>
      <c r="AG1581" s="44"/>
      <c r="AH1581" s="44"/>
      <c r="AI1581" s="44"/>
      <c r="AJ1581" s="44"/>
      <c r="AK1581" s="45"/>
      <c r="AL1581" s="35"/>
      <c r="AM1581" s="35"/>
      <c r="AN1581" s="35"/>
      <c r="AO1581" s="3" t="s">
        <v>1763</v>
      </c>
    </row>
    <row r="1582" spans="2:41" x14ac:dyDescent="0.2">
      <c r="B1582" s="46">
        <v>43749</v>
      </c>
      <c r="D1582" s="3" t="s">
        <v>1361</v>
      </c>
      <c r="E1582" s="32" t="s">
        <v>137</v>
      </c>
      <c r="F1582" s="3" t="s">
        <v>138</v>
      </c>
      <c r="G1582" s="55" t="s">
        <v>1782</v>
      </c>
      <c r="H1582" s="3">
        <v>2019</v>
      </c>
      <c r="I1582" s="47" t="s">
        <v>243</v>
      </c>
      <c r="J1582" s="47" t="s">
        <v>447</v>
      </c>
      <c r="K1582" s="32" t="str">
        <f t="shared" si="372"/>
        <v>WFL</v>
      </c>
      <c r="L1582" s="32" t="str">
        <f t="shared" si="373"/>
        <v>LSI</v>
      </c>
      <c r="M1582" s="32" t="str">
        <f t="shared" si="374"/>
        <v>R3</v>
      </c>
      <c r="P1582" s="33" t="str">
        <f t="shared" si="375"/>
        <v>E:POS_P:P01_Tr1:WFL_Tr2:LSI_LGC_R3_D:11_M:10_Y:2019</v>
      </c>
      <c r="Q1582" s="31" t="str">
        <f t="shared" si="376"/>
        <v>T0</v>
      </c>
      <c r="S1582" s="37">
        <v>0</v>
      </c>
      <c r="X1582" s="37"/>
      <c r="Y1582" s="37" t="s">
        <v>143</v>
      </c>
      <c r="Z1582" s="40">
        <v>0.1225</v>
      </c>
      <c r="AA1582" s="41">
        <v>0.74</v>
      </c>
      <c r="AB1582" s="41">
        <v>9.0649999999999981E-2</v>
      </c>
      <c r="AC1582" s="42" t="s">
        <v>144</v>
      </c>
      <c r="AD1582" s="43"/>
      <c r="AE1582" s="43"/>
      <c r="AF1582" s="44"/>
      <c r="AG1582" s="44"/>
      <c r="AH1582" s="44"/>
      <c r="AI1582" s="44"/>
      <c r="AJ1582" s="44"/>
      <c r="AK1582" s="45"/>
      <c r="AL1582" s="35"/>
      <c r="AM1582" s="35"/>
      <c r="AN1582" s="35"/>
      <c r="AO1582" s="3" t="s">
        <v>1763</v>
      </c>
    </row>
    <row r="1583" spans="2:41" x14ac:dyDescent="0.2">
      <c r="B1583" s="46">
        <v>43749</v>
      </c>
      <c r="D1583" s="3" t="s">
        <v>1363</v>
      </c>
      <c r="E1583" s="32" t="s">
        <v>137</v>
      </c>
      <c r="F1583" s="3" t="s">
        <v>138</v>
      </c>
      <c r="G1583" s="55" t="s">
        <v>1782</v>
      </c>
      <c r="H1583" s="3">
        <v>2019</v>
      </c>
      <c r="I1583" s="47" t="s">
        <v>243</v>
      </c>
      <c r="J1583" s="47" t="s">
        <v>447</v>
      </c>
      <c r="K1583" s="32" t="str">
        <f t="shared" si="372"/>
        <v>WFL</v>
      </c>
      <c r="L1583" s="32" t="str">
        <f t="shared" si="373"/>
        <v>LSI</v>
      </c>
      <c r="M1583" s="32" t="str">
        <f t="shared" si="374"/>
        <v>R3</v>
      </c>
      <c r="P1583" s="33" t="str">
        <f t="shared" si="375"/>
        <v>E:POS_P:P01_Tr1:WFL_Tr2:LSI_LGC_R3_D:11_M:10_Y:2019</v>
      </c>
      <c r="Q1583" s="31" t="str">
        <f t="shared" si="376"/>
        <v>T1</v>
      </c>
      <c r="S1583" s="3">
        <v>10</v>
      </c>
      <c r="X1583" s="37"/>
      <c r="Y1583" s="37" t="s">
        <v>143</v>
      </c>
      <c r="Z1583" s="40">
        <v>0.1225</v>
      </c>
      <c r="AA1583" s="41">
        <v>0.74</v>
      </c>
      <c r="AB1583" s="41">
        <v>9.0649999999999981E-2</v>
      </c>
      <c r="AC1583" s="42" t="s">
        <v>144</v>
      </c>
      <c r="AD1583" s="43"/>
      <c r="AE1583" s="43"/>
      <c r="AF1583" s="44"/>
      <c r="AG1583" s="44"/>
      <c r="AH1583" s="44"/>
      <c r="AI1583" s="44"/>
      <c r="AJ1583" s="44"/>
      <c r="AK1583" s="45"/>
      <c r="AL1583" s="35"/>
      <c r="AM1583" s="35"/>
      <c r="AN1583" s="35"/>
      <c r="AO1583" s="3" t="s">
        <v>1763</v>
      </c>
    </row>
    <row r="1584" spans="2:41" x14ac:dyDescent="0.2">
      <c r="B1584" s="46">
        <v>43749</v>
      </c>
      <c r="D1584" s="3" t="s">
        <v>1365</v>
      </c>
      <c r="E1584" s="32" t="s">
        <v>137</v>
      </c>
      <c r="F1584" s="3" t="s">
        <v>138</v>
      </c>
      <c r="G1584" s="55" t="s">
        <v>1782</v>
      </c>
      <c r="H1584" s="3">
        <v>2019</v>
      </c>
      <c r="I1584" s="47" t="s">
        <v>243</v>
      </c>
      <c r="J1584" s="47" t="s">
        <v>447</v>
      </c>
      <c r="K1584" s="32" t="str">
        <f t="shared" si="372"/>
        <v>WFL</v>
      </c>
      <c r="L1584" s="32" t="str">
        <f t="shared" si="373"/>
        <v>LSI</v>
      </c>
      <c r="M1584" s="32" t="str">
        <f t="shared" si="374"/>
        <v>R3</v>
      </c>
      <c r="P1584" s="33" t="str">
        <f t="shared" si="375"/>
        <v>E:POS_P:P01_Tr1:WFL_Tr2:LSI_LGC_R3_D:11_M:10_Y:2019</v>
      </c>
      <c r="Q1584" s="31" t="str">
        <f t="shared" si="376"/>
        <v>T2</v>
      </c>
      <c r="S1584" s="3">
        <v>20</v>
      </c>
      <c r="X1584" s="37"/>
      <c r="Y1584" s="37" t="s">
        <v>143</v>
      </c>
      <c r="Z1584" s="40">
        <v>0.1225</v>
      </c>
      <c r="AA1584" s="41">
        <v>0.74</v>
      </c>
      <c r="AB1584" s="41">
        <v>9.0649999999999981E-2</v>
      </c>
      <c r="AC1584" s="42" t="s">
        <v>144</v>
      </c>
      <c r="AD1584" s="43"/>
      <c r="AE1584" s="43"/>
      <c r="AF1584" s="44"/>
      <c r="AG1584" s="44"/>
      <c r="AH1584" s="44"/>
      <c r="AI1584" s="44"/>
      <c r="AJ1584" s="44"/>
      <c r="AK1584" s="45"/>
      <c r="AL1584" s="35"/>
      <c r="AM1584" s="35"/>
      <c r="AN1584" s="35"/>
      <c r="AO1584" s="3" t="s">
        <v>1763</v>
      </c>
    </row>
    <row r="1585" spans="2:41" x14ac:dyDescent="0.2">
      <c r="B1585" s="46">
        <v>43749</v>
      </c>
      <c r="D1585" s="3" t="s">
        <v>1367</v>
      </c>
      <c r="E1585" s="32" t="s">
        <v>137</v>
      </c>
      <c r="F1585" s="3" t="s">
        <v>138</v>
      </c>
      <c r="G1585" s="55" t="s">
        <v>1782</v>
      </c>
      <c r="H1585" s="3">
        <v>2019</v>
      </c>
      <c r="I1585" s="47" t="s">
        <v>243</v>
      </c>
      <c r="J1585" s="47" t="s">
        <v>447</v>
      </c>
      <c r="K1585" s="32" t="str">
        <f t="shared" si="372"/>
        <v>WFL</v>
      </c>
      <c r="L1585" s="32" t="str">
        <f t="shared" si="373"/>
        <v>LSI</v>
      </c>
      <c r="M1585" s="32" t="str">
        <f t="shared" si="374"/>
        <v>R3</v>
      </c>
      <c r="P1585" s="33" t="str">
        <f t="shared" si="375"/>
        <v>E:POS_P:P01_Tr1:WFL_Tr2:LSI_LGC_R3_D:11_M:10_Y:2019</v>
      </c>
      <c r="Q1585" s="31" t="str">
        <f t="shared" si="376"/>
        <v>T3</v>
      </c>
      <c r="S1585" s="3">
        <v>30</v>
      </c>
      <c r="X1585" s="37"/>
      <c r="Y1585" s="37" t="s">
        <v>143</v>
      </c>
      <c r="Z1585" s="40">
        <v>0.1225</v>
      </c>
      <c r="AA1585" s="41">
        <v>0.74</v>
      </c>
      <c r="AB1585" s="41">
        <v>9.0649999999999981E-2</v>
      </c>
      <c r="AC1585" s="42" t="s">
        <v>144</v>
      </c>
      <c r="AD1585" s="43"/>
      <c r="AE1585" s="43"/>
      <c r="AF1585" s="44"/>
      <c r="AG1585" s="44"/>
      <c r="AH1585" s="44"/>
      <c r="AI1585" s="44"/>
      <c r="AJ1585" s="44"/>
      <c r="AK1585" s="45"/>
      <c r="AL1585" s="35"/>
      <c r="AM1585" s="35"/>
      <c r="AN1585" s="35"/>
      <c r="AO1585" s="3" t="s">
        <v>1763</v>
      </c>
    </row>
    <row r="1586" spans="2:41" x14ac:dyDescent="0.2">
      <c r="B1586" s="46">
        <v>43766</v>
      </c>
      <c r="D1586" s="3" t="s">
        <v>1270</v>
      </c>
      <c r="E1586" s="32" t="s">
        <v>137</v>
      </c>
      <c r="F1586" s="3" t="s">
        <v>138</v>
      </c>
      <c r="G1586" s="55" t="s">
        <v>139</v>
      </c>
      <c r="H1586" s="3">
        <v>2019</v>
      </c>
      <c r="I1586" s="47" t="s">
        <v>243</v>
      </c>
      <c r="J1586" s="47" t="s">
        <v>1789</v>
      </c>
      <c r="K1586" s="32" t="str">
        <f t="shared" si="372"/>
        <v>NWF</v>
      </c>
      <c r="L1586" s="32" t="str">
        <f t="shared" si="373"/>
        <v>ESI</v>
      </c>
      <c r="M1586" s="32" t="str">
        <f t="shared" si="374"/>
        <v>R1</v>
      </c>
      <c r="P1586" s="33" t="str">
        <f t="shared" si="375"/>
        <v>E:POS_P:P01_Tr1:NWF_Tr2:ESI_DRC_R1_D:28_M:10_Y:2019</v>
      </c>
      <c r="Q1586" s="31" t="str">
        <f t="shared" si="376"/>
        <v>T0</v>
      </c>
      <c r="S1586" s="37">
        <v>0</v>
      </c>
      <c r="X1586" s="37"/>
      <c r="Y1586" s="37" t="s">
        <v>143</v>
      </c>
      <c r="Z1586" s="40">
        <v>0.1225</v>
      </c>
      <c r="AA1586" s="41">
        <v>0.74</v>
      </c>
      <c r="AB1586" s="41">
        <v>9.0649999999999981E-2</v>
      </c>
      <c r="AC1586" s="42" t="s">
        <v>144</v>
      </c>
      <c r="AD1586" s="43"/>
      <c r="AE1586" s="43"/>
      <c r="AF1586" s="44"/>
      <c r="AG1586" s="44"/>
      <c r="AH1586" s="44"/>
      <c r="AI1586" s="44"/>
      <c r="AJ1586" s="44"/>
      <c r="AK1586" s="45"/>
      <c r="AL1586" s="35"/>
      <c r="AM1586" s="35"/>
      <c r="AN1586" s="35"/>
      <c r="AO1586" s="3" t="s">
        <v>1763</v>
      </c>
    </row>
    <row r="1587" spans="2:41" x14ac:dyDescent="0.2">
      <c r="B1587" s="46">
        <v>43766</v>
      </c>
      <c r="D1587" s="3" t="s">
        <v>1274</v>
      </c>
      <c r="E1587" s="32" t="s">
        <v>137</v>
      </c>
      <c r="F1587" s="3" t="s">
        <v>138</v>
      </c>
      <c r="G1587" s="55" t="s">
        <v>139</v>
      </c>
      <c r="H1587" s="3">
        <v>2019</v>
      </c>
      <c r="I1587" s="47" t="s">
        <v>243</v>
      </c>
      <c r="J1587" s="47" t="s">
        <v>1789</v>
      </c>
      <c r="K1587" s="32" t="str">
        <f t="shared" si="372"/>
        <v>NWF</v>
      </c>
      <c r="L1587" s="32" t="str">
        <f t="shared" si="373"/>
        <v>ESI</v>
      </c>
      <c r="M1587" s="32" t="str">
        <f t="shared" si="374"/>
        <v>R1</v>
      </c>
      <c r="P1587" s="33" t="str">
        <f t="shared" si="375"/>
        <v>E:POS_P:P01_Tr1:NWF_Tr2:ESI_DRC_R1_D:28_M:10_Y:2019</v>
      </c>
      <c r="Q1587" s="31" t="str">
        <f t="shared" si="376"/>
        <v>T1</v>
      </c>
      <c r="S1587" s="3">
        <v>10</v>
      </c>
      <c r="X1587" s="37"/>
      <c r="Y1587" s="37" t="s">
        <v>143</v>
      </c>
      <c r="Z1587" s="40">
        <v>0.1225</v>
      </c>
      <c r="AA1587" s="41">
        <v>0.74</v>
      </c>
      <c r="AB1587" s="41">
        <v>9.0649999999999981E-2</v>
      </c>
      <c r="AC1587" s="42" t="s">
        <v>144</v>
      </c>
      <c r="AD1587" s="43"/>
      <c r="AE1587" s="43"/>
      <c r="AF1587" s="44"/>
      <c r="AG1587" s="44"/>
      <c r="AH1587" s="44"/>
      <c r="AI1587" s="44"/>
      <c r="AJ1587" s="44"/>
      <c r="AK1587" s="45"/>
      <c r="AL1587" s="35"/>
      <c r="AM1587" s="35"/>
      <c r="AN1587" s="35"/>
      <c r="AO1587" s="3" t="s">
        <v>1763</v>
      </c>
    </row>
    <row r="1588" spans="2:41" x14ac:dyDescent="0.2">
      <c r="B1588" s="46">
        <v>43766</v>
      </c>
      <c r="D1588" s="3" t="s">
        <v>1276</v>
      </c>
      <c r="E1588" s="32" t="s">
        <v>137</v>
      </c>
      <c r="F1588" s="3" t="s">
        <v>138</v>
      </c>
      <c r="G1588" s="55" t="s">
        <v>139</v>
      </c>
      <c r="H1588" s="3">
        <v>2019</v>
      </c>
      <c r="I1588" s="47" t="s">
        <v>243</v>
      </c>
      <c r="J1588" s="47" t="s">
        <v>1789</v>
      </c>
      <c r="K1588" s="32" t="str">
        <f t="shared" si="372"/>
        <v>NWF</v>
      </c>
      <c r="L1588" s="32" t="str">
        <f t="shared" si="373"/>
        <v>ESI</v>
      </c>
      <c r="M1588" s="32" t="str">
        <f t="shared" si="374"/>
        <v>R1</v>
      </c>
      <c r="P1588" s="33" t="str">
        <f t="shared" si="375"/>
        <v>E:POS_P:P01_Tr1:NWF_Tr2:ESI_DRC_R1_D:28_M:10_Y:2019</v>
      </c>
      <c r="Q1588" s="31" t="str">
        <f t="shared" si="376"/>
        <v>T2</v>
      </c>
      <c r="S1588" s="3">
        <v>20</v>
      </c>
      <c r="X1588" s="37"/>
      <c r="Y1588" s="37" t="s">
        <v>143</v>
      </c>
      <c r="Z1588" s="40">
        <v>0.1225</v>
      </c>
      <c r="AA1588" s="41">
        <v>0.74</v>
      </c>
      <c r="AB1588" s="41">
        <v>9.0649999999999981E-2</v>
      </c>
      <c r="AC1588" s="42" t="s">
        <v>144</v>
      </c>
      <c r="AD1588" s="43"/>
      <c r="AE1588" s="43"/>
      <c r="AF1588" s="44"/>
      <c r="AG1588" s="44"/>
      <c r="AH1588" s="44"/>
      <c r="AI1588" s="44"/>
      <c r="AJ1588" s="44"/>
      <c r="AK1588" s="45"/>
      <c r="AL1588" s="35"/>
      <c r="AM1588" s="35"/>
      <c r="AN1588" s="35"/>
      <c r="AO1588" s="3" t="s">
        <v>1763</v>
      </c>
    </row>
    <row r="1589" spans="2:41" x14ac:dyDescent="0.2">
      <c r="B1589" s="46">
        <v>43766</v>
      </c>
      <c r="D1589" s="3" t="s">
        <v>1278</v>
      </c>
      <c r="E1589" s="32" t="s">
        <v>137</v>
      </c>
      <c r="F1589" s="3" t="s">
        <v>138</v>
      </c>
      <c r="G1589" s="55" t="s">
        <v>139</v>
      </c>
      <c r="H1589" s="3">
        <v>2019</v>
      </c>
      <c r="I1589" s="47" t="s">
        <v>243</v>
      </c>
      <c r="J1589" s="47" t="s">
        <v>1789</v>
      </c>
      <c r="K1589" s="32" t="str">
        <f t="shared" si="372"/>
        <v>NWF</v>
      </c>
      <c r="L1589" s="32" t="str">
        <f t="shared" si="373"/>
        <v>ESI</v>
      </c>
      <c r="M1589" s="32" t="str">
        <f t="shared" si="374"/>
        <v>R1</v>
      </c>
      <c r="P1589" s="33" t="str">
        <f t="shared" si="375"/>
        <v>E:POS_P:P01_Tr1:NWF_Tr2:ESI_DRC_R1_D:28_M:10_Y:2019</v>
      </c>
      <c r="Q1589" s="31" t="str">
        <f t="shared" si="376"/>
        <v>T3</v>
      </c>
      <c r="S1589" s="3">
        <v>30</v>
      </c>
      <c r="X1589" s="37"/>
      <c r="Y1589" s="37" t="s">
        <v>143</v>
      </c>
      <c r="Z1589" s="40">
        <v>0.1225</v>
      </c>
      <c r="AA1589" s="41">
        <v>0.74</v>
      </c>
      <c r="AB1589" s="41">
        <v>9.0649999999999981E-2</v>
      </c>
      <c r="AC1589" s="42" t="s">
        <v>144</v>
      </c>
      <c r="AD1589" s="43"/>
      <c r="AE1589" s="43"/>
      <c r="AF1589" s="44"/>
      <c r="AG1589" s="44"/>
      <c r="AH1589" s="44"/>
      <c r="AI1589" s="44"/>
      <c r="AJ1589" s="44"/>
      <c r="AK1589" s="45"/>
      <c r="AL1589" s="35"/>
      <c r="AM1589" s="35"/>
      <c r="AN1589" s="35"/>
      <c r="AO1589" s="3" t="s">
        <v>1763</v>
      </c>
    </row>
    <row r="1590" spans="2:41" x14ac:dyDescent="0.2">
      <c r="B1590" s="46">
        <v>43766</v>
      </c>
      <c r="D1590" s="3" t="s">
        <v>1280</v>
      </c>
      <c r="E1590" s="32" t="s">
        <v>137</v>
      </c>
      <c r="F1590" s="3" t="s">
        <v>138</v>
      </c>
      <c r="G1590" s="55" t="s">
        <v>139</v>
      </c>
      <c r="H1590" s="3">
        <v>2019</v>
      </c>
      <c r="I1590" s="47" t="s">
        <v>243</v>
      </c>
      <c r="J1590" s="47" t="s">
        <v>1789</v>
      </c>
      <c r="K1590" s="32" t="str">
        <f t="shared" si="372"/>
        <v>NWF</v>
      </c>
      <c r="L1590" s="32" t="str">
        <f t="shared" si="373"/>
        <v>ESI</v>
      </c>
      <c r="M1590" s="32" t="str">
        <f t="shared" si="374"/>
        <v>R2</v>
      </c>
      <c r="P1590" s="33" t="str">
        <f t="shared" si="375"/>
        <v>E:POS_P:P01_Tr1:NWF_Tr2:ESI_DRC_R2_D:28_M:10_Y:2019</v>
      </c>
      <c r="Q1590" s="31" t="str">
        <f t="shared" si="376"/>
        <v>T0</v>
      </c>
      <c r="S1590" s="37">
        <v>0</v>
      </c>
      <c r="X1590" s="37"/>
      <c r="Y1590" s="37" t="s">
        <v>143</v>
      </c>
      <c r="Z1590" s="40">
        <v>0.1225</v>
      </c>
      <c r="AA1590" s="41">
        <v>0.74</v>
      </c>
      <c r="AB1590" s="41">
        <v>9.0649999999999981E-2</v>
      </c>
      <c r="AC1590" s="42" t="s">
        <v>144</v>
      </c>
      <c r="AD1590" s="43"/>
      <c r="AE1590" s="43"/>
      <c r="AF1590" s="44"/>
      <c r="AG1590" s="44"/>
      <c r="AH1590" s="44"/>
      <c r="AI1590" s="44"/>
      <c r="AJ1590" s="44"/>
      <c r="AK1590" s="45"/>
      <c r="AL1590" s="35"/>
      <c r="AM1590" s="35"/>
      <c r="AN1590" s="35"/>
      <c r="AO1590" s="3" t="s">
        <v>1763</v>
      </c>
    </row>
    <row r="1591" spans="2:41" x14ac:dyDescent="0.2">
      <c r="B1591" s="46">
        <v>43766</v>
      </c>
      <c r="D1591" s="3" t="s">
        <v>1282</v>
      </c>
      <c r="E1591" s="32" t="s">
        <v>137</v>
      </c>
      <c r="F1591" s="3" t="s">
        <v>138</v>
      </c>
      <c r="G1591" s="55" t="s">
        <v>139</v>
      </c>
      <c r="H1591" s="3">
        <v>2019</v>
      </c>
      <c r="I1591" s="47" t="s">
        <v>243</v>
      </c>
      <c r="J1591" s="47" t="s">
        <v>1789</v>
      </c>
      <c r="K1591" s="32" t="str">
        <f t="shared" si="372"/>
        <v>NWF</v>
      </c>
      <c r="L1591" s="32" t="str">
        <f t="shared" si="373"/>
        <v>ESI</v>
      </c>
      <c r="M1591" s="32" t="str">
        <f t="shared" si="374"/>
        <v>R2</v>
      </c>
      <c r="P1591" s="33" t="str">
        <f t="shared" si="375"/>
        <v>E:POS_P:P01_Tr1:NWF_Tr2:ESI_DRC_R2_D:28_M:10_Y:2019</v>
      </c>
      <c r="Q1591" s="31" t="str">
        <f t="shared" si="376"/>
        <v>T1</v>
      </c>
      <c r="S1591" s="3">
        <v>10</v>
      </c>
      <c r="X1591" s="37"/>
      <c r="Y1591" s="37" t="s">
        <v>143</v>
      </c>
      <c r="Z1591" s="40">
        <v>0.1225</v>
      </c>
      <c r="AA1591" s="41">
        <v>0.74</v>
      </c>
      <c r="AB1591" s="41">
        <v>9.0649999999999981E-2</v>
      </c>
      <c r="AC1591" s="42" t="s">
        <v>144</v>
      </c>
      <c r="AD1591" s="43"/>
      <c r="AE1591" s="43"/>
      <c r="AF1591" s="44"/>
      <c r="AG1591" s="44"/>
      <c r="AH1591" s="44"/>
      <c r="AI1591" s="44"/>
      <c r="AJ1591" s="44"/>
      <c r="AK1591" s="45"/>
      <c r="AL1591" s="35"/>
      <c r="AM1591" s="35"/>
      <c r="AN1591" s="35"/>
      <c r="AO1591" s="3" t="s">
        <v>1763</v>
      </c>
    </row>
    <row r="1592" spans="2:41" x14ac:dyDescent="0.2">
      <c r="B1592" s="46">
        <v>43766</v>
      </c>
      <c r="D1592" s="3" t="s">
        <v>1284</v>
      </c>
      <c r="E1592" s="32" t="s">
        <v>137</v>
      </c>
      <c r="F1592" s="3" t="s">
        <v>138</v>
      </c>
      <c r="G1592" s="55" t="s">
        <v>139</v>
      </c>
      <c r="H1592" s="3">
        <v>2019</v>
      </c>
      <c r="I1592" s="47" t="s">
        <v>243</v>
      </c>
      <c r="J1592" s="47" t="s">
        <v>1789</v>
      </c>
      <c r="K1592" s="32" t="str">
        <f t="shared" si="372"/>
        <v>NWF</v>
      </c>
      <c r="L1592" s="32" t="str">
        <f t="shared" si="373"/>
        <v>ESI</v>
      </c>
      <c r="M1592" s="32" t="str">
        <f t="shared" si="374"/>
        <v>R2</v>
      </c>
      <c r="P1592" s="33" t="str">
        <f t="shared" si="375"/>
        <v>E:POS_P:P01_Tr1:NWF_Tr2:ESI_DRC_R2_D:28_M:10_Y:2019</v>
      </c>
      <c r="Q1592" s="31" t="str">
        <f t="shared" si="376"/>
        <v>T2</v>
      </c>
      <c r="S1592" s="3">
        <v>20</v>
      </c>
      <c r="X1592" s="37"/>
      <c r="Y1592" s="37" t="s">
        <v>143</v>
      </c>
      <c r="Z1592" s="40">
        <v>0.1225</v>
      </c>
      <c r="AA1592" s="41">
        <v>0.74</v>
      </c>
      <c r="AB1592" s="41">
        <v>9.0649999999999981E-2</v>
      </c>
      <c r="AC1592" s="42" t="s">
        <v>144</v>
      </c>
      <c r="AD1592" s="43"/>
      <c r="AE1592" s="43"/>
      <c r="AF1592" s="44"/>
      <c r="AG1592" s="44"/>
      <c r="AH1592" s="44"/>
      <c r="AI1592" s="44"/>
      <c r="AJ1592" s="44"/>
      <c r="AK1592" s="45"/>
      <c r="AL1592" s="35"/>
      <c r="AM1592" s="35"/>
      <c r="AN1592" s="35"/>
      <c r="AO1592" s="3" t="s">
        <v>1763</v>
      </c>
    </row>
    <row r="1593" spans="2:41" x14ac:dyDescent="0.2">
      <c r="B1593" s="46">
        <v>43766</v>
      </c>
      <c r="D1593" s="3" t="s">
        <v>1286</v>
      </c>
      <c r="E1593" s="32" t="s">
        <v>137</v>
      </c>
      <c r="F1593" s="3" t="s">
        <v>138</v>
      </c>
      <c r="G1593" s="55" t="s">
        <v>139</v>
      </c>
      <c r="H1593" s="3">
        <v>2019</v>
      </c>
      <c r="I1593" s="47" t="s">
        <v>243</v>
      </c>
      <c r="J1593" s="47" t="s">
        <v>1789</v>
      </c>
      <c r="K1593" s="32" t="str">
        <f t="shared" si="372"/>
        <v>NWF</v>
      </c>
      <c r="L1593" s="32" t="str">
        <f t="shared" si="373"/>
        <v>ESI</v>
      </c>
      <c r="M1593" s="32" t="str">
        <f t="shared" si="374"/>
        <v>R2</v>
      </c>
      <c r="P1593" s="33" t="str">
        <f t="shared" si="375"/>
        <v>E:POS_P:P01_Tr1:NWF_Tr2:ESI_DRC_R2_D:28_M:10_Y:2019</v>
      </c>
      <c r="Q1593" s="31" t="str">
        <f t="shared" si="376"/>
        <v>T3</v>
      </c>
      <c r="S1593" s="3">
        <v>30</v>
      </c>
      <c r="X1593" s="37"/>
      <c r="Y1593" s="37" t="s">
        <v>143</v>
      </c>
      <c r="Z1593" s="40">
        <v>0.1225</v>
      </c>
      <c r="AA1593" s="41">
        <v>0.74</v>
      </c>
      <c r="AB1593" s="41">
        <v>9.0649999999999981E-2</v>
      </c>
      <c r="AC1593" s="42" t="s">
        <v>144</v>
      </c>
      <c r="AD1593" s="43"/>
      <c r="AE1593" s="43"/>
      <c r="AF1593" s="44"/>
      <c r="AG1593" s="44"/>
      <c r="AH1593" s="44"/>
      <c r="AI1593" s="44"/>
      <c r="AJ1593" s="44"/>
      <c r="AK1593" s="45"/>
      <c r="AL1593" s="35"/>
      <c r="AM1593" s="35"/>
      <c r="AN1593" s="35"/>
      <c r="AO1593" s="3" t="s">
        <v>1763</v>
      </c>
    </row>
    <row r="1594" spans="2:41" x14ac:dyDescent="0.2">
      <c r="B1594" s="46">
        <v>43766</v>
      </c>
      <c r="D1594" s="3" t="s">
        <v>1288</v>
      </c>
      <c r="E1594" s="32" t="s">
        <v>137</v>
      </c>
      <c r="F1594" s="3" t="s">
        <v>138</v>
      </c>
      <c r="G1594" s="55" t="s">
        <v>139</v>
      </c>
      <c r="H1594" s="3">
        <v>2019</v>
      </c>
      <c r="I1594" s="47" t="s">
        <v>243</v>
      </c>
      <c r="J1594" s="47" t="s">
        <v>1789</v>
      </c>
      <c r="K1594" s="32" t="str">
        <f t="shared" si="372"/>
        <v>NWF</v>
      </c>
      <c r="L1594" s="32" t="str">
        <f t="shared" si="373"/>
        <v>ESI</v>
      </c>
      <c r="M1594" s="32" t="str">
        <f t="shared" si="374"/>
        <v>R3</v>
      </c>
      <c r="P1594" s="33" t="str">
        <f t="shared" si="375"/>
        <v>E:POS_P:P01_Tr1:NWF_Tr2:ESI_DRC_R3_D:28_M:10_Y:2019</v>
      </c>
      <c r="Q1594" s="31" t="str">
        <f t="shared" si="376"/>
        <v>T0</v>
      </c>
      <c r="S1594" s="37">
        <v>0</v>
      </c>
      <c r="X1594" s="37"/>
      <c r="Y1594" s="37" t="s">
        <v>143</v>
      </c>
      <c r="Z1594" s="40">
        <v>0.1225</v>
      </c>
      <c r="AA1594" s="41">
        <v>0.74</v>
      </c>
      <c r="AB1594" s="41">
        <v>9.0649999999999981E-2</v>
      </c>
      <c r="AC1594" s="42" t="s">
        <v>144</v>
      </c>
      <c r="AD1594" s="43"/>
      <c r="AE1594" s="43"/>
      <c r="AF1594" s="44"/>
      <c r="AG1594" s="44"/>
      <c r="AH1594" s="44"/>
      <c r="AI1594" s="44"/>
      <c r="AJ1594" s="44"/>
      <c r="AK1594" s="45"/>
      <c r="AL1594" s="35"/>
      <c r="AM1594" s="35"/>
      <c r="AN1594" s="35"/>
      <c r="AO1594" s="3" t="s">
        <v>1763</v>
      </c>
    </row>
    <row r="1595" spans="2:41" x14ac:dyDescent="0.2">
      <c r="B1595" s="46">
        <v>43766</v>
      </c>
      <c r="D1595" s="3" t="s">
        <v>1291</v>
      </c>
      <c r="E1595" s="32" t="s">
        <v>137</v>
      </c>
      <c r="F1595" s="3" t="s">
        <v>138</v>
      </c>
      <c r="G1595" s="55" t="s">
        <v>139</v>
      </c>
      <c r="H1595" s="3">
        <v>2019</v>
      </c>
      <c r="I1595" s="47" t="s">
        <v>243</v>
      </c>
      <c r="J1595" s="47" t="s">
        <v>1789</v>
      </c>
      <c r="K1595" s="32" t="str">
        <f t="shared" si="372"/>
        <v>NWF</v>
      </c>
      <c r="L1595" s="32" t="str">
        <f t="shared" si="373"/>
        <v>ESI</v>
      </c>
      <c r="M1595" s="32" t="str">
        <f t="shared" si="374"/>
        <v>R3</v>
      </c>
      <c r="P1595" s="33" t="str">
        <f t="shared" si="375"/>
        <v>E:POS_P:P01_Tr1:NWF_Tr2:ESI_DRC_R3_D:28_M:10_Y:2019</v>
      </c>
      <c r="Q1595" s="31" t="str">
        <f t="shared" si="376"/>
        <v>T1</v>
      </c>
      <c r="S1595" s="3">
        <v>10</v>
      </c>
      <c r="X1595" s="37"/>
      <c r="Y1595" s="37" t="s">
        <v>143</v>
      </c>
      <c r="Z1595" s="40">
        <v>0.1225</v>
      </c>
      <c r="AA1595" s="41">
        <v>0.74</v>
      </c>
      <c r="AB1595" s="41">
        <v>9.0649999999999981E-2</v>
      </c>
      <c r="AC1595" s="42" t="s">
        <v>144</v>
      </c>
      <c r="AD1595" s="43"/>
      <c r="AE1595" s="43"/>
      <c r="AF1595" s="44"/>
      <c r="AG1595" s="44"/>
      <c r="AH1595" s="44"/>
      <c r="AI1595" s="44"/>
      <c r="AJ1595" s="44"/>
      <c r="AK1595" s="45"/>
      <c r="AL1595" s="35"/>
      <c r="AM1595" s="35"/>
      <c r="AN1595" s="35"/>
      <c r="AO1595" s="3" t="s">
        <v>1763</v>
      </c>
    </row>
    <row r="1596" spans="2:41" x14ac:dyDescent="0.2">
      <c r="B1596" s="46">
        <v>43766</v>
      </c>
      <c r="D1596" s="3" t="s">
        <v>1293</v>
      </c>
      <c r="E1596" s="32" t="s">
        <v>137</v>
      </c>
      <c r="F1596" s="3" t="s">
        <v>138</v>
      </c>
      <c r="G1596" s="55" t="s">
        <v>139</v>
      </c>
      <c r="H1596" s="3">
        <v>2019</v>
      </c>
      <c r="I1596" s="47" t="s">
        <v>243</v>
      </c>
      <c r="J1596" s="47" t="s">
        <v>1789</v>
      </c>
      <c r="K1596" s="32" t="str">
        <f t="shared" si="372"/>
        <v>NWF</v>
      </c>
      <c r="L1596" s="32" t="str">
        <f t="shared" si="373"/>
        <v>ESI</v>
      </c>
      <c r="M1596" s="32" t="str">
        <f t="shared" si="374"/>
        <v>R3</v>
      </c>
      <c r="P1596" s="33" t="str">
        <f t="shared" si="375"/>
        <v>E:POS_P:P01_Tr1:NWF_Tr2:ESI_DRC_R3_D:28_M:10_Y:2019</v>
      </c>
      <c r="Q1596" s="31" t="str">
        <f t="shared" si="376"/>
        <v>T2</v>
      </c>
      <c r="S1596" s="3">
        <v>20</v>
      </c>
      <c r="X1596" s="37"/>
      <c r="Y1596" s="37" t="s">
        <v>143</v>
      </c>
      <c r="Z1596" s="40">
        <v>0.1225</v>
      </c>
      <c r="AA1596" s="41">
        <v>0.74</v>
      </c>
      <c r="AB1596" s="41">
        <v>9.0649999999999981E-2</v>
      </c>
      <c r="AC1596" s="42" t="s">
        <v>144</v>
      </c>
      <c r="AD1596" s="43"/>
      <c r="AE1596" s="43"/>
      <c r="AF1596" s="44"/>
      <c r="AG1596" s="44"/>
      <c r="AH1596" s="44"/>
      <c r="AI1596" s="44"/>
      <c r="AJ1596" s="44"/>
      <c r="AK1596" s="45"/>
      <c r="AL1596" s="35"/>
      <c r="AM1596" s="35"/>
      <c r="AN1596" s="35"/>
      <c r="AO1596" s="3" t="s">
        <v>1763</v>
      </c>
    </row>
    <row r="1597" spans="2:41" x14ac:dyDescent="0.2">
      <c r="B1597" s="46">
        <v>43766</v>
      </c>
      <c r="D1597" s="3" t="s">
        <v>1295</v>
      </c>
      <c r="E1597" s="32" t="s">
        <v>137</v>
      </c>
      <c r="F1597" s="3" t="s">
        <v>138</v>
      </c>
      <c r="G1597" s="55" t="s">
        <v>139</v>
      </c>
      <c r="H1597" s="3">
        <v>2019</v>
      </c>
      <c r="I1597" s="47" t="s">
        <v>243</v>
      </c>
      <c r="J1597" s="47" t="s">
        <v>1789</v>
      </c>
      <c r="K1597" s="32" t="str">
        <f t="shared" si="372"/>
        <v>NWF</v>
      </c>
      <c r="L1597" s="32" t="str">
        <f t="shared" si="373"/>
        <v>ESI</v>
      </c>
      <c r="M1597" s="32" t="str">
        <f t="shared" si="374"/>
        <v>R3</v>
      </c>
      <c r="P1597" s="33" t="str">
        <f t="shared" si="375"/>
        <v>E:POS_P:P01_Tr1:NWF_Tr2:ESI_DRC_R3_D:28_M:10_Y:2019</v>
      </c>
      <c r="Q1597" s="31" t="str">
        <f t="shared" si="376"/>
        <v>T3</v>
      </c>
      <c r="S1597" s="3">
        <v>30</v>
      </c>
      <c r="X1597" s="37"/>
      <c r="Y1597" s="37" t="s">
        <v>143</v>
      </c>
      <c r="Z1597" s="40">
        <v>0.1225</v>
      </c>
      <c r="AA1597" s="41">
        <v>0.74</v>
      </c>
      <c r="AB1597" s="41">
        <v>9.0649999999999981E-2</v>
      </c>
      <c r="AC1597" s="42" t="s">
        <v>144</v>
      </c>
      <c r="AD1597" s="43"/>
      <c r="AE1597" s="43"/>
      <c r="AF1597" s="44"/>
      <c r="AG1597" s="44"/>
      <c r="AH1597" s="44"/>
      <c r="AI1597" s="44"/>
      <c r="AJ1597" s="44"/>
      <c r="AK1597" s="45"/>
      <c r="AL1597" s="35"/>
      <c r="AM1597" s="35"/>
      <c r="AN1597" s="35"/>
      <c r="AO1597" s="3" t="s">
        <v>1763</v>
      </c>
    </row>
    <row r="1598" spans="2:41" x14ac:dyDescent="0.2">
      <c r="B1598" s="46">
        <v>43766</v>
      </c>
      <c r="D1598" s="3" t="s">
        <v>1297</v>
      </c>
      <c r="E1598" s="32" t="s">
        <v>137</v>
      </c>
      <c r="F1598" s="3" t="s">
        <v>138</v>
      </c>
      <c r="G1598" s="55" t="s">
        <v>139</v>
      </c>
      <c r="H1598" s="3">
        <v>2019</v>
      </c>
      <c r="I1598" s="47" t="s">
        <v>243</v>
      </c>
      <c r="J1598" s="47" t="s">
        <v>1789</v>
      </c>
      <c r="K1598" s="32" t="str">
        <f t="shared" si="372"/>
        <v>NWF</v>
      </c>
      <c r="L1598" s="32" t="str">
        <f t="shared" si="373"/>
        <v>LSI</v>
      </c>
      <c r="M1598" s="32" t="str">
        <f t="shared" si="374"/>
        <v>R1</v>
      </c>
      <c r="P1598" s="33" t="str">
        <f t="shared" si="375"/>
        <v>E:POS_P:P01_Tr1:NWF_Tr2:LSI_DRC_R1_D:28_M:10_Y:2019</v>
      </c>
      <c r="Q1598" s="31" t="str">
        <f t="shared" si="376"/>
        <v>T0</v>
      </c>
      <c r="S1598" s="37">
        <v>0</v>
      </c>
      <c r="X1598" s="37"/>
      <c r="Y1598" s="37" t="s">
        <v>143</v>
      </c>
      <c r="Z1598" s="40">
        <v>0.1225</v>
      </c>
      <c r="AA1598" s="41">
        <v>0.74</v>
      </c>
      <c r="AB1598" s="41">
        <v>9.0649999999999981E-2</v>
      </c>
      <c r="AC1598" s="42" t="s">
        <v>144</v>
      </c>
      <c r="AD1598" s="43"/>
      <c r="AE1598" s="43"/>
      <c r="AF1598" s="44"/>
      <c r="AG1598" s="44"/>
      <c r="AH1598" s="44"/>
      <c r="AI1598" s="44"/>
      <c r="AJ1598" s="44"/>
      <c r="AK1598" s="45"/>
      <c r="AL1598" s="35"/>
      <c r="AM1598" s="35"/>
      <c r="AN1598" s="35"/>
      <c r="AO1598" s="3" t="s">
        <v>1763</v>
      </c>
    </row>
    <row r="1599" spans="2:41" x14ac:dyDescent="0.2">
      <c r="B1599" s="46">
        <v>43766</v>
      </c>
      <c r="D1599" s="3" t="s">
        <v>1299</v>
      </c>
      <c r="E1599" s="32" t="s">
        <v>137</v>
      </c>
      <c r="F1599" s="3" t="s">
        <v>138</v>
      </c>
      <c r="G1599" s="55" t="s">
        <v>139</v>
      </c>
      <c r="H1599" s="3">
        <v>2019</v>
      </c>
      <c r="I1599" s="47" t="s">
        <v>243</v>
      </c>
      <c r="J1599" s="47" t="s">
        <v>1789</v>
      </c>
      <c r="K1599" s="32" t="str">
        <f t="shared" si="372"/>
        <v>NWF</v>
      </c>
      <c r="L1599" s="32" t="str">
        <f t="shared" si="373"/>
        <v>LSI</v>
      </c>
      <c r="M1599" s="32" t="str">
        <f t="shared" si="374"/>
        <v>R1</v>
      </c>
      <c r="P1599" s="33" t="str">
        <f t="shared" si="375"/>
        <v>E:POS_P:P01_Tr1:NWF_Tr2:LSI_DRC_R1_D:28_M:10_Y:2019</v>
      </c>
      <c r="Q1599" s="31" t="str">
        <f t="shared" si="376"/>
        <v>T1</v>
      </c>
      <c r="S1599" s="3">
        <v>10</v>
      </c>
      <c r="X1599" s="37"/>
      <c r="Y1599" s="37" t="s">
        <v>143</v>
      </c>
      <c r="Z1599" s="40">
        <v>0.1225</v>
      </c>
      <c r="AA1599" s="41">
        <v>0.74</v>
      </c>
      <c r="AB1599" s="41">
        <v>9.0649999999999981E-2</v>
      </c>
      <c r="AC1599" s="42" t="s">
        <v>144</v>
      </c>
      <c r="AD1599" s="43"/>
      <c r="AE1599" s="43"/>
      <c r="AF1599" s="44"/>
      <c r="AG1599" s="44"/>
      <c r="AH1599" s="44"/>
      <c r="AI1599" s="44"/>
      <c r="AJ1599" s="44"/>
      <c r="AK1599" s="45"/>
      <c r="AL1599" s="35"/>
      <c r="AM1599" s="35"/>
      <c r="AN1599" s="35"/>
      <c r="AO1599" s="3" t="s">
        <v>1763</v>
      </c>
    </row>
    <row r="1600" spans="2:41" x14ac:dyDescent="0.2">
      <c r="B1600" s="46">
        <v>43766</v>
      </c>
      <c r="D1600" s="3" t="s">
        <v>1301</v>
      </c>
      <c r="E1600" s="32" t="s">
        <v>137</v>
      </c>
      <c r="F1600" s="3" t="s">
        <v>138</v>
      </c>
      <c r="G1600" s="55" t="s">
        <v>139</v>
      </c>
      <c r="H1600" s="3">
        <v>2019</v>
      </c>
      <c r="I1600" s="47" t="s">
        <v>243</v>
      </c>
      <c r="J1600" s="47" t="s">
        <v>1789</v>
      </c>
      <c r="K1600" s="32" t="str">
        <f t="shared" si="372"/>
        <v>NWF</v>
      </c>
      <c r="L1600" s="32" t="str">
        <f t="shared" si="373"/>
        <v>LSI</v>
      </c>
      <c r="M1600" s="32" t="str">
        <f t="shared" si="374"/>
        <v>R1</v>
      </c>
      <c r="P1600" s="33" t="str">
        <f t="shared" si="375"/>
        <v>E:POS_P:P01_Tr1:NWF_Tr2:LSI_DRC_R1_D:28_M:10_Y:2019</v>
      </c>
      <c r="Q1600" s="31" t="str">
        <f t="shared" si="376"/>
        <v>T2</v>
      </c>
      <c r="S1600" s="3">
        <v>20</v>
      </c>
      <c r="X1600" s="37"/>
      <c r="Y1600" s="37" t="s">
        <v>143</v>
      </c>
      <c r="Z1600" s="40">
        <v>0.1225</v>
      </c>
      <c r="AA1600" s="41">
        <v>0.74</v>
      </c>
      <c r="AB1600" s="41">
        <v>9.0649999999999981E-2</v>
      </c>
      <c r="AC1600" s="42" t="s">
        <v>144</v>
      </c>
      <c r="AD1600" s="43"/>
      <c r="AE1600" s="43"/>
      <c r="AF1600" s="44"/>
      <c r="AG1600" s="44"/>
      <c r="AH1600" s="44"/>
      <c r="AI1600" s="44"/>
      <c r="AJ1600" s="44"/>
      <c r="AK1600" s="45"/>
      <c r="AL1600" s="35"/>
      <c r="AM1600" s="35"/>
      <c r="AN1600" s="35"/>
      <c r="AO1600" s="3" t="s">
        <v>1763</v>
      </c>
    </row>
    <row r="1601" spans="2:41" x14ac:dyDescent="0.2">
      <c r="B1601" s="46">
        <v>43766</v>
      </c>
      <c r="D1601" s="3" t="s">
        <v>1303</v>
      </c>
      <c r="E1601" s="32" t="s">
        <v>137</v>
      </c>
      <c r="F1601" s="3" t="s">
        <v>138</v>
      </c>
      <c r="G1601" s="55" t="s">
        <v>139</v>
      </c>
      <c r="H1601" s="3">
        <v>2019</v>
      </c>
      <c r="I1601" s="47" t="s">
        <v>243</v>
      </c>
      <c r="J1601" s="47" t="s">
        <v>1789</v>
      </c>
      <c r="K1601" s="32" t="str">
        <f t="shared" si="372"/>
        <v>NWF</v>
      </c>
      <c r="L1601" s="32" t="str">
        <f t="shared" si="373"/>
        <v>LSI</v>
      </c>
      <c r="M1601" s="32" t="str">
        <f t="shared" si="374"/>
        <v>R1</v>
      </c>
      <c r="P1601" s="33" t="str">
        <f t="shared" si="375"/>
        <v>E:POS_P:P01_Tr1:NWF_Tr2:LSI_DRC_R1_D:28_M:10_Y:2019</v>
      </c>
      <c r="Q1601" s="31" t="str">
        <f t="shared" si="376"/>
        <v>T3</v>
      </c>
      <c r="S1601" s="3">
        <v>30</v>
      </c>
      <c r="X1601" s="37"/>
      <c r="Y1601" s="37" t="s">
        <v>143</v>
      </c>
      <c r="Z1601" s="40">
        <v>0.1225</v>
      </c>
      <c r="AA1601" s="41">
        <v>0.74</v>
      </c>
      <c r="AB1601" s="41">
        <v>9.0649999999999981E-2</v>
      </c>
      <c r="AC1601" s="42" t="s">
        <v>144</v>
      </c>
      <c r="AD1601" s="43"/>
      <c r="AE1601" s="43"/>
      <c r="AF1601" s="44"/>
      <c r="AG1601" s="44"/>
      <c r="AH1601" s="44"/>
      <c r="AI1601" s="44"/>
      <c r="AJ1601" s="44"/>
      <c r="AK1601" s="45"/>
      <c r="AL1601" s="35"/>
      <c r="AM1601" s="35"/>
      <c r="AN1601" s="35"/>
      <c r="AO1601" s="3" t="s">
        <v>1763</v>
      </c>
    </row>
    <row r="1602" spans="2:41" x14ac:dyDescent="0.2">
      <c r="B1602" s="46">
        <v>43766</v>
      </c>
      <c r="D1602" s="3" t="s">
        <v>1305</v>
      </c>
      <c r="E1602" s="32" t="s">
        <v>137</v>
      </c>
      <c r="F1602" s="3" t="s">
        <v>138</v>
      </c>
      <c r="G1602" s="55" t="s">
        <v>139</v>
      </c>
      <c r="H1602" s="3">
        <v>2019</v>
      </c>
      <c r="I1602" s="47" t="s">
        <v>243</v>
      </c>
      <c r="J1602" s="47" t="s">
        <v>1789</v>
      </c>
      <c r="K1602" s="32" t="str">
        <f t="shared" ref="K1602:K1665" si="386">LEFT(D1602,3)</f>
        <v>NWF</v>
      </c>
      <c r="L1602" s="32" t="str">
        <f t="shared" ref="L1602:L1665" si="387">MID(D1602,5,3)</f>
        <v>LSI</v>
      </c>
      <c r="M1602" s="32" t="str">
        <f t="shared" ref="M1602:M1665" si="388">MID(D1602,9,2)</f>
        <v>R2</v>
      </c>
      <c r="P1602" s="33" t="str">
        <f t="shared" ref="P1602:P1665" si="389">"E:"&amp;E1602&amp;"_P:"&amp;F1602&amp;"_Tr1:"&amp;K1602&amp;"_Tr2:"&amp;L1602&amp;"_"&amp;G1602&amp;"_"&amp;M1602&amp;"_D:"&amp;J1602&amp;"_M:"&amp;I1602&amp;"_Y:"&amp;H1602</f>
        <v>E:POS_P:P01_Tr1:NWF_Tr2:LSI_DRC_R2_D:28_M:10_Y:2019</v>
      </c>
      <c r="Q1602" s="31" t="str">
        <f t="shared" ref="Q1602:Q1665" si="390">MID(D1602,12,2)</f>
        <v>T0</v>
      </c>
      <c r="S1602" s="37">
        <v>0</v>
      </c>
      <c r="X1602" s="37"/>
      <c r="Y1602" s="37" t="s">
        <v>143</v>
      </c>
      <c r="Z1602" s="40">
        <v>0.1225</v>
      </c>
      <c r="AA1602" s="41">
        <v>0.74</v>
      </c>
      <c r="AB1602" s="41">
        <v>9.0649999999999981E-2</v>
      </c>
      <c r="AC1602" s="42" t="s">
        <v>144</v>
      </c>
      <c r="AD1602" s="43"/>
      <c r="AE1602" s="43"/>
      <c r="AF1602" s="44"/>
      <c r="AG1602" s="44"/>
      <c r="AH1602" s="44"/>
      <c r="AI1602" s="44"/>
      <c r="AJ1602" s="44"/>
      <c r="AK1602" s="45"/>
      <c r="AL1602" s="35"/>
      <c r="AM1602" s="35"/>
      <c r="AN1602" s="35"/>
      <c r="AO1602" s="3" t="s">
        <v>1763</v>
      </c>
    </row>
    <row r="1603" spans="2:41" x14ac:dyDescent="0.2">
      <c r="B1603" s="46">
        <v>43766</v>
      </c>
      <c r="D1603" s="3" t="s">
        <v>1307</v>
      </c>
      <c r="E1603" s="32" t="s">
        <v>137</v>
      </c>
      <c r="F1603" s="3" t="s">
        <v>138</v>
      </c>
      <c r="G1603" s="55" t="s">
        <v>139</v>
      </c>
      <c r="H1603" s="3">
        <v>2019</v>
      </c>
      <c r="I1603" s="47" t="s">
        <v>243</v>
      </c>
      <c r="J1603" s="47" t="s">
        <v>1789</v>
      </c>
      <c r="K1603" s="32" t="str">
        <f t="shared" si="386"/>
        <v>NWF</v>
      </c>
      <c r="L1603" s="32" t="str">
        <f t="shared" si="387"/>
        <v>LSI</v>
      </c>
      <c r="M1603" s="32" t="str">
        <f t="shared" si="388"/>
        <v>R2</v>
      </c>
      <c r="P1603" s="33" t="str">
        <f t="shared" si="389"/>
        <v>E:POS_P:P01_Tr1:NWF_Tr2:LSI_DRC_R2_D:28_M:10_Y:2019</v>
      </c>
      <c r="Q1603" s="31" t="str">
        <f t="shared" si="390"/>
        <v>T1</v>
      </c>
      <c r="S1603" s="3">
        <v>10</v>
      </c>
      <c r="X1603" s="37"/>
      <c r="Y1603" s="37" t="s">
        <v>143</v>
      </c>
      <c r="Z1603" s="40">
        <v>0.1225</v>
      </c>
      <c r="AA1603" s="41">
        <v>0.74</v>
      </c>
      <c r="AB1603" s="41">
        <v>9.0649999999999981E-2</v>
      </c>
      <c r="AC1603" s="42" t="s">
        <v>144</v>
      </c>
      <c r="AD1603" s="43"/>
      <c r="AE1603" s="43"/>
      <c r="AF1603" s="44"/>
      <c r="AG1603" s="44"/>
      <c r="AH1603" s="44"/>
      <c r="AI1603" s="44"/>
      <c r="AJ1603" s="44"/>
      <c r="AK1603" s="45"/>
      <c r="AL1603" s="35"/>
      <c r="AM1603" s="35"/>
      <c r="AN1603" s="35"/>
      <c r="AO1603" s="3" t="s">
        <v>1763</v>
      </c>
    </row>
    <row r="1604" spans="2:41" x14ac:dyDescent="0.2">
      <c r="B1604" s="46">
        <v>43766</v>
      </c>
      <c r="D1604" s="3" t="s">
        <v>1309</v>
      </c>
      <c r="E1604" s="32" t="s">
        <v>137</v>
      </c>
      <c r="F1604" s="3" t="s">
        <v>138</v>
      </c>
      <c r="G1604" s="55" t="s">
        <v>139</v>
      </c>
      <c r="H1604" s="3">
        <v>2019</v>
      </c>
      <c r="I1604" s="47" t="s">
        <v>243</v>
      </c>
      <c r="J1604" s="47" t="s">
        <v>1789</v>
      </c>
      <c r="K1604" s="32" t="str">
        <f t="shared" si="386"/>
        <v>NWF</v>
      </c>
      <c r="L1604" s="32" t="str">
        <f t="shared" si="387"/>
        <v>LSI</v>
      </c>
      <c r="M1604" s="32" t="str">
        <f t="shared" si="388"/>
        <v>R2</v>
      </c>
      <c r="P1604" s="33" t="str">
        <f t="shared" si="389"/>
        <v>E:POS_P:P01_Tr1:NWF_Tr2:LSI_DRC_R2_D:28_M:10_Y:2019</v>
      </c>
      <c r="Q1604" s="31" t="str">
        <f t="shared" si="390"/>
        <v>T2</v>
      </c>
      <c r="S1604" s="3">
        <v>20</v>
      </c>
      <c r="X1604" s="37"/>
      <c r="Y1604" s="37" t="s">
        <v>143</v>
      </c>
      <c r="Z1604" s="40">
        <v>0.1225</v>
      </c>
      <c r="AA1604" s="41">
        <v>0.74</v>
      </c>
      <c r="AB1604" s="41">
        <v>9.0649999999999981E-2</v>
      </c>
      <c r="AC1604" s="42" t="s">
        <v>144</v>
      </c>
      <c r="AD1604" s="43"/>
      <c r="AE1604" s="43"/>
      <c r="AF1604" s="44"/>
      <c r="AG1604" s="44"/>
      <c r="AH1604" s="44"/>
      <c r="AI1604" s="44"/>
      <c r="AJ1604" s="44"/>
      <c r="AK1604" s="45"/>
      <c r="AL1604" s="35"/>
      <c r="AM1604" s="35"/>
      <c r="AN1604" s="35"/>
      <c r="AO1604" s="3" t="s">
        <v>1763</v>
      </c>
    </row>
    <row r="1605" spans="2:41" x14ac:dyDescent="0.2">
      <c r="B1605" s="46">
        <v>43766</v>
      </c>
      <c r="D1605" s="3" t="s">
        <v>1311</v>
      </c>
      <c r="E1605" s="32" t="s">
        <v>137</v>
      </c>
      <c r="F1605" s="3" t="s">
        <v>138</v>
      </c>
      <c r="G1605" s="55" t="s">
        <v>139</v>
      </c>
      <c r="H1605" s="3">
        <v>2019</v>
      </c>
      <c r="I1605" s="47" t="s">
        <v>243</v>
      </c>
      <c r="J1605" s="47" t="s">
        <v>1789</v>
      </c>
      <c r="K1605" s="32" t="str">
        <f t="shared" si="386"/>
        <v>NWF</v>
      </c>
      <c r="L1605" s="32" t="str">
        <f t="shared" si="387"/>
        <v>LSI</v>
      </c>
      <c r="M1605" s="32" t="str">
        <f t="shared" si="388"/>
        <v>R2</v>
      </c>
      <c r="P1605" s="33" t="str">
        <f t="shared" si="389"/>
        <v>E:POS_P:P01_Tr1:NWF_Tr2:LSI_DRC_R2_D:28_M:10_Y:2019</v>
      </c>
      <c r="Q1605" s="31" t="str">
        <f t="shared" si="390"/>
        <v>T3</v>
      </c>
      <c r="S1605" s="3">
        <v>30</v>
      </c>
      <c r="X1605" s="37"/>
      <c r="Y1605" s="37" t="s">
        <v>143</v>
      </c>
      <c r="Z1605" s="40">
        <v>0.1225</v>
      </c>
      <c r="AA1605" s="41">
        <v>0.74</v>
      </c>
      <c r="AB1605" s="41">
        <v>9.0649999999999981E-2</v>
      </c>
      <c r="AC1605" s="42" t="s">
        <v>144</v>
      </c>
      <c r="AD1605" s="43"/>
      <c r="AE1605" s="43"/>
      <c r="AF1605" s="44"/>
      <c r="AG1605" s="44"/>
      <c r="AH1605" s="44"/>
      <c r="AI1605" s="44"/>
      <c r="AJ1605" s="44"/>
      <c r="AK1605" s="45"/>
      <c r="AL1605" s="35"/>
      <c r="AM1605" s="35"/>
      <c r="AN1605" s="35"/>
      <c r="AO1605" s="3" t="s">
        <v>1763</v>
      </c>
    </row>
    <row r="1606" spans="2:41" x14ac:dyDescent="0.2">
      <c r="B1606" s="46">
        <v>43766</v>
      </c>
      <c r="D1606" s="3" t="s">
        <v>1313</v>
      </c>
      <c r="E1606" s="32" t="s">
        <v>137</v>
      </c>
      <c r="F1606" s="3" t="s">
        <v>138</v>
      </c>
      <c r="G1606" s="55" t="s">
        <v>139</v>
      </c>
      <c r="H1606" s="3">
        <v>2019</v>
      </c>
      <c r="I1606" s="47" t="s">
        <v>243</v>
      </c>
      <c r="J1606" s="47" t="s">
        <v>1789</v>
      </c>
      <c r="K1606" s="32" t="str">
        <f t="shared" si="386"/>
        <v>NWF</v>
      </c>
      <c r="L1606" s="32" t="str">
        <f t="shared" si="387"/>
        <v>LSI</v>
      </c>
      <c r="M1606" s="32" t="str">
        <f t="shared" si="388"/>
        <v>R3</v>
      </c>
      <c r="P1606" s="33" t="str">
        <f t="shared" si="389"/>
        <v>E:POS_P:P01_Tr1:NWF_Tr2:LSI_DRC_R3_D:28_M:10_Y:2019</v>
      </c>
      <c r="Q1606" s="31" t="str">
        <f t="shared" si="390"/>
        <v>T0</v>
      </c>
      <c r="S1606" s="37">
        <v>0</v>
      </c>
      <c r="X1606" s="37"/>
      <c r="Y1606" s="37" t="s">
        <v>143</v>
      </c>
      <c r="Z1606" s="40">
        <v>0.1225</v>
      </c>
      <c r="AA1606" s="41">
        <v>0.74</v>
      </c>
      <c r="AB1606" s="41">
        <v>9.0649999999999981E-2</v>
      </c>
      <c r="AC1606" s="42" t="s">
        <v>144</v>
      </c>
      <c r="AD1606" s="43"/>
      <c r="AE1606" s="43"/>
      <c r="AF1606" s="44"/>
      <c r="AG1606" s="44"/>
      <c r="AH1606" s="44"/>
      <c r="AI1606" s="44"/>
      <c r="AJ1606" s="44"/>
      <c r="AK1606" s="45"/>
      <c r="AL1606" s="35"/>
      <c r="AM1606" s="35"/>
      <c r="AN1606" s="35"/>
      <c r="AO1606" s="3" t="s">
        <v>1763</v>
      </c>
    </row>
    <row r="1607" spans="2:41" x14ac:dyDescent="0.2">
      <c r="B1607" s="46">
        <v>43766</v>
      </c>
      <c r="D1607" s="3" t="s">
        <v>1315</v>
      </c>
      <c r="E1607" s="32" t="s">
        <v>137</v>
      </c>
      <c r="F1607" s="3" t="s">
        <v>138</v>
      </c>
      <c r="G1607" s="55" t="s">
        <v>139</v>
      </c>
      <c r="H1607" s="3">
        <v>2019</v>
      </c>
      <c r="I1607" s="47" t="s">
        <v>243</v>
      </c>
      <c r="J1607" s="47" t="s">
        <v>1789</v>
      </c>
      <c r="K1607" s="32" t="str">
        <f t="shared" si="386"/>
        <v>NWF</v>
      </c>
      <c r="L1607" s="32" t="str">
        <f t="shared" si="387"/>
        <v>LSI</v>
      </c>
      <c r="M1607" s="32" t="str">
        <f t="shared" si="388"/>
        <v>R3</v>
      </c>
      <c r="P1607" s="33" t="str">
        <f t="shared" si="389"/>
        <v>E:POS_P:P01_Tr1:NWF_Tr2:LSI_DRC_R3_D:28_M:10_Y:2019</v>
      </c>
      <c r="Q1607" s="31" t="str">
        <f t="shared" si="390"/>
        <v>T1</v>
      </c>
      <c r="S1607" s="3">
        <v>10</v>
      </c>
      <c r="X1607" s="37"/>
      <c r="Y1607" s="37" t="s">
        <v>143</v>
      </c>
      <c r="Z1607" s="40">
        <v>0.1225</v>
      </c>
      <c r="AA1607" s="41">
        <v>0.74</v>
      </c>
      <c r="AB1607" s="41">
        <v>9.0649999999999981E-2</v>
      </c>
      <c r="AC1607" s="42" t="s">
        <v>144</v>
      </c>
      <c r="AD1607" s="43"/>
      <c r="AE1607" s="43"/>
      <c r="AF1607" s="44"/>
      <c r="AG1607" s="44"/>
      <c r="AH1607" s="44"/>
      <c r="AI1607" s="44"/>
      <c r="AJ1607" s="44"/>
      <c r="AK1607" s="45"/>
      <c r="AL1607" s="35"/>
      <c r="AM1607" s="35"/>
      <c r="AN1607" s="35"/>
      <c r="AO1607" s="3" t="s">
        <v>1763</v>
      </c>
    </row>
    <row r="1608" spans="2:41" x14ac:dyDescent="0.2">
      <c r="B1608" s="46">
        <v>43766</v>
      </c>
      <c r="D1608" s="3" t="s">
        <v>1317</v>
      </c>
      <c r="E1608" s="32" t="s">
        <v>137</v>
      </c>
      <c r="F1608" s="3" t="s">
        <v>138</v>
      </c>
      <c r="G1608" s="55" t="s">
        <v>139</v>
      </c>
      <c r="H1608" s="3">
        <v>2019</v>
      </c>
      <c r="I1608" s="47" t="s">
        <v>243</v>
      </c>
      <c r="J1608" s="47" t="s">
        <v>1789</v>
      </c>
      <c r="K1608" s="32" t="str">
        <f t="shared" si="386"/>
        <v>NWF</v>
      </c>
      <c r="L1608" s="32" t="str">
        <f t="shared" si="387"/>
        <v>LSI</v>
      </c>
      <c r="M1608" s="32" t="str">
        <f t="shared" si="388"/>
        <v>R3</v>
      </c>
      <c r="P1608" s="33" t="str">
        <f t="shared" si="389"/>
        <v>E:POS_P:P01_Tr1:NWF_Tr2:LSI_DRC_R3_D:28_M:10_Y:2019</v>
      </c>
      <c r="Q1608" s="31" t="str">
        <f t="shared" si="390"/>
        <v>T2</v>
      </c>
      <c r="S1608" s="3">
        <v>20</v>
      </c>
      <c r="X1608" s="37"/>
      <c r="Y1608" s="37" t="s">
        <v>143</v>
      </c>
      <c r="Z1608" s="40">
        <v>0.1225</v>
      </c>
      <c r="AA1608" s="41">
        <v>0.74</v>
      </c>
      <c r="AB1608" s="41">
        <v>9.0649999999999981E-2</v>
      </c>
      <c r="AC1608" s="42" t="s">
        <v>144</v>
      </c>
      <c r="AD1608" s="43"/>
      <c r="AE1608" s="43"/>
      <c r="AF1608" s="44"/>
      <c r="AG1608" s="44"/>
      <c r="AH1608" s="44"/>
      <c r="AI1608" s="44"/>
      <c r="AJ1608" s="44"/>
      <c r="AK1608" s="45"/>
      <c r="AL1608" s="35"/>
      <c r="AM1608" s="35"/>
      <c r="AN1608" s="35"/>
      <c r="AO1608" s="3" t="s">
        <v>1763</v>
      </c>
    </row>
    <row r="1609" spans="2:41" x14ac:dyDescent="0.2">
      <c r="B1609" s="46">
        <v>43766</v>
      </c>
      <c r="D1609" s="3" t="s">
        <v>1319</v>
      </c>
      <c r="E1609" s="32" t="s">
        <v>137</v>
      </c>
      <c r="F1609" s="3" t="s">
        <v>138</v>
      </c>
      <c r="G1609" s="55" t="s">
        <v>139</v>
      </c>
      <c r="H1609" s="3">
        <v>2019</v>
      </c>
      <c r="I1609" s="47" t="s">
        <v>243</v>
      </c>
      <c r="J1609" s="47" t="s">
        <v>1789</v>
      </c>
      <c r="K1609" s="32" t="str">
        <f t="shared" si="386"/>
        <v>NWF</v>
      </c>
      <c r="L1609" s="32" t="str">
        <f t="shared" si="387"/>
        <v>LSI</v>
      </c>
      <c r="M1609" s="32" t="str">
        <f t="shared" si="388"/>
        <v>R3</v>
      </c>
      <c r="P1609" s="33" t="str">
        <f t="shared" si="389"/>
        <v>E:POS_P:P01_Tr1:NWF_Tr2:LSI_DRC_R3_D:28_M:10_Y:2019</v>
      </c>
      <c r="Q1609" s="31" t="str">
        <f t="shared" si="390"/>
        <v>T3</v>
      </c>
      <c r="S1609" s="3">
        <v>30</v>
      </c>
      <c r="X1609" s="37"/>
      <c r="Y1609" s="37" t="s">
        <v>143</v>
      </c>
      <c r="Z1609" s="40">
        <v>0.1225</v>
      </c>
      <c r="AA1609" s="41">
        <v>0.74</v>
      </c>
      <c r="AB1609" s="41">
        <v>9.0649999999999981E-2</v>
      </c>
      <c r="AC1609" s="42" t="s">
        <v>144</v>
      </c>
      <c r="AD1609" s="43"/>
      <c r="AE1609" s="43"/>
      <c r="AF1609" s="44"/>
      <c r="AG1609" s="44"/>
      <c r="AH1609" s="44"/>
      <c r="AI1609" s="44"/>
      <c r="AJ1609" s="44"/>
      <c r="AK1609" s="45"/>
      <c r="AL1609" s="35"/>
      <c r="AM1609" s="35"/>
      <c r="AN1609" s="35"/>
      <c r="AO1609" s="3" t="s">
        <v>1763</v>
      </c>
    </row>
    <row r="1610" spans="2:41" x14ac:dyDescent="0.2">
      <c r="B1610" s="46">
        <v>43766</v>
      </c>
      <c r="D1610" s="48" t="s">
        <v>1321</v>
      </c>
      <c r="E1610" s="32" t="s">
        <v>137</v>
      </c>
      <c r="F1610" s="3" t="s">
        <v>138</v>
      </c>
      <c r="G1610" s="55" t="s">
        <v>139</v>
      </c>
      <c r="H1610" s="3">
        <v>2019</v>
      </c>
      <c r="I1610" s="47" t="s">
        <v>243</v>
      </c>
      <c r="J1610" s="47" t="s">
        <v>1789</v>
      </c>
      <c r="K1610" s="32" t="str">
        <f t="shared" si="386"/>
        <v>WFL</v>
      </c>
      <c r="L1610" s="32" t="str">
        <f t="shared" si="387"/>
        <v>ESI</v>
      </c>
      <c r="M1610" s="32" t="str">
        <f t="shared" si="388"/>
        <v>R1</v>
      </c>
      <c r="N1610" s="3">
        <v>6</v>
      </c>
      <c r="O1610" s="3" t="s">
        <v>1790</v>
      </c>
      <c r="P1610" s="33" t="str">
        <f t="shared" si="389"/>
        <v>E:POS_P:P01_Tr1:WFL_Tr2:ESI_DRC_R1_D:28_M:10_Y:2019</v>
      </c>
      <c r="Q1610" s="31" t="str">
        <f t="shared" si="390"/>
        <v>T0</v>
      </c>
      <c r="R1610" s="53">
        <v>0.4993055555555555</v>
      </c>
      <c r="S1610" s="37">
        <v>0</v>
      </c>
      <c r="T1610" s="3">
        <v>15.607500000000002</v>
      </c>
      <c r="U1610" s="3">
        <v>127.34647058823531</v>
      </c>
      <c r="V1610" s="3">
        <v>0.48336000000000001</v>
      </c>
      <c r="W1610" s="3">
        <v>21.3</v>
      </c>
      <c r="X1610" s="37">
        <f t="shared" ref="X1610:X1621" si="391">W1610+273</f>
        <v>294.3</v>
      </c>
      <c r="Y1610" s="37" t="s">
        <v>143</v>
      </c>
      <c r="Z1610" s="40">
        <v>0.1225</v>
      </c>
      <c r="AA1610" s="41">
        <v>0.74</v>
      </c>
      <c r="AB1610" s="41">
        <v>9.0649999999999981E-2</v>
      </c>
      <c r="AC1610" s="42" t="s">
        <v>144</v>
      </c>
      <c r="AD1610" s="43">
        <f t="shared" ref="AD1610:AD1621" si="392">(12/(82.0575*X1610))*1000000</f>
        <v>496.9042400000273</v>
      </c>
      <c r="AE1610" s="43">
        <f t="shared" ref="AE1610:AE1621" si="393">(14/(82.0575*X1610))*1000000</f>
        <v>579.72161333336521</v>
      </c>
      <c r="AF1610" s="44">
        <f t="shared" ref="AF1610:AF1621" si="394">(T1610*AD1610)/1000</f>
        <v>7.7554329258004273</v>
      </c>
      <c r="AG1610" s="44">
        <f t="shared" ref="AG1610:AG1621" si="395">AF1610*AB1610/Z1610</f>
        <v>5.7390203650923146</v>
      </c>
      <c r="AH1610" s="44">
        <f t="shared" ref="AH1610:AH1621" si="396">(U1610*AD1610)/1000</f>
        <v>63.279001184332898</v>
      </c>
      <c r="AI1610" s="44">
        <f t="shared" ref="AI1610:AI1621" si="397">AH1610*AB1610/Z1610</f>
        <v>46.826460876406337</v>
      </c>
      <c r="AJ1610" s="44">
        <f t="shared" ref="AJ1610:AJ1621" si="398">V1610*AE1610/1000</f>
        <v>0.28021423902081538</v>
      </c>
      <c r="AK1610" s="45">
        <f t="shared" ref="AK1610:AK1621" si="399">AJ1610*AB1610/Z1610</f>
        <v>0.20735853687540334</v>
      </c>
      <c r="AL1610" s="35">
        <f>SLOPE(AG1610:AG1613,S1610:S1613)*60</f>
        <v>13.212869618055731</v>
      </c>
      <c r="AM1610" s="35">
        <f>SLOPE(AK1610:AK1613,S1610:S1613)*60</f>
        <v>-6.3703335207362438E-3</v>
      </c>
      <c r="AN1610" s="35">
        <f>SLOPE(AI1610:AI1613,S1610:S1613)*60</f>
        <v>-6.9266970117868665</v>
      </c>
      <c r="AO1610" s="3" t="s">
        <v>1765</v>
      </c>
    </row>
    <row r="1611" spans="2:41" x14ac:dyDescent="0.2">
      <c r="B1611" s="46">
        <v>43766</v>
      </c>
      <c r="D1611" s="48" t="s">
        <v>1323</v>
      </c>
      <c r="E1611" s="32" t="s">
        <v>137</v>
      </c>
      <c r="F1611" s="3" t="s">
        <v>138</v>
      </c>
      <c r="G1611" s="55" t="s">
        <v>139</v>
      </c>
      <c r="H1611" s="3">
        <v>2019</v>
      </c>
      <c r="I1611" s="47" t="s">
        <v>243</v>
      </c>
      <c r="J1611" s="47" t="s">
        <v>1789</v>
      </c>
      <c r="K1611" s="32" t="str">
        <f t="shared" si="386"/>
        <v>WFL</v>
      </c>
      <c r="L1611" s="32" t="str">
        <f t="shared" si="387"/>
        <v>ESI</v>
      </c>
      <c r="M1611" s="32" t="str">
        <f t="shared" si="388"/>
        <v>R1</v>
      </c>
      <c r="N1611" s="3">
        <v>6</v>
      </c>
      <c r="O1611" s="3" t="s">
        <v>1790</v>
      </c>
      <c r="P1611" s="33" t="str">
        <f t="shared" si="389"/>
        <v>E:POS_P:P01_Tr1:WFL_Tr2:ESI_DRC_R1_D:28_M:10_Y:2019</v>
      </c>
      <c r="Q1611" s="31" t="str">
        <f t="shared" si="390"/>
        <v>T1</v>
      </c>
      <c r="R1611" s="53">
        <v>0.50624999999999998</v>
      </c>
      <c r="S1611" s="3">
        <v>10</v>
      </c>
      <c r="T1611" s="3">
        <v>23.482500000000002</v>
      </c>
      <c r="U1611" s="3">
        <v>132.96705882352941</v>
      </c>
      <c r="V1611" s="3">
        <v>0.38796000000000008</v>
      </c>
      <c r="W1611" s="3">
        <v>21.5</v>
      </c>
      <c r="X1611" s="37">
        <f t="shared" si="391"/>
        <v>294.5</v>
      </c>
      <c r="Y1611" s="37" t="s">
        <v>143</v>
      </c>
      <c r="Z1611" s="40">
        <v>0.1225</v>
      </c>
      <c r="AA1611" s="41">
        <v>0.74</v>
      </c>
      <c r="AB1611" s="41">
        <v>9.0649999999999981E-2</v>
      </c>
      <c r="AC1611" s="42" t="s">
        <v>144</v>
      </c>
      <c r="AD1611" s="43">
        <f t="shared" si="392"/>
        <v>496.56678380987449</v>
      </c>
      <c r="AE1611" s="43">
        <f t="shared" si="393"/>
        <v>579.3279144448536</v>
      </c>
      <c r="AF1611" s="44">
        <f t="shared" si="394"/>
        <v>11.660629500815379</v>
      </c>
      <c r="AG1611" s="44">
        <f t="shared" si="395"/>
        <v>8.6288658306033792</v>
      </c>
      <c r="AH1611" s="44">
        <f t="shared" si="396"/>
        <v>66.027024752658406</v>
      </c>
      <c r="AI1611" s="44">
        <f t="shared" si="397"/>
        <v>48.859998316967207</v>
      </c>
      <c r="AJ1611" s="44">
        <f t="shared" si="398"/>
        <v>0.22475605768802545</v>
      </c>
      <c r="AK1611" s="45">
        <f t="shared" si="399"/>
        <v>0.16631948268913882</v>
      </c>
      <c r="AL1611" s="35"/>
      <c r="AM1611" s="35"/>
      <c r="AN1611" s="35"/>
      <c r="AO1611" s="3" t="s">
        <v>1767</v>
      </c>
    </row>
    <row r="1612" spans="2:41" x14ac:dyDescent="0.2">
      <c r="B1612" s="46">
        <v>43766</v>
      </c>
      <c r="D1612" s="48" t="s">
        <v>1325</v>
      </c>
      <c r="E1612" s="32" t="s">
        <v>137</v>
      </c>
      <c r="F1612" s="3" t="s">
        <v>138</v>
      </c>
      <c r="G1612" s="55" t="s">
        <v>139</v>
      </c>
      <c r="H1612" s="3">
        <v>2019</v>
      </c>
      <c r="I1612" s="47" t="s">
        <v>243</v>
      </c>
      <c r="J1612" s="47" t="s">
        <v>1789</v>
      </c>
      <c r="K1612" s="32" t="str">
        <f t="shared" si="386"/>
        <v>WFL</v>
      </c>
      <c r="L1612" s="32" t="str">
        <f t="shared" si="387"/>
        <v>ESI</v>
      </c>
      <c r="M1612" s="32" t="str">
        <f t="shared" si="388"/>
        <v>R1</v>
      </c>
      <c r="N1612" s="3">
        <v>6</v>
      </c>
      <c r="O1612" s="3" t="s">
        <v>1790</v>
      </c>
      <c r="P1612" s="33" t="str">
        <f t="shared" si="389"/>
        <v>E:POS_P:P01_Tr1:WFL_Tr2:ESI_DRC_R1_D:28_M:10_Y:2019</v>
      </c>
      <c r="Q1612" s="31" t="str">
        <f t="shared" si="390"/>
        <v>T2</v>
      </c>
      <c r="R1612" s="53">
        <v>0.5131944444444444</v>
      </c>
      <c r="S1612" s="3">
        <v>20</v>
      </c>
      <c r="T1612" s="3">
        <v>28.8825</v>
      </c>
      <c r="U1612" s="3">
        <v>133.28823529411767</v>
      </c>
      <c r="V1612" s="3">
        <v>0.40703999999999996</v>
      </c>
      <c r="W1612" s="3">
        <v>21.1</v>
      </c>
      <c r="X1612" s="37">
        <f t="shared" si="391"/>
        <v>294.10000000000002</v>
      </c>
      <c r="Y1612" s="37" t="s">
        <v>143</v>
      </c>
      <c r="Z1612" s="40">
        <v>0.1225</v>
      </c>
      <c r="AA1612" s="41">
        <v>0.74</v>
      </c>
      <c r="AB1612" s="41">
        <v>9.0649999999999981E-2</v>
      </c>
      <c r="AC1612" s="42" t="s">
        <v>144</v>
      </c>
      <c r="AD1612" s="43">
        <f t="shared" si="392"/>
        <v>497.24215515813671</v>
      </c>
      <c r="AE1612" s="43">
        <f t="shared" si="393"/>
        <v>580.11584768449291</v>
      </c>
      <c r="AF1612" s="44">
        <f t="shared" si="394"/>
        <v>14.361596546354884</v>
      </c>
      <c r="AG1612" s="44">
        <f t="shared" si="395"/>
        <v>10.627581444302612</v>
      </c>
      <c r="AH1612" s="44">
        <f t="shared" si="396"/>
        <v>66.276529374871899</v>
      </c>
      <c r="AI1612" s="44">
        <f t="shared" si="397"/>
        <v>49.04463173740519</v>
      </c>
      <c r="AJ1612" s="44">
        <f t="shared" si="398"/>
        <v>0.23613035464149595</v>
      </c>
      <c r="AK1612" s="45">
        <f t="shared" si="399"/>
        <v>0.17473646243470697</v>
      </c>
      <c r="AL1612" s="35"/>
      <c r="AM1612" s="35"/>
      <c r="AN1612" s="35"/>
      <c r="AO1612" s="3" t="s">
        <v>1769</v>
      </c>
    </row>
    <row r="1613" spans="2:41" x14ac:dyDescent="0.2">
      <c r="B1613" s="46">
        <v>43766</v>
      </c>
      <c r="D1613" s="48" t="s">
        <v>1327</v>
      </c>
      <c r="E1613" s="32" t="s">
        <v>137</v>
      </c>
      <c r="F1613" s="3" t="s">
        <v>138</v>
      </c>
      <c r="G1613" s="55" t="s">
        <v>139</v>
      </c>
      <c r="H1613" s="3">
        <v>2019</v>
      </c>
      <c r="I1613" s="47" t="s">
        <v>243</v>
      </c>
      <c r="J1613" s="47" t="s">
        <v>1789</v>
      </c>
      <c r="K1613" s="32" t="str">
        <f t="shared" si="386"/>
        <v>WFL</v>
      </c>
      <c r="L1613" s="32" t="str">
        <f t="shared" si="387"/>
        <v>ESI</v>
      </c>
      <c r="M1613" s="32" t="str">
        <f t="shared" si="388"/>
        <v>R1</v>
      </c>
      <c r="N1613" s="3">
        <v>6</v>
      </c>
      <c r="O1613" s="3" t="s">
        <v>1790</v>
      </c>
      <c r="P1613" s="33" t="str">
        <f t="shared" si="389"/>
        <v>E:POS_P:P01_Tr1:WFL_Tr2:ESI_DRC_R1_D:28_M:10_Y:2019</v>
      </c>
      <c r="Q1613" s="31" t="str">
        <f t="shared" si="390"/>
        <v>T3</v>
      </c>
      <c r="R1613" s="53">
        <v>0.52013888888888882</v>
      </c>
      <c r="S1613" s="3">
        <v>30</v>
      </c>
      <c r="T1613" s="3">
        <v>33.907499999999999</v>
      </c>
      <c r="U1613" s="3">
        <v>117.2294117647059</v>
      </c>
      <c r="V1613" s="3">
        <v>0.47064</v>
      </c>
      <c r="W1613" s="3">
        <v>22.6</v>
      </c>
      <c r="X1613" s="37">
        <f t="shared" si="391"/>
        <v>295.60000000000002</v>
      </c>
      <c r="Y1613" s="37" t="s">
        <v>143</v>
      </c>
      <c r="Z1613" s="40">
        <v>0.1225</v>
      </c>
      <c r="AA1613" s="41">
        <v>0.74</v>
      </c>
      <c r="AB1613" s="41">
        <v>9.0649999999999981E-2</v>
      </c>
      <c r="AC1613" s="42" t="s">
        <v>144</v>
      </c>
      <c r="AD1613" s="43">
        <f t="shared" si="392"/>
        <v>494.71893718541281</v>
      </c>
      <c r="AE1613" s="43">
        <f t="shared" si="393"/>
        <v>577.17209338298164</v>
      </c>
      <c r="AF1613" s="44">
        <f t="shared" si="394"/>
        <v>16.774682362614385</v>
      </c>
      <c r="AG1613" s="44">
        <f t="shared" si="395"/>
        <v>12.413264948334643</v>
      </c>
      <c r="AH1613" s="44">
        <f t="shared" si="396"/>
        <v>57.995609995106435</v>
      </c>
      <c r="AI1613" s="44">
        <f t="shared" si="397"/>
        <v>42.91675139637875</v>
      </c>
      <c r="AJ1613" s="44">
        <f t="shared" si="398"/>
        <v>0.27164027402976648</v>
      </c>
      <c r="AK1613" s="45">
        <f t="shared" si="399"/>
        <v>0.20101380278202716</v>
      </c>
      <c r="AL1613" s="35"/>
      <c r="AM1613" s="35"/>
      <c r="AN1613" s="35"/>
      <c r="AO1613" s="3" t="s">
        <v>1771</v>
      </c>
    </row>
    <row r="1614" spans="2:41" x14ac:dyDescent="0.2">
      <c r="B1614" s="46">
        <v>43766</v>
      </c>
      <c r="D1614" s="48" t="s">
        <v>1329</v>
      </c>
      <c r="E1614" s="32" t="s">
        <v>137</v>
      </c>
      <c r="F1614" s="3" t="s">
        <v>138</v>
      </c>
      <c r="G1614" s="55" t="s">
        <v>139</v>
      </c>
      <c r="H1614" s="3">
        <v>2019</v>
      </c>
      <c r="I1614" s="47" t="s">
        <v>243</v>
      </c>
      <c r="J1614" s="47" t="s">
        <v>1789</v>
      </c>
      <c r="K1614" s="32" t="str">
        <f t="shared" si="386"/>
        <v>WFL</v>
      </c>
      <c r="L1614" s="32" t="str">
        <f t="shared" si="387"/>
        <v>ESI</v>
      </c>
      <c r="M1614" s="32" t="str">
        <f t="shared" si="388"/>
        <v>R2</v>
      </c>
      <c r="N1614" s="3">
        <v>5</v>
      </c>
      <c r="O1614" s="3" t="s">
        <v>554</v>
      </c>
      <c r="P1614" s="33" t="str">
        <f t="shared" si="389"/>
        <v>E:POS_P:P01_Tr1:WFL_Tr2:ESI_DRC_R2_D:28_M:10_Y:2019</v>
      </c>
      <c r="Q1614" s="31" t="str">
        <f t="shared" si="390"/>
        <v>T0</v>
      </c>
      <c r="R1614" s="53">
        <v>0.4993055555555555</v>
      </c>
      <c r="S1614" s="37">
        <v>0</v>
      </c>
      <c r="T1614" s="3">
        <v>196.28249999999997</v>
      </c>
      <c r="U1614" s="3">
        <v>136.01823529411766</v>
      </c>
      <c r="V1614" s="3">
        <v>0.43247999999999998</v>
      </c>
      <c r="W1614" s="3">
        <v>20.100000000000001</v>
      </c>
      <c r="X1614" s="37">
        <f t="shared" si="391"/>
        <v>293.10000000000002</v>
      </c>
      <c r="Y1614" s="37" t="s">
        <v>143</v>
      </c>
      <c r="Z1614" s="40">
        <v>0.1225</v>
      </c>
      <c r="AA1614" s="41">
        <v>0.74</v>
      </c>
      <c r="AB1614" s="41">
        <v>9.0649999999999981E-2</v>
      </c>
      <c r="AC1614" s="42" t="s">
        <v>144</v>
      </c>
      <c r="AD1614" s="43">
        <f t="shared" si="392"/>
        <v>498.93864835212565</v>
      </c>
      <c r="AE1614" s="43">
        <f t="shared" si="393"/>
        <v>582.09508974414655</v>
      </c>
      <c r="AF1614" s="44">
        <f t="shared" si="394"/>
        <v>97.932925245176079</v>
      </c>
      <c r="AG1614" s="44">
        <f t="shared" si="395"/>
        <v>72.470364681430283</v>
      </c>
      <c r="AH1614" s="44">
        <f t="shared" si="396"/>
        <v>67.864754468888449</v>
      </c>
      <c r="AI1614" s="44">
        <f t="shared" si="397"/>
        <v>50.219918306977441</v>
      </c>
      <c r="AJ1614" s="44">
        <f t="shared" si="398"/>
        <v>0.25174448441254849</v>
      </c>
      <c r="AK1614" s="45">
        <f t="shared" si="399"/>
        <v>0.18629091846528584</v>
      </c>
      <c r="AL1614" s="35">
        <f>SLOPE(AG1614:AG1617,S1614:S1617)*60</f>
        <v>9.3513118500819932</v>
      </c>
      <c r="AM1614" s="35">
        <f>SLOPE(AK1614:AK1617,S1614:S1617)*60</f>
        <v>-1.3761483598751834E-2</v>
      </c>
      <c r="AN1614" s="35">
        <f>SLOPE(AI1614:AI1617,S1614:S1617)*60</f>
        <v>-13.77928959033121</v>
      </c>
      <c r="AO1614" s="3" t="s">
        <v>1773</v>
      </c>
    </row>
    <row r="1615" spans="2:41" x14ac:dyDescent="0.2">
      <c r="B1615" s="46">
        <v>43766</v>
      </c>
      <c r="D1615" s="48" t="s">
        <v>1331</v>
      </c>
      <c r="E1615" s="32" t="s">
        <v>137</v>
      </c>
      <c r="F1615" s="3" t="s">
        <v>138</v>
      </c>
      <c r="G1615" s="55" t="s">
        <v>139</v>
      </c>
      <c r="H1615" s="3">
        <v>2019</v>
      </c>
      <c r="I1615" s="47" t="s">
        <v>243</v>
      </c>
      <c r="J1615" s="47" t="s">
        <v>1789</v>
      </c>
      <c r="K1615" s="32" t="str">
        <f t="shared" si="386"/>
        <v>WFL</v>
      </c>
      <c r="L1615" s="32" t="str">
        <f t="shared" si="387"/>
        <v>ESI</v>
      </c>
      <c r="M1615" s="32" t="str">
        <f t="shared" si="388"/>
        <v>R2</v>
      </c>
      <c r="N1615" s="3">
        <v>5</v>
      </c>
      <c r="O1615" s="3" t="s">
        <v>554</v>
      </c>
      <c r="P1615" s="33" t="str">
        <f t="shared" si="389"/>
        <v>E:POS_P:P01_Tr1:WFL_Tr2:ESI_DRC_R2_D:28_M:10_Y:2019</v>
      </c>
      <c r="Q1615" s="31" t="str">
        <f t="shared" si="390"/>
        <v>T1</v>
      </c>
      <c r="R1615" s="53">
        <v>0.50624999999999998</v>
      </c>
      <c r="S1615" s="3">
        <v>10</v>
      </c>
      <c r="T1615" s="3">
        <v>161.7825</v>
      </c>
      <c r="U1615" s="3">
        <v>131.20058823529413</v>
      </c>
      <c r="V1615" s="3">
        <v>0.43883999999999995</v>
      </c>
      <c r="W1615" s="3">
        <v>21</v>
      </c>
      <c r="X1615" s="37">
        <f t="shared" si="391"/>
        <v>294</v>
      </c>
      <c r="Y1615" s="37" t="s">
        <v>143</v>
      </c>
      <c r="Z1615" s="40">
        <v>0.1225</v>
      </c>
      <c r="AA1615" s="41">
        <v>0.74</v>
      </c>
      <c r="AB1615" s="41">
        <v>9.0649999999999981E-2</v>
      </c>
      <c r="AC1615" s="42" t="s">
        <v>144</v>
      </c>
      <c r="AD1615" s="43">
        <f t="shared" si="392"/>
        <v>497.41128514288448</v>
      </c>
      <c r="AE1615" s="43">
        <f t="shared" si="393"/>
        <v>580.31316600003186</v>
      </c>
      <c r="AF1615" s="44">
        <f t="shared" si="394"/>
        <v>80.472441238628718</v>
      </c>
      <c r="AG1615" s="44">
        <f t="shared" si="395"/>
        <v>59.549606516585243</v>
      </c>
      <c r="AH1615" s="44">
        <f t="shared" si="396"/>
        <v>65.260653205620073</v>
      </c>
      <c r="AI1615" s="44">
        <f t="shared" si="397"/>
        <v>48.29288337215884</v>
      </c>
      <c r="AJ1615" s="44">
        <f t="shared" si="398"/>
        <v>0.25466462976745396</v>
      </c>
      <c r="AK1615" s="45">
        <f t="shared" si="399"/>
        <v>0.18845182602791591</v>
      </c>
      <c r="AL1615" s="35"/>
      <c r="AM1615" s="35"/>
      <c r="AN1615" s="35"/>
      <c r="AO1615" s="3" t="s">
        <v>1767</v>
      </c>
    </row>
    <row r="1616" spans="2:41" x14ac:dyDescent="0.2">
      <c r="B1616" s="46">
        <v>43766</v>
      </c>
      <c r="D1616" s="48" t="s">
        <v>1333</v>
      </c>
      <c r="E1616" s="32" t="s">
        <v>137</v>
      </c>
      <c r="F1616" s="3" t="s">
        <v>138</v>
      </c>
      <c r="G1616" s="55" t="s">
        <v>139</v>
      </c>
      <c r="H1616" s="3">
        <v>2019</v>
      </c>
      <c r="I1616" s="47" t="s">
        <v>243</v>
      </c>
      <c r="J1616" s="47" t="s">
        <v>1789</v>
      </c>
      <c r="K1616" s="32" t="str">
        <f t="shared" si="386"/>
        <v>WFL</v>
      </c>
      <c r="L1616" s="32" t="str">
        <f t="shared" si="387"/>
        <v>ESI</v>
      </c>
      <c r="M1616" s="32" t="str">
        <f t="shared" si="388"/>
        <v>R2</v>
      </c>
      <c r="N1616" s="3">
        <v>5</v>
      </c>
      <c r="O1616" s="3" t="s">
        <v>554</v>
      </c>
      <c r="P1616" s="33" t="str">
        <f t="shared" si="389"/>
        <v>E:POS_P:P01_Tr1:WFL_Tr2:ESI_DRC_R2_D:28_M:10_Y:2019</v>
      </c>
      <c r="Q1616" s="31" t="str">
        <f t="shared" si="390"/>
        <v>T2</v>
      </c>
      <c r="R1616" s="53">
        <v>0.5131944444444444</v>
      </c>
      <c r="S1616" s="3">
        <v>20</v>
      </c>
      <c r="T1616" s="3">
        <v>183.5325</v>
      </c>
      <c r="U1616" s="3">
        <v>114.33882352941177</v>
      </c>
      <c r="V1616" s="3">
        <v>0.41339999999999993</v>
      </c>
      <c r="W1616" s="3">
        <v>21.1</v>
      </c>
      <c r="X1616" s="37">
        <f t="shared" si="391"/>
        <v>294.10000000000002</v>
      </c>
      <c r="Y1616" s="37" t="s">
        <v>143</v>
      </c>
      <c r="Z1616" s="40">
        <v>0.1225</v>
      </c>
      <c r="AA1616" s="41">
        <v>0.74</v>
      </c>
      <c r="AB1616" s="41">
        <v>9.0649999999999981E-2</v>
      </c>
      <c r="AC1616" s="42" t="s">
        <v>144</v>
      </c>
      <c r="AD1616" s="43">
        <f t="shared" si="392"/>
        <v>497.24215515813671</v>
      </c>
      <c r="AE1616" s="43">
        <f t="shared" si="393"/>
        <v>580.11584768449291</v>
      </c>
      <c r="AF1616" s="44">
        <f t="shared" si="394"/>
        <v>91.260095841560727</v>
      </c>
      <c r="AG1616" s="44">
        <f t="shared" si="395"/>
        <v>67.532470922754925</v>
      </c>
      <c r="AH1616" s="44">
        <f t="shared" si="396"/>
        <v>56.854083030010578</v>
      </c>
      <c r="AI1616" s="44">
        <f t="shared" si="397"/>
        <v>42.07202144220782</v>
      </c>
      <c r="AJ1616" s="44">
        <f t="shared" si="398"/>
        <v>0.23981989143276933</v>
      </c>
      <c r="AK1616" s="45">
        <f t="shared" si="399"/>
        <v>0.17746671966024927</v>
      </c>
      <c r="AL1616" s="35"/>
      <c r="AM1616" s="35"/>
      <c r="AN1616" s="35"/>
      <c r="AO1616" s="3" t="s">
        <v>1769</v>
      </c>
    </row>
    <row r="1617" spans="2:41" x14ac:dyDescent="0.2">
      <c r="B1617" s="46">
        <v>43766</v>
      </c>
      <c r="D1617" s="48" t="s">
        <v>1335</v>
      </c>
      <c r="E1617" s="32" t="s">
        <v>137</v>
      </c>
      <c r="F1617" s="3" t="s">
        <v>138</v>
      </c>
      <c r="G1617" s="55" t="s">
        <v>139</v>
      </c>
      <c r="H1617" s="3">
        <v>2019</v>
      </c>
      <c r="I1617" s="47" t="s">
        <v>243</v>
      </c>
      <c r="J1617" s="47" t="s">
        <v>1789</v>
      </c>
      <c r="K1617" s="32" t="str">
        <f t="shared" si="386"/>
        <v>WFL</v>
      </c>
      <c r="L1617" s="32" t="str">
        <f t="shared" si="387"/>
        <v>ESI</v>
      </c>
      <c r="M1617" s="32" t="str">
        <f t="shared" si="388"/>
        <v>R2</v>
      </c>
      <c r="N1617" s="3">
        <v>5</v>
      </c>
      <c r="O1617" s="3" t="s">
        <v>554</v>
      </c>
      <c r="P1617" s="33" t="str">
        <f t="shared" si="389"/>
        <v>E:POS_P:P01_Tr1:WFL_Tr2:ESI_DRC_R2_D:28_M:10_Y:2019</v>
      </c>
      <c r="Q1617" s="31" t="str">
        <f t="shared" si="390"/>
        <v>T3</v>
      </c>
      <c r="R1617" s="53">
        <v>0.52013888888888882</v>
      </c>
      <c r="S1617" s="3">
        <v>30</v>
      </c>
      <c r="T1617" s="3">
        <v>204.53249999999997</v>
      </c>
      <c r="U1617" s="3">
        <v>121.72588235294118</v>
      </c>
      <c r="V1617" s="3">
        <v>0.42611999999999994</v>
      </c>
      <c r="W1617" s="3">
        <v>22.1</v>
      </c>
      <c r="X1617" s="37">
        <f t="shared" si="391"/>
        <v>295.10000000000002</v>
      </c>
      <c r="Y1617" s="37" t="s">
        <v>143</v>
      </c>
      <c r="Z1617" s="40">
        <v>0.1225</v>
      </c>
      <c r="AA1617" s="41">
        <v>0.74</v>
      </c>
      <c r="AB1617" s="41">
        <v>9.0649999999999981E-2</v>
      </c>
      <c r="AC1617" s="42" t="s">
        <v>144</v>
      </c>
      <c r="AD1617" s="43">
        <f t="shared" si="392"/>
        <v>495.55715971537796</v>
      </c>
      <c r="AE1617" s="43">
        <f t="shared" si="393"/>
        <v>578.15001966794091</v>
      </c>
      <c r="AF1617" s="44">
        <f t="shared" si="394"/>
        <v>101.35754476948553</v>
      </c>
      <c r="AG1617" s="44">
        <f t="shared" si="395"/>
        <v>75.004583129419274</v>
      </c>
      <c r="AH1617" s="44">
        <f t="shared" si="396"/>
        <v>60.322132522671779</v>
      </c>
      <c r="AI1617" s="44">
        <f t="shared" si="397"/>
        <v>44.638378066777108</v>
      </c>
      <c r="AJ1617" s="44">
        <f t="shared" si="398"/>
        <v>0.24636128638090296</v>
      </c>
      <c r="AK1617" s="45">
        <f t="shared" si="399"/>
        <v>0.18230735192186814</v>
      </c>
      <c r="AL1617" s="35"/>
      <c r="AM1617" s="35"/>
      <c r="AN1617" s="35"/>
      <c r="AO1617" s="3" t="s">
        <v>1771</v>
      </c>
    </row>
    <row r="1618" spans="2:41" x14ac:dyDescent="0.2">
      <c r="B1618" s="46">
        <v>43766</v>
      </c>
      <c r="D1618" s="48" t="s">
        <v>1337</v>
      </c>
      <c r="E1618" s="32" t="s">
        <v>137</v>
      </c>
      <c r="F1618" s="3" t="s">
        <v>138</v>
      </c>
      <c r="G1618" s="55" t="s">
        <v>139</v>
      </c>
      <c r="H1618" s="3">
        <v>2019</v>
      </c>
      <c r="I1618" s="47" t="s">
        <v>243</v>
      </c>
      <c r="J1618" s="47" t="s">
        <v>1789</v>
      </c>
      <c r="K1618" s="32" t="str">
        <f t="shared" si="386"/>
        <v>WFL</v>
      </c>
      <c r="L1618" s="32" t="str">
        <f t="shared" si="387"/>
        <v>ESI</v>
      </c>
      <c r="M1618" s="32" t="str">
        <f t="shared" si="388"/>
        <v>R3</v>
      </c>
      <c r="N1618" s="3">
        <v>8</v>
      </c>
      <c r="O1618" s="3" t="s">
        <v>1289</v>
      </c>
      <c r="P1618" s="33" t="str">
        <f t="shared" si="389"/>
        <v>E:POS_P:P01_Tr1:WFL_Tr2:ESI_DRC_R3_D:28_M:10_Y:2019</v>
      </c>
      <c r="Q1618" s="31" t="str">
        <f t="shared" si="390"/>
        <v>T0</v>
      </c>
      <c r="R1618" s="53">
        <v>0.4993055555555555</v>
      </c>
      <c r="S1618" s="37">
        <v>0</v>
      </c>
      <c r="T1618" s="3">
        <v>212.78249999999997</v>
      </c>
      <c r="U1618" s="3">
        <v>130.87941176470591</v>
      </c>
      <c r="V1618" s="3">
        <v>0.40068000000000009</v>
      </c>
      <c r="W1618" s="3">
        <v>19.8</v>
      </c>
      <c r="X1618" s="37">
        <f t="shared" si="391"/>
        <v>292.8</v>
      </c>
      <c r="Y1618" s="37" t="s">
        <v>143</v>
      </c>
      <c r="Z1618" s="40">
        <v>0.1225</v>
      </c>
      <c r="AA1618" s="41">
        <v>0.74</v>
      </c>
      <c r="AB1618" s="41">
        <v>9.0649999999999981E-2</v>
      </c>
      <c r="AC1618" s="42" t="s">
        <v>144</v>
      </c>
      <c r="AD1618" s="43">
        <f t="shared" si="392"/>
        <v>499.44985598363405</v>
      </c>
      <c r="AE1618" s="43">
        <f t="shared" si="393"/>
        <v>582.69149864757298</v>
      </c>
      <c r="AF1618" s="44">
        <f t="shared" si="394"/>
        <v>106.27418898083759</v>
      </c>
      <c r="AG1618" s="44">
        <f t="shared" si="395"/>
        <v>78.642899845819798</v>
      </c>
      <c r="AH1618" s="44">
        <f t="shared" si="396"/>
        <v>65.367703357105114</v>
      </c>
      <c r="AI1618" s="44">
        <f t="shared" si="397"/>
        <v>48.372100484257778</v>
      </c>
      <c r="AJ1618" s="44">
        <f t="shared" si="398"/>
        <v>0.23347282967810962</v>
      </c>
      <c r="AK1618" s="45">
        <f t="shared" si="399"/>
        <v>0.17276989396180106</v>
      </c>
      <c r="AL1618" s="58">
        <f>SLOPE(AG1618:AG1621,S1618:S1621)*60</f>
        <v>-10.271713151066592</v>
      </c>
      <c r="AM1618" s="35">
        <f>SLOPE(AK1618:AK1621,S1618:S1621)*60</f>
        <v>9.1410973347155356E-3</v>
      </c>
      <c r="AN1618" s="35">
        <f>SLOPE(AI1618:AI1621,S1618:S1621)*60</f>
        <v>5.380989568095039</v>
      </c>
      <c r="AO1618" s="3" t="s">
        <v>1773</v>
      </c>
    </row>
    <row r="1619" spans="2:41" x14ac:dyDescent="0.2">
      <c r="B1619" s="46">
        <v>43766</v>
      </c>
      <c r="D1619" s="48" t="s">
        <v>1339</v>
      </c>
      <c r="E1619" s="32" t="s">
        <v>137</v>
      </c>
      <c r="F1619" s="3" t="s">
        <v>138</v>
      </c>
      <c r="G1619" s="55" t="s">
        <v>139</v>
      </c>
      <c r="H1619" s="3">
        <v>2019</v>
      </c>
      <c r="I1619" s="47" t="s">
        <v>243</v>
      </c>
      <c r="J1619" s="47" t="s">
        <v>1789</v>
      </c>
      <c r="K1619" s="32" t="str">
        <f t="shared" si="386"/>
        <v>WFL</v>
      </c>
      <c r="L1619" s="32" t="str">
        <f t="shared" si="387"/>
        <v>ESI</v>
      </c>
      <c r="M1619" s="32" t="str">
        <f t="shared" si="388"/>
        <v>R3</v>
      </c>
      <c r="N1619" s="3">
        <v>8</v>
      </c>
      <c r="O1619" s="3" t="s">
        <v>1289</v>
      </c>
      <c r="P1619" s="33" t="str">
        <f t="shared" si="389"/>
        <v>E:POS_P:P01_Tr1:WFL_Tr2:ESI_DRC_R3_D:28_M:10_Y:2019</v>
      </c>
      <c r="Q1619" s="31" t="str">
        <f t="shared" si="390"/>
        <v>T1</v>
      </c>
      <c r="R1619" s="53">
        <v>0.50624999999999998</v>
      </c>
      <c r="S1619" s="3">
        <v>10</v>
      </c>
      <c r="T1619" s="3">
        <v>179.0325</v>
      </c>
      <c r="U1619" s="3">
        <v>133.93058823529412</v>
      </c>
      <c r="V1619" s="3">
        <v>0.39432000000000006</v>
      </c>
      <c r="W1619" s="3">
        <v>20.7</v>
      </c>
      <c r="X1619" s="37">
        <f t="shared" si="391"/>
        <v>293.7</v>
      </c>
      <c r="Y1619" s="37" t="s">
        <v>143</v>
      </c>
      <c r="Z1619" s="40">
        <v>0.1225</v>
      </c>
      <c r="AA1619" s="41">
        <v>0.74</v>
      </c>
      <c r="AB1619" s="41">
        <v>9.0649999999999981E-2</v>
      </c>
      <c r="AC1619" s="42" t="s">
        <v>144</v>
      </c>
      <c r="AD1619" s="43">
        <f t="shared" si="392"/>
        <v>497.91936612873019</v>
      </c>
      <c r="AE1619" s="43">
        <f t="shared" si="393"/>
        <v>580.90592715018511</v>
      </c>
      <c r="AF1619" s="44">
        <f t="shared" si="394"/>
        <v>89.143748916441879</v>
      </c>
      <c r="AG1619" s="44">
        <f t="shared" si="395"/>
        <v>65.966374198166974</v>
      </c>
      <c r="AH1619" s="44">
        <f t="shared" si="396"/>
        <v>66.686633599365621</v>
      </c>
      <c r="AI1619" s="44">
        <f t="shared" si="397"/>
        <v>49.348108863530548</v>
      </c>
      <c r="AJ1619" s="44">
        <f t="shared" si="398"/>
        <v>0.22906282519386101</v>
      </c>
      <c r="AK1619" s="45">
        <f t="shared" si="399"/>
        <v>0.16950649064345713</v>
      </c>
      <c r="AL1619" s="35"/>
      <c r="AM1619" s="35"/>
      <c r="AN1619" s="35"/>
      <c r="AO1619" s="3" t="s">
        <v>1767</v>
      </c>
    </row>
    <row r="1620" spans="2:41" x14ac:dyDescent="0.2">
      <c r="B1620" s="46">
        <v>43766</v>
      </c>
      <c r="D1620" s="48" t="s">
        <v>1341</v>
      </c>
      <c r="E1620" s="32" t="s">
        <v>137</v>
      </c>
      <c r="F1620" s="3" t="s">
        <v>138</v>
      </c>
      <c r="G1620" s="55" t="s">
        <v>139</v>
      </c>
      <c r="H1620" s="3">
        <v>2019</v>
      </c>
      <c r="I1620" s="47" t="s">
        <v>243</v>
      </c>
      <c r="J1620" s="47" t="s">
        <v>1789</v>
      </c>
      <c r="K1620" s="32" t="str">
        <f t="shared" si="386"/>
        <v>WFL</v>
      </c>
      <c r="L1620" s="32" t="str">
        <f t="shared" si="387"/>
        <v>ESI</v>
      </c>
      <c r="M1620" s="32" t="str">
        <f t="shared" si="388"/>
        <v>R3</v>
      </c>
      <c r="N1620" s="3">
        <v>8</v>
      </c>
      <c r="O1620" s="3" t="s">
        <v>1289</v>
      </c>
      <c r="P1620" s="33" t="str">
        <f t="shared" si="389"/>
        <v>E:POS_P:P01_Tr1:WFL_Tr2:ESI_DRC_R3_D:28_M:10_Y:2019</v>
      </c>
      <c r="Q1620" s="31" t="str">
        <f t="shared" si="390"/>
        <v>T2</v>
      </c>
      <c r="R1620" s="53">
        <v>0.5131944444444444</v>
      </c>
      <c r="S1620" s="3">
        <v>20</v>
      </c>
      <c r="T1620" s="3">
        <v>193.28249999999997</v>
      </c>
      <c r="U1620" s="3">
        <v>147.74117647058824</v>
      </c>
      <c r="V1620" s="3">
        <v>0.38160000000000005</v>
      </c>
      <c r="W1620" s="3">
        <v>20.9</v>
      </c>
      <c r="X1620" s="37">
        <f t="shared" si="391"/>
        <v>293.89999999999998</v>
      </c>
      <c r="Y1620" s="37" t="s">
        <v>143</v>
      </c>
      <c r="Z1620" s="40">
        <v>0.1225</v>
      </c>
      <c r="AA1620" s="41">
        <v>0.74</v>
      </c>
      <c r="AB1620" s="41">
        <v>9.0649999999999981E-2</v>
      </c>
      <c r="AC1620" s="42" t="s">
        <v>144</v>
      </c>
      <c r="AD1620" s="43">
        <f t="shared" si="392"/>
        <v>497.580530221191</v>
      </c>
      <c r="AE1620" s="43">
        <f t="shared" si="393"/>
        <v>580.51061859138963</v>
      </c>
      <c r="AF1620" s="44">
        <f t="shared" si="394"/>
        <v>96.173608832477328</v>
      </c>
      <c r="AG1620" s="44">
        <f t="shared" si="395"/>
        <v>71.168470536033212</v>
      </c>
      <c r="AH1620" s="44">
        <f t="shared" si="396"/>
        <v>73.513132923737857</v>
      </c>
      <c r="AI1620" s="44">
        <f t="shared" si="397"/>
        <v>54.399718363566002</v>
      </c>
      <c r="AJ1620" s="44">
        <f t="shared" si="398"/>
        <v>0.22152285205447431</v>
      </c>
      <c r="AK1620" s="45">
        <f t="shared" si="399"/>
        <v>0.16392691052031094</v>
      </c>
      <c r="AL1620" s="35"/>
      <c r="AM1620" s="35"/>
      <c r="AN1620" s="35"/>
      <c r="AO1620" s="3" t="s">
        <v>1769</v>
      </c>
    </row>
    <row r="1621" spans="2:41" x14ac:dyDescent="0.2">
      <c r="B1621" s="46">
        <v>43766</v>
      </c>
      <c r="D1621" s="48" t="s">
        <v>1343</v>
      </c>
      <c r="E1621" s="32" t="s">
        <v>137</v>
      </c>
      <c r="F1621" s="3" t="s">
        <v>138</v>
      </c>
      <c r="G1621" s="55" t="s">
        <v>139</v>
      </c>
      <c r="H1621" s="3">
        <v>2019</v>
      </c>
      <c r="I1621" s="47" t="s">
        <v>243</v>
      </c>
      <c r="J1621" s="47" t="s">
        <v>1789</v>
      </c>
      <c r="K1621" s="32" t="str">
        <f t="shared" si="386"/>
        <v>WFL</v>
      </c>
      <c r="L1621" s="32" t="str">
        <f t="shared" si="387"/>
        <v>ESI</v>
      </c>
      <c r="M1621" s="32" t="str">
        <f t="shared" si="388"/>
        <v>R3</v>
      </c>
      <c r="N1621" s="3">
        <v>8</v>
      </c>
      <c r="O1621" s="3" t="s">
        <v>1289</v>
      </c>
      <c r="P1621" s="33" t="str">
        <f t="shared" si="389"/>
        <v>E:POS_P:P01_Tr1:WFL_Tr2:ESI_DRC_R3_D:28_M:10_Y:2019</v>
      </c>
      <c r="Q1621" s="31" t="str">
        <f t="shared" si="390"/>
        <v>T3</v>
      </c>
      <c r="R1621" s="53">
        <v>0.52013888888888882</v>
      </c>
      <c r="S1621" s="3">
        <v>30</v>
      </c>
      <c r="T1621" s="3">
        <v>194.03249999999997</v>
      </c>
      <c r="U1621" s="3">
        <v>135.37588235294118</v>
      </c>
      <c r="V1621" s="3">
        <v>0.41975999999999997</v>
      </c>
      <c r="W1621" s="3">
        <v>21.9</v>
      </c>
      <c r="X1621" s="37">
        <f t="shared" si="391"/>
        <v>294.89999999999998</v>
      </c>
      <c r="Y1621" s="37" t="s">
        <v>143</v>
      </c>
      <c r="Z1621" s="40">
        <v>0.1225</v>
      </c>
      <c r="AA1621" s="41">
        <v>0.74</v>
      </c>
      <c r="AB1621" s="41">
        <v>9.0649999999999981E-2</v>
      </c>
      <c r="AC1621" s="42" t="s">
        <v>144</v>
      </c>
      <c r="AD1621" s="43">
        <f t="shared" si="392"/>
        <v>495.89324459819613</v>
      </c>
      <c r="AE1621" s="43">
        <f t="shared" si="393"/>
        <v>578.54211869789549</v>
      </c>
      <c r="AF1621" s="44">
        <f t="shared" si="394"/>
        <v>96.219405982499481</v>
      </c>
      <c r="AG1621" s="44">
        <f t="shared" si="395"/>
        <v>71.202360427049612</v>
      </c>
      <c r="AH1621" s="44">
        <f t="shared" si="396"/>
        <v>67.131985540343678</v>
      </c>
      <c r="AI1621" s="44">
        <f t="shared" si="397"/>
        <v>49.677669299854315</v>
      </c>
      <c r="AJ1621" s="44">
        <f t="shared" si="398"/>
        <v>0.24284883974462856</v>
      </c>
      <c r="AK1621" s="45">
        <f t="shared" si="399"/>
        <v>0.17970814141102509</v>
      </c>
      <c r="AL1621" s="35"/>
      <c r="AM1621" s="35"/>
      <c r="AN1621" s="35"/>
      <c r="AO1621" s="3" t="s">
        <v>1771</v>
      </c>
    </row>
    <row r="1622" spans="2:41" x14ac:dyDescent="0.2">
      <c r="B1622" s="46">
        <v>43766</v>
      </c>
      <c r="D1622" s="3" t="s">
        <v>1345</v>
      </c>
      <c r="E1622" s="32" t="s">
        <v>137</v>
      </c>
      <c r="F1622" s="3" t="s">
        <v>138</v>
      </c>
      <c r="G1622" s="55" t="s">
        <v>139</v>
      </c>
      <c r="H1622" s="3">
        <v>2019</v>
      </c>
      <c r="I1622" s="47" t="s">
        <v>243</v>
      </c>
      <c r="J1622" s="47" t="s">
        <v>1789</v>
      </c>
      <c r="K1622" s="32" t="str">
        <f t="shared" si="386"/>
        <v>WFL</v>
      </c>
      <c r="L1622" s="32" t="str">
        <f t="shared" si="387"/>
        <v>LSI</v>
      </c>
      <c r="M1622" s="32" t="str">
        <f t="shared" si="388"/>
        <v>R1</v>
      </c>
      <c r="P1622" s="33" t="str">
        <f t="shared" si="389"/>
        <v>E:POS_P:P01_Tr1:WFL_Tr2:LSI_DRC_R1_D:28_M:10_Y:2019</v>
      </c>
      <c r="Q1622" s="31" t="str">
        <f t="shared" si="390"/>
        <v>T0</v>
      </c>
      <c r="S1622" s="37">
        <v>0</v>
      </c>
      <c r="X1622" s="37"/>
      <c r="Y1622" s="37" t="s">
        <v>143</v>
      </c>
      <c r="Z1622" s="40">
        <v>0.1225</v>
      </c>
      <c r="AA1622" s="41">
        <v>0.74</v>
      </c>
      <c r="AB1622" s="41">
        <v>9.0649999999999981E-2</v>
      </c>
      <c r="AC1622" s="42" t="s">
        <v>144</v>
      </c>
      <c r="AD1622" s="43"/>
      <c r="AE1622" s="43"/>
      <c r="AF1622" s="44"/>
      <c r="AG1622" s="44"/>
      <c r="AH1622" s="44"/>
      <c r="AI1622" s="44"/>
      <c r="AJ1622" s="44"/>
      <c r="AK1622" s="45"/>
      <c r="AL1622" s="35"/>
      <c r="AM1622" s="35"/>
      <c r="AN1622" s="35"/>
      <c r="AO1622" s="3" t="s">
        <v>1763</v>
      </c>
    </row>
    <row r="1623" spans="2:41" x14ac:dyDescent="0.2">
      <c r="B1623" s="46">
        <v>43766</v>
      </c>
      <c r="D1623" s="3" t="s">
        <v>1347</v>
      </c>
      <c r="E1623" s="32" t="s">
        <v>137</v>
      </c>
      <c r="F1623" s="3" t="s">
        <v>138</v>
      </c>
      <c r="G1623" s="55" t="s">
        <v>139</v>
      </c>
      <c r="H1623" s="3">
        <v>2019</v>
      </c>
      <c r="I1623" s="47" t="s">
        <v>243</v>
      </c>
      <c r="J1623" s="47" t="s">
        <v>1789</v>
      </c>
      <c r="K1623" s="32" t="str">
        <f t="shared" si="386"/>
        <v>WFL</v>
      </c>
      <c r="L1623" s="32" t="str">
        <f t="shared" si="387"/>
        <v>LSI</v>
      </c>
      <c r="M1623" s="32" t="str">
        <f t="shared" si="388"/>
        <v>R1</v>
      </c>
      <c r="P1623" s="33" t="str">
        <f t="shared" si="389"/>
        <v>E:POS_P:P01_Tr1:WFL_Tr2:LSI_DRC_R1_D:28_M:10_Y:2019</v>
      </c>
      <c r="Q1623" s="31" t="str">
        <f t="shared" si="390"/>
        <v>T1</v>
      </c>
      <c r="S1623" s="3">
        <v>10</v>
      </c>
      <c r="X1623" s="37"/>
      <c r="Y1623" s="37" t="s">
        <v>143</v>
      </c>
      <c r="Z1623" s="40">
        <v>0.1225</v>
      </c>
      <c r="AA1623" s="41">
        <v>0.74</v>
      </c>
      <c r="AB1623" s="41">
        <v>9.0649999999999981E-2</v>
      </c>
      <c r="AC1623" s="42" t="s">
        <v>144</v>
      </c>
      <c r="AD1623" s="43"/>
      <c r="AE1623" s="43"/>
      <c r="AF1623" s="44"/>
      <c r="AG1623" s="44"/>
      <c r="AH1623" s="44"/>
      <c r="AI1623" s="44"/>
      <c r="AJ1623" s="44"/>
      <c r="AK1623" s="45"/>
      <c r="AL1623" s="35"/>
      <c r="AM1623" s="35"/>
      <c r="AN1623" s="35"/>
      <c r="AO1623" s="3" t="s">
        <v>1763</v>
      </c>
    </row>
    <row r="1624" spans="2:41" x14ac:dyDescent="0.2">
      <c r="B1624" s="46">
        <v>43766</v>
      </c>
      <c r="D1624" s="3" t="s">
        <v>1349</v>
      </c>
      <c r="E1624" s="32" t="s">
        <v>137</v>
      </c>
      <c r="F1624" s="3" t="s">
        <v>138</v>
      </c>
      <c r="G1624" s="55" t="s">
        <v>139</v>
      </c>
      <c r="H1624" s="3">
        <v>2019</v>
      </c>
      <c r="I1624" s="47" t="s">
        <v>243</v>
      </c>
      <c r="J1624" s="47" t="s">
        <v>1789</v>
      </c>
      <c r="K1624" s="32" t="str">
        <f t="shared" si="386"/>
        <v>WFL</v>
      </c>
      <c r="L1624" s="32" t="str">
        <f t="shared" si="387"/>
        <v>LSI</v>
      </c>
      <c r="M1624" s="32" t="str">
        <f t="shared" si="388"/>
        <v>R1</v>
      </c>
      <c r="P1624" s="33" t="str">
        <f t="shared" si="389"/>
        <v>E:POS_P:P01_Tr1:WFL_Tr2:LSI_DRC_R1_D:28_M:10_Y:2019</v>
      </c>
      <c r="Q1624" s="31" t="str">
        <f t="shared" si="390"/>
        <v>T2</v>
      </c>
      <c r="S1624" s="3">
        <v>20</v>
      </c>
      <c r="X1624" s="37"/>
      <c r="Y1624" s="37" t="s">
        <v>143</v>
      </c>
      <c r="Z1624" s="40">
        <v>0.1225</v>
      </c>
      <c r="AA1624" s="41">
        <v>0.74</v>
      </c>
      <c r="AB1624" s="41">
        <v>9.0649999999999981E-2</v>
      </c>
      <c r="AC1624" s="42" t="s">
        <v>144</v>
      </c>
      <c r="AD1624" s="43"/>
      <c r="AE1624" s="43"/>
      <c r="AF1624" s="44"/>
      <c r="AG1624" s="44"/>
      <c r="AH1624" s="44"/>
      <c r="AI1624" s="44"/>
      <c r="AJ1624" s="44"/>
      <c r="AK1624" s="45"/>
      <c r="AL1624" s="35"/>
      <c r="AM1624" s="35"/>
      <c r="AN1624" s="35"/>
      <c r="AO1624" s="3" t="s">
        <v>1763</v>
      </c>
    </row>
    <row r="1625" spans="2:41" x14ac:dyDescent="0.2">
      <c r="B1625" s="46">
        <v>43766</v>
      </c>
      <c r="D1625" s="3" t="s">
        <v>1351</v>
      </c>
      <c r="E1625" s="32" t="s">
        <v>137</v>
      </c>
      <c r="F1625" s="3" t="s">
        <v>138</v>
      </c>
      <c r="G1625" s="55" t="s">
        <v>139</v>
      </c>
      <c r="H1625" s="3">
        <v>2019</v>
      </c>
      <c r="I1625" s="47" t="s">
        <v>243</v>
      </c>
      <c r="J1625" s="47" t="s">
        <v>1789</v>
      </c>
      <c r="K1625" s="32" t="str">
        <f t="shared" si="386"/>
        <v>WFL</v>
      </c>
      <c r="L1625" s="32" t="str">
        <f t="shared" si="387"/>
        <v>LSI</v>
      </c>
      <c r="M1625" s="32" t="str">
        <f t="shared" si="388"/>
        <v>R1</v>
      </c>
      <c r="P1625" s="33" t="str">
        <f t="shared" si="389"/>
        <v>E:POS_P:P01_Tr1:WFL_Tr2:LSI_DRC_R1_D:28_M:10_Y:2019</v>
      </c>
      <c r="Q1625" s="31" t="str">
        <f t="shared" si="390"/>
        <v>T3</v>
      </c>
      <c r="S1625" s="3">
        <v>30</v>
      </c>
      <c r="X1625" s="37"/>
      <c r="Y1625" s="37" t="s">
        <v>143</v>
      </c>
      <c r="Z1625" s="40">
        <v>0.1225</v>
      </c>
      <c r="AA1625" s="41">
        <v>0.74</v>
      </c>
      <c r="AB1625" s="41">
        <v>9.0649999999999981E-2</v>
      </c>
      <c r="AC1625" s="42" t="s">
        <v>144</v>
      </c>
      <c r="AD1625" s="43"/>
      <c r="AE1625" s="43"/>
      <c r="AF1625" s="44"/>
      <c r="AG1625" s="44"/>
      <c r="AH1625" s="44"/>
      <c r="AI1625" s="44"/>
      <c r="AJ1625" s="44"/>
      <c r="AK1625" s="45"/>
      <c r="AL1625" s="35"/>
      <c r="AM1625" s="35"/>
      <c r="AN1625" s="35"/>
      <c r="AO1625" s="3" t="s">
        <v>1763</v>
      </c>
    </row>
    <row r="1626" spans="2:41" x14ac:dyDescent="0.2">
      <c r="B1626" s="46">
        <v>43766</v>
      </c>
      <c r="D1626" s="3" t="s">
        <v>1353</v>
      </c>
      <c r="E1626" s="32" t="s">
        <v>137</v>
      </c>
      <c r="F1626" s="3" t="s">
        <v>138</v>
      </c>
      <c r="G1626" s="55" t="s">
        <v>139</v>
      </c>
      <c r="H1626" s="3">
        <v>2019</v>
      </c>
      <c r="I1626" s="47" t="s">
        <v>243</v>
      </c>
      <c r="J1626" s="47" t="s">
        <v>1789</v>
      </c>
      <c r="K1626" s="32" t="str">
        <f t="shared" si="386"/>
        <v>WFL</v>
      </c>
      <c r="L1626" s="32" t="str">
        <f t="shared" si="387"/>
        <v>LSI</v>
      </c>
      <c r="M1626" s="32" t="str">
        <f t="shared" si="388"/>
        <v>R2</v>
      </c>
      <c r="P1626" s="33" t="str">
        <f t="shared" si="389"/>
        <v>E:POS_P:P01_Tr1:WFL_Tr2:LSI_DRC_R2_D:28_M:10_Y:2019</v>
      </c>
      <c r="Q1626" s="31" t="str">
        <f t="shared" si="390"/>
        <v>T0</v>
      </c>
      <c r="S1626" s="37">
        <v>0</v>
      </c>
      <c r="X1626" s="37"/>
      <c r="Y1626" s="37" t="s">
        <v>143</v>
      </c>
      <c r="Z1626" s="40">
        <v>0.1225</v>
      </c>
      <c r="AA1626" s="41">
        <v>0.74</v>
      </c>
      <c r="AB1626" s="41">
        <v>9.0649999999999981E-2</v>
      </c>
      <c r="AC1626" s="42" t="s">
        <v>144</v>
      </c>
      <c r="AD1626" s="43"/>
      <c r="AE1626" s="43"/>
      <c r="AF1626" s="44"/>
      <c r="AG1626" s="44"/>
      <c r="AH1626" s="44"/>
      <c r="AI1626" s="44"/>
      <c r="AJ1626" s="44"/>
      <c r="AK1626" s="45"/>
      <c r="AL1626" s="35"/>
      <c r="AM1626" s="35"/>
      <c r="AN1626" s="35"/>
      <c r="AO1626" s="3" t="s">
        <v>1763</v>
      </c>
    </row>
    <row r="1627" spans="2:41" x14ac:dyDescent="0.2">
      <c r="B1627" s="46">
        <v>43766</v>
      </c>
      <c r="D1627" s="3" t="s">
        <v>1355</v>
      </c>
      <c r="E1627" s="32" t="s">
        <v>137</v>
      </c>
      <c r="F1627" s="3" t="s">
        <v>138</v>
      </c>
      <c r="G1627" s="55" t="s">
        <v>139</v>
      </c>
      <c r="H1627" s="3">
        <v>2019</v>
      </c>
      <c r="I1627" s="47" t="s">
        <v>243</v>
      </c>
      <c r="J1627" s="47" t="s">
        <v>1789</v>
      </c>
      <c r="K1627" s="32" t="str">
        <f t="shared" si="386"/>
        <v>WFL</v>
      </c>
      <c r="L1627" s="32" t="str">
        <f t="shared" si="387"/>
        <v>LSI</v>
      </c>
      <c r="M1627" s="32" t="str">
        <f t="shared" si="388"/>
        <v>R2</v>
      </c>
      <c r="P1627" s="33" t="str">
        <f t="shared" si="389"/>
        <v>E:POS_P:P01_Tr1:WFL_Tr2:LSI_DRC_R2_D:28_M:10_Y:2019</v>
      </c>
      <c r="Q1627" s="31" t="str">
        <f t="shared" si="390"/>
        <v>T1</v>
      </c>
      <c r="S1627" s="3">
        <v>10</v>
      </c>
      <c r="X1627" s="37"/>
      <c r="Y1627" s="37" t="s">
        <v>143</v>
      </c>
      <c r="Z1627" s="40">
        <v>0.1225</v>
      </c>
      <c r="AA1627" s="41">
        <v>0.74</v>
      </c>
      <c r="AB1627" s="41">
        <v>9.0649999999999981E-2</v>
      </c>
      <c r="AC1627" s="42" t="s">
        <v>144</v>
      </c>
      <c r="AD1627" s="43"/>
      <c r="AE1627" s="43"/>
      <c r="AF1627" s="44"/>
      <c r="AG1627" s="44"/>
      <c r="AH1627" s="44"/>
      <c r="AI1627" s="44"/>
      <c r="AJ1627" s="44"/>
      <c r="AK1627" s="45"/>
      <c r="AL1627" s="35"/>
      <c r="AM1627" s="35"/>
      <c r="AN1627" s="35"/>
      <c r="AO1627" s="3" t="s">
        <v>1763</v>
      </c>
    </row>
    <row r="1628" spans="2:41" x14ac:dyDescent="0.2">
      <c r="B1628" s="46">
        <v>43766</v>
      </c>
      <c r="D1628" s="3" t="s">
        <v>1357</v>
      </c>
      <c r="E1628" s="32" t="s">
        <v>137</v>
      </c>
      <c r="F1628" s="3" t="s">
        <v>138</v>
      </c>
      <c r="G1628" s="55" t="s">
        <v>139</v>
      </c>
      <c r="H1628" s="3">
        <v>2019</v>
      </c>
      <c r="I1628" s="47" t="s">
        <v>243</v>
      </c>
      <c r="J1628" s="47" t="s">
        <v>1789</v>
      </c>
      <c r="K1628" s="32" t="str">
        <f t="shared" si="386"/>
        <v>WFL</v>
      </c>
      <c r="L1628" s="32" t="str">
        <f t="shared" si="387"/>
        <v>LSI</v>
      </c>
      <c r="M1628" s="32" t="str">
        <f t="shared" si="388"/>
        <v>R2</v>
      </c>
      <c r="P1628" s="33" t="str">
        <f t="shared" si="389"/>
        <v>E:POS_P:P01_Tr1:WFL_Tr2:LSI_DRC_R2_D:28_M:10_Y:2019</v>
      </c>
      <c r="Q1628" s="31" t="str">
        <f t="shared" si="390"/>
        <v>T2</v>
      </c>
      <c r="S1628" s="3">
        <v>20</v>
      </c>
      <c r="X1628" s="37"/>
      <c r="Y1628" s="37" t="s">
        <v>143</v>
      </c>
      <c r="Z1628" s="40">
        <v>0.1225</v>
      </c>
      <c r="AA1628" s="41">
        <v>0.74</v>
      </c>
      <c r="AB1628" s="41">
        <v>9.0649999999999981E-2</v>
      </c>
      <c r="AC1628" s="42" t="s">
        <v>144</v>
      </c>
      <c r="AD1628" s="43"/>
      <c r="AE1628" s="43"/>
      <c r="AF1628" s="44"/>
      <c r="AG1628" s="44"/>
      <c r="AH1628" s="44"/>
      <c r="AI1628" s="44"/>
      <c r="AJ1628" s="44"/>
      <c r="AK1628" s="45"/>
      <c r="AL1628" s="35"/>
      <c r="AM1628" s="35"/>
      <c r="AN1628" s="35"/>
      <c r="AO1628" s="3" t="s">
        <v>1763</v>
      </c>
    </row>
    <row r="1629" spans="2:41" x14ac:dyDescent="0.2">
      <c r="B1629" s="46">
        <v>43766</v>
      </c>
      <c r="D1629" s="3" t="s">
        <v>1359</v>
      </c>
      <c r="E1629" s="32" t="s">
        <v>137</v>
      </c>
      <c r="F1629" s="3" t="s">
        <v>138</v>
      </c>
      <c r="G1629" s="55" t="s">
        <v>139</v>
      </c>
      <c r="H1629" s="3">
        <v>2019</v>
      </c>
      <c r="I1629" s="47" t="s">
        <v>243</v>
      </c>
      <c r="J1629" s="47" t="s">
        <v>1789</v>
      </c>
      <c r="K1629" s="32" t="str">
        <f t="shared" si="386"/>
        <v>WFL</v>
      </c>
      <c r="L1629" s="32" t="str">
        <f t="shared" si="387"/>
        <v>LSI</v>
      </c>
      <c r="M1629" s="32" t="str">
        <f t="shared" si="388"/>
        <v>R2</v>
      </c>
      <c r="P1629" s="33" t="str">
        <f t="shared" si="389"/>
        <v>E:POS_P:P01_Tr1:WFL_Tr2:LSI_DRC_R2_D:28_M:10_Y:2019</v>
      </c>
      <c r="Q1629" s="31" t="str">
        <f t="shared" si="390"/>
        <v>T3</v>
      </c>
      <c r="S1629" s="3">
        <v>30</v>
      </c>
      <c r="X1629" s="37"/>
      <c r="Y1629" s="37" t="s">
        <v>143</v>
      </c>
      <c r="Z1629" s="40">
        <v>0.1225</v>
      </c>
      <c r="AA1629" s="41">
        <v>0.74</v>
      </c>
      <c r="AB1629" s="41">
        <v>9.0649999999999981E-2</v>
      </c>
      <c r="AC1629" s="42" t="s">
        <v>144</v>
      </c>
      <c r="AD1629" s="43"/>
      <c r="AE1629" s="43"/>
      <c r="AF1629" s="44"/>
      <c r="AG1629" s="44"/>
      <c r="AH1629" s="44"/>
      <c r="AI1629" s="44"/>
      <c r="AJ1629" s="44"/>
      <c r="AK1629" s="45"/>
      <c r="AL1629" s="35"/>
      <c r="AM1629" s="35"/>
      <c r="AN1629" s="35"/>
      <c r="AO1629" s="3" t="s">
        <v>1763</v>
      </c>
    </row>
    <row r="1630" spans="2:41" x14ac:dyDescent="0.2">
      <c r="B1630" s="46">
        <v>43766</v>
      </c>
      <c r="D1630" s="3" t="s">
        <v>1361</v>
      </c>
      <c r="E1630" s="32" t="s">
        <v>137</v>
      </c>
      <c r="F1630" s="3" t="s">
        <v>138</v>
      </c>
      <c r="G1630" s="55" t="s">
        <v>139</v>
      </c>
      <c r="H1630" s="3">
        <v>2019</v>
      </c>
      <c r="I1630" s="47" t="s">
        <v>243</v>
      </c>
      <c r="J1630" s="47" t="s">
        <v>1789</v>
      </c>
      <c r="K1630" s="32" t="str">
        <f t="shared" si="386"/>
        <v>WFL</v>
      </c>
      <c r="L1630" s="32" t="str">
        <f t="shared" si="387"/>
        <v>LSI</v>
      </c>
      <c r="M1630" s="32" t="str">
        <f t="shared" si="388"/>
        <v>R3</v>
      </c>
      <c r="P1630" s="33" t="str">
        <f t="shared" si="389"/>
        <v>E:POS_P:P01_Tr1:WFL_Tr2:LSI_DRC_R3_D:28_M:10_Y:2019</v>
      </c>
      <c r="Q1630" s="31" t="str">
        <f t="shared" si="390"/>
        <v>T0</v>
      </c>
      <c r="S1630" s="37">
        <v>0</v>
      </c>
      <c r="X1630" s="37"/>
      <c r="Y1630" s="37" t="s">
        <v>143</v>
      </c>
      <c r="Z1630" s="40">
        <v>0.1225</v>
      </c>
      <c r="AA1630" s="41">
        <v>0.74</v>
      </c>
      <c r="AB1630" s="41">
        <v>9.0649999999999981E-2</v>
      </c>
      <c r="AC1630" s="42" t="s">
        <v>144</v>
      </c>
      <c r="AD1630" s="43"/>
      <c r="AE1630" s="43"/>
      <c r="AF1630" s="44"/>
      <c r="AG1630" s="44"/>
      <c r="AH1630" s="44"/>
      <c r="AI1630" s="44"/>
      <c r="AJ1630" s="44"/>
      <c r="AK1630" s="45"/>
      <c r="AL1630" s="35"/>
      <c r="AM1630" s="35"/>
      <c r="AN1630" s="35"/>
      <c r="AO1630" s="3" t="s">
        <v>1763</v>
      </c>
    </row>
    <row r="1631" spans="2:41" x14ac:dyDescent="0.2">
      <c r="B1631" s="46">
        <v>43766</v>
      </c>
      <c r="D1631" s="3" t="s">
        <v>1363</v>
      </c>
      <c r="E1631" s="32" t="s">
        <v>137</v>
      </c>
      <c r="F1631" s="3" t="s">
        <v>138</v>
      </c>
      <c r="G1631" s="55" t="s">
        <v>139</v>
      </c>
      <c r="H1631" s="3">
        <v>2019</v>
      </c>
      <c r="I1631" s="47" t="s">
        <v>243</v>
      </c>
      <c r="J1631" s="47" t="s">
        <v>1789</v>
      </c>
      <c r="K1631" s="32" t="str">
        <f t="shared" si="386"/>
        <v>WFL</v>
      </c>
      <c r="L1631" s="32" t="str">
        <f t="shared" si="387"/>
        <v>LSI</v>
      </c>
      <c r="M1631" s="32" t="str">
        <f t="shared" si="388"/>
        <v>R3</v>
      </c>
      <c r="P1631" s="33" t="str">
        <f t="shared" si="389"/>
        <v>E:POS_P:P01_Tr1:WFL_Tr2:LSI_DRC_R3_D:28_M:10_Y:2019</v>
      </c>
      <c r="Q1631" s="31" t="str">
        <f t="shared" si="390"/>
        <v>T1</v>
      </c>
      <c r="S1631" s="3">
        <v>10</v>
      </c>
      <c r="X1631" s="37"/>
      <c r="Y1631" s="37" t="s">
        <v>143</v>
      </c>
      <c r="Z1631" s="40">
        <v>0.1225</v>
      </c>
      <c r="AA1631" s="41">
        <v>0.74</v>
      </c>
      <c r="AB1631" s="41">
        <v>9.0649999999999981E-2</v>
      </c>
      <c r="AC1631" s="42" t="s">
        <v>144</v>
      </c>
      <c r="AD1631" s="43"/>
      <c r="AE1631" s="43"/>
      <c r="AF1631" s="44"/>
      <c r="AG1631" s="44"/>
      <c r="AH1631" s="44"/>
      <c r="AI1631" s="44"/>
      <c r="AJ1631" s="44"/>
      <c r="AK1631" s="45"/>
      <c r="AL1631" s="35"/>
      <c r="AM1631" s="35"/>
      <c r="AN1631" s="35"/>
      <c r="AO1631" s="3" t="s">
        <v>1763</v>
      </c>
    </row>
    <row r="1632" spans="2:41" x14ac:dyDescent="0.2">
      <c r="B1632" s="46">
        <v>43766</v>
      </c>
      <c r="D1632" s="3" t="s">
        <v>1365</v>
      </c>
      <c r="E1632" s="32" t="s">
        <v>137</v>
      </c>
      <c r="F1632" s="3" t="s">
        <v>138</v>
      </c>
      <c r="G1632" s="55" t="s">
        <v>139</v>
      </c>
      <c r="H1632" s="3">
        <v>2019</v>
      </c>
      <c r="I1632" s="47" t="s">
        <v>243</v>
      </c>
      <c r="J1632" s="47" t="s">
        <v>1789</v>
      </c>
      <c r="K1632" s="32" t="str">
        <f t="shared" si="386"/>
        <v>WFL</v>
      </c>
      <c r="L1632" s="32" t="str">
        <f t="shared" si="387"/>
        <v>LSI</v>
      </c>
      <c r="M1632" s="32" t="str">
        <f t="shared" si="388"/>
        <v>R3</v>
      </c>
      <c r="P1632" s="33" t="str">
        <f t="shared" si="389"/>
        <v>E:POS_P:P01_Tr1:WFL_Tr2:LSI_DRC_R3_D:28_M:10_Y:2019</v>
      </c>
      <c r="Q1632" s="31" t="str">
        <f t="shared" si="390"/>
        <v>T2</v>
      </c>
      <c r="S1632" s="3">
        <v>20</v>
      </c>
      <c r="X1632" s="37"/>
      <c r="Y1632" s="37" t="s">
        <v>143</v>
      </c>
      <c r="Z1632" s="40">
        <v>0.1225</v>
      </c>
      <c r="AA1632" s="41">
        <v>0.74</v>
      </c>
      <c r="AB1632" s="41">
        <v>9.0649999999999981E-2</v>
      </c>
      <c r="AC1632" s="42" t="s">
        <v>144</v>
      </c>
      <c r="AD1632" s="43"/>
      <c r="AE1632" s="43"/>
      <c r="AF1632" s="44"/>
      <c r="AG1632" s="44"/>
      <c r="AH1632" s="44"/>
      <c r="AI1632" s="44"/>
      <c r="AJ1632" s="44"/>
      <c r="AK1632" s="45"/>
      <c r="AL1632" s="35"/>
      <c r="AM1632" s="35"/>
      <c r="AN1632" s="35"/>
      <c r="AO1632" s="3" t="s">
        <v>1763</v>
      </c>
    </row>
    <row r="1633" spans="2:41" x14ac:dyDescent="0.2">
      <c r="B1633" s="46">
        <v>43766</v>
      </c>
      <c r="D1633" s="3" t="s">
        <v>1367</v>
      </c>
      <c r="E1633" s="32" t="s">
        <v>137</v>
      </c>
      <c r="F1633" s="3" t="s">
        <v>138</v>
      </c>
      <c r="G1633" s="55" t="s">
        <v>139</v>
      </c>
      <c r="H1633" s="3">
        <v>2019</v>
      </c>
      <c r="I1633" s="47" t="s">
        <v>243</v>
      </c>
      <c r="J1633" s="47" t="s">
        <v>1789</v>
      </c>
      <c r="K1633" s="32" t="str">
        <f t="shared" si="386"/>
        <v>WFL</v>
      </c>
      <c r="L1633" s="32" t="str">
        <f t="shared" si="387"/>
        <v>LSI</v>
      </c>
      <c r="M1633" s="32" t="str">
        <f t="shared" si="388"/>
        <v>R3</v>
      </c>
      <c r="P1633" s="33" t="str">
        <f t="shared" si="389"/>
        <v>E:POS_P:P01_Tr1:WFL_Tr2:LSI_DRC_R3_D:28_M:10_Y:2019</v>
      </c>
      <c r="Q1633" s="31" t="str">
        <f t="shared" si="390"/>
        <v>T3</v>
      </c>
      <c r="S1633" s="3">
        <v>30</v>
      </c>
      <c r="X1633" s="37"/>
      <c r="Y1633" s="37" t="s">
        <v>143</v>
      </c>
      <c r="Z1633" s="40">
        <v>0.1225</v>
      </c>
      <c r="AA1633" s="41">
        <v>0.74</v>
      </c>
      <c r="AB1633" s="41">
        <v>9.0649999999999981E-2</v>
      </c>
      <c r="AC1633" s="42" t="s">
        <v>144</v>
      </c>
      <c r="AD1633" s="43"/>
      <c r="AE1633" s="43"/>
      <c r="AF1633" s="44"/>
      <c r="AG1633" s="44"/>
      <c r="AH1633" s="44"/>
      <c r="AI1633" s="44"/>
      <c r="AJ1633" s="44"/>
      <c r="AK1633" s="45"/>
      <c r="AL1633" s="35"/>
      <c r="AM1633" s="35"/>
      <c r="AN1633" s="35"/>
      <c r="AO1633" s="3" t="s">
        <v>1763</v>
      </c>
    </row>
    <row r="1634" spans="2:41" x14ac:dyDescent="0.2">
      <c r="B1634" s="46">
        <v>43766</v>
      </c>
      <c r="D1634" s="3" t="s">
        <v>1270</v>
      </c>
      <c r="E1634" s="32" t="s">
        <v>137</v>
      </c>
      <c r="F1634" s="3" t="s">
        <v>138</v>
      </c>
      <c r="G1634" s="55" t="s">
        <v>1782</v>
      </c>
      <c r="H1634" s="3">
        <v>2019</v>
      </c>
      <c r="I1634" s="47" t="s">
        <v>243</v>
      </c>
      <c r="J1634" s="47" t="s">
        <v>1789</v>
      </c>
      <c r="K1634" s="32" t="str">
        <f t="shared" si="386"/>
        <v>NWF</v>
      </c>
      <c r="L1634" s="32" t="str">
        <f t="shared" si="387"/>
        <v>ESI</v>
      </c>
      <c r="M1634" s="32" t="str">
        <f t="shared" si="388"/>
        <v>R1</v>
      </c>
      <c r="P1634" s="33" t="str">
        <f t="shared" si="389"/>
        <v>E:POS_P:P01_Tr1:NWF_Tr2:ESI_LGC_R1_D:28_M:10_Y:2019</v>
      </c>
      <c r="Q1634" s="31" t="str">
        <f t="shared" si="390"/>
        <v>T0</v>
      </c>
      <c r="S1634" s="37">
        <v>0</v>
      </c>
      <c r="X1634" s="37"/>
      <c r="Y1634" s="37" t="s">
        <v>143</v>
      </c>
      <c r="Z1634" s="40">
        <v>0.1225</v>
      </c>
      <c r="AA1634" s="41">
        <v>0.74</v>
      </c>
      <c r="AB1634" s="41">
        <v>9.0649999999999981E-2</v>
      </c>
      <c r="AC1634" s="42" t="s">
        <v>144</v>
      </c>
      <c r="AD1634" s="43"/>
      <c r="AE1634" s="43"/>
      <c r="AF1634" s="44"/>
      <c r="AG1634" s="44"/>
      <c r="AH1634" s="44"/>
      <c r="AI1634" s="44"/>
      <c r="AJ1634" s="44"/>
      <c r="AK1634" s="45"/>
      <c r="AL1634" s="35"/>
      <c r="AM1634" s="35"/>
      <c r="AN1634" s="35"/>
      <c r="AO1634" s="3" t="s">
        <v>1763</v>
      </c>
    </row>
    <row r="1635" spans="2:41" x14ac:dyDescent="0.2">
      <c r="B1635" s="46">
        <v>43766</v>
      </c>
      <c r="D1635" s="3" t="s">
        <v>1274</v>
      </c>
      <c r="E1635" s="32" t="s">
        <v>137</v>
      </c>
      <c r="F1635" s="3" t="s">
        <v>138</v>
      </c>
      <c r="G1635" s="55" t="s">
        <v>1782</v>
      </c>
      <c r="H1635" s="3">
        <v>2019</v>
      </c>
      <c r="I1635" s="47" t="s">
        <v>243</v>
      </c>
      <c r="J1635" s="47" t="s">
        <v>1789</v>
      </c>
      <c r="K1635" s="32" t="str">
        <f t="shared" si="386"/>
        <v>NWF</v>
      </c>
      <c r="L1635" s="32" t="str">
        <f t="shared" si="387"/>
        <v>ESI</v>
      </c>
      <c r="M1635" s="32" t="str">
        <f t="shared" si="388"/>
        <v>R1</v>
      </c>
      <c r="P1635" s="33" t="str">
        <f t="shared" si="389"/>
        <v>E:POS_P:P01_Tr1:NWF_Tr2:ESI_LGC_R1_D:28_M:10_Y:2019</v>
      </c>
      <c r="Q1635" s="31" t="str">
        <f t="shared" si="390"/>
        <v>T1</v>
      </c>
      <c r="S1635" s="3">
        <v>10</v>
      </c>
      <c r="X1635" s="37"/>
      <c r="Y1635" s="37" t="s">
        <v>143</v>
      </c>
      <c r="Z1635" s="40">
        <v>0.1225</v>
      </c>
      <c r="AA1635" s="41">
        <v>0.74</v>
      </c>
      <c r="AB1635" s="41">
        <v>9.0649999999999981E-2</v>
      </c>
      <c r="AC1635" s="42" t="s">
        <v>144</v>
      </c>
      <c r="AD1635" s="43"/>
      <c r="AE1635" s="43"/>
      <c r="AF1635" s="44"/>
      <c r="AG1635" s="44"/>
      <c r="AH1635" s="44"/>
      <c r="AI1635" s="44"/>
      <c r="AJ1635" s="44"/>
      <c r="AK1635" s="45"/>
      <c r="AL1635" s="35"/>
      <c r="AM1635" s="35"/>
      <c r="AN1635" s="35"/>
      <c r="AO1635" s="3" t="s">
        <v>1763</v>
      </c>
    </row>
    <row r="1636" spans="2:41" x14ac:dyDescent="0.2">
      <c r="B1636" s="46">
        <v>43766</v>
      </c>
      <c r="D1636" s="3" t="s">
        <v>1276</v>
      </c>
      <c r="E1636" s="32" t="s">
        <v>137</v>
      </c>
      <c r="F1636" s="3" t="s">
        <v>138</v>
      </c>
      <c r="G1636" s="55" t="s">
        <v>1782</v>
      </c>
      <c r="H1636" s="3">
        <v>2019</v>
      </c>
      <c r="I1636" s="47" t="s">
        <v>243</v>
      </c>
      <c r="J1636" s="47" t="s">
        <v>1789</v>
      </c>
      <c r="K1636" s="32" t="str">
        <f t="shared" si="386"/>
        <v>NWF</v>
      </c>
      <c r="L1636" s="32" t="str">
        <f t="shared" si="387"/>
        <v>ESI</v>
      </c>
      <c r="M1636" s="32" t="str">
        <f t="shared" si="388"/>
        <v>R1</v>
      </c>
      <c r="P1636" s="33" t="str">
        <f t="shared" si="389"/>
        <v>E:POS_P:P01_Tr1:NWF_Tr2:ESI_LGC_R1_D:28_M:10_Y:2019</v>
      </c>
      <c r="Q1636" s="31" t="str">
        <f t="shared" si="390"/>
        <v>T2</v>
      </c>
      <c r="S1636" s="3">
        <v>20</v>
      </c>
      <c r="X1636" s="37"/>
      <c r="Y1636" s="37" t="s">
        <v>143</v>
      </c>
      <c r="Z1636" s="40">
        <v>0.1225</v>
      </c>
      <c r="AA1636" s="41">
        <v>0.74</v>
      </c>
      <c r="AB1636" s="41">
        <v>9.0649999999999981E-2</v>
      </c>
      <c r="AC1636" s="42" t="s">
        <v>144</v>
      </c>
      <c r="AD1636" s="43"/>
      <c r="AE1636" s="43"/>
      <c r="AF1636" s="44"/>
      <c r="AG1636" s="44"/>
      <c r="AH1636" s="44"/>
      <c r="AI1636" s="44"/>
      <c r="AJ1636" s="44"/>
      <c r="AK1636" s="45"/>
      <c r="AL1636" s="35"/>
      <c r="AM1636" s="35"/>
      <c r="AN1636" s="35"/>
      <c r="AO1636" s="3" t="s">
        <v>1763</v>
      </c>
    </row>
    <row r="1637" spans="2:41" x14ac:dyDescent="0.2">
      <c r="B1637" s="46">
        <v>43766</v>
      </c>
      <c r="D1637" s="3" t="s">
        <v>1278</v>
      </c>
      <c r="E1637" s="32" t="s">
        <v>137</v>
      </c>
      <c r="F1637" s="3" t="s">
        <v>138</v>
      </c>
      <c r="G1637" s="55" t="s">
        <v>1782</v>
      </c>
      <c r="H1637" s="3">
        <v>2019</v>
      </c>
      <c r="I1637" s="47" t="s">
        <v>243</v>
      </c>
      <c r="J1637" s="47" t="s">
        <v>1789</v>
      </c>
      <c r="K1637" s="32" t="str">
        <f t="shared" si="386"/>
        <v>NWF</v>
      </c>
      <c r="L1637" s="32" t="str">
        <f t="shared" si="387"/>
        <v>ESI</v>
      </c>
      <c r="M1637" s="32" t="str">
        <f t="shared" si="388"/>
        <v>R1</v>
      </c>
      <c r="P1637" s="33" t="str">
        <f t="shared" si="389"/>
        <v>E:POS_P:P01_Tr1:NWF_Tr2:ESI_LGC_R1_D:28_M:10_Y:2019</v>
      </c>
      <c r="Q1637" s="31" t="str">
        <f t="shared" si="390"/>
        <v>T3</v>
      </c>
      <c r="S1637" s="3">
        <v>30</v>
      </c>
      <c r="X1637" s="37"/>
      <c r="Y1637" s="37" t="s">
        <v>143</v>
      </c>
      <c r="Z1637" s="40">
        <v>0.1225</v>
      </c>
      <c r="AA1637" s="41">
        <v>0.74</v>
      </c>
      <c r="AB1637" s="41">
        <v>9.0649999999999981E-2</v>
      </c>
      <c r="AC1637" s="42" t="s">
        <v>144</v>
      </c>
      <c r="AD1637" s="43"/>
      <c r="AE1637" s="43"/>
      <c r="AF1637" s="44"/>
      <c r="AG1637" s="44"/>
      <c r="AH1637" s="44"/>
      <c r="AI1637" s="44"/>
      <c r="AJ1637" s="44"/>
      <c r="AK1637" s="45"/>
      <c r="AL1637" s="35"/>
      <c r="AM1637" s="35"/>
      <c r="AN1637" s="35"/>
      <c r="AO1637" s="3" t="s">
        <v>1763</v>
      </c>
    </row>
    <row r="1638" spans="2:41" x14ac:dyDescent="0.2">
      <c r="B1638" s="46">
        <v>43766</v>
      </c>
      <c r="D1638" s="3" t="s">
        <v>1280</v>
      </c>
      <c r="E1638" s="32" t="s">
        <v>137</v>
      </c>
      <c r="F1638" s="3" t="s">
        <v>138</v>
      </c>
      <c r="G1638" s="55" t="s">
        <v>1782</v>
      </c>
      <c r="H1638" s="3">
        <v>2019</v>
      </c>
      <c r="I1638" s="47" t="s">
        <v>243</v>
      </c>
      <c r="J1638" s="47" t="s">
        <v>1789</v>
      </c>
      <c r="K1638" s="32" t="str">
        <f t="shared" si="386"/>
        <v>NWF</v>
      </c>
      <c r="L1638" s="32" t="str">
        <f t="shared" si="387"/>
        <v>ESI</v>
      </c>
      <c r="M1638" s="32" t="str">
        <f t="shared" si="388"/>
        <v>R2</v>
      </c>
      <c r="P1638" s="33" t="str">
        <f t="shared" si="389"/>
        <v>E:POS_P:P01_Tr1:NWF_Tr2:ESI_LGC_R2_D:28_M:10_Y:2019</v>
      </c>
      <c r="Q1638" s="31" t="str">
        <f t="shared" si="390"/>
        <v>T0</v>
      </c>
      <c r="S1638" s="37">
        <v>0</v>
      </c>
      <c r="X1638" s="37"/>
      <c r="Y1638" s="37" t="s">
        <v>143</v>
      </c>
      <c r="Z1638" s="40">
        <v>0.1225</v>
      </c>
      <c r="AA1638" s="41">
        <v>0.74</v>
      </c>
      <c r="AB1638" s="41">
        <v>9.0649999999999981E-2</v>
      </c>
      <c r="AC1638" s="42" t="s">
        <v>144</v>
      </c>
      <c r="AD1638" s="43"/>
      <c r="AE1638" s="43"/>
      <c r="AF1638" s="44"/>
      <c r="AG1638" s="44"/>
      <c r="AH1638" s="44"/>
      <c r="AI1638" s="44"/>
      <c r="AJ1638" s="44"/>
      <c r="AK1638" s="45"/>
      <c r="AL1638" s="35"/>
      <c r="AM1638" s="35"/>
      <c r="AN1638" s="35"/>
      <c r="AO1638" s="3" t="s">
        <v>1763</v>
      </c>
    </row>
    <row r="1639" spans="2:41" x14ac:dyDescent="0.2">
      <c r="B1639" s="46">
        <v>43766</v>
      </c>
      <c r="D1639" s="3" t="s">
        <v>1282</v>
      </c>
      <c r="E1639" s="32" t="s">
        <v>137</v>
      </c>
      <c r="F1639" s="3" t="s">
        <v>138</v>
      </c>
      <c r="G1639" s="55" t="s">
        <v>1782</v>
      </c>
      <c r="H1639" s="3">
        <v>2019</v>
      </c>
      <c r="I1639" s="47" t="s">
        <v>243</v>
      </c>
      <c r="J1639" s="47" t="s">
        <v>1789</v>
      </c>
      <c r="K1639" s="32" t="str">
        <f t="shared" si="386"/>
        <v>NWF</v>
      </c>
      <c r="L1639" s="32" t="str">
        <f t="shared" si="387"/>
        <v>ESI</v>
      </c>
      <c r="M1639" s="32" t="str">
        <f t="shared" si="388"/>
        <v>R2</v>
      </c>
      <c r="P1639" s="33" t="str">
        <f t="shared" si="389"/>
        <v>E:POS_P:P01_Tr1:NWF_Tr2:ESI_LGC_R2_D:28_M:10_Y:2019</v>
      </c>
      <c r="Q1639" s="31" t="str">
        <f t="shared" si="390"/>
        <v>T1</v>
      </c>
      <c r="S1639" s="3">
        <v>10</v>
      </c>
      <c r="X1639" s="37"/>
      <c r="Y1639" s="37" t="s">
        <v>143</v>
      </c>
      <c r="Z1639" s="40">
        <v>0.1225</v>
      </c>
      <c r="AA1639" s="41">
        <v>0.74</v>
      </c>
      <c r="AB1639" s="41">
        <v>9.0649999999999981E-2</v>
      </c>
      <c r="AC1639" s="42" t="s">
        <v>144</v>
      </c>
      <c r="AD1639" s="43"/>
      <c r="AE1639" s="43"/>
      <c r="AF1639" s="44"/>
      <c r="AG1639" s="44"/>
      <c r="AH1639" s="44"/>
      <c r="AI1639" s="44"/>
      <c r="AJ1639" s="44"/>
      <c r="AK1639" s="45"/>
      <c r="AL1639" s="35"/>
      <c r="AM1639" s="35"/>
      <c r="AN1639" s="35"/>
      <c r="AO1639" s="3" t="s">
        <v>1763</v>
      </c>
    </row>
    <row r="1640" spans="2:41" x14ac:dyDescent="0.2">
      <c r="B1640" s="46">
        <v>43766</v>
      </c>
      <c r="D1640" s="3" t="s">
        <v>1284</v>
      </c>
      <c r="E1640" s="32" t="s">
        <v>137</v>
      </c>
      <c r="F1640" s="3" t="s">
        <v>138</v>
      </c>
      <c r="G1640" s="55" t="s">
        <v>1782</v>
      </c>
      <c r="H1640" s="3">
        <v>2019</v>
      </c>
      <c r="I1640" s="47" t="s">
        <v>243</v>
      </c>
      <c r="J1640" s="47" t="s">
        <v>1789</v>
      </c>
      <c r="K1640" s="32" t="str">
        <f t="shared" si="386"/>
        <v>NWF</v>
      </c>
      <c r="L1640" s="32" t="str">
        <f t="shared" si="387"/>
        <v>ESI</v>
      </c>
      <c r="M1640" s="32" t="str">
        <f t="shared" si="388"/>
        <v>R2</v>
      </c>
      <c r="P1640" s="33" t="str">
        <f t="shared" si="389"/>
        <v>E:POS_P:P01_Tr1:NWF_Tr2:ESI_LGC_R2_D:28_M:10_Y:2019</v>
      </c>
      <c r="Q1640" s="31" t="str">
        <f t="shared" si="390"/>
        <v>T2</v>
      </c>
      <c r="S1640" s="3">
        <v>20</v>
      </c>
      <c r="X1640" s="37"/>
      <c r="Y1640" s="37" t="s">
        <v>143</v>
      </c>
      <c r="Z1640" s="40">
        <v>0.1225</v>
      </c>
      <c r="AA1640" s="41">
        <v>0.74</v>
      </c>
      <c r="AB1640" s="41">
        <v>9.0649999999999981E-2</v>
      </c>
      <c r="AC1640" s="42" t="s">
        <v>144</v>
      </c>
      <c r="AD1640" s="43"/>
      <c r="AE1640" s="43"/>
      <c r="AF1640" s="44"/>
      <c r="AG1640" s="44"/>
      <c r="AH1640" s="44"/>
      <c r="AI1640" s="44"/>
      <c r="AJ1640" s="44"/>
      <c r="AK1640" s="45"/>
      <c r="AL1640" s="35"/>
      <c r="AM1640" s="35"/>
      <c r="AN1640" s="35"/>
      <c r="AO1640" s="3" t="s">
        <v>1763</v>
      </c>
    </row>
    <row r="1641" spans="2:41" x14ac:dyDescent="0.2">
      <c r="B1641" s="46">
        <v>43766</v>
      </c>
      <c r="D1641" s="3" t="s">
        <v>1286</v>
      </c>
      <c r="E1641" s="32" t="s">
        <v>137</v>
      </c>
      <c r="F1641" s="3" t="s">
        <v>138</v>
      </c>
      <c r="G1641" s="55" t="s">
        <v>1782</v>
      </c>
      <c r="H1641" s="3">
        <v>2019</v>
      </c>
      <c r="I1641" s="47" t="s">
        <v>243</v>
      </c>
      <c r="J1641" s="47" t="s">
        <v>1789</v>
      </c>
      <c r="K1641" s="32" t="str">
        <f t="shared" si="386"/>
        <v>NWF</v>
      </c>
      <c r="L1641" s="32" t="str">
        <f t="shared" si="387"/>
        <v>ESI</v>
      </c>
      <c r="M1641" s="32" t="str">
        <f t="shared" si="388"/>
        <v>R2</v>
      </c>
      <c r="P1641" s="33" t="str">
        <f t="shared" si="389"/>
        <v>E:POS_P:P01_Tr1:NWF_Tr2:ESI_LGC_R2_D:28_M:10_Y:2019</v>
      </c>
      <c r="Q1641" s="31" t="str">
        <f t="shared" si="390"/>
        <v>T3</v>
      </c>
      <c r="S1641" s="3">
        <v>30</v>
      </c>
      <c r="X1641" s="37"/>
      <c r="Y1641" s="37" t="s">
        <v>143</v>
      </c>
      <c r="Z1641" s="40">
        <v>0.1225</v>
      </c>
      <c r="AA1641" s="41">
        <v>0.74</v>
      </c>
      <c r="AB1641" s="41">
        <v>9.0649999999999981E-2</v>
      </c>
      <c r="AC1641" s="42" t="s">
        <v>144</v>
      </c>
      <c r="AD1641" s="43"/>
      <c r="AE1641" s="43"/>
      <c r="AF1641" s="44"/>
      <c r="AG1641" s="44"/>
      <c r="AH1641" s="44"/>
      <c r="AI1641" s="44"/>
      <c r="AJ1641" s="44"/>
      <c r="AK1641" s="45"/>
      <c r="AL1641" s="35"/>
      <c r="AM1641" s="35"/>
      <c r="AN1641" s="35"/>
      <c r="AO1641" s="3" t="s">
        <v>1763</v>
      </c>
    </row>
    <row r="1642" spans="2:41" x14ac:dyDescent="0.2">
      <c r="B1642" s="46">
        <v>43766</v>
      </c>
      <c r="D1642" s="3" t="s">
        <v>1288</v>
      </c>
      <c r="E1642" s="32" t="s">
        <v>137</v>
      </c>
      <c r="F1642" s="3" t="s">
        <v>138</v>
      </c>
      <c r="G1642" s="55" t="s">
        <v>1782</v>
      </c>
      <c r="H1642" s="3">
        <v>2019</v>
      </c>
      <c r="I1642" s="47" t="s">
        <v>243</v>
      </c>
      <c r="J1642" s="47" t="s">
        <v>1789</v>
      </c>
      <c r="K1642" s="32" t="str">
        <f t="shared" si="386"/>
        <v>NWF</v>
      </c>
      <c r="L1642" s="32" t="str">
        <f t="shared" si="387"/>
        <v>ESI</v>
      </c>
      <c r="M1642" s="32" t="str">
        <f t="shared" si="388"/>
        <v>R3</v>
      </c>
      <c r="P1642" s="33" t="str">
        <f t="shared" si="389"/>
        <v>E:POS_P:P01_Tr1:NWF_Tr2:ESI_LGC_R3_D:28_M:10_Y:2019</v>
      </c>
      <c r="Q1642" s="31" t="str">
        <f t="shared" si="390"/>
        <v>T0</v>
      </c>
      <c r="S1642" s="37">
        <v>0</v>
      </c>
      <c r="X1642" s="37"/>
      <c r="Y1642" s="37" t="s">
        <v>143</v>
      </c>
      <c r="Z1642" s="40">
        <v>0.1225</v>
      </c>
      <c r="AA1642" s="41">
        <v>0.74</v>
      </c>
      <c r="AB1642" s="41">
        <v>9.0649999999999981E-2</v>
      </c>
      <c r="AC1642" s="42" t="s">
        <v>144</v>
      </c>
      <c r="AD1642" s="43"/>
      <c r="AE1642" s="43"/>
      <c r="AF1642" s="44"/>
      <c r="AG1642" s="44"/>
      <c r="AH1642" s="44"/>
      <c r="AI1642" s="44"/>
      <c r="AJ1642" s="44"/>
      <c r="AK1642" s="45"/>
      <c r="AL1642" s="35"/>
      <c r="AM1642" s="35"/>
      <c r="AN1642" s="35"/>
      <c r="AO1642" s="3" t="s">
        <v>1763</v>
      </c>
    </row>
    <row r="1643" spans="2:41" x14ac:dyDescent="0.2">
      <c r="B1643" s="46">
        <v>43766</v>
      </c>
      <c r="D1643" s="3" t="s">
        <v>1291</v>
      </c>
      <c r="E1643" s="32" t="s">
        <v>137</v>
      </c>
      <c r="F1643" s="3" t="s">
        <v>138</v>
      </c>
      <c r="G1643" s="55" t="s">
        <v>1782</v>
      </c>
      <c r="H1643" s="3">
        <v>2019</v>
      </c>
      <c r="I1643" s="47" t="s">
        <v>243</v>
      </c>
      <c r="J1643" s="47" t="s">
        <v>1789</v>
      </c>
      <c r="K1643" s="32" t="str">
        <f t="shared" si="386"/>
        <v>NWF</v>
      </c>
      <c r="L1643" s="32" t="str">
        <f t="shared" si="387"/>
        <v>ESI</v>
      </c>
      <c r="M1643" s="32" t="str">
        <f t="shared" si="388"/>
        <v>R3</v>
      </c>
      <c r="P1643" s="33" t="str">
        <f t="shared" si="389"/>
        <v>E:POS_P:P01_Tr1:NWF_Tr2:ESI_LGC_R3_D:28_M:10_Y:2019</v>
      </c>
      <c r="Q1643" s="31" t="str">
        <f t="shared" si="390"/>
        <v>T1</v>
      </c>
      <c r="S1643" s="3">
        <v>10</v>
      </c>
      <c r="X1643" s="37"/>
      <c r="Y1643" s="37" t="s">
        <v>143</v>
      </c>
      <c r="Z1643" s="40">
        <v>0.1225</v>
      </c>
      <c r="AA1643" s="41">
        <v>0.74</v>
      </c>
      <c r="AB1643" s="41">
        <v>9.0649999999999981E-2</v>
      </c>
      <c r="AC1643" s="42" t="s">
        <v>144</v>
      </c>
      <c r="AD1643" s="43"/>
      <c r="AE1643" s="43"/>
      <c r="AF1643" s="44"/>
      <c r="AG1643" s="44"/>
      <c r="AH1643" s="44"/>
      <c r="AI1643" s="44"/>
      <c r="AJ1643" s="44"/>
      <c r="AK1643" s="45"/>
      <c r="AL1643" s="35"/>
      <c r="AM1643" s="35"/>
      <c r="AN1643" s="35"/>
      <c r="AO1643" s="3" t="s">
        <v>1763</v>
      </c>
    </row>
    <row r="1644" spans="2:41" x14ac:dyDescent="0.2">
      <c r="B1644" s="46">
        <v>43766</v>
      </c>
      <c r="D1644" s="3" t="s">
        <v>1293</v>
      </c>
      <c r="E1644" s="32" t="s">
        <v>137</v>
      </c>
      <c r="F1644" s="3" t="s">
        <v>138</v>
      </c>
      <c r="G1644" s="55" t="s">
        <v>1782</v>
      </c>
      <c r="H1644" s="3">
        <v>2019</v>
      </c>
      <c r="I1644" s="47" t="s">
        <v>243</v>
      </c>
      <c r="J1644" s="47" t="s">
        <v>1789</v>
      </c>
      <c r="K1644" s="32" t="str">
        <f t="shared" si="386"/>
        <v>NWF</v>
      </c>
      <c r="L1644" s="32" t="str">
        <f t="shared" si="387"/>
        <v>ESI</v>
      </c>
      <c r="M1644" s="32" t="str">
        <f t="shared" si="388"/>
        <v>R3</v>
      </c>
      <c r="P1644" s="33" t="str">
        <f t="shared" si="389"/>
        <v>E:POS_P:P01_Tr1:NWF_Tr2:ESI_LGC_R3_D:28_M:10_Y:2019</v>
      </c>
      <c r="Q1644" s="31" t="str">
        <f t="shared" si="390"/>
        <v>T2</v>
      </c>
      <c r="S1644" s="3">
        <v>20</v>
      </c>
      <c r="X1644" s="37"/>
      <c r="Y1644" s="37" t="s">
        <v>143</v>
      </c>
      <c r="Z1644" s="40">
        <v>0.1225</v>
      </c>
      <c r="AA1644" s="41">
        <v>0.74</v>
      </c>
      <c r="AB1644" s="41">
        <v>9.0649999999999981E-2</v>
      </c>
      <c r="AC1644" s="42" t="s">
        <v>144</v>
      </c>
      <c r="AD1644" s="43"/>
      <c r="AE1644" s="43"/>
      <c r="AF1644" s="44"/>
      <c r="AG1644" s="44"/>
      <c r="AH1644" s="44"/>
      <c r="AI1644" s="44"/>
      <c r="AJ1644" s="44"/>
      <c r="AK1644" s="45"/>
      <c r="AL1644" s="35"/>
      <c r="AM1644" s="35"/>
      <c r="AN1644" s="35"/>
      <c r="AO1644" s="3" t="s">
        <v>1763</v>
      </c>
    </row>
    <row r="1645" spans="2:41" x14ac:dyDescent="0.2">
      <c r="B1645" s="46">
        <v>43766</v>
      </c>
      <c r="D1645" s="3" t="s">
        <v>1295</v>
      </c>
      <c r="E1645" s="32" t="s">
        <v>137</v>
      </c>
      <c r="F1645" s="3" t="s">
        <v>138</v>
      </c>
      <c r="G1645" s="55" t="s">
        <v>1782</v>
      </c>
      <c r="H1645" s="3">
        <v>2019</v>
      </c>
      <c r="I1645" s="47" t="s">
        <v>243</v>
      </c>
      <c r="J1645" s="47" t="s">
        <v>1789</v>
      </c>
      <c r="K1645" s="32" t="str">
        <f t="shared" si="386"/>
        <v>NWF</v>
      </c>
      <c r="L1645" s="32" t="str">
        <f t="shared" si="387"/>
        <v>ESI</v>
      </c>
      <c r="M1645" s="32" t="str">
        <f t="shared" si="388"/>
        <v>R3</v>
      </c>
      <c r="P1645" s="33" t="str">
        <f t="shared" si="389"/>
        <v>E:POS_P:P01_Tr1:NWF_Tr2:ESI_LGC_R3_D:28_M:10_Y:2019</v>
      </c>
      <c r="Q1645" s="31" t="str">
        <f t="shared" si="390"/>
        <v>T3</v>
      </c>
      <c r="S1645" s="3">
        <v>30</v>
      </c>
      <c r="X1645" s="37"/>
      <c r="Y1645" s="37" t="s">
        <v>143</v>
      </c>
      <c r="Z1645" s="40">
        <v>0.1225</v>
      </c>
      <c r="AA1645" s="41">
        <v>0.74</v>
      </c>
      <c r="AB1645" s="41">
        <v>9.0649999999999981E-2</v>
      </c>
      <c r="AC1645" s="42" t="s">
        <v>144</v>
      </c>
      <c r="AD1645" s="43"/>
      <c r="AE1645" s="43"/>
      <c r="AF1645" s="44"/>
      <c r="AG1645" s="44"/>
      <c r="AH1645" s="44"/>
      <c r="AI1645" s="44"/>
      <c r="AJ1645" s="44"/>
      <c r="AK1645" s="45"/>
      <c r="AL1645" s="35"/>
      <c r="AM1645" s="35"/>
      <c r="AN1645" s="35"/>
      <c r="AO1645" s="3" t="s">
        <v>1763</v>
      </c>
    </row>
    <row r="1646" spans="2:41" x14ac:dyDescent="0.2">
      <c r="B1646" s="46">
        <v>43766</v>
      </c>
      <c r="D1646" s="3" t="s">
        <v>1297</v>
      </c>
      <c r="E1646" s="32" t="s">
        <v>137</v>
      </c>
      <c r="F1646" s="3" t="s">
        <v>138</v>
      </c>
      <c r="G1646" s="55" t="s">
        <v>1782</v>
      </c>
      <c r="H1646" s="3">
        <v>2019</v>
      </c>
      <c r="I1646" s="47" t="s">
        <v>243</v>
      </c>
      <c r="J1646" s="47" t="s">
        <v>1789</v>
      </c>
      <c r="K1646" s="32" t="str">
        <f t="shared" si="386"/>
        <v>NWF</v>
      </c>
      <c r="L1646" s="32" t="str">
        <f t="shared" si="387"/>
        <v>LSI</v>
      </c>
      <c r="M1646" s="32" t="str">
        <f t="shared" si="388"/>
        <v>R1</v>
      </c>
      <c r="P1646" s="33" t="str">
        <f t="shared" si="389"/>
        <v>E:POS_P:P01_Tr1:NWF_Tr2:LSI_LGC_R1_D:28_M:10_Y:2019</v>
      </c>
      <c r="Q1646" s="31" t="str">
        <f t="shared" si="390"/>
        <v>T0</v>
      </c>
      <c r="S1646" s="37">
        <v>0</v>
      </c>
      <c r="X1646" s="37"/>
      <c r="Y1646" s="37" t="s">
        <v>143</v>
      </c>
      <c r="Z1646" s="40">
        <v>0.1225</v>
      </c>
      <c r="AA1646" s="41">
        <v>0.74</v>
      </c>
      <c r="AB1646" s="41">
        <v>9.0649999999999981E-2</v>
      </c>
      <c r="AC1646" s="42" t="s">
        <v>144</v>
      </c>
      <c r="AD1646" s="43"/>
      <c r="AE1646" s="43"/>
      <c r="AF1646" s="44"/>
      <c r="AG1646" s="44"/>
      <c r="AH1646" s="44"/>
      <c r="AI1646" s="44"/>
      <c r="AJ1646" s="44"/>
      <c r="AK1646" s="45"/>
      <c r="AL1646" s="35"/>
      <c r="AM1646" s="35"/>
      <c r="AN1646" s="35"/>
      <c r="AO1646" s="3" t="s">
        <v>1763</v>
      </c>
    </row>
    <row r="1647" spans="2:41" x14ac:dyDescent="0.2">
      <c r="B1647" s="46">
        <v>43766</v>
      </c>
      <c r="D1647" s="3" t="s">
        <v>1299</v>
      </c>
      <c r="E1647" s="32" t="s">
        <v>137</v>
      </c>
      <c r="F1647" s="3" t="s">
        <v>138</v>
      </c>
      <c r="G1647" s="55" t="s">
        <v>1782</v>
      </c>
      <c r="H1647" s="3">
        <v>2019</v>
      </c>
      <c r="I1647" s="47" t="s">
        <v>243</v>
      </c>
      <c r="J1647" s="47" t="s">
        <v>1789</v>
      </c>
      <c r="K1647" s="32" t="str">
        <f t="shared" si="386"/>
        <v>NWF</v>
      </c>
      <c r="L1647" s="32" t="str">
        <f t="shared" si="387"/>
        <v>LSI</v>
      </c>
      <c r="M1647" s="32" t="str">
        <f t="shared" si="388"/>
        <v>R1</v>
      </c>
      <c r="P1647" s="33" t="str">
        <f t="shared" si="389"/>
        <v>E:POS_P:P01_Tr1:NWF_Tr2:LSI_LGC_R1_D:28_M:10_Y:2019</v>
      </c>
      <c r="Q1647" s="31" t="str">
        <f t="shared" si="390"/>
        <v>T1</v>
      </c>
      <c r="S1647" s="3">
        <v>10</v>
      </c>
      <c r="X1647" s="37"/>
      <c r="Y1647" s="37" t="s">
        <v>143</v>
      </c>
      <c r="Z1647" s="40">
        <v>0.1225</v>
      </c>
      <c r="AA1647" s="41">
        <v>0.74</v>
      </c>
      <c r="AB1647" s="41">
        <v>9.0649999999999981E-2</v>
      </c>
      <c r="AC1647" s="42" t="s">
        <v>144</v>
      </c>
      <c r="AD1647" s="43"/>
      <c r="AE1647" s="43"/>
      <c r="AF1647" s="44"/>
      <c r="AG1647" s="44"/>
      <c r="AH1647" s="44"/>
      <c r="AI1647" s="44"/>
      <c r="AJ1647" s="44"/>
      <c r="AK1647" s="45"/>
      <c r="AL1647" s="35"/>
      <c r="AM1647" s="35"/>
      <c r="AN1647" s="35"/>
      <c r="AO1647" s="3" t="s">
        <v>1763</v>
      </c>
    </row>
    <row r="1648" spans="2:41" x14ac:dyDescent="0.2">
      <c r="B1648" s="46">
        <v>43766</v>
      </c>
      <c r="D1648" s="3" t="s">
        <v>1301</v>
      </c>
      <c r="E1648" s="32" t="s">
        <v>137</v>
      </c>
      <c r="F1648" s="3" t="s">
        <v>138</v>
      </c>
      <c r="G1648" s="55" t="s">
        <v>1782</v>
      </c>
      <c r="H1648" s="3">
        <v>2019</v>
      </c>
      <c r="I1648" s="47" t="s">
        <v>243</v>
      </c>
      <c r="J1648" s="47" t="s">
        <v>1789</v>
      </c>
      <c r="K1648" s="32" t="str">
        <f t="shared" si="386"/>
        <v>NWF</v>
      </c>
      <c r="L1648" s="32" t="str">
        <f t="shared" si="387"/>
        <v>LSI</v>
      </c>
      <c r="M1648" s="32" t="str">
        <f t="shared" si="388"/>
        <v>R1</v>
      </c>
      <c r="P1648" s="33" t="str">
        <f t="shared" si="389"/>
        <v>E:POS_P:P01_Tr1:NWF_Tr2:LSI_LGC_R1_D:28_M:10_Y:2019</v>
      </c>
      <c r="Q1648" s="31" t="str">
        <f t="shared" si="390"/>
        <v>T2</v>
      </c>
      <c r="S1648" s="3">
        <v>20</v>
      </c>
      <c r="X1648" s="37"/>
      <c r="Y1648" s="37" t="s">
        <v>143</v>
      </c>
      <c r="Z1648" s="40">
        <v>0.1225</v>
      </c>
      <c r="AA1648" s="41">
        <v>0.74</v>
      </c>
      <c r="AB1648" s="41">
        <v>9.0649999999999981E-2</v>
      </c>
      <c r="AC1648" s="42" t="s">
        <v>144</v>
      </c>
      <c r="AD1648" s="43"/>
      <c r="AE1648" s="43"/>
      <c r="AF1648" s="44"/>
      <c r="AG1648" s="44"/>
      <c r="AH1648" s="44"/>
      <c r="AI1648" s="44"/>
      <c r="AJ1648" s="44"/>
      <c r="AK1648" s="45"/>
      <c r="AL1648" s="35"/>
      <c r="AM1648" s="35"/>
      <c r="AN1648" s="35"/>
      <c r="AO1648" s="3" t="s">
        <v>1763</v>
      </c>
    </row>
    <row r="1649" spans="2:41" x14ac:dyDescent="0.2">
      <c r="B1649" s="46">
        <v>43766</v>
      </c>
      <c r="D1649" s="3" t="s">
        <v>1303</v>
      </c>
      <c r="E1649" s="32" t="s">
        <v>137</v>
      </c>
      <c r="F1649" s="3" t="s">
        <v>138</v>
      </c>
      <c r="G1649" s="55" t="s">
        <v>1782</v>
      </c>
      <c r="H1649" s="3">
        <v>2019</v>
      </c>
      <c r="I1649" s="47" t="s">
        <v>243</v>
      </c>
      <c r="J1649" s="47" t="s">
        <v>1789</v>
      </c>
      <c r="K1649" s="32" t="str">
        <f t="shared" si="386"/>
        <v>NWF</v>
      </c>
      <c r="L1649" s="32" t="str">
        <f t="shared" si="387"/>
        <v>LSI</v>
      </c>
      <c r="M1649" s="32" t="str">
        <f t="shared" si="388"/>
        <v>R1</v>
      </c>
      <c r="P1649" s="33" t="str">
        <f t="shared" si="389"/>
        <v>E:POS_P:P01_Tr1:NWF_Tr2:LSI_LGC_R1_D:28_M:10_Y:2019</v>
      </c>
      <c r="Q1649" s="31" t="str">
        <f t="shared" si="390"/>
        <v>T3</v>
      </c>
      <c r="S1649" s="3">
        <v>30</v>
      </c>
      <c r="X1649" s="37"/>
      <c r="Y1649" s="37" t="s">
        <v>143</v>
      </c>
      <c r="Z1649" s="40">
        <v>0.1225</v>
      </c>
      <c r="AA1649" s="41">
        <v>0.74</v>
      </c>
      <c r="AB1649" s="41">
        <v>9.0649999999999981E-2</v>
      </c>
      <c r="AC1649" s="42" t="s">
        <v>144</v>
      </c>
      <c r="AD1649" s="43"/>
      <c r="AE1649" s="43"/>
      <c r="AF1649" s="44"/>
      <c r="AG1649" s="44"/>
      <c r="AH1649" s="44"/>
      <c r="AI1649" s="44"/>
      <c r="AJ1649" s="44"/>
      <c r="AK1649" s="45"/>
      <c r="AL1649" s="35"/>
      <c r="AM1649" s="35"/>
      <c r="AN1649" s="35"/>
      <c r="AO1649" s="3" t="s">
        <v>1763</v>
      </c>
    </row>
    <row r="1650" spans="2:41" x14ac:dyDescent="0.2">
      <c r="B1650" s="46">
        <v>43766</v>
      </c>
      <c r="D1650" s="3" t="s">
        <v>1305</v>
      </c>
      <c r="E1650" s="32" t="s">
        <v>137</v>
      </c>
      <c r="F1650" s="3" t="s">
        <v>138</v>
      </c>
      <c r="G1650" s="55" t="s">
        <v>1782</v>
      </c>
      <c r="H1650" s="3">
        <v>2019</v>
      </c>
      <c r="I1650" s="47" t="s">
        <v>243</v>
      </c>
      <c r="J1650" s="47" t="s">
        <v>1789</v>
      </c>
      <c r="K1650" s="32" t="str">
        <f t="shared" si="386"/>
        <v>NWF</v>
      </c>
      <c r="L1650" s="32" t="str">
        <f t="shared" si="387"/>
        <v>LSI</v>
      </c>
      <c r="M1650" s="32" t="str">
        <f t="shared" si="388"/>
        <v>R2</v>
      </c>
      <c r="P1650" s="33" t="str">
        <f t="shared" si="389"/>
        <v>E:POS_P:P01_Tr1:NWF_Tr2:LSI_LGC_R2_D:28_M:10_Y:2019</v>
      </c>
      <c r="Q1650" s="31" t="str">
        <f t="shared" si="390"/>
        <v>T0</v>
      </c>
      <c r="S1650" s="37">
        <v>0</v>
      </c>
      <c r="X1650" s="37"/>
      <c r="Y1650" s="37" t="s">
        <v>143</v>
      </c>
      <c r="Z1650" s="40">
        <v>0.1225</v>
      </c>
      <c r="AA1650" s="41">
        <v>0.74</v>
      </c>
      <c r="AB1650" s="41">
        <v>9.0649999999999981E-2</v>
      </c>
      <c r="AC1650" s="42" t="s">
        <v>144</v>
      </c>
      <c r="AD1650" s="43"/>
      <c r="AE1650" s="43"/>
      <c r="AF1650" s="44"/>
      <c r="AG1650" s="44"/>
      <c r="AH1650" s="44"/>
      <c r="AI1650" s="44"/>
      <c r="AJ1650" s="44"/>
      <c r="AK1650" s="45"/>
      <c r="AL1650" s="35"/>
      <c r="AM1650" s="35"/>
      <c r="AN1650" s="35"/>
      <c r="AO1650" s="3" t="s">
        <v>1763</v>
      </c>
    </row>
    <row r="1651" spans="2:41" x14ac:dyDescent="0.2">
      <c r="B1651" s="46">
        <v>43766</v>
      </c>
      <c r="D1651" s="3" t="s">
        <v>1307</v>
      </c>
      <c r="E1651" s="32" t="s">
        <v>137</v>
      </c>
      <c r="F1651" s="3" t="s">
        <v>138</v>
      </c>
      <c r="G1651" s="55" t="s">
        <v>1782</v>
      </c>
      <c r="H1651" s="3">
        <v>2019</v>
      </c>
      <c r="I1651" s="47" t="s">
        <v>243</v>
      </c>
      <c r="J1651" s="47" t="s">
        <v>1789</v>
      </c>
      <c r="K1651" s="32" t="str">
        <f t="shared" si="386"/>
        <v>NWF</v>
      </c>
      <c r="L1651" s="32" t="str">
        <f t="shared" si="387"/>
        <v>LSI</v>
      </c>
      <c r="M1651" s="32" t="str">
        <f t="shared" si="388"/>
        <v>R2</v>
      </c>
      <c r="P1651" s="33" t="str">
        <f t="shared" si="389"/>
        <v>E:POS_P:P01_Tr1:NWF_Tr2:LSI_LGC_R2_D:28_M:10_Y:2019</v>
      </c>
      <c r="Q1651" s="31" t="str">
        <f t="shared" si="390"/>
        <v>T1</v>
      </c>
      <c r="S1651" s="3">
        <v>10</v>
      </c>
      <c r="X1651" s="37"/>
      <c r="Y1651" s="37" t="s">
        <v>143</v>
      </c>
      <c r="Z1651" s="40">
        <v>0.1225</v>
      </c>
      <c r="AA1651" s="41">
        <v>0.74</v>
      </c>
      <c r="AB1651" s="41">
        <v>9.0649999999999981E-2</v>
      </c>
      <c r="AC1651" s="42" t="s">
        <v>144</v>
      </c>
      <c r="AD1651" s="43"/>
      <c r="AE1651" s="43"/>
      <c r="AF1651" s="44"/>
      <c r="AG1651" s="44"/>
      <c r="AH1651" s="44"/>
      <c r="AI1651" s="44"/>
      <c r="AJ1651" s="44"/>
      <c r="AK1651" s="45"/>
      <c r="AL1651" s="35"/>
      <c r="AM1651" s="35"/>
      <c r="AN1651" s="35"/>
      <c r="AO1651" s="3" t="s">
        <v>1763</v>
      </c>
    </row>
    <row r="1652" spans="2:41" x14ac:dyDescent="0.2">
      <c r="B1652" s="46">
        <v>43766</v>
      </c>
      <c r="D1652" s="3" t="s">
        <v>1309</v>
      </c>
      <c r="E1652" s="32" t="s">
        <v>137</v>
      </c>
      <c r="F1652" s="3" t="s">
        <v>138</v>
      </c>
      <c r="G1652" s="55" t="s">
        <v>1782</v>
      </c>
      <c r="H1652" s="3">
        <v>2019</v>
      </c>
      <c r="I1652" s="47" t="s">
        <v>243</v>
      </c>
      <c r="J1652" s="47" t="s">
        <v>1789</v>
      </c>
      <c r="K1652" s="32" t="str">
        <f t="shared" si="386"/>
        <v>NWF</v>
      </c>
      <c r="L1652" s="32" t="str">
        <f t="shared" si="387"/>
        <v>LSI</v>
      </c>
      <c r="M1652" s="32" t="str">
        <f t="shared" si="388"/>
        <v>R2</v>
      </c>
      <c r="P1652" s="33" t="str">
        <f t="shared" si="389"/>
        <v>E:POS_P:P01_Tr1:NWF_Tr2:LSI_LGC_R2_D:28_M:10_Y:2019</v>
      </c>
      <c r="Q1652" s="31" t="str">
        <f t="shared" si="390"/>
        <v>T2</v>
      </c>
      <c r="S1652" s="3">
        <v>20</v>
      </c>
      <c r="X1652" s="37"/>
      <c r="Y1652" s="37" t="s">
        <v>143</v>
      </c>
      <c r="Z1652" s="40">
        <v>0.1225</v>
      </c>
      <c r="AA1652" s="41">
        <v>0.74</v>
      </c>
      <c r="AB1652" s="41">
        <v>9.0649999999999981E-2</v>
      </c>
      <c r="AC1652" s="42" t="s">
        <v>144</v>
      </c>
      <c r="AD1652" s="43"/>
      <c r="AE1652" s="43"/>
      <c r="AF1652" s="44"/>
      <c r="AG1652" s="44"/>
      <c r="AH1652" s="44"/>
      <c r="AI1652" s="44"/>
      <c r="AJ1652" s="44"/>
      <c r="AK1652" s="45"/>
      <c r="AL1652" s="35"/>
      <c r="AM1652" s="35"/>
      <c r="AN1652" s="35"/>
      <c r="AO1652" s="3" t="s">
        <v>1763</v>
      </c>
    </row>
    <row r="1653" spans="2:41" x14ac:dyDescent="0.2">
      <c r="B1653" s="46">
        <v>43766</v>
      </c>
      <c r="D1653" s="3" t="s">
        <v>1311</v>
      </c>
      <c r="E1653" s="32" t="s">
        <v>137</v>
      </c>
      <c r="F1653" s="3" t="s">
        <v>138</v>
      </c>
      <c r="G1653" s="55" t="s">
        <v>1782</v>
      </c>
      <c r="H1653" s="3">
        <v>2019</v>
      </c>
      <c r="I1653" s="47" t="s">
        <v>243</v>
      </c>
      <c r="J1653" s="47" t="s">
        <v>1789</v>
      </c>
      <c r="K1653" s="32" t="str">
        <f t="shared" si="386"/>
        <v>NWF</v>
      </c>
      <c r="L1653" s="32" t="str">
        <f t="shared" si="387"/>
        <v>LSI</v>
      </c>
      <c r="M1653" s="32" t="str">
        <f t="shared" si="388"/>
        <v>R2</v>
      </c>
      <c r="P1653" s="33" t="str">
        <f t="shared" si="389"/>
        <v>E:POS_P:P01_Tr1:NWF_Tr2:LSI_LGC_R2_D:28_M:10_Y:2019</v>
      </c>
      <c r="Q1653" s="31" t="str">
        <f t="shared" si="390"/>
        <v>T3</v>
      </c>
      <c r="S1653" s="3">
        <v>30</v>
      </c>
      <c r="X1653" s="37"/>
      <c r="Y1653" s="37" t="s">
        <v>143</v>
      </c>
      <c r="Z1653" s="40">
        <v>0.1225</v>
      </c>
      <c r="AA1653" s="41">
        <v>0.74</v>
      </c>
      <c r="AB1653" s="41">
        <v>9.0649999999999981E-2</v>
      </c>
      <c r="AC1653" s="42" t="s">
        <v>144</v>
      </c>
      <c r="AD1653" s="43"/>
      <c r="AE1653" s="43"/>
      <c r="AF1653" s="44"/>
      <c r="AG1653" s="44"/>
      <c r="AH1653" s="44"/>
      <c r="AI1653" s="44"/>
      <c r="AJ1653" s="44"/>
      <c r="AK1653" s="45"/>
      <c r="AL1653" s="35"/>
      <c r="AM1653" s="35"/>
      <c r="AN1653" s="35"/>
      <c r="AO1653" s="3" t="s">
        <v>1763</v>
      </c>
    </row>
    <row r="1654" spans="2:41" x14ac:dyDescent="0.2">
      <c r="B1654" s="46">
        <v>43766</v>
      </c>
      <c r="D1654" s="3" t="s">
        <v>1313</v>
      </c>
      <c r="E1654" s="32" t="s">
        <v>137</v>
      </c>
      <c r="F1654" s="3" t="s">
        <v>138</v>
      </c>
      <c r="G1654" s="55" t="s">
        <v>1782</v>
      </c>
      <c r="H1654" s="3">
        <v>2019</v>
      </c>
      <c r="I1654" s="47" t="s">
        <v>243</v>
      </c>
      <c r="J1654" s="47" t="s">
        <v>1789</v>
      </c>
      <c r="K1654" s="32" t="str">
        <f t="shared" si="386"/>
        <v>NWF</v>
      </c>
      <c r="L1654" s="32" t="str">
        <f t="shared" si="387"/>
        <v>LSI</v>
      </c>
      <c r="M1654" s="32" t="str">
        <f t="shared" si="388"/>
        <v>R3</v>
      </c>
      <c r="P1654" s="33" t="str">
        <f t="shared" si="389"/>
        <v>E:POS_P:P01_Tr1:NWF_Tr2:LSI_LGC_R3_D:28_M:10_Y:2019</v>
      </c>
      <c r="Q1654" s="31" t="str">
        <f t="shared" si="390"/>
        <v>T0</v>
      </c>
      <c r="S1654" s="37">
        <v>0</v>
      </c>
      <c r="X1654" s="37"/>
      <c r="Y1654" s="37" t="s">
        <v>143</v>
      </c>
      <c r="Z1654" s="40">
        <v>0.1225</v>
      </c>
      <c r="AA1654" s="41">
        <v>0.74</v>
      </c>
      <c r="AB1654" s="41">
        <v>9.0649999999999981E-2</v>
      </c>
      <c r="AC1654" s="42" t="s">
        <v>144</v>
      </c>
      <c r="AD1654" s="43"/>
      <c r="AE1654" s="43"/>
      <c r="AF1654" s="44"/>
      <c r="AG1654" s="44"/>
      <c r="AH1654" s="44"/>
      <c r="AI1654" s="44"/>
      <c r="AJ1654" s="44"/>
      <c r="AK1654" s="45"/>
      <c r="AL1654" s="35"/>
      <c r="AM1654" s="35"/>
      <c r="AN1654" s="35"/>
      <c r="AO1654" s="3" t="s">
        <v>1763</v>
      </c>
    </row>
    <row r="1655" spans="2:41" x14ac:dyDescent="0.2">
      <c r="B1655" s="46">
        <v>43766</v>
      </c>
      <c r="D1655" s="3" t="s">
        <v>1315</v>
      </c>
      <c r="E1655" s="32" t="s">
        <v>137</v>
      </c>
      <c r="F1655" s="3" t="s">
        <v>138</v>
      </c>
      <c r="G1655" s="55" t="s">
        <v>1782</v>
      </c>
      <c r="H1655" s="3">
        <v>2019</v>
      </c>
      <c r="I1655" s="47" t="s">
        <v>243</v>
      </c>
      <c r="J1655" s="47" t="s">
        <v>1789</v>
      </c>
      <c r="K1655" s="32" t="str">
        <f t="shared" si="386"/>
        <v>NWF</v>
      </c>
      <c r="L1655" s="32" t="str">
        <f t="shared" si="387"/>
        <v>LSI</v>
      </c>
      <c r="M1655" s="32" t="str">
        <f t="shared" si="388"/>
        <v>R3</v>
      </c>
      <c r="P1655" s="33" t="str">
        <f t="shared" si="389"/>
        <v>E:POS_P:P01_Tr1:NWF_Tr2:LSI_LGC_R3_D:28_M:10_Y:2019</v>
      </c>
      <c r="Q1655" s="31" t="str">
        <f t="shared" si="390"/>
        <v>T1</v>
      </c>
      <c r="S1655" s="3">
        <v>10</v>
      </c>
      <c r="X1655" s="37"/>
      <c r="Y1655" s="37" t="s">
        <v>143</v>
      </c>
      <c r="Z1655" s="40">
        <v>0.1225</v>
      </c>
      <c r="AA1655" s="41">
        <v>0.74</v>
      </c>
      <c r="AB1655" s="41">
        <v>9.0649999999999981E-2</v>
      </c>
      <c r="AC1655" s="42" t="s">
        <v>144</v>
      </c>
      <c r="AD1655" s="43"/>
      <c r="AE1655" s="43"/>
      <c r="AF1655" s="44"/>
      <c r="AG1655" s="44"/>
      <c r="AH1655" s="44"/>
      <c r="AI1655" s="44"/>
      <c r="AJ1655" s="44"/>
      <c r="AK1655" s="45"/>
      <c r="AL1655" s="35"/>
      <c r="AM1655" s="35"/>
      <c r="AN1655" s="35"/>
      <c r="AO1655" s="3" t="s">
        <v>1763</v>
      </c>
    </row>
    <row r="1656" spans="2:41" x14ac:dyDescent="0.2">
      <c r="B1656" s="46">
        <v>43766</v>
      </c>
      <c r="D1656" s="3" t="s">
        <v>1317</v>
      </c>
      <c r="E1656" s="32" t="s">
        <v>137</v>
      </c>
      <c r="F1656" s="3" t="s">
        <v>138</v>
      </c>
      <c r="G1656" s="55" t="s">
        <v>1782</v>
      </c>
      <c r="H1656" s="3">
        <v>2019</v>
      </c>
      <c r="I1656" s="47" t="s">
        <v>243</v>
      </c>
      <c r="J1656" s="47" t="s">
        <v>1789</v>
      </c>
      <c r="K1656" s="32" t="str">
        <f t="shared" si="386"/>
        <v>NWF</v>
      </c>
      <c r="L1656" s="32" t="str">
        <f t="shared" si="387"/>
        <v>LSI</v>
      </c>
      <c r="M1656" s="32" t="str">
        <f t="shared" si="388"/>
        <v>R3</v>
      </c>
      <c r="P1656" s="33" t="str">
        <f t="shared" si="389"/>
        <v>E:POS_P:P01_Tr1:NWF_Tr2:LSI_LGC_R3_D:28_M:10_Y:2019</v>
      </c>
      <c r="Q1656" s="31" t="str">
        <f t="shared" si="390"/>
        <v>T2</v>
      </c>
      <c r="S1656" s="3">
        <v>20</v>
      </c>
      <c r="X1656" s="37"/>
      <c r="Y1656" s="37" t="s">
        <v>143</v>
      </c>
      <c r="Z1656" s="40">
        <v>0.1225</v>
      </c>
      <c r="AA1656" s="41">
        <v>0.74</v>
      </c>
      <c r="AB1656" s="41">
        <v>9.0649999999999981E-2</v>
      </c>
      <c r="AC1656" s="42" t="s">
        <v>144</v>
      </c>
      <c r="AD1656" s="43"/>
      <c r="AE1656" s="43"/>
      <c r="AF1656" s="44"/>
      <c r="AG1656" s="44"/>
      <c r="AH1656" s="44"/>
      <c r="AI1656" s="44"/>
      <c r="AJ1656" s="44"/>
      <c r="AK1656" s="45"/>
      <c r="AL1656" s="35"/>
      <c r="AM1656" s="35"/>
      <c r="AN1656" s="35"/>
      <c r="AO1656" s="3" t="s">
        <v>1763</v>
      </c>
    </row>
    <row r="1657" spans="2:41" x14ac:dyDescent="0.2">
      <c r="B1657" s="46">
        <v>43766</v>
      </c>
      <c r="D1657" s="3" t="s">
        <v>1319</v>
      </c>
      <c r="E1657" s="32" t="s">
        <v>137</v>
      </c>
      <c r="F1657" s="3" t="s">
        <v>138</v>
      </c>
      <c r="G1657" s="55" t="s">
        <v>1782</v>
      </c>
      <c r="H1657" s="3">
        <v>2019</v>
      </c>
      <c r="I1657" s="47" t="s">
        <v>243</v>
      </c>
      <c r="J1657" s="47" t="s">
        <v>1789</v>
      </c>
      <c r="K1657" s="32" t="str">
        <f t="shared" si="386"/>
        <v>NWF</v>
      </c>
      <c r="L1657" s="32" t="str">
        <f t="shared" si="387"/>
        <v>LSI</v>
      </c>
      <c r="M1657" s="32" t="str">
        <f t="shared" si="388"/>
        <v>R3</v>
      </c>
      <c r="P1657" s="33" t="str">
        <f t="shared" si="389"/>
        <v>E:POS_P:P01_Tr1:NWF_Tr2:LSI_LGC_R3_D:28_M:10_Y:2019</v>
      </c>
      <c r="Q1657" s="31" t="str">
        <f t="shared" si="390"/>
        <v>T3</v>
      </c>
      <c r="S1657" s="3">
        <v>30</v>
      </c>
      <c r="X1657" s="37"/>
      <c r="Y1657" s="37" t="s">
        <v>143</v>
      </c>
      <c r="Z1657" s="40">
        <v>0.1225</v>
      </c>
      <c r="AA1657" s="41">
        <v>0.74</v>
      </c>
      <c r="AB1657" s="41">
        <v>9.0649999999999981E-2</v>
      </c>
      <c r="AC1657" s="42" t="s">
        <v>144</v>
      </c>
      <c r="AD1657" s="43"/>
      <c r="AE1657" s="43"/>
      <c r="AF1657" s="44"/>
      <c r="AG1657" s="44"/>
      <c r="AH1657" s="44"/>
      <c r="AI1657" s="44"/>
      <c r="AJ1657" s="44"/>
      <c r="AK1657" s="45"/>
      <c r="AL1657" s="35"/>
      <c r="AM1657" s="35"/>
      <c r="AN1657" s="35"/>
      <c r="AO1657" s="3" t="s">
        <v>1763</v>
      </c>
    </row>
    <row r="1658" spans="2:41" x14ac:dyDescent="0.2">
      <c r="B1658" s="46">
        <v>43766</v>
      </c>
      <c r="D1658" s="48" t="s">
        <v>1321</v>
      </c>
      <c r="E1658" s="32" t="s">
        <v>137</v>
      </c>
      <c r="F1658" s="3" t="s">
        <v>138</v>
      </c>
      <c r="G1658" s="55" t="s">
        <v>1782</v>
      </c>
      <c r="H1658" s="3">
        <v>2019</v>
      </c>
      <c r="I1658" s="47" t="s">
        <v>243</v>
      </c>
      <c r="J1658" s="47" t="s">
        <v>1789</v>
      </c>
      <c r="K1658" s="32" t="str">
        <f t="shared" si="386"/>
        <v>WFL</v>
      </c>
      <c r="L1658" s="32" t="str">
        <f t="shared" si="387"/>
        <v>ESI</v>
      </c>
      <c r="M1658" s="32" t="str">
        <f t="shared" si="388"/>
        <v>R1</v>
      </c>
      <c r="N1658" s="3">
        <v>2</v>
      </c>
      <c r="O1658" s="3" t="s">
        <v>1790</v>
      </c>
      <c r="P1658" s="33" t="str">
        <f t="shared" si="389"/>
        <v>E:POS_P:P01_Tr1:WFL_Tr2:ESI_LGC_R1_D:28_M:10_Y:2019</v>
      </c>
      <c r="Q1658" s="31" t="str">
        <f t="shared" si="390"/>
        <v>T0</v>
      </c>
      <c r="R1658" s="53">
        <v>0.49660879629629634</v>
      </c>
      <c r="S1658" s="37">
        <v>0</v>
      </c>
      <c r="T1658" s="3">
        <v>67.507499999999993</v>
      </c>
      <c r="U1658" s="3">
        <v>126.06176470588235</v>
      </c>
      <c r="V1658" s="3">
        <v>0.39432000000000006</v>
      </c>
      <c r="W1658" s="3">
        <v>20.100000000000001</v>
      </c>
      <c r="X1658" s="37">
        <f t="shared" ref="X1658:X1669" si="400">W1658+273</f>
        <v>293.10000000000002</v>
      </c>
      <c r="Y1658" s="37" t="s">
        <v>143</v>
      </c>
      <c r="Z1658" s="40">
        <v>0.1225</v>
      </c>
      <c r="AA1658" s="41">
        <v>0.74</v>
      </c>
      <c r="AB1658" s="41">
        <v>9.0649999999999981E-2</v>
      </c>
      <c r="AC1658" s="42" t="s">
        <v>144</v>
      </c>
      <c r="AD1658" s="43">
        <f t="shared" ref="AD1658:AD1669" si="401">(12/(82.0575*X1658))*1000000</f>
        <v>498.93864835212565</v>
      </c>
      <c r="AE1658" s="43">
        <f t="shared" ref="AE1658:AE1669" si="402">(14/(82.0575*X1658))*1000000</f>
        <v>582.09508974414655</v>
      </c>
      <c r="AF1658" s="44">
        <f t="shared" ref="AF1658:AF1669" si="403">(T1658*AD1658)/1000</f>
        <v>33.682100803631116</v>
      </c>
      <c r="AG1658" s="44">
        <f t="shared" ref="AG1658:AG1669" si="404">AF1658*AB1658/Z1658</f>
        <v>24.92475459468702</v>
      </c>
      <c r="AH1658" s="44">
        <f t="shared" ref="AH1658:AH1669" si="405">(U1658*AD1658)/1000</f>
        <v>62.897086491236635</v>
      </c>
      <c r="AI1658" s="44">
        <f t="shared" ref="AI1658:AI1669" si="406">AH1658*AB1658/Z1658</f>
        <v>46.543844003515098</v>
      </c>
      <c r="AJ1658" s="44">
        <f t="shared" ref="AJ1658:AJ1669" si="407">V1658*AE1658/1000</f>
        <v>0.22953173578791192</v>
      </c>
      <c r="AK1658" s="45">
        <f t="shared" ref="AK1658:AK1669" si="408">AJ1658*AB1658/Z1658</f>
        <v>0.16985348448305479</v>
      </c>
      <c r="AL1658" s="35">
        <f>SLOPE(AG1658:AG1661,S1658:S1661)*60</f>
        <v>4.9242818810527114</v>
      </c>
      <c r="AM1658" s="35">
        <f>SLOPE(AK1658:AK1661,S1658:S1661)*60</f>
        <v>4.3302923138744953E-2</v>
      </c>
      <c r="AN1658" s="35">
        <f>SLOPE(AI1658:AI1661,S1658:S1661)*60</f>
        <v>3.7111423856326553</v>
      </c>
      <c r="AO1658" s="3" t="s">
        <v>1783</v>
      </c>
    </row>
    <row r="1659" spans="2:41" x14ac:dyDescent="0.2">
      <c r="B1659" s="46">
        <v>43766</v>
      </c>
      <c r="D1659" s="48" t="s">
        <v>1323</v>
      </c>
      <c r="E1659" s="32" t="s">
        <v>137</v>
      </c>
      <c r="F1659" s="3" t="s">
        <v>138</v>
      </c>
      <c r="G1659" s="55" t="s">
        <v>1782</v>
      </c>
      <c r="H1659" s="3">
        <v>2019</v>
      </c>
      <c r="I1659" s="47" t="s">
        <v>243</v>
      </c>
      <c r="J1659" s="47" t="s">
        <v>1789</v>
      </c>
      <c r="K1659" s="32" t="str">
        <f t="shared" si="386"/>
        <v>WFL</v>
      </c>
      <c r="L1659" s="32" t="str">
        <f t="shared" si="387"/>
        <v>ESI</v>
      </c>
      <c r="M1659" s="32" t="str">
        <f t="shared" si="388"/>
        <v>R1</v>
      </c>
      <c r="N1659" s="3">
        <v>2</v>
      </c>
      <c r="O1659" s="3" t="s">
        <v>1790</v>
      </c>
      <c r="P1659" s="33" t="str">
        <f t="shared" si="389"/>
        <v>E:POS_P:P01_Tr1:WFL_Tr2:ESI_LGC_R1_D:28_M:10_Y:2019</v>
      </c>
      <c r="Q1659" s="31" t="str">
        <f t="shared" si="390"/>
        <v>T1</v>
      </c>
      <c r="R1659" s="53">
        <v>0.5035532407407407</v>
      </c>
      <c r="S1659" s="3">
        <v>10</v>
      </c>
      <c r="T1659" s="3">
        <v>58.807499999999997</v>
      </c>
      <c r="U1659" s="3">
        <v>128.79176470588237</v>
      </c>
      <c r="V1659" s="3">
        <v>0.43247999999999998</v>
      </c>
      <c r="W1659" s="3">
        <v>21.8</v>
      </c>
      <c r="X1659" s="37">
        <f t="shared" si="400"/>
        <v>294.8</v>
      </c>
      <c r="Y1659" s="37" t="s">
        <v>143</v>
      </c>
      <c r="Z1659" s="40">
        <v>0.1225</v>
      </c>
      <c r="AA1659" s="41">
        <v>0.74</v>
      </c>
      <c r="AB1659" s="41">
        <v>9.0649999999999981E-2</v>
      </c>
      <c r="AC1659" s="42" t="s">
        <v>144</v>
      </c>
      <c r="AD1659" s="43">
        <f t="shared" si="401"/>
        <v>496.06145804616017</v>
      </c>
      <c r="AE1659" s="43">
        <f t="shared" si="402"/>
        <v>578.73836772052027</v>
      </c>
      <c r="AF1659" s="44">
        <f t="shared" si="403"/>
        <v>29.172134194049562</v>
      </c>
      <c r="AG1659" s="44">
        <f t="shared" si="404"/>
        <v>21.587379303596673</v>
      </c>
      <c r="AH1659" s="44">
        <f t="shared" si="405"/>
        <v>63.888630584338003</v>
      </c>
      <c r="AI1659" s="44">
        <f t="shared" si="406"/>
        <v>47.277586632410113</v>
      </c>
      <c r="AJ1659" s="44">
        <f t="shared" si="407"/>
        <v>0.25029276927177058</v>
      </c>
      <c r="AK1659" s="45">
        <f t="shared" si="408"/>
        <v>0.1852166492611102</v>
      </c>
      <c r="AL1659" s="35"/>
      <c r="AM1659" s="35"/>
      <c r="AN1659" s="35"/>
      <c r="AO1659" s="3" t="s">
        <v>1784</v>
      </c>
    </row>
    <row r="1660" spans="2:41" x14ac:dyDescent="0.2">
      <c r="B1660" s="46">
        <v>43766</v>
      </c>
      <c r="D1660" s="48" t="s">
        <v>1325</v>
      </c>
      <c r="E1660" s="32" t="s">
        <v>137</v>
      </c>
      <c r="F1660" s="3" t="s">
        <v>138</v>
      </c>
      <c r="G1660" s="55" t="s">
        <v>1782</v>
      </c>
      <c r="H1660" s="3">
        <v>2019</v>
      </c>
      <c r="I1660" s="47" t="s">
        <v>243</v>
      </c>
      <c r="J1660" s="47" t="s">
        <v>1789</v>
      </c>
      <c r="K1660" s="32" t="str">
        <f t="shared" si="386"/>
        <v>WFL</v>
      </c>
      <c r="L1660" s="32" t="str">
        <f t="shared" si="387"/>
        <v>ESI</v>
      </c>
      <c r="M1660" s="32" t="str">
        <f t="shared" si="388"/>
        <v>R1</v>
      </c>
      <c r="N1660" s="3">
        <v>2</v>
      </c>
      <c r="O1660" s="3" t="s">
        <v>1790</v>
      </c>
      <c r="P1660" s="33" t="str">
        <f t="shared" si="389"/>
        <v>E:POS_P:P01_Tr1:WFL_Tr2:ESI_LGC_R1_D:28_M:10_Y:2019</v>
      </c>
      <c r="Q1660" s="31" t="str">
        <f t="shared" si="390"/>
        <v>T2</v>
      </c>
      <c r="R1660" s="53">
        <v>0.51049768518518512</v>
      </c>
      <c r="S1660" s="3">
        <v>20</v>
      </c>
      <c r="T1660" s="3">
        <v>67.357499999999987</v>
      </c>
      <c r="U1660" s="3">
        <v>130.71882352941176</v>
      </c>
      <c r="V1660" s="3">
        <v>0.42611999999999994</v>
      </c>
      <c r="W1660" s="3">
        <v>22.3</v>
      </c>
      <c r="X1660" s="37">
        <f t="shared" si="400"/>
        <v>295.3</v>
      </c>
      <c r="Y1660" s="37" t="s">
        <v>143</v>
      </c>
      <c r="Z1660" s="40">
        <v>0.1225</v>
      </c>
      <c r="AA1660" s="41">
        <v>0.74</v>
      </c>
      <c r="AB1660" s="41">
        <v>9.0649999999999981E-2</v>
      </c>
      <c r="AC1660" s="42" t="s">
        <v>144</v>
      </c>
      <c r="AD1660" s="43">
        <f t="shared" si="401"/>
        <v>495.22153007791405</v>
      </c>
      <c r="AE1660" s="43">
        <f t="shared" si="402"/>
        <v>577.75845175756649</v>
      </c>
      <c r="AF1660" s="44">
        <f t="shared" si="403"/>
        <v>33.356884212223093</v>
      </c>
      <c r="AG1660" s="44">
        <f t="shared" si="404"/>
        <v>24.684094317045083</v>
      </c>
      <c r="AH1660" s="44">
        <f t="shared" si="405"/>
        <v>64.734775798220127</v>
      </c>
      <c r="AI1660" s="44">
        <f t="shared" si="406"/>
        <v>47.903734090682882</v>
      </c>
      <c r="AJ1660" s="44">
        <f t="shared" si="407"/>
        <v>0.24619443146293421</v>
      </c>
      <c r="AK1660" s="45">
        <f t="shared" si="408"/>
        <v>0.18218387928257129</v>
      </c>
      <c r="AL1660" s="35"/>
      <c r="AM1660" s="35"/>
      <c r="AN1660" s="35"/>
      <c r="AO1660" s="3" t="s">
        <v>1785</v>
      </c>
    </row>
    <row r="1661" spans="2:41" x14ac:dyDescent="0.2">
      <c r="B1661" s="46">
        <v>43766</v>
      </c>
      <c r="D1661" s="48" t="s">
        <v>1327</v>
      </c>
      <c r="E1661" s="32" t="s">
        <v>137</v>
      </c>
      <c r="F1661" s="3" t="s">
        <v>138</v>
      </c>
      <c r="G1661" s="55" t="s">
        <v>1782</v>
      </c>
      <c r="H1661" s="3">
        <v>2019</v>
      </c>
      <c r="I1661" s="47" t="s">
        <v>243</v>
      </c>
      <c r="J1661" s="47" t="s">
        <v>1789</v>
      </c>
      <c r="K1661" s="32" t="str">
        <f t="shared" si="386"/>
        <v>WFL</v>
      </c>
      <c r="L1661" s="32" t="str">
        <f t="shared" si="387"/>
        <v>ESI</v>
      </c>
      <c r="M1661" s="32" t="str">
        <f t="shared" si="388"/>
        <v>R1</v>
      </c>
      <c r="N1661" s="3">
        <v>2</v>
      </c>
      <c r="O1661" s="3" t="s">
        <v>1790</v>
      </c>
      <c r="P1661" s="33" t="str">
        <f t="shared" si="389"/>
        <v>E:POS_P:P01_Tr1:WFL_Tr2:ESI_LGC_R1_D:28_M:10_Y:2019</v>
      </c>
      <c r="Q1661" s="31" t="str">
        <f t="shared" si="390"/>
        <v>T3</v>
      </c>
      <c r="R1661" s="53">
        <v>0.51744212962962965</v>
      </c>
      <c r="S1661" s="3">
        <v>30</v>
      </c>
      <c r="T1661" s="3">
        <v>72.982499999999987</v>
      </c>
      <c r="U1661" s="3">
        <v>132.64588235294119</v>
      </c>
      <c r="V1661" s="3">
        <v>0.45791999999999999</v>
      </c>
      <c r="W1661" s="3">
        <v>23.6</v>
      </c>
      <c r="X1661" s="37">
        <f t="shared" si="400"/>
        <v>296.60000000000002</v>
      </c>
      <c r="Y1661" s="37" t="s">
        <v>143</v>
      </c>
      <c r="Z1661" s="40">
        <v>0.1225</v>
      </c>
      <c r="AA1661" s="41">
        <v>0.74</v>
      </c>
      <c r="AB1661" s="41">
        <v>9.0649999999999981E-2</v>
      </c>
      <c r="AC1661" s="42" t="s">
        <v>144</v>
      </c>
      <c r="AD1661" s="43">
        <f t="shared" si="401"/>
        <v>493.05097043832774</v>
      </c>
      <c r="AE1661" s="43">
        <f t="shared" si="402"/>
        <v>575.22613217804906</v>
      </c>
      <c r="AF1661" s="44">
        <f t="shared" si="403"/>
        <v>35.984092450015247</v>
      </c>
      <c r="AG1661" s="44">
        <f t="shared" si="404"/>
        <v>26.628228413011279</v>
      </c>
      <c r="AH1661" s="44">
        <f t="shared" si="405"/>
        <v>65.401181018765911</v>
      </c>
      <c r="AI1661" s="44">
        <f t="shared" si="406"/>
        <v>48.396873953886761</v>
      </c>
      <c r="AJ1661" s="44">
        <f t="shared" si="407"/>
        <v>0.26340755044697223</v>
      </c>
      <c r="AK1661" s="45">
        <f t="shared" si="408"/>
        <v>0.1949215873307594</v>
      </c>
      <c r="AL1661" s="35"/>
      <c r="AM1661" s="35"/>
      <c r="AN1661" s="35"/>
      <c r="AO1661" s="3" t="s">
        <v>1788</v>
      </c>
    </row>
    <row r="1662" spans="2:41" x14ac:dyDescent="0.2">
      <c r="B1662" s="46">
        <v>43766</v>
      </c>
      <c r="D1662" s="48" t="s">
        <v>1329</v>
      </c>
      <c r="E1662" s="32" t="s">
        <v>137</v>
      </c>
      <c r="F1662" s="3" t="s">
        <v>138</v>
      </c>
      <c r="G1662" s="55" t="s">
        <v>1782</v>
      </c>
      <c r="H1662" s="3">
        <v>2019</v>
      </c>
      <c r="I1662" s="47" t="s">
        <v>243</v>
      </c>
      <c r="J1662" s="47" t="s">
        <v>1789</v>
      </c>
      <c r="K1662" s="32" t="str">
        <f t="shared" si="386"/>
        <v>WFL</v>
      </c>
      <c r="L1662" s="32" t="str">
        <f t="shared" si="387"/>
        <v>ESI</v>
      </c>
      <c r="M1662" s="32" t="str">
        <f t="shared" si="388"/>
        <v>R2</v>
      </c>
      <c r="N1662" s="3">
        <v>11</v>
      </c>
      <c r="O1662" s="3" t="s">
        <v>554</v>
      </c>
      <c r="P1662" s="33" t="str">
        <f t="shared" si="389"/>
        <v>E:POS_P:P01_Tr1:WFL_Tr2:ESI_LGC_R2_D:28_M:10_Y:2019</v>
      </c>
      <c r="Q1662" s="31" t="str">
        <f t="shared" si="390"/>
        <v>T0</v>
      </c>
      <c r="R1662" s="53">
        <v>0.49660879629629634</v>
      </c>
      <c r="S1662" s="37">
        <v>0</v>
      </c>
      <c r="T1662" s="3">
        <v>21.307500000000001</v>
      </c>
      <c r="U1662" s="3">
        <v>140.67529411764707</v>
      </c>
      <c r="V1662" s="3">
        <v>0.43883999999999995</v>
      </c>
      <c r="W1662" s="3">
        <v>21.7</v>
      </c>
      <c r="X1662" s="37">
        <f t="shared" si="400"/>
        <v>294.7</v>
      </c>
      <c r="Y1662" s="37" t="s">
        <v>143</v>
      </c>
      <c r="Z1662" s="40">
        <v>0.1225</v>
      </c>
      <c r="AA1662" s="41">
        <v>0.74</v>
      </c>
      <c r="AB1662" s="41">
        <v>9.0649999999999981E-2</v>
      </c>
      <c r="AC1662" s="42" t="s">
        <v>144</v>
      </c>
      <c r="AD1662" s="43">
        <f t="shared" si="401"/>
        <v>496.22978565323393</v>
      </c>
      <c r="AE1662" s="43">
        <f t="shared" si="402"/>
        <v>578.93474992877282</v>
      </c>
      <c r="AF1662" s="44">
        <f t="shared" si="403"/>
        <v>10.573416157806284</v>
      </c>
      <c r="AG1662" s="44">
        <f t="shared" si="404"/>
        <v>7.8243279567766475</v>
      </c>
      <c r="AH1662" s="44">
        <f t="shared" si="405"/>
        <v>69.807271046705651</v>
      </c>
      <c r="AI1662" s="44">
        <f t="shared" si="406"/>
        <v>51.657380574562175</v>
      </c>
      <c r="AJ1662" s="44">
        <f t="shared" si="407"/>
        <v>0.25405972565874263</v>
      </c>
      <c r="AK1662" s="45">
        <f t="shared" si="408"/>
        <v>0.18800419698746951</v>
      </c>
      <c r="AL1662" s="35">
        <f>SLOPE(AG1662:AG1665,S1662:S1665)*60</f>
        <v>8.2998603283925796</v>
      </c>
      <c r="AM1662" s="35">
        <f>SLOPE(AK1662:AK1665,S1662:S1665)*60</f>
        <v>0.11214464006443586</v>
      </c>
      <c r="AN1662" s="35">
        <f>SLOPE(AI1662:AI1665,S1662:S1665)*60</f>
        <v>-27.863186806438641</v>
      </c>
      <c r="AO1662" s="3" t="s">
        <v>1783</v>
      </c>
    </row>
    <row r="1663" spans="2:41" x14ac:dyDescent="0.2">
      <c r="B1663" s="46">
        <v>43766</v>
      </c>
      <c r="D1663" s="48" t="s">
        <v>1331</v>
      </c>
      <c r="E1663" s="32" t="s">
        <v>137</v>
      </c>
      <c r="F1663" s="3" t="s">
        <v>138</v>
      </c>
      <c r="G1663" s="55" t="s">
        <v>1782</v>
      </c>
      <c r="H1663" s="3">
        <v>2019</v>
      </c>
      <c r="I1663" s="47" t="s">
        <v>243</v>
      </c>
      <c r="J1663" s="47" t="s">
        <v>1789</v>
      </c>
      <c r="K1663" s="32" t="str">
        <f t="shared" si="386"/>
        <v>WFL</v>
      </c>
      <c r="L1663" s="32" t="str">
        <f t="shared" si="387"/>
        <v>ESI</v>
      </c>
      <c r="M1663" s="32" t="str">
        <f t="shared" si="388"/>
        <v>R2</v>
      </c>
      <c r="N1663" s="3">
        <v>11</v>
      </c>
      <c r="O1663" s="3" t="s">
        <v>554</v>
      </c>
      <c r="P1663" s="33" t="str">
        <f t="shared" si="389"/>
        <v>E:POS_P:P01_Tr1:WFL_Tr2:ESI_LGC_R2_D:28_M:10_Y:2019</v>
      </c>
      <c r="Q1663" s="31" t="str">
        <f t="shared" si="390"/>
        <v>T1</v>
      </c>
      <c r="R1663" s="53">
        <v>0.5035532407407407</v>
      </c>
      <c r="S1663" s="3">
        <v>10</v>
      </c>
      <c r="T1663" s="3">
        <v>20.3325</v>
      </c>
      <c r="U1663" s="3">
        <v>145.33235294117648</v>
      </c>
      <c r="V1663" s="3">
        <v>0.79500000000000004</v>
      </c>
      <c r="W1663" s="3">
        <v>22.1</v>
      </c>
      <c r="X1663" s="37">
        <f t="shared" si="400"/>
        <v>295.10000000000002</v>
      </c>
      <c r="Y1663" s="37" t="s">
        <v>143</v>
      </c>
      <c r="Z1663" s="40">
        <v>0.1225</v>
      </c>
      <c r="AA1663" s="41">
        <v>0.74</v>
      </c>
      <c r="AB1663" s="41">
        <v>9.0649999999999981E-2</v>
      </c>
      <c r="AC1663" s="42" t="s">
        <v>144</v>
      </c>
      <c r="AD1663" s="43">
        <f t="shared" si="401"/>
        <v>495.55715971537796</v>
      </c>
      <c r="AE1663" s="43">
        <f t="shared" si="402"/>
        <v>578.15001966794091</v>
      </c>
      <c r="AF1663" s="44">
        <f t="shared" si="403"/>
        <v>10.075915949912922</v>
      </c>
      <c r="AG1663" s="44">
        <f t="shared" si="404"/>
        <v>7.456177802935561</v>
      </c>
      <c r="AH1663" s="44">
        <f t="shared" si="405"/>
        <v>72.020488038282281</v>
      </c>
      <c r="AI1663" s="44">
        <f t="shared" si="406"/>
        <v>53.295161148328873</v>
      </c>
      <c r="AJ1663" s="44">
        <f t="shared" si="407"/>
        <v>0.45962926563601303</v>
      </c>
      <c r="AK1663" s="45">
        <f t="shared" si="408"/>
        <v>0.34012565657064958</v>
      </c>
      <c r="AL1663" s="35"/>
      <c r="AM1663" s="35"/>
      <c r="AN1663" s="35"/>
      <c r="AO1663" s="3" t="s">
        <v>1784</v>
      </c>
    </row>
    <row r="1664" spans="2:41" x14ac:dyDescent="0.2">
      <c r="B1664" s="46">
        <v>43766</v>
      </c>
      <c r="D1664" s="48" t="s">
        <v>1333</v>
      </c>
      <c r="E1664" s="32" t="s">
        <v>137</v>
      </c>
      <c r="F1664" s="3" t="s">
        <v>138</v>
      </c>
      <c r="G1664" s="55" t="s">
        <v>1782</v>
      </c>
      <c r="H1664" s="3">
        <v>2019</v>
      </c>
      <c r="I1664" s="47" t="s">
        <v>243</v>
      </c>
      <c r="J1664" s="47" t="s">
        <v>1789</v>
      </c>
      <c r="K1664" s="32" t="str">
        <f t="shared" si="386"/>
        <v>WFL</v>
      </c>
      <c r="L1664" s="32" t="str">
        <f t="shared" si="387"/>
        <v>ESI</v>
      </c>
      <c r="M1664" s="32" t="str">
        <f t="shared" si="388"/>
        <v>R2</v>
      </c>
      <c r="N1664" s="3">
        <v>11</v>
      </c>
      <c r="O1664" s="3" t="s">
        <v>554</v>
      </c>
      <c r="P1664" s="33" t="str">
        <f t="shared" si="389"/>
        <v>E:POS_P:P01_Tr1:WFL_Tr2:ESI_LGC_R2_D:28_M:10_Y:2019</v>
      </c>
      <c r="Q1664" s="31" t="str">
        <f t="shared" si="390"/>
        <v>T2</v>
      </c>
      <c r="R1664" s="53">
        <v>0.51049768518518512</v>
      </c>
      <c r="S1664" s="3">
        <v>20</v>
      </c>
      <c r="T1664" s="3">
        <v>25.432500000000005</v>
      </c>
      <c r="U1664" s="3">
        <v>139.71176470588236</v>
      </c>
      <c r="V1664" s="3">
        <v>0.40703999999999996</v>
      </c>
      <c r="W1664" s="3">
        <v>22.5</v>
      </c>
      <c r="X1664" s="37">
        <f t="shared" si="400"/>
        <v>295.5</v>
      </c>
      <c r="Y1664" s="37" t="s">
        <v>143</v>
      </c>
      <c r="Z1664" s="40">
        <v>0.1225</v>
      </c>
      <c r="AA1664" s="41">
        <v>0.74</v>
      </c>
      <c r="AB1664" s="41">
        <v>9.0649999999999981E-2</v>
      </c>
      <c r="AC1664" s="42" t="s">
        <v>144</v>
      </c>
      <c r="AD1664" s="43">
        <f t="shared" si="401"/>
        <v>494.88635476144844</v>
      </c>
      <c r="AE1664" s="43">
        <f t="shared" si="402"/>
        <v>577.36741388835662</v>
      </c>
      <c r="AF1664" s="44">
        <f t="shared" si="403"/>
        <v>12.586197217470541</v>
      </c>
      <c r="AG1664" s="44">
        <f t="shared" si="404"/>
        <v>9.3137859409281987</v>
      </c>
      <c r="AH1664" s="44">
        <f t="shared" si="405"/>
        <v>69.141445952583311</v>
      </c>
      <c r="AI1664" s="44">
        <f t="shared" si="406"/>
        <v>51.164670004911642</v>
      </c>
      <c r="AJ1664" s="44">
        <f t="shared" si="407"/>
        <v>0.23501163214911666</v>
      </c>
      <c r="AK1664" s="45">
        <f t="shared" si="408"/>
        <v>0.17390860779034628</v>
      </c>
      <c r="AL1664" s="35"/>
      <c r="AM1664" s="35"/>
      <c r="AN1664" s="35"/>
      <c r="AO1664" s="3" t="s">
        <v>1785</v>
      </c>
    </row>
    <row r="1665" spans="2:41" x14ac:dyDescent="0.2">
      <c r="B1665" s="46">
        <v>43766</v>
      </c>
      <c r="D1665" s="48" t="s">
        <v>1335</v>
      </c>
      <c r="E1665" s="32" t="s">
        <v>137</v>
      </c>
      <c r="F1665" s="3" t="s">
        <v>138</v>
      </c>
      <c r="G1665" s="55" t="s">
        <v>1782</v>
      </c>
      <c r="H1665" s="3">
        <v>2019</v>
      </c>
      <c r="I1665" s="47" t="s">
        <v>243</v>
      </c>
      <c r="J1665" s="47" t="s">
        <v>1789</v>
      </c>
      <c r="K1665" s="32" t="str">
        <f t="shared" si="386"/>
        <v>WFL</v>
      </c>
      <c r="L1665" s="32" t="str">
        <f t="shared" si="387"/>
        <v>ESI</v>
      </c>
      <c r="M1665" s="32" t="str">
        <f t="shared" si="388"/>
        <v>R2</v>
      </c>
      <c r="N1665" s="3">
        <v>11</v>
      </c>
      <c r="O1665" s="3" t="s">
        <v>554</v>
      </c>
      <c r="P1665" s="33" t="str">
        <f t="shared" si="389"/>
        <v>E:POS_P:P01_Tr1:WFL_Tr2:ESI_LGC_R2_D:28_M:10_Y:2019</v>
      </c>
      <c r="Q1665" s="31" t="str">
        <f t="shared" si="390"/>
        <v>T3</v>
      </c>
      <c r="R1665" s="53">
        <v>0.51744212962962965</v>
      </c>
      <c r="S1665" s="3">
        <v>30</v>
      </c>
      <c r="T1665" s="3">
        <v>32.407499999999999</v>
      </c>
      <c r="U1665" s="3">
        <v>101.17058823529412</v>
      </c>
      <c r="V1665" s="3">
        <v>0.7186800000000001</v>
      </c>
      <c r="W1665" s="3">
        <v>23.8</v>
      </c>
      <c r="X1665" s="37">
        <f t="shared" si="400"/>
        <v>296.8</v>
      </c>
      <c r="Y1665" s="37" t="s">
        <v>143</v>
      </c>
      <c r="Z1665" s="40">
        <v>0.1225</v>
      </c>
      <c r="AA1665" s="41">
        <v>0.74</v>
      </c>
      <c r="AB1665" s="41">
        <v>9.0649999999999981E-2</v>
      </c>
      <c r="AC1665" s="42" t="s">
        <v>144</v>
      </c>
      <c r="AD1665" s="43">
        <f t="shared" si="401"/>
        <v>492.71872584908368</v>
      </c>
      <c r="AE1665" s="43">
        <f t="shared" si="402"/>
        <v>574.83851349059762</v>
      </c>
      <c r="AF1665" s="44">
        <f t="shared" si="403"/>
        <v>15.967782107954179</v>
      </c>
      <c r="AG1665" s="44">
        <f t="shared" si="404"/>
        <v>11.81615875988609</v>
      </c>
      <c r="AH1665" s="44">
        <f t="shared" si="405"/>
        <v>49.848643328696419</v>
      </c>
      <c r="AI1665" s="44">
        <f t="shared" si="406"/>
        <v>36.887996063235342</v>
      </c>
      <c r="AJ1665" s="44">
        <f t="shared" si="407"/>
        <v>0.41312494287542273</v>
      </c>
      <c r="AK1665" s="45">
        <f t="shared" si="408"/>
        <v>0.30571245772781275</v>
      </c>
      <c r="AL1665" s="35"/>
      <c r="AM1665" s="35"/>
      <c r="AN1665" s="35"/>
      <c r="AO1665" s="3" t="s">
        <v>1788</v>
      </c>
    </row>
    <row r="1666" spans="2:41" x14ac:dyDescent="0.2">
      <c r="B1666" s="46">
        <v>43766</v>
      </c>
      <c r="D1666" s="48" t="s">
        <v>1337</v>
      </c>
      <c r="E1666" s="32" t="s">
        <v>137</v>
      </c>
      <c r="F1666" s="3" t="s">
        <v>138</v>
      </c>
      <c r="G1666" s="55" t="s">
        <v>1782</v>
      </c>
      <c r="H1666" s="3">
        <v>2019</v>
      </c>
      <c r="I1666" s="47" t="s">
        <v>243</v>
      </c>
      <c r="J1666" s="47" t="s">
        <v>1789</v>
      </c>
      <c r="K1666" s="32" t="str">
        <f t="shared" ref="K1666:K1681" si="409">LEFT(D1666,3)</f>
        <v>WFL</v>
      </c>
      <c r="L1666" s="32" t="str">
        <f t="shared" ref="L1666:L1681" si="410">MID(D1666,5,3)</f>
        <v>ESI</v>
      </c>
      <c r="M1666" s="32" t="str">
        <f t="shared" ref="M1666:M1681" si="411">MID(D1666,9,2)</f>
        <v>R3</v>
      </c>
      <c r="N1666" s="3">
        <v>14</v>
      </c>
      <c r="O1666" s="3" t="s">
        <v>1289</v>
      </c>
      <c r="P1666" s="33" t="str">
        <f t="shared" ref="P1666:P1681" si="412">"E:"&amp;E1666&amp;"_P:"&amp;F1666&amp;"_Tr1:"&amp;K1666&amp;"_Tr2:"&amp;L1666&amp;"_"&amp;G1666&amp;"_"&amp;M1666&amp;"_D:"&amp;J1666&amp;"_M:"&amp;I1666&amp;"_Y:"&amp;H1666</f>
        <v>E:POS_P:P01_Tr1:WFL_Tr2:ESI_LGC_R3_D:28_M:10_Y:2019</v>
      </c>
      <c r="Q1666" s="31" t="str">
        <f t="shared" ref="Q1666:Q1681" si="413">MID(D1666,12,2)</f>
        <v>T0</v>
      </c>
      <c r="R1666" s="53">
        <v>0.49660879629629634</v>
      </c>
      <c r="S1666" s="37">
        <v>0</v>
      </c>
      <c r="T1666" s="3">
        <v>62.932499999999997</v>
      </c>
      <c r="U1666" s="3">
        <v>124.61647058823532</v>
      </c>
      <c r="V1666" s="3">
        <v>0.47699999999999998</v>
      </c>
      <c r="W1666" s="3">
        <v>20.100000000000001</v>
      </c>
      <c r="X1666" s="37">
        <f t="shared" si="400"/>
        <v>293.10000000000002</v>
      </c>
      <c r="Y1666" s="37" t="s">
        <v>143</v>
      </c>
      <c r="Z1666" s="40">
        <v>0.1225</v>
      </c>
      <c r="AA1666" s="41">
        <v>0.74</v>
      </c>
      <c r="AB1666" s="41">
        <v>9.0649999999999981E-2</v>
      </c>
      <c r="AC1666" s="42" t="s">
        <v>144</v>
      </c>
      <c r="AD1666" s="43">
        <f t="shared" si="401"/>
        <v>498.93864835212565</v>
      </c>
      <c r="AE1666" s="43">
        <f t="shared" si="402"/>
        <v>582.09508974414655</v>
      </c>
      <c r="AF1666" s="44">
        <f t="shared" si="403"/>
        <v>31.399456487420146</v>
      </c>
      <c r="AG1666" s="44">
        <f t="shared" si="404"/>
        <v>23.235597800690904</v>
      </c>
      <c r="AH1666" s="44">
        <f t="shared" si="405"/>
        <v>62.175973397706549</v>
      </c>
      <c r="AI1666" s="44">
        <f t="shared" si="406"/>
        <v>46.010220314302842</v>
      </c>
      <c r="AJ1666" s="44">
        <f t="shared" si="407"/>
        <v>0.27765935780795792</v>
      </c>
      <c r="AK1666" s="45">
        <f t="shared" si="408"/>
        <v>0.20546792477788881</v>
      </c>
      <c r="AL1666" s="60">
        <f>SLOPE(AG1666:AG1669,S1666:S1669)*60</f>
        <v>39.216856906538737</v>
      </c>
      <c r="AM1666" s="35">
        <f>SLOPE(AK1666:AK1669,S1666:S1669)*60</f>
        <v>-0.10876692982702632</v>
      </c>
      <c r="AN1666" s="35">
        <f>SLOPE(AI1666:AI1669,S1666:S1669)*60</f>
        <v>4.1994798192036855</v>
      </c>
      <c r="AO1666" s="3" t="s">
        <v>1791</v>
      </c>
    </row>
    <row r="1667" spans="2:41" x14ac:dyDescent="0.2">
      <c r="B1667" s="46">
        <v>43766</v>
      </c>
      <c r="D1667" s="48" t="s">
        <v>1339</v>
      </c>
      <c r="E1667" s="32" t="s">
        <v>137</v>
      </c>
      <c r="F1667" s="3" t="s">
        <v>138</v>
      </c>
      <c r="G1667" s="55" t="s">
        <v>1782</v>
      </c>
      <c r="H1667" s="3">
        <v>2019</v>
      </c>
      <c r="I1667" s="47" t="s">
        <v>243</v>
      </c>
      <c r="J1667" s="47" t="s">
        <v>1789</v>
      </c>
      <c r="K1667" s="32" t="str">
        <f t="shared" si="409"/>
        <v>WFL</v>
      </c>
      <c r="L1667" s="32" t="str">
        <f t="shared" si="410"/>
        <v>ESI</v>
      </c>
      <c r="M1667" s="32" t="str">
        <f t="shared" si="411"/>
        <v>R3</v>
      </c>
      <c r="N1667" s="3">
        <v>14</v>
      </c>
      <c r="O1667" s="3" t="s">
        <v>1289</v>
      </c>
      <c r="P1667" s="33" t="str">
        <f t="shared" si="412"/>
        <v>E:POS_P:P01_Tr1:WFL_Tr2:ESI_LGC_R3_D:28_M:10_Y:2019</v>
      </c>
      <c r="Q1667" s="31" t="str">
        <f t="shared" si="413"/>
        <v>T1</v>
      </c>
      <c r="R1667" s="53">
        <v>0.5035532407407407</v>
      </c>
      <c r="S1667" s="3">
        <v>10</v>
      </c>
      <c r="T1667" s="3">
        <v>70.807500000000005</v>
      </c>
      <c r="U1667" s="3">
        <v>138.10588235294119</v>
      </c>
      <c r="V1667" s="3">
        <v>0.50880000000000003</v>
      </c>
      <c r="W1667" s="3">
        <v>22.2</v>
      </c>
      <c r="X1667" s="37">
        <f t="shared" si="400"/>
        <v>295.2</v>
      </c>
      <c r="Y1667" s="37" t="s">
        <v>143</v>
      </c>
      <c r="Z1667" s="40">
        <v>0.1225</v>
      </c>
      <c r="AA1667" s="41">
        <v>0.74</v>
      </c>
      <c r="AB1667" s="41">
        <v>9.0649999999999981E-2</v>
      </c>
      <c r="AC1667" s="42" t="s">
        <v>144</v>
      </c>
      <c r="AD1667" s="43">
        <f t="shared" si="401"/>
        <v>495.38928804880771</v>
      </c>
      <c r="AE1667" s="43">
        <f t="shared" si="402"/>
        <v>577.95416939027564</v>
      </c>
      <c r="AF1667" s="44">
        <f t="shared" si="403"/>
        <v>35.077277013515953</v>
      </c>
      <c r="AG1667" s="44">
        <f t="shared" si="404"/>
        <v>25.957184990001799</v>
      </c>
      <c r="AH1667" s="44">
        <f t="shared" si="405"/>
        <v>68.416174734175939</v>
      </c>
      <c r="AI1667" s="44">
        <f t="shared" si="406"/>
        <v>50.627969303290186</v>
      </c>
      <c r="AJ1667" s="44">
        <f t="shared" si="407"/>
        <v>0.29406308138577225</v>
      </c>
      <c r="AK1667" s="45">
        <f t="shared" si="408"/>
        <v>0.21760668022547142</v>
      </c>
      <c r="AL1667" s="35"/>
      <c r="AM1667" s="35"/>
      <c r="AN1667" s="35"/>
      <c r="AO1667" s="3" t="s">
        <v>1792</v>
      </c>
    </row>
    <row r="1668" spans="2:41" x14ac:dyDescent="0.2">
      <c r="B1668" s="46">
        <v>43766</v>
      </c>
      <c r="D1668" s="48" t="s">
        <v>1341</v>
      </c>
      <c r="E1668" s="32" t="s">
        <v>137</v>
      </c>
      <c r="F1668" s="3" t="s">
        <v>138</v>
      </c>
      <c r="G1668" s="55" t="s">
        <v>1782</v>
      </c>
      <c r="H1668" s="3">
        <v>2019</v>
      </c>
      <c r="I1668" s="47" t="s">
        <v>243</v>
      </c>
      <c r="J1668" s="47" t="s">
        <v>1789</v>
      </c>
      <c r="K1668" s="32" t="str">
        <f t="shared" si="409"/>
        <v>WFL</v>
      </c>
      <c r="L1668" s="32" t="str">
        <f t="shared" si="410"/>
        <v>ESI</v>
      </c>
      <c r="M1668" s="32" t="str">
        <f t="shared" si="411"/>
        <v>R3</v>
      </c>
      <c r="N1668" s="3">
        <v>14</v>
      </c>
      <c r="O1668" s="3" t="s">
        <v>1289</v>
      </c>
      <c r="P1668" s="33" t="str">
        <f t="shared" si="412"/>
        <v>E:POS_P:P01_Tr1:WFL_Tr2:ESI_LGC_R3_D:28_M:10_Y:2019</v>
      </c>
      <c r="Q1668" s="31" t="str">
        <f t="shared" si="413"/>
        <v>T2</v>
      </c>
      <c r="R1668" s="53">
        <v>0.51049768518518512</v>
      </c>
      <c r="S1668" s="3">
        <v>20</v>
      </c>
      <c r="T1668" s="3">
        <v>86.407499999999999</v>
      </c>
      <c r="U1668" s="3">
        <v>130.87941176470591</v>
      </c>
      <c r="V1668" s="3">
        <v>0.38796000000000008</v>
      </c>
      <c r="W1668" s="3">
        <v>22.5</v>
      </c>
      <c r="X1668" s="37">
        <f t="shared" si="400"/>
        <v>295.5</v>
      </c>
      <c r="Y1668" s="37" t="s">
        <v>143</v>
      </c>
      <c r="Z1668" s="40">
        <v>0.1225</v>
      </c>
      <c r="AA1668" s="41">
        <v>0.74</v>
      </c>
      <c r="AB1668" s="41">
        <v>9.0649999999999981E-2</v>
      </c>
      <c r="AC1668" s="42" t="s">
        <v>144</v>
      </c>
      <c r="AD1668" s="43">
        <f t="shared" si="401"/>
        <v>494.88635476144844</v>
      </c>
      <c r="AE1668" s="43">
        <f t="shared" si="402"/>
        <v>577.36741388835662</v>
      </c>
      <c r="AF1668" s="44">
        <f t="shared" si="403"/>
        <v>42.761892699049859</v>
      </c>
      <c r="AG1668" s="44">
        <f t="shared" si="404"/>
        <v>31.643800597296892</v>
      </c>
      <c r="AH1668" s="44">
        <f t="shared" si="405"/>
        <v>64.770435001557928</v>
      </c>
      <c r="AI1668" s="44">
        <f t="shared" si="406"/>
        <v>47.930121901152859</v>
      </c>
      <c r="AJ1668" s="44">
        <f t="shared" si="407"/>
        <v>0.22399546189212688</v>
      </c>
      <c r="AK1668" s="45">
        <f t="shared" si="408"/>
        <v>0.16575664180017385</v>
      </c>
      <c r="AL1668" s="35"/>
      <c r="AM1668" s="35"/>
      <c r="AN1668" s="35"/>
      <c r="AO1668" s="3" t="s">
        <v>1793</v>
      </c>
    </row>
    <row r="1669" spans="2:41" x14ac:dyDescent="0.2">
      <c r="B1669" s="46">
        <v>43766</v>
      </c>
      <c r="D1669" s="48" t="s">
        <v>1343</v>
      </c>
      <c r="E1669" s="32" t="s">
        <v>137</v>
      </c>
      <c r="F1669" s="3" t="s">
        <v>138</v>
      </c>
      <c r="G1669" s="55" t="s">
        <v>1782</v>
      </c>
      <c r="H1669" s="3">
        <v>2019</v>
      </c>
      <c r="I1669" s="47" t="s">
        <v>243</v>
      </c>
      <c r="J1669" s="47" t="s">
        <v>1789</v>
      </c>
      <c r="K1669" s="32" t="str">
        <f t="shared" si="409"/>
        <v>WFL</v>
      </c>
      <c r="L1669" s="32" t="str">
        <f t="shared" si="410"/>
        <v>ESI</v>
      </c>
      <c r="M1669" s="32" t="str">
        <f t="shared" si="411"/>
        <v>R3</v>
      </c>
      <c r="N1669" s="3">
        <v>14</v>
      </c>
      <c r="O1669" s="3" t="s">
        <v>1289</v>
      </c>
      <c r="P1669" s="33" t="str">
        <f t="shared" si="412"/>
        <v>E:POS_P:P01_Tr1:WFL_Tr2:ESI_LGC_R3_D:28_M:10_Y:2019</v>
      </c>
      <c r="Q1669" s="31" t="str">
        <f t="shared" si="413"/>
        <v>T3</v>
      </c>
      <c r="R1669" s="53">
        <v>0.51744212962962965</v>
      </c>
      <c r="S1669" s="3">
        <v>30</v>
      </c>
      <c r="T1669" s="33">
        <v>118.2825</v>
      </c>
      <c r="U1669" s="3">
        <v>135.05470588235295</v>
      </c>
      <c r="V1669" s="3">
        <v>0.38160000000000005</v>
      </c>
      <c r="W1669" s="3">
        <v>23.8</v>
      </c>
      <c r="X1669" s="37">
        <f t="shared" si="400"/>
        <v>296.8</v>
      </c>
      <c r="Y1669" s="37" t="s">
        <v>143</v>
      </c>
      <c r="Z1669" s="40">
        <v>0.1225</v>
      </c>
      <c r="AA1669" s="41">
        <v>0.74</v>
      </c>
      <c r="AB1669" s="41">
        <v>9.0649999999999981E-2</v>
      </c>
      <c r="AC1669" s="42" t="s">
        <v>144</v>
      </c>
      <c r="AD1669" s="43">
        <f t="shared" si="401"/>
        <v>492.71872584908368</v>
      </c>
      <c r="AE1669" s="43">
        <f t="shared" si="402"/>
        <v>574.83851349059762</v>
      </c>
      <c r="AF1669" s="44">
        <f t="shared" si="403"/>
        <v>58.280002690244238</v>
      </c>
      <c r="AG1669" s="44">
        <f t="shared" si="404"/>
        <v>43.127201990780726</v>
      </c>
      <c r="AH1669" s="44">
        <f t="shared" si="405"/>
        <v>66.54398260227569</v>
      </c>
      <c r="AI1669" s="44">
        <f t="shared" si="406"/>
        <v>49.242547125683998</v>
      </c>
      <c r="AJ1669" s="44">
        <f t="shared" si="407"/>
        <v>0.21935837674801209</v>
      </c>
      <c r="AK1669" s="45">
        <f t="shared" si="408"/>
        <v>0.16232519879352891</v>
      </c>
      <c r="AL1669" s="35"/>
      <c r="AM1669" s="35"/>
      <c r="AN1669" s="35"/>
      <c r="AO1669" s="3" t="s">
        <v>1794</v>
      </c>
    </row>
    <row r="1670" spans="2:41" x14ac:dyDescent="0.2">
      <c r="B1670" s="46">
        <v>43766</v>
      </c>
      <c r="D1670" s="3" t="s">
        <v>1345</v>
      </c>
      <c r="E1670" s="32" t="s">
        <v>137</v>
      </c>
      <c r="F1670" s="3" t="s">
        <v>138</v>
      </c>
      <c r="G1670" s="55" t="s">
        <v>1782</v>
      </c>
      <c r="H1670" s="3">
        <v>2019</v>
      </c>
      <c r="I1670" s="47" t="s">
        <v>243</v>
      </c>
      <c r="J1670" s="47" t="s">
        <v>1789</v>
      </c>
      <c r="K1670" s="32" t="str">
        <f t="shared" si="409"/>
        <v>WFL</v>
      </c>
      <c r="L1670" s="32" t="str">
        <f t="shared" si="410"/>
        <v>LSI</v>
      </c>
      <c r="M1670" s="32" t="str">
        <f t="shared" si="411"/>
        <v>R1</v>
      </c>
      <c r="P1670" s="33" t="str">
        <f t="shared" si="412"/>
        <v>E:POS_P:P01_Tr1:WFL_Tr2:LSI_LGC_R1_D:28_M:10_Y:2019</v>
      </c>
      <c r="Q1670" s="31" t="str">
        <f t="shared" si="413"/>
        <v>T0</v>
      </c>
      <c r="S1670" s="37">
        <v>0</v>
      </c>
      <c r="X1670" s="37"/>
      <c r="Y1670" s="37" t="s">
        <v>143</v>
      </c>
      <c r="Z1670" s="40">
        <v>0.1225</v>
      </c>
      <c r="AA1670" s="41">
        <v>0.74</v>
      </c>
      <c r="AB1670" s="41">
        <v>9.0649999999999981E-2</v>
      </c>
      <c r="AC1670" s="42" t="s">
        <v>144</v>
      </c>
      <c r="AD1670" s="43"/>
      <c r="AE1670" s="43"/>
      <c r="AF1670" s="44"/>
      <c r="AG1670" s="44"/>
      <c r="AH1670" s="44"/>
      <c r="AI1670" s="44"/>
      <c r="AJ1670" s="44"/>
      <c r="AK1670" s="45"/>
      <c r="AL1670" s="35"/>
      <c r="AM1670" s="35"/>
      <c r="AN1670" s="35"/>
      <c r="AO1670" s="3" t="s">
        <v>1763</v>
      </c>
    </row>
    <row r="1671" spans="2:41" x14ac:dyDescent="0.2">
      <c r="B1671" s="46">
        <v>43766</v>
      </c>
      <c r="D1671" s="3" t="s">
        <v>1347</v>
      </c>
      <c r="E1671" s="32" t="s">
        <v>137</v>
      </c>
      <c r="F1671" s="3" t="s">
        <v>138</v>
      </c>
      <c r="G1671" s="55" t="s">
        <v>1782</v>
      </c>
      <c r="H1671" s="3">
        <v>2019</v>
      </c>
      <c r="I1671" s="47" t="s">
        <v>243</v>
      </c>
      <c r="J1671" s="47" t="s">
        <v>1789</v>
      </c>
      <c r="K1671" s="32" t="str">
        <f t="shared" si="409"/>
        <v>WFL</v>
      </c>
      <c r="L1671" s="32" t="str">
        <f t="shared" si="410"/>
        <v>LSI</v>
      </c>
      <c r="M1671" s="32" t="str">
        <f t="shared" si="411"/>
        <v>R1</v>
      </c>
      <c r="P1671" s="33" t="str">
        <f t="shared" si="412"/>
        <v>E:POS_P:P01_Tr1:WFL_Tr2:LSI_LGC_R1_D:28_M:10_Y:2019</v>
      </c>
      <c r="Q1671" s="31" t="str">
        <f t="shared" si="413"/>
        <v>T1</v>
      </c>
      <c r="S1671" s="3">
        <v>10</v>
      </c>
      <c r="X1671" s="37"/>
      <c r="Y1671" s="37" t="s">
        <v>143</v>
      </c>
      <c r="Z1671" s="40">
        <v>0.1225</v>
      </c>
      <c r="AA1671" s="41">
        <v>0.74</v>
      </c>
      <c r="AB1671" s="41">
        <v>9.0649999999999981E-2</v>
      </c>
      <c r="AC1671" s="42" t="s">
        <v>144</v>
      </c>
      <c r="AD1671" s="43"/>
      <c r="AE1671" s="43"/>
      <c r="AF1671" s="44"/>
      <c r="AG1671" s="44"/>
      <c r="AH1671" s="44"/>
      <c r="AI1671" s="44"/>
      <c r="AJ1671" s="44"/>
      <c r="AK1671" s="45"/>
      <c r="AL1671" s="35"/>
      <c r="AM1671" s="35"/>
      <c r="AN1671" s="35"/>
      <c r="AO1671" s="3" t="s">
        <v>1763</v>
      </c>
    </row>
    <row r="1672" spans="2:41" x14ac:dyDescent="0.2">
      <c r="B1672" s="46">
        <v>43766</v>
      </c>
      <c r="D1672" s="3" t="s">
        <v>1349</v>
      </c>
      <c r="E1672" s="32" t="s">
        <v>137</v>
      </c>
      <c r="F1672" s="3" t="s">
        <v>138</v>
      </c>
      <c r="G1672" s="55" t="s">
        <v>1782</v>
      </c>
      <c r="H1672" s="3">
        <v>2019</v>
      </c>
      <c r="I1672" s="47" t="s">
        <v>243</v>
      </c>
      <c r="J1672" s="47" t="s">
        <v>1789</v>
      </c>
      <c r="K1672" s="32" t="str">
        <f t="shared" si="409"/>
        <v>WFL</v>
      </c>
      <c r="L1672" s="32" t="str">
        <f t="shared" si="410"/>
        <v>LSI</v>
      </c>
      <c r="M1672" s="32" t="str">
        <f t="shared" si="411"/>
        <v>R1</v>
      </c>
      <c r="P1672" s="33" t="str">
        <f t="shared" si="412"/>
        <v>E:POS_P:P01_Tr1:WFL_Tr2:LSI_LGC_R1_D:28_M:10_Y:2019</v>
      </c>
      <c r="Q1672" s="31" t="str">
        <f t="shared" si="413"/>
        <v>T2</v>
      </c>
      <c r="S1672" s="3">
        <v>20</v>
      </c>
      <c r="X1672" s="37"/>
      <c r="Y1672" s="37" t="s">
        <v>143</v>
      </c>
      <c r="Z1672" s="40">
        <v>0.1225</v>
      </c>
      <c r="AA1672" s="41">
        <v>0.74</v>
      </c>
      <c r="AB1672" s="41">
        <v>9.0649999999999981E-2</v>
      </c>
      <c r="AC1672" s="42" t="s">
        <v>144</v>
      </c>
      <c r="AD1672" s="43"/>
      <c r="AE1672" s="43"/>
      <c r="AF1672" s="44"/>
      <c r="AG1672" s="44"/>
      <c r="AH1672" s="44"/>
      <c r="AI1672" s="44"/>
      <c r="AJ1672" s="44"/>
      <c r="AK1672" s="45"/>
      <c r="AL1672" s="35"/>
      <c r="AM1672" s="35"/>
      <c r="AN1672" s="35"/>
      <c r="AO1672" s="3" t="s">
        <v>1763</v>
      </c>
    </row>
    <row r="1673" spans="2:41" x14ac:dyDescent="0.2">
      <c r="B1673" s="46">
        <v>43766</v>
      </c>
      <c r="D1673" s="3" t="s">
        <v>1351</v>
      </c>
      <c r="E1673" s="32" t="s">
        <v>137</v>
      </c>
      <c r="F1673" s="3" t="s">
        <v>138</v>
      </c>
      <c r="G1673" s="55" t="s">
        <v>1782</v>
      </c>
      <c r="H1673" s="3">
        <v>2019</v>
      </c>
      <c r="I1673" s="47" t="s">
        <v>243</v>
      </c>
      <c r="J1673" s="47" t="s">
        <v>1789</v>
      </c>
      <c r="K1673" s="32" t="str">
        <f t="shared" si="409"/>
        <v>WFL</v>
      </c>
      <c r="L1673" s="32" t="str">
        <f t="shared" si="410"/>
        <v>LSI</v>
      </c>
      <c r="M1673" s="32" t="str">
        <f t="shared" si="411"/>
        <v>R1</v>
      </c>
      <c r="P1673" s="33" t="str">
        <f t="shared" si="412"/>
        <v>E:POS_P:P01_Tr1:WFL_Tr2:LSI_LGC_R1_D:28_M:10_Y:2019</v>
      </c>
      <c r="Q1673" s="31" t="str">
        <f t="shared" si="413"/>
        <v>T3</v>
      </c>
      <c r="S1673" s="3">
        <v>30</v>
      </c>
      <c r="X1673" s="37"/>
      <c r="Y1673" s="37" t="s">
        <v>143</v>
      </c>
      <c r="Z1673" s="40">
        <v>0.1225</v>
      </c>
      <c r="AA1673" s="41">
        <v>0.74</v>
      </c>
      <c r="AB1673" s="41">
        <v>9.0649999999999981E-2</v>
      </c>
      <c r="AC1673" s="42" t="s">
        <v>144</v>
      </c>
      <c r="AD1673" s="43"/>
      <c r="AE1673" s="43"/>
      <c r="AF1673" s="44"/>
      <c r="AG1673" s="44"/>
      <c r="AH1673" s="44"/>
      <c r="AI1673" s="44"/>
      <c r="AJ1673" s="44"/>
      <c r="AK1673" s="45"/>
      <c r="AL1673" s="35"/>
      <c r="AM1673" s="35"/>
      <c r="AN1673" s="35"/>
      <c r="AO1673" s="3" t="s">
        <v>1763</v>
      </c>
    </row>
    <row r="1674" spans="2:41" x14ac:dyDescent="0.2">
      <c r="B1674" s="46">
        <v>43766</v>
      </c>
      <c r="D1674" s="3" t="s">
        <v>1353</v>
      </c>
      <c r="E1674" s="32" t="s">
        <v>137</v>
      </c>
      <c r="F1674" s="3" t="s">
        <v>138</v>
      </c>
      <c r="G1674" s="55" t="s">
        <v>1782</v>
      </c>
      <c r="H1674" s="3">
        <v>2019</v>
      </c>
      <c r="I1674" s="47" t="s">
        <v>243</v>
      </c>
      <c r="J1674" s="47" t="s">
        <v>1789</v>
      </c>
      <c r="K1674" s="32" t="str">
        <f t="shared" si="409"/>
        <v>WFL</v>
      </c>
      <c r="L1674" s="32" t="str">
        <f t="shared" si="410"/>
        <v>LSI</v>
      </c>
      <c r="M1674" s="32" t="str">
        <f t="shared" si="411"/>
        <v>R2</v>
      </c>
      <c r="P1674" s="33" t="str">
        <f t="shared" si="412"/>
        <v>E:POS_P:P01_Tr1:WFL_Tr2:LSI_LGC_R2_D:28_M:10_Y:2019</v>
      </c>
      <c r="Q1674" s="31" t="str">
        <f t="shared" si="413"/>
        <v>T0</v>
      </c>
      <c r="S1674" s="37">
        <v>0</v>
      </c>
      <c r="X1674" s="37"/>
      <c r="Y1674" s="37" t="s">
        <v>143</v>
      </c>
      <c r="Z1674" s="40">
        <v>0.1225</v>
      </c>
      <c r="AA1674" s="41">
        <v>0.74</v>
      </c>
      <c r="AB1674" s="41">
        <v>9.0649999999999981E-2</v>
      </c>
      <c r="AC1674" s="42" t="s">
        <v>144</v>
      </c>
      <c r="AD1674" s="43"/>
      <c r="AE1674" s="43"/>
      <c r="AF1674" s="44"/>
      <c r="AG1674" s="44"/>
      <c r="AH1674" s="44"/>
      <c r="AI1674" s="44"/>
      <c r="AJ1674" s="44"/>
      <c r="AK1674" s="45"/>
      <c r="AL1674" s="35"/>
      <c r="AM1674" s="35"/>
      <c r="AN1674" s="35"/>
      <c r="AO1674" s="3" t="s">
        <v>1763</v>
      </c>
    </row>
    <row r="1675" spans="2:41" x14ac:dyDescent="0.2">
      <c r="B1675" s="46">
        <v>43766</v>
      </c>
      <c r="D1675" s="3" t="s">
        <v>1355</v>
      </c>
      <c r="E1675" s="32" t="s">
        <v>137</v>
      </c>
      <c r="F1675" s="3" t="s">
        <v>138</v>
      </c>
      <c r="G1675" s="55" t="s">
        <v>1782</v>
      </c>
      <c r="H1675" s="3">
        <v>2019</v>
      </c>
      <c r="I1675" s="47" t="s">
        <v>243</v>
      </c>
      <c r="J1675" s="47" t="s">
        <v>1789</v>
      </c>
      <c r="K1675" s="32" t="str">
        <f t="shared" si="409"/>
        <v>WFL</v>
      </c>
      <c r="L1675" s="32" t="str">
        <f t="shared" si="410"/>
        <v>LSI</v>
      </c>
      <c r="M1675" s="32" t="str">
        <f t="shared" si="411"/>
        <v>R2</v>
      </c>
      <c r="P1675" s="33" t="str">
        <f t="shared" si="412"/>
        <v>E:POS_P:P01_Tr1:WFL_Tr2:LSI_LGC_R2_D:28_M:10_Y:2019</v>
      </c>
      <c r="Q1675" s="31" t="str">
        <f t="shared" si="413"/>
        <v>T1</v>
      </c>
      <c r="S1675" s="3">
        <v>10</v>
      </c>
      <c r="X1675" s="37"/>
      <c r="Y1675" s="37" t="s">
        <v>143</v>
      </c>
      <c r="Z1675" s="40">
        <v>0.1225</v>
      </c>
      <c r="AA1675" s="41">
        <v>0.74</v>
      </c>
      <c r="AB1675" s="41">
        <v>9.0649999999999981E-2</v>
      </c>
      <c r="AC1675" s="42" t="s">
        <v>144</v>
      </c>
      <c r="AD1675" s="43"/>
      <c r="AE1675" s="43"/>
      <c r="AF1675" s="44"/>
      <c r="AG1675" s="44"/>
      <c r="AH1675" s="44"/>
      <c r="AI1675" s="44"/>
      <c r="AJ1675" s="44"/>
      <c r="AK1675" s="45"/>
      <c r="AL1675" s="35"/>
      <c r="AM1675" s="35"/>
      <c r="AN1675" s="35"/>
      <c r="AO1675" s="3" t="s">
        <v>1763</v>
      </c>
    </row>
    <row r="1676" spans="2:41" x14ac:dyDescent="0.2">
      <c r="B1676" s="46">
        <v>43766</v>
      </c>
      <c r="D1676" s="3" t="s">
        <v>1357</v>
      </c>
      <c r="E1676" s="32" t="s">
        <v>137</v>
      </c>
      <c r="F1676" s="3" t="s">
        <v>138</v>
      </c>
      <c r="G1676" s="55" t="s">
        <v>1782</v>
      </c>
      <c r="H1676" s="3">
        <v>2019</v>
      </c>
      <c r="I1676" s="47" t="s">
        <v>243</v>
      </c>
      <c r="J1676" s="47" t="s">
        <v>1789</v>
      </c>
      <c r="K1676" s="32" t="str">
        <f t="shared" si="409"/>
        <v>WFL</v>
      </c>
      <c r="L1676" s="32" t="str">
        <f t="shared" si="410"/>
        <v>LSI</v>
      </c>
      <c r="M1676" s="32" t="str">
        <f t="shared" si="411"/>
        <v>R2</v>
      </c>
      <c r="P1676" s="33" t="str">
        <f t="shared" si="412"/>
        <v>E:POS_P:P01_Tr1:WFL_Tr2:LSI_LGC_R2_D:28_M:10_Y:2019</v>
      </c>
      <c r="Q1676" s="31" t="str">
        <f t="shared" si="413"/>
        <v>T2</v>
      </c>
      <c r="S1676" s="3">
        <v>20</v>
      </c>
      <c r="X1676" s="37"/>
      <c r="Y1676" s="37" t="s">
        <v>143</v>
      </c>
      <c r="Z1676" s="40">
        <v>0.1225</v>
      </c>
      <c r="AA1676" s="41">
        <v>0.74</v>
      </c>
      <c r="AB1676" s="41">
        <v>9.0649999999999981E-2</v>
      </c>
      <c r="AC1676" s="42" t="s">
        <v>144</v>
      </c>
      <c r="AD1676" s="43"/>
      <c r="AE1676" s="43"/>
      <c r="AF1676" s="44"/>
      <c r="AG1676" s="44"/>
      <c r="AH1676" s="44"/>
      <c r="AI1676" s="44"/>
      <c r="AJ1676" s="44"/>
      <c r="AK1676" s="45"/>
      <c r="AL1676" s="35"/>
      <c r="AM1676" s="35"/>
      <c r="AN1676" s="35"/>
      <c r="AO1676" s="3" t="s">
        <v>1763</v>
      </c>
    </row>
    <row r="1677" spans="2:41" x14ac:dyDescent="0.2">
      <c r="B1677" s="46">
        <v>43766</v>
      </c>
      <c r="D1677" s="3" t="s">
        <v>1359</v>
      </c>
      <c r="E1677" s="32" t="s">
        <v>137</v>
      </c>
      <c r="F1677" s="3" t="s">
        <v>138</v>
      </c>
      <c r="G1677" s="55" t="s">
        <v>1782</v>
      </c>
      <c r="H1677" s="3">
        <v>2019</v>
      </c>
      <c r="I1677" s="47" t="s">
        <v>243</v>
      </c>
      <c r="J1677" s="47" t="s">
        <v>1789</v>
      </c>
      <c r="K1677" s="32" t="str">
        <f t="shared" si="409"/>
        <v>WFL</v>
      </c>
      <c r="L1677" s="32" t="str">
        <f t="shared" si="410"/>
        <v>LSI</v>
      </c>
      <c r="M1677" s="32" t="str">
        <f t="shared" si="411"/>
        <v>R2</v>
      </c>
      <c r="P1677" s="33" t="str">
        <f t="shared" si="412"/>
        <v>E:POS_P:P01_Tr1:WFL_Tr2:LSI_LGC_R2_D:28_M:10_Y:2019</v>
      </c>
      <c r="Q1677" s="31" t="str">
        <f t="shared" si="413"/>
        <v>T3</v>
      </c>
      <c r="S1677" s="3">
        <v>30</v>
      </c>
      <c r="X1677" s="37"/>
      <c r="Y1677" s="37" t="s">
        <v>143</v>
      </c>
      <c r="Z1677" s="40">
        <v>0.1225</v>
      </c>
      <c r="AA1677" s="41">
        <v>0.74</v>
      </c>
      <c r="AB1677" s="41">
        <v>9.0649999999999981E-2</v>
      </c>
      <c r="AC1677" s="42" t="s">
        <v>144</v>
      </c>
      <c r="AD1677" s="43"/>
      <c r="AE1677" s="43"/>
      <c r="AF1677" s="44"/>
      <c r="AG1677" s="44"/>
      <c r="AH1677" s="44"/>
      <c r="AI1677" s="44"/>
      <c r="AJ1677" s="44"/>
      <c r="AK1677" s="45"/>
      <c r="AL1677" s="35"/>
      <c r="AM1677" s="35"/>
      <c r="AN1677" s="35"/>
      <c r="AO1677" s="3" t="s">
        <v>1763</v>
      </c>
    </row>
    <row r="1678" spans="2:41" x14ac:dyDescent="0.2">
      <c r="B1678" s="46">
        <v>43766</v>
      </c>
      <c r="D1678" s="3" t="s">
        <v>1361</v>
      </c>
      <c r="E1678" s="32" t="s">
        <v>137</v>
      </c>
      <c r="F1678" s="3" t="s">
        <v>138</v>
      </c>
      <c r="G1678" s="55" t="s">
        <v>1782</v>
      </c>
      <c r="H1678" s="3">
        <v>2019</v>
      </c>
      <c r="I1678" s="47" t="s">
        <v>243</v>
      </c>
      <c r="J1678" s="47" t="s">
        <v>1789</v>
      </c>
      <c r="K1678" s="32" t="str">
        <f t="shared" si="409"/>
        <v>WFL</v>
      </c>
      <c r="L1678" s="32" t="str">
        <f t="shared" si="410"/>
        <v>LSI</v>
      </c>
      <c r="M1678" s="32" t="str">
        <f t="shared" si="411"/>
        <v>R3</v>
      </c>
      <c r="P1678" s="33" t="str">
        <f t="shared" si="412"/>
        <v>E:POS_P:P01_Tr1:WFL_Tr2:LSI_LGC_R3_D:28_M:10_Y:2019</v>
      </c>
      <c r="Q1678" s="31" t="str">
        <f t="shared" si="413"/>
        <v>T0</v>
      </c>
      <c r="S1678" s="37">
        <v>0</v>
      </c>
      <c r="X1678" s="37"/>
      <c r="Y1678" s="37" t="s">
        <v>143</v>
      </c>
      <c r="Z1678" s="40">
        <v>0.1225</v>
      </c>
      <c r="AA1678" s="41">
        <v>0.74</v>
      </c>
      <c r="AB1678" s="41">
        <v>9.0649999999999981E-2</v>
      </c>
      <c r="AC1678" s="42" t="s">
        <v>144</v>
      </c>
      <c r="AD1678" s="43"/>
      <c r="AE1678" s="43"/>
      <c r="AF1678" s="44"/>
      <c r="AG1678" s="44"/>
      <c r="AH1678" s="44"/>
      <c r="AI1678" s="44"/>
      <c r="AJ1678" s="44"/>
      <c r="AK1678" s="45"/>
      <c r="AL1678" s="35"/>
      <c r="AM1678" s="35"/>
      <c r="AN1678" s="35"/>
      <c r="AO1678" s="3" t="s">
        <v>1763</v>
      </c>
    </row>
    <row r="1679" spans="2:41" x14ac:dyDescent="0.2">
      <c r="B1679" s="46">
        <v>43766</v>
      </c>
      <c r="D1679" s="3" t="s">
        <v>1363</v>
      </c>
      <c r="E1679" s="32" t="s">
        <v>137</v>
      </c>
      <c r="F1679" s="3" t="s">
        <v>138</v>
      </c>
      <c r="G1679" s="55" t="s">
        <v>1782</v>
      </c>
      <c r="H1679" s="3">
        <v>2019</v>
      </c>
      <c r="I1679" s="47" t="s">
        <v>243</v>
      </c>
      <c r="J1679" s="47" t="s">
        <v>1789</v>
      </c>
      <c r="K1679" s="32" t="str">
        <f t="shared" si="409"/>
        <v>WFL</v>
      </c>
      <c r="L1679" s="32" t="str">
        <f t="shared" si="410"/>
        <v>LSI</v>
      </c>
      <c r="M1679" s="32" t="str">
        <f t="shared" si="411"/>
        <v>R3</v>
      </c>
      <c r="P1679" s="33" t="str">
        <f t="shared" si="412"/>
        <v>E:POS_P:P01_Tr1:WFL_Tr2:LSI_LGC_R3_D:28_M:10_Y:2019</v>
      </c>
      <c r="Q1679" s="31" t="str">
        <f t="shared" si="413"/>
        <v>T1</v>
      </c>
      <c r="S1679" s="3">
        <v>10</v>
      </c>
      <c r="X1679" s="37"/>
      <c r="Y1679" s="37" t="s">
        <v>143</v>
      </c>
      <c r="Z1679" s="40">
        <v>0.1225</v>
      </c>
      <c r="AA1679" s="41">
        <v>0.74</v>
      </c>
      <c r="AB1679" s="41">
        <v>9.0649999999999981E-2</v>
      </c>
      <c r="AC1679" s="42" t="s">
        <v>144</v>
      </c>
      <c r="AD1679" s="43"/>
      <c r="AE1679" s="43"/>
      <c r="AF1679" s="44"/>
      <c r="AG1679" s="44"/>
      <c r="AH1679" s="44"/>
      <c r="AI1679" s="44"/>
      <c r="AJ1679" s="44"/>
      <c r="AK1679" s="45"/>
      <c r="AL1679" s="35"/>
      <c r="AM1679" s="35"/>
      <c r="AN1679" s="35"/>
      <c r="AO1679" s="3" t="s">
        <v>1763</v>
      </c>
    </row>
    <row r="1680" spans="2:41" x14ac:dyDescent="0.2">
      <c r="B1680" s="46">
        <v>43766</v>
      </c>
      <c r="D1680" s="3" t="s">
        <v>1365</v>
      </c>
      <c r="E1680" s="32" t="s">
        <v>137</v>
      </c>
      <c r="F1680" s="3" t="s">
        <v>138</v>
      </c>
      <c r="G1680" s="55" t="s">
        <v>1782</v>
      </c>
      <c r="H1680" s="3">
        <v>2019</v>
      </c>
      <c r="I1680" s="47" t="s">
        <v>243</v>
      </c>
      <c r="J1680" s="47" t="s">
        <v>1789</v>
      </c>
      <c r="K1680" s="32" t="str">
        <f t="shared" si="409"/>
        <v>WFL</v>
      </c>
      <c r="L1680" s="32" t="str">
        <f t="shared" si="410"/>
        <v>LSI</v>
      </c>
      <c r="M1680" s="32" t="str">
        <f t="shared" si="411"/>
        <v>R3</v>
      </c>
      <c r="P1680" s="33" t="str">
        <f t="shared" si="412"/>
        <v>E:POS_P:P01_Tr1:WFL_Tr2:LSI_LGC_R3_D:28_M:10_Y:2019</v>
      </c>
      <c r="Q1680" s="31" t="str">
        <f t="shared" si="413"/>
        <v>T2</v>
      </c>
      <c r="S1680" s="3">
        <v>20</v>
      </c>
      <c r="X1680" s="37"/>
      <c r="Y1680" s="37" t="s">
        <v>143</v>
      </c>
      <c r="Z1680" s="40">
        <v>0.1225</v>
      </c>
      <c r="AA1680" s="41">
        <v>0.74</v>
      </c>
      <c r="AB1680" s="41">
        <v>9.0649999999999981E-2</v>
      </c>
      <c r="AC1680" s="42" t="s">
        <v>144</v>
      </c>
      <c r="AD1680" s="43"/>
      <c r="AE1680" s="43"/>
      <c r="AF1680" s="44"/>
      <c r="AG1680" s="44"/>
      <c r="AH1680" s="44"/>
      <c r="AI1680" s="44"/>
      <c r="AJ1680" s="44"/>
      <c r="AK1680" s="45"/>
      <c r="AL1680" s="35"/>
      <c r="AM1680" s="35"/>
      <c r="AN1680" s="35"/>
      <c r="AO1680" s="3" t="s">
        <v>1763</v>
      </c>
    </row>
    <row r="1681" spans="2:41" x14ac:dyDescent="0.2">
      <c r="B1681" s="46">
        <v>43766</v>
      </c>
      <c r="D1681" s="3" t="s">
        <v>1367</v>
      </c>
      <c r="E1681" s="32" t="s">
        <v>137</v>
      </c>
      <c r="F1681" s="3" t="s">
        <v>138</v>
      </c>
      <c r="G1681" s="55" t="s">
        <v>1782</v>
      </c>
      <c r="H1681" s="3">
        <v>2019</v>
      </c>
      <c r="I1681" s="47" t="s">
        <v>243</v>
      </c>
      <c r="J1681" s="47" t="s">
        <v>1789</v>
      </c>
      <c r="K1681" s="32" t="str">
        <f t="shared" si="409"/>
        <v>WFL</v>
      </c>
      <c r="L1681" s="32" t="str">
        <f t="shared" si="410"/>
        <v>LSI</v>
      </c>
      <c r="M1681" s="32" t="str">
        <f t="shared" si="411"/>
        <v>R3</v>
      </c>
      <c r="P1681" s="33" t="str">
        <f t="shared" si="412"/>
        <v>E:POS_P:P01_Tr1:WFL_Tr2:LSI_LGC_R3_D:28_M:10_Y:2019</v>
      </c>
      <c r="Q1681" s="31" t="str">
        <f t="shared" si="413"/>
        <v>T3</v>
      </c>
      <c r="S1681" s="3">
        <v>30</v>
      </c>
      <c r="X1681" s="37"/>
      <c r="Y1681" s="37" t="s">
        <v>143</v>
      </c>
      <c r="Z1681" s="40">
        <v>0.1225</v>
      </c>
      <c r="AA1681" s="41">
        <v>0.74</v>
      </c>
      <c r="AB1681" s="41">
        <v>9.0649999999999981E-2</v>
      </c>
      <c r="AC1681" s="42" t="s">
        <v>144</v>
      </c>
      <c r="AD1681" s="43"/>
      <c r="AE1681" s="43"/>
      <c r="AF1681" s="44"/>
      <c r="AG1681" s="44"/>
      <c r="AH1681" s="44"/>
      <c r="AI1681" s="44"/>
      <c r="AJ1681" s="44"/>
      <c r="AK1681" s="45"/>
      <c r="AL1681" s="35"/>
      <c r="AM1681" s="35"/>
      <c r="AN1681" s="35"/>
      <c r="AO1681" s="3" t="s">
        <v>1763</v>
      </c>
    </row>
  </sheetData>
  <sortState xmlns:xlrd2="http://schemas.microsoft.com/office/spreadsheetml/2017/richdata2" ref="A2:AO1681">
    <sortCondition ref="B2:B1681"/>
    <sortCondition ref="G2:G1681"/>
    <sortCondition ref="K2:K1681"/>
    <sortCondition ref="L2:L1681"/>
    <sortCondition ref="M2:M1681"/>
  </sortState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681"/>
  <sheetViews>
    <sheetView topLeftCell="B1" zoomScale="80" zoomScaleNormal="80" workbookViewId="0">
      <pane ySplit="1" topLeftCell="A2" activePane="bottomLeft" state="frozen"/>
      <selection pane="bottomLeft" activeCell="W12" sqref="W12"/>
    </sheetView>
  </sheetViews>
  <sheetFormatPr defaultColWidth="9.140625" defaultRowHeight="12.75" x14ac:dyDescent="0.2"/>
  <cols>
    <col min="1" max="1" width="11.5703125" style="119" bestFit="1" customWidth="1"/>
    <col min="2" max="2" width="20.28515625" style="119" bestFit="1" customWidth="1"/>
    <col min="3" max="4" width="7" style="119" customWidth="1"/>
    <col min="5" max="5" width="8.5703125" style="119" bestFit="1" customWidth="1"/>
    <col min="6" max="7" width="7" style="119" customWidth="1"/>
    <col min="8" max="8" width="7" style="132" customWidth="1"/>
    <col min="9" max="9" width="7.42578125" style="119" customWidth="1"/>
    <col min="10" max="10" width="7" style="119" customWidth="1"/>
    <col min="11" max="11" width="10.140625" style="119" customWidth="1"/>
    <col min="12" max="12" width="12.42578125" style="119" bestFit="1" customWidth="1"/>
    <col min="13" max="13" width="19.42578125" style="119" bestFit="1" customWidth="1"/>
    <col min="14" max="14" width="54.28515625" style="119" customWidth="1"/>
    <col min="15" max="15" width="11.140625" style="119" customWidth="1"/>
    <col min="16" max="16" width="14.140625" style="119" customWidth="1"/>
    <col min="17" max="17" width="8.7109375" style="119" bestFit="1" customWidth="1"/>
    <col min="18" max="18" width="11.5703125" style="119" bestFit="1" customWidth="1"/>
    <col min="19" max="19" width="10" style="119" customWidth="1"/>
    <col min="20" max="20" width="9.42578125" style="119" customWidth="1"/>
    <col min="21" max="21" width="13.85546875" style="119" customWidth="1"/>
    <col min="22" max="22" width="13.42578125" style="119" customWidth="1"/>
    <col min="23" max="23" width="95.7109375" style="119" bestFit="1" customWidth="1"/>
    <col min="24" max="16384" width="9.140625" style="119"/>
  </cols>
  <sheetData>
    <row r="1" spans="1:23" s="113" customFormat="1" ht="43.5" customHeight="1" x14ac:dyDescent="0.25">
      <c r="A1" s="110" t="s">
        <v>89</v>
      </c>
      <c r="B1" s="110" t="s">
        <v>92</v>
      </c>
      <c r="C1" s="111" t="s">
        <v>25</v>
      </c>
      <c r="D1" s="111" t="s">
        <v>27</v>
      </c>
      <c r="E1" s="111" t="s">
        <v>1795</v>
      </c>
      <c r="F1" s="111" t="s">
        <v>31</v>
      </c>
      <c r="G1" s="111" t="s">
        <v>32</v>
      </c>
      <c r="H1" s="112" t="s">
        <v>33</v>
      </c>
      <c r="I1" s="110" t="s">
        <v>34</v>
      </c>
      <c r="J1" s="110" t="s">
        <v>36</v>
      </c>
      <c r="K1" s="110" t="s">
        <v>38</v>
      </c>
      <c r="L1" s="110" t="s">
        <v>53</v>
      </c>
      <c r="M1" s="110" t="s">
        <v>98</v>
      </c>
      <c r="N1" s="110" t="s">
        <v>44</v>
      </c>
      <c r="O1" s="110" t="s">
        <v>100</v>
      </c>
      <c r="P1" s="110" t="s">
        <v>101</v>
      </c>
      <c r="Q1" s="110" t="s">
        <v>102</v>
      </c>
      <c r="R1" s="110" t="s">
        <v>103</v>
      </c>
      <c r="S1" s="110" t="s">
        <v>105</v>
      </c>
      <c r="T1" s="110" t="s">
        <v>107</v>
      </c>
      <c r="U1" s="110" t="s">
        <v>109</v>
      </c>
      <c r="V1" s="110" t="s">
        <v>111</v>
      </c>
      <c r="W1" s="110" t="s">
        <v>113</v>
      </c>
    </row>
    <row r="2" spans="1:23" s="115" customFormat="1" x14ac:dyDescent="0.2">
      <c r="A2" s="114">
        <v>42999</v>
      </c>
      <c r="B2" s="115" t="s">
        <v>142</v>
      </c>
      <c r="C2" s="114" t="s">
        <v>137</v>
      </c>
      <c r="D2" s="114" t="s">
        <v>138</v>
      </c>
      <c r="E2" s="114" t="s">
        <v>139</v>
      </c>
      <c r="F2" s="116">
        <f t="shared" ref="F2:F65" si="0">YEAR(A2)</f>
        <v>2017</v>
      </c>
      <c r="G2" s="117" t="s">
        <v>140</v>
      </c>
      <c r="H2" s="116">
        <v>21</v>
      </c>
      <c r="I2" s="115" t="s">
        <v>1796</v>
      </c>
      <c r="J2" s="115" t="s">
        <v>1797</v>
      </c>
      <c r="K2" s="115" t="s">
        <v>1798</v>
      </c>
      <c r="L2" s="115" t="str">
        <f t="shared" ref="L2:L65" si="1">MID(M2,12,2)</f>
        <v>T0</v>
      </c>
      <c r="M2" s="115" t="s">
        <v>1799</v>
      </c>
      <c r="N2" s="33" t="str">
        <f t="shared" ref="N2:N65" si="2">"E:"&amp;C2&amp;"_P:"&amp;D2&amp;"_Tr1:"&amp;I2&amp;"_Tr2:"&amp;J2&amp;"_"&amp;E2&amp;"_"&amp;K2&amp;"_D:"&amp;H2&amp;"_M:"&amp;G2&amp;"_Y:"&amp;F2</f>
        <v>E:POS_P:P01_Tr1:NWF_Tr2:ESI_DRC_R1_D:21_M:09_Y:2017</v>
      </c>
      <c r="O2" s="118">
        <v>0.51203703703703707</v>
      </c>
      <c r="P2" s="115">
        <v>32.200000000000003</v>
      </c>
      <c r="Q2" s="115">
        <v>7</v>
      </c>
      <c r="R2" s="115">
        <v>0</v>
      </c>
      <c r="S2" s="115">
        <v>20.8</v>
      </c>
      <c r="T2" s="115" t="s">
        <v>1800</v>
      </c>
      <c r="U2" s="115">
        <v>28</v>
      </c>
      <c r="V2" s="115">
        <v>27</v>
      </c>
      <c r="W2" s="115" t="s">
        <v>1801</v>
      </c>
    </row>
    <row r="3" spans="1:23" s="115" customFormat="1" x14ac:dyDescent="0.2">
      <c r="A3" s="114">
        <v>42999</v>
      </c>
      <c r="B3" s="115" t="s">
        <v>142</v>
      </c>
      <c r="C3" s="114" t="s">
        <v>137</v>
      </c>
      <c r="D3" s="114" t="s">
        <v>138</v>
      </c>
      <c r="E3" s="114" t="s">
        <v>139</v>
      </c>
      <c r="F3" s="116">
        <f t="shared" si="0"/>
        <v>2017</v>
      </c>
      <c r="G3" s="117" t="s">
        <v>140</v>
      </c>
      <c r="H3" s="116">
        <v>21</v>
      </c>
      <c r="I3" s="115" t="s">
        <v>1796</v>
      </c>
      <c r="J3" s="115" t="s">
        <v>1797</v>
      </c>
      <c r="K3" s="115" t="s">
        <v>1798</v>
      </c>
      <c r="L3" s="115" t="str">
        <f t="shared" si="1"/>
        <v>T1</v>
      </c>
      <c r="M3" s="115" t="s">
        <v>1802</v>
      </c>
      <c r="N3" s="33" t="str">
        <f t="shared" si="2"/>
        <v>E:POS_P:P01_Tr1:NWF_Tr2:ESI_DRC_R1_D:21_M:09_Y:2017</v>
      </c>
      <c r="O3" s="118">
        <v>0.51898148148148149</v>
      </c>
      <c r="P3" s="115">
        <v>36</v>
      </c>
      <c r="Q3" s="115">
        <v>7</v>
      </c>
      <c r="R3" s="115">
        <v>0</v>
      </c>
      <c r="S3" s="115">
        <v>20.8</v>
      </c>
      <c r="T3" s="115" t="s">
        <v>1800</v>
      </c>
      <c r="U3" s="115">
        <v>28</v>
      </c>
      <c r="V3" s="115">
        <v>27</v>
      </c>
      <c r="W3" s="115" t="s">
        <v>1801</v>
      </c>
    </row>
    <row r="4" spans="1:23" s="115" customFormat="1" x14ac:dyDescent="0.2">
      <c r="A4" s="114">
        <v>42999</v>
      </c>
      <c r="B4" s="115" t="s">
        <v>142</v>
      </c>
      <c r="C4" s="114" t="s">
        <v>137</v>
      </c>
      <c r="D4" s="114" t="s">
        <v>138</v>
      </c>
      <c r="E4" s="114" t="s">
        <v>139</v>
      </c>
      <c r="F4" s="116">
        <f t="shared" si="0"/>
        <v>2017</v>
      </c>
      <c r="G4" s="117" t="s">
        <v>140</v>
      </c>
      <c r="H4" s="116">
        <v>21</v>
      </c>
      <c r="I4" s="115" t="s">
        <v>1796</v>
      </c>
      <c r="J4" s="115" t="s">
        <v>1797</v>
      </c>
      <c r="K4" s="115" t="s">
        <v>1798</v>
      </c>
      <c r="L4" s="115" t="str">
        <f t="shared" si="1"/>
        <v>T2</v>
      </c>
      <c r="M4" s="115" t="s">
        <v>1803</v>
      </c>
      <c r="N4" s="33" t="str">
        <f t="shared" si="2"/>
        <v>E:POS_P:P01_Tr1:NWF_Tr2:ESI_DRC_R1_D:21_M:09_Y:2017</v>
      </c>
      <c r="O4" s="118">
        <v>0.52592592592592602</v>
      </c>
      <c r="P4" s="115">
        <v>31</v>
      </c>
      <c r="Q4" s="115">
        <v>7</v>
      </c>
      <c r="R4" s="115">
        <v>0</v>
      </c>
      <c r="S4" s="115">
        <v>20.8</v>
      </c>
      <c r="T4" s="115" t="s">
        <v>1800</v>
      </c>
      <c r="U4" s="115">
        <v>28</v>
      </c>
      <c r="V4" s="115">
        <v>27</v>
      </c>
      <c r="W4" s="115" t="s">
        <v>1801</v>
      </c>
    </row>
    <row r="5" spans="1:23" s="115" customFormat="1" x14ac:dyDescent="0.2">
      <c r="A5" s="114">
        <v>42999</v>
      </c>
      <c r="B5" s="115" t="s">
        <v>142</v>
      </c>
      <c r="C5" s="114" t="s">
        <v>137</v>
      </c>
      <c r="D5" s="114" t="s">
        <v>138</v>
      </c>
      <c r="E5" s="114" t="s">
        <v>139</v>
      </c>
      <c r="F5" s="116">
        <f t="shared" si="0"/>
        <v>2017</v>
      </c>
      <c r="G5" s="117" t="s">
        <v>140</v>
      </c>
      <c r="H5" s="116">
        <v>21</v>
      </c>
      <c r="I5" s="115" t="s">
        <v>1796</v>
      </c>
      <c r="J5" s="115" t="s">
        <v>1797</v>
      </c>
      <c r="K5" s="115" t="s">
        <v>1798</v>
      </c>
      <c r="L5" s="115" t="str">
        <f t="shared" si="1"/>
        <v>T3</v>
      </c>
      <c r="M5" s="115" t="s">
        <v>1804</v>
      </c>
      <c r="N5" s="33" t="str">
        <f t="shared" si="2"/>
        <v>E:POS_P:P01_Tr1:NWF_Tr2:ESI_DRC_R1_D:21_M:09_Y:2017</v>
      </c>
      <c r="O5" s="118">
        <v>0.53287037037036999</v>
      </c>
      <c r="P5" s="115">
        <v>30.7</v>
      </c>
      <c r="Q5" s="115">
        <v>7</v>
      </c>
      <c r="R5" s="115">
        <v>0</v>
      </c>
      <c r="S5" s="115">
        <v>20.8</v>
      </c>
      <c r="T5" s="115" t="s">
        <v>1800</v>
      </c>
      <c r="U5" s="115">
        <v>28</v>
      </c>
      <c r="V5" s="115">
        <v>27</v>
      </c>
      <c r="W5" s="115" t="s">
        <v>1801</v>
      </c>
    </row>
    <row r="6" spans="1:23" s="115" customFormat="1" x14ac:dyDescent="0.2">
      <c r="A6" s="114">
        <v>42999</v>
      </c>
      <c r="B6" s="115" t="s">
        <v>154</v>
      </c>
      <c r="C6" s="114" t="s">
        <v>137</v>
      </c>
      <c r="D6" s="114" t="s">
        <v>138</v>
      </c>
      <c r="E6" s="114" t="s">
        <v>139</v>
      </c>
      <c r="F6" s="116">
        <f t="shared" si="0"/>
        <v>2017</v>
      </c>
      <c r="G6" s="117" t="s">
        <v>140</v>
      </c>
      <c r="H6" s="116">
        <v>21</v>
      </c>
      <c r="I6" s="115" t="s">
        <v>1796</v>
      </c>
      <c r="J6" s="115" t="s">
        <v>1797</v>
      </c>
      <c r="K6" s="115" t="s">
        <v>1805</v>
      </c>
      <c r="L6" s="115" t="str">
        <f t="shared" si="1"/>
        <v>T0</v>
      </c>
      <c r="M6" s="115" t="s">
        <v>1806</v>
      </c>
      <c r="N6" s="33" t="str">
        <f t="shared" si="2"/>
        <v>E:POS_P:P01_Tr1:NWF_Tr2:ESI_DRC_R2_D:21_M:09_Y:2017</v>
      </c>
      <c r="O6" s="118">
        <v>0.51203703703703707</v>
      </c>
      <c r="P6" s="115">
        <v>30.8</v>
      </c>
      <c r="Q6" s="115">
        <v>1</v>
      </c>
      <c r="R6" s="115">
        <v>0</v>
      </c>
      <c r="S6" s="115">
        <v>20.8</v>
      </c>
      <c r="T6" s="115" t="s">
        <v>1800</v>
      </c>
      <c r="U6" s="115">
        <v>28</v>
      </c>
      <c r="V6" s="115">
        <v>27</v>
      </c>
      <c r="W6" s="115" t="s">
        <v>1801</v>
      </c>
    </row>
    <row r="7" spans="1:23" s="115" customFormat="1" x14ac:dyDescent="0.2">
      <c r="A7" s="114">
        <v>42999</v>
      </c>
      <c r="B7" s="115" t="s">
        <v>154</v>
      </c>
      <c r="C7" s="114" t="s">
        <v>137</v>
      </c>
      <c r="D7" s="114" t="s">
        <v>138</v>
      </c>
      <c r="E7" s="114" t="s">
        <v>139</v>
      </c>
      <c r="F7" s="116">
        <f t="shared" si="0"/>
        <v>2017</v>
      </c>
      <c r="G7" s="117" t="s">
        <v>140</v>
      </c>
      <c r="H7" s="116">
        <v>21</v>
      </c>
      <c r="I7" s="115" t="s">
        <v>1796</v>
      </c>
      <c r="J7" s="115" t="s">
        <v>1797</v>
      </c>
      <c r="K7" s="115" t="s">
        <v>1805</v>
      </c>
      <c r="L7" s="115" t="str">
        <f t="shared" si="1"/>
        <v>T1</v>
      </c>
      <c r="M7" s="115" t="s">
        <v>1807</v>
      </c>
      <c r="N7" s="33" t="str">
        <f t="shared" si="2"/>
        <v>E:POS_P:P01_Tr1:NWF_Tr2:ESI_DRC_R2_D:21_M:09_Y:2017</v>
      </c>
      <c r="O7" s="118">
        <v>0.51898148148148149</v>
      </c>
      <c r="P7" s="115">
        <v>41.3</v>
      </c>
      <c r="Q7" s="115">
        <v>1</v>
      </c>
      <c r="R7" s="115">
        <v>0</v>
      </c>
      <c r="S7" s="115">
        <v>20.8</v>
      </c>
      <c r="T7" s="115" t="s">
        <v>1800</v>
      </c>
      <c r="U7" s="115">
        <v>28</v>
      </c>
      <c r="V7" s="115">
        <v>27</v>
      </c>
      <c r="W7" s="115" t="s">
        <v>1801</v>
      </c>
    </row>
    <row r="8" spans="1:23" s="115" customFormat="1" x14ac:dyDescent="0.2">
      <c r="A8" s="114">
        <v>42999</v>
      </c>
      <c r="B8" s="115" t="s">
        <v>154</v>
      </c>
      <c r="C8" s="114" t="s">
        <v>137</v>
      </c>
      <c r="D8" s="114" t="s">
        <v>138</v>
      </c>
      <c r="E8" s="114" t="s">
        <v>139</v>
      </c>
      <c r="F8" s="116">
        <f t="shared" si="0"/>
        <v>2017</v>
      </c>
      <c r="G8" s="117" t="s">
        <v>140</v>
      </c>
      <c r="H8" s="116">
        <v>21</v>
      </c>
      <c r="I8" s="115" t="s">
        <v>1796</v>
      </c>
      <c r="J8" s="115" t="s">
        <v>1797</v>
      </c>
      <c r="K8" s="115" t="s">
        <v>1805</v>
      </c>
      <c r="L8" s="115" t="str">
        <f t="shared" si="1"/>
        <v>T2</v>
      </c>
      <c r="M8" s="115" t="s">
        <v>1808</v>
      </c>
      <c r="N8" s="33" t="str">
        <f t="shared" si="2"/>
        <v>E:POS_P:P01_Tr1:NWF_Tr2:ESI_DRC_R2_D:21_M:09_Y:2017</v>
      </c>
      <c r="O8" s="118">
        <v>0.52592592592592602</v>
      </c>
      <c r="P8" s="115">
        <v>35.200000000000003</v>
      </c>
      <c r="Q8" s="115">
        <v>1</v>
      </c>
      <c r="R8" s="115">
        <v>0</v>
      </c>
      <c r="S8" s="115">
        <v>20.8</v>
      </c>
      <c r="T8" s="115" t="s">
        <v>1800</v>
      </c>
      <c r="U8" s="115">
        <v>28</v>
      </c>
      <c r="V8" s="115">
        <v>27</v>
      </c>
      <c r="W8" s="115" t="s">
        <v>1801</v>
      </c>
    </row>
    <row r="9" spans="1:23" s="115" customFormat="1" x14ac:dyDescent="0.2">
      <c r="A9" s="114">
        <v>42999</v>
      </c>
      <c r="B9" s="115" t="s">
        <v>154</v>
      </c>
      <c r="C9" s="114" t="s">
        <v>137</v>
      </c>
      <c r="D9" s="114" t="s">
        <v>138</v>
      </c>
      <c r="E9" s="114" t="s">
        <v>139</v>
      </c>
      <c r="F9" s="116">
        <f t="shared" si="0"/>
        <v>2017</v>
      </c>
      <c r="G9" s="117" t="s">
        <v>140</v>
      </c>
      <c r="H9" s="116">
        <v>21</v>
      </c>
      <c r="I9" s="115" t="s">
        <v>1796</v>
      </c>
      <c r="J9" s="115" t="s">
        <v>1797</v>
      </c>
      <c r="K9" s="115" t="s">
        <v>1805</v>
      </c>
      <c r="L9" s="115" t="str">
        <f t="shared" si="1"/>
        <v>T3</v>
      </c>
      <c r="M9" s="115" t="s">
        <v>1809</v>
      </c>
      <c r="N9" s="33" t="str">
        <f t="shared" si="2"/>
        <v>E:POS_P:P01_Tr1:NWF_Tr2:ESI_DRC_R2_D:21_M:09_Y:2017</v>
      </c>
      <c r="O9" s="118">
        <v>0.53287037037036999</v>
      </c>
      <c r="P9" s="115">
        <v>31.3</v>
      </c>
      <c r="Q9" s="115">
        <v>1</v>
      </c>
      <c r="R9" s="115">
        <v>0</v>
      </c>
      <c r="S9" s="115">
        <v>20.8</v>
      </c>
      <c r="T9" s="115" t="s">
        <v>1800</v>
      </c>
      <c r="U9" s="115">
        <v>28</v>
      </c>
      <c r="V9" s="115">
        <v>27</v>
      </c>
      <c r="W9" s="115" t="s">
        <v>1801</v>
      </c>
    </row>
    <row r="10" spans="1:23" s="115" customFormat="1" x14ac:dyDescent="0.2">
      <c r="A10" s="114">
        <v>42999</v>
      </c>
      <c r="B10" s="115" t="s">
        <v>163</v>
      </c>
      <c r="C10" s="114" t="s">
        <v>137</v>
      </c>
      <c r="D10" s="114" t="s">
        <v>138</v>
      </c>
      <c r="E10" s="114" t="s">
        <v>139</v>
      </c>
      <c r="F10" s="116">
        <f t="shared" si="0"/>
        <v>2017</v>
      </c>
      <c r="G10" s="117" t="s">
        <v>140</v>
      </c>
      <c r="H10" s="116">
        <v>21</v>
      </c>
      <c r="I10" s="115" t="s">
        <v>1796</v>
      </c>
      <c r="J10" s="115" t="s">
        <v>1797</v>
      </c>
      <c r="K10" s="115" t="s">
        <v>1810</v>
      </c>
      <c r="L10" s="115" t="str">
        <f t="shared" si="1"/>
        <v>T0</v>
      </c>
      <c r="M10" s="115" t="s">
        <v>1811</v>
      </c>
      <c r="N10" s="33" t="str">
        <f t="shared" si="2"/>
        <v>E:POS_P:P01_Tr1:NWF_Tr2:ESI_DRC_R3_D:21_M:09_Y:2017</v>
      </c>
      <c r="O10" s="118">
        <v>0.51203703703703707</v>
      </c>
      <c r="P10" s="115">
        <v>32.299999999999997</v>
      </c>
      <c r="Q10" s="115">
        <v>3</v>
      </c>
      <c r="R10" s="115">
        <v>0</v>
      </c>
      <c r="S10" s="115">
        <v>20.6</v>
      </c>
      <c r="T10" s="115" t="s">
        <v>1800</v>
      </c>
      <c r="U10" s="115">
        <v>28</v>
      </c>
      <c r="V10" s="115">
        <v>27</v>
      </c>
      <c r="W10" s="115" t="s">
        <v>1801</v>
      </c>
    </row>
    <row r="11" spans="1:23" s="115" customFormat="1" x14ac:dyDescent="0.2">
      <c r="A11" s="114">
        <v>42999</v>
      </c>
      <c r="B11" s="115" t="s">
        <v>163</v>
      </c>
      <c r="C11" s="114" t="s">
        <v>137</v>
      </c>
      <c r="D11" s="114" t="s">
        <v>138</v>
      </c>
      <c r="E11" s="114" t="s">
        <v>139</v>
      </c>
      <c r="F11" s="116">
        <f t="shared" si="0"/>
        <v>2017</v>
      </c>
      <c r="G11" s="117" t="s">
        <v>140</v>
      </c>
      <c r="H11" s="116">
        <v>21</v>
      </c>
      <c r="I11" s="115" t="s">
        <v>1796</v>
      </c>
      <c r="J11" s="115" t="s">
        <v>1797</v>
      </c>
      <c r="K11" s="115" t="s">
        <v>1810</v>
      </c>
      <c r="L11" s="115" t="str">
        <f t="shared" si="1"/>
        <v>T1</v>
      </c>
      <c r="M11" s="115" t="s">
        <v>1812</v>
      </c>
      <c r="N11" s="33" t="str">
        <f t="shared" si="2"/>
        <v>E:POS_P:P01_Tr1:NWF_Tr2:ESI_DRC_R3_D:21_M:09_Y:2017</v>
      </c>
      <c r="O11" s="118">
        <v>0.51898148148148149</v>
      </c>
      <c r="P11" s="115">
        <v>36.6</v>
      </c>
      <c r="Q11" s="115">
        <v>3</v>
      </c>
      <c r="R11" s="115">
        <v>0</v>
      </c>
      <c r="S11" s="115">
        <v>20.6</v>
      </c>
      <c r="T11" s="115" t="s">
        <v>1800</v>
      </c>
      <c r="U11" s="115">
        <v>28</v>
      </c>
      <c r="V11" s="115">
        <v>27</v>
      </c>
      <c r="W11" s="115" t="s">
        <v>1801</v>
      </c>
    </row>
    <row r="12" spans="1:23" s="115" customFormat="1" x14ac:dyDescent="0.2">
      <c r="A12" s="114">
        <v>42999</v>
      </c>
      <c r="B12" s="115" t="s">
        <v>163</v>
      </c>
      <c r="C12" s="114" t="s">
        <v>137</v>
      </c>
      <c r="D12" s="114" t="s">
        <v>138</v>
      </c>
      <c r="E12" s="114" t="s">
        <v>139</v>
      </c>
      <c r="F12" s="116">
        <f t="shared" si="0"/>
        <v>2017</v>
      </c>
      <c r="G12" s="117" t="s">
        <v>140</v>
      </c>
      <c r="H12" s="116">
        <v>21</v>
      </c>
      <c r="I12" s="115" t="s">
        <v>1796</v>
      </c>
      <c r="J12" s="115" t="s">
        <v>1797</v>
      </c>
      <c r="K12" s="115" t="s">
        <v>1810</v>
      </c>
      <c r="L12" s="115" t="str">
        <f t="shared" si="1"/>
        <v>T2</v>
      </c>
      <c r="M12" s="115" t="s">
        <v>1813</v>
      </c>
      <c r="N12" s="33" t="str">
        <f t="shared" si="2"/>
        <v>E:POS_P:P01_Tr1:NWF_Tr2:ESI_DRC_R3_D:21_M:09_Y:2017</v>
      </c>
      <c r="O12" s="118">
        <v>0.52592592592592602</v>
      </c>
      <c r="P12" s="115">
        <v>31.9</v>
      </c>
      <c r="Q12" s="115">
        <v>3</v>
      </c>
      <c r="R12" s="115">
        <v>0</v>
      </c>
      <c r="S12" s="115">
        <v>20.6</v>
      </c>
      <c r="T12" s="115" t="s">
        <v>1800</v>
      </c>
      <c r="U12" s="115">
        <v>28</v>
      </c>
      <c r="V12" s="115">
        <v>27</v>
      </c>
      <c r="W12" s="115" t="s">
        <v>1801</v>
      </c>
    </row>
    <row r="13" spans="1:23" s="115" customFormat="1" x14ac:dyDescent="0.2">
      <c r="A13" s="114">
        <v>42999</v>
      </c>
      <c r="B13" s="115" t="s">
        <v>163</v>
      </c>
      <c r="C13" s="114" t="s">
        <v>137</v>
      </c>
      <c r="D13" s="114" t="s">
        <v>138</v>
      </c>
      <c r="E13" s="114" t="s">
        <v>139</v>
      </c>
      <c r="F13" s="116">
        <f t="shared" si="0"/>
        <v>2017</v>
      </c>
      <c r="G13" s="117" t="s">
        <v>140</v>
      </c>
      <c r="H13" s="116">
        <v>21</v>
      </c>
      <c r="I13" s="115" t="s">
        <v>1796</v>
      </c>
      <c r="J13" s="115" t="s">
        <v>1797</v>
      </c>
      <c r="K13" s="115" t="s">
        <v>1810</v>
      </c>
      <c r="L13" s="115" t="str">
        <f t="shared" si="1"/>
        <v>T3</v>
      </c>
      <c r="M13" s="115" t="s">
        <v>1814</v>
      </c>
      <c r="N13" s="33" t="str">
        <f t="shared" si="2"/>
        <v>E:POS_P:P01_Tr1:NWF_Tr2:ESI_DRC_R3_D:21_M:09_Y:2017</v>
      </c>
      <c r="O13" s="118">
        <v>0.53287037037036999</v>
      </c>
      <c r="P13" s="115">
        <v>31.6</v>
      </c>
      <c r="Q13" s="115">
        <v>3</v>
      </c>
      <c r="R13" s="115">
        <v>0</v>
      </c>
      <c r="S13" s="115">
        <v>20.6</v>
      </c>
      <c r="T13" s="115" t="s">
        <v>1800</v>
      </c>
      <c r="U13" s="115">
        <v>28</v>
      </c>
      <c r="V13" s="115">
        <v>27</v>
      </c>
      <c r="W13" s="115" t="s">
        <v>1801</v>
      </c>
    </row>
    <row r="14" spans="1:23" s="115" customFormat="1" x14ac:dyDescent="0.2">
      <c r="A14" s="114">
        <v>42999</v>
      </c>
      <c r="B14" s="115" t="s">
        <v>142</v>
      </c>
      <c r="C14" s="114" t="s">
        <v>137</v>
      </c>
      <c r="D14" s="114" t="s">
        <v>138</v>
      </c>
      <c r="E14" s="114" t="s">
        <v>139</v>
      </c>
      <c r="F14" s="116">
        <f t="shared" si="0"/>
        <v>2017</v>
      </c>
      <c r="G14" s="117" t="s">
        <v>140</v>
      </c>
      <c r="H14" s="116">
        <v>21</v>
      </c>
      <c r="I14" s="115" t="s">
        <v>1796</v>
      </c>
      <c r="J14" s="115" t="s">
        <v>1815</v>
      </c>
      <c r="K14" s="115" t="s">
        <v>1798</v>
      </c>
      <c r="L14" s="115" t="str">
        <f t="shared" si="1"/>
        <v>T0</v>
      </c>
      <c r="M14" s="115" t="s">
        <v>1816</v>
      </c>
      <c r="N14" s="33" t="str">
        <f t="shared" si="2"/>
        <v>E:POS_P:P01_Tr1:NWF_Tr2:LSI_DRC_R1_D:21_M:09_Y:2017</v>
      </c>
      <c r="O14" s="118">
        <v>0.50706018518518514</v>
      </c>
      <c r="P14" s="115">
        <v>30.2</v>
      </c>
      <c r="Q14" s="115">
        <v>10</v>
      </c>
      <c r="R14" s="115">
        <v>0</v>
      </c>
      <c r="S14" s="115">
        <v>21.1</v>
      </c>
      <c r="T14" s="115" t="s">
        <v>1800</v>
      </c>
      <c r="U14" s="115">
        <v>28</v>
      </c>
      <c r="V14" s="115">
        <v>27</v>
      </c>
      <c r="W14" s="115" t="s">
        <v>1801</v>
      </c>
    </row>
    <row r="15" spans="1:23" s="115" customFormat="1" x14ac:dyDescent="0.2">
      <c r="A15" s="114">
        <v>42999</v>
      </c>
      <c r="B15" s="115" t="s">
        <v>142</v>
      </c>
      <c r="C15" s="114" t="s">
        <v>137</v>
      </c>
      <c r="D15" s="114" t="s">
        <v>138</v>
      </c>
      <c r="E15" s="114" t="s">
        <v>139</v>
      </c>
      <c r="F15" s="116">
        <f t="shared" si="0"/>
        <v>2017</v>
      </c>
      <c r="G15" s="117" t="s">
        <v>140</v>
      </c>
      <c r="H15" s="116">
        <v>21</v>
      </c>
      <c r="I15" s="115" t="s">
        <v>1796</v>
      </c>
      <c r="J15" s="115" t="s">
        <v>1815</v>
      </c>
      <c r="K15" s="115" t="s">
        <v>1798</v>
      </c>
      <c r="L15" s="115" t="str">
        <f t="shared" si="1"/>
        <v>T1</v>
      </c>
      <c r="M15" s="115" t="s">
        <v>1817</v>
      </c>
      <c r="N15" s="33" t="str">
        <f t="shared" si="2"/>
        <v>E:POS_P:P01_Tr1:NWF_Tr2:LSI_DRC_R1_D:21_M:09_Y:2017</v>
      </c>
      <c r="O15" s="118">
        <v>0.51400462962962956</v>
      </c>
      <c r="P15" s="115">
        <v>42.1</v>
      </c>
      <c r="Q15" s="115">
        <v>10</v>
      </c>
      <c r="R15" s="115">
        <v>0</v>
      </c>
      <c r="S15" s="115">
        <v>21.1</v>
      </c>
      <c r="T15" s="115" t="s">
        <v>1800</v>
      </c>
      <c r="U15" s="115">
        <v>28</v>
      </c>
      <c r="V15" s="115">
        <v>27</v>
      </c>
      <c r="W15" s="115" t="s">
        <v>1801</v>
      </c>
    </row>
    <row r="16" spans="1:23" s="115" customFormat="1" x14ac:dyDescent="0.2">
      <c r="A16" s="114">
        <v>42999</v>
      </c>
      <c r="B16" s="115" t="s">
        <v>142</v>
      </c>
      <c r="C16" s="114" t="s">
        <v>137</v>
      </c>
      <c r="D16" s="114" t="s">
        <v>138</v>
      </c>
      <c r="E16" s="114" t="s">
        <v>139</v>
      </c>
      <c r="F16" s="116">
        <f t="shared" si="0"/>
        <v>2017</v>
      </c>
      <c r="G16" s="117" t="s">
        <v>140</v>
      </c>
      <c r="H16" s="116">
        <v>21</v>
      </c>
      <c r="I16" s="115" t="s">
        <v>1796</v>
      </c>
      <c r="J16" s="115" t="s">
        <v>1815</v>
      </c>
      <c r="K16" s="115" t="s">
        <v>1798</v>
      </c>
      <c r="L16" s="115" t="str">
        <f t="shared" si="1"/>
        <v>T2</v>
      </c>
      <c r="M16" s="115" t="s">
        <v>1818</v>
      </c>
      <c r="N16" s="33" t="str">
        <f t="shared" si="2"/>
        <v>E:POS_P:P01_Tr1:NWF_Tr2:LSI_DRC_R1_D:21_M:09_Y:2017</v>
      </c>
      <c r="O16" s="118">
        <v>0.52094907407407398</v>
      </c>
      <c r="P16" s="115">
        <v>35.6</v>
      </c>
      <c r="Q16" s="115">
        <v>10</v>
      </c>
      <c r="R16" s="115">
        <v>0</v>
      </c>
      <c r="S16" s="115">
        <v>21.1</v>
      </c>
      <c r="T16" s="115" t="s">
        <v>1800</v>
      </c>
      <c r="U16" s="115">
        <v>28</v>
      </c>
      <c r="V16" s="115">
        <v>27</v>
      </c>
      <c r="W16" s="115" t="s">
        <v>1801</v>
      </c>
    </row>
    <row r="17" spans="1:23" s="115" customFormat="1" x14ac:dyDescent="0.2">
      <c r="A17" s="114">
        <v>42999</v>
      </c>
      <c r="B17" s="115" t="s">
        <v>142</v>
      </c>
      <c r="C17" s="114" t="s">
        <v>137</v>
      </c>
      <c r="D17" s="114" t="s">
        <v>138</v>
      </c>
      <c r="E17" s="114" t="s">
        <v>139</v>
      </c>
      <c r="F17" s="116">
        <f t="shared" si="0"/>
        <v>2017</v>
      </c>
      <c r="G17" s="117" t="s">
        <v>140</v>
      </c>
      <c r="H17" s="116">
        <v>21</v>
      </c>
      <c r="I17" s="115" t="s">
        <v>1796</v>
      </c>
      <c r="J17" s="115" t="s">
        <v>1815</v>
      </c>
      <c r="K17" s="115" t="s">
        <v>1798</v>
      </c>
      <c r="L17" s="115" t="str">
        <f t="shared" si="1"/>
        <v>T3</v>
      </c>
      <c r="M17" s="115" t="s">
        <v>1819</v>
      </c>
      <c r="N17" s="33" t="str">
        <f t="shared" si="2"/>
        <v>E:POS_P:P01_Tr1:NWF_Tr2:LSI_DRC_R1_D:21_M:09_Y:2017</v>
      </c>
      <c r="O17" s="118">
        <v>0.52789351851851796</v>
      </c>
      <c r="P17" s="115">
        <v>32.200000000000003</v>
      </c>
      <c r="Q17" s="115">
        <v>10</v>
      </c>
      <c r="R17" s="115">
        <v>0</v>
      </c>
      <c r="S17" s="115">
        <v>21.1</v>
      </c>
      <c r="T17" s="115" t="s">
        <v>1800</v>
      </c>
      <c r="U17" s="115">
        <v>28</v>
      </c>
      <c r="V17" s="115">
        <v>27</v>
      </c>
      <c r="W17" s="115" t="s">
        <v>1801</v>
      </c>
    </row>
    <row r="18" spans="1:23" s="115" customFormat="1" x14ac:dyDescent="0.2">
      <c r="A18" s="114">
        <v>42999</v>
      </c>
      <c r="B18" s="115" t="s">
        <v>154</v>
      </c>
      <c r="C18" s="114" t="s">
        <v>137</v>
      </c>
      <c r="D18" s="114" t="s">
        <v>138</v>
      </c>
      <c r="E18" s="114" t="s">
        <v>139</v>
      </c>
      <c r="F18" s="116">
        <f t="shared" si="0"/>
        <v>2017</v>
      </c>
      <c r="G18" s="117" t="s">
        <v>140</v>
      </c>
      <c r="H18" s="116">
        <v>21</v>
      </c>
      <c r="I18" s="115" t="s">
        <v>1796</v>
      </c>
      <c r="J18" s="115" t="s">
        <v>1815</v>
      </c>
      <c r="K18" s="115" t="s">
        <v>1805</v>
      </c>
      <c r="L18" s="115" t="str">
        <f t="shared" si="1"/>
        <v>T0</v>
      </c>
      <c r="M18" s="115" t="s">
        <v>1820</v>
      </c>
      <c r="N18" s="33" t="str">
        <f t="shared" si="2"/>
        <v>E:POS_P:P01_Tr1:NWF_Tr2:LSI_DRC_R2_D:21_M:09_Y:2017</v>
      </c>
      <c r="O18" s="118">
        <v>0.50706018518518514</v>
      </c>
      <c r="P18" s="115">
        <v>29.4</v>
      </c>
      <c r="Q18" s="115">
        <v>9</v>
      </c>
      <c r="R18" s="115">
        <v>0</v>
      </c>
      <c r="S18" s="115">
        <v>21.1</v>
      </c>
      <c r="T18" s="115" t="s">
        <v>1800</v>
      </c>
      <c r="U18" s="115">
        <v>28</v>
      </c>
      <c r="V18" s="115">
        <v>27</v>
      </c>
      <c r="W18" s="115" t="s">
        <v>1801</v>
      </c>
    </row>
    <row r="19" spans="1:23" s="115" customFormat="1" x14ac:dyDescent="0.2">
      <c r="A19" s="114">
        <v>42999</v>
      </c>
      <c r="B19" s="115" t="s">
        <v>154</v>
      </c>
      <c r="C19" s="114" t="s">
        <v>137</v>
      </c>
      <c r="D19" s="114" t="s">
        <v>138</v>
      </c>
      <c r="E19" s="114" t="s">
        <v>139</v>
      </c>
      <c r="F19" s="116">
        <f t="shared" si="0"/>
        <v>2017</v>
      </c>
      <c r="G19" s="117" t="s">
        <v>140</v>
      </c>
      <c r="H19" s="116">
        <v>21</v>
      </c>
      <c r="I19" s="115" t="s">
        <v>1796</v>
      </c>
      <c r="J19" s="115" t="s">
        <v>1815</v>
      </c>
      <c r="K19" s="115" t="s">
        <v>1805</v>
      </c>
      <c r="L19" s="115" t="str">
        <f t="shared" si="1"/>
        <v>T1</v>
      </c>
      <c r="M19" s="115" t="s">
        <v>1821</v>
      </c>
      <c r="N19" s="33" t="str">
        <f t="shared" si="2"/>
        <v>E:POS_P:P01_Tr1:NWF_Tr2:LSI_DRC_R2_D:21_M:09_Y:2017</v>
      </c>
      <c r="O19" s="118">
        <v>0.51400462962962956</v>
      </c>
      <c r="P19" s="115">
        <v>36.6</v>
      </c>
      <c r="Q19" s="115">
        <v>9</v>
      </c>
      <c r="R19" s="115">
        <v>0</v>
      </c>
      <c r="S19" s="115">
        <v>21.1</v>
      </c>
      <c r="T19" s="115" t="s">
        <v>1800</v>
      </c>
      <c r="U19" s="115">
        <v>28</v>
      </c>
      <c r="V19" s="115">
        <v>27</v>
      </c>
      <c r="W19" s="115" t="s">
        <v>1801</v>
      </c>
    </row>
    <row r="20" spans="1:23" s="115" customFormat="1" x14ac:dyDescent="0.2">
      <c r="A20" s="114">
        <v>42999</v>
      </c>
      <c r="B20" s="115" t="s">
        <v>154</v>
      </c>
      <c r="C20" s="114" t="s">
        <v>137</v>
      </c>
      <c r="D20" s="114" t="s">
        <v>138</v>
      </c>
      <c r="E20" s="114" t="s">
        <v>139</v>
      </c>
      <c r="F20" s="116">
        <f t="shared" si="0"/>
        <v>2017</v>
      </c>
      <c r="G20" s="117" t="s">
        <v>140</v>
      </c>
      <c r="H20" s="116">
        <v>21</v>
      </c>
      <c r="I20" s="115" t="s">
        <v>1796</v>
      </c>
      <c r="J20" s="115" t="s">
        <v>1815</v>
      </c>
      <c r="K20" s="115" t="s">
        <v>1805</v>
      </c>
      <c r="L20" s="115" t="str">
        <f t="shared" si="1"/>
        <v>T2</v>
      </c>
      <c r="M20" s="115" t="s">
        <v>1822</v>
      </c>
      <c r="N20" s="33" t="str">
        <f t="shared" si="2"/>
        <v>E:POS_P:P01_Tr1:NWF_Tr2:LSI_DRC_R2_D:21_M:09_Y:2017</v>
      </c>
      <c r="O20" s="118">
        <v>0.52094907407407398</v>
      </c>
      <c r="P20" s="115">
        <v>31.4</v>
      </c>
      <c r="Q20" s="115">
        <v>9</v>
      </c>
      <c r="R20" s="115">
        <v>0</v>
      </c>
      <c r="S20" s="115">
        <v>21.1</v>
      </c>
      <c r="T20" s="115" t="s">
        <v>1800</v>
      </c>
      <c r="U20" s="115">
        <v>28</v>
      </c>
      <c r="V20" s="115">
        <v>27</v>
      </c>
      <c r="W20" s="115" t="s">
        <v>1801</v>
      </c>
    </row>
    <row r="21" spans="1:23" s="115" customFormat="1" x14ac:dyDescent="0.2">
      <c r="A21" s="114">
        <v>42999</v>
      </c>
      <c r="B21" s="115" t="s">
        <v>154</v>
      </c>
      <c r="C21" s="114" t="s">
        <v>137</v>
      </c>
      <c r="D21" s="114" t="s">
        <v>138</v>
      </c>
      <c r="E21" s="114" t="s">
        <v>139</v>
      </c>
      <c r="F21" s="116">
        <f t="shared" si="0"/>
        <v>2017</v>
      </c>
      <c r="G21" s="117" t="s">
        <v>140</v>
      </c>
      <c r="H21" s="116">
        <v>21</v>
      </c>
      <c r="I21" s="115" t="s">
        <v>1796</v>
      </c>
      <c r="J21" s="115" t="s">
        <v>1815</v>
      </c>
      <c r="K21" s="115" t="s">
        <v>1805</v>
      </c>
      <c r="L21" s="115" t="str">
        <f t="shared" si="1"/>
        <v>T3</v>
      </c>
      <c r="M21" s="115" t="s">
        <v>1823</v>
      </c>
      <c r="N21" s="33" t="str">
        <f t="shared" si="2"/>
        <v>E:POS_P:P01_Tr1:NWF_Tr2:LSI_DRC_R2_D:21_M:09_Y:2017</v>
      </c>
      <c r="O21" s="118">
        <v>0.52789351851851796</v>
      </c>
      <c r="P21" s="115">
        <v>31.8</v>
      </c>
      <c r="Q21" s="115">
        <v>9</v>
      </c>
      <c r="R21" s="115">
        <v>0</v>
      </c>
      <c r="S21" s="115">
        <v>21.1</v>
      </c>
      <c r="T21" s="115" t="s">
        <v>1800</v>
      </c>
      <c r="U21" s="115">
        <v>28</v>
      </c>
      <c r="V21" s="115">
        <v>27</v>
      </c>
      <c r="W21" s="115" t="s">
        <v>1801</v>
      </c>
    </row>
    <row r="22" spans="1:23" s="115" customFormat="1" x14ac:dyDescent="0.2">
      <c r="A22" s="114">
        <v>42999</v>
      </c>
      <c r="B22" s="115" t="s">
        <v>163</v>
      </c>
      <c r="C22" s="114" t="s">
        <v>137</v>
      </c>
      <c r="D22" s="114" t="s">
        <v>138</v>
      </c>
      <c r="E22" s="114" t="s">
        <v>139</v>
      </c>
      <c r="F22" s="116">
        <f t="shared" si="0"/>
        <v>2017</v>
      </c>
      <c r="G22" s="117" t="s">
        <v>140</v>
      </c>
      <c r="H22" s="116">
        <v>21</v>
      </c>
      <c r="I22" s="115" t="s">
        <v>1796</v>
      </c>
      <c r="J22" s="115" t="s">
        <v>1815</v>
      </c>
      <c r="K22" s="115" t="s">
        <v>1810</v>
      </c>
      <c r="L22" s="115" t="str">
        <f t="shared" si="1"/>
        <v>T0</v>
      </c>
      <c r="M22" s="115" t="s">
        <v>1824</v>
      </c>
      <c r="N22" s="33" t="str">
        <f t="shared" si="2"/>
        <v>E:POS_P:P01_Tr1:NWF_Tr2:LSI_DRC_R3_D:21_M:09_Y:2017</v>
      </c>
      <c r="O22" s="118">
        <v>0.50706018518518514</v>
      </c>
      <c r="P22" s="115">
        <v>29.2</v>
      </c>
      <c r="Q22" s="115">
        <v>4</v>
      </c>
      <c r="R22" s="115">
        <v>0</v>
      </c>
      <c r="S22" s="115">
        <v>21</v>
      </c>
      <c r="T22" s="115" t="s">
        <v>1800</v>
      </c>
      <c r="U22" s="115">
        <v>28</v>
      </c>
      <c r="V22" s="115">
        <v>27</v>
      </c>
      <c r="W22" s="115" t="s">
        <v>1801</v>
      </c>
    </row>
    <row r="23" spans="1:23" s="115" customFormat="1" x14ac:dyDescent="0.2">
      <c r="A23" s="114">
        <v>42999</v>
      </c>
      <c r="B23" s="115" t="s">
        <v>163</v>
      </c>
      <c r="C23" s="114" t="s">
        <v>137</v>
      </c>
      <c r="D23" s="114" t="s">
        <v>138</v>
      </c>
      <c r="E23" s="114" t="s">
        <v>139</v>
      </c>
      <c r="F23" s="116">
        <f t="shared" si="0"/>
        <v>2017</v>
      </c>
      <c r="G23" s="117" t="s">
        <v>140</v>
      </c>
      <c r="H23" s="116">
        <v>21</v>
      </c>
      <c r="I23" s="115" t="s">
        <v>1796</v>
      </c>
      <c r="J23" s="115" t="s">
        <v>1815</v>
      </c>
      <c r="K23" s="115" t="s">
        <v>1810</v>
      </c>
      <c r="L23" s="115" t="str">
        <f t="shared" si="1"/>
        <v>T1</v>
      </c>
      <c r="M23" s="115" t="s">
        <v>1825</v>
      </c>
      <c r="N23" s="33" t="str">
        <f t="shared" si="2"/>
        <v>E:POS_P:P01_Tr1:NWF_Tr2:LSI_DRC_R3_D:21_M:09_Y:2017</v>
      </c>
      <c r="O23" s="118">
        <v>0.51400462962962956</v>
      </c>
      <c r="P23" s="115">
        <v>40.799999999999997</v>
      </c>
      <c r="Q23" s="115">
        <v>4</v>
      </c>
      <c r="R23" s="115">
        <v>0</v>
      </c>
      <c r="S23" s="115">
        <v>21</v>
      </c>
      <c r="T23" s="115" t="s">
        <v>1800</v>
      </c>
      <c r="U23" s="115">
        <v>28</v>
      </c>
      <c r="V23" s="115">
        <v>27</v>
      </c>
      <c r="W23" s="115" t="s">
        <v>1801</v>
      </c>
    </row>
    <row r="24" spans="1:23" s="115" customFormat="1" x14ac:dyDescent="0.2">
      <c r="A24" s="114">
        <v>42999</v>
      </c>
      <c r="B24" s="115" t="s">
        <v>163</v>
      </c>
      <c r="C24" s="114" t="s">
        <v>137</v>
      </c>
      <c r="D24" s="114" t="s">
        <v>138</v>
      </c>
      <c r="E24" s="114" t="s">
        <v>139</v>
      </c>
      <c r="F24" s="116">
        <f t="shared" si="0"/>
        <v>2017</v>
      </c>
      <c r="G24" s="117" t="s">
        <v>140</v>
      </c>
      <c r="H24" s="116">
        <v>21</v>
      </c>
      <c r="I24" s="115" t="s">
        <v>1796</v>
      </c>
      <c r="J24" s="115" t="s">
        <v>1815</v>
      </c>
      <c r="K24" s="115" t="s">
        <v>1810</v>
      </c>
      <c r="L24" s="115" t="str">
        <f t="shared" si="1"/>
        <v>T2</v>
      </c>
      <c r="M24" s="115" t="s">
        <v>1826</v>
      </c>
      <c r="N24" s="33" t="str">
        <f t="shared" si="2"/>
        <v>E:POS_P:P01_Tr1:NWF_Tr2:LSI_DRC_R3_D:21_M:09_Y:2017</v>
      </c>
      <c r="O24" s="118">
        <v>0.52094907407407398</v>
      </c>
      <c r="P24" s="115">
        <v>34.4</v>
      </c>
      <c r="Q24" s="115">
        <v>4</v>
      </c>
      <c r="R24" s="115">
        <v>0</v>
      </c>
      <c r="S24" s="115">
        <v>21</v>
      </c>
      <c r="T24" s="115" t="s">
        <v>1800</v>
      </c>
      <c r="U24" s="115">
        <v>28</v>
      </c>
      <c r="V24" s="115">
        <v>27</v>
      </c>
      <c r="W24" s="115" t="s">
        <v>1801</v>
      </c>
    </row>
    <row r="25" spans="1:23" s="115" customFormat="1" x14ac:dyDescent="0.2">
      <c r="A25" s="114">
        <v>42999</v>
      </c>
      <c r="B25" s="115" t="s">
        <v>163</v>
      </c>
      <c r="C25" s="114" t="s">
        <v>137</v>
      </c>
      <c r="D25" s="114" t="s">
        <v>138</v>
      </c>
      <c r="E25" s="114" t="s">
        <v>139</v>
      </c>
      <c r="F25" s="116">
        <f t="shared" si="0"/>
        <v>2017</v>
      </c>
      <c r="G25" s="117" t="s">
        <v>140</v>
      </c>
      <c r="H25" s="116">
        <v>21</v>
      </c>
      <c r="I25" s="115" t="s">
        <v>1796</v>
      </c>
      <c r="J25" s="115" t="s">
        <v>1815</v>
      </c>
      <c r="K25" s="115" t="s">
        <v>1810</v>
      </c>
      <c r="L25" s="115" t="str">
        <f t="shared" si="1"/>
        <v>T3</v>
      </c>
      <c r="M25" s="115" t="s">
        <v>1827</v>
      </c>
      <c r="N25" s="33" t="str">
        <f t="shared" si="2"/>
        <v>E:POS_P:P01_Tr1:NWF_Tr2:LSI_DRC_R3_D:21_M:09_Y:2017</v>
      </c>
      <c r="O25" s="118">
        <v>0.52789351851851796</v>
      </c>
      <c r="P25" s="115">
        <v>30.8</v>
      </c>
      <c r="Q25" s="115">
        <v>4</v>
      </c>
      <c r="R25" s="115">
        <v>0</v>
      </c>
      <c r="S25" s="115">
        <v>21</v>
      </c>
      <c r="T25" s="115" t="s">
        <v>1800</v>
      </c>
      <c r="U25" s="115">
        <v>28</v>
      </c>
      <c r="V25" s="115">
        <v>27</v>
      </c>
      <c r="W25" s="115" t="s">
        <v>1801</v>
      </c>
    </row>
    <row r="26" spans="1:23" s="115" customFormat="1" x14ac:dyDescent="0.2">
      <c r="A26" s="114">
        <v>42999</v>
      </c>
      <c r="B26" s="115" t="s">
        <v>142</v>
      </c>
      <c r="C26" s="114" t="s">
        <v>137</v>
      </c>
      <c r="D26" s="114" t="s">
        <v>138</v>
      </c>
      <c r="E26" s="114" t="s">
        <v>139</v>
      </c>
      <c r="F26" s="116">
        <f t="shared" si="0"/>
        <v>2017</v>
      </c>
      <c r="G26" s="117" t="s">
        <v>140</v>
      </c>
      <c r="H26" s="116">
        <v>21</v>
      </c>
      <c r="I26" s="115" t="s">
        <v>1828</v>
      </c>
      <c r="J26" s="115" t="s">
        <v>1797</v>
      </c>
      <c r="K26" s="115" t="s">
        <v>1798</v>
      </c>
      <c r="L26" s="115" t="str">
        <f t="shared" si="1"/>
        <v>T0</v>
      </c>
      <c r="M26" s="115" t="s">
        <v>1829</v>
      </c>
      <c r="N26" s="33" t="str">
        <f t="shared" si="2"/>
        <v>E:POS_P:P01_Tr1:WFL_Tr2:ESI_DRC_R1_D:21_M:09_Y:2017</v>
      </c>
      <c r="O26" s="118">
        <v>0.55011574074074077</v>
      </c>
      <c r="P26" s="115">
        <v>30.3</v>
      </c>
      <c r="Q26" s="115">
        <v>10</v>
      </c>
      <c r="R26" s="115">
        <v>0</v>
      </c>
      <c r="S26" s="115">
        <v>20.6</v>
      </c>
      <c r="T26" s="115" t="s">
        <v>1800</v>
      </c>
      <c r="U26" s="115">
        <v>27</v>
      </c>
      <c r="V26" s="115">
        <v>30</v>
      </c>
      <c r="W26" s="115" t="s">
        <v>145</v>
      </c>
    </row>
    <row r="27" spans="1:23" s="115" customFormat="1" x14ac:dyDescent="0.2">
      <c r="A27" s="114">
        <v>42999</v>
      </c>
      <c r="B27" s="115" t="s">
        <v>142</v>
      </c>
      <c r="C27" s="114" t="s">
        <v>137</v>
      </c>
      <c r="D27" s="114" t="s">
        <v>138</v>
      </c>
      <c r="E27" s="114" t="s">
        <v>139</v>
      </c>
      <c r="F27" s="116">
        <f t="shared" si="0"/>
        <v>2017</v>
      </c>
      <c r="G27" s="117" t="s">
        <v>140</v>
      </c>
      <c r="H27" s="116">
        <v>21</v>
      </c>
      <c r="I27" s="115" t="s">
        <v>1828</v>
      </c>
      <c r="J27" s="115" t="s">
        <v>1797</v>
      </c>
      <c r="K27" s="115" t="s">
        <v>1798</v>
      </c>
      <c r="L27" s="115" t="str">
        <f t="shared" si="1"/>
        <v>T1</v>
      </c>
      <c r="M27" s="115" t="s">
        <v>1830</v>
      </c>
      <c r="N27" s="33" t="str">
        <f t="shared" si="2"/>
        <v>E:POS_P:P01_Tr1:WFL_Tr2:ESI_DRC_R1_D:21_M:09_Y:2017</v>
      </c>
      <c r="O27" s="118">
        <v>0.55706018518518519</v>
      </c>
      <c r="P27" s="115">
        <v>45.6</v>
      </c>
      <c r="Q27" s="115">
        <v>10</v>
      </c>
      <c r="R27" s="115">
        <v>0</v>
      </c>
      <c r="S27" s="115">
        <v>20.6</v>
      </c>
      <c r="T27" s="115" t="s">
        <v>1800</v>
      </c>
      <c r="U27" s="115">
        <v>27</v>
      </c>
      <c r="V27" s="115">
        <v>30</v>
      </c>
      <c r="W27" s="115" t="s">
        <v>145</v>
      </c>
    </row>
    <row r="28" spans="1:23" s="115" customFormat="1" x14ac:dyDescent="0.2">
      <c r="A28" s="114">
        <v>42999</v>
      </c>
      <c r="B28" s="115" t="s">
        <v>142</v>
      </c>
      <c r="C28" s="114" t="s">
        <v>137</v>
      </c>
      <c r="D28" s="114" t="s">
        <v>138</v>
      </c>
      <c r="E28" s="114" t="s">
        <v>139</v>
      </c>
      <c r="F28" s="116">
        <f t="shared" si="0"/>
        <v>2017</v>
      </c>
      <c r="G28" s="117" t="s">
        <v>140</v>
      </c>
      <c r="H28" s="116">
        <v>21</v>
      </c>
      <c r="I28" s="115" t="s">
        <v>1828</v>
      </c>
      <c r="J28" s="115" t="s">
        <v>1797</v>
      </c>
      <c r="K28" s="115" t="s">
        <v>1798</v>
      </c>
      <c r="L28" s="115" t="str">
        <f t="shared" si="1"/>
        <v>T2</v>
      </c>
      <c r="M28" s="115" t="s">
        <v>1831</v>
      </c>
      <c r="N28" s="33" t="str">
        <f t="shared" si="2"/>
        <v>E:POS_P:P01_Tr1:WFL_Tr2:ESI_DRC_R1_D:21_M:09_Y:2017</v>
      </c>
      <c r="O28" s="118">
        <v>0.56400462962963005</v>
      </c>
      <c r="P28" s="115">
        <v>43.1</v>
      </c>
      <c r="Q28" s="115">
        <v>10</v>
      </c>
      <c r="R28" s="115">
        <v>0</v>
      </c>
      <c r="S28" s="115">
        <v>20.6</v>
      </c>
      <c r="T28" s="115" t="s">
        <v>1800</v>
      </c>
      <c r="U28" s="115">
        <v>27</v>
      </c>
      <c r="V28" s="115">
        <v>30</v>
      </c>
      <c r="W28" s="115" t="s">
        <v>145</v>
      </c>
    </row>
    <row r="29" spans="1:23" s="115" customFormat="1" x14ac:dyDescent="0.2">
      <c r="A29" s="114">
        <v>42999</v>
      </c>
      <c r="B29" s="115" t="s">
        <v>142</v>
      </c>
      <c r="C29" s="114" t="s">
        <v>137</v>
      </c>
      <c r="D29" s="114" t="s">
        <v>138</v>
      </c>
      <c r="E29" s="114" t="s">
        <v>139</v>
      </c>
      <c r="F29" s="116">
        <f t="shared" si="0"/>
        <v>2017</v>
      </c>
      <c r="G29" s="117" t="s">
        <v>140</v>
      </c>
      <c r="H29" s="116">
        <v>21</v>
      </c>
      <c r="I29" s="115" t="s">
        <v>1828</v>
      </c>
      <c r="J29" s="115" t="s">
        <v>1797</v>
      </c>
      <c r="K29" s="115" t="s">
        <v>1798</v>
      </c>
      <c r="L29" s="115" t="str">
        <f t="shared" si="1"/>
        <v>T3</v>
      </c>
      <c r="M29" s="115" t="s">
        <v>1832</v>
      </c>
      <c r="N29" s="33" t="str">
        <f t="shared" si="2"/>
        <v>E:POS_P:P01_Tr1:WFL_Tr2:ESI_DRC_R1_D:21_M:09_Y:2017</v>
      </c>
      <c r="O29" s="118">
        <v>0.57094907407407403</v>
      </c>
      <c r="P29" s="115">
        <v>47.3</v>
      </c>
      <c r="Q29" s="115">
        <v>10</v>
      </c>
      <c r="R29" s="115">
        <v>0</v>
      </c>
      <c r="S29" s="115">
        <v>20.6</v>
      </c>
      <c r="T29" s="115" t="s">
        <v>1800</v>
      </c>
      <c r="U29" s="115">
        <v>27</v>
      </c>
      <c r="V29" s="115">
        <v>30</v>
      </c>
      <c r="W29" s="115" t="s">
        <v>145</v>
      </c>
    </row>
    <row r="30" spans="1:23" s="115" customFormat="1" x14ac:dyDescent="0.2">
      <c r="A30" s="114">
        <v>42999</v>
      </c>
      <c r="B30" s="115" t="s">
        <v>154</v>
      </c>
      <c r="C30" s="114" t="s">
        <v>137</v>
      </c>
      <c r="D30" s="114" t="s">
        <v>138</v>
      </c>
      <c r="E30" s="114" t="s">
        <v>139</v>
      </c>
      <c r="F30" s="116">
        <f t="shared" si="0"/>
        <v>2017</v>
      </c>
      <c r="G30" s="117" t="s">
        <v>140</v>
      </c>
      <c r="H30" s="116">
        <v>21</v>
      </c>
      <c r="I30" s="115" t="s">
        <v>1828</v>
      </c>
      <c r="J30" s="115" t="s">
        <v>1797</v>
      </c>
      <c r="K30" s="115" t="s">
        <v>1805</v>
      </c>
      <c r="L30" s="115" t="str">
        <f t="shared" si="1"/>
        <v>T0</v>
      </c>
      <c r="M30" s="115" t="s">
        <v>1833</v>
      </c>
      <c r="N30" s="33" t="str">
        <f t="shared" si="2"/>
        <v>E:POS_P:P01_Tr1:WFL_Tr2:ESI_DRC_R2_D:21_M:09_Y:2017</v>
      </c>
      <c r="O30" s="118">
        <v>0.55011574074074077</v>
      </c>
      <c r="P30" s="115">
        <v>29.8</v>
      </c>
      <c r="Q30" s="115">
        <v>9</v>
      </c>
      <c r="R30" s="115">
        <v>0</v>
      </c>
      <c r="S30" s="115">
        <v>20.7</v>
      </c>
      <c r="T30" s="115" t="s">
        <v>1800</v>
      </c>
      <c r="U30" s="115">
        <v>27</v>
      </c>
      <c r="V30" s="115">
        <v>30</v>
      </c>
      <c r="W30" s="115" t="s">
        <v>145</v>
      </c>
    </row>
    <row r="31" spans="1:23" s="115" customFormat="1" x14ac:dyDescent="0.2">
      <c r="A31" s="114">
        <v>42999</v>
      </c>
      <c r="B31" s="115" t="s">
        <v>154</v>
      </c>
      <c r="C31" s="114" t="s">
        <v>137</v>
      </c>
      <c r="D31" s="114" t="s">
        <v>138</v>
      </c>
      <c r="E31" s="114" t="s">
        <v>139</v>
      </c>
      <c r="F31" s="116">
        <f t="shared" si="0"/>
        <v>2017</v>
      </c>
      <c r="G31" s="117" t="s">
        <v>140</v>
      </c>
      <c r="H31" s="116">
        <v>21</v>
      </c>
      <c r="I31" s="115" t="s">
        <v>1828</v>
      </c>
      <c r="J31" s="115" t="s">
        <v>1797</v>
      </c>
      <c r="K31" s="115" t="s">
        <v>1805</v>
      </c>
      <c r="L31" s="115" t="str">
        <f t="shared" si="1"/>
        <v>T1</v>
      </c>
      <c r="M31" s="115" t="s">
        <v>1834</v>
      </c>
      <c r="N31" s="33" t="str">
        <f t="shared" si="2"/>
        <v>E:POS_P:P01_Tr1:WFL_Tr2:ESI_DRC_R2_D:21_M:09_Y:2017</v>
      </c>
      <c r="O31" s="118">
        <v>0.55706018518518519</v>
      </c>
      <c r="P31" s="115">
        <v>45.6</v>
      </c>
      <c r="Q31" s="115">
        <v>9</v>
      </c>
      <c r="R31" s="115">
        <v>0</v>
      </c>
      <c r="S31" s="115">
        <v>20.7</v>
      </c>
      <c r="T31" s="115" t="s">
        <v>1800</v>
      </c>
      <c r="U31" s="115">
        <v>27</v>
      </c>
      <c r="V31" s="115">
        <v>30</v>
      </c>
      <c r="W31" s="115" t="s">
        <v>145</v>
      </c>
    </row>
    <row r="32" spans="1:23" s="115" customFormat="1" x14ac:dyDescent="0.2">
      <c r="A32" s="114">
        <v>42999</v>
      </c>
      <c r="B32" s="115" t="s">
        <v>154</v>
      </c>
      <c r="C32" s="114" t="s">
        <v>137</v>
      </c>
      <c r="D32" s="114" t="s">
        <v>138</v>
      </c>
      <c r="E32" s="114" t="s">
        <v>139</v>
      </c>
      <c r="F32" s="116">
        <f t="shared" si="0"/>
        <v>2017</v>
      </c>
      <c r="G32" s="117" t="s">
        <v>140</v>
      </c>
      <c r="H32" s="116">
        <v>21</v>
      </c>
      <c r="I32" s="115" t="s">
        <v>1828</v>
      </c>
      <c r="J32" s="115" t="s">
        <v>1797</v>
      </c>
      <c r="K32" s="115" t="s">
        <v>1805</v>
      </c>
      <c r="L32" s="115" t="str">
        <f t="shared" si="1"/>
        <v>T2</v>
      </c>
      <c r="M32" s="115" t="s">
        <v>1835</v>
      </c>
      <c r="N32" s="33" t="str">
        <f t="shared" si="2"/>
        <v>E:POS_P:P01_Tr1:WFL_Tr2:ESI_DRC_R2_D:21_M:09_Y:2017</v>
      </c>
      <c r="O32" s="118">
        <v>0.56400462962963005</v>
      </c>
      <c r="P32" s="115">
        <v>43.2</v>
      </c>
      <c r="Q32" s="115">
        <v>9</v>
      </c>
      <c r="R32" s="115">
        <v>0</v>
      </c>
      <c r="S32" s="115">
        <v>20.7</v>
      </c>
      <c r="T32" s="115" t="s">
        <v>1800</v>
      </c>
      <c r="U32" s="115">
        <v>27</v>
      </c>
      <c r="V32" s="115">
        <v>30</v>
      </c>
      <c r="W32" s="115" t="s">
        <v>145</v>
      </c>
    </row>
    <row r="33" spans="1:23" s="115" customFormat="1" x14ac:dyDescent="0.2">
      <c r="A33" s="114">
        <v>42999</v>
      </c>
      <c r="B33" s="115" t="s">
        <v>154</v>
      </c>
      <c r="C33" s="114" t="s">
        <v>137</v>
      </c>
      <c r="D33" s="114" t="s">
        <v>138</v>
      </c>
      <c r="E33" s="114" t="s">
        <v>139</v>
      </c>
      <c r="F33" s="116">
        <f t="shared" si="0"/>
        <v>2017</v>
      </c>
      <c r="G33" s="117" t="s">
        <v>140</v>
      </c>
      <c r="H33" s="116">
        <v>21</v>
      </c>
      <c r="I33" s="115" t="s">
        <v>1828</v>
      </c>
      <c r="J33" s="115" t="s">
        <v>1797</v>
      </c>
      <c r="K33" s="115" t="s">
        <v>1805</v>
      </c>
      <c r="L33" s="115" t="str">
        <f t="shared" si="1"/>
        <v>T3</v>
      </c>
      <c r="M33" s="115" t="s">
        <v>1836</v>
      </c>
      <c r="N33" s="33" t="str">
        <f t="shared" si="2"/>
        <v>E:POS_P:P01_Tr1:WFL_Tr2:ESI_DRC_R2_D:21_M:09_Y:2017</v>
      </c>
      <c r="O33" s="118">
        <v>0.57094907407407403</v>
      </c>
      <c r="P33" s="115">
        <v>47.1</v>
      </c>
      <c r="Q33" s="115">
        <v>9</v>
      </c>
      <c r="R33" s="115">
        <v>0</v>
      </c>
      <c r="S33" s="115">
        <v>20.7</v>
      </c>
      <c r="T33" s="115" t="s">
        <v>1800</v>
      </c>
      <c r="U33" s="115">
        <v>27</v>
      </c>
      <c r="V33" s="115">
        <v>30</v>
      </c>
      <c r="W33" s="115" t="s">
        <v>145</v>
      </c>
    </row>
    <row r="34" spans="1:23" s="115" customFormat="1" x14ac:dyDescent="0.2">
      <c r="A34" s="114">
        <v>42999</v>
      </c>
      <c r="B34" s="115" t="s">
        <v>163</v>
      </c>
      <c r="C34" s="114" t="s">
        <v>137</v>
      </c>
      <c r="D34" s="114" t="s">
        <v>138</v>
      </c>
      <c r="E34" s="114" t="s">
        <v>139</v>
      </c>
      <c r="F34" s="116">
        <f t="shared" si="0"/>
        <v>2017</v>
      </c>
      <c r="G34" s="117" t="s">
        <v>140</v>
      </c>
      <c r="H34" s="116">
        <v>21</v>
      </c>
      <c r="I34" s="115" t="s">
        <v>1828</v>
      </c>
      <c r="J34" s="115" t="s">
        <v>1797</v>
      </c>
      <c r="K34" s="115" t="s">
        <v>1810</v>
      </c>
      <c r="L34" s="115" t="str">
        <f t="shared" si="1"/>
        <v>T0</v>
      </c>
      <c r="M34" s="115" t="s">
        <v>1837</v>
      </c>
      <c r="N34" s="33" t="str">
        <f t="shared" si="2"/>
        <v>E:POS_P:P01_Tr1:WFL_Tr2:ESI_DRC_R3_D:21_M:09_Y:2017</v>
      </c>
      <c r="O34" s="118">
        <v>0.55011574074074077</v>
      </c>
      <c r="P34" s="115">
        <v>29.1</v>
      </c>
      <c r="Q34" s="115">
        <v>4</v>
      </c>
      <c r="R34" s="115">
        <v>0</v>
      </c>
      <c r="S34" s="115">
        <v>20.6</v>
      </c>
      <c r="T34" s="115" t="s">
        <v>1800</v>
      </c>
      <c r="U34" s="115">
        <v>27</v>
      </c>
      <c r="V34" s="115">
        <v>30</v>
      </c>
      <c r="W34" s="115" t="s">
        <v>145</v>
      </c>
    </row>
    <row r="35" spans="1:23" s="115" customFormat="1" x14ac:dyDescent="0.2">
      <c r="A35" s="114">
        <v>42999</v>
      </c>
      <c r="B35" s="115" t="s">
        <v>163</v>
      </c>
      <c r="C35" s="114" t="s">
        <v>137</v>
      </c>
      <c r="D35" s="114" t="s">
        <v>138</v>
      </c>
      <c r="E35" s="114" t="s">
        <v>139</v>
      </c>
      <c r="F35" s="116">
        <f t="shared" si="0"/>
        <v>2017</v>
      </c>
      <c r="G35" s="117" t="s">
        <v>140</v>
      </c>
      <c r="H35" s="116">
        <v>21</v>
      </c>
      <c r="I35" s="115" t="s">
        <v>1828</v>
      </c>
      <c r="J35" s="115" t="s">
        <v>1797</v>
      </c>
      <c r="K35" s="115" t="s">
        <v>1810</v>
      </c>
      <c r="L35" s="115" t="str">
        <f t="shared" si="1"/>
        <v>T1</v>
      </c>
      <c r="M35" s="115" t="s">
        <v>1838</v>
      </c>
      <c r="N35" s="33" t="str">
        <f t="shared" si="2"/>
        <v>E:POS_P:P01_Tr1:WFL_Tr2:ESI_DRC_R3_D:21_M:09_Y:2017</v>
      </c>
      <c r="O35" s="118">
        <v>0.55706018518518519</v>
      </c>
      <c r="P35" s="115">
        <v>44.4</v>
      </c>
      <c r="Q35" s="115">
        <v>4</v>
      </c>
      <c r="R35" s="115">
        <v>0</v>
      </c>
      <c r="S35" s="115">
        <v>20.6</v>
      </c>
      <c r="T35" s="115" t="s">
        <v>1800</v>
      </c>
      <c r="U35" s="115">
        <v>27</v>
      </c>
      <c r="V35" s="115">
        <v>30</v>
      </c>
      <c r="W35" s="115" t="s">
        <v>145</v>
      </c>
    </row>
    <row r="36" spans="1:23" s="115" customFormat="1" x14ac:dyDescent="0.2">
      <c r="A36" s="114">
        <v>42999</v>
      </c>
      <c r="B36" s="115" t="s">
        <v>163</v>
      </c>
      <c r="C36" s="114" t="s">
        <v>137</v>
      </c>
      <c r="D36" s="114" t="s">
        <v>138</v>
      </c>
      <c r="E36" s="114" t="s">
        <v>139</v>
      </c>
      <c r="F36" s="116">
        <f t="shared" si="0"/>
        <v>2017</v>
      </c>
      <c r="G36" s="117" t="s">
        <v>140</v>
      </c>
      <c r="H36" s="116">
        <v>21</v>
      </c>
      <c r="I36" s="115" t="s">
        <v>1828</v>
      </c>
      <c r="J36" s="115" t="s">
        <v>1797</v>
      </c>
      <c r="K36" s="115" t="s">
        <v>1810</v>
      </c>
      <c r="L36" s="115" t="str">
        <f t="shared" si="1"/>
        <v>T2</v>
      </c>
      <c r="M36" s="115" t="s">
        <v>1839</v>
      </c>
      <c r="N36" s="33" t="str">
        <f t="shared" si="2"/>
        <v>E:POS_P:P01_Tr1:WFL_Tr2:ESI_DRC_R3_D:21_M:09_Y:2017</v>
      </c>
      <c r="O36" s="118">
        <v>0.56400462962963005</v>
      </c>
      <c r="P36" s="115">
        <v>41.9</v>
      </c>
      <c r="Q36" s="115">
        <v>4</v>
      </c>
      <c r="R36" s="115">
        <v>0</v>
      </c>
      <c r="S36" s="115">
        <v>20.6</v>
      </c>
      <c r="T36" s="115" t="s">
        <v>1800</v>
      </c>
      <c r="U36" s="115">
        <v>27</v>
      </c>
      <c r="V36" s="115">
        <v>30</v>
      </c>
      <c r="W36" s="115" t="s">
        <v>145</v>
      </c>
    </row>
    <row r="37" spans="1:23" s="115" customFormat="1" x14ac:dyDescent="0.2">
      <c r="A37" s="114">
        <v>42999</v>
      </c>
      <c r="B37" s="115" t="s">
        <v>163</v>
      </c>
      <c r="C37" s="114" t="s">
        <v>137</v>
      </c>
      <c r="D37" s="114" t="s">
        <v>138</v>
      </c>
      <c r="E37" s="114" t="s">
        <v>139</v>
      </c>
      <c r="F37" s="116">
        <f t="shared" si="0"/>
        <v>2017</v>
      </c>
      <c r="G37" s="117" t="s">
        <v>140</v>
      </c>
      <c r="H37" s="116">
        <v>21</v>
      </c>
      <c r="I37" s="115" t="s">
        <v>1828</v>
      </c>
      <c r="J37" s="115" t="s">
        <v>1797</v>
      </c>
      <c r="K37" s="115" t="s">
        <v>1810</v>
      </c>
      <c r="L37" s="115" t="str">
        <f t="shared" si="1"/>
        <v>T3</v>
      </c>
      <c r="M37" s="115" t="s">
        <v>1840</v>
      </c>
      <c r="N37" s="33" t="str">
        <f t="shared" si="2"/>
        <v>E:POS_P:P01_Tr1:WFL_Tr2:ESI_DRC_R3_D:21_M:09_Y:2017</v>
      </c>
      <c r="O37" s="118">
        <v>0.57094907407407403</v>
      </c>
      <c r="P37" s="115">
        <v>45.4</v>
      </c>
      <c r="Q37" s="115">
        <v>4</v>
      </c>
      <c r="R37" s="115">
        <v>0</v>
      </c>
      <c r="S37" s="115">
        <v>20.6</v>
      </c>
      <c r="T37" s="115" t="s">
        <v>1800</v>
      </c>
      <c r="U37" s="115">
        <v>27</v>
      </c>
      <c r="V37" s="115">
        <v>30</v>
      </c>
      <c r="W37" s="115" t="s">
        <v>145</v>
      </c>
    </row>
    <row r="38" spans="1:23" s="115" customFormat="1" x14ac:dyDescent="0.2">
      <c r="A38" s="114">
        <v>42999</v>
      </c>
      <c r="B38" s="115" t="s">
        <v>142</v>
      </c>
      <c r="C38" s="114" t="s">
        <v>137</v>
      </c>
      <c r="D38" s="114" t="s">
        <v>138</v>
      </c>
      <c r="E38" s="114" t="s">
        <v>139</v>
      </c>
      <c r="F38" s="116">
        <f t="shared" si="0"/>
        <v>2017</v>
      </c>
      <c r="G38" s="117" t="s">
        <v>140</v>
      </c>
      <c r="H38" s="116">
        <v>21</v>
      </c>
      <c r="I38" s="115" t="s">
        <v>1828</v>
      </c>
      <c r="J38" s="115" t="s">
        <v>1815</v>
      </c>
      <c r="K38" s="115" t="s">
        <v>1798</v>
      </c>
      <c r="L38" s="115" t="str">
        <f t="shared" si="1"/>
        <v>T0</v>
      </c>
      <c r="M38" s="115" t="s">
        <v>1841</v>
      </c>
      <c r="N38" s="33" t="str">
        <f t="shared" si="2"/>
        <v>E:POS_P:P01_Tr1:WFL_Tr2:LSI_DRC_R1_D:21_M:09_Y:2017</v>
      </c>
      <c r="O38" s="118">
        <v>0.54652777777777783</v>
      </c>
      <c r="P38" s="115">
        <v>28.1</v>
      </c>
      <c r="Q38" s="115">
        <v>7</v>
      </c>
      <c r="R38" s="115">
        <v>0</v>
      </c>
      <c r="S38" s="115">
        <v>20.7</v>
      </c>
      <c r="T38" s="115" t="s">
        <v>1800</v>
      </c>
      <c r="U38" s="115">
        <v>27</v>
      </c>
      <c r="V38" s="115">
        <v>30</v>
      </c>
      <c r="W38" s="115" t="s">
        <v>145</v>
      </c>
    </row>
    <row r="39" spans="1:23" s="115" customFormat="1" x14ac:dyDescent="0.2">
      <c r="A39" s="114">
        <v>42999</v>
      </c>
      <c r="B39" s="115" t="s">
        <v>142</v>
      </c>
      <c r="C39" s="114" t="s">
        <v>137</v>
      </c>
      <c r="D39" s="114" t="s">
        <v>138</v>
      </c>
      <c r="E39" s="114" t="s">
        <v>139</v>
      </c>
      <c r="F39" s="116">
        <f t="shared" si="0"/>
        <v>2017</v>
      </c>
      <c r="G39" s="117" t="s">
        <v>140</v>
      </c>
      <c r="H39" s="116">
        <v>21</v>
      </c>
      <c r="I39" s="115" t="s">
        <v>1828</v>
      </c>
      <c r="J39" s="115" t="s">
        <v>1815</v>
      </c>
      <c r="K39" s="115" t="s">
        <v>1798</v>
      </c>
      <c r="L39" s="115" t="str">
        <f t="shared" si="1"/>
        <v>T1</v>
      </c>
      <c r="M39" s="115" t="s">
        <v>1842</v>
      </c>
      <c r="N39" s="33" t="str">
        <f t="shared" si="2"/>
        <v>E:POS_P:P01_Tr1:WFL_Tr2:LSI_DRC_R1_D:21_M:09_Y:2017</v>
      </c>
      <c r="O39" s="118">
        <v>0.55347222222222225</v>
      </c>
      <c r="P39" s="115">
        <v>36.700000000000003</v>
      </c>
      <c r="Q39" s="115">
        <v>7</v>
      </c>
      <c r="R39" s="115">
        <v>0</v>
      </c>
      <c r="S39" s="115">
        <v>20.7</v>
      </c>
      <c r="T39" s="115" t="s">
        <v>1800</v>
      </c>
      <c r="U39" s="115">
        <v>27</v>
      </c>
      <c r="V39" s="115">
        <v>30</v>
      </c>
      <c r="W39" s="115" t="s">
        <v>145</v>
      </c>
    </row>
    <row r="40" spans="1:23" s="115" customFormat="1" x14ac:dyDescent="0.2">
      <c r="A40" s="114">
        <v>42999</v>
      </c>
      <c r="B40" s="115" t="s">
        <v>142</v>
      </c>
      <c r="C40" s="114" t="s">
        <v>137</v>
      </c>
      <c r="D40" s="114" t="s">
        <v>138</v>
      </c>
      <c r="E40" s="114" t="s">
        <v>139</v>
      </c>
      <c r="F40" s="116">
        <f t="shared" si="0"/>
        <v>2017</v>
      </c>
      <c r="G40" s="117" t="s">
        <v>140</v>
      </c>
      <c r="H40" s="116">
        <v>21</v>
      </c>
      <c r="I40" s="115" t="s">
        <v>1828</v>
      </c>
      <c r="J40" s="115" t="s">
        <v>1815</v>
      </c>
      <c r="K40" s="115" t="s">
        <v>1798</v>
      </c>
      <c r="L40" s="115" t="str">
        <f t="shared" si="1"/>
        <v>T2</v>
      </c>
      <c r="M40" s="115" t="s">
        <v>1843</v>
      </c>
      <c r="N40" s="33" t="str">
        <f t="shared" si="2"/>
        <v>E:POS_P:P01_Tr1:WFL_Tr2:LSI_DRC_R1_D:21_M:09_Y:2017</v>
      </c>
      <c r="O40" s="118">
        <v>0.56041666666666701</v>
      </c>
      <c r="P40" s="115">
        <v>40</v>
      </c>
      <c r="Q40" s="115">
        <v>7</v>
      </c>
      <c r="R40" s="115">
        <v>0</v>
      </c>
      <c r="S40" s="115">
        <v>20.7</v>
      </c>
      <c r="T40" s="115" t="s">
        <v>1800</v>
      </c>
      <c r="U40" s="115">
        <v>27</v>
      </c>
      <c r="V40" s="115">
        <v>30</v>
      </c>
      <c r="W40" s="115" t="s">
        <v>145</v>
      </c>
    </row>
    <row r="41" spans="1:23" s="115" customFormat="1" x14ac:dyDescent="0.2">
      <c r="A41" s="114">
        <v>42999</v>
      </c>
      <c r="B41" s="115" t="s">
        <v>142</v>
      </c>
      <c r="C41" s="114" t="s">
        <v>137</v>
      </c>
      <c r="D41" s="114" t="s">
        <v>138</v>
      </c>
      <c r="E41" s="114" t="s">
        <v>139</v>
      </c>
      <c r="F41" s="116">
        <f t="shared" si="0"/>
        <v>2017</v>
      </c>
      <c r="G41" s="117" t="s">
        <v>140</v>
      </c>
      <c r="H41" s="116">
        <v>21</v>
      </c>
      <c r="I41" s="115" t="s">
        <v>1828</v>
      </c>
      <c r="J41" s="115" t="s">
        <v>1815</v>
      </c>
      <c r="K41" s="115" t="s">
        <v>1798</v>
      </c>
      <c r="L41" s="115" t="str">
        <f t="shared" si="1"/>
        <v>T3</v>
      </c>
      <c r="M41" s="115" t="s">
        <v>1844</v>
      </c>
      <c r="N41" s="33" t="str">
        <f t="shared" si="2"/>
        <v>E:POS_P:P01_Tr1:WFL_Tr2:LSI_DRC_R1_D:21_M:09_Y:2017</v>
      </c>
      <c r="O41" s="118">
        <v>0.56736111111111098</v>
      </c>
      <c r="P41" s="115">
        <v>45.7</v>
      </c>
      <c r="Q41" s="115">
        <v>7</v>
      </c>
      <c r="R41" s="115">
        <v>0</v>
      </c>
      <c r="S41" s="115">
        <v>20.7</v>
      </c>
      <c r="T41" s="115" t="s">
        <v>1800</v>
      </c>
      <c r="U41" s="115">
        <v>27</v>
      </c>
      <c r="V41" s="115">
        <v>30</v>
      </c>
      <c r="W41" s="115" t="s">
        <v>145</v>
      </c>
    </row>
    <row r="42" spans="1:23" s="115" customFormat="1" x14ac:dyDescent="0.2">
      <c r="A42" s="114">
        <v>42999</v>
      </c>
      <c r="B42" s="115" t="s">
        <v>154</v>
      </c>
      <c r="C42" s="114" t="s">
        <v>137</v>
      </c>
      <c r="D42" s="114" t="s">
        <v>138</v>
      </c>
      <c r="E42" s="114" t="s">
        <v>139</v>
      </c>
      <c r="F42" s="116">
        <f t="shared" si="0"/>
        <v>2017</v>
      </c>
      <c r="G42" s="117" t="s">
        <v>140</v>
      </c>
      <c r="H42" s="116">
        <v>21</v>
      </c>
      <c r="I42" s="115" t="s">
        <v>1828</v>
      </c>
      <c r="J42" s="115" t="s">
        <v>1815</v>
      </c>
      <c r="K42" s="115" t="s">
        <v>1805</v>
      </c>
      <c r="L42" s="115" t="str">
        <f t="shared" si="1"/>
        <v>T0</v>
      </c>
      <c r="M42" s="115" t="s">
        <v>1845</v>
      </c>
      <c r="N42" s="33" t="str">
        <f t="shared" si="2"/>
        <v>E:POS_P:P01_Tr1:WFL_Tr2:LSI_DRC_R2_D:21_M:09_Y:2017</v>
      </c>
      <c r="O42" s="118">
        <v>0.54652777777777783</v>
      </c>
      <c r="P42" s="115">
        <v>27.8</v>
      </c>
      <c r="Q42" s="115">
        <v>1</v>
      </c>
      <c r="R42" s="115">
        <v>0</v>
      </c>
      <c r="S42" s="115">
        <v>20.8</v>
      </c>
      <c r="T42" s="115" t="s">
        <v>1800</v>
      </c>
      <c r="U42" s="115">
        <v>27</v>
      </c>
      <c r="V42" s="115">
        <v>30</v>
      </c>
      <c r="W42" s="115" t="s">
        <v>145</v>
      </c>
    </row>
    <row r="43" spans="1:23" s="115" customFormat="1" x14ac:dyDescent="0.2">
      <c r="A43" s="114">
        <v>42999</v>
      </c>
      <c r="B43" s="115" t="s">
        <v>154</v>
      </c>
      <c r="C43" s="114" t="s">
        <v>137</v>
      </c>
      <c r="D43" s="114" t="s">
        <v>138</v>
      </c>
      <c r="E43" s="114" t="s">
        <v>139</v>
      </c>
      <c r="F43" s="116">
        <f t="shared" si="0"/>
        <v>2017</v>
      </c>
      <c r="G43" s="117" t="s">
        <v>140</v>
      </c>
      <c r="H43" s="116">
        <v>21</v>
      </c>
      <c r="I43" s="115" t="s">
        <v>1828</v>
      </c>
      <c r="J43" s="115" t="s">
        <v>1815</v>
      </c>
      <c r="K43" s="115" t="s">
        <v>1805</v>
      </c>
      <c r="L43" s="115" t="str">
        <f t="shared" si="1"/>
        <v>T1</v>
      </c>
      <c r="M43" s="115" t="s">
        <v>1846</v>
      </c>
      <c r="N43" s="33" t="str">
        <f t="shared" si="2"/>
        <v>E:POS_P:P01_Tr1:WFL_Tr2:LSI_DRC_R2_D:21_M:09_Y:2017</v>
      </c>
      <c r="O43" s="118">
        <v>0.55347222222222225</v>
      </c>
      <c r="P43" s="115">
        <v>39.299999999999997</v>
      </c>
      <c r="Q43" s="115">
        <v>1</v>
      </c>
      <c r="R43" s="115">
        <v>0</v>
      </c>
      <c r="S43" s="115">
        <v>20.8</v>
      </c>
      <c r="T43" s="115" t="s">
        <v>1800</v>
      </c>
      <c r="U43" s="115">
        <v>27</v>
      </c>
      <c r="V43" s="115">
        <v>30</v>
      </c>
      <c r="W43" s="115" t="s">
        <v>145</v>
      </c>
    </row>
    <row r="44" spans="1:23" s="115" customFormat="1" x14ac:dyDescent="0.2">
      <c r="A44" s="114">
        <v>42999</v>
      </c>
      <c r="B44" s="115" t="s">
        <v>154</v>
      </c>
      <c r="C44" s="114" t="s">
        <v>137</v>
      </c>
      <c r="D44" s="114" t="s">
        <v>138</v>
      </c>
      <c r="E44" s="114" t="s">
        <v>139</v>
      </c>
      <c r="F44" s="116">
        <f t="shared" si="0"/>
        <v>2017</v>
      </c>
      <c r="G44" s="117" t="s">
        <v>140</v>
      </c>
      <c r="H44" s="116">
        <v>21</v>
      </c>
      <c r="I44" s="115" t="s">
        <v>1828</v>
      </c>
      <c r="J44" s="115" t="s">
        <v>1815</v>
      </c>
      <c r="K44" s="115" t="s">
        <v>1805</v>
      </c>
      <c r="L44" s="115" t="str">
        <f t="shared" si="1"/>
        <v>T2</v>
      </c>
      <c r="M44" s="115" t="s">
        <v>1847</v>
      </c>
      <c r="N44" s="33" t="str">
        <f t="shared" si="2"/>
        <v>E:POS_P:P01_Tr1:WFL_Tr2:LSI_DRC_R2_D:21_M:09_Y:2017</v>
      </c>
      <c r="O44" s="118">
        <v>0.56041666666666701</v>
      </c>
      <c r="P44" s="115">
        <v>41.4</v>
      </c>
      <c r="Q44" s="115">
        <v>1</v>
      </c>
      <c r="R44" s="115">
        <v>0</v>
      </c>
      <c r="S44" s="115">
        <v>20.8</v>
      </c>
      <c r="T44" s="115" t="s">
        <v>1800</v>
      </c>
      <c r="U44" s="115">
        <v>27</v>
      </c>
      <c r="V44" s="115">
        <v>30</v>
      </c>
      <c r="W44" s="115" t="s">
        <v>145</v>
      </c>
    </row>
    <row r="45" spans="1:23" s="115" customFormat="1" x14ac:dyDescent="0.2">
      <c r="A45" s="114">
        <v>42999</v>
      </c>
      <c r="B45" s="115" t="s">
        <v>154</v>
      </c>
      <c r="C45" s="114" t="s">
        <v>137</v>
      </c>
      <c r="D45" s="114" t="s">
        <v>138</v>
      </c>
      <c r="E45" s="114" t="s">
        <v>139</v>
      </c>
      <c r="F45" s="116">
        <f t="shared" si="0"/>
        <v>2017</v>
      </c>
      <c r="G45" s="117" t="s">
        <v>140</v>
      </c>
      <c r="H45" s="116">
        <v>21</v>
      </c>
      <c r="I45" s="115" t="s">
        <v>1828</v>
      </c>
      <c r="J45" s="115" t="s">
        <v>1815</v>
      </c>
      <c r="K45" s="115" t="s">
        <v>1805</v>
      </c>
      <c r="L45" s="115" t="str">
        <f t="shared" si="1"/>
        <v>T3</v>
      </c>
      <c r="M45" s="115" t="s">
        <v>1848</v>
      </c>
      <c r="N45" s="33" t="str">
        <f t="shared" si="2"/>
        <v>E:POS_P:P01_Tr1:WFL_Tr2:LSI_DRC_R2_D:21_M:09_Y:2017</v>
      </c>
      <c r="O45" s="118">
        <v>0.56736111111111098</v>
      </c>
      <c r="P45" s="115">
        <v>47.2</v>
      </c>
      <c r="Q45" s="115">
        <v>1</v>
      </c>
      <c r="R45" s="115">
        <v>0</v>
      </c>
      <c r="S45" s="115">
        <v>20.8</v>
      </c>
      <c r="T45" s="115" t="s">
        <v>1800</v>
      </c>
      <c r="U45" s="115">
        <v>27</v>
      </c>
      <c r="V45" s="115">
        <v>30</v>
      </c>
      <c r="W45" s="115" t="s">
        <v>145</v>
      </c>
    </row>
    <row r="46" spans="1:23" s="115" customFormat="1" x14ac:dyDescent="0.2">
      <c r="A46" s="114">
        <v>42999</v>
      </c>
      <c r="B46" s="115" t="s">
        <v>163</v>
      </c>
      <c r="C46" s="114" t="s">
        <v>137</v>
      </c>
      <c r="D46" s="114" t="s">
        <v>138</v>
      </c>
      <c r="E46" s="114" t="s">
        <v>139</v>
      </c>
      <c r="F46" s="116">
        <f t="shared" si="0"/>
        <v>2017</v>
      </c>
      <c r="G46" s="117" t="s">
        <v>140</v>
      </c>
      <c r="H46" s="116">
        <v>21</v>
      </c>
      <c r="I46" s="115" t="s">
        <v>1828</v>
      </c>
      <c r="J46" s="115" t="s">
        <v>1815</v>
      </c>
      <c r="K46" s="115" t="s">
        <v>1810</v>
      </c>
      <c r="L46" s="115" t="str">
        <f t="shared" si="1"/>
        <v>T0</v>
      </c>
      <c r="M46" s="115" t="s">
        <v>1849</v>
      </c>
      <c r="N46" s="33" t="str">
        <f t="shared" si="2"/>
        <v>E:POS_P:P01_Tr1:WFL_Tr2:LSI_DRC_R3_D:21_M:09_Y:2017</v>
      </c>
      <c r="O46" s="118">
        <v>0.54652777777777783</v>
      </c>
      <c r="P46" s="115">
        <v>29</v>
      </c>
      <c r="Q46" s="115">
        <v>3</v>
      </c>
      <c r="R46" s="115">
        <v>0</v>
      </c>
      <c r="S46" s="115">
        <v>20.8</v>
      </c>
      <c r="T46" s="115" t="s">
        <v>1800</v>
      </c>
      <c r="U46" s="115">
        <v>27</v>
      </c>
      <c r="V46" s="115">
        <v>30</v>
      </c>
      <c r="W46" s="115" t="s">
        <v>145</v>
      </c>
    </row>
    <row r="47" spans="1:23" s="115" customFormat="1" x14ac:dyDescent="0.2">
      <c r="A47" s="114">
        <v>42999</v>
      </c>
      <c r="B47" s="115" t="s">
        <v>163</v>
      </c>
      <c r="C47" s="114" t="s">
        <v>137</v>
      </c>
      <c r="D47" s="114" t="s">
        <v>138</v>
      </c>
      <c r="E47" s="114" t="s">
        <v>139</v>
      </c>
      <c r="F47" s="116">
        <f t="shared" si="0"/>
        <v>2017</v>
      </c>
      <c r="G47" s="117" t="s">
        <v>140</v>
      </c>
      <c r="H47" s="116">
        <v>21</v>
      </c>
      <c r="I47" s="115" t="s">
        <v>1828</v>
      </c>
      <c r="J47" s="115" t="s">
        <v>1815</v>
      </c>
      <c r="K47" s="115" t="s">
        <v>1810</v>
      </c>
      <c r="L47" s="115" t="str">
        <f t="shared" si="1"/>
        <v>T1</v>
      </c>
      <c r="M47" s="115" t="s">
        <v>1850</v>
      </c>
      <c r="N47" s="33" t="str">
        <f t="shared" si="2"/>
        <v>E:POS_P:P01_Tr1:WFL_Tr2:LSI_DRC_R3_D:21_M:09_Y:2017</v>
      </c>
      <c r="O47" s="118">
        <v>0.55347222222222225</v>
      </c>
      <c r="P47" s="115">
        <v>39.4</v>
      </c>
      <c r="Q47" s="115">
        <v>3</v>
      </c>
      <c r="R47" s="115">
        <v>0</v>
      </c>
      <c r="S47" s="115">
        <v>20.8</v>
      </c>
      <c r="T47" s="115" t="s">
        <v>1800</v>
      </c>
      <c r="U47" s="115">
        <v>27</v>
      </c>
      <c r="V47" s="115">
        <v>30</v>
      </c>
      <c r="W47" s="115" t="s">
        <v>145</v>
      </c>
    </row>
    <row r="48" spans="1:23" s="115" customFormat="1" x14ac:dyDescent="0.2">
      <c r="A48" s="114">
        <v>42999</v>
      </c>
      <c r="B48" s="115" t="s">
        <v>163</v>
      </c>
      <c r="C48" s="114" t="s">
        <v>137</v>
      </c>
      <c r="D48" s="114" t="s">
        <v>138</v>
      </c>
      <c r="E48" s="114" t="s">
        <v>139</v>
      </c>
      <c r="F48" s="116">
        <f t="shared" si="0"/>
        <v>2017</v>
      </c>
      <c r="G48" s="117" t="s">
        <v>140</v>
      </c>
      <c r="H48" s="116">
        <v>21</v>
      </c>
      <c r="I48" s="115" t="s">
        <v>1828</v>
      </c>
      <c r="J48" s="115" t="s">
        <v>1815</v>
      </c>
      <c r="K48" s="115" t="s">
        <v>1810</v>
      </c>
      <c r="L48" s="115" t="str">
        <f t="shared" si="1"/>
        <v>T2</v>
      </c>
      <c r="M48" s="115" t="s">
        <v>1851</v>
      </c>
      <c r="N48" s="33" t="str">
        <f t="shared" si="2"/>
        <v>E:POS_P:P01_Tr1:WFL_Tr2:LSI_DRC_R3_D:21_M:09_Y:2017</v>
      </c>
      <c r="O48" s="118">
        <v>0.56041666666666701</v>
      </c>
      <c r="P48" s="115">
        <v>40.200000000000003</v>
      </c>
      <c r="Q48" s="115">
        <v>3</v>
      </c>
      <c r="R48" s="115">
        <v>0</v>
      </c>
      <c r="S48" s="115">
        <v>20.8</v>
      </c>
      <c r="T48" s="115" t="s">
        <v>1800</v>
      </c>
      <c r="U48" s="115">
        <v>27</v>
      </c>
      <c r="V48" s="115">
        <v>30</v>
      </c>
      <c r="W48" s="115" t="s">
        <v>145</v>
      </c>
    </row>
    <row r="49" spans="1:23" s="115" customFormat="1" x14ac:dyDescent="0.2">
      <c r="A49" s="114">
        <v>42999</v>
      </c>
      <c r="B49" s="115" t="s">
        <v>163</v>
      </c>
      <c r="C49" s="114" t="s">
        <v>137</v>
      </c>
      <c r="D49" s="114" t="s">
        <v>138</v>
      </c>
      <c r="E49" s="114" t="s">
        <v>139</v>
      </c>
      <c r="F49" s="116">
        <f t="shared" si="0"/>
        <v>2017</v>
      </c>
      <c r="G49" s="117" t="s">
        <v>140</v>
      </c>
      <c r="H49" s="116">
        <v>21</v>
      </c>
      <c r="I49" s="115" t="s">
        <v>1828</v>
      </c>
      <c r="J49" s="115" t="s">
        <v>1815</v>
      </c>
      <c r="K49" s="115" t="s">
        <v>1810</v>
      </c>
      <c r="L49" s="115" t="str">
        <f t="shared" si="1"/>
        <v>T3</v>
      </c>
      <c r="M49" s="115" t="s">
        <v>1852</v>
      </c>
      <c r="N49" s="33" t="str">
        <f t="shared" si="2"/>
        <v>E:POS_P:P01_Tr1:WFL_Tr2:LSI_DRC_R3_D:21_M:09_Y:2017</v>
      </c>
      <c r="O49" s="118">
        <v>0.56736111111111098</v>
      </c>
      <c r="P49" s="115">
        <v>45.6</v>
      </c>
      <c r="Q49" s="115">
        <v>3</v>
      </c>
      <c r="R49" s="115">
        <v>0</v>
      </c>
      <c r="S49" s="115">
        <v>20.8</v>
      </c>
      <c r="T49" s="115" t="s">
        <v>1800</v>
      </c>
      <c r="U49" s="115">
        <v>27</v>
      </c>
      <c r="V49" s="115">
        <v>30</v>
      </c>
      <c r="W49" s="115" t="s">
        <v>145</v>
      </c>
    </row>
    <row r="50" spans="1:23" s="115" customFormat="1" x14ac:dyDescent="0.2">
      <c r="A50" s="114">
        <v>43013</v>
      </c>
      <c r="B50" s="115" t="s">
        <v>245</v>
      </c>
      <c r="C50" s="114" t="s">
        <v>137</v>
      </c>
      <c r="D50" s="114" t="s">
        <v>138</v>
      </c>
      <c r="E50" s="114" t="s">
        <v>139</v>
      </c>
      <c r="F50" s="116">
        <f t="shared" si="0"/>
        <v>2017</v>
      </c>
      <c r="G50" s="116">
        <v>10</v>
      </c>
      <c r="H50" s="117" t="s">
        <v>244</v>
      </c>
      <c r="I50" s="115" t="s">
        <v>1796</v>
      </c>
      <c r="J50" s="115" t="s">
        <v>1797</v>
      </c>
      <c r="K50" s="115" t="s">
        <v>1798</v>
      </c>
      <c r="L50" s="115" t="str">
        <f t="shared" si="1"/>
        <v>T0</v>
      </c>
      <c r="M50" s="115" t="s">
        <v>1799</v>
      </c>
      <c r="N50" s="33" t="str">
        <f t="shared" si="2"/>
        <v>E:POS_P:P01_Tr1:NWF_Tr2:ESI_DRC_R1_D:05_M:10_Y:2017</v>
      </c>
      <c r="O50" s="118">
        <v>0.57847222222222217</v>
      </c>
      <c r="P50" s="115">
        <v>27.8</v>
      </c>
      <c r="Q50" s="115">
        <v>8</v>
      </c>
      <c r="R50" s="115">
        <v>0</v>
      </c>
      <c r="S50" s="115">
        <v>22.8</v>
      </c>
      <c r="T50" s="115" t="s">
        <v>1800</v>
      </c>
      <c r="U50" s="115">
        <v>29</v>
      </c>
      <c r="V50" s="115">
        <v>29</v>
      </c>
      <c r="W50" s="115" t="s">
        <v>246</v>
      </c>
    </row>
    <row r="51" spans="1:23" s="115" customFormat="1" x14ac:dyDescent="0.2">
      <c r="A51" s="114">
        <v>43013</v>
      </c>
      <c r="B51" s="115" t="s">
        <v>245</v>
      </c>
      <c r="C51" s="114" t="s">
        <v>137</v>
      </c>
      <c r="D51" s="114" t="s">
        <v>138</v>
      </c>
      <c r="E51" s="114" t="s">
        <v>139</v>
      </c>
      <c r="F51" s="116">
        <f t="shared" si="0"/>
        <v>2017</v>
      </c>
      <c r="G51" s="116">
        <v>10</v>
      </c>
      <c r="H51" s="117" t="s">
        <v>244</v>
      </c>
      <c r="I51" s="115" t="s">
        <v>1796</v>
      </c>
      <c r="J51" s="115" t="s">
        <v>1797</v>
      </c>
      <c r="K51" s="115" t="s">
        <v>1798</v>
      </c>
      <c r="L51" s="115" t="str">
        <f t="shared" si="1"/>
        <v>T1</v>
      </c>
      <c r="M51" s="115" t="s">
        <v>1802</v>
      </c>
      <c r="N51" s="33" t="str">
        <f t="shared" si="2"/>
        <v>E:POS_P:P01_Tr1:NWF_Tr2:ESI_DRC_R1_D:05_M:10_Y:2017</v>
      </c>
      <c r="O51" s="118">
        <v>0.5854166666666667</v>
      </c>
      <c r="P51" s="115">
        <v>28.7</v>
      </c>
      <c r="Q51" s="115">
        <v>8</v>
      </c>
      <c r="R51" s="115">
        <v>0</v>
      </c>
      <c r="S51" s="115">
        <v>22.8</v>
      </c>
      <c r="T51" s="115" t="s">
        <v>1800</v>
      </c>
      <c r="U51" s="115">
        <v>29</v>
      </c>
      <c r="V51" s="115">
        <v>29</v>
      </c>
      <c r="W51" s="115" t="s">
        <v>246</v>
      </c>
    </row>
    <row r="52" spans="1:23" s="115" customFormat="1" x14ac:dyDescent="0.2">
      <c r="A52" s="114">
        <v>43013</v>
      </c>
      <c r="B52" s="115" t="s">
        <v>245</v>
      </c>
      <c r="C52" s="114" t="s">
        <v>137</v>
      </c>
      <c r="D52" s="114" t="s">
        <v>138</v>
      </c>
      <c r="E52" s="114" t="s">
        <v>139</v>
      </c>
      <c r="F52" s="116">
        <f t="shared" si="0"/>
        <v>2017</v>
      </c>
      <c r="G52" s="116">
        <v>10</v>
      </c>
      <c r="H52" s="117" t="s">
        <v>244</v>
      </c>
      <c r="I52" s="115" t="s">
        <v>1796</v>
      </c>
      <c r="J52" s="115" t="s">
        <v>1797</v>
      </c>
      <c r="K52" s="115" t="s">
        <v>1798</v>
      </c>
      <c r="L52" s="115" t="str">
        <f t="shared" si="1"/>
        <v>T2</v>
      </c>
      <c r="M52" s="115" t="s">
        <v>1803</v>
      </c>
      <c r="N52" s="33" t="str">
        <f t="shared" si="2"/>
        <v>E:POS_P:P01_Tr1:NWF_Tr2:ESI_DRC_R1_D:05_M:10_Y:2017</v>
      </c>
      <c r="O52" s="118">
        <v>0.59236111111111101</v>
      </c>
      <c r="P52" s="115">
        <v>29.8</v>
      </c>
      <c r="Q52" s="115">
        <v>8</v>
      </c>
      <c r="R52" s="115">
        <v>0</v>
      </c>
      <c r="S52" s="115">
        <v>22.8</v>
      </c>
      <c r="T52" s="115" t="s">
        <v>1800</v>
      </c>
      <c r="U52" s="115">
        <v>29</v>
      </c>
      <c r="V52" s="115">
        <v>29</v>
      </c>
      <c r="W52" s="115" t="s">
        <v>246</v>
      </c>
    </row>
    <row r="53" spans="1:23" s="115" customFormat="1" x14ac:dyDescent="0.2">
      <c r="A53" s="114">
        <v>43013</v>
      </c>
      <c r="B53" s="115" t="s">
        <v>245</v>
      </c>
      <c r="C53" s="114" t="s">
        <v>137</v>
      </c>
      <c r="D53" s="114" t="s">
        <v>138</v>
      </c>
      <c r="E53" s="114" t="s">
        <v>139</v>
      </c>
      <c r="F53" s="116">
        <f t="shared" si="0"/>
        <v>2017</v>
      </c>
      <c r="G53" s="116">
        <v>10</v>
      </c>
      <c r="H53" s="117" t="s">
        <v>244</v>
      </c>
      <c r="I53" s="115" t="s">
        <v>1796</v>
      </c>
      <c r="J53" s="115" t="s">
        <v>1797</v>
      </c>
      <c r="K53" s="115" t="s">
        <v>1798</v>
      </c>
      <c r="L53" s="115" t="str">
        <f t="shared" si="1"/>
        <v>T3</v>
      </c>
      <c r="M53" s="115" t="s">
        <v>1804</v>
      </c>
      <c r="N53" s="33" t="str">
        <f t="shared" si="2"/>
        <v>E:POS_P:P01_Tr1:NWF_Tr2:ESI_DRC_R1_D:05_M:10_Y:2017</v>
      </c>
      <c r="O53" s="118">
        <v>0.59930555555555598</v>
      </c>
      <c r="P53" s="115">
        <v>30</v>
      </c>
      <c r="Q53" s="115">
        <v>8</v>
      </c>
      <c r="R53" s="115">
        <v>0</v>
      </c>
      <c r="S53" s="115">
        <v>22.8</v>
      </c>
      <c r="T53" s="115" t="s">
        <v>1800</v>
      </c>
      <c r="U53" s="115">
        <v>29</v>
      </c>
      <c r="V53" s="115">
        <v>29</v>
      </c>
      <c r="W53" s="115" t="s">
        <v>246</v>
      </c>
    </row>
    <row r="54" spans="1:23" s="115" customFormat="1" x14ac:dyDescent="0.2">
      <c r="A54" s="114">
        <v>43013</v>
      </c>
      <c r="B54" s="115" t="s">
        <v>251</v>
      </c>
      <c r="C54" s="114" t="s">
        <v>137</v>
      </c>
      <c r="D54" s="114" t="s">
        <v>138</v>
      </c>
      <c r="E54" s="114" t="s">
        <v>139</v>
      </c>
      <c r="F54" s="116">
        <f t="shared" si="0"/>
        <v>2017</v>
      </c>
      <c r="G54" s="116">
        <v>10</v>
      </c>
      <c r="H54" s="117" t="s">
        <v>244</v>
      </c>
      <c r="I54" s="115" t="s">
        <v>1796</v>
      </c>
      <c r="J54" s="115" t="s">
        <v>1797</v>
      </c>
      <c r="K54" s="115" t="s">
        <v>1805</v>
      </c>
      <c r="L54" s="115" t="str">
        <f t="shared" si="1"/>
        <v>T0</v>
      </c>
      <c r="M54" s="115" t="s">
        <v>1806</v>
      </c>
      <c r="N54" s="33" t="str">
        <f t="shared" si="2"/>
        <v>E:POS_P:P01_Tr1:NWF_Tr2:ESI_DRC_R2_D:05_M:10_Y:2017</v>
      </c>
      <c r="O54" s="118">
        <v>0.57847222222222217</v>
      </c>
      <c r="P54" s="115">
        <v>28.2</v>
      </c>
      <c r="Q54" s="115">
        <v>11</v>
      </c>
      <c r="R54" s="115">
        <v>0</v>
      </c>
      <c r="S54" s="115">
        <v>23</v>
      </c>
      <c r="T54" s="115" t="s">
        <v>1800</v>
      </c>
      <c r="U54" s="115">
        <v>29</v>
      </c>
      <c r="V54" s="115">
        <v>29</v>
      </c>
      <c r="W54" s="115" t="s">
        <v>246</v>
      </c>
    </row>
    <row r="55" spans="1:23" s="115" customFormat="1" x14ac:dyDescent="0.2">
      <c r="A55" s="114">
        <v>43013</v>
      </c>
      <c r="B55" s="115" t="s">
        <v>251</v>
      </c>
      <c r="C55" s="114" t="s">
        <v>137</v>
      </c>
      <c r="D55" s="114" t="s">
        <v>138</v>
      </c>
      <c r="E55" s="114" t="s">
        <v>139</v>
      </c>
      <c r="F55" s="116">
        <f t="shared" si="0"/>
        <v>2017</v>
      </c>
      <c r="G55" s="116">
        <v>10</v>
      </c>
      <c r="H55" s="117" t="s">
        <v>244</v>
      </c>
      <c r="I55" s="115" t="s">
        <v>1796</v>
      </c>
      <c r="J55" s="115" t="s">
        <v>1797</v>
      </c>
      <c r="K55" s="115" t="s">
        <v>1805</v>
      </c>
      <c r="L55" s="115" t="str">
        <f t="shared" si="1"/>
        <v>T1</v>
      </c>
      <c r="M55" s="115" t="s">
        <v>1807</v>
      </c>
      <c r="N55" s="33" t="str">
        <f t="shared" si="2"/>
        <v>E:POS_P:P01_Tr1:NWF_Tr2:ESI_DRC_R2_D:05_M:10_Y:2017</v>
      </c>
      <c r="O55" s="118">
        <v>0.5854166666666667</v>
      </c>
      <c r="P55" s="115">
        <v>31.2</v>
      </c>
      <c r="Q55" s="115">
        <v>11</v>
      </c>
      <c r="R55" s="115">
        <v>0</v>
      </c>
      <c r="S55" s="115">
        <v>23</v>
      </c>
      <c r="T55" s="115" t="s">
        <v>1800</v>
      </c>
      <c r="U55" s="115">
        <v>29</v>
      </c>
      <c r="V55" s="115">
        <v>29</v>
      </c>
      <c r="W55" s="115" t="s">
        <v>246</v>
      </c>
    </row>
    <row r="56" spans="1:23" s="115" customFormat="1" x14ac:dyDescent="0.2">
      <c r="A56" s="114">
        <v>43013</v>
      </c>
      <c r="B56" s="115" t="s">
        <v>251</v>
      </c>
      <c r="C56" s="114" t="s">
        <v>137</v>
      </c>
      <c r="D56" s="114" t="s">
        <v>138</v>
      </c>
      <c r="E56" s="114" t="s">
        <v>139</v>
      </c>
      <c r="F56" s="116">
        <f t="shared" si="0"/>
        <v>2017</v>
      </c>
      <c r="G56" s="116">
        <v>10</v>
      </c>
      <c r="H56" s="117" t="s">
        <v>244</v>
      </c>
      <c r="I56" s="115" t="s">
        <v>1796</v>
      </c>
      <c r="J56" s="115" t="s">
        <v>1797</v>
      </c>
      <c r="K56" s="115" t="s">
        <v>1805</v>
      </c>
      <c r="L56" s="115" t="str">
        <f t="shared" si="1"/>
        <v>T2</v>
      </c>
      <c r="M56" s="115" t="s">
        <v>1808</v>
      </c>
      <c r="N56" s="33" t="str">
        <f t="shared" si="2"/>
        <v>E:POS_P:P01_Tr1:NWF_Tr2:ESI_DRC_R2_D:05_M:10_Y:2017</v>
      </c>
      <c r="O56" s="118">
        <v>0.59236111111111101</v>
      </c>
      <c r="P56" s="115">
        <v>31</v>
      </c>
      <c r="Q56" s="115">
        <v>11</v>
      </c>
      <c r="R56" s="115">
        <v>0</v>
      </c>
      <c r="S56" s="115">
        <v>23</v>
      </c>
      <c r="T56" s="115" t="s">
        <v>1800</v>
      </c>
      <c r="U56" s="115">
        <v>29</v>
      </c>
      <c r="V56" s="115">
        <v>29</v>
      </c>
      <c r="W56" s="115" t="s">
        <v>246</v>
      </c>
    </row>
    <row r="57" spans="1:23" x14ac:dyDescent="0.2">
      <c r="A57" s="114">
        <v>43013</v>
      </c>
      <c r="B57" s="115" t="s">
        <v>251</v>
      </c>
      <c r="C57" s="114" t="s">
        <v>137</v>
      </c>
      <c r="D57" s="114" t="s">
        <v>138</v>
      </c>
      <c r="E57" s="114" t="s">
        <v>139</v>
      </c>
      <c r="F57" s="116">
        <f t="shared" si="0"/>
        <v>2017</v>
      </c>
      <c r="G57" s="116">
        <v>10</v>
      </c>
      <c r="H57" s="117" t="s">
        <v>244</v>
      </c>
      <c r="I57" s="115" t="s">
        <v>1796</v>
      </c>
      <c r="J57" s="115" t="s">
        <v>1797</v>
      </c>
      <c r="K57" s="115" t="s">
        <v>1805</v>
      </c>
      <c r="L57" s="115" t="str">
        <f t="shared" si="1"/>
        <v>T3</v>
      </c>
      <c r="M57" s="115" t="s">
        <v>1809</v>
      </c>
      <c r="N57" s="33" t="str">
        <f t="shared" si="2"/>
        <v>E:POS_P:P01_Tr1:NWF_Tr2:ESI_DRC_R2_D:05_M:10_Y:2017</v>
      </c>
      <c r="O57" s="118">
        <v>0.59930555555555598</v>
      </c>
      <c r="P57" s="115">
        <v>31.4</v>
      </c>
      <c r="Q57" s="115">
        <v>11</v>
      </c>
      <c r="R57" s="115">
        <v>0</v>
      </c>
      <c r="S57" s="115">
        <v>23</v>
      </c>
      <c r="T57" s="115" t="s">
        <v>1800</v>
      </c>
      <c r="U57" s="115">
        <v>29</v>
      </c>
      <c r="V57" s="115">
        <v>29</v>
      </c>
      <c r="W57" s="115" t="s">
        <v>246</v>
      </c>
    </row>
    <row r="58" spans="1:23" x14ac:dyDescent="0.2">
      <c r="A58" s="114">
        <v>43013</v>
      </c>
      <c r="B58" s="115" t="s">
        <v>154</v>
      </c>
      <c r="C58" s="114" t="s">
        <v>137</v>
      </c>
      <c r="D58" s="114" t="s">
        <v>138</v>
      </c>
      <c r="E58" s="114" t="s">
        <v>139</v>
      </c>
      <c r="F58" s="116">
        <f t="shared" si="0"/>
        <v>2017</v>
      </c>
      <c r="G58" s="116">
        <v>10</v>
      </c>
      <c r="H58" s="117" t="s">
        <v>244</v>
      </c>
      <c r="I58" s="115" t="s">
        <v>1796</v>
      </c>
      <c r="J58" s="115" t="s">
        <v>1797</v>
      </c>
      <c r="K58" s="115" t="s">
        <v>1810</v>
      </c>
      <c r="L58" s="115" t="str">
        <f t="shared" si="1"/>
        <v>T0</v>
      </c>
      <c r="M58" s="115" t="s">
        <v>1811</v>
      </c>
      <c r="N58" s="33" t="str">
        <f t="shared" si="2"/>
        <v>E:POS_P:P01_Tr1:NWF_Tr2:ESI_DRC_R3_D:05_M:10_Y:2017</v>
      </c>
      <c r="O58" s="118">
        <v>0.57847222222222217</v>
      </c>
      <c r="P58" s="115">
        <v>28.7</v>
      </c>
      <c r="Q58" s="115">
        <v>14</v>
      </c>
      <c r="R58" s="115">
        <v>0</v>
      </c>
      <c r="S58" s="115">
        <v>22.8</v>
      </c>
      <c r="T58" s="115" t="s">
        <v>1800</v>
      </c>
      <c r="U58" s="115">
        <v>29</v>
      </c>
      <c r="V58" s="115">
        <v>29</v>
      </c>
      <c r="W58" s="115" t="s">
        <v>246</v>
      </c>
    </row>
    <row r="59" spans="1:23" x14ac:dyDescent="0.2">
      <c r="A59" s="114">
        <v>43013</v>
      </c>
      <c r="B59" s="115" t="s">
        <v>154</v>
      </c>
      <c r="C59" s="114" t="s">
        <v>137</v>
      </c>
      <c r="D59" s="114" t="s">
        <v>138</v>
      </c>
      <c r="E59" s="114" t="s">
        <v>139</v>
      </c>
      <c r="F59" s="116">
        <f t="shared" si="0"/>
        <v>2017</v>
      </c>
      <c r="G59" s="116">
        <v>10</v>
      </c>
      <c r="H59" s="117" t="s">
        <v>244</v>
      </c>
      <c r="I59" s="115" t="s">
        <v>1796</v>
      </c>
      <c r="J59" s="115" t="s">
        <v>1797</v>
      </c>
      <c r="K59" s="115" t="s">
        <v>1810</v>
      </c>
      <c r="L59" s="115" t="str">
        <f t="shared" si="1"/>
        <v>T1</v>
      </c>
      <c r="M59" s="115" t="s">
        <v>1812</v>
      </c>
      <c r="N59" s="33" t="str">
        <f t="shared" si="2"/>
        <v>E:POS_P:P01_Tr1:NWF_Tr2:ESI_DRC_R3_D:05_M:10_Y:2017</v>
      </c>
      <c r="O59" s="118">
        <v>0.5854166666666667</v>
      </c>
      <c r="P59" s="115">
        <v>31.1</v>
      </c>
      <c r="Q59" s="115">
        <v>14</v>
      </c>
      <c r="R59" s="115">
        <v>0</v>
      </c>
      <c r="S59" s="115">
        <v>22.8</v>
      </c>
      <c r="T59" s="115" t="s">
        <v>1800</v>
      </c>
      <c r="U59" s="115">
        <v>29</v>
      </c>
      <c r="V59" s="115">
        <v>29</v>
      </c>
      <c r="W59" s="115" t="s">
        <v>246</v>
      </c>
    </row>
    <row r="60" spans="1:23" x14ac:dyDescent="0.2">
      <c r="A60" s="114">
        <v>43013</v>
      </c>
      <c r="B60" s="115" t="s">
        <v>154</v>
      </c>
      <c r="C60" s="114" t="s">
        <v>137</v>
      </c>
      <c r="D60" s="114" t="s">
        <v>138</v>
      </c>
      <c r="E60" s="114" t="s">
        <v>139</v>
      </c>
      <c r="F60" s="116">
        <f t="shared" si="0"/>
        <v>2017</v>
      </c>
      <c r="G60" s="116">
        <v>10</v>
      </c>
      <c r="H60" s="117" t="s">
        <v>244</v>
      </c>
      <c r="I60" s="115" t="s">
        <v>1796</v>
      </c>
      <c r="J60" s="115" t="s">
        <v>1797</v>
      </c>
      <c r="K60" s="115" t="s">
        <v>1810</v>
      </c>
      <c r="L60" s="115" t="str">
        <f t="shared" si="1"/>
        <v>T2</v>
      </c>
      <c r="M60" s="115" t="s">
        <v>1813</v>
      </c>
      <c r="N60" s="33" t="str">
        <f t="shared" si="2"/>
        <v>E:POS_P:P01_Tr1:NWF_Tr2:ESI_DRC_R3_D:05_M:10_Y:2017</v>
      </c>
      <c r="O60" s="118">
        <v>0.59236111111111101</v>
      </c>
      <c r="P60" s="115">
        <v>30.9</v>
      </c>
      <c r="Q60" s="115">
        <v>14</v>
      </c>
      <c r="R60" s="115">
        <v>0</v>
      </c>
      <c r="S60" s="115">
        <v>22.8</v>
      </c>
      <c r="T60" s="115" t="s">
        <v>1800</v>
      </c>
      <c r="U60" s="115">
        <v>29</v>
      </c>
      <c r="V60" s="115">
        <v>29</v>
      </c>
      <c r="W60" s="115" t="s">
        <v>246</v>
      </c>
    </row>
    <row r="61" spans="1:23" x14ac:dyDescent="0.2">
      <c r="A61" s="114">
        <v>43013</v>
      </c>
      <c r="B61" s="115" t="s">
        <v>154</v>
      </c>
      <c r="C61" s="114" t="s">
        <v>137</v>
      </c>
      <c r="D61" s="114" t="s">
        <v>138</v>
      </c>
      <c r="E61" s="114" t="s">
        <v>139</v>
      </c>
      <c r="F61" s="116">
        <f t="shared" si="0"/>
        <v>2017</v>
      </c>
      <c r="G61" s="116">
        <v>10</v>
      </c>
      <c r="H61" s="117" t="s">
        <v>244</v>
      </c>
      <c r="I61" s="115" t="s">
        <v>1796</v>
      </c>
      <c r="J61" s="115" t="s">
        <v>1797</v>
      </c>
      <c r="K61" s="115" t="s">
        <v>1810</v>
      </c>
      <c r="L61" s="115" t="str">
        <f t="shared" si="1"/>
        <v>T3</v>
      </c>
      <c r="M61" s="115" t="s">
        <v>1814</v>
      </c>
      <c r="N61" s="33" t="str">
        <f t="shared" si="2"/>
        <v>E:POS_P:P01_Tr1:NWF_Tr2:ESI_DRC_R3_D:05_M:10_Y:2017</v>
      </c>
      <c r="O61" s="118">
        <v>0.59930555555555598</v>
      </c>
      <c r="P61" s="115">
        <v>31.1</v>
      </c>
      <c r="Q61" s="115">
        <v>14</v>
      </c>
      <c r="R61" s="115">
        <v>0</v>
      </c>
      <c r="S61" s="115">
        <v>22.8</v>
      </c>
      <c r="T61" s="115" t="s">
        <v>1800</v>
      </c>
      <c r="U61" s="115">
        <v>29</v>
      </c>
      <c r="V61" s="115">
        <v>29</v>
      </c>
      <c r="W61" s="115" t="s">
        <v>246</v>
      </c>
    </row>
    <row r="62" spans="1:23" x14ac:dyDescent="0.2">
      <c r="A62" s="114">
        <v>43013</v>
      </c>
      <c r="B62" s="115" t="s">
        <v>245</v>
      </c>
      <c r="C62" s="114" t="s">
        <v>137</v>
      </c>
      <c r="D62" s="114" t="s">
        <v>138</v>
      </c>
      <c r="E62" s="114" t="s">
        <v>139</v>
      </c>
      <c r="F62" s="116">
        <f t="shared" si="0"/>
        <v>2017</v>
      </c>
      <c r="G62" s="116">
        <v>10</v>
      </c>
      <c r="H62" s="117" t="s">
        <v>244</v>
      </c>
      <c r="I62" s="115" t="s">
        <v>1796</v>
      </c>
      <c r="J62" s="115" t="s">
        <v>1815</v>
      </c>
      <c r="K62" s="115" t="s">
        <v>1798</v>
      </c>
      <c r="L62" s="115" t="str">
        <f t="shared" si="1"/>
        <v>T0</v>
      </c>
      <c r="M62" s="115" t="s">
        <v>1816</v>
      </c>
      <c r="N62" s="33" t="str">
        <f t="shared" si="2"/>
        <v>E:POS_P:P01_Tr1:NWF_Tr2:LSI_DRC_R1_D:05_M:10_Y:2017</v>
      </c>
      <c r="O62" s="118">
        <v>0.57459490740740737</v>
      </c>
      <c r="P62" s="115">
        <v>30.5</v>
      </c>
      <c r="Q62" s="115">
        <v>6</v>
      </c>
      <c r="R62" s="115">
        <v>0</v>
      </c>
      <c r="S62" s="115">
        <v>22.7</v>
      </c>
      <c r="T62" s="115" t="s">
        <v>1800</v>
      </c>
      <c r="U62" s="115">
        <v>29</v>
      </c>
      <c r="V62" s="115">
        <v>29</v>
      </c>
      <c r="W62" s="115" t="s">
        <v>246</v>
      </c>
    </row>
    <row r="63" spans="1:23" x14ac:dyDescent="0.2">
      <c r="A63" s="114">
        <v>43013</v>
      </c>
      <c r="B63" s="115" t="s">
        <v>245</v>
      </c>
      <c r="C63" s="114" t="s">
        <v>137</v>
      </c>
      <c r="D63" s="114" t="s">
        <v>138</v>
      </c>
      <c r="E63" s="114" t="s">
        <v>139</v>
      </c>
      <c r="F63" s="116">
        <f t="shared" si="0"/>
        <v>2017</v>
      </c>
      <c r="G63" s="116">
        <v>10</v>
      </c>
      <c r="H63" s="117" t="s">
        <v>244</v>
      </c>
      <c r="I63" s="115" t="s">
        <v>1796</v>
      </c>
      <c r="J63" s="115" t="s">
        <v>1815</v>
      </c>
      <c r="K63" s="115" t="s">
        <v>1798</v>
      </c>
      <c r="L63" s="115" t="str">
        <f t="shared" si="1"/>
        <v>T1</v>
      </c>
      <c r="M63" s="115" t="s">
        <v>1817</v>
      </c>
      <c r="N63" s="33" t="str">
        <f t="shared" si="2"/>
        <v>E:POS_P:P01_Tr1:NWF_Tr2:LSI_DRC_R1_D:05_M:10_Y:2017</v>
      </c>
      <c r="O63" s="118">
        <v>0.58153935185185179</v>
      </c>
      <c r="P63" s="115">
        <v>32.1</v>
      </c>
      <c r="Q63" s="115">
        <v>6</v>
      </c>
      <c r="R63" s="115">
        <v>0</v>
      </c>
      <c r="S63" s="115">
        <v>22.7</v>
      </c>
      <c r="T63" s="115" t="s">
        <v>1800</v>
      </c>
      <c r="U63" s="115">
        <v>29</v>
      </c>
      <c r="V63" s="115">
        <v>29</v>
      </c>
      <c r="W63" s="115" t="s">
        <v>246</v>
      </c>
    </row>
    <row r="64" spans="1:23" x14ac:dyDescent="0.2">
      <c r="A64" s="114">
        <v>43013</v>
      </c>
      <c r="B64" s="115" t="s">
        <v>245</v>
      </c>
      <c r="C64" s="114" t="s">
        <v>137</v>
      </c>
      <c r="D64" s="114" t="s">
        <v>138</v>
      </c>
      <c r="E64" s="114" t="s">
        <v>139</v>
      </c>
      <c r="F64" s="116">
        <f t="shared" si="0"/>
        <v>2017</v>
      </c>
      <c r="G64" s="116">
        <v>10</v>
      </c>
      <c r="H64" s="117" t="s">
        <v>244</v>
      </c>
      <c r="I64" s="115" t="s">
        <v>1796</v>
      </c>
      <c r="J64" s="115" t="s">
        <v>1815</v>
      </c>
      <c r="K64" s="115" t="s">
        <v>1798</v>
      </c>
      <c r="L64" s="115" t="str">
        <f t="shared" si="1"/>
        <v>T2</v>
      </c>
      <c r="M64" s="115" t="s">
        <v>1818</v>
      </c>
      <c r="N64" s="33" t="str">
        <f t="shared" si="2"/>
        <v>E:POS_P:P01_Tr1:NWF_Tr2:LSI_DRC_R1_D:05_M:10_Y:2017</v>
      </c>
      <c r="O64" s="118">
        <v>0.58848379629629599</v>
      </c>
      <c r="P64" s="115">
        <v>31.9</v>
      </c>
      <c r="Q64" s="115">
        <v>6</v>
      </c>
      <c r="R64" s="115">
        <v>0</v>
      </c>
      <c r="S64" s="115">
        <v>22.7</v>
      </c>
      <c r="T64" s="115" t="s">
        <v>1800</v>
      </c>
      <c r="U64" s="115">
        <v>29</v>
      </c>
      <c r="V64" s="115">
        <v>29</v>
      </c>
      <c r="W64" s="115" t="s">
        <v>246</v>
      </c>
    </row>
    <row r="65" spans="1:23" x14ac:dyDescent="0.2">
      <c r="A65" s="114">
        <v>43013</v>
      </c>
      <c r="B65" s="115" t="s">
        <v>245</v>
      </c>
      <c r="C65" s="114" t="s">
        <v>137</v>
      </c>
      <c r="D65" s="114" t="s">
        <v>138</v>
      </c>
      <c r="E65" s="114" t="s">
        <v>139</v>
      </c>
      <c r="F65" s="116">
        <f t="shared" si="0"/>
        <v>2017</v>
      </c>
      <c r="G65" s="116">
        <v>10</v>
      </c>
      <c r="H65" s="117" t="s">
        <v>244</v>
      </c>
      <c r="I65" s="115" t="s">
        <v>1796</v>
      </c>
      <c r="J65" s="115" t="s">
        <v>1815</v>
      </c>
      <c r="K65" s="115" t="s">
        <v>1798</v>
      </c>
      <c r="L65" s="115" t="str">
        <f t="shared" si="1"/>
        <v>T3</v>
      </c>
      <c r="M65" s="115" t="s">
        <v>1819</v>
      </c>
      <c r="N65" s="33" t="str">
        <f t="shared" si="2"/>
        <v>E:POS_P:P01_Tr1:NWF_Tr2:LSI_DRC_R1_D:05_M:10_Y:2017</v>
      </c>
      <c r="O65" s="118">
        <v>0.59542824074074097</v>
      </c>
      <c r="P65" s="115">
        <v>32.200000000000003</v>
      </c>
      <c r="Q65" s="115">
        <v>6</v>
      </c>
      <c r="R65" s="115">
        <v>0</v>
      </c>
      <c r="S65" s="115">
        <v>22.7</v>
      </c>
      <c r="T65" s="115" t="s">
        <v>1800</v>
      </c>
      <c r="U65" s="115">
        <v>29</v>
      </c>
      <c r="V65" s="115">
        <v>29</v>
      </c>
      <c r="W65" s="115" t="s">
        <v>246</v>
      </c>
    </row>
    <row r="66" spans="1:23" x14ac:dyDescent="0.2">
      <c r="A66" s="114">
        <v>43013</v>
      </c>
      <c r="B66" s="115" t="s">
        <v>251</v>
      </c>
      <c r="C66" s="114" t="s">
        <v>137</v>
      </c>
      <c r="D66" s="114" t="s">
        <v>138</v>
      </c>
      <c r="E66" s="114" t="s">
        <v>139</v>
      </c>
      <c r="F66" s="116">
        <f t="shared" ref="F66:F129" si="3">YEAR(A66)</f>
        <v>2017</v>
      </c>
      <c r="G66" s="116">
        <v>10</v>
      </c>
      <c r="H66" s="117" t="s">
        <v>244</v>
      </c>
      <c r="I66" s="115" t="s">
        <v>1796</v>
      </c>
      <c r="J66" s="115" t="s">
        <v>1815</v>
      </c>
      <c r="K66" s="115" t="s">
        <v>1805</v>
      </c>
      <c r="L66" s="115" t="str">
        <f t="shared" ref="L66:L129" si="4">MID(M66,12,2)</f>
        <v>T0</v>
      </c>
      <c r="M66" s="115" t="s">
        <v>1820</v>
      </c>
      <c r="N66" s="33" t="str">
        <f t="shared" ref="N66:N129" si="5">"E:"&amp;C66&amp;"_P:"&amp;D66&amp;"_Tr1:"&amp;I66&amp;"_Tr2:"&amp;J66&amp;"_"&amp;E66&amp;"_"&amp;K66&amp;"_D:"&amp;H66&amp;"_M:"&amp;G66&amp;"_Y:"&amp;F66</f>
        <v>E:POS_P:P01_Tr1:NWF_Tr2:LSI_DRC_R2_D:05_M:10_Y:2017</v>
      </c>
      <c r="O66" s="118">
        <v>0.57459490740740737</v>
      </c>
      <c r="P66" s="115">
        <v>28.9</v>
      </c>
      <c r="Q66" s="115">
        <v>5</v>
      </c>
      <c r="R66" s="115">
        <v>0</v>
      </c>
      <c r="S66" s="115">
        <v>22.8</v>
      </c>
      <c r="T66" s="115" t="s">
        <v>1800</v>
      </c>
      <c r="U66" s="115">
        <v>29</v>
      </c>
      <c r="V66" s="115">
        <v>29</v>
      </c>
      <c r="W66" s="115" t="s">
        <v>246</v>
      </c>
    </row>
    <row r="67" spans="1:23" x14ac:dyDescent="0.2">
      <c r="A67" s="114">
        <v>43013</v>
      </c>
      <c r="B67" s="115" t="s">
        <v>251</v>
      </c>
      <c r="C67" s="114" t="s">
        <v>137</v>
      </c>
      <c r="D67" s="114" t="s">
        <v>138</v>
      </c>
      <c r="E67" s="114" t="s">
        <v>139</v>
      </c>
      <c r="F67" s="116">
        <f t="shared" si="3"/>
        <v>2017</v>
      </c>
      <c r="G67" s="116">
        <v>10</v>
      </c>
      <c r="H67" s="117" t="s">
        <v>244</v>
      </c>
      <c r="I67" s="115" t="s">
        <v>1796</v>
      </c>
      <c r="J67" s="115" t="s">
        <v>1815</v>
      </c>
      <c r="K67" s="115" t="s">
        <v>1805</v>
      </c>
      <c r="L67" s="115" t="str">
        <f t="shared" si="4"/>
        <v>T1</v>
      </c>
      <c r="M67" s="115" t="s">
        <v>1821</v>
      </c>
      <c r="N67" s="33" t="str">
        <f t="shared" si="5"/>
        <v>E:POS_P:P01_Tr1:NWF_Tr2:LSI_DRC_R2_D:05_M:10_Y:2017</v>
      </c>
      <c r="O67" s="118">
        <v>0.58153935185185179</v>
      </c>
      <c r="P67" s="115">
        <v>31.5</v>
      </c>
      <c r="Q67" s="115">
        <v>5</v>
      </c>
      <c r="R67" s="115">
        <v>0</v>
      </c>
      <c r="S67" s="115">
        <v>22.8</v>
      </c>
      <c r="T67" s="115" t="s">
        <v>1800</v>
      </c>
      <c r="U67" s="115">
        <v>29</v>
      </c>
      <c r="V67" s="115">
        <v>29</v>
      </c>
      <c r="W67" s="115" t="s">
        <v>246</v>
      </c>
    </row>
    <row r="68" spans="1:23" x14ac:dyDescent="0.2">
      <c r="A68" s="114">
        <v>43013</v>
      </c>
      <c r="B68" s="115" t="s">
        <v>251</v>
      </c>
      <c r="C68" s="114" t="s">
        <v>137</v>
      </c>
      <c r="D68" s="114" t="s">
        <v>138</v>
      </c>
      <c r="E68" s="114" t="s">
        <v>139</v>
      </c>
      <c r="F68" s="116">
        <f t="shared" si="3"/>
        <v>2017</v>
      </c>
      <c r="G68" s="116">
        <v>10</v>
      </c>
      <c r="H68" s="117" t="s">
        <v>244</v>
      </c>
      <c r="I68" s="115" t="s">
        <v>1796</v>
      </c>
      <c r="J68" s="115" t="s">
        <v>1815</v>
      </c>
      <c r="K68" s="115" t="s">
        <v>1805</v>
      </c>
      <c r="L68" s="115" t="str">
        <f t="shared" si="4"/>
        <v>T2</v>
      </c>
      <c r="M68" s="115" t="s">
        <v>1822</v>
      </c>
      <c r="N68" s="33" t="str">
        <f t="shared" si="5"/>
        <v>E:POS_P:P01_Tr1:NWF_Tr2:LSI_DRC_R2_D:05_M:10_Y:2017</v>
      </c>
      <c r="O68" s="118">
        <v>0.58848379629629599</v>
      </c>
      <c r="P68" s="115">
        <v>31.4</v>
      </c>
      <c r="Q68" s="115">
        <v>5</v>
      </c>
      <c r="R68" s="115">
        <v>0</v>
      </c>
      <c r="S68" s="115">
        <v>22.8</v>
      </c>
      <c r="T68" s="115" t="s">
        <v>1800</v>
      </c>
      <c r="U68" s="115">
        <v>29</v>
      </c>
      <c r="V68" s="115">
        <v>29</v>
      </c>
      <c r="W68" s="115" t="s">
        <v>246</v>
      </c>
    </row>
    <row r="69" spans="1:23" x14ac:dyDescent="0.2">
      <c r="A69" s="114">
        <v>43013</v>
      </c>
      <c r="B69" s="115" t="s">
        <v>251</v>
      </c>
      <c r="C69" s="114" t="s">
        <v>137</v>
      </c>
      <c r="D69" s="114" t="s">
        <v>138</v>
      </c>
      <c r="E69" s="114" t="s">
        <v>139</v>
      </c>
      <c r="F69" s="116">
        <f t="shared" si="3"/>
        <v>2017</v>
      </c>
      <c r="G69" s="116">
        <v>10</v>
      </c>
      <c r="H69" s="117" t="s">
        <v>244</v>
      </c>
      <c r="I69" s="115" t="s">
        <v>1796</v>
      </c>
      <c r="J69" s="115" t="s">
        <v>1815</v>
      </c>
      <c r="K69" s="115" t="s">
        <v>1805</v>
      </c>
      <c r="L69" s="115" t="str">
        <f t="shared" si="4"/>
        <v>T3</v>
      </c>
      <c r="M69" s="115" t="s">
        <v>1823</v>
      </c>
      <c r="N69" s="33" t="str">
        <f t="shared" si="5"/>
        <v>E:POS_P:P01_Tr1:NWF_Tr2:LSI_DRC_R2_D:05_M:10_Y:2017</v>
      </c>
      <c r="O69" s="118">
        <v>0.59542824074074097</v>
      </c>
      <c r="P69" s="115">
        <v>31.3</v>
      </c>
      <c r="Q69" s="115">
        <v>5</v>
      </c>
      <c r="R69" s="115">
        <v>0</v>
      </c>
      <c r="S69" s="115">
        <v>22.8</v>
      </c>
      <c r="T69" s="115" t="s">
        <v>1800</v>
      </c>
      <c r="U69" s="115">
        <v>29</v>
      </c>
      <c r="V69" s="115">
        <v>29</v>
      </c>
      <c r="W69" s="115" t="s">
        <v>246</v>
      </c>
    </row>
    <row r="70" spans="1:23" x14ac:dyDescent="0.2">
      <c r="A70" s="114">
        <v>43013</v>
      </c>
      <c r="B70" s="115" t="s">
        <v>154</v>
      </c>
      <c r="C70" s="114" t="s">
        <v>137</v>
      </c>
      <c r="D70" s="114" t="s">
        <v>138</v>
      </c>
      <c r="E70" s="114" t="s">
        <v>139</v>
      </c>
      <c r="F70" s="116">
        <f t="shared" si="3"/>
        <v>2017</v>
      </c>
      <c r="G70" s="116">
        <v>10</v>
      </c>
      <c r="H70" s="117" t="s">
        <v>244</v>
      </c>
      <c r="I70" s="115" t="s">
        <v>1796</v>
      </c>
      <c r="J70" s="115" t="s">
        <v>1815</v>
      </c>
      <c r="K70" s="115" t="s">
        <v>1810</v>
      </c>
      <c r="L70" s="115" t="str">
        <f t="shared" si="4"/>
        <v>T0</v>
      </c>
      <c r="M70" s="115" t="s">
        <v>1824</v>
      </c>
      <c r="N70" s="33" t="str">
        <f t="shared" si="5"/>
        <v>E:POS_P:P01_Tr1:NWF_Tr2:LSI_DRC_R3_D:05_M:10_Y:2017</v>
      </c>
      <c r="O70" s="118">
        <v>0.57459490740740737</v>
      </c>
      <c r="P70" s="115">
        <v>29</v>
      </c>
      <c r="Q70" s="115">
        <v>2</v>
      </c>
      <c r="R70" s="115">
        <v>0</v>
      </c>
      <c r="S70" s="115">
        <v>22.6</v>
      </c>
      <c r="T70" s="115" t="s">
        <v>1800</v>
      </c>
      <c r="U70" s="115">
        <v>29</v>
      </c>
      <c r="V70" s="115">
        <v>29</v>
      </c>
      <c r="W70" s="115" t="s">
        <v>246</v>
      </c>
    </row>
    <row r="71" spans="1:23" x14ac:dyDescent="0.2">
      <c r="A71" s="114">
        <v>43013</v>
      </c>
      <c r="B71" s="115" t="s">
        <v>154</v>
      </c>
      <c r="C71" s="114" t="s">
        <v>137</v>
      </c>
      <c r="D71" s="114" t="s">
        <v>138</v>
      </c>
      <c r="E71" s="114" t="s">
        <v>139</v>
      </c>
      <c r="F71" s="116">
        <f t="shared" si="3"/>
        <v>2017</v>
      </c>
      <c r="G71" s="116">
        <v>10</v>
      </c>
      <c r="H71" s="117" t="s">
        <v>244</v>
      </c>
      <c r="I71" s="115" t="s">
        <v>1796</v>
      </c>
      <c r="J71" s="115" t="s">
        <v>1815</v>
      </c>
      <c r="K71" s="115" t="s">
        <v>1810</v>
      </c>
      <c r="L71" s="115" t="str">
        <f t="shared" si="4"/>
        <v>T1</v>
      </c>
      <c r="M71" s="115" t="s">
        <v>1825</v>
      </c>
      <c r="N71" s="33" t="str">
        <f t="shared" si="5"/>
        <v>E:POS_P:P01_Tr1:NWF_Tr2:LSI_DRC_R3_D:05_M:10_Y:2017</v>
      </c>
      <c r="O71" s="118">
        <v>0.58153935185185179</v>
      </c>
      <c r="P71" s="115">
        <v>31.3</v>
      </c>
      <c r="Q71" s="115">
        <v>2</v>
      </c>
      <c r="R71" s="115">
        <v>0</v>
      </c>
      <c r="S71" s="115">
        <v>22.6</v>
      </c>
      <c r="T71" s="115" t="s">
        <v>1800</v>
      </c>
      <c r="U71" s="115">
        <v>29</v>
      </c>
      <c r="V71" s="115">
        <v>29</v>
      </c>
      <c r="W71" s="115" t="s">
        <v>246</v>
      </c>
    </row>
    <row r="72" spans="1:23" x14ac:dyDescent="0.2">
      <c r="A72" s="114">
        <v>43013</v>
      </c>
      <c r="B72" s="115" t="s">
        <v>154</v>
      </c>
      <c r="C72" s="114" t="s">
        <v>137</v>
      </c>
      <c r="D72" s="114" t="s">
        <v>138</v>
      </c>
      <c r="E72" s="114" t="s">
        <v>139</v>
      </c>
      <c r="F72" s="116">
        <f t="shared" si="3"/>
        <v>2017</v>
      </c>
      <c r="G72" s="116">
        <v>10</v>
      </c>
      <c r="H72" s="117" t="s">
        <v>244</v>
      </c>
      <c r="I72" s="115" t="s">
        <v>1796</v>
      </c>
      <c r="J72" s="115" t="s">
        <v>1815</v>
      </c>
      <c r="K72" s="115" t="s">
        <v>1810</v>
      </c>
      <c r="L72" s="115" t="str">
        <f t="shared" si="4"/>
        <v>T2</v>
      </c>
      <c r="M72" s="115" t="s">
        <v>1826</v>
      </c>
      <c r="N72" s="33" t="str">
        <f t="shared" si="5"/>
        <v>E:POS_P:P01_Tr1:NWF_Tr2:LSI_DRC_R3_D:05_M:10_Y:2017</v>
      </c>
      <c r="O72" s="118">
        <v>0.58848379629629599</v>
      </c>
      <c r="P72" s="115">
        <v>31.1</v>
      </c>
      <c r="Q72" s="115">
        <v>2</v>
      </c>
      <c r="R72" s="115">
        <v>0</v>
      </c>
      <c r="S72" s="115">
        <v>22.6</v>
      </c>
      <c r="T72" s="115" t="s">
        <v>1800</v>
      </c>
      <c r="U72" s="115">
        <v>29</v>
      </c>
      <c r="V72" s="115">
        <v>29</v>
      </c>
      <c r="W72" s="115" t="s">
        <v>246</v>
      </c>
    </row>
    <row r="73" spans="1:23" x14ac:dyDescent="0.2">
      <c r="A73" s="114">
        <v>43013</v>
      </c>
      <c r="B73" s="115" t="s">
        <v>154</v>
      </c>
      <c r="C73" s="114" t="s">
        <v>137</v>
      </c>
      <c r="D73" s="114" t="s">
        <v>138</v>
      </c>
      <c r="E73" s="114" t="s">
        <v>139</v>
      </c>
      <c r="F73" s="116">
        <f t="shared" si="3"/>
        <v>2017</v>
      </c>
      <c r="G73" s="116">
        <v>10</v>
      </c>
      <c r="H73" s="117" t="s">
        <v>244</v>
      </c>
      <c r="I73" s="115" t="s">
        <v>1796</v>
      </c>
      <c r="J73" s="115" t="s">
        <v>1815</v>
      </c>
      <c r="K73" s="115" t="s">
        <v>1810</v>
      </c>
      <c r="L73" s="115" t="str">
        <f t="shared" si="4"/>
        <v>T3</v>
      </c>
      <c r="M73" s="115" t="s">
        <v>1827</v>
      </c>
      <c r="N73" s="33" t="str">
        <f t="shared" si="5"/>
        <v>E:POS_P:P01_Tr1:NWF_Tr2:LSI_DRC_R3_D:05_M:10_Y:2017</v>
      </c>
      <c r="O73" s="118">
        <v>0.59542824074074097</v>
      </c>
      <c r="P73" s="115">
        <v>31.4</v>
      </c>
      <c r="Q73" s="115">
        <v>2</v>
      </c>
      <c r="R73" s="115">
        <v>0</v>
      </c>
      <c r="S73" s="115">
        <v>22.6</v>
      </c>
      <c r="T73" s="115" t="s">
        <v>1800</v>
      </c>
      <c r="U73" s="115">
        <v>29</v>
      </c>
      <c r="V73" s="115">
        <v>29</v>
      </c>
      <c r="W73" s="115" t="s">
        <v>246</v>
      </c>
    </row>
    <row r="74" spans="1:23" x14ac:dyDescent="0.2">
      <c r="A74" s="114">
        <v>43013</v>
      </c>
      <c r="B74" s="115" t="s">
        <v>245</v>
      </c>
      <c r="C74" s="114" t="s">
        <v>137</v>
      </c>
      <c r="D74" s="114" t="s">
        <v>138</v>
      </c>
      <c r="E74" s="114" t="s">
        <v>139</v>
      </c>
      <c r="F74" s="116">
        <f t="shared" si="3"/>
        <v>2017</v>
      </c>
      <c r="G74" s="116">
        <v>10</v>
      </c>
      <c r="H74" s="117" t="s">
        <v>244</v>
      </c>
      <c r="I74" s="115" t="s">
        <v>1828</v>
      </c>
      <c r="J74" s="115" t="s">
        <v>1797</v>
      </c>
      <c r="K74" s="115" t="s">
        <v>1798</v>
      </c>
      <c r="L74" s="115" t="str">
        <f t="shared" si="4"/>
        <v>T0</v>
      </c>
      <c r="M74" s="115" t="s">
        <v>1829</v>
      </c>
      <c r="N74" s="33" t="str">
        <f t="shared" si="5"/>
        <v>E:POS_P:P01_Tr1:WFL_Tr2:ESI_DRC_R1_D:05_M:10_Y:2017</v>
      </c>
      <c r="O74" s="118">
        <v>0.53211805555555558</v>
      </c>
      <c r="P74" s="115">
        <v>30.1</v>
      </c>
      <c r="Q74" s="115">
        <v>8</v>
      </c>
      <c r="R74" s="115">
        <v>11</v>
      </c>
      <c r="S74" s="115">
        <v>22</v>
      </c>
      <c r="T74" s="115" t="s">
        <v>1800</v>
      </c>
      <c r="U74" s="115">
        <v>28.5</v>
      </c>
      <c r="V74" s="115">
        <v>28.5</v>
      </c>
      <c r="W74" s="115" t="s">
        <v>272</v>
      </c>
    </row>
    <row r="75" spans="1:23" x14ac:dyDescent="0.2">
      <c r="A75" s="114">
        <v>43013</v>
      </c>
      <c r="B75" s="115" t="s">
        <v>245</v>
      </c>
      <c r="C75" s="114" t="s">
        <v>137</v>
      </c>
      <c r="D75" s="114" t="s">
        <v>138</v>
      </c>
      <c r="E75" s="114" t="s">
        <v>139</v>
      </c>
      <c r="F75" s="116">
        <f t="shared" si="3"/>
        <v>2017</v>
      </c>
      <c r="G75" s="116">
        <v>10</v>
      </c>
      <c r="H75" s="117" t="s">
        <v>244</v>
      </c>
      <c r="I75" s="115" t="s">
        <v>1828</v>
      </c>
      <c r="J75" s="115" t="s">
        <v>1797</v>
      </c>
      <c r="K75" s="115" t="s">
        <v>1798</v>
      </c>
      <c r="L75" s="115" t="str">
        <f t="shared" si="4"/>
        <v>T1</v>
      </c>
      <c r="M75" s="115" t="s">
        <v>1830</v>
      </c>
      <c r="N75" s="33" t="str">
        <f t="shared" si="5"/>
        <v>E:POS_P:P01_Tr1:WFL_Tr2:ESI_DRC_R1_D:05_M:10_Y:2017</v>
      </c>
      <c r="O75" s="118">
        <v>0.5390625</v>
      </c>
      <c r="P75" s="115">
        <v>32.299999999999997</v>
      </c>
      <c r="Q75" s="115">
        <v>8</v>
      </c>
      <c r="R75" s="115">
        <v>11</v>
      </c>
      <c r="S75" s="115">
        <v>22</v>
      </c>
      <c r="T75" s="115" t="s">
        <v>1800</v>
      </c>
      <c r="U75" s="115">
        <v>28.5</v>
      </c>
      <c r="V75" s="115">
        <v>28.5</v>
      </c>
      <c r="W75" s="115" t="s">
        <v>272</v>
      </c>
    </row>
    <row r="76" spans="1:23" x14ac:dyDescent="0.2">
      <c r="A76" s="114">
        <v>43013</v>
      </c>
      <c r="B76" s="115" t="s">
        <v>245</v>
      </c>
      <c r="C76" s="114" t="s">
        <v>137</v>
      </c>
      <c r="D76" s="114" t="s">
        <v>138</v>
      </c>
      <c r="E76" s="114" t="s">
        <v>139</v>
      </c>
      <c r="F76" s="116">
        <f t="shared" si="3"/>
        <v>2017</v>
      </c>
      <c r="G76" s="116">
        <v>10</v>
      </c>
      <c r="H76" s="117" t="s">
        <v>244</v>
      </c>
      <c r="I76" s="115" t="s">
        <v>1828</v>
      </c>
      <c r="J76" s="115" t="s">
        <v>1797</v>
      </c>
      <c r="K76" s="115" t="s">
        <v>1798</v>
      </c>
      <c r="L76" s="115" t="str">
        <f t="shared" si="4"/>
        <v>T2</v>
      </c>
      <c r="M76" s="115" t="s">
        <v>1831</v>
      </c>
      <c r="N76" s="33" t="str">
        <f t="shared" si="5"/>
        <v>E:POS_P:P01_Tr1:WFL_Tr2:ESI_DRC_R1_D:05_M:10_Y:2017</v>
      </c>
      <c r="O76" s="118">
        <v>0.54670138888888886</v>
      </c>
      <c r="P76" s="115">
        <v>32.6</v>
      </c>
      <c r="Q76" s="115">
        <v>8</v>
      </c>
      <c r="R76" s="115">
        <v>11</v>
      </c>
      <c r="S76" s="115">
        <v>22</v>
      </c>
      <c r="T76" s="115" t="s">
        <v>1800</v>
      </c>
      <c r="U76" s="115">
        <v>28.5</v>
      </c>
      <c r="V76" s="115">
        <v>28.5</v>
      </c>
      <c r="W76" s="115" t="s">
        <v>272</v>
      </c>
    </row>
    <row r="77" spans="1:23" x14ac:dyDescent="0.2">
      <c r="A77" s="114">
        <v>43013</v>
      </c>
      <c r="B77" s="115" t="s">
        <v>245</v>
      </c>
      <c r="C77" s="114" t="s">
        <v>137</v>
      </c>
      <c r="D77" s="114" t="s">
        <v>138</v>
      </c>
      <c r="E77" s="114" t="s">
        <v>139</v>
      </c>
      <c r="F77" s="116">
        <f t="shared" si="3"/>
        <v>2017</v>
      </c>
      <c r="G77" s="116">
        <v>10</v>
      </c>
      <c r="H77" s="117" t="s">
        <v>244</v>
      </c>
      <c r="I77" s="115" t="s">
        <v>1828</v>
      </c>
      <c r="J77" s="115" t="s">
        <v>1797</v>
      </c>
      <c r="K77" s="115" t="s">
        <v>1798</v>
      </c>
      <c r="L77" s="115" t="str">
        <f t="shared" si="4"/>
        <v>T3</v>
      </c>
      <c r="M77" s="115" t="s">
        <v>1832</v>
      </c>
      <c r="N77" s="33" t="str">
        <f t="shared" si="5"/>
        <v>E:POS_P:P01_Tr1:WFL_Tr2:ESI_DRC_R1_D:05_M:10_Y:2017</v>
      </c>
      <c r="O77" s="118">
        <v>0.55295138888888895</v>
      </c>
      <c r="P77" s="115">
        <v>32.299999999999997</v>
      </c>
      <c r="Q77" s="115">
        <v>8</v>
      </c>
      <c r="R77" s="115">
        <v>11</v>
      </c>
      <c r="S77" s="115">
        <v>22</v>
      </c>
      <c r="T77" s="115" t="s">
        <v>1800</v>
      </c>
      <c r="U77" s="115">
        <v>28.5</v>
      </c>
      <c r="V77" s="115">
        <v>28.5</v>
      </c>
      <c r="W77" s="115" t="s">
        <v>272</v>
      </c>
    </row>
    <row r="78" spans="1:23" x14ac:dyDescent="0.2">
      <c r="A78" s="114">
        <v>43013</v>
      </c>
      <c r="B78" s="115" t="s">
        <v>251</v>
      </c>
      <c r="C78" s="114" t="s">
        <v>137</v>
      </c>
      <c r="D78" s="114" t="s">
        <v>138</v>
      </c>
      <c r="E78" s="114" t="s">
        <v>139</v>
      </c>
      <c r="F78" s="116">
        <f t="shared" si="3"/>
        <v>2017</v>
      </c>
      <c r="G78" s="116">
        <v>10</v>
      </c>
      <c r="H78" s="117" t="s">
        <v>244</v>
      </c>
      <c r="I78" s="115" t="s">
        <v>1828</v>
      </c>
      <c r="J78" s="115" t="s">
        <v>1797</v>
      </c>
      <c r="K78" s="115" t="s">
        <v>1805</v>
      </c>
      <c r="L78" s="115" t="str">
        <f t="shared" si="4"/>
        <v>T0</v>
      </c>
      <c r="M78" s="115" t="s">
        <v>1833</v>
      </c>
      <c r="N78" s="33" t="str">
        <f t="shared" si="5"/>
        <v>E:POS_P:P01_Tr1:WFL_Tr2:ESI_DRC_R2_D:05_M:10_Y:2017</v>
      </c>
      <c r="O78" s="118">
        <v>0.53211805555555558</v>
      </c>
      <c r="P78" s="115">
        <v>30.2</v>
      </c>
      <c r="Q78" s="115">
        <v>11</v>
      </c>
      <c r="R78" s="115">
        <v>12</v>
      </c>
      <c r="S78" s="115">
        <v>23.5</v>
      </c>
      <c r="T78" s="115" t="s">
        <v>1800</v>
      </c>
      <c r="U78" s="115">
        <v>28.5</v>
      </c>
      <c r="V78" s="115">
        <v>28.5</v>
      </c>
      <c r="W78" s="115" t="s">
        <v>272</v>
      </c>
    </row>
    <row r="79" spans="1:23" x14ac:dyDescent="0.2">
      <c r="A79" s="114">
        <v>43013</v>
      </c>
      <c r="B79" s="115" t="s">
        <v>251</v>
      </c>
      <c r="C79" s="114" t="s">
        <v>137</v>
      </c>
      <c r="D79" s="114" t="s">
        <v>138</v>
      </c>
      <c r="E79" s="114" t="s">
        <v>139</v>
      </c>
      <c r="F79" s="116">
        <f t="shared" si="3"/>
        <v>2017</v>
      </c>
      <c r="G79" s="116">
        <v>10</v>
      </c>
      <c r="H79" s="117" t="s">
        <v>244</v>
      </c>
      <c r="I79" s="115" t="s">
        <v>1828</v>
      </c>
      <c r="J79" s="115" t="s">
        <v>1797</v>
      </c>
      <c r="K79" s="115" t="s">
        <v>1805</v>
      </c>
      <c r="L79" s="115" t="str">
        <f t="shared" si="4"/>
        <v>T1</v>
      </c>
      <c r="M79" s="115" t="s">
        <v>1834</v>
      </c>
      <c r="N79" s="33" t="str">
        <f t="shared" si="5"/>
        <v>E:POS_P:P01_Tr1:WFL_Tr2:ESI_DRC_R2_D:05_M:10_Y:2017</v>
      </c>
      <c r="O79" s="118">
        <v>0.5390625</v>
      </c>
      <c r="P79" s="115">
        <v>32.200000000000003</v>
      </c>
      <c r="Q79" s="115">
        <v>11</v>
      </c>
      <c r="R79" s="115">
        <v>12</v>
      </c>
      <c r="S79" s="115">
        <v>23.5</v>
      </c>
      <c r="T79" s="115" t="s">
        <v>1800</v>
      </c>
      <c r="U79" s="115">
        <v>28.5</v>
      </c>
      <c r="V79" s="115">
        <v>28.5</v>
      </c>
      <c r="W79" s="115" t="s">
        <v>272</v>
      </c>
    </row>
    <row r="80" spans="1:23" x14ac:dyDescent="0.2">
      <c r="A80" s="114">
        <v>43013</v>
      </c>
      <c r="B80" s="115" t="s">
        <v>251</v>
      </c>
      <c r="C80" s="114" t="s">
        <v>137</v>
      </c>
      <c r="D80" s="114" t="s">
        <v>138</v>
      </c>
      <c r="E80" s="114" t="s">
        <v>139</v>
      </c>
      <c r="F80" s="116">
        <f t="shared" si="3"/>
        <v>2017</v>
      </c>
      <c r="G80" s="116">
        <v>10</v>
      </c>
      <c r="H80" s="117" t="s">
        <v>244</v>
      </c>
      <c r="I80" s="115" t="s">
        <v>1828</v>
      </c>
      <c r="J80" s="115" t="s">
        <v>1797</v>
      </c>
      <c r="K80" s="115" t="s">
        <v>1805</v>
      </c>
      <c r="L80" s="115" t="str">
        <f t="shared" si="4"/>
        <v>T2</v>
      </c>
      <c r="M80" s="115" t="s">
        <v>1835</v>
      </c>
      <c r="N80" s="33" t="str">
        <f t="shared" si="5"/>
        <v>E:POS_P:P01_Tr1:WFL_Tr2:ESI_DRC_R2_D:05_M:10_Y:2017</v>
      </c>
      <c r="O80" s="118">
        <v>0.54670138888888886</v>
      </c>
      <c r="P80" s="115">
        <v>32.6</v>
      </c>
      <c r="Q80" s="115">
        <v>11</v>
      </c>
      <c r="R80" s="115">
        <v>12</v>
      </c>
      <c r="S80" s="115">
        <v>23.5</v>
      </c>
      <c r="T80" s="115" t="s">
        <v>1800</v>
      </c>
      <c r="U80" s="115">
        <v>28.5</v>
      </c>
      <c r="V80" s="115">
        <v>28.5</v>
      </c>
      <c r="W80" s="115" t="s">
        <v>272</v>
      </c>
    </row>
    <row r="81" spans="1:23" x14ac:dyDescent="0.2">
      <c r="A81" s="114">
        <v>43013</v>
      </c>
      <c r="B81" s="115" t="s">
        <v>251</v>
      </c>
      <c r="C81" s="114" t="s">
        <v>137</v>
      </c>
      <c r="D81" s="114" t="s">
        <v>138</v>
      </c>
      <c r="E81" s="114" t="s">
        <v>139</v>
      </c>
      <c r="F81" s="116">
        <f t="shared" si="3"/>
        <v>2017</v>
      </c>
      <c r="G81" s="116">
        <v>10</v>
      </c>
      <c r="H81" s="117" t="s">
        <v>244</v>
      </c>
      <c r="I81" s="115" t="s">
        <v>1828</v>
      </c>
      <c r="J81" s="115" t="s">
        <v>1797</v>
      </c>
      <c r="K81" s="115" t="s">
        <v>1805</v>
      </c>
      <c r="L81" s="115" t="str">
        <f t="shared" si="4"/>
        <v>T3</v>
      </c>
      <c r="M81" s="115" t="s">
        <v>1836</v>
      </c>
      <c r="N81" s="33" t="str">
        <f t="shared" si="5"/>
        <v>E:POS_P:P01_Tr1:WFL_Tr2:ESI_DRC_R2_D:05_M:10_Y:2017</v>
      </c>
      <c r="O81" s="118">
        <v>0.55295138888888895</v>
      </c>
      <c r="P81" s="115">
        <v>32.299999999999997</v>
      </c>
      <c r="Q81" s="115">
        <v>11</v>
      </c>
      <c r="R81" s="115">
        <v>12</v>
      </c>
      <c r="S81" s="115">
        <v>23.5</v>
      </c>
      <c r="T81" s="115" t="s">
        <v>1800</v>
      </c>
      <c r="U81" s="115">
        <v>28.5</v>
      </c>
      <c r="V81" s="115">
        <v>28.5</v>
      </c>
      <c r="W81" s="115" t="s">
        <v>272</v>
      </c>
    </row>
    <row r="82" spans="1:23" x14ac:dyDescent="0.2">
      <c r="A82" s="114">
        <v>43013</v>
      </c>
      <c r="B82" s="115" t="s">
        <v>154</v>
      </c>
      <c r="C82" s="114" t="s">
        <v>137</v>
      </c>
      <c r="D82" s="114" t="s">
        <v>138</v>
      </c>
      <c r="E82" s="114" t="s">
        <v>139</v>
      </c>
      <c r="F82" s="116">
        <f t="shared" si="3"/>
        <v>2017</v>
      </c>
      <c r="G82" s="116">
        <v>10</v>
      </c>
      <c r="H82" s="117" t="s">
        <v>244</v>
      </c>
      <c r="I82" s="115" t="s">
        <v>1828</v>
      </c>
      <c r="J82" s="115" t="s">
        <v>1797</v>
      </c>
      <c r="K82" s="115" t="s">
        <v>1810</v>
      </c>
      <c r="L82" s="115" t="str">
        <f t="shared" si="4"/>
        <v>T0</v>
      </c>
      <c r="M82" s="115" t="s">
        <v>1837</v>
      </c>
      <c r="N82" s="33" t="str">
        <f t="shared" si="5"/>
        <v>E:POS_P:P01_Tr1:WFL_Tr2:ESI_DRC_R3_D:05_M:10_Y:2017</v>
      </c>
      <c r="O82" s="118">
        <v>0.53211805555555558</v>
      </c>
      <c r="P82" s="115">
        <v>29.1</v>
      </c>
      <c r="Q82" s="115">
        <v>14</v>
      </c>
      <c r="R82" s="115">
        <v>13</v>
      </c>
      <c r="S82" s="115">
        <v>22.5</v>
      </c>
      <c r="T82" s="115" t="s">
        <v>1800</v>
      </c>
      <c r="U82" s="115">
        <v>28.5</v>
      </c>
      <c r="V82" s="115">
        <v>28.5</v>
      </c>
      <c r="W82" s="115" t="s">
        <v>272</v>
      </c>
    </row>
    <row r="83" spans="1:23" x14ac:dyDescent="0.2">
      <c r="A83" s="114">
        <v>43013</v>
      </c>
      <c r="B83" s="115" t="s">
        <v>154</v>
      </c>
      <c r="C83" s="114" t="s">
        <v>137</v>
      </c>
      <c r="D83" s="114" t="s">
        <v>138</v>
      </c>
      <c r="E83" s="114" t="s">
        <v>139</v>
      </c>
      <c r="F83" s="116">
        <f t="shared" si="3"/>
        <v>2017</v>
      </c>
      <c r="G83" s="116">
        <v>10</v>
      </c>
      <c r="H83" s="117" t="s">
        <v>244</v>
      </c>
      <c r="I83" s="115" t="s">
        <v>1828</v>
      </c>
      <c r="J83" s="115" t="s">
        <v>1797</v>
      </c>
      <c r="K83" s="115" t="s">
        <v>1810</v>
      </c>
      <c r="L83" s="115" t="str">
        <f t="shared" si="4"/>
        <v>T1</v>
      </c>
      <c r="M83" s="115" t="s">
        <v>1838</v>
      </c>
      <c r="N83" s="33" t="str">
        <f t="shared" si="5"/>
        <v>E:POS_P:P01_Tr1:WFL_Tr2:ESI_DRC_R3_D:05_M:10_Y:2017</v>
      </c>
      <c r="O83" s="118">
        <v>0.5390625</v>
      </c>
      <c r="P83" s="115">
        <v>32.200000000000003</v>
      </c>
      <c r="Q83" s="115">
        <v>14</v>
      </c>
      <c r="R83" s="115">
        <v>13</v>
      </c>
      <c r="S83" s="115">
        <v>22.5</v>
      </c>
      <c r="T83" s="115" t="s">
        <v>1800</v>
      </c>
      <c r="U83" s="115">
        <v>28.5</v>
      </c>
      <c r="V83" s="115">
        <v>28.5</v>
      </c>
      <c r="W83" s="115" t="s">
        <v>272</v>
      </c>
    </row>
    <row r="84" spans="1:23" x14ac:dyDescent="0.2">
      <c r="A84" s="114">
        <v>43013</v>
      </c>
      <c r="B84" s="115" t="s">
        <v>154</v>
      </c>
      <c r="C84" s="114" t="s">
        <v>137</v>
      </c>
      <c r="D84" s="114" t="s">
        <v>138</v>
      </c>
      <c r="E84" s="114" t="s">
        <v>139</v>
      </c>
      <c r="F84" s="116">
        <f t="shared" si="3"/>
        <v>2017</v>
      </c>
      <c r="G84" s="116">
        <v>10</v>
      </c>
      <c r="H84" s="117" t="s">
        <v>244</v>
      </c>
      <c r="I84" s="115" t="s">
        <v>1828</v>
      </c>
      <c r="J84" s="115" t="s">
        <v>1797</v>
      </c>
      <c r="K84" s="115" t="s">
        <v>1810</v>
      </c>
      <c r="L84" s="115" t="str">
        <f t="shared" si="4"/>
        <v>T2</v>
      </c>
      <c r="M84" s="115" t="s">
        <v>1839</v>
      </c>
      <c r="N84" s="33" t="str">
        <f t="shared" si="5"/>
        <v>E:POS_P:P01_Tr1:WFL_Tr2:ESI_DRC_R3_D:05_M:10_Y:2017</v>
      </c>
      <c r="O84" s="118">
        <v>0.54670138888888886</v>
      </c>
      <c r="P84" s="115">
        <v>32.700000000000003</v>
      </c>
      <c r="Q84" s="115">
        <v>14</v>
      </c>
      <c r="R84" s="115">
        <v>13</v>
      </c>
      <c r="S84" s="115">
        <v>22.5</v>
      </c>
      <c r="T84" s="115" t="s">
        <v>1800</v>
      </c>
      <c r="U84" s="115">
        <v>28.5</v>
      </c>
      <c r="V84" s="115">
        <v>28.5</v>
      </c>
      <c r="W84" s="115" t="s">
        <v>272</v>
      </c>
    </row>
    <row r="85" spans="1:23" x14ac:dyDescent="0.2">
      <c r="A85" s="114">
        <v>43013</v>
      </c>
      <c r="B85" s="115" t="s">
        <v>154</v>
      </c>
      <c r="C85" s="114" t="s">
        <v>137</v>
      </c>
      <c r="D85" s="114" t="s">
        <v>138</v>
      </c>
      <c r="E85" s="114" t="s">
        <v>139</v>
      </c>
      <c r="F85" s="116">
        <f t="shared" si="3"/>
        <v>2017</v>
      </c>
      <c r="G85" s="116">
        <v>10</v>
      </c>
      <c r="H85" s="117" t="s">
        <v>244</v>
      </c>
      <c r="I85" s="115" t="s">
        <v>1828</v>
      </c>
      <c r="J85" s="115" t="s">
        <v>1797</v>
      </c>
      <c r="K85" s="115" t="s">
        <v>1810</v>
      </c>
      <c r="L85" s="115" t="str">
        <f t="shared" si="4"/>
        <v>T3</v>
      </c>
      <c r="M85" s="115" t="s">
        <v>1840</v>
      </c>
      <c r="N85" s="33" t="str">
        <f t="shared" si="5"/>
        <v>E:POS_P:P01_Tr1:WFL_Tr2:ESI_DRC_R3_D:05_M:10_Y:2017</v>
      </c>
      <c r="O85" s="118">
        <v>0.55295138888888895</v>
      </c>
      <c r="P85" s="115">
        <v>32.5</v>
      </c>
      <c r="Q85" s="115">
        <v>14</v>
      </c>
      <c r="R85" s="115">
        <v>13</v>
      </c>
      <c r="S85" s="115">
        <v>22.5</v>
      </c>
      <c r="T85" s="115" t="s">
        <v>1800</v>
      </c>
      <c r="U85" s="115">
        <v>28.5</v>
      </c>
      <c r="V85" s="115">
        <v>28.5</v>
      </c>
      <c r="W85" s="115" t="s">
        <v>272</v>
      </c>
    </row>
    <row r="86" spans="1:23" x14ac:dyDescent="0.2">
      <c r="A86" s="114">
        <v>43013</v>
      </c>
      <c r="B86" s="115" t="s">
        <v>245</v>
      </c>
      <c r="C86" s="114" t="s">
        <v>137</v>
      </c>
      <c r="D86" s="114" t="s">
        <v>138</v>
      </c>
      <c r="E86" s="114" t="s">
        <v>139</v>
      </c>
      <c r="F86" s="116">
        <f t="shared" si="3"/>
        <v>2017</v>
      </c>
      <c r="G86" s="116">
        <v>10</v>
      </c>
      <c r="H86" s="117" t="s">
        <v>244</v>
      </c>
      <c r="I86" s="115" t="s">
        <v>1828</v>
      </c>
      <c r="J86" s="115" t="s">
        <v>1815</v>
      </c>
      <c r="K86" s="115" t="s">
        <v>1798</v>
      </c>
      <c r="L86" s="115" t="str">
        <f t="shared" si="4"/>
        <v>T0</v>
      </c>
      <c r="M86" s="115" t="s">
        <v>1841</v>
      </c>
      <c r="N86" s="33" t="str">
        <f t="shared" si="5"/>
        <v>E:POS_P:P01_Tr1:WFL_Tr2:LSI_DRC_R1_D:05_M:10_Y:2017</v>
      </c>
      <c r="O86" s="118">
        <v>0.52974537037037039</v>
      </c>
      <c r="P86" s="115">
        <v>29.6</v>
      </c>
      <c r="Q86" s="115">
        <v>6</v>
      </c>
      <c r="R86" s="115">
        <v>11</v>
      </c>
      <c r="S86" s="115">
        <v>23</v>
      </c>
      <c r="T86" s="115" t="s">
        <v>1800</v>
      </c>
      <c r="U86" s="115">
        <v>28.5</v>
      </c>
      <c r="V86" s="115">
        <v>28.5</v>
      </c>
      <c r="W86" s="115" t="s">
        <v>272</v>
      </c>
    </row>
    <row r="87" spans="1:23" x14ac:dyDescent="0.2">
      <c r="A87" s="114">
        <v>43013</v>
      </c>
      <c r="B87" s="115" t="s">
        <v>245</v>
      </c>
      <c r="C87" s="114" t="s">
        <v>137</v>
      </c>
      <c r="D87" s="114" t="s">
        <v>138</v>
      </c>
      <c r="E87" s="114" t="s">
        <v>139</v>
      </c>
      <c r="F87" s="116">
        <f t="shared" si="3"/>
        <v>2017</v>
      </c>
      <c r="G87" s="116">
        <v>10</v>
      </c>
      <c r="H87" s="117" t="s">
        <v>244</v>
      </c>
      <c r="I87" s="115" t="s">
        <v>1828</v>
      </c>
      <c r="J87" s="115" t="s">
        <v>1815</v>
      </c>
      <c r="K87" s="115" t="s">
        <v>1798</v>
      </c>
      <c r="L87" s="115" t="str">
        <f t="shared" si="4"/>
        <v>T1</v>
      </c>
      <c r="M87" s="115" t="s">
        <v>1842</v>
      </c>
      <c r="N87" s="33" t="str">
        <f t="shared" si="5"/>
        <v>E:POS_P:P01_Tr1:WFL_Tr2:LSI_DRC_R1_D:05_M:10_Y:2017</v>
      </c>
      <c r="O87" s="118">
        <v>0.53668981481481481</v>
      </c>
      <c r="P87" s="115">
        <v>33.299999999999997</v>
      </c>
      <c r="Q87" s="115">
        <v>6</v>
      </c>
      <c r="R87" s="115">
        <v>11</v>
      </c>
      <c r="S87" s="115">
        <v>23</v>
      </c>
      <c r="T87" s="115" t="s">
        <v>1800</v>
      </c>
      <c r="U87" s="115">
        <v>28.5</v>
      </c>
      <c r="V87" s="115">
        <v>28.5</v>
      </c>
      <c r="W87" s="115" t="s">
        <v>272</v>
      </c>
    </row>
    <row r="88" spans="1:23" x14ac:dyDescent="0.2">
      <c r="A88" s="114">
        <v>43013</v>
      </c>
      <c r="B88" s="115" t="s">
        <v>245</v>
      </c>
      <c r="C88" s="114" t="s">
        <v>137</v>
      </c>
      <c r="D88" s="114" t="s">
        <v>138</v>
      </c>
      <c r="E88" s="114" t="s">
        <v>139</v>
      </c>
      <c r="F88" s="116">
        <f t="shared" si="3"/>
        <v>2017</v>
      </c>
      <c r="G88" s="116">
        <v>10</v>
      </c>
      <c r="H88" s="117" t="s">
        <v>244</v>
      </c>
      <c r="I88" s="115" t="s">
        <v>1828</v>
      </c>
      <c r="J88" s="115" t="s">
        <v>1815</v>
      </c>
      <c r="K88" s="115" t="s">
        <v>1798</v>
      </c>
      <c r="L88" s="115" t="str">
        <f t="shared" si="4"/>
        <v>T2</v>
      </c>
      <c r="M88" s="115" t="s">
        <v>1843</v>
      </c>
      <c r="N88" s="33" t="str">
        <f t="shared" si="5"/>
        <v>E:POS_P:P01_Tr1:WFL_Tr2:LSI_DRC_R1_D:05_M:10_Y:2017</v>
      </c>
      <c r="O88" s="118">
        <v>0.54363425925925901</v>
      </c>
      <c r="P88" s="115">
        <v>33.700000000000003</v>
      </c>
      <c r="Q88" s="115">
        <v>6</v>
      </c>
      <c r="R88" s="115">
        <v>11</v>
      </c>
      <c r="S88" s="115">
        <v>23</v>
      </c>
      <c r="T88" s="115" t="s">
        <v>1800</v>
      </c>
      <c r="U88" s="115">
        <v>28.5</v>
      </c>
      <c r="V88" s="115">
        <v>28.5</v>
      </c>
      <c r="W88" s="115" t="s">
        <v>272</v>
      </c>
    </row>
    <row r="89" spans="1:23" x14ac:dyDescent="0.2">
      <c r="A89" s="114">
        <v>43013</v>
      </c>
      <c r="B89" s="115" t="s">
        <v>245</v>
      </c>
      <c r="C89" s="114" t="s">
        <v>137</v>
      </c>
      <c r="D89" s="114" t="s">
        <v>138</v>
      </c>
      <c r="E89" s="114" t="s">
        <v>139</v>
      </c>
      <c r="F89" s="116">
        <f t="shared" si="3"/>
        <v>2017</v>
      </c>
      <c r="G89" s="116">
        <v>10</v>
      </c>
      <c r="H89" s="117" t="s">
        <v>244</v>
      </c>
      <c r="I89" s="115" t="s">
        <v>1828</v>
      </c>
      <c r="J89" s="115" t="s">
        <v>1815</v>
      </c>
      <c r="K89" s="115" t="s">
        <v>1798</v>
      </c>
      <c r="L89" s="115" t="str">
        <f t="shared" si="4"/>
        <v>T3</v>
      </c>
      <c r="M89" s="115" t="s">
        <v>1844</v>
      </c>
      <c r="N89" s="33" t="str">
        <f t="shared" si="5"/>
        <v>E:POS_P:P01_Tr1:WFL_Tr2:LSI_DRC_R1_D:05_M:10_Y:2017</v>
      </c>
      <c r="O89" s="118">
        <v>0.55057870370370399</v>
      </c>
      <c r="P89" s="115">
        <v>33.799999999999997</v>
      </c>
      <c r="Q89" s="115">
        <v>6</v>
      </c>
      <c r="R89" s="115">
        <v>11</v>
      </c>
      <c r="S89" s="115">
        <v>23</v>
      </c>
      <c r="T89" s="115" t="s">
        <v>1800</v>
      </c>
      <c r="U89" s="115">
        <v>28.5</v>
      </c>
      <c r="V89" s="115">
        <v>28.5</v>
      </c>
      <c r="W89" s="115" t="s">
        <v>272</v>
      </c>
    </row>
    <row r="90" spans="1:23" x14ac:dyDescent="0.2">
      <c r="A90" s="114">
        <v>43013</v>
      </c>
      <c r="B90" s="115" t="s">
        <v>251</v>
      </c>
      <c r="C90" s="114" t="s">
        <v>137</v>
      </c>
      <c r="D90" s="114" t="s">
        <v>138</v>
      </c>
      <c r="E90" s="114" t="s">
        <v>139</v>
      </c>
      <c r="F90" s="116">
        <f t="shared" si="3"/>
        <v>2017</v>
      </c>
      <c r="G90" s="116">
        <v>10</v>
      </c>
      <c r="H90" s="117" t="s">
        <v>244</v>
      </c>
      <c r="I90" s="115" t="s">
        <v>1828</v>
      </c>
      <c r="J90" s="115" t="s">
        <v>1815</v>
      </c>
      <c r="K90" s="115" t="s">
        <v>1805</v>
      </c>
      <c r="L90" s="115" t="str">
        <f t="shared" si="4"/>
        <v>T0</v>
      </c>
      <c r="M90" s="115" t="s">
        <v>1845</v>
      </c>
      <c r="N90" s="33" t="str">
        <f t="shared" si="5"/>
        <v>E:POS_P:P01_Tr1:WFL_Tr2:LSI_DRC_R2_D:05_M:10_Y:2017</v>
      </c>
      <c r="O90" s="118">
        <v>0.52974537037037039</v>
      </c>
      <c r="P90" s="115">
        <v>29.7</v>
      </c>
      <c r="Q90" s="115">
        <v>5</v>
      </c>
      <c r="R90" s="115">
        <v>10</v>
      </c>
      <c r="S90" s="115">
        <v>23</v>
      </c>
      <c r="T90" s="115" t="s">
        <v>1800</v>
      </c>
      <c r="U90" s="115">
        <v>28.5</v>
      </c>
      <c r="V90" s="115">
        <v>28.5</v>
      </c>
      <c r="W90" s="115" t="s">
        <v>272</v>
      </c>
    </row>
    <row r="91" spans="1:23" x14ac:dyDescent="0.2">
      <c r="A91" s="114">
        <v>43013</v>
      </c>
      <c r="B91" s="115" t="s">
        <v>251</v>
      </c>
      <c r="C91" s="114" t="s">
        <v>137</v>
      </c>
      <c r="D91" s="114" t="s">
        <v>138</v>
      </c>
      <c r="E91" s="114" t="s">
        <v>139</v>
      </c>
      <c r="F91" s="116">
        <f t="shared" si="3"/>
        <v>2017</v>
      </c>
      <c r="G91" s="116">
        <v>10</v>
      </c>
      <c r="H91" s="117" t="s">
        <v>244</v>
      </c>
      <c r="I91" s="115" t="s">
        <v>1828</v>
      </c>
      <c r="J91" s="115" t="s">
        <v>1815</v>
      </c>
      <c r="K91" s="115" t="s">
        <v>1805</v>
      </c>
      <c r="L91" s="115" t="str">
        <f t="shared" si="4"/>
        <v>T1</v>
      </c>
      <c r="M91" s="115" t="s">
        <v>1846</v>
      </c>
      <c r="N91" s="33" t="str">
        <f t="shared" si="5"/>
        <v>E:POS_P:P01_Tr1:WFL_Tr2:LSI_DRC_R2_D:05_M:10_Y:2017</v>
      </c>
      <c r="O91" s="118">
        <v>0.53668981481481481</v>
      </c>
      <c r="P91" s="115">
        <v>32.700000000000003</v>
      </c>
      <c r="Q91" s="115">
        <v>5</v>
      </c>
      <c r="R91" s="115">
        <v>10</v>
      </c>
      <c r="S91" s="115">
        <v>23</v>
      </c>
      <c r="T91" s="115" t="s">
        <v>1800</v>
      </c>
      <c r="U91" s="115">
        <v>28.5</v>
      </c>
      <c r="V91" s="115">
        <v>28.5</v>
      </c>
      <c r="W91" s="115" t="s">
        <v>272</v>
      </c>
    </row>
    <row r="92" spans="1:23" x14ac:dyDescent="0.2">
      <c r="A92" s="114">
        <v>43013</v>
      </c>
      <c r="B92" s="115" t="s">
        <v>251</v>
      </c>
      <c r="C92" s="114" t="s">
        <v>137</v>
      </c>
      <c r="D92" s="114" t="s">
        <v>138</v>
      </c>
      <c r="E92" s="114" t="s">
        <v>139</v>
      </c>
      <c r="F92" s="116">
        <f t="shared" si="3"/>
        <v>2017</v>
      </c>
      <c r="G92" s="116">
        <v>10</v>
      </c>
      <c r="H92" s="117" t="s">
        <v>244</v>
      </c>
      <c r="I92" s="115" t="s">
        <v>1828</v>
      </c>
      <c r="J92" s="115" t="s">
        <v>1815</v>
      </c>
      <c r="K92" s="115" t="s">
        <v>1805</v>
      </c>
      <c r="L92" s="115" t="str">
        <f t="shared" si="4"/>
        <v>T2</v>
      </c>
      <c r="M92" s="115" t="s">
        <v>1847</v>
      </c>
      <c r="N92" s="33" t="str">
        <f t="shared" si="5"/>
        <v>E:POS_P:P01_Tr1:WFL_Tr2:LSI_DRC_R2_D:05_M:10_Y:2017</v>
      </c>
      <c r="O92" s="118">
        <v>0.54363425925925901</v>
      </c>
      <c r="P92" s="115">
        <v>33</v>
      </c>
      <c r="Q92" s="115">
        <v>5</v>
      </c>
      <c r="R92" s="115">
        <v>10</v>
      </c>
      <c r="S92" s="115">
        <v>23</v>
      </c>
      <c r="T92" s="115" t="s">
        <v>1800</v>
      </c>
      <c r="U92" s="115">
        <v>28.5</v>
      </c>
      <c r="V92" s="115">
        <v>28.5</v>
      </c>
      <c r="W92" s="115" t="s">
        <v>272</v>
      </c>
    </row>
    <row r="93" spans="1:23" x14ac:dyDescent="0.2">
      <c r="A93" s="114">
        <v>43013</v>
      </c>
      <c r="B93" s="115" t="s">
        <v>251</v>
      </c>
      <c r="C93" s="114" t="s">
        <v>137</v>
      </c>
      <c r="D93" s="114" t="s">
        <v>138</v>
      </c>
      <c r="E93" s="114" t="s">
        <v>139</v>
      </c>
      <c r="F93" s="116">
        <f t="shared" si="3"/>
        <v>2017</v>
      </c>
      <c r="G93" s="116">
        <v>10</v>
      </c>
      <c r="H93" s="117" t="s">
        <v>244</v>
      </c>
      <c r="I93" s="115" t="s">
        <v>1828</v>
      </c>
      <c r="J93" s="115" t="s">
        <v>1815</v>
      </c>
      <c r="K93" s="115" t="s">
        <v>1805</v>
      </c>
      <c r="L93" s="115" t="str">
        <f t="shared" si="4"/>
        <v>T3</v>
      </c>
      <c r="M93" s="115" t="s">
        <v>1848</v>
      </c>
      <c r="N93" s="33" t="str">
        <f t="shared" si="5"/>
        <v>E:POS_P:P01_Tr1:WFL_Tr2:LSI_DRC_R2_D:05_M:10_Y:2017</v>
      </c>
      <c r="O93" s="118">
        <v>0.55057870370370399</v>
      </c>
      <c r="P93" s="115">
        <v>33</v>
      </c>
      <c r="Q93" s="115">
        <v>5</v>
      </c>
      <c r="R93" s="115">
        <v>10</v>
      </c>
      <c r="S93" s="115">
        <v>23</v>
      </c>
      <c r="T93" s="115" t="s">
        <v>1800</v>
      </c>
      <c r="U93" s="115">
        <v>28.5</v>
      </c>
      <c r="V93" s="115">
        <v>28.5</v>
      </c>
      <c r="W93" s="115" t="s">
        <v>272</v>
      </c>
    </row>
    <row r="94" spans="1:23" x14ac:dyDescent="0.2">
      <c r="A94" s="114">
        <v>43013</v>
      </c>
      <c r="B94" s="115" t="s">
        <v>154</v>
      </c>
      <c r="C94" s="114" t="s">
        <v>137</v>
      </c>
      <c r="D94" s="114" t="s">
        <v>138</v>
      </c>
      <c r="E94" s="114" t="s">
        <v>139</v>
      </c>
      <c r="F94" s="116">
        <f t="shared" si="3"/>
        <v>2017</v>
      </c>
      <c r="G94" s="116">
        <v>10</v>
      </c>
      <c r="H94" s="117" t="s">
        <v>244</v>
      </c>
      <c r="I94" s="115" t="s">
        <v>1828</v>
      </c>
      <c r="J94" s="115" t="s">
        <v>1815</v>
      </c>
      <c r="K94" s="115" t="s">
        <v>1810</v>
      </c>
      <c r="L94" s="115" t="str">
        <f t="shared" si="4"/>
        <v>T0</v>
      </c>
      <c r="M94" s="115" t="s">
        <v>1849</v>
      </c>
      <c r="N94" s="33" t="str">
        <f t="shared" si="5"/>
        <v>E:POS_P:P01_Tr1:WFL_Tr2:LSI_DRC_R3_D:05_M:10_Y:2017</v>
      </c>
      <c r="O94" s="118">
        <v>0.52974537037037039</v>
      </c>
      <c r="P94" s="115">
        <v>29.5</v>
      </c>
      <c r="Q94" s="115">
        <v>2</v>
      </c>
      <c r="R94" s="115">
        <v>11</v>
      </c>
      <c r="S94" s="115">
        <v>22.5</v>
      </c>
      <c r="T94" s="115" t="s">
        <v>1800</v>
      </c>
      <c r="U94" s="115">
        <v>28.5</v>
      </c>
      <c r="V94" s="115">
        <v>28.5</v>
      </c>
      <c r="W94" s="115" t="s">
        <v>272</v>
      </c>
    </row>
    <row r="95" spans="1:23" x14ac:dyDescent="0.2">
      <c r="A95" s="114">
        <v>43013</v>
      </c>
      <c r="B95" s="115" t="s">
        <v>154</v>
      </c>
      <c r="C95" s="114" t="s">
        <v>137</v>
      </c>
      <c r="D95" s="114" t="s">
        <v>138</v>
      </c>
      <c r="E95" s="114" t="s">
        <v>139</v>
      </c>
      <c r="F95" s="116">
        <f t="shared" si="3"/>
        <v>2017</v>
      </c>
      <c r="G95" s="116">
        <v>10</v>
      </c>
      <c r="H95" s="117" t="s">
        <v>244</v>
      </c>
      <c r="I95" s="115" t="s">
        <v>1828</v>
      </c>
      <c r="J95" s="115" t="s">
        <v>1815</v>
      </c>
      <c r="K95" s="115" t="s">
        <v>1810</v>
      </c>
      <c r="L95" s="115" t="str">
        <f t="shared" si="4"/>
        <v>T1</v>
      </c>
      <c r="M95" s="115" t="s">
        <v>1850</v>
      </c>
      <c r="N95" s="33" t="str">
        <f t="shared" si="5"/>
        <v>E:POS_P:P01_Tr1:WFL_Tr2:LSI_DRC_R3_D:05_M:10_Y:2017</v>
      </c>
      <c r="O95" s="118">
        <v>0.53668981481481481</v>
      </c>
      <c r="P95" s="115">
        <v>33.1</v>
      </c>
      <c r="Q95" s="115">
        <v>2</v>
      </c>
      <c r="R95" s="115">
        <v>11</v>
      </c>
      <c r="S95" s="115">
        <v>22.5</v>
      </c>
      <c r="T95" s="115" t="s">
        <v>1800</v>
      </c>
      <c r="U95" s="115">
        <v>28.5</v>
      </c>
      <c r="V95" s="115">
        <v>28.5</v>
      </c>
      <c r="W95" s="115" t="s">
        <v>272</v>
      </c>
    </row>
    <row r="96" spans="1:23" x14ac:dyDescent="0.2">
      <c r="A96" s="114">
        <v>43013</v>
      </c>
      <c r="B96" s="115" t="s">
        <v>154</v>
      </c>
      <c r="C96" s="114" t="s">
        <v>137</v>
      </c>
      <c r="D96" s="114" t="s">
        <v>138</v>
      </c>
      <c r="E96" s="114" t="s">
        <v>139</v>
      </c>
      <c r="F96" s="116">
        <f t="shared" si="3"/>
        <v>2017</v>
      </c>
      <c r="G96" s="116">
        <v>10</v>
      </c>
      <c r="H96" s="117" t="s">
        <v>244</v>
      </c>
      <c r="I96" s="115" t="s">
        <v>1828</v>
      </c>
      <c r="J96" s="115" t="s">
        <v>1815</v>
      </c>
      <c r="K96" s="115" t="s">
        <v>1810</v>
      </c>
      <c r="L96" s="115" t="str">
        <f t="shared" si="4"/>
        <v>T2</v>
      </c>
      <c r="M96" s="115" t="s">
        <v>1851</v>
      </c>
      <c r="N96" s="33" t="str">
        <f t="shared" si="5"/>
        <v>E:POS_P:P01_Tr1:WFL_Tr2:LSI_DRC_R3_D:05_M:10_Y:2017</v>
      </c>
      <c r="O96" s="118">
        <v>0.54363425925925901</v>
      </c>
      <c r="P96" s="115">
        <v>33.4</v>
      </c>
      <c r="Q96" s="115">
        <v>2</v>
      </c>
      <c r="R96" s="115">
        <v>11</v>
      </c>
      <c r="S96" s="115">
        <v>22.5</v>
      </c>
      <c r="T96" s="115" t="s">
        <v>1800</v>
      </c>
      <c r="U96" s="115">
        <v>28.5</v>
      </c>
      <c r="V96" s="115">
        <v>28.5</v>
      </c>
      <c r="W96" s="115" t="s">
        <v>272</v>
      </c>
    </row>
    <row r="97" spans="1:23" x14ac:dyDescent="0.2">
      <c r="A97" s="114">
        <v>43013</v>
      </c>
      <c r="B97" s="115" t="s">
        <v>154</v>
      </c>
      <c r="C97" s="114" t="s">
        <v>137</v>
      </c>
      <c r="D97" s="114" t="s">
        <v>138</v>
      </c>
      <c r="E97" s="114" t="s">
        <v>139</v>
      </c>
      <c r="F97" s="116">
        <f t="shared" si="3"/>
        <v>2017</v>
      </c>
      <c r="G97" s="116">
        <v>10</v>
      </c>
      <c r="H97" s="117" t="s">
        <v>244</v>
      </c>
      <c r="I97" s="115" t="s">
        <v>1828</v>
      </c>
      <c r="J97" s="115" t="s">
        <v>1815</v>
      </c>
      <c r="K97" s="115" t="s">
        <v>1810</v>
      </c>
      <c r="L97" s="115" t="str">
        <f t="shared" si="4"/>
        <v>T3</v>
      </c>
      <c r="M97" s="115" t="s">
        <v>1852</v>
      </c>
      <c r="N97" s="33" t="str">
        <f t="shared" si="5"/>
        <v>E:POS_P:P01_Tr1:WFL_Tr2:LSI_DRC_R3_D:05_M:10_Y:2017</v>
      </c>
      <c r="O97" s="118">
        <v>0.55057870370370399</v>
      </c>
      <c r="P97" s="115">
        <v>33.299999999999997</v>
      </c>
      <c r="Q97" s="115">
        <v>2</v>
      </c>
      <c r="R97" s="115">
        <v>11</v>
      </c>
      <c r="S97" s="115">
        <v>22.5</v>
      </c>
      <c r="T97" s="115" t="s">
        <v>1800</v>
      </c>
      <c r="U97" s="115">
        <v>28.5</v>
      </c>
      <c r="V97" s="115">
        <v>28.5</v>
      </c>
      <c r="W97" s="115" t="s">
        <v>272</v>
      </c>
    </row>
    <row r="98" spans="1:23" x14ac:dyDescent="0.2">
      <c r="A98" s="114">
        <v>43014</v>
      </c>
      <c r="B98" s="115" t="s">
        <v>245</v>
      </c>
      <c r="C98" s="114" t="s">
        <v>137</v>
      </c>
      <c r="D98" s="114" t="s">
        <v>138</v>
      </c>
      <c r="E98" s="114" t="s">
        <v>139</v>
      </c>
      <c r="F98" s="116">
        <f t="shared" si="3"/>
        <v>2017</v>
      </c>
      <c r="G98" s="116">
        <v>10</v>
      </c>
      <c r="H98" s="117" t="s">
        <v>298</v>
      </c>
      <c r="I98" s="115" t="s">
        <v>1796</v>
      </c>
      <c r="J98" s="115" t="s">
        <v>1797</v>
      </c>
      <c r="K98" s="115" t="s">
        <v>1798</v>
      </c>
      <c r="L98" s="115" t="str">
        <f t="shared" si="4"/>
        <v>T0</v>
      </c>
      <c r="M98" s="115" t="s">
        <v>1799</v>
      </c>
      <c r="N98" s="33" t="str">
        <f t="shared" si="5"/>
        <v>E:POS_P:P01_Tr1:NWF_Tr2:ESI_DRC_R1_D:06_M:10_Y:2017</v>
      </c>
      <c r="O98" s="118">
        <v>0.57106481481481486</v>
      </c>
      <c r="P98" s="115">
        <v>29.9</v>
      </c>
      <c r="Q98" s="115">
        <v>11</v>
      </c>
      <c r="R98" s="115">
        <v>0</v>
      </c>
      <c r="S98" s="115">
        <v>20.3</v>
      </c>
      <c r="T98" s="115" t="s">
        <v>1853</v>
      </c>
      <c r="U98" s="115">
        <v>29</v>
      </c>
      <c r="V98" s="115">
        <v>29</v>
      </c>
      <c r="W98" s="115" t="s">
        <v>299</v>
      </c>
    </row>
    <row r="99" spans="1:23" x14ac:dyDescent="0.2">
      <c r="A99" s="114">
        <v>43014</v>
      </c>
      <c r="B99" s="115" t="s">
        <v>245</v>
      </c>
      <c r="C99" s="114" t="s">
        <v>137</v>
      </c>
      <c r="D99" s="114" t="s">
        <v>138</v>
      </c>
      <c r="E99" s="114" t="s">
        <v>139</v>
      </c>
      <c r="F99" s="116">
        <f t="shared" si="3"/>
        <v>2017</v>
      </c>
      <c r="G99" s="116">
        <v>10</v>
      </c>
      <c r="H99" s="117" t="s">
        <v>298</v>
      </c>
      <c r="I99" s="115" t="s">
        <v>1796</v>
      </c>
      <c r="J99" s="115" t="s">
        <v>1797</v>
      </c>
      <c r="K99" s="115" t="s">
        <v>1798</v>
      </c>
      <c r="L99" s="115" t="str">
        <f t="shared" si="4"/>
        <v>T1</v>
      </c>
      <c r="M99" s="115" t="s">
        <v>1802</v>
      </c>
      <c r="N99" s="33" t="str">
        <f t="shared" si="5"/>
        <v>E:POS_P:P01_Tr1:NWF_Tr2:ESI_DRC_R1_D:06_M:10_Y:2017</v>
      </c>
      <c r="O99" s="118">
        <v>0.57800925925925928</v>
      </c>
      <c r="P99" s="115">
        <v>33.1</v>
      </c>
      <c r="Q99" s="115">
        <v>11</v>
      </c>
      <c r="R99" s="115">
        <v>0</v>
      </c>
      <c r="S99" s="115">
        <v>20.3</v>
      </c>
      <c r="T99" s="115" t="s">
        <v>1853</v>
      </c>
      <c r="U99" s="115">
        <v>29</v>
      </c>
      <c r="V99" s="115">
        <v>29</v>
      </c>
      <c r="W99" s="115" t="s">
        <v>299</v>
      </c>
    </row>
    <row r="100" spans="1:23" x14ac:dyDescent="0.2">
      <c r="A100" s="114">
        <v>43014</v>
      </c>
      <c r="B100" s="115" t="s">
        <v>245</v>
      </c>
      <c r="C100" s="114" t="s">
        <v>137</v>
      </c>
      <c r="D100" s="114" t="s">
        <v>138</v>
      </c>
      <c r="E100" s="114" t="s">
        <v>139</v>
      </c>
      <c r="F100" s="116">
        <f t="shared" si="3"/>
        <v>2017</v>
      </c>
      <c r="G100" s="116">
        <v>10</v>
      </c>
      <c r="H100" s="117" t="s">
        <v>298</v>
      </c>
      <c r="I100" s="115" t="s">
        <v>1796</v>
      </c>
      <c r="J100" s="115" t="s">
        <v>1797</v>
      </c>
      <c r="K100" s="115" t="s">
        <v>1798</v>
      </c>
      <c r="L100" s="115" t="str">
        <f t="shared" si="4"/>
        <v>T2</v>
      </c>
      <c r="M100" s="115" t="s">
        <v>1803</v>
      </c>
      <c r="N100" s="33" t="str">
        <f t="shared" si="5"/>
        <v>E:POS_P:P01_Tr1:NWF_Tr2:ESI_DRC_R1_D:06_M:10_Y:2017</v>
      </c>
      <c r="O100" s="118">
        <v>0.58495370370370403</v>
      </c>
      <c r="P100" s="115">
        <v>33.299999999999997</v>
      </c>
      <c r="Q100" s="115">
        <v>11</v>
      </c>
      <c r="R100" s="115">
        <v>0</v>
      </c>
      <c r="S100" s="115">
        <v>20.3</v>
      </c>
      <c r="T100" s="115" t="s">
        <v>1853</v>
      </c>
      <c r="U100" s="115">
        <v>29</v>
      </c>
      <c r="V100" s="115">
        <v>29</v>
      </c>
      <c r="W100" s="115" t="s">
        <v>299</v>
      </c>
    </row>
    <row r="101" spans="1:23" x14ac:dyDescent="0.2">
      <c r="A101" s="114">
        <v>43014</v>
      </c>
      <c r="B101" s="115" t="s">
        <v>245</v>
      </c>
      <c r="C101" s="114" t="s">
        <v>137</v>
      </c>
      <c r="D101" s="114" t="s">
        <v>138</v>
      </c>
      <c r="E101" s="114" t="s">
        <v>139</v>
      </c>
      <c r="F101" s="116">
        <f t="shared" si="3"/>
        <v>2017</v>
      </c>
      <c r="G101" s="116">
        <v>10</v>
      </c>
      <c r="H101" s="117" t="s">
        <v>298</v>
      </c>
      <c r="I101" s="115" t="s">
        <v>1796</v>
      </c>
      <c r="J101" s="115" t="s">
        <v>1797</v>
      </c>
      <c r="K101" s="115" t="s">
        <v>1798</v>
      </c>
      <c r="L101" s="115" t="str">
        <f t="shared" si="4"/>
        <v>T3</v>
      </c>
      <c r="M101" s="115" t="s">
        <v>1804</v>
      </c>
      <c r="N101" s="33" t="str">
        <f t="shared" si="5"/>
        <v>E:POS_P:P01_Tr1:NWF_Tr2:ESI_DRC_R1_D:06_M:10_Y:2017</v>
      </c>
      <c r="O101" s="118">
        <v>0.59189814814814801</v>
      </c>
      <c r="P101" s="115">
        <v>33.799999999999997</v>
      </c>
      <c r="Q101" s="115">
        <v>11</v>
      </c>
      <c r="R101" s="115">
        <v>0</v>
      </c>
      <c r="S101" s="115">
        <v>20.3</v>
      </c>
      <c r="T101" s="115" t="s">
        <v>1853</v>
      </c>
      <c r="U101" s="115">
        <v>29</v>
      </c>
      <c r="V101" s="115">
        <v>29</v>
      </c>
      <c r="W101" s="115" t="s">
        <v>299</v>
      </c>
    </row>
    <row r="102" spans="1:23" x14ac:dyDescent="0.2">
      <c r="A102" s="114">
        <v>43014</v>
      </c>
      <c r="B102" s="115" t="s">
        <v>154</v>
      </c>
      <c r="C102" s="114" t="s">
        <v>137</v>
      </c>
      <c r="D102" s="114" t="s">
        <v>138</v>
      </c>
      <c r="E102" s="114" t="s">
        <v>139</v>
      </c>
      <c r="F102" s="116">
        <f t="shared" si="3"/>
        <v>2017</v>
      </c>
      <c r="G102" s="116">
        <v>10</v>
      </c>
      <c r="H102" s="117" t="s">
        <v>298</v>
      </c>
      <c r="I102" s="115" t="s">
        <v>1796</v>
      </c>
      <c r="J102" s="115" t="s">
        <v>1797</v>
      </c>
      <c r="K102" s="115" t="s">
        <v>1805</v>
      </c>
      <c r="L102" s="115" t="str">
        <f t="shared" si="4"/>
        <v>T0</v>
      </c>
      <c r="M102" s="115" t="s">
        <v>1806</v>
      </c>
      <c r="N102" s="33" t="str">
        <f t="shared" si="5"/>
        <v>E:POS_P:P01_Tr1:NWF_Tr2:ESI_DRC_R2_D:06_M:10_Y:2017</v>
      </c>
      <c r="O102" s="118">
        <v>0.57106481481481486</v>
      </c>
      <c r="P102" s="115">
        <v>30.2</v>
      </c>
      <c r="Q102" s="115">
        <v>8</v>
      </c>
      <c r="R102" s="115">
        <v>0</v>
      </c>
      <c r="S102" s="115">
        <v>20.7</v>
      </c>
      <c r="T102" s="115" t="s">
        <v>1853</v>
      </c>
      <c r="U102" s="115">
        <v>29</v>
      </c>
      <c r="V102" s="115">
        <v>29</v>
      </c>
      <c r="W102" s="115" t="s">
        <v>299</v>
      </c>
    </row>
    <row r="103" spans="1:23" x14ac:dyDescent="0.2">
      <c r="A103" s="114">
        <v>43014</v>
      </c>
      <c r="B103" s="115" t="s">
        <v>154</v>
      </c>
      <c r="C103" s="114" t="s">
        <v>137</v>
      </c>
      <c r="D103" s="114" t="s">
        <v>138</v>
      </c>
      <c r="E103" s="114" t="s">
        <v>139</v>
      </c>
      <c r="F103" s="116">
        <f t="shared" si="3"/>
        <v>2017</v>
      </c>
      <c r="G103" s="116">
        <v>10</v>
      </c>
      <c r="H103" s="117" t="s">
        <v>298</v>
      </c>
      <c r="I103" s="115" t="s">
        <v>1796</v>
      </c>
      <c r="J103" s="115" t="s">
        <v>1797</v>
      </c>
      <c r="K103" s="115" t="s">
        <v>1805</v>
      </c>
      <c r="L103" s="115" t="str">
        <f t="shared" si="4"/>
        <v>T1</v>
      </c>
      <c r="M103" s="115" t="s">
        <v>1807</v>
      </c>
      <c r="N103" s="33" t="str">
        <f t="shared" si="5"/>
        <v>E:POS_P:P01_Tr1:NWF_Tr2:ESI_DRC_R2_D:06_M:10_Y:2017</v>
      </c>
      <c r="O103" s="118">
        <v>0.57800925925925928</v>
      </c>
      <c r="P103" s="115">
        <v>33.5</v>
      </c>
      <c r="Q103" s="115">
        <v>8</v>
      </c>
      <c r="R103" s="115">
        <v>0</v>
      </c>
      <c r="S103" s="115">
        <v>20.7</v>
      </c>
      <c r="T103" s="115" t="s">
        <v>1853</v>
      </c>
      <c r="U103" s="115">
        <v>29</v>
      </c>
      <c r="V103" s="115">
        <v>29</v>
      </c>
      <c r="W103" s="115" t="s">
        <v>299</v>
      </c>
    </row>
    <row r="104" spans="1:23" x14ac:dyDescent="0.2">
      <c r="A104" s="114">
        <v>43014</v>
      </c>
      <c r="B104" s="115" t="s">
        <v>154</v>
      </c>
      <c r="C104" s="114" t="s">
        <v>137</v>
      </c>
      <c r="D104" s="114" t="s">
        <v>138</v>
      </c>
      <c r="E104" s="114" t="s">
        <v>139</v>
      </c>
      <c r="F104" s="116">
        <f t="shared" si="3"/>
        <v>2017</v>
      </c>
      <c r="G104" s="116">
        <v>10</v>
      </c>
      <c r="H104" s="117" t="s">
        <v>298</v>
      </c>
      <c r="I104" s="115" t="s">
        <v>1796</v>
      </c>
      <c r="J104" s="115" t="s">
        <v>1797</v>
      </c>
      <c r="K104" s="115" t="s">
        <v>1805</v>
      </c>
      <c r="L104" s="115" t="str">
        <f t="shared" si="4"/>
        <v>T2</v>
      </c>
      <c r="M104" s="115" t="s">
        <v>1808</v>
      </c>
      <c r="N104" s="33" t="str">
        <f t="shared" si="5"/>
        <v>E:POS_P:P01_Tr1:NWF_Tr2:ESI_DRC_R2_D:06_M:10_Y:2017</v>
      </c>
      <c r="O104" s="118">
        <v>0.58495370370370403</v>
      </c>
      <c r="P104" s="115">
        <v>33.9</v>
      </c>
      <c r="Q104" s="115">
        <v>8</v>
      </c>
      <c r="R104" s="115">
        <v>0</v>
      </c>
      <c r="S104" s="115">
        <v>20.7</v>
      </c>
      <c r="T104" s="115" t="s">
        <v>1853</v>
      </c>
      <c r="U104" s="115">
        <v>29</v>
      </c>
      <c r="V104" s="115">
        <v>29</v>
      </c>
      <c r="W104" s="115" t="s">
        <v>299</v>
      </c>
    </row>
    <row r="105" spans="1:23" x14ac:dyDescent="0.2">
      <c r="A105" s="114">
        <v>43014</v>
      </c>
      <c r="B105" s="115" t="s">
        <v>154</v>
      </c>
      <c r="C105" s="114" t="s">
        <v>137</v>
      </c>
      <c r="D105" s="114" t="s">
        <v>138</v>
      </c>
      <c r="E105" s="114" t="s">
        <v>139</v>
      </c>
      <c r="F105" s="116">
        <f t="shared" si="3"/>
        <v>2017</v>
      </c>
      <c r="G105" s="116">
        <v>10</v>
      </c>
      <c r="H105" s="117" t="s">
        <v>298</v>
      </c>
      <c r="I105" s="115" t="s">
        <v>1796</v>
      </c>
      <c r="J105" s="115" t="s">
        <v>1797</v>
      </c>
      <c r="K105" s="115" t="s">
        <v>1805</v>
      </c>
      <c r="L105" s="115" t="str">
        <f t="shared" si="4"/>
        <v>T3</v>
      </c>
      <c r="M105" s="115" t="s">
        <v>1809</v>
      </c>
      <c r="N105" s="33" t="str">
        <f t="shared" si="5"/>
        <v>E:POS_P:P01_Tr1:NWF_Tr2:ESI_DRC_R2_D:06_M:10_Y:2017</v>
      </c>
      <c r="O105" s="118">
        <v>0.59189814814814801</v>
      </c>
      <c r="P105" s="115">
        <v>34.200000000000003</v>
      </c>
      <c r="Q105" s="115">
        <v>8</v>
      </c>
      <c r="R105" s="115">
        <v>0</v>
      </c>
      <c r="S105" s="115">
        <v>20.7</v>
      </c>
      <c r="T105" s="115" t="s">
        <v>1853</v>
      </c>
      <c r="U105" s="115">
        <v>29</v>
      </c>
      <c r="V105" s="115">
        <v>29</v>
      </c>
      <c r="W105" s="115" t="s">
        <v>299</v>
      </c>
    </row>
    <row r="106" spans="1:23" x14ac:dyDescent="0.2">
      <c r="A106" s="114">
        <v>43014</v>
      </c>
      <c r="B106" s="115" t="s">
        <v>251</v>
      </c>
      <c r="C106" s="114" t="s">
        <v>137</v>
      </c>
      <c r="D106" s="114" t="s">
        <v>138</v>
      </c>
      <c r="E106" s="114" t="s">
        <v>139</v>
      </c>
      <c r="F106" s="116">
        <f t="shared" si="3"/>
        <v>2017</v>
      </c>
      <c r="G106" s="116">
        <v>10</v>
      </c>
      <c r="H106" s="117" t="s">
        <v>298</v>
      </c>
      <c r="I106" s="115" t="s">
        <v>1796</v>
      </c>
      <c r="J106" s="115" t="s">
        <v>1797</v>
      </c>
      <c r="K106" s="115" t="s">
        <v>1810</v>
      </c>
      <c r="L106" s="115" t="str">
        <f t="shared" si="4"/>
        <v>T0</v>
      </c>
      <c r="M106" s="115" t="s">
        <v>1811</v>
      </c>
      <c r="N106" s="33" t="str">
        <f t="shared" si="5"/>
        <v>E:POS_P:P01_Tr1:NWF_Tr2:ESI_DRC_R3_D:06_M:10_Y:2017</v>
      </c>
      <c r="O106" s="118">
        <v>0.57106481481481486</v>
      </c>
      <c r="P106" s="115">
        <v>28.5</v>
      </c>
      <c r="Q106" s="115">
        <v>14</v>
      </c>
      <c r="R106" s="115">
        <v>0</v>
      </c>
      <c r="S106" s="115">
        <v>21.1</v>
      </c>
      <c r="T106" s="115" t="s">
        <v>1853</v>
      </c>
      <c r="U106" s="115">
        <v>29</v>
      </c>
      <c r="V106" s="115">
        <v>29</v>
      </c>
      <c r="W106" s="115" t="s">
        <v>299</v>
      </c>
    </row>
    <row r="107" spans="1:23" x14ac:dyDescent="0.2">
      <c r="A107" s="114">
        <v>43014</v>
      </c>
      <c r="B107" s="115" t="s">
        <v>251</v>
      </c>
      <c r="C107" s="114" t="s">
        <v>137</v>
      </c>
      <c r="D107" s="114" t="s">
        <v>138</v>
      </c>
      <c r="E107" s="114" t="s">
        <v>139</v>
      </c>
      <c r="F107" s="116">
        <f t="shared" si="3"/>
        <v>2017</v>
      </c>
      <c r="G107" s="116">
        <v>10</v>
      </c>
      <c r="H107" s="117" t="s">
        <v>298</v>
      </c>
      <c r="I107" s="115" t="s">
        <v>1796</v>
      </c>
      <c r="J107" s="115" t="s">
        <v>1797</v>
      </c>
      <c r="K107" s="115" t="s">
        <v>1810</v>
      </c>
      <c r="L107" s="115" t="str">
        <f t="shared" si="4"/>
        <v>T1</v>
      </c>
      <c r="M107" s="115" t="s">
        <v>1812</v>
      </c>
      <c r="N107" s="33" t="str">
        <f t="shared" si="5"/>
        <v>E:POS_P:P01_Tr1:NWF_Tr2:ESI_DRC_R3_D:06_M:10_Y:2017</v>
      </c>
      <c r="O107" s="118">
        <v>0.57800925925925928</v>
      </c>
      <c r="P107" s="115">
        <v>33</v>
      </c>
      <c r="Q107" s="115">
        <v>14</v>
      </c>
      <c r="R107" s="115">
        <v>0</v>
      </c>
      <c r="S107" s="115">
        <v>21.1</v>
      </c>
      <c r="T107" s="115" t="s">
        <v>1853</v>
      </c>
      <c r="U107" s="115">
        <v>29</v>
      </c>
      <c r="V107" s="115">
        <v>29</v>
      </c>
      <c r="W107" s="115" t="s">
        <v>299</v>
      </c>
    </row>
    <row r="108" spans="1:23" x14ac:dyDescent="0.2">
      <c r="A108" s="114">
        <v>43014</v>
      </c>
      <c r="B108" s="115" t="s">
        <v>251</v>
      </c>
      <c r="C108" s="114" t="s">
        <v>137</v>
      </c>
      <c r="D108" s="114" t="s">
        <v>138</v>
      </c>
      <c r="E108" s="114" t="s">
        <v>139</v>
      </c>
      <c r="F108" s="116">
        <f t="shared" si="3"/>
        <v>2017</v>
      </c>
      <c r="G108" s="116">
        <v>10</v>
      </c>
      <c r="H108" s="117" t="s">
        <v>298</v>
      </c>
      <c r="I108" s="115" t="s">
        <v>1796</v>
      </c>
      <c r="J108" s="115" t="s">
        <v>1797</v>
      </c>
      <c r="K108" s="115" t="s">
        <v>1810</v>
      </c>
      <c r="L108" s="115" t="str">
        <f t="shared" si="4"/>
        <v>T2</v>
      </c>
      <c r="M108" s="115" t="s">
        <v>1813</v>
      </c>
      <c r="N108" s="33" t="str">
        <f t="shared" si="5"/>
        <v>E:POS_P:P01_Tr1:NWF_Tr2:ESI_DRC_R3_D:06_M:10_Y:2017</v>
      </c>
      <c r="O108" s="118">
        <v>0.58495370370370403</v>
      </c>
      <c r="P108" s="115">
        <v>33.299999999999997</v>
      </c>
      <c r="Q108" s="115">
        <v>14</v>
      </c>
      <c r="R108" s="115">
        <v>0</v>
      </c>
      <c r="S108" s="115">
        <v>21.1</v>
      </c>
      <c r="T108" s="115" t="s">
        <v>1853</v>
      </c>
      <c r="U108" s="115">
        <v>29</v>
      </c>
      <c r="V108" s="115">
        <v>29</v>
      </c>
      <c r="W108" s="115" t="s">
        <v>299</v>
      </c>
    </row>
    <row r="109" spans="1:23" x14ac:dyDescent="0.2">
      <c r="A109" s="114">
        <v>43014</v>
      </c>
      <c r="B109" s="115" t="s">
        <v>251</v>
      </c>
      <c r="C109" s="114" t="s">
        <v>137</v>
      </c>
      <c r="D109" s="114" t="s">
        <v>138</v>
      </c>
      <c r="E109" s="114" t="s">
        <v>139</v>
      </c>
      <c r="F109" s="116">
        <f t="shared" si="3"/>
        <v>2017</v>
      </c>
      <c r="G109" s="116">
        <v>10</v>
      </c>
      <c r="H109" s="117" t="s">
        <v>298</v>
      </c>
      <c r="I109" s="115" t="s">
        <v>1796</v>
      </c>
      <c r="J109" s="115" t="s">
        <v>1797</v>
      </c>
      <c r="K109" s="115" t="s">
        <v>1810</v>
      </c>
      <c r="L109" s="115" t="str">
        <f t="shared" si="4"/>
        <v>T3</v>
      </c>
      <c r="M109" s="115" t="s">
        <v>1814</v>
      </c>
      <c r="N109" s="33" t="str">
        <f t="shared" si="5"/>
        <v>E:POS_P:P01_Tr1:NWF_Tr2:ESI_DRC_R3_D:06_M:10_Y:2017</v>
      </c>
      <c r="O109" s="118">
        <v>0.59189814814814801</v>
      </c>
      <c r="P109" s="115">
        <v>33.5</v>
      </c>
      <c r="Q109" s="115">
        <v>14</v>
      </c>
      <c r="R109" s="115">
        <v>0</v>
      </c>
      <c r="S109" s="115">
        <v>21.1</v>
      </c>
      <c r="T109" s="115" t="s">
        <v>1853</v>
      </c>
      <c r="U109" s="115">
        <v>29</v>
      </c>
      <c r="V109" s="115">
        <v>29</v>
      </c>
      <c r="W109" s="115" t="s">
        <v>299</v>
      </c>
    </row>
    <row r="110" spans="1:23" x14ac:dyDescent="0.2">
      <c r="A110" s="114">
        <v>43014</v>
      </c>
      <c r="B110" s="115" t="s">
        <v>245</v>
      </c>
      <c r="C110" s="114" t="s">
        <v>137</v>
      </c>
      <c r="D110" s="114" t="s">
        <v>138</v>
      </c>
      <c r="E110" s="114" t="s">
        <v>139</v>
      </c>
      <c r="F110" s="116">
        <f t="shared" si="3"/>
        <v>2017</v>
      </c>
      <c r="G110" s="116">
        <v>10</v>
      </c>
      <c r="H110" s="117" t="s">
        <v>298</v>
      </c>
      <c r="I110" s="115" t="s">
        <v>1796</v>
      </c>
      <c r="J110" s="115" t="s">
        <v>1815</v>
      </c>
      <c r="K110" s="115" t="s">
        <v>1798</v>
      </c>
      <c r="L110" s="115" t="str">
        <f t="shared" si="4"/>
        <v>T0</v>
      </c>
      <c r="M110" s="115" t="s">
        <v>1816</v>
      </c>
      <c r="N110" s="33" t="str">
        <f t="shared" si="5"/>
        <v>E:POS_P:P01_Tr1:NWF_Tr2:LSI_DRC_R1_D:06_M:10_Y:2017</v>
      </c>
      <c r="O110" s="118">
        <v>0.56759259259259254</v>
      </c>
      <c r="P110" s="115">
        <v>30.7</v>
      </c>
      <c r="Q110" s="115">
        <v>5</v>
      </c>
      <c r="R110" s="115">
        <v>0</v>
      </c>
      <c r="S110" s="115">
        <v>21.6</v>
      </c>
      <c r="T110" s="115" t="s">
        <v>1800</v>
      </c>
      <c r="U110" s="115">
        <v>29</v>
      </c>
      <c r="V110" s="115">
        <v>29</v>
      </c>
      <c r="W110" s="115" t="s">
        <v>299</v>
      </c>
    </row>
    <row r="111" spans="1:23" x14ac:dyDescent="0.2">
      <c r="A111" s="114">
        <v>43014</v>
      </c>
      <c r="B111" s="115" t="s">
        <v>245</v>
      </c>
      <c r="C111" s="114" t="s">
        <v>137</v>
      </c>
      <c r="D111" s="114" t="s">
        <v>138</v>
      </c>
      <c r="E111" s="114" t="s">
        <v>139</v>
      </c>
      <c r="F111" s="116">
        <f t="shared" si="3"/>
        <v>2017</v>
      </c>
      <c r="G111" s="116">
        <v>10</v>
      </c>
      <c r="H111" s="117" t="s">
        <v>298</v>
      </c>
      <c r="I111" s="115" t="s">
        <v>1796</v>
      </c>
      <c r="J111" s="115" t="s">
        <v>1815</v>
      </c>
      <c r="K111" s="115" t="s">
        <v>1798</v>
      </c>
      <c r="L111" s="115" t="str">
        <f t="shared" si="4"/>
        <v>T1</v>
      </c>
      <c r="M111" s="115" t="s">
        <v>1817</v>
      </c>
      <c r="N111" s="33" t="str">
        <f t="shared" si="5"/>
        <v>E:POS_P:P01_Tr1:NWF_Tr2:LSI_DRC_R1_D:06_M:10_Y:2017</v>
      </c>
      <c r="O111" s="118">
        <v>0.57453703703703707</v>
      </c>
      <c r="P111" s="115">
        <v>34.799999999999997</v>
      </c>
      <c r="Q111" s="115">
        <v>5</v>
      </c>
      <c r="R111" s="115">
        <v>0</v>
      </c>
      <c r="S111" s="115">
        <v>21.6</v>
      </c>
      <c r="T111" s="115" t="s">
        <v>1800</v>
      </c>
      <c r="U111" s="115">
        <v>29</v>
      </c>
      <c r="V111" s="115">
        <v>29</v>
      </c>
      <c r="W111" s="115" t="s">
        <v>299</v>
      </c>
    </row>
    <row r="112" spans="1:23" x14ac:dyDescent="0.2">
      <c r="A112" s="114">
        <v>43014</v>
      </c>
      <c r="B112" s="115" t="s">
        <v>245</v>
      </c>
      <c r="C112" s="114" t="s">
        <v>137</v>
      </c>
      <c r="D112" s="114" t="s">
        <v>138</v>
      </c>
      <c r="E112" s="114" t="s">
        <v>139</v>
      </c>
      <c r="F112" s="116">
        <f t="shared" si="3"/>
        <v>2017</v>
      </c>
      <c r="G112" s="116">
        <v>10</v>
      </c>
      <c r="H112" s="117" t="s">
        <v>298</v>
      </c>
      <c r="I112" s="115" t="s">
        <v>1796</v>
      </c>
      <c r="J112" s="115" t="s">
        <v>1815</v>
      </c>
      <c r="K112" s="115" t="s">
        <v>1798</v>
      </c>
      <c r="L112" s="115" t="str">
        <f t="shared" si="4"/>
        <v>T2</v>
      </c>
      <c r="M112" s="115" t="s">
        <v>1818</v>
      </c>
      <c r="N112" s="33" t="str">
        <f t="shared" si="5"/>
        <v>E:POS_P:P01_Tr1:NWF_Tr2:LSI_DRC_R1_D:06_M:10_Y:2017</v>
      </c>
      <c r="O112" s="118">
        <v>0.58148148148148204</v>
      </c>
      <c r="P112" s="115">
        <v>35.5</v>
      </c>
      <c r="Q112" s="115">
        <v>5</v>
      </c>
      <c r="R112" s="115">
        <v>0</v>
      </c>
      <c r="S112" s="115">
        <v>21.6</v>
      </c>
      <c r="T112" s="115" t="s">
        <v>1800</v>
      </c>
      <c r="U112" s="115">
        <v>29</v>
      </c>
      <c r="V112" s="115">
        <v>29</v>
      </c>
      <c r="W112" s="115" t="s">
        <v>299</v>
      </c>
    </row>
    <row r="113" spans="1:23" x14ac:dyDescent="0.2">
      <c r="A113" s="114">
        <v>43014</v>
      </c>
      <c r="B113" s="115" t="s">
        <v>245</v>
      </c>
      <c r="C113" s="114" t="s">
        <v>137</v>
      </c>
      <c r="D113" s="114" t="s">
        <v>138</v>
      </c>
      <c r="E113" s="114" t="s">
        <v>139</v>
      </c>
      <c r="F113" s="116">
        <f t="shared" si="3"/>
        <v>2017</v>
      </c>
      <c r="G113" s="116">
        <v>10</v>
      </c>
      <c r="H113" s="117" t="s">
        <v>298</v>
      </c>
      <c r="I113" s="115" t="s">
        <v>1796</v>
      </c>
      <c r="J113" s="115" t="s">
        <v>1815</v>
      </c>
      <c r="K113" s="115" t="s">
        <v>1798</v>
      </c>
      <c r="L113" s="115" t="str">
        <f t="shared" si="4"/>
        <v>T3</v>
      </c>
      <c r="M113" s="115" t="s">
        <v>1819</v>
      </c>
      <c r="N113" s="33" t="str">
        <f t="shared" si="5"/>
        <v>E:POS_P:P01_Tr1:NWF_Tr2:LSI_DRC_R1_D:06_M:10_Y:2017</v>
      </c>
      <c r="O113" s="118">
        <v>0.58842592592592602</v>
      </c>
      <c r="P113" s="115">
        <v>35.6</v>
      </c>
      <c r="Q113" s="115">
        <v>5</v>
      </c>
      <c r="R113" s="115">
        <v>0</v>
      </c>
      <c r="S113" s="115">
        <v>21.6</v>
      </c>
      <c r="T113" s="115" t="s">
        <v>1800</v>
      </c>
      <c r="U113" s="115">
        <v>29</v>
      </c>
      <c r="V113" s="115">
        <v>29</v>
      </c>
      <c r="W113" s="115" t="s">
        <v>299</v>
      </c>
    </row>
    <row r="114" spans="1:23" x14ac:dyDescent="0.2">
      <c r="A114" s="114">
        <v>43014</v>
      </c>
      <c r="B114" s="115" t="s">
        <v>154</v>
      </c>
      <c r="C114" s="114" t="s">
        <v>137</v>
      </c>
      <c r="D114" s="114" t="s">
        <v>138</v>
      </c>
      <c r="E114" s="114" t="s">
        <v>139</v>
      </c>
      <c r="F114" s="116">
        <f t="shared" si="3"/>
        <v>2017</v>
      </c>
      <c r="G114" s="116">
        <v>10</v>
      </c>
      <c r="H114" s="117" t="s">
        <v>298</v>
      </c>
      <c r="I114" s="115" t="s">
        <v>1796</v>
      </c>
      <c r="J114" s="115" t="s">
        <v>1815</v>
      </c>
      <c r="K114" s="115" t="s">
        <v>1805</v>
      </c>
      <c r="L114" s="115" t="str">
        <f t="shared" si="4"/>
        <v>T0</v>
      </c>
      <c r="M114" s="115" t="s">
        <v>1820</v>
      </c>
      <c r="N114" s="33" t="str">
        <f t="shared" si="5"/>
        <v>E:POS_P:P01_Tr1:NWF_Tr2:LSI_DRC_R2_D:06_M:10_Y:2017</v>
      </c>
      <c r="O114" s="118">
        <v>0.56759259259259254</v>
      </c>
      <c r="P114" s="115">
        <v>30.8</v>
      </c>
      <c r="Q114" s="115">
        <v>6</v>
      </c>
      <c r="R114" s="115">
        <v>0</v>
      </c>
      <c r="S114" s="115">
        <v>20.9</v>
      </c>
      <c r="T114" s="115" t="s">
        <v>1800</v>
      </c>
      <c r="U114" s="115">
        <v>29</v>
      </c>
      <c r="V114" s="115">
        <v>29</v>
      </c>
      <c r="W114" s="115" t="s">
        <v>299</v>
      </c>
    </row>
    <row r="115" spans="1:23" x14ac:dyDescent="0.2">
      <c r="A115" s="114">
        <v>43014</v>
      </c>
      <c r="B115" s="115" t="s">
        <v>154</v>
      </c>
      <c r="C115" s="114" t="s">
        <v>137</v>
      </c>
      <c r="D115" s="114" t="s">
        <v>138</v>
      </c>
      <c r="E115" s="114" t="s">
        <v>139</v>
      </c>
      <c r="F115" s="116">
        <f t="shared" si="3"/>
        <v>2017</v>
      </c>
      <c r="G115" s="116">
        <v>10</v>
      </c>
      <c r="H115" s="117" t="s">
        <v>298</v>
      </c>
      <c r="I115" s="115" t="s">
        <v>1796</v>
      </c>
      <c r="J115" s="115" t="s">
        <v>1815</v>
      </c>
      <c r="K115" s="115" t="s">
        <v>1805</v>
      </c>
      <c r="L115" s="115" t="str">
        <f t="shared" si="4"/>
        <v>T1</v>
      </c>
      <c r="M115" s="115" t="s">
        <v>1821</v>
      </c>
      <c r="N115" s="33" t="str">
        <f t="shared" si="5"/>
        <v>E:POS_P:P01_Tr1:NWF_Tr2:LSI_DRC_R2_D:06_M:10_Y:2017</v>
      </c>
      <c r="O115" s="118">
        <v>0.57453703703703707</v>
      </c>
      <c r="P115" s="115">
        <v>35</v>
      </c>
      <c r="Q115" s="115">
        <v>6</v>
      </c>
      <c r="R115" s="115">
        <v>0</v>
      </c>
      <c r="S115" s="115">
        <v>20.9</v>
      </c>
      <c r="T115" s="115" t="s">
        <v>1800</v>
      </c>
      <c r="U115" s="115">
        <v>29</v>
      </c>
      <c r="V115" s="115">
        <v>29</v>
      </c>
      <c r="W115" s="115" t="s">
        <v>299</v>
      </c>
    </row>
    <row r="116" spans="1:23" x14ac:dyDescent="0.2">
      <c r="A116" s="114">
        <v>43014</v>
      </c>
      <c r="B116" s="115" t="s">
        <v>154</v>
      </c>
      <c r="C116" s="114" t="s">
        <v>137</v>
      </c>
      <c r="D116" s="114" t="s">
        <v>138</v>
      </c>
      <c r="E116" s="114" t="s">
        <v>139</v>
      </c>
      <c r="F116" s="116">
        <f t="shared" si="3"/>
        <v>2017</v>
      </c>
      <c r="G116" s="116">
        <v>10</v>
      </c>
      <c r="H116" s="117" t="s">
        <v>298</v>
      </c>
      <c r="I116" s="115" t="s">
        <v>1796</v>
      </c>
      <c r="J116" s="115" t="s">
        <v>1815</v>
      </c>
      <c r="K116" s="115" t="s">
        <v>1805</v>
      </c>
      <c r="L116" s="115" t="str">
        <f t="shared" si="4"/>
        <v>T2</v>
      </c>
      <c r="M116" s="115" t="s">
        <v>1822</v>
      </c>
      <c r="N116" s="33" t="str">
        <f t="shared" si="5"/>
        <v>E:POS_P:P01_Tr1:NWF_Tr2:LSI_DRC_R2_D:06_M:10_Y:2017</v>
      </c>
      <c r="O116" s="118">
        <v>0.58148148148148204</v>
      </c>
      <c r="P116" s="115">
        <v>35.700000000000003</v>
      </c>
      <c r="Q116" s="115">
        <v>6</v>
      </c>
      <c r="R116" s="115">
        <v>0</v>
      </c>
      <c r="S116" s="115">
        <v>20.9</v>
      </c>
      <c r="T116" s="115" t="s">
        <v>1800</v>
      </c>
      <c r="U116" s="115">
        <v>29</v>
      </c>
      <c r="V116" s="115">
        <v>29</v>
      </c>
      <c r="W116" s="115" t="s">
        <v>299</v>
      </c>
    </row>
    <row r="117" spans="1:23" x14ac:dyDescent="0.2">
      <c r="A117" s="114">
        <v>43014</v>
      </c>
      <c r="B117" s="115" t="s">
        <v>154</v>
      </c>
      <c r="C117" s="114" t="s">
        <v>137</v>
      </c>
      <c r="D117" s="114" t="s">
        <v>138</v>
      </c>
      <c r="E117" s="114" t="s">
        <v>139</v>
      </c>
      <c r="F117" s="116">
        <f t="shared" si="3"/>
        <v>2017</v>
      </c>
      <c r="G117" s="116">
        <v>10</v>
      </c>
      <c r="H117" s="117" t="s">
        <v>298</v>
      </c>
      <c r="I117" s="115" t="s">
        <v>1796</v>
      </c>
      <c r="J117" s="115" t="s">
        <v>1815</v>
      </c>
      <c r="K117" s="115" t="s">
        <v>1805</v>
      </c>
      <c r="L117" s="115" t="str">
        <f t="shared" si="4"/>
        <v>T3</v>
      </c>
      <c r="M117" s="115" t="s">
        <v>1823</v>
      </c>
      <c r="N117" s="33" t="str">
        <f t="shared" si="5"/>
        <v>E:POS_P:P01_Tr1:NWF_Tr2:LSI_DRC_R2_D:06_M:10_Y:2017</v>
      </c>
      <c r="O117" s="118">
        <v>0.58842592592592602</v>
      </c>
      <c r="P117" s="115">
        <v>36.1</v>
      </c>
      <c r="Q117" s="115">
        <v>6</v>
      </c>
      <c r="R117" s="115">
        <v>0</v>
      </c>
      <c r="S117" s="115">
        <v>20.9</v>
      </c>
      <c r="T117" s="115" t="s">
        <v>1800</v>
      </c>
      <c r="U117" s="115">
        <v>29</v>
      </c>
      <c r="V117" s="115">
        <v>29</v>
      </c>
      <c r="W117" s="115" t="s">
        <v>299</v>
      </c>
    </row>
    <row r="118" spans="1:23" x14ac:dyDescent="0.2">
      <c r="A118" s="114">
        <v>43014</v>
      </c>
      <c r="B118" s="115" t="s">
        <v>251</v>
      </c>
      <c r="C118" s="114" t="s">
        <v>137</v>
      </c>
      <c r="D118" s="114" t="s">
        <v>138</v>
      </c>
      <c r="E118" s="114" t="s">
        <v>139</v>
      </c>
      <c r="F118" s="116">
        <f t="shared" si="3"/>
        <v>2017</v>
      </c>
      <c r="G118" s="116">
        <v>10</v>
      </c>
      <c r="H118" s="117" t="s">
        <v>298</v>
      </c>
      <c r="I118" s="115" t="s">
        <v>1796</v>
      </c>
      <c r="J118" s="115" t="s">
        <v>1815</v>
      </c>
      <c r="K118" s="115" t="s">
        <v>1810</v>
      </c>
      <c r="L118" s="115" t="str">
        <f t="shared" si="4"/>
        <v>T0</v>
      </c>
      <c r="M118" s="115" t="s">
        <v>1824</v>
      </c>
      <c r="N118" s="33" t="str">
        <f t="shared" si="5"/>
        <v>E:POS_P:P01_Tr1:NWF_Tr2:LSI_DRC_R3_D:06_M:10_Y:2017</v>
      </c>
      <c r="O118" s="118">
        <v>0.56759259259259254</v>
      </c>
      <c r="P118" s="115">
        <v>29.3</v>
      </c>
      <c r="Q118" s="115">
        <v>2</v>
      </c>
      <c r="R118" s="115">
        <v>0</v>
      </c>
      <c r="S118" s="115">
        <v>20.9</v>
      </c>
      <c r="T118" s="115" t="s">
        <v>1800</v>
      </c>
      <c r="U118" s="115">
        <v>29</v>
      </c>
      <c r="V118" s="115">
        <v>29</v>
      </c>
      <c r="W118" s="115" t="s">
        <v>299</v>
      </c>
    </row>
    <row r="119" spans="1:23" x14ac:dyDescent="0.2">
      <c r="A119" s="114">
        <v>43014</v>
      </c>
      <c r="B119" s="115" t="s">
        <v>251</v>
      </c>
      <c r="C119" s="114" t="s">
        <v>137</v>
      </c>
      <c r="D119" s="114" t="s">
        <v>138</v>
      </c>
      <c r="E119" s="114" t="s">
        <v>139</v>
      </c>
      <c r="F119" s="116">
        <f t="shared" si="3"/>
        <v>2017</v>
      </c>
      <c r="G119" s="116">
        <v>10</v>
      </c>
      <c r="H119" s="117" t="s">
        <v>298</v>
      </c>
      <c r="I119" s="115" t="s">
        <v>1796</v>
      </c>
      <c r="J119" s="115" t="s">
        <v>1815</v>
      </c>
      <c r="K119" s="115" t="s">
        <v>1810</v>
      </c>
      <c r="L119" s="115" t="str">
        <f t="shared" si="4"/>
        <v>T1</v>
      </c>
      <c r="M119" s="115" t="s">
        <v>1825</v>
      </c>
      <c r="N119" s="33" t="str">
        <f t="shared" si="5"/>
        <v>E:POS_P:P01_Tr1:NWF_Tr2:LSI_DRC_R3_D:06_M:10_Y:2017</v>
      </c>
      <c r="O119" s="118">
        <v>0.57453703703703707</v>
      </c>
      <c r="P119" s="115">
        <v>33.9</v>
      </c>
      <c r="Q119" s="115">
        <v>2</v>
      </c>
      <c r="R119" s="115">
        <v>0</v>
      </c>
      <c r="S119" s="115">
        <v>20.9</v>
      </c>
      <c r="T119" s="115" t="s">
        <v>1800</v>
      </c>
      <c r="U119" s="115">
        <v>29</v>
      </c>
      <c r="V119" s="115">
        <v>29</v>
      </c>
      <c r="W119" s="115" t="s">
        <v>299</v>
      </c>
    </row>
    <row r="120" spans="1:23" x14ac:dyDescent="0.2">
      <c r="A120" s="114">
        <v>43014</v>
      </c>
      <c r="B120" s="115" t="s">
        <v>251</v>
      </c>
      <c r="C120" s="114" t="s">
        <v>137</v>
      </c>
      <c r="D120" s="114" t="s">
        <v>138</v>
      </c>
      <c r="E120" s="114" t="s">
        <v>139</v>
      </c>
      <c r="F120" s="116">
        <f t="shared" si="3"/>
        <v>2017</v>
      </c>
      <c r="G120" s="116">
        <v>10</v>
      </c>
      <c r="H120" s="117" t="s">
        <v>298</v>
      </c>
      <c r="I120" s="115" t="s">
        <v>1796</v>
      </c>
      <c r="J120" s="115" t="s">
        <v>1815</v>
      </c>
      <c r="K120" s="115" t="s">
        <v>1810</v>
      </c>
      <c r="L120" s="115" t="str">
        <f t="shared" si="4"/>
        <v>T2</v>
      </c>
      <c r="M120" s="115" t="s">
        <v>1826</v>
      </c>
      <c r="N120" s="33" t="str">
        <f t="shared" si="5"/>
        <v>E:POS_P:P01_Tr1:NWF_Tr2:LSI_DRC_R3_D:06_M:10_Y:2017</v>
      </c>
      <c r="O120" s="118">
        <v>0.58148148148148204</v>
      </c>
      <c r="P120" s="115">
        <v>34.1</v>
      </c>
      <c r="Q120" s="115">
        <v>2</v>
      </c>
      <c r="R120" s="115">
        <v>0</v>
      </c>
      <c r="S120" s="115">
        <v>20.9</v>
      </c>
      <c r="T120" s="115" t="s">
        <v>1800</v>
      </c>
      <c r="U120" s="115">
        <v>29</v>
      </c>
      <c r="V120" s="115">
        <v>29</v>
      </c>
      <c r="W120" s="115" t="s">
        <v>299</v>
      </c>
    </row>
    <row r="121" spans="1:23" x14ac:dyDescent="0.2">
      <c r="A121" s="114">
        <v>43014</v>
      </c>
      <c r="B121" s="115" t="s">
        <v>251</v>
      </c>
      <c r="C121" s="114" t="s">
        <v>137</v>
      </c>
      <c r="D121" s="114" t="s">
        <v>138</v>
      </c>
      <c r="E121" s="114" t="s">
        <v>139</v>
      </c>
      <c r="F121" s="116">
        <f t="shared" si="3"/>
        <v>2017</v>
      </c>
      <c r="G121" s="116">
        <v>10</v>
      </c>
      <c r="H121" s="117" t="s">
        <v>298</v>
      </c>
      <c r="I121" s="115" t="s">
        <v>1796</v>
      </c>
      <c r="J121" s="115" t="s">
        <v>1815</v>
      </c>
      <c r="K121" s="115" t="s">
        <v>1810</v>
      </c>
      <c r="L121" s="115" t="str">
        <f t="shared" si="4"/>
        <v>T3</v>
      </c>
      <c r="M121" s="115" t="s">
        <v>1827</v>
      </c>
      <c r="N121" s="33" t="str">
        <f t="shared" si="5"/>
        <v>E:POS_P:P01_Tr1:NWF_Tr2:LSI_DRC_R3_D:06_M:10_Y:2017</v>
      </c>
      <c r="O121" s="118">
        <v>0.58842592592592602</v>
      </c>
      <c r="P121" s="115">
        <v>35</v>
      </c>
      <c r="Q121" s="115">
        <v>2</v>
      </c>
      <c r="R121" s="115">
        <v>0</v>
      </c>
      <c r="S121" s="115">
        <v>20.9</v>
      </c>
      <c r="T121" s="115" t="s">
        <v>1800</v>
      </c>
      <c r="U121" s="115">
        <v>29</v>
      </c>
      <c r="V121" s="115">
        <v>29</v>
      </c>
      <c r="W121" s="115" t="s">
        <v>299</v>
      </c>
    </row>
    <row r="122" spans="1:23" x14ac:dyDescent="0.2">
      <c r="A122" s="114">
        <v>43014</v>
      </c>
      <c r="B122" s="115" t="s">
        <v>245</v>
      </c>
      <c r="C122" s="114" t="s">
        <v>137</v>
      </c>
      <c r="D122" s="114" t="s">
        <v>138</v>
      </c>
      <c r="E122" s="114" t="s">
        <v>139</v>
      </c>
      <c r="F122" s="116">
        <f t="shared" si="3"/>
        <v>2017</v>
      </c>
      <c r="G122" s="116">
        <v>10</v>
      </c>
      <c r="H122" s="117" t="s">
        <v>298</v>
      </c>
      <c r="I122" s="115" t="s">
        <v>1828</v>
      </c>
      <c r="J122" s="115" t="s">
        <v>1797</v>
      </c>
      <c r="K122" s="115" t="s">
        <v>1798</v>
      </c>
      <c r="L122" s="115" t="str">
        <f t="shared" si="4"/>
        <v>T0</v>
      </c>
      <c r="M122" s="115" t="s">
        <v>1829</v>
      </c>
      <c r="N122" s="33" t="str">
        <f t="shared" si="5"/>
        <v>E:POS_P:P01_Tr1:WFL_Tr2:ESI_DRC_R1_D:06_M:10_Y:2017</v>
      </c>
      <c r="O122" s="118">
        <v>0.53576388888888882</v>
      </c>
      <c r="P122" s="115">
        <v>29.7</v>
      </c>
      <c r="Q122" s="115">
        <v>11</v>
      </c>
      <c r="R122" s="115">
        <v>4</v>
      </c>
      <c r="S122" s="115">
        <v>22</v>
      </c>
      <c r="T122" s="115" t="s">
        <v>1853</v>
      </c>
      <c r="U122" s="115">
        <v>27.5</v>
      </c>
      <c r="V122" s="115">
        <v>28</v>
      </c>
      <c r="W122" s="115" t="s">
        <v>348</v>
      </c>
    </row>
    <row r="123" spans="1:23" x14ac:dyDescent="0.2">
      <c r="A123" s="114">
        <v>43014</v>
      </c>
      <c r="B123" s="115" t="s">
        <v>245</v>
      </c>
      <c r="C123" s="114" t="s">
        <v>137</v>
      </c>
      <c r="D123" s="114" t="s">
        <v>138</v>
      </c>
      <c r="E123" s="114" t="s">
        <v>139</v>
      </c>
      <c r="F123" s="116">
        <f t="shared" si="3"/>
        <v>2017</v>
      </c>
      <c r="G123" s="116">
        <v>10</v>
      </c>
      <c r="H123" s="117" t="s">
        <v>298</v>
      </c>
      <c r="I123" s="115" t="s">
        <v>1828</v>
      </c>
      <c r="J123" s="115" t="s">
        <v>1797</v>
      </c>
      <c r="K123" s="115" t="s">
        <v>1798</v>
      </c>
      <c r="L123" s="115" t="str">
        <f t="shared" si="4"/>
        <v>T1</v>
      </c>
      <c r="M123" s="115" t="s">
        <v>1830</v>
      </c>
      <c r="N123" s="33" t="str">
        <f t="shared" si="5"/>
        <v>E:POS_P:P01_Tr1:WFL_Tr2:ESI_DRC_R1_D:06_M:10_Y:2017</v>
      </c>
      <c r="O123" s="118">
        <v>0.54270833333333335</v>
      </c>
      <c r="P123" s="115">
        <v>31.9</v>
      </c>
      <c r="Q123" s="115">
        <v>11</v>
      </c>
      <c r="R123" s="115">
        <v>4</v>
      </c>
      <c r="S123" s="115">
        <v>22</v>
      </c>
      <c r="T123" s="115" t="s">
        <v>1853</v>
      </c>
      <c r="U123" s="115">
        <v>27.5</v>
      </c>
      <c r="V123" s="115">
        <v>28</v>
      </c>
      <c r="W123" s="115" t="s">
        <v>348</v>
      </c>
    </row>
    <row r="124" spans="1:23" x14ac:dyDescent="0.2">
      <c r="A124" s="114">
        <v>43014</v>
      </c>
      <c r="B124" s="115" t="s">
        <v>245</v>
      </c>
      <c r="C124" s="114" t="s">
        <v>137</v>
      </c>
      <c r="D124" s="114" t="s">
        <v>138</v>
      </c>
      <c r="E124" s="114" t="s">
        <v>139</v>
      </c>
      <c r="F124" s="116">
        <f t="shared" si="3"/>
        <v>2017</v>
      </c>
      <c r="G124" s="116">
        <v>10</v>
      </c>
      <c r="H124" s="117" t="s">
        <v>298</v>
      </c>
      <c r="I124" s="115" t="s">
        <v>1828</v>
      </c>
      <c r="J124" s="115" t="s">
        <v>1797</v>
      </c>
      <c r="K124" s="115" t="s">
        <v>1798</v>
      </c>
      <c r="L124" s="115" t="str">
        <f t="shared" si="4"/>
        <v>T2</v>
      </c>
      <c r="M124" s="115" t="s">
        <v>1831</v>
      </c>
      <c r="N124" s="33" t="str">
        <f t="shared" si="5"/>
        <v>E:POS_P:P01_Tr1:WFL_Tr2:ESI_DRC_R1_D:06_M:10_Y:2017</v>
      </c>
      <c r="O124" s="118">
        <v>0.54965277777777799</v>
      </c>
      <c r="P124" s="115">
        <v>32.4</v>
      </c>
      <c r="Q124" s="115">
        <v>11</v>
      </c>
      <c r="R124" s="115">
        <v>4</v>
      </c>
      <c r="S124" s="115">
        <v>22</v>
      </c>
      <c r="T124" s="115" t="s">
        <v>1853</v>
      </c>
      <c r="U124" s="115">
        <v>27.5</v>
      </c>
      <c r="V124" s="115">
        <v>28</v>
      </c>
      <c r="W124" s="115" t="s">
        <v>348</v>
      </c>
    </row>
    <row r="125" spans="1:23" x14ac:dyDescent="0.2">
      <c r="A125" s="114">
        <v>43014</v>
      </c>
      <c r="B125" s="115" t="s">
        <v>245</v>
      </c>
      <c r="C125" s="114" t="s">
        <v>137</v>
      </c>
      <c r="D125" s="114" t="s">
        <v>138</v>
      </c>
      <c r="E125" s="114" t="s">
        <v>139</v>
      </c>
      <c r="F125" s="116">
        <f t="shared" si="3"/>
        <v>2017</v>
      </c>
      <c r="G125" s="116">
        <v>10</v>
      </c>
      <c r="H125" s="117" t="s">
        <v>298</v>
      </c>
      <c r="I125" s="115" t="s">
        <v>1828</v>
      </c>
      <c r="J125" s="115" t="s">
        <v>1797</v>
      </c>
      <c r="K125" s="115" t="s">
        <v>1798</v>
      </c>
      <c r="L125" s="115" t="str">
        <f t="shared" si="4"/>
        <v>T3</v>
      </c>
      <c r="M125" s="115" t="s">
        <v>1832</v>
      </c>
      <c r="N125" s="33" t="str">
        <f t="shared" si="5"/>
        <v>E:POS_P:P01_Tr1:WFL_Tr2:ESI_DRC_R1_D:06_M:10_Y:2017</v>
      </c>
      <c r="O125" s="118">
        <v>0.55659722222222197</v>
      </c>
      <c r="P125" s="115">
        <v>32.6</v>
      </c>
      <c r="Q125" s="115">
        <v>11</v>
      </c>
      <c r="R125" s="115">
        <v>4</v>
      </c>
      <c r="S125" s="115">
        <v>22</v>
      </c>
      <c r="T125" s="115" t="s">
        <v>1853</v>
      </c>
      <c r="U125" s="115">
        <v>27.5</v>
      </c>
      <c r="V125" s="115">
        <v>28</v>
      </c>
      <c r="W125" s="115" t="s">
        <v>348</v>
      </c>
    </row>
    <row r="126" spans="1:23" x14ac:dyDescent="0.2">
      <c r="A126" s="114">
        <v>43014</v>
      </c>
      <c r="B126" s="115" t="s">
        <v>154</v>
      </c>
      <c r="C126" s="114" t="s">
        <v>137</v>
      </c>
      <c r="D126" s="114" t="s">
        <v>138</v>
      </c>
      <c r="E126" s="114" t="s">
        <v>139</v>
      </c>
      <c r="F126" s="116">
        <f t="shared" si="3"/>
        <v>2017</v>
      </c>
      <c r="G126" s="116">
        <v>10</v>
      </c>
      <c r="H126" s="117" t="s">
        <v>298</v>
      </c>
      <c r="I126" s="115" t="s">
        <v>1828</v>
      </c>
      <c r="J126" s="115" t="s">
        <v>1797</v>
      </c>
      <c r="K126" s="115" t="s">
        <v>1805</v>
      </c>
      <c r="L126" s="115" t="str">
        <f t="shared" si="4"/>
        <v>T0</v>
      </c>
      <c r="M126" s="115" t="s">
        <v>1833</v>
      </c>
      <c r="N126" s="33" t="str">
        <f t="shared" si="5"/>
        <v>E:POS_P:P01_Tr1:WFL_Tr2:ESI_DRC_R2_D:06_M:10_Y:2017</v>
      </c>
      <c r="O126" s="118">
        <v>0.53576388888888882</v>
      </c>
      <c r="P126" s="115">
        <v>29.4</v>
      </c>
      <c r="Q126" s="115">
        <v>8</v>
      </c>
      <c r="R126" s="115">
        <v>4</v>
      </c>
      <c r="S126" s="115">
        <v>22</v>
      </c>
      <c r="T126" s="115" t="s">
        <v>1853</v>
      </c>
      <c r="U126" s="115">
        <v>27.5</v>
      </c>
      <c r="V126" s="115">
        <v>28</v>
      </c>
      <c r="W126" s="115" t="s">
        <v>348</v>
      </c>
    </row>
    <row r="127" spans="1:23" x14ac:dyDescent="0.2">
      <c r="A127" s="114">
        <v>43014</v>
      </c>
      <c r="B127" s="115" t="s">
        <v>154</v>
      </c>
      <c r="C127" s="114" t="s">
        <v>137</v>
      </c>
      <c r="D127" s="114" t="s">
        <v>138</v>
      </c>
      <c r="E127" s="114" t="s">
        <v>139</v>
      </c>
      <c r="F127" s="116">
        <f t="shared" si="3"/>
        <v>2017</v>
      </c>
      <c r="G127" s="116">
        <v>10</v>
      </c>
      <c r="H127" s="117" t="s">
        <v>298</v>
      </c>
      <c r="I127" s="115" t="s">
        <v>1828</v>
      </c>
      <c r="J127" s="115" t="s">
        <v>1797</v>
      </c>
      <c r="K127" s="115" t="s">
        <v>1805</v>
      </c>
      <c r="L127" s="115" t="str">
        <f t="shared" si="4"/>
        <v>T1</v>
      </c>
      <c r="M127" s="115" t="s">
        <v>1834</v>
      </c>
      <c r="N127" s="33" t="str">
        <f t="shared" si="5"/>
        <v>E:POS_P:P01_Tr1:WFL_Tr2:ESI_DRC_R2_D:06_M:10_Y:2017</v>
      </c>
      <c r="O127" s="118">
        <v>0.54270833333333335</v>
      </c>
      <c r="P127" s="115">
        <v>32.9</v>
      </c>
      <c r="Q127" s="115">
        <v>8</v>
      </c>
      <c r="R127" s="115">
        <v>4</v>
      </c>
      <c r="S127" s="115">
        <v>22</v>
      </c>
      <c r="T127" s="115" t="s">
        <v>1853</v>
      </c>
      <c r="U127" s="115">
        <v>27.5</v>
      </c>
      <c r="V127" s="115">
        <v>28</v>
      </c>
      <c r="W127" s="115" t="s">
        <v>348</v>
      </c>
    </row>
    <row r="128" spans="1:23" x14ac:dyDescent="0.2">
      <c r="A128" s="114">
        <v>43014</v>
      </c>
      <c r="B128" s="115" t="s">
        <v>154</v>
      </c>
      <c r="C128" s="114" t="s">
        <v>137</v>
      </c>
      <c r="D128" s="114" t="s">
        <v>138</v>
      </c>
      <c r="E128" s="114" t="s">
        <v>139</v>
      </c>
      <c r="F128" s="116">
        <f t="shared" si="3"/>
        <v>2017</v>
      </c>
      <c r="G128" s="116">
        <v>10</v>
      </c>
      <c r="H128" s="117" t="s">
        <v>298</v>
      </c>
      <c r="I128" s="115" t="s">
        <v>1828</v>
      </c>
      <c r="J128" s="115" t="s">
        <v>1797</v>
      </c>
      <c r="K128" s="115" t="s">
        <v>1805</v>
      </c>
      <c r="L128" s="115" t="str">
        <f t="shared" si="4"/>
        <v>T2</v>
      </c>
      <c r="M128" s="115" t="s">
        <v>1835</v>
      </c>
      <c r="N128" s="33" t="str">
        <f t="shared" si="5"/>
        <v>E:POS_P:P01_Tr1:WFL_Tr2:ESI_DRC_R2_D:06_M:10_Y:2017</v>
      </c>
      <c r="O128" s="118">
        <v>0.54965277777777799</v>
      </c>
      <c r="P128" s="115">
        <v>33.200000000000003</v>
      </c>
      <c r="Q128" s="115">
        <v>8</v>
      </c>
      <c r="R128" s="115">
        <v>4</v>
      </c>
      <c r="S128" s="115">
        <v>22</v>
      </c>
      <c r="T128" s="115" t="s">
        <v>1853</v>
      </c>
      <c r="U128" s="115">
        <v>27.5</v>
      </c>
      <c r="V128" s="115">
        <v>28</v>
      </c>
      <c r="W128" s="115" t="s">
        <v>348</v>
      </c>
    </row>
    <row r="129" spans="1:23" x14ac:dyDescent="0.2">
      <c r="A129" s="114">
        <v>43014</v>
      </c>
      <c r="B129" s="115" t="s">
        <v>154</v>
      </c>
      <c r="C129" s="114" t="s">
        <v>137</v>
      </c>
      <c r="D129" s="114" t="s">
        <v>138</v>
      </c>
      <c r="E129" s="114" t="s">
        <v>139</v>
      </c>
      <c r="F129" s="116">
        <f t="shared" si="3"/>
        <v>2017</v>
      </c>
      <c r="G129" s="116">
        <v>10</v>
      </c>
      <c r="H129" s="117" t="s">
        <v>298</v>
      </c>
      <c r="I129" s="115" t="s">
        <v>1828</v>
      </c>
      <c r="J129" s="115" t="s">
        <v>1797</v>
      </c>
      <c r="K129" s="115" t="s">
        <v>1805</v>
      </c>
      <c r="L129" s="115" t="str">
        <f t="shared" si="4"/>
        <v>T3</v>
      </c>
      <c r="M129" s="115" t="s">
        <v>1836</v>
      </c>
      <c r="N129" s="33" t="str">
        <f t="shared" si="5"/>
        <v>E:POS_P:P01_Tr1:WFL_Tr2:ESI_DRC_R2_D:06_M:10_Y:2017</v>
      </c>
      <c r="O129" s="118">
        <v>0.55659722222222197</v>
      </c>
      <c r="P129" s="115">
        <v>33.5</v>
      </c>
      <c r="Q129" s="115">
        <v>8</v>
      </c>
      <c r="R129" s="115">
        <v>4</v>
      </c>
      <c r="S129" s="115">
        <v>22</v>
      </c>
      <c r="T129" s="115" t="s">
        <v>1853</v>
      </c>
      <c r="U129" s="115">
        <v>27.5</v>
      </c>
      <c r="V129" s="115">
        <v>28</v>
      </c>
      <c r="W129" s="115" t="s">
        <v>348</v>
      </c>
    </row>
    <row r="130" spans="1:23" x14ac:dyDescent="0.2">
      <c r="A130" s="114">
        <v>43014</v>
      </c>
      <c r="B130" s="115" t="s">
        <v>251</v>
      </c>
      <c r="C130" s="114" t="s">
        <v>137</v>
      </c>
      <c r="D130" s="114" t="s">
        <v>138</v>
      </c>
      <c r="E130" s="114" t="s">
        <v>139</v>
      </c>
      <c r="F130" s="116">
        <f t="shared" ref="F130:F193" si="6">YEAR(A130)</f>
        <v>2017</v>
      </c>
      <c r="G130" s="116">
        <v>10</v>
      </c>
      <c r="H130" s="117" t="s">
        <v>298</v>
      </c>
      <c r="I130" s="115" t="s">
        <v>1828</v>
      </c>
      <c r="J130" s="115" t="s">
        <v>1797</v>
      </c>
      <c r="K130" s="115" t="s">
        <v>1810</v>
      </c>
      <c r="L130" s="115" t="str">
        <f t="shared" ref="L130:L193" si="7">MID(M130,12,2)</f>
        <v>T0</v>
      </c>
      <c r="M130" s="115" t="s">
        <v>1837</v>
      </c>
      <c r="N130" s="33" t="str">
        <f t="shared" ref="N130:N193" si="8">"E:"&amp;C130&amp;"_P:"&amp;D130&amp;"_Tr1:"&amp;I130&amp;"_Tr2:"&amp;J130&amp;"_"&amp;E130&amp;"_"&amp;K130&amp;"_D:"&amp;H130&amp;"_M:"&amp;G130&amp;"_Y:"&amp;F130</f>
        <v>E:POS_P:P01_Tr1:WFL_Tr2:ESI_DRC_R3_D:06_M:10_Y:2017</v>
      </c>
      <c r="O130" s="118">
        <v>0.53576388888888882</v>
      </c>
      <c r="P130" s="115">
        <v>27.9</v>
      </c>
      <c r="Q130" s="115">
        <v>14</v>
      </c>
      <c r="R130" s="115">
        <v>4</v>
      </c>
      <c r="S130" s="115">
        <v>22</v>
      </c>
      <c r="T130" s="115" t="s">
        <v>1853</v>
      </c>
      <c r="U130" s="115">
        <v>27.5</v>
      </c>
      <c r="V130" s="115">
        <v>28</v>
      </c>
      <c r="W130" s="115" t="s">
        <v>348</v>
      </c>
    </row>
    <row r="131" spans="1:23" x14ac:dyDescent="0.2">
      <c r="A131" s="114">
        <v>43014</v>
      </c>
      <c r="B131" s="115" t="s">
        <v>251</v>
      </c>
      <c r="C131" s="114" t="s">
        <v>137</v>
      </c>
      <c r="D131" s="114" t="s">
        <v>138</v>
      </c>
      <c r="E131" s="114" t="s">
        <v>139</v>
      </c>
      <c r="F131" s="116">
        <f t="shared" si="6"/>
        <v>2017</v>
      </c>
      <c r="G131" s="116">
        <v>10</v>
      </c>
      <c r="H131" s="117" t="s">
        <v>298</v>
      </c>
      <c r="I131" s="115" t="s">
        <v>1828</v>
      </c>
      <c r="J131" s="115" t="s">
        <v>1797</v>
      </c>
      <c r="K131" s="115" t="s">
        <v>1810</v>
      </c>
      <c r="L131" s="115" t="str">
        <f t="shared" si="7"/>
        <v>T1</v>
      </c>
      <c r="M131" s="115" t="s">
        <v>1838</v>
      </c>
      <c r="N131" s="33" t="str">
        <f t="shared" si="8"/>
        <v>E:POS_P:P01_Tr1:WFL_Tr2:ESI_DRC_R3_D:06_M:10_Y:2017</v>
      </c>
      <c r="O131" s="118">
        <v>0.54270833333333335</v>
      </c>
      <c r="P131" s="115">
        <v>30.4</v>
      </c>
      <c r="Q131" s="115">
        <v>14</v>
      </c>
      <c r="R131" s="115">
        <v>4</v>
      </c>
      <c r="S131" s="115">
        <v>22</v>
      </c>
      <c r="T131" s="115" t="s">
        <v>1853</v>
      </c>
      <c r="U131" s="115">
        <v>27.5</v>
      </c>
      <c r="V131" s="115">
        <v>28</v>
      </c>
      <c r="W131" s="115" t="s">
        <v>348</v>
      </c>
    </row>
    <row r="132" spans="1:23" x14ac:dyDescent="0.2">
      <c r="A132" s="114">
        <v>43014</v>
      </c>
      <c r="B132" s="115" t="s">
        <v>251</v>
      </c>
      <c r="C132" s="114" t="s">
        <v>137</v>
      </c>
      <c r="D132" s="114" t="s">
        <v>138</v>
      </c>
      <c r="E132" s="114" t="s">
        <v>139</v>
      </c>
      <c r="F132" s="116">
        <f t="shared" si="6"/>
        <v>2017</v>
      </c>
      <c r="G132" s="116">
        <v>10</v>
      </c>
      <c r="H132" s="117" t="s">
        <v>298</v>
      </c>
      <c r="I132" s="115" t="s">
        <v>1828</v>
      </c>
      <c r="J132" s="115" t="s">
        <v>1797</v>
      </c>
      <c r="K132" s="115" t="s">
        <v>1810</v>
      </c>
      <c r="L132" s="115" t="str">
        <f t="shared" si="7"/>
        <v>T2</v>
      </c>
      <c r="M132" s="115" t="s">
        <v>1839</v>
      </c>
      <c r="N132" s="33" t="str">
        <f t="shared" si="8"/>
        <v>E:POS_P:P01_Tr1:WFL_Tr2:ESI_DRC_R3_D:06_M:10_Y:2017</v>
      </c>
      <c r="O132" s="118">
        <v>0.54965277777777799</v>
      </c>
      <c r="P132" s="115">
        <v>31.5</v>
      </c>
      <c r="Q132" s="115">
        <v>14</v>
      </c>
      <c r="R132" s="115">
        <v>4</v>
      </c>
      <c r="S132" s="115">
        <v>22</v>
      </c>
      <c r="T132" s="115" t="s">
        <v>1853</v>
      </c>
      <c r="U132" s="115">
        <v>27.5</v>
      </c>
      <c r="V132" s="115">
        <v>28</v>
      </c>
      <c r="W132" s="115" t="s">
        <v>348</v>
      </c>
    </row>
    <row r="133" spans="1:23" x14ac:dyDescent="0.2">
      <c r="A133" s="114">
        <v>43014</v>
      </c>
      <c r="B133" s="115" t="s">
        <v>251</v>
      </c>
      <c r="C133" s="114" t="s">
        <v>137</v>
      </c>
      <c r="D133" s="114" t="s">
        <v>138</v>
      </c>
      <c r="E133" s="114" t="s">
        <v>139</v>
      </c>
      <c r="F133" s="116">
        <f t="shared" si="6"/>
        <v>2017</v>
      </c>
      <c r="G133" s="116">
        <v>10</v>
      </c>
      <c r="H133" s="117" t="s">
        <v>298</v>
      </c>
      <c r="I133" s="115" t="s">
        <v>1828</v>
      </c>
      <c r="J133" s="115" t="s">
        <v>1797</v>
      </c>
      <c r="K133" s="115" t="s">
        <v>1810</v>
      </c>
      <c r="L133" s="115" t="str">
        <f t="shared" si="7"/>
        <v>T3</v>
      </c>
      <c r="M133" s="115" t="s">
        <v>1840</v>
      </c>
      <c r="N133" s="33" t="str">
        <f t="shared" si="8"/>
        <v>E:POS_P:P01_Tr1:WFL_Tr2:ESI_DRC_R3_D:06_M:10_Y:2017</v>
      </c>
      <c r="O133" s="118">
        <v>0.55659722222222197</v>
      </c>
      <c r="P133" s="115">
        <v>31.9</v>
      </c>
      <c r="Q133" s="115">
        <v>14</v>
      </c>
      <c r="R133" s="115">
        <v>4</v>
      </c>
      <c r="S133" s="115">
        <v>22</v>
      </c>
      <c r="T133" s="115" t="s">
        <v>1853</v>
      </c>
      <c r="U133" s="115">
        <v>27.5</v>
      </c>
      <c r="V133" s="115">
        <v>28</v>
      </c>
      <c r="W133" s="115" t="s">
        <v>348</v>
      </c>
    </row>
    <row r="134" spans="1:23" x14ac:dyDescent="0.2">
      <c r="A134" s="114">
        <v>43014</v>
      </c>
      <c r="B134" s="115" t="s">
        <v>245</v>
      </c>
      <c r="C134" s="114" t="s">
        <v>137</v>
      </c>
      <c r="D134" s="114" t="s">
        <v>138</v>
      </c>
      <c r="E134" s="114" t="s">
        <v>139</v>
      </c>
      <c r="F134" s="116">
        <f t="shared" si="6"/>
        <v>2017</v>
      </c>
      <c r="G134" s="116">
        <v>10</v>
      </c>
      <c r="H134" s="117" t="s">
        <v>298</v>
      </c>
      <c r="I134" s="115" t="s">
        <v>1828</v>
      </c>
      <c r="J134" s="115" t="s">
        <v>1815</v>
      </c>
      <c r="K134" s="115" t="s">
        <v>1798</v>
      </c>
      <c r="L134" s="115" t="str">
        <f t="shared" si="7"/>
        <v>T0</v>
      </c>
      <c r="M134" s="115" t="s">
        <v>1841</v>
      </c>
      <c r="N134" s="33" t="str">
        <f t="shared" si="8"/>
        <v>E:POS_P:P01_Tr1:WFL_Tr2:LSI_DRC_R1_D:06_M:10_Y:2017</v>
      </c>
      <c r="O134" s="118">
        <v>0.53269675925925919</v>
      </c>
      <c r="P134" s="115">
        <v>29</v>
      </c>
      <c r="Q134" s="115">
        <v>5</v>
      </c>
      <c r="R134" s="115">
        <v>3</v>
      </c>
      <c r="S134" s="115">
        <v>22</v>
      </c>
      <c r="T134" s="115" t="s">
        <v>1800</v>
      </c>
      <c r="U134" s="115">
        <v>27.5</v>
      </c>
      <c r="V134" s="115">
        <v>28</v>
      </c>
      <c r="W134" s="115" t="s">
        <v>348</v>
      </c>
    </row>
    <row r="135" spans="1:23" x14ac:dyDescent="0.2">
      <c r="A135" s="114">
        <v>43014</v>
      </c>
      <c r="B135" s="115" t="s">
        <v>245</v>
      </c>
      <c r="C135" s="114" t="s">
        <v>137</v>
      </c>
      <c r="D135" s="114" t="s">
        <v>138</v>
      </c>
      <c r="E135" s="114" t="s">
        <v>139</v>
      </c>
      <c r="F135" s="116">
        <f t="shared" si="6"/>
        <v>2017</v>
      </c>
      <c r="G135" s="116">
        <v>10</v>
      </c>
      <c r="H135" s="117" t="s">
        <v>298</v>
      </c>
      <c r="I135" s="115" t="s">
        <v>1828</v>
      </c>
      <c r="J135" s="115" t="s">
        <v>1815</v>
      </c>
      <c r="K135" s="115" t="s">
        <v>1798</v>
      </c>
      <c r="L135" s="115" t="str">
        <f t="shared" si="7"/>
        <v>T1</v>
      </c>
      <c r="M135" s="115" t="s">
        <v>1842</v>
      </c>
      <c r="N135" s="33" t="str">
        <f t="shared" si="8"/>
        <v>E:POS_P:P01_Tr1:WFL_Tr2:LSI_DRC_R1_D:06_M:10_Y:2017</v>
      </c>
      <c r="O135" s="118">
        <v>0.53964120370370372</v>
      </c>
      <c r="P135" s="115">
        <v>31.8</v>
      </c>
      <c r="Q135" s="115">
        <v>5</v>
      </c>
      <c r="R135" s="115">
        <v>3</v>
      </c>
      <c r="S135" s="115">
        <v>22</v>
      </c>
      <c r="T135" s="115" t="s">
        <v>1800</v>
      </c>
      <c r="U135" s="115">
        <v>27.5</v>
      </c>
      <c r="V135" s="115">
        <v>28</v>
      </c>
      <c r="W135" s="115" t="s">
        <v>348</v>
      </c>
    </row>
    <row r="136" spans="1:23" x14ac:dyDescent="0.2">
      <c r="A136" s="114">
        <v>43014</v>
      </c>
      <c r="B136" s="115" t="s">
        <v>245</v>
      </c>
      <c r="C136" s="114" t="s">
        <v>137</v>
      </c>
      <c r="D136" s="114" t="s">
        <v>138</v>
      </c>
      <c r="E136" s="114" t="s">
        <v>139</v>
      </c>
      <c r="F136" s="116">
        <f t="shared" si="6"/>
        <v>2017</v>
      </c>
      <c r="G136" s="116">
        <v>10</v>
      </c>
      <c r="H136" s="117" t="s">
        <v>298</v>
      </c>
      <c r="I136" s="115" t="s">
        <v>1828</v>
      </c>
      <c r="J136" s="115" t="s">
        <v>1815</v>
      </c>
      <c r="K136" s="115" t="s">
        <v>1798</v>
      </c>
      <c r="L136" s="115" t="str">
        <f t="shared" si="7"/>
        <v>T2</v>
      </c>
      <c r="M136" s="115" t="s">
        <v>1843</v>
      </c>
      <c r="N136" s="33" t="str">
        <f t="shared" si="8"/>
        <v>E:POS_P:P01_Tr1:WFL_Tr2:LSI_DRC_R1_D:06_M:10_Y:2017</v>
      </c>
      <c r="O136" s="118">
        <v>0.54658564814814803</v>
      </c>
      <c r="P136" s="115">
        <v>32.200000000000003</v>
      </c>
      <c r="Q136" s="115">
        <v>5</v>
      </c>
      <c r="R136" s="115">
        <v>3</v>
      </c>
      <c r="S136" s="115">
        <v>22</v>
      </c>
      <c r="T136" s="115" t="s">
        <v>1800</v>
      </c>
      <c r="U136" s="115">
        <v>27.5</v>
      </c>
      <c r="V136" s="115">
        <v>28</v>
      </c>
      <c r="W136" s="115" t="s">
        <v>348</v>
      </c>
    </row>
    <row r="137" spans="1:23" x14ac:dyDescent="0.2">
      <c r="A137" s="114">
        <v>43014</v>
      </c>
      <c r="B137" s="115" t="s">
        <v>245</v>
      </c>
      <c r="C137" s="114" t="s">
        <v>137</v>
      </c>
      <c r="D137" s="114" t="s">
        <v>138</v>
      </c>
      <c r="E137" s="114" t="s">
        <v>139</v>
      </c>
      <c r="F137" s="116">
        <f t="shared" si="6"/>
        <v>2017</v>
      </c>
      <c r="G137" s="116">
        <v>10</v>
      </c>
      <c r="H137" s="117" t="s">
        <v>298</v>
      </c>
      <c r="I137" s="115" t="s">
        <v>1828</v>
      </c>
      <c r="J137" s="115" t="s">
        <v>1815</v>
      </c>
      <c r="K137" s="115" t="s">
        <v>1798</v>
      </c>
      <c r="L137" s="115" t="str">
        <f t="shared" si="7"/>
        <v>T3</v>
      </c>
      <c r="M137" s="115" t="s">
        <v>1844</v>
      </c>
      <c r="N137" s="33" t="str">
        <f t="shared" si="8"/>
        <v>E:POS_P:P01_Tr1:WFL_Tr2:LSI_DRC_R1_D:06_M:10_Y:2017</v>
      </c>
      <c r="O137" s="118">
        <v>0.553530092592593</v>
      </c>
      <c r="P137" s="115">
        <v>32.299999999999997</v>
      </c>
      <c r="Q137" s="115">
        <v>5</v>
      </c>
      <c r="R137" s="115">
        <v>3</v>
      </c>
      <c r="S137" s="115">
        <v>22</v>
      </c>
      <c r="T137" s="115" t="s">
        <v>1800</v>
      </c>
      <c r="U137" s="115">
        <v>27.5</v>
      </c>
      <c r="V137" s="115">
        <v>28</v>
      </c>
      <c r="W137" s="115" t="s">
        <v>348</v>
      </c>
    </row>
    <row r="138" spans="1:23" x14ac:dyDescent="0.2">
      <c r="A138" s="114">
        <v>43014</v>
      </c>
      <c r="B138" s="115" t="s">
        <v>154</v>
      </c>
      <c r="C138" s="114" t="s">
        <v>137</v>
      </c>
      <c r="D138" s="114" t="s">
        <v>138</v>
      </c>
      <c r="E138" s="114" t="s">
        <v>139</v>
      </c>
      <c r="F138" s="116">
        <f t="shared" si="6"/>
        <v>2017</v>
      </c>
      <c r="G138" s="116">
        <v>10</v>
      </c>
      <c r="H138" s="117" t="s">
        <v>298</v>
      </c>
      <c r="I138" s="115" t="s">
        <v>1828</v>
      </c>
      <c r="J138" s="115" t="s">
        <v>1815</v>
      </c>
      <c r="K138" s="115" t="s">
        <v>1805</v>
      </c>
      <c r="L138" s="115" t="str">
        <f t="shared" si="7"/>
        <v>T0</v>
      </c>
      <c r="M138" s="115" t="s">
        <v>1845</v>
      </c>
      <c r="N138" s="33" t="str">
        <f t="shared" si="8"/>
        <v>E:POS_P:P01_Tr1:WFL_Tr2:LSI_DRC_R2_D:06_M:10_Y:2017</v>
      </c>
      <c r="O138" s="118">
        <v>0.53269675925925919</v>
      </c>
      <c r="P138" s="115">
        <v>29.3</v>
      </c>
      <c r="Q138" s="115">
        <v>6</v>
      </c>
      <c r="R138" s="115">
        <v>3</v>
      </c>
      <c r="S138" s="115">
        <v>22</v>
      </c>
      <c r="T138" s="115" t="s">
        <v>1800</v>
      </c>
      <c r="U138" s="115">
        <v>27.5</v>
      </c>
      <c r="V138" s="115">
        <v>28</v>
      </c>
      <c r="W138" s="115" t="s">
        <v>348</v>
      </c>
    </row>
    <row r="139" spans="1:23" x14ac:dyDescent="0.2">
      <c r="A139" s="114">
        <v>43014</v>
      </c>
      <c r="B139" s="115" t="s">
        <v>154</v>
      </c>
      <c r="C139" s="114" t="s">
        <v>137</v>
      </c>
      <c r="D139" s="114" t="s">
        <v>138</v>
      </c>
      <c r="E139" s="114" t="s">
        <v>139</v>
      </c>
      <c r="F139" s="116">
        <f t="shared" si="6"/>
        <v>2017</v>
      </c>
      <c r="G139" s="116">
        <v>10</v>
      </c>
      <c r="H139" s="117" t="s">
        <v>298</v>
      </c>
      <c r="I139" s="115" t="s">
        <v>1828</v>
      </c>
      <c r="J139" s="115" t="s">
        <v>1815</v>
      </c>
      <c r="K139" s="115" t="s">
        <v>1805</v>
      </c>
      <c r="L139" s="115" t="str">
        <f t="shared" si="7"/>
        <v>T1</v>
      </c>
      <c r="M139" s="115" t="s">
        <v>1846</v>
      </c>
      <c r="N139" s="33" t="str">
        <f t="shared" si="8"/>
        <v>E:POS_P:P01_Tr1:WFL_Tr2:LSI_DRC_R2_D:06_M:10_Y:2017</v>
      </c>
      <c r="O139" s="118">
        <v>0.53964120370370372</v>
      </c>
      <c r="P139" s="115">
        <v>32.299999999999997</v>
      </c>
      <c r="Q139" s="115">
        <v>6</v>
      </c>
      <c r="R139" s="115">
        <v>3</v>
      </c>
      <c r="S139" s="115">
        <v>22</v>
      </c>
      <c r="T139" s="115" t="s">
        <v>1800</v>
      </c>
      <c r="U139" s="115">
        <v>27.5</v>
      </c>
      <c r="V139" s="115">
        <v>28</v>
      </c>
      <c r="W139" s="115" t="s">
        <v>348</v>
      </c>
    </row>
    <row r="140" spans="1:23" x14ac:dyDescent="0.2">
      <c r="A140" s="114">
        <v>43014</v>
      </c>
      <c r="B140" s="115" t="s">
        <v>154</v>
      </c>
      <c r="C140" s="114" t="s">
        <v>137</v>
      </c>
      <c r="D140" s="114" t="s">
        <v>138</v>
      </c>
      <c r="E140" s="114" t="s">
        <v>139</v>
      </c>
      <c r="F140" s="116">
        <f t="shared" si="6"/>
        <v>2017</v>
      </c>
      <c r="G140" s="116">
        <v>10</v>
      </c>
      <c r="H140" s="117" t="s">
        <v>298</v>
      </c>
      <c r="I140" s="115" t="s">
        <v>1828</v>
      </c>
      <c r="J140" s="115" t="s">
        <v>1815</v>
      </c>
      <c r="K140" s="115" t="s">
        <v>1805</v>
      </c>
      <c r="L140" s="115" t="str">
        <f t="shared" si="7"/>
        <v>T2</v>
      </c>
      <c r="M140" s="115" t="s">
        <v>1847</v>
      </c>
      <c r="N140" s="33" t="str">
        <f t="shared" si="8"/>
        <v>E:POS_P:P01_Tr1:WFL_Tr2:LSI_DRC_R2_D:06_M:10_Y:2017</v>
      </c>
      <c r="O140" s="118">
        <v>0.54658564814814803</v>
      </c>
      <c r="P140" s="115">
        <v>33.1</v>
      </c>
      <c r="Q140" s="115">
        <v>6</v>
      </c>
      <c r="R140" s="115">
        <v>3</v>
      </c>
      <c r="S140" s="115">
        <v>22</v>
      </c>
      <c r="T140" s="115" t="s">
        <v>1800</v>
      </c>
      <c r="U140" s="115">
        <v>27.5</v>
      </c>
      <c r="V140" s="115">
        <v>28</v>
      </c>
      <c r="W140" s="115" t="s">
        <v>348</v>
      </c>
    </row>
    <row r="141" spans="1:23" x14ac:dyDescent="0.2">
      <c r="A141" s="114">
        <v>43014</v>
      </c>
      <c r="B141" s="115" t="s">
        <v>154</v>
      </c>
      <c r="C141" s="114" t="s">
        <v>137</v>
      </c>
      <c r="D141" s="114" t="s">
        <v>138</v>
      </c>
      <c r="E141" s="114" t="s">
        <v>139</v>
      </c>
      <c r="F141" s="116">
        <f t="shared" si="6"/>
        <v>2017</v>
      </c>
      <c r="G141" s="116">
        <v>10</v>
      </c>
      <c r="H141" s="117" t="s">
        <v>298</v>
      </c>
      <c r="I141" s="115" t="s">
        <v>1828</v>
      </c>
      <c r="J141" s="115" t="s">
        <v>1815</v>
      </c>
      <c r="K141" s="115" t="s">
        <v>1805</v>
      </c>
      <c r="L141" s="115" t="str">
        <f t="shared" si="7"/>
        <v>T3</v>
      </c>
      <c r="M141" s="115" t="s">
        <v>1848</v>
      </c>
      <c r="N141" s="33" t="str">
        <f t="shared" si="8"/>
        <v>E:POS_P:P01_Tr1:WFL_Tr2:LSI_DRC_R2_D:06_M:10_Y:2017</v>
      </c>
      <c r="O141" s="118">
        <v>0.553530092592593</v>
      </c>
      <c r="P141" s="115">
        <v>33.4</v>
      </c>
      <c r="Q141" s="115">
        <v>6</v>
      </c>
      <c r="R141" s="115">
        <v>3</v>
      </c>
      <c r="S141" s="115">
        <v>22</v>
      </c>
      <c r="T141" s="115" t="s">
        <v>1800</v>
      </c>
      <c r="U141" s="115">
        <v>27.5</v>
      </c>
      <c r="V141" s="115">
        <v>28</v>
      </c>
      <c r="W141" s="115" t="s">
        <v>348</v>
      </c>
    </row>
    <row r="142" spans="1:23" x14ac:dyDescent="0.2">
      <c r="A142" s="114">
        <v>43014</v>
      </c>
      <c r="B142" s="115" t="s">
        <v>251</v>
      </c>
      <c r="C142" s="114" t="s">
        <v>137</v>
      </c>
      <c r="D142" s="114" t="s">
        <v>138</v>
      </c>
      <c r="E142" s="114" t="s">
        <v>139</v>
      </c>
      <c r="F142" s="116">
        <f t="shared" si="6"/>
        <v>2017</v>
      </c>
      <c r="G142" s="116">
        <v>10</v>
      </c>
      <c r="H142" s="117" t="s">
        <v>298</v>
      </c>
      <c r="I142" s="115" t="s">
        <v>1828</v>
      </c>
      <c r="J142" s="115" t="s">
        <v>1815</v>
      </c>
      <c r="K142" s="115" t="s">
        <v>1810</v>
      </c>
      <c r="L142" s="115" t="str">
        <f t="shared" si="7"/>
        <v>T0</v>
      </c>
      <c r="M142" s="115" t="s">
        <v>1849</v>
      </c>
      <c r="N142" s="33" t="str">
        <f t="shared" si="8"/>
        <v>E:POS_P:P01_Tr1:WFL_Tr2:LSI_DRC_R3_D:06_M:10_Y:2017</v>
      </c>
      <c r="O142" s="118">
        <v>0.53269675925925919</v>
      </c>
      <c r="P142" s="115">
        <v>28.2</v>
      </c>
      <c r="Q142" s="115">
        <v>2</v>
      </c>
      <c r="R142" s="115">
        <v>3</v>
      </c>
      <c r="S142" s="115">
        <v>22.5</v>
      </c>
      <c r="T142" s="115" t="s">
        <v>1800</v>
      </c>
      <c r="U142" s="115">
        <v>27.5</v>
      </c>
      <c r="V142" s="115">
        <v>28</v>
      </c>
      <c r="W142" s="115" t="s">
        <v>348</v>
      </c>
    </row>
    <row r="143" spans="1:23" x14ac:dyDescent="0.2">
      <c r="A143" s="114">
        <v>43014</v>
      </c>
      <c r="B143" s="115" t="s">
        <v>251</v>
      </c>
      <c r="C143" s="114" t="s">
        <v>137</v>
      </c>
      <c r="D143" s="114" t="s">
        <v>138</v>
      </c>
      <c r="E143" s="114" t="s">
        <v>139</v>
      </c>
      <c r="F143" s="116">
        <f t="shared" si="6"/>
        <v>2017</v>
      </c>
      <c r="G143" s="116">
        <v>10</v>
      </c>
      <c r="H143" s="117" t="s">
        <v>298</v>
      </c>
      <c r="I143" s="115" t="s">
        <v>1828</v>
      </c>
      <c r="J143" s="115" t="s">
        <v>1815</v>
      </c>
      <c r="K143" s="115" t="s">
        <v>1810</v>
      </c>
      <c r="L143" s="115" t="str">
        <f t="shared" si="7"/>
        <v>T1</v>
      </c>
      <c r="M143" s="115" t="s">
        <v>1850</v>
      </c>
      <c r="N143" s="33" t="str">
        <f t="shared" si="8"/>
        <v>E:POS_P:P01_Tr1:WFL_Tr2:LSI_DRC_R3_D:06_M:10_Y:2017</v>
      </c>
      <c r="O143" s="118">
        <v>0.53964120370370372</v>
      </c>
      <c r="P143" s="115">
        <v>31.5</v>
      </c>
      <c r="Q143" s="115">
        <v>2</v>
      </c>
      <c r="R143" s="115">
        <v>3</v>
      </c>
      <c r="S143" s="115">
        <v>22.5</v>
      </c>
      <c r="T143" s="115" t="s">
        <v>1800</v>
      </c>
      <c r="U143" s="115">
        <v>27.5</v>
      </c>
      <c r="V143" s="115">
        <v>28</v>
      </c>
      <c r="W143" s="115" t="s">
        <v>348</v>
      </c>
    </row>
    <row r="144" spans="1:23" x14ac:dyDescent="0.2">
      <c r="A144" s="114">
        <v>43014</v>
      </c>
      <c r="B144" s="115" t="s">
        <v>251</v>
      </c>
      <c r="C144" s="114" t="s">
        <v>137</v>
      </c>
      <c r="D144" s="114" t="s">
        <v>138</v>
      </c>
      <c r="E144" s="114" t="s">
        <v>139</v>
      </c>
      <c r="F144" s="116">
        <f t="shared" si="6"/>
        <v>2017</v>
      </c>
      <c r="G144" s="116">
        <v>10</v>
      </c>
      <c r="H144" s="117" t="s">
        <v>298</v>
      </c>
      <c r="I144" s="115" t="s">
        <v>1828</v>
      </c>
      <c r="J144" s="115" t="s">
        <v>1815</v>
      </c>
      <c r="K144" s="115" t="s">
        <v>1810</v>
      </c>
      <c r="L144" s="115" t="str">
        <f t="shared" si="7"/>
        <v>T2</v>
      </c>
      <c r="M144" s="115" t="s">
        <v>1851</v>
      </c>
      <c r="N144" s="33" t="str">
        <f t="shared" si="8"/>
        <v>E:POS_P:P01_Tr1:WFL_Tr2:LSI_DRC_R3_D:06_M:10_Y:2017</v>
      </c>
      <c r="O144" s="118">
        <v>0.54658564814814803</v>
      </c>
      <c r="P144" s="115">
        <v>32.200000000000003</v>
      </c>
      <c r="Q144" s="115">
        <v>2</v>
      </c>
      <c r="R144" s="115">
        <v>3</v>
      </c>
      <c r="S144" s="115">
        <v>22.5</v>
      </c>
      <c r="T144" s="115" t="s">
        <v>1800</v>
      </c>
      <c r="U144" s="115">
        <v>27.5</v>
      </c>
      <c r="V144" s="115">
        <v>28</v>
      </c>
      <c r="W144" s="115" t="s">
        <v>348</v>
      </c>
    </row>
    <row r="145" spans="1:23" x14ac:dyDescent="0.2">
      <c r="A145" s="114">
        <v>43014</v>
      </c>
      <c r="B145" s="115" t="s">
        <v>251</v>
      </c>
      <c r="C145" s="114" t="s">
        <v>137</v>
      </c>
      <c r="D145" s="114" t="s">
        <v>138</v>
      </c>
      <c r="E145" s="114" t="s">
        <v>139</v>
      </c>
      <c r="F145" s="116">
        <f t="shared" si="6"/>
        <v>2017</v>
      </c>
      <c r="G145" s="116">
        <v>10</v>
      </c>
      <c r="H145" s="117" t="s">
        <v>298</v>
      </c>
      <c r="I145" s="115" t="s">
        <v>1828</v>
      </c>
      <c r="J145" s="115" t="s">
        <v>1815</v>
      </c>
      <c r="K145" s="115" t="s">
        <v>1810</v>
      </c>
      <c r="L145" s="115" t="str">
        <f t="shared" si="7"/>
        <v>T3</v>
      </c>
      <c r="M145" s="115" t="s">
        <v>1852</v>
      </c>
      <c r="N145" s="33" t="str">
        <f t="shared" si="8"/>
        <v>E:POS_P:P01_Tr1:WFL_Tr2:LSI_DRC_R3_D:06_M:10_Y:2017</v>
      </c>
      <c r="O145" s="118">
        <v>0.553530092592593</v>
      </c>
      <c r="P145" s="115">
        <v>32.700000000000003</v>
      </c>
      <c r="Q145" s="115">
        <v>2</v>
      </c>
      <c r="R145" s="115">
        <v>3</v>
      </c>
      <c r="S145" s="115">
        <v>22.5</v>
      </c>
      <c r="T145" s="115" t="s">
        <v>1800</v>
      </c>
      <c r="U145" s="115">
        <v>27.5</v>
      </c>
      <c r="V145" s="115">
        <v>28</v>
      </c>
      <c r="W145" s="115" t="s">
        <v>348</v>
      </c>
    </row>
    <row r="146" spans="1:23" x14ac:dyDescent="0.2">
      <c r="A146" s="114">
        <v>43028</v>
      </c>
      <c r="B146" s="115" t="s">
        <v>1854</v>
      </c>
      <c r="C146" s="114" t="s">
        <v>137</v>
      </c>
      <c r="D146" s="114" t="s">
        <v>138</v>
      </c>
      <c r="E146" s="114" t="s">
        <v>139</v>
      </c>
      <c r="F146" s="116">
        <f t="shared" si="6"/>
        <v>2017</v>
      </c>
      <c r="G146" s="116">
        <v>10</v>
      </c>
      <c r="H146" s="117" t="s">
        <v>396</v>
      </c>
      <c r="I146" s="115" t="s">
        <v>1796</v>
      </c>
      <c r="J146" s="115" t="s">
        <v>1797</v>
      </c>
      <c r="K146" s="115" t="s">
        <v>1798</v>
      </c>
      <c r="L146" s="115" t="str">
        <f t="shared" si="7"/>
        <v>T0</v>
      </c>
      <c r="M146" s="115" t="s">
        <v>1799</v>
      </c>
      <c r="N146" s="33" t="str">
        <f t="shared" si="8"/>
        <v>E:POS_P:P01_Tr1:NWF_Tr2:ESI_DRC_R1_D:20_M:10_Y:2017</v>
      </c>
      <c r="O146" s="118">
        <v>0.49444444444444446</v>
      </c>
      <c r="P146" s="115">
        <v>21.3</v>
      </c>
      <c r="Q146" s="115">
        <v>14</v>
      </c>
      <c r="R146" s="115">
        <v>0</v>
      </c>
      <c r="S146" s="115">
        <v>18</v>
      </c>
      <c r="T146" s="115" t="s">
        <v>1853</v>
      </c>
      <c r="U146" s="115">
        <v>20.5</v>
      </c>
      <c r="V146" s="115">
        <v>20.5</v>
      </c>
      <c r="W146" s="115" t="s">
        <v>398</v>
      </c>
    </row>
    <row r="147" spans="1:23" x14ac:dyDescent="0.2">
      <c r="A147" s="114">
        <v>43028</v>
      </c>
      <c r="B147" s="115" t="s">
        <v>1854</v>
      </c>
      <c r="C147" s="114" t="s">
        <v>137</v>
      </c>
      <c r="D147" s="114" t="s">
        <v>138</v>
      </c>
      <c r="E147" s="114" t="s">
        <v>139</v>
      </c>
      <c r="F147" s="116">
        <f t="shared" si="6"/>
        <v>2017</v>
      </c>
      <c r="G147" s="116">
        <v>10</v>
      </c>
      <c r="H147" s="117" t="s">
        <v>396</v>
      </c>
      <c r="I147" s="115" t="s">
        <v>1796</v>
      </c>
      <c r="J147" s="115" t="s">
        <v>1797</v>
      </c>
      <c r="K147" s="115" t="s">
        <v>1798</v>
      </c>
      <c r="L147" s="115" t="str">
        <f t="shared" si="7"/>
        <v>T1</v>
      </c>
      <c r="M147" s="115" t="s">
        <v>1802</v>
      </c>
      <c r="N147" s="33" t="str">
        <f t="shared" si="8"/>
        <v>E:POS_P:P01_Tr1:NWF_Tr2:ESI_DRC_R1_D:20_M:10_Y:2017</v>
      </c>
      <c r="O147" s="118">
        <v>0.50138888888888888</v>
      </c>
      <c r="P147" s="115">
        <v>24.8</v>
      </c>
      <c r="Q147" s="115">
        <v>14</v>
      </c>
      <c r="R147" s="115">
        <v>0</v>
      </c>
      <c r="S147" s="115">
        <v>18</v>
      </c>
      <c r="T147" s="115" t="s">
        <v>1853</v>
      </c>
      <c r="U147" s="115">
        <v>20.5</v>
      </c>
      <c r="V147" s="115">
        <v>20.5</v>
      </c>
      <c r="W147" s="115" t="s">
        <v>398</v>
      </c>
    </row>
    <row r="148" spans="1:23" x14ac:dyDescent="0.2">
      <c r="A148" s="114">
        <v>43028</v>
      </c>
      <c r="B148" s="115" t="s">
        <v>1854</v>
      </c>
      <c r="C148" s="114" t="s">
        <v>137</v>
      </c>
      <c r="D148" s="114" t="s">
        <v>138</v>
      </c>
      <c r="E148" s="114" t="s">
        <v>139</v>
      </c>
      <c r="F148" s="116">
        <f t="shared" si="6"/>
        <v>2017</v>
      </c>
      <c r="G148" s="116">
        <v>10</v>
      </c>
      <c r="H148" s="117" t="s">
        <v>396</v>
      </c>
      <c r="I148" s="115" t="s">
        <v>1796</v>
      </c>
      <c r="J148" s="115" t="s">
        <v>1797</v>
      </c>
      <c r="K148" s="115" t="s">
        <v>1798</v>
      </c>
      <c r="L148" s="115" t="str">
        <f t="shared" si="7"/>
        <v>T2</v>
      </c>
      <c r="M148" s="115" t="s">
        <v>1803</v>
      </c>
      <c r="N148" s="33" t="str">
        <f t="shared" si="8"/>
        <v>E:POS_P:P01_Tr1:NWF_Tr2:ESI_DRC_R1_D:20_M:10_Y:2017</v>
      </c>
      <c r="O148" s="118">
        <v>0.50833333333333297</v>
      </c>
      <c r="P148" s="115">
        <v>23.8</v>
      </c>
      <c r="Q148" s="115">
        <v>14</v>
      </c>
      <c r="R148" s="115">
        <v>0</v>
      </c>
      <c r="S148" s="115">
        <v>18</v>
      </c>
      <c r="T148" s="115" t="s">
        <v>1853</v>
      </c>
      <c r="U148" s="115">
        <v>20.5</v>
      </c>
      <c r="V148" s="115">
        <v>20.5</v>
      </c>
      <c r="W148" s="115" t="s">
        <v>398</v>
      </c>
    </row>
    <row r="149" spans="1:23" x14ac:dyDescent="0.2">
      <c r="A149" s="114">
        <v>43028</v>
      </c>
      <c r="B149" s="115" t="s">
        <v>1854</v>
      </c>
      <c r="C149" s="114" t="s">
        <v>137</v>
      </c>
      <c r="D149" s="114" t="s">
        <v>138</v>
      </c>
      <c r="E149" s="114" t="s">
        <v>139</v>
      </c>
      <c r="F149" s="116">
        <f t="shared" si="6"/>
        <v>2017</v>
      </c>
      <c r="G149" s="116">
        <v>10</v>
      </c>
      <c r="H149" s="117" t="s">
        <v>396</v>
      </c>
      <c r="I149" s="115" t="s">
        <v>1796</v>
      </c>
      <c r="J149" s="115" t="s">
        <v>1797</v>
      </c>
      <c r="K149" s="115" t="s">
        <v>1798</v>
      </c>
      <c r="L149" s="115" t="str">
        <f t="shared" si="7"/>
        <v>T3</v>
      </c>
      <c r="M149" s="115" t="s">
        <v>1804</v>
      </c>
      <c r="N149" s="33" t="str">
        <f t="shared" si="8"/>
        <v>E:POS_P:P01_Tr1:NWF_Tr2:ESI_DRC_R1_D:20_M:10_Y:2017</v>
      </c>
      <c r="O149" s="118">
        <v>0.51527777777777795</v>
      </c>
      <c r="P149" s="115">
        <v>23.3</v>
      </c>
      <c r="Q149" s="115">
        <v>14</v>
      </c>
      <c r="R149" s="115">
        <v>0</v>
      </c>
      <c r="S149" s="115">
        <v>18</v>
      </c>
      <c r="T149" s="115" t="s">
        <v>1853</v>
      </c>
      <c r="U149" s="115">
        <v>20.5</v>
      </c>
      <c r="V149" s="115">
        <v>20.5</v>
      </c>
      <c r="W149" s="115" t="s">
        <v>398</v>
      </c>
    </row>
    <row r="150" spans="1:23" x14ac:dyDescent="0.2">
      <c r="A150" s="114">
        <v>43028</v>
      </c>
      <c r="B150" s="115" t="s">
        <v>251</v>
      </c>
      <c r="C150" s="114" t="s">
        <v>137</v>
      </c>
      <c r="D150" s="114" t="s">
        <v>138</v>
      </c>
      <c r="E150" s="114" t="s">
        <v>139</v>
      </c>
      <c r="F150" s="116">
        <f t="shared" si="6"/>
        <v>2017</v>
      </c>
      <c r="G150" s="116">
        <v>10</v>
      </c>
      <c r="H150" s="117" t="s">
        <v>396</v>
      </c>
      <c r="I150" s="115" t="s">
        <v>1796</v>
      </c>
      <c r="J150" s="115" t="s">
        <v>1797</v>
      </c>
      <c r="K150" s="115" t="s">
        <v>1805</v>
      </c>
      <c r="L150" s="115" t="str">
        <f t="shared" si="7"/>
        <v>T0</v>
      </c>
      <c r="M150" s="115" t="s">
        <v>1806</v>
      </c>
      <c r="N150" s="33" t="str">
        <f t="shared" si="8"/>
        <v>E:POS_P:P01_Tr1:NWF_Tr2:ESI_DRC_R2_D:20_M:10_Y:2017</v>
      </c>
      <c r="O150" s="118">
        <v>0.49444444444444446</v>
      </c>
      <c r="P150" s="115">
        <v>22.2</v>
      </c>
      <c r="Q150" s="115">
        <v>8</v>
      </c>
      <c r="R150" s="115">
        <v>0</v>
      </c>
      <c r="S150" s="115">
        <v>18.5</v>
      </c>
      <c r="T150" s="115" t="s">
        <v>1853</v>
      </c>
      <c r="U150" s="115">
        <v>20.5</v>
      </c>
      <c r="V150" s="115">
        <v>20.5</v>
      </c>
      <c r="W150" s="115" t="s">
        <v>398</v>
      </c>
    </row>
    <row r="151" spans="1:23" x14ac:dyDescent="0.2">
      <c r="A151" s="114">
        <v>43028</v>
      </c>
      <c r="B151" s="115" t="s">
        <v>251</v>
      </c>
      <c r="C151" s="114" t="s">
        <v>137</v>
      </c>
      <c r="D151" s="114" t="s">
        <v>138</v>
      </c>
      <c r="E151" s="114" t="s">
        <v>139</v>
      </c>
      <c r="F151" s="116">
        <f t="shared" si="6"/>
        <v>2017</v>
      </c>
      <c r="G151" s="116">
        <v>10</v>
      </c>
      <c r="H151" s="117" t="s">
        <v>396</v>
      </c>
      <c r="I151" s="115" t="s">
        <v>1796</v>
      </c>
      <c r="J151" s="115" t="s">
        <v>1797</v>
      </c>
      <c r="K151" s="115" t="s">
        <v>1805</v>
      </c>
      <c r="L151" s="115" t="str">
        <f t="shared" si="7"/>
        <v>T1</v>
      </c>
      <c r="M151" s="115" t="s">
        <v>1807</v>
      </c>
      <c r="N151" s="33" t="str">
        <f t="shared" si="8"/>
        <v>E:POS_P:P01_Tr1:NWF_Tr2:ESI_DRC_R2_D:20_M:10_Y:2017</v>
      </c>
      <c r="O151" s="118">
        <v>0.50138888888888888</v>
      </c>
      <c r="P151" s="115">
        <v>25.2</v>
      </c>
      <c r="Q151" s="115">
        <v>8</v>
      </c>
      <c r="R151" s="115">
        <v>0</v>
      </c>
      <c r="S151" s="115">
        <v>18.5</v>
      </c>
      <c r="T151" s="115" t="s">
        <v>1853</v>
      </c>
      <c r="U151" s="115">
        <v>20.5</v>
      </c>
      <c r="V151" s="115">
        <v>20.5</v>
      </c>
      <c r="W151" s="115" t="s">
        <v>398</v>
      </c>
    </row>
    <row r="152" spans="1:23" x14ac:dyDescent="0.2">
      <c r="A152" s="114">
        <v>43028</v>
      </c>
      <c r="B152" s="115" t="s">
        <v>251</v>
      </c>
      <c r="C152" s="114" t="s">
        <v>137</v>
      </c>
      <c r="D152" s="114" t="s">
        <v>138</v>
      </c>
      <c r="E152" s="114" t="s">
        <v>139</v>
      </c>
      <c r="F152" s="116">
        <f t="shared" si="6"/>
        <v>2017</v>
      </c>
      <c r="G152" s="116">
        <v>10</v>
      </c>
      <c r="H152" s="117" t="s">
        <v>396</v>
      </c>
      <c r="I152" s="115" t="s">
        <v>1796</v>
      </c>
      <c r="J152" s="115" t="s">
        <v>1797</v>
      </c>
      <c r="K152" s="115" t="s">
        <v>1805</v>
      </c>
      <c r="L152" s="115" t="str">
        <f t="shared" si="7"/>
        <v>T2</v>
      </c>
      <c r="M152" s="115" t="s">
        <v>1808</v>
      </c>
      <c r="N152" s="33" t="str">
        <f t="shared" si="8"/>
        <v>E:POS_P:P01_Tr1:NWF_Tr2:ESI_DRC_R2_D:20_M:10_Y:2017</v>
      </c>
      <c r="O152" s="118">
        <v>0.50833333333333297</v>
      </c>
      <c r="P152" s="115">
        <v>24.8</v>
      </c>
      <c r="Q152" s="115">
        <v>8</v>
      </c>
      <c r="R152" s="115">
        <v>0</v>
      </c>
      <c r="S152" s="115">
        <v>18.5</v>
      </c>
      <c r="T152" s="115" t="s">
        <v>1853</v>
      </c>
      <c r="U152" s="115">
        <v>20.5</v>
      </c>
      <c r="V152" s="115">
        <v>20.5</v>
      </c>
      <c r="W152" s="115" t="s">
        <v>398</v>
      </c>
    </row>
    <row r="153" spans="1:23" x14ac:dyDescent="0.2">
      <c r="A153" s="114">
        <v>43028</v>
      </c>
      <c r="B153" s="115" t="s">
        <v>251</v>
      </c>
      <c r="C153" s="114" t="s">
        <v>137</v>
      </c>
      <c r="D153" s="114" t="s">
        <v>138</v>
      </c>
      <c r="E153" s="114" t="s">
        <v>139</v>
      </c>
      <c r="F153" s="116">
        <f t="shared" si="6"/>
        <v>2017</v>
      </c>
      <c r="G153" s="116">
        <v>10</v>
      </c>
      <c r="H153" s="117" t="s">
        <v>396</v>
      </c>
      <c r="I153" s="115" t="s">
        <v>1796</v>
      </c>
      <c r="J153" s="115" t="s">
        <v>1797</v>
      </c>
      <c r="K153" s="115" t="s">
        <v>1805</v>
      </c>
      <c r="L153" s="115" t="str">
        <f t="shared" si="7"/>
        <v>T3</v>
      </c>
      <c r="M153" s="115" t="s">
        <v>1809</v>
      </c>
      <c r="N153" s="33" t="str">
        <f t="shared" si="8"/>
        <v>E:POS_P:P01_Tr1:NWF_Tr2:ESI_DRC_R2_D:20_M:10_Y:2017</v>
      </c>
      <c r="O153" s="118">
        <v>0.51527777777777795</v>
      </c>
      <c r="P153" s="115">
        <v>25.1</v>
      </c>
      <c r="Q153" s="115">
        <v>8</v>
      </c>
      <c r="R153" s="115">
        <v>0</v>
      </c>
      <c r="S153" s="115">
        <v>18.5</v>
      </c>
      <c r="T153" s="115" t="s">
        <v>1853</v>
      </c>
      <c r="U153" s="115">
        <v>20.5</v>
      </c>
      <c r="V153" s="115">
        <v>20.5</v>
      </c>
      <c r="W153" s="115" t="s">
        <v>398</v>
      </c>
    </row>
    <row r="154" spans="1:23" x14ac:dyDescent="0.2">
      <c r="A154" s="114">
        <v>43028</v>
      </c>
      <c r="B154" s="115" t="s">
        <v>154</v>
      </c>
      <c r="C154" s="114" t="s">
        <v>137</v>
      </c>
      <c r="D154" s="114" t="s">
        <v>138</v>
      </c>
      <c r="E154" s="114" t="s">
        <v>139</v>
      </c>
      <c r="F154" s="116">
        <f t="shared" si="6"/>
        <v>2017</v>
      </c>
      <c r="G154" s="116">
        <v>10</v>
      </c>
      <c r="H154" s="117" t="s">
        <v>396</v>
      </c>
      <c r="I154" s="115" t="s">
        <v>1796</v>
      </c>
      <c r="J154" s="115" t="s">
        <v>1797</v>
      </c>
      <c r="K154" s="115" t="s">
        <v>1810</v>
      </c>
      <c r="L154" s="115" t="str">
        <f t="shared" si="7"/>
        <v>T0</v>
      </c>
      <c r="M154" s="115" t="s">
        <v>1811</v>
      </c>
      <c r="N154" s="33" t="str">
        <f t="shared" si="8"/>
        <v>E:POS_P:P01_Tr1:NWF_Tr2:ESI_DRC_R3_D:20_M:10_Y:2017</v>
      </c>
      <c r="O154" s="118">
        <v>0.49444444444444446</v>
      </c>
      <c r="P154" s="115">
        <v>20.6</v>
      </c>
      <c r="Q154" s="115">
        <v>6</v>
      </c>
      <c r="R154" s="115">
        <v>0</v>
      </c>
      <c r="S154" s="115">
        <v>18</v>
      </c>
      <c r="T154" s="115" t="s">
        <v>1853</v>
      </c>
      <c r="U154" s="115">
        <v>20.5</v>
      </c>
      <c r="V154" s="115">
        <v>20.5</v>
      </c>
      <c r="W154" s="115" t="s">
        <v>398</v>
      </c>
    </row>
    <row r="155" spans="1:23" x14ac:dyDescent="0.2">
      <c r="A155" s="114">
        <v>43028</v>
      </c>
      <c r="B155" s="115" t="s">
        <v>154</v>
      </c>
      <c r="C155" s="114" t="s">
        <v>137</v>
      </c>
      <c r="D155" s="114" t="s">
        <v>138</v>
      </c>
      <c r="E155" s="114" t="s">
        <v>139</v>
      </c>
      <c r="F155" s="116">
        <f t="shared" si="6"/>
        <v>2017</v>
      </c>
      <c r="G155" s="116">
        <v>10</v>
      </c>
      <c r="H155" s="117" t="s">
        <v>396</v>
      </c>
      <c r="I155" s="115" t="s">
        <v>1796</v>
      </c>
      <c r="J155" s="115" t="s">
        <v>1797</v>
      </c>
      <c r="K155" s="115" t="s">
        <v>1810</v>
      </c>
      <c r="L155" s="115" t="str">
        <f t="shared" si="7"/>
        <v>T1</v>
      </c>
      <c r="M155" s="115" t="s">
        <v>1812</v>
      </c>
      <c r="N155" s="33" t="str">
        <f t="shared" si="8"/>
        <v>E:POS_P:P01_Tr1:NWF_Tr2:ESI_DRC_R3_D:20_M:10_Y:2017</v>
      </c>
      <c r="O155" s="118">
        <v>0.50138888888888888</v>
      </c>
      <c r="P155" s="115">
        <v>24.3</v>
      </c>
      <c r="Q155" s="115">
        <v>6</v>
      </c>
      <c r="R155" s="115">
        <v>0</v>
      </c>
      <c r="S155" s="115">
        <v>18</v>
      </c>
      <c r="T155" s="115" t="s">
        <v>1853</v>
      </c>
      <c r="U155" s="115">
        <v>20.5</v>
      </c>
      <c r="V155" s="115">
        <v>20.5</v>
      </c>
      <c r="W155" s="115" t="s">
        <v>398</v>
      </c>
    </row>
    <row r="156" spans="1:23" x14ac:dyDescent="0.2">
      <c r="A156" s="114">
        <v>43028</v>
      </c>
      <c r="B156" s="115" t="s">
        <v>154</v>
      </c>
      <c r="C156" s="114" t="s">
        <v>137</v>
      </c>
      <c r="D156" s="114" t="s">
        <v>138</v>
      </c>
      <c r="E156" s="114" t="s">
        <v>139</v>
      </c>
      <c r="F156" s="116">
        <f t="shared" si="6"/>
        <v>2017</v>
      </c>
      <c r="G156" s="116">
        <v>10</v>
      </c>
      <c r="H156" s="117" t="s">
        <v>396</v>
      </c>
      <c r="I156" s="115" t="s">
        <v>1796</v>
      </c>
      <c r="J156" s="115" t="s">
        <v>1797</v>
      </c>
      <c r="K156" s="115" t="s">
        <v>1810</v>
      </c>
      <c r="L156" s="115" t="str">
        <f t="shared" si="7"/>
        <v>T2</v>
      </c>
      <c r="M156" s="115" t="s">
        <v>1813</v>
      </c>
      <c r="N156" s="33" t="str">
        <f t="shared" si="8"/>
        <v>E:POS_P:P01_Tr1:NWF_Tr2:ESI_DRC_R3_D:20_M:10_Y:2017</v>
      </c>
      <c r="O156" s="118">
        <v>0.50833333333333297</v>
      </c>
      <c r="P156" s="115">
        <v>24.1</v>
      </c>
      <c r="Q156" s="115">
        <v>6</v>
      </c>
      <c r="R156" s="115">
        <v>0</v>
      </c>
      <c r="S156" s="115">
        <v>18</v>
      </c>
      <c r="T156" s="115" t="s">
        <v>1853</v>
      </c>
      <c r="U156" s="115">
        <v>20.5</v>
      </c>
      <c r="V156" s="115">
        <v>20.5</v>
      </c>
      <c r="W156" s="115" t="s">
        <v>398</v>
      </c>
    </row>
    <row r="157" spans="1:23" x14ac:dyDescent="0.2">
      <c r="A157" s="114">
        <v>43028</v>
      </c>
      <c r="B157" s="115" t="s">
        <v>154</v>
      </c>
      <c r="C157" s="114" t="s">
        <v>137</v>
      </c>
      <c r="D157" s="114" t="s">
        <v>138</v>
      </c>
      <c r="E157" s="114" t="s">
        <v>139</v>
      </c>
      <c r="F157" s="116">
        <f t="shared" si="6"/>
        <v>2017</v>
      </c>
      <c r="G157" s="116">
        <v>10</v>
      </c>
      <c r="H157" s="117" t="s">
        <v>396</v>
      </c>
      <c r="I157" s="115" t="s">
        <v>1796</v>
      </c>
      <c r="J157" s="115" t="s">
        <v>1797</v>
      </c>
      <c r="K157" s="115" t="s">
        <v>1810</v>
      </c>
      <c r="L157" s="115" t="str">
        <f t="shared" si="7"/>
        <v>T3</v>
      </c>
      <c r="M157" s="115" t="s">
        <v>1814</v>
      </c>
      <c r="N157" s="33" t="str">
        <f t="shared" si="8"/>
        <v>E:POS_P:P01_Tr1:NWF_Tr2:ESI_DRC_R3_D:20_M:10_Y:2017</v>
      </c>
      <c r="O157" s="118">
        <v>0.51527777777777795</v>
      </c>
      <c r="P157" s="115">
        <v>24.4</v>
      </c>
      <c r="Q157" s="115">
        <v>6</v>
      </c>
      <c r="R157" s="115">
        <v>0</v>
      </c>
      <c r="S157" s="115">
        <v>18</v>
      </c>
      <c r="T157" s="115" t="s">
        <v>1853</v>
      </c>
      <c r="U157" s="115">
        <v>20.5</v>
      </c>
      <c r="V157" s="115">
        <v>20.5</v>
      </c>
      <c r="W157" s="115" t="s">
        <v>398</v>
      </c>
    </row>
    <row r="158" spans="1:23" x14ac:dyDescent="0.2">
      <c r="A158" s="114">
        <v>43028</v>
      </c>
      <c r="B158" s="115" t="s">
        <v>1854</v>
      </c>
      <c r="C158" s="114" t="s">
        <v>137</v>
      </c>
      <c r="D158" s="114" t="s">
        <v>138</v>
      </c>
      <c r="E158" s="114" t="s">
        <v>139</v>
      </c>
      <c r="F158" s="116">
        <f t="shared" si="6"/>
        <v>2017</v>
      </c>
      <c r="G158" s="116">
        <v>10</v>
      </c>
      <c r="H158" s="117" t="s">
        <v>396</v>
      </c>
      <c r="I158" s="115" t="s">
        <v>1796</v>
      </c>
      <c r="J158" s="115" t="s">
        <v>1815</v>
      </c>
      <c r="K158" s="115" t="s">
        <v>1798</v>
      </c>
      <c r="L158" s="115" t="str">
        <f t="shared" si="7"/>
        <v>T0</v>
      </c>
      <c r="M158" s="115" t="s">
        <v>1816</v>
      </c>
      <c r="N158" s="33" t="str">
        <f t="shared" si="8"/>
        <v>E:POS_P:P01_Tr1:NWF_Tr2:LSI_DRC_R1_D:20_M:10_Y:2017</v>
      </c>
      <c r="O158" s="118">
        <v>0.49027777777777781</v>
      </c>
      <c r="P158" s="115">
        <v>22.1</v>
      </c>
      <c r="Q158" s="115">
        <v>11</v>
      </c>
      <c r="R158" s="115">
        <v>0</v>
      </c>
      <c r="S158" s="115">
        <v>18</v>
      </c>
      <c r="T158" s="115" t="s">
        <v>1800</v>
      </c>
      <c r="U158" s="115">
        <v>20.5</v>
      </c>
      <c r="V158" s="115">
        <v>20.5</v>
      </c>
      <c r="W158" s="115" t="s">
        <v>398</v>
      </c>
    </row>
    <row r="159" spans="1:23" x14ac:dyDescent="0.2">
      <c r="A159" s="114">
        <v>43028</v>
      </c>
      <c r="B159" s="115" t="s">
        <v>1854</v>
      </c>
      <c r="C159" s="114" t="s">
        <v>137</v>
      </c>
      <c r="D159" s="114" t="s">
        <v>138</v>
      </c>
      <c r="E159" s="114" t="s">
        <v>139</v>
      </c>
      <c r="F159" s="116">
        <f t="shared" si="6"/>
        <v>2017</v>
      </c>
      <c r="G159" s="116">
        <v>10</v>
      </c>
      <c r="H159" s="117" t="s">
        <v>396</v>
      </c>
      <c r="I159" s="115" t="s">
        <v>1796</v>
      </c>
      <c r="J159" s="115" t="s">
        <v>1815</v>
      </c>
      <c r="K159" s="115" t="s">
        <v>1798</v>
      </c>
      <c r="L159" s="115" t="str">
        <f t="shared" si="7"/>
        <v>T1</v>
      </c>
      <c r="M159" s="115" t="s">
        <v>1817</v>
      </c>
      <c r="N159" s="33" t="str">
        <f t="shared" si="8"/>
        <v>E:POS_P:P01_Tr1:NWF_Tr2:LSI_DRC_R1_D:20_M:10_Y:2017</v>
      </c>
      <c r="O159" s="118">
        <v>0.49722222222222223</v>
      </c>
      <c r="P159" s="115">
        <v>25.2</v>
      </c>
      <c r="Q159" s="115">
        <v>11</v>
      </c>
      <c r="R159" s="115">
        <v>0</v>
      </c>
      <c r="S159" s="115">
        <v>18</v>
      </c>
      <c r="T159" s="115" t="s">
        <v>1800</v>
      </c>
      <c r="U159" s="115">
        <v>20.5</v>
      </c>
      <c r="V159" s="115">
        <v>20.5</v>
      </c>
      <c r="W159" s="115" t="s">
        <v>398</v>
      </c>
    </row>
    <row r="160" spans="1:23" x14ac:dyDescent="0.2">
      <c r="A160" s="114">
        <v>43028</v>
      </c>
      <c r="B160" s="115" t="s">
        <v>1854</v>
      </c>
      <c r="C160" s="114" t="s">
        <v>137</v>
      </c>
      <c r="D160" s="114" t="s">
        <v>138</v>
      </c>
      <c r="E160" s="114" t="s">
        <v>139</v>
      </c>
      <c r="F160" s="116">
        <f t="shared" si="6"/>
        <v>2017</v>
      </c>
      <c r="G160" s="116">
        <v>10</v>
      </c>
      <c r="H160" s="117" t="s">
        <v>396</v>
      </c>
      <c r="I160" s="115" t="s">
        <v>1796</v>
      </c>
      <c r="J160" s="115" t="s">
        <v>1815</v>
      </c>
      <c r="K160" s="115" t="s">
        <v>1798</v>
      </c>
      <c r="L160" s="115" t="str">
        <f t="shared" si="7"/>
        <v>T2</v>
      </c>
      <c r="M160" s="115" t="s">
        <v>1818</v>
      </c>
      <c r="N160" s="33" t="str">
        <f t="shared" si="8"/>
        <v>E:POS_P:P01_Tr1:NWF_Tr2:LSI_DRC_R1_D:20_M:10_Y:2017</v>
      </c>
      <c r="O160" s="118">
        <v>0.50416666666666698</v>
      </c>
      <c r="P160" s="115">
        <v>25.7</v>
      </c>
      <c r="Q160" s="115">
        <v>11</v>
      </c>
      <c r="R160" s="115">
        <v>0</v>
      </c>
      <c r="S160" s="115">
        <v>18</v>
      </c>
      <c r="T160" s="115" t="s">
        <v>1800</v>
      </c>
      <c r="U160" s="115">
        <v>20.5</v>
      </c>
      <c r="V160" s="115">
        <v>20.5</v>
      </c>
      <c r="W160" s="115" t="s">
        <v>398</v>
      </c>
    </row>
    <row r="161" spans="1:23" x14ac:dyDescent="0.2">
      <c r="A161" s="114">
        <v>43028</v>
      </c>
      <c r="B161" s="115" t="s">
        <v>1854</v>
      </c>
      <c r="C161" s="114" t="s">
        <v>137</v>
      </c>
      <c r="D161" s="114" t="s">
        <v>138</v>
      </c>
      <c r="E161" s="114" t="s">
        <v>139</v>
      </c>
      <c r="F161" s="116">
        <f t="shared" si="6"/>
        <v>2017</v>
      </c>
      <c r="G161" s="116">
        <v>10</v>
      </c>
      <c r="H161" s="117" t="s">
        <v>396</v>
      </c>
      <c r="I161" s="115" t="s">
        <v>1796</v>
      </c>
      <c r="J161" s="115" t="s">
        <v>1815</v>
      </c>
      <c r="K161" s="115" t="s">
        <v>1798</v>
      </c>
      <c r="L161" s="115" t="str">
        <f t="shared" si="7"/>
        <v>T3</v>
      </c>
      <c r="M161" s="115" t="s">
        <v>1819</v>
      </c>
      <c r="N161" s="33" t="str">
        <f t="shared" si="8"/>
        <v>E:POS_P:P01_Tr1:NWF_Tr2:LSI_DRC_R1_D:20_M:10_Y:2017</v>
      </c>
      <c r="O161" s="118">
        <v>0.51111111111111096</v>
      </c>
      <c r="P161" s="115">
        <v>25.3</v>
      </c>
      <c r="Q161" s="115">
        <v>11</v>
      </c>
      <c r="R161" s="115">
        <v>0</v>
      </c>
      <c r="S161" s="115">
        <v>18</v>
      </c>
      <c r="T161" s="115" t="s">
        <v>1800</v>
      </c>
      <c r="U161" s="115">
        <v>20.5</v>
      </c>
      <c r="V161" s="115">
        <v>20.5</v>
      </c>
      <c r="W161" s="115" t="s">
        <v>398</v>
      </c>
    </row>
    <row r="162" spans="1:23" x14ac:dyDescent="0.2">
      <c r="A162" s="114">
        <v>43028</v>
      </c>
      <c r="B162" s="115" t="s">
        <v>251</v>
      </c>
      <c r="C162" s="114" t="s">
        <v>137</v>
      </c>
      <c r="D162" s="114" t="s">
        <v>138</v>
      </c>
      <c r="E162" s="114" t="s">
        <v>139</v>
      </c>
      <c r="F162" s="116">
        <f t="shared" si="6"/>
        <v>2017</v>
      </c>
      <c r="G162" s="116">
        <v>10</v>
      </c>
      <c r="H162" s="117" t="s">
        <v>396</v>
      </c>
      <c r="I162" s="115" t="s">
        <v>1796</v>
      </c>
      <c r="J162" s="115" t="s">
        <v>1815</v>
      </c>
      <c r="K162" s="115" t="s">
        <v>1805</v>
      </c>
      <c r="L162" s="115" t="str">
        <f t="shared" si="7"/>
        <v>T0</v>
      </c>
      <c r="M162" s="115" t="s">
        <v>1820</v>
      </c>
      <c r="N162" s="33" t="str">
        <f t="shared" si="8"/>
        <v>E:POS_P:P01_Tr1:NWF_Tr2:LSI_DRC_R2_D:20_M:10_Y:2017</v>
      </c>
      <c r="O162" s="118">
        <v>0.49027777777777781</v>
      </c>
      <c r="P162" s="115">
        <v>21</v>
      </c>
      <c r="Q162" s="115">
        <v>5</v>
      </c>
      <c r="R162" s="115">
        <v>0</v>
      </c>
      <c r="S162" s="115">
        <v>18</v>
      </c>
      <c r="T162" s="115" t="s">
        <v>1800</v>
      </c>
      <c r="U162" s="115">
        <v>20.5</v>
      </c>
      <c r="V162" s="115">
        <v>20.5</v>
      </c>
      <c r="W162" s="115" t="s">
        <v>398</v>
      </c>
    </row>
    <row r="163" spans="1:23" x14ac:dyDescent="0.2">
      <c r="A163" s="114">
        <v>43028</v>
      </c>
      <c r="B163" s="115" t="s">
        <v>251</v>
      </c>
      <c r="C163" s="114" t="s">
        <v>137</v>
      </c>
      <c r="D163" s="114" t="s">
        <v>138</v>
      </c>
      <c r="E163" s="114" t="s">
        <v>139</v>
      </c>
      <c r="F163" s="116">
        <f t="shared" si="6"/>
        <v>2017</v>
      </c>
      <c r="G163" s="116">
        <v>10</v>
      </c>
      <c r="H163" s="117" t="s">
        <v>396</v>
      </c>
      <c r="I163" s="115" t="s">
        <v>1796</v>
      </c>
      <c r="J163" s="115" t="s">
        <v>1815</v>
      </c>
      <c r="K163" s="115" t="s">
        <v>1805</v>
      </c>
      <c r="L163" s="115" t="str">
        <f t="shared" si="7"/>
        <v>T1</v>
      </c>
      <c r="M163" s="115" t="s">
        <v>1821</v>
      </c>
      <c r="N163" s="33" t="str">
        <f t="shared" si="8"/>
        <v>E:POS_P:P01_Tr1:NWF_Tr2:LSI_DRC_R2_D:20_M:10_Y:2017</v>
      </c>
      <c r="O163" s="118">
        <v>0.49722222222222223</v>
      </c>
      <c r="P163" s="115">
        <v>24.1</v>
      </c>
      <c r="Q163" s="115">
        <v>5</v>
      </c>
      <c r="R163" s="115">
        <v>0</v>
      </c>
      <c r="S163" s="115">
        <v>18</v>
      </c>
      <c r="T163" s="115" t="s">
        <v>1800</v>
      </c>
      <c r="U163" s="115">
        <v>20.5</v>
      </c>
      <c r="V163" s="115">
        <v>20.5</v>
      </c>
      <c r="W163" s="115" t="s">
        <v>398</v>
      </c>
    </row>
    <row r="164" spans="1:23" x14ac:dyDescent="0.2">
      <c r="A164" s="114">
        <v>43028</v>
      </c>
      <c r="B164" s="115" t="s">
        <v>251</v>
      </c>
      <c r="C164" s="114" t="s">
        <v>137</v>
      </c>
      <c r="D164" s="114" t="s">
        <v>138</v>
      </c>
      <c r="E164" s="114" t="s">
        <v>139</v>
      </c>
      <c r="F164" s="116">
        <f t="shared" si="6"/>
        <v>2017</v>
      </c>
      <c r="G164" s="116">
        <v>10</v>
      </c>
      <c r="H164" s="117" t="s">
        <v>396</v>
      </c>
      <c r="I164" s="115" t="s">
        <v>1796</v>
      </c>
      <c r="J164" s="115" t="s">
        <v>1815</v>
      </c>
      <c r="K164" s="115" t="s">
        <v>1805</v>
      </c>
      <c r="L164" s="115" t="str">
        <f t="shared" si="7"/>
        <v>T2</v>
      </c>
      <c r="M164" s="115" t="s">
        <v>1822</v>
      </c>
      <c r="N164" s="33" t="str">
        <f t="shared" si="8"/>
        <v>E:POS_P:P01_Tr1:NWF_Tr2:LSI_DRC_R2_D:20_M:10_Y:2017</v>
      </c>
      <c r="O164" s="118">
        <v>0.50416666666666698</v>
      </c>
      <c r="P164" s="115">
        <v>24.8</v>
      </c>
      <c r="Q164" s="115">
        <v>5</v>
      </c>
      <c r="R164" s="115">
        <v>0</v>
      </c>
      <c r="S164" s="115">
        <v>18</v>
      </c>
      <c r="T164" s="115" t="s">
        <v>1800</v>
      </c>
      <c r="U164" s="115">
        <v>20.5</v>
      </c>
      <c r="V164" s="115">
        <v>20.5</v>
      </c>
      <c r="W164" s="115" t="s">
        <v>398</v>
      </c>
    </row>
    <row r="165" spans="1:23" x14ac:dyDescent="0.2">
      <c r="A165" s="114">
        <v>43028</v>
      </c>
      <c r="B165" s="115" t="s">
        <v>251</v>
      </c>
      <c r="C165" s="114" t="s">
        <v>137</v>
      </c>
      <c r="D165" s="114" t="s">
        <v>138</v>
      </c>
      <c r="E165" s="114" t="s">
        <v>139</v>
      </c>
      <c r="F165" s="116">
        <f t="shared" si="6"/>
        <v>2017</v>
      </c>
      <c r="G165" s="116">
        <v>10</v>
      </c>
      <c r="H165" s="117" t="s">
        <v>396</v>
      </c>
      <c r="I165" s="115" t="s">
        <v>1796</v>
      </c>
      <c r="J165" s="115" t="s">
        <v>1815</v>
      </c>
      <c r="K165" s="115" t="s">
        <v>1805</v>
      </c>
      <c r="L165" s="115" t="str">
        <f t="shared" si="7"/>
        <v>T3</v>
      </c>
      <c r="M165" s="115" t="s">
        <v>1823</v>
      </c>
      <c r="N165" s="33" t="str">
        <f t="shared" si="8"/>
        <v>E:POS_P:P01_Tr1:NWF_Tr2:LSI_DRC_R2_D:20_M:10_Y:2017</v>
      </c>
      <c r="O165" s="118">
        <v>0.51111111111111096</v>
      </c>
      <c r="P165" s="115">
        <v>24.8</v>
      </c>
      <c r="Q165" s="115">
        <v>5</v>
      </c>
      <c r="R165" s="115">
        <v>0</v>
      </c>
      <c r="S165" s="115">
        <v>18</v>
      </c>
      <c r="T165" s="115" t="s">
        <v>1800</v>
      </c>
      <c r="U165" s="115">
        <v>20.5</v>
      </c>
      <c r="V165" s="115">
        <v>20.5</v>
      </c>
      <c r="W165" s="115" t="s">
        <v>398</v>
      </c>
    </row>
    <row r="166" spans="1:23" x14ac:dyDescent="0.2">
      <c r="A166" s="114">
        <v>43028</v>
      </c>
      <c r="B166" s="115" t="s">
        <v>154</v>
      </c>
      <c r="C166" s="114" t="s">
        <v>137</v>
      </c>
      <c r="D166" s="114" t="s">
        <v>138</v>
      </c>
      <c r="E166" s="114" t="s">
        <v>139</v>
      </c>
      <c r="F166" s="116">
        <f t="shared" si="6"/>
        <v>2017</v>
      </c>
      <c r="G166" s="116">
        <v>10</v>
      </c>
      <c r="H166" s="117" t="s">
        <v>396</v>
      </c>
      <c r="I166" s="115" t="s">
        <v>1796</v>
      </c>
      <c r="J166" s="115" t="s">
        <v>1815</v>
      </c>
      <c r="K166" s="115" t="s">
        <v>1810</v>
      </c>
      <c r="L166" s="115" t="str">
        <f t="shared" si="7"/>
        <v>T0</v>
      </c>
      <c r="M166" s="115" t="s">
        <v>1824</v>
      </c>
      <c r="N166" s="33" t="str">
        <f t="shared" si="8"/>
        <v>E:POS_P:P01_Tr1:NWF_Tr2:LSI_DRC_R3_D:20_M:10_Y:2017</v>
      </c>
      <c r="O166" s="118">
        <v>0.49027777777777781</v>
      </c>
      <c r="P166" s="115">
        <v>20.8</v>
      </c>
      <c r="Q166" s="115">
        <v>2</v>
      </c>
      <c r="R166" s="115">
        <v>0</v>
      </c>
      <c r="S166" s="115">
        <v>18</v>
      </c>
      <c r="T166" s="115" t="s">
        <v>1800</v>
      </c>
      <c r="U166" s="115">
        <v>20.5</v>
      </c>
      <c r="V166" s="115">
        <v>20.5</v>
      </c>
      <c r="W166" s="115" t="s">
        <v>398</v>
      </c>
    </row>
    <row r="167" spans="1:23" x14ac:dyDescent="0.2">
      <c r="A167" s="114">
        <v>43028</v>
      </c>
      <c r="B167" s="115" t="s">
        <v>154</v>
      </c>
      <c r="C167" s="114" t="s">
        <v>137</v>
      </c>
      <c r="D167" s="114" t="s">
        <v>138</v>
      </c>
      <c r="E167" s="114" t="s">
        <v>139</v>
      </c>
      <c r="F167" s="116">
        <f t="shared" si="6"/>
        <v>2017</v>
      </c>
      <c r="G167" s="116">
        <v>10</v>
      </c>
      <c r="H167" s="117" t="s">
        <v>396</v>
      </c>
      <c r="I167" s="115" t="s">
        <v>1796</v>
      </c>
      <c r="J167" s="115" t="s">
        <v>1815</v>
      </c>
      <c r="K167" s="115" t="s">
        <v>1810</v>
      </c>
      <c r="L167" s="115" t="str">
        <f t="shared" si="7"/>
        <v>T1</v>
      </c>
      <c r="M167" s="115" t="s">
        <v>1825</v>
      </c>
      <c r="N167" s="33" t="str">
        <f t="shared" si="8"/>
        <v>E:POS_P:P01_Tr1:NWF_Tr2:LSI_DRC_R3_D:20_M:10_Y:2017</v>
      </c>
      <c r="O167" s="118">
        <v>0.49722222222222223</v>
      </c>
      <c r="P167" s="115">
        <v>24.3</v>
      </c>
      <c r="Q167" s="115">
        <v>2</v>
      </c>
      <c r="R167" s="115">
        <v>0</v>
      </c>
      <c r="S167" s="115">
        <v>18</v>
      </c>
      <c r="T167" s="115" t="s">
        <v>1800</v>
      </c>
      <c r="U167" s="115">
        <v>20.5</v>
      </c>
      <c r="V167" s="115">
        <v>20.5</v>
      </c>
      <c r="W167" s="115" t="s">
        <v>398</v>
      </c>
    </row>
    <row r="168" spans="1:23" x14ac:dyDescent="0.2">
      <c r="A168" s="114">
        <v>43028</v>
      </c>
      <c r="B168" s="115" t="s">
        <v>154</v>
      </c>
      <c r="C168" s="114" t="s">
        <v>137</v>
      </c>
      <c r="D168" s="114" t="s">
        <v>138</v>
      </c>
      <c r="E168" s="114" t="s">
        <v>139</v>
      </c>
      <c r="F168" s="116">
        <f t="shared" si="6"/>
        <v>2017</v>
      </c>
      <c r="G168" s="116">
        <v>10</v>
      </c>
      <c r="H168" s="117" t="s">
        <v>396</v>
      </c>
      <c r="I168" s="115" t="s">
        <v>1796</v>
      </c>
      <c r="J168" s="115" t="s">
        <v>1815</v>
      </c>
      <c r="K168" s="115" t="s">
        <v>1810</v>
      </c>
      <c r="L168" s="115" t="str">
        <f t="shared" si="7"/>
        <v>T2</v>
      </c>
      <c r="M168" s="115" t="s">
        <v>1826</v>
      </c>
      <c r="N168" s="33" t="str">
        <f t="shared" si="8"/>
        <v>E:POS_P:P01_Tr1:NWF_Tr2:LSI_DRC_R3_D:20_M:10_Y:2017</v>
      </c>
      <c r="O168" s="118">
        <v>0.50416666666666698</v>
      </c>
      <c r="P168" s="115">
        <v>24.8</v>
      </c>
      <c r="Q168" s="115">
        <v>2</v>
      </c>
      <c r="R168" s="115">
        <v>0</v>
      </c>
      <c r="S168" s="115">
        <v>18</v>
      </c>
      <c r="T168" s="115" t="s">
        <v>1800</v>
      </c>
      <c r="U168" s="115">
        <v>20.5</v>
      </c>
      <c r="V168" s="115">
        <v>20.5</v>
      </c>
      <c r="W168" s="115" t="s">
        <v>398</v>
      </c>
    </row>
    <row r="169" spans="1:23" x14ac:dyDescent="0.2">
      <c r="A169" s="114">
        <v>43028</v>
      </c>
      <c r="B169" s="115" t="s">
        <v>154</v>
      </c>
      <c r="C169" s="114" t="s">
        <v>137</v>
      </c>
      <c r="D169" s="114" t="s">
        <v>138</v>
      </c>
      <c r="E169" s="114" t="s">
        <v>139</v>
      </c>
      <c r="F169" s="116">
        <f t="shared" si="6"/>
        <v>2017</v>
      </c>
      <c r="G169" s="116">
        <v>10</v>
      </c>
      <c r="H169" s="117" t="s">
        <v>396</v>
      </c>
      <c r="I169" s="115" t="s">
        <v>1796</v>
      </c>
      <c r="J169" s="115" t="s">
        <v>1815</v>
      </c>
      <c r="K169" s="115" t="s">
        <v>1810</v>
      </c>
      <c r="L169" s="115" t="str">
        <f t="shared" si="7"/>
        <v>T3</v>
      </c>
      <c r="M169" s="115" t="s">
        <v>1827</v>
      </c>
      <c r="N169" s="33" t="str">
        <f t="shared" si="8"/>
        <v>E:POS_P:P01_Tr1:NWF_Tr2:LSI_DRC_R3_D:20_M:10_Y:2017</v>
      </c>
      <c r="O169" s="118">
        <v>0.51111111111111096</v>
      </c>
      <c r="P169" s="115">
        <v>24.8</v>
      </c>
      <c r="Q169" s="115">
        <v>2</v>
      </c>
      <c r="R169" s="115">
        <v>0</v>
      </c>
      <c r="S169" s="115">
        <v>18</v>
      </c>
      <c r="T169" s="115" t="s">
        <v>1800</v>
      </c>
      <c r="U169" s="115">
        <v>20.5</v>
      </c>
      <c r="V169" s="115">
        <v>20.5</v>
      </c>
      <c r="W169" s="115" t="s">
        <v>398</v>
      </c>
    </row>
    <row r="170" spans="1:23" x14ac:dyDescent="0.2">
      <c r="A170" s="114">
        <v>43028</v>
      </c>
      <c r="B170" s="115" t="s">
        <v>1854</v>
      </c>
      <c r="C170" s="114" t="s">
        <v>137</v>
      </c>
      <c r="D170" s="114" t="s">
        <v>138</v>
      </c>
      <c r="E170" s="114" t="s">
        <v>139</v>
      </c>
      <c r="F170" s="116">
        <f t="shared" si="6"/>
        <v>2017</v>
      </c>
      <c r="G170" s="116">
        <v>10</v>
      </c>
      <c r="H170" s="117" t="s">
        <v>396</v>
      </c>
      <c r="I170" s="115" t="s">
        <v>1828</v>
      </c>
      <c r="J170" s="115" t="s">
        <v>1797</v>
      </c>
      <c r="K170" s="115" t="s">
        <v>1798</v>
      </c>
      <c r="L170" s="115" t="str">
        <f t="shared" si="7"/>
        <v>T0</v>
      </c>
      <c r="M170" s="115" t="s">
        <v>1829</v>
      </c>
      <c r="N170" s="33" t="str">
        <f t="shared" si="8"/>
        <v>E:POS_P:P01_Tr1:WFL_Tr2:ESI_DRC_R1_D:20_M:10_Y:2017</v>
      </c>
      <c r="O170" s="118">
        <v>0.54541666666666666</v>
      </c>
      <c r="P170" s="115">
        <v>22.8</v>
      </c>
      <c r="Q170" s="115">
        <v>14</v>
      </c>
      <c r="R170" s="115">
        <v>9.5</v>
      </c>
      <c r="S170" s="115">
        <v>18.5</v>
      </c>
      <c r="T170" s="115" t="s">
        <v>1853</v>
      </c>
      <c r="U170" s="115">
        <v>21.5</v>
      </c>
      <c r="V170" s="115">
        <v>22</v>
      </c>
      <c r="W170" s="115" t="s">
        <v>272</v>
      </c>
    </row>
    <row r="171" spans="1:23" x14ac:dyDescent="0.2">
      <c r="A171" s="114">
        <v>43028</v>
      </c>
      <c r="B171" s="115" t="s">
        <v>1854</v>
      </c>
      <c r="C171" s="114" t="s">
        <v>137</v>
      </c>
      <c r="D171" s="114" t="s">
        <v>138</v>
      </c>
      <c r="E171" s="114" t="s">
        <v>139</v>
      </c>
      <c r="F171" s="116">
        <f t="shared" si="6"/>
        <v>2017</v>
      </c>
      <c r="G171" s="116">
        <v>10</v>
      </c>
      <c r="H171" s="117" t="s">
        <v>396</v>
      </c>
      <c r="I171" s="115" t="s">
        <v>1828</v>
      </c>
      <c r="J171" s="115" t="s">
        <v>1797</v>
      </c>
      <c r="K171" s="115" t="s">
        <v>1798</v>
      </c>
      <c r="L171" s="115" t="str">
        <f t="shared" si="7"/>
        <v>T1</v>
      </c>
      <c r="M171" s="115" t="s">
        <v>1830</v>
      </c>
      <c r="N171" s="33" t="str">
        <f t="shared" si="8"/>
        <v>E:POS_P:P01_Tr1:WFL_Tr2:ESI_DRC_R1_D:20_M:10_Y:2017</v>
      </c>
      <c r="O171" s="118">
        <v>0.55236111111111108</v>
      </c>
      <c r="P171" s="115">
        <v>25.4</v>
      </c>
      <c r="Q171" s="115">
        <v>14</v>
      </c>
      <c r="R171" s="115">
        <v>9.5</v>
      </c>
      <c r="S171" s="115">
        <v>18.5</v>
      </c>
      <c r="T171" s="115" t="s">
        <v>1853</v>
      </c>
      <c r="U171" s="115">
        <v>21.5</v>
      </c>
      <c r="V171" s="115">
        <v>22</v>
      </c>
      <c r="W171" s="115" t="s">
        <v>272</v>
      </c>
    </row>
    <row r="172" spans="1:23" x14ac:dyDescent="0.2">
      <c r="A172" s="114">
        <v>43028</v>
      </c>
      <c r="B172" s="115" t="s">
        <v>1854</v>
      </c>
      <c r="C172" s="114" t="s">
        <v>137</v>
      </c>
      <c r="D172" s="114" t="s">
        <v>138</v>
      </c>
      <c r="E172" s="114" t="s">
        <v>139</v>
      </c>
      <c r="F172" s="116">
        <f t="shared" si="6"/>
        <v>2017</v>
      </c>
      <c r="G172" s="116">
        <v>10</v>
      </c>
      <c r="H172" s="117" t="s">
        <v>396</v>
      </c>
      <c r="I172" s="115" t="s">
        <v>1828</v>
      </c>
      <c r="J172" s="115" t="s">
        <v>1797</v>
      </c>
      <c r="K172" s="115" t="s">
        <v>1798</v>
      </c>
      <c r="L172" s="115" t="str">
        <f t="shared" si="7"/>
        <v>T2</v>
      </c>
      <c r="M172" s="115" t="s">
        <v>1831</v>
      </c>
      <c r="N172" s="33" t="str">
        <f t="shared" si="8"/>
        <v>E:POS_P:P01_Tr1:WFL_Tr2:ESI_DRC_R1_D:20_M:10_Y:2017</v>
      </c>
      <c r="O172" s="120">
        <v>0.55999999999999994</v>
      </c>
      <c r="P172" s="115">
        <v>26.1</v>
      </c>
      <c r="Q172" s="115">
        <v>14</v>
      </c>
      <c r="R172" s="115">
        <v>9.5</v>
      </c>
      <c r="S172" s="115">
        <v>18.5</v>
      </c>
      <c r="T172" s="115" t="s">
        <v>1853</v>
      </c>
      <c r="U172" s="115">
        <v>21.5</v>
      </c>
      <c r="V172" s="115">
        <v>22</v>
      </c>
      <c r="W172" s="115" t="s">
        <v>272</v>
      </c>
    </row>
    <row r="173" spans="1:23" x14ac:dyDescent="0.2">
      <c r="A173" s="114">
        <v>43028</v>
      </c>
      <c r="B173" s="115" t="s">
        <v>1854</v>
      </c>
      <c r="C173" s="114" t="s">
        <v>137</v>
      </c>
      <c r="D173" s="114" t="s">
        <v>138</v>
      </c>
      <c r="E173" s="114" t="s">
        <v>139</v>
      </c>
      <c r="F173" s="116">
        <f t="shared" si="6"/>
        <v>2017</v>
      </c>
      <c r="G173" s="116">
        <v>10</v>
      </c>
      <c r="H173" s="117" t="s">
        <v>396</v>
      </c>
      <c r="I173" s="115" t="s">
        <v>1828</v>
      </c>
      <c r="J173" s="115" t="s">
        <v>1797</v>
      </c>
      <c r="K173" s="115" t="s">
        <v>1798</v>
      </c>
      <c r="L173" s="115" t="str">
        <f t="shared" si="7"/>
        <v>T3</v>
      </c>
      <c r="M173" s="115" t="s">
        <v>1832</v>
      </c>
      <c r="N173" s="33" t="str">
        <f t="shared" si="8"/>
        <v>E:POS_P:P01_Tr1:WFL_Tr2:ESI_DRC_R1_D:20_M:10_Y:2017</v>
      </c>
      <c r="O173" s="118">
        <v>0.56625000000000003</v>
      </c>
      <c r="P173" s="115">
        <v>25.7</v>
      </c>
      <c r="Q173" s="115">
        <v>14</v>
      </c>
      <c r="R173" s="115">
        <v>9.5</v>
      </c>
      <c r="S173" s="115">
        <v>18.5</v>
      </c>
      <c r="T173" s="115" t="s">
        <v>1853</v>
      </c>
      <c r="U173" s="115">
        <v>21.5</v>
      </c>
      <c r="V173" s="115">
        <v>22</v>
      </c>
      <c r="W173" s="115" t="s">
        <v>272</v>
      </c>
    </row>
    <row r="174" spans="1:23" x14ac:dyDescent="0.2">
      <c r="A174" s="114">
        <v>43028</v>
      </c>
      <c r="B174" s="115" t="s">
        <v>251</v>
      </c>
      <c r="C174" s="114" t="s">
        <v>137</v>
      </c>
      <c r="D174" s="114" t="s">
        <v>138</v>
      </c>
      <c r="E174" s="114" t="s">
        <v>139</v>
      </c>
      <c r="F174" s="116">
        <f t="shared" si="6"/>
        <v>2017</v>
      </c>
      <c r="G174" s="116">
        <v>10</v>
      </c>
      <c r="H174" s="117" t="s">
        <v>396</v>
      </c>
      <c r="I174" s="115" t="s">
        <v>1828</v>
      </c>
      <c r="J174" s="115" t="s">
        <v>1797</v>
      </c>
      <c r="K174" s="115" t="s">
        <v>1805</v>
      </c>
      <c r="L174" s="115" t="str">
        <f t="shared" si="7"/>
        <v>T0</v>
      </c>
      <c r="M174" s="115" t="s">
        <v>1833</v>
      </c>
      <c r="N174" s="33" t="str">
        <f t="shared" si="8"/>
        <v>E:POS_P:P01_Tr1:WFL_Tr2:ESI_DRC_R2_D:20_M:10_Y:2017</v>
      </c>
      <c r="O174" s="118">
        <v>0.54541666666666666</v>
      </c>
      <c r="P174" s="115">
        <v>24.1</v>
      </c>
      <c r="Q174" s="115">
        <v>8</v>
      </c>
      <c r="R174" s="115">
        <v>9.5</v>
      </c>
      <c r="S174" s="115">
        <v>18.5</v>
      </c>
      <c r="T174" s="115" t="s">
        <v>1853</v>
      </c>
      <c r="U174" s="115">
        <v>21.5</v>
      </c>
      <c r="V174" s="115">
        <v>22</v>
      </c>
      <c r="W174" s="115" t="s">
        <v>272</v>
      </c>
    </row>
    <row r="175" spans="1:23" x14ac:dyDescent="0.2">
      <c r="A175" s="114">
        <v>43028</v>
      </c>
      <c r="B175" s="115" t="s">
        <v>251</v>
      </c>
      <c r="C175" s="114" t="s">
        <v>137</v>
      </c>
      <c r="D175" s="114" t="s">
        <v>138</v>
      </c>
      <c r="E175" s="114" t="s">
        <v>139</v>
      </c>
      <c r="F175" s="116">
        <f t="shared" si="6"/>
        <v>2017</v>
      </c>
      <c r="G175" s="116">
        <v>10</v>
      </c>
      <c r="H175" s="117" t="s">
        <v>396</v>
      </c>
      <c r="I175" s="115" t="s">
        <v>1828</v>
      </c>
      <c r="J175" s="115" t="s">
        <v>1797</v>
      </c>
      <c r="K175" s="115" t="s">
        <v>1805</v>
      </c>
      <c r="L175" s="115" t="str">
        <f t="shared" si="7"/>
        <v>T1</v>
      </c>
      <c r="M175" s="115" t="s">
        <v>1834</v>
      </c>
      <c r="N175" s="33" t="str">
        <f t="shared" si="8"/>
        <v>E:POS_P:P01_Tr1:WFL_Tr2:ESI_DRC_R2_D:20_M:10_Y:2017</v>
      </c>
      <c r="O175" s="118">
        <v>0.55236111111111108</v>
      </c>
      <c r="P175" s="115">
        <v>26.6</v>
      </c>
      <c r="Q175" s="115">
        <v>8</v>
      </c>
      <c r="R175" s="115">
        <v>9.5</v>
      </c>
      <c r="S175" s="115">
        <v>18.5</v>
      </c>
      <c r="T175" s="115" t="s">
        <v>1853</v>
      </c>
      <c r="U175" s="115">
        <v>21.5</v>
      </c>
      <c r="V175" s="115">
        <v>22</v>
      </c>
      <c r="W175" s="115" t="s">
        <v>272</v>
      </c>
    </row>
    <row r="176" spans="1:23" x14ac:dyDescent="0.2">
      <c r="A176" s="114">
        <v>43028</v>
      </c>
      <c r="B176" s="115" t="s">
        <v>251</v>
      </c>
      <c r="C176" s="114" t="s">
        <v>137</v>
      </c>
      <c r="D176" s="114" t="s">
        <v>138</v>
      </c>
      <c r="E176" s="114" t="s">
        <v>139</v>
      </c>
      <c r="F176" s="116">
        <f t="shared" si="6"/>
        <v>2017</v>
      </c>
      <c r="G176" s="116">
        <v>10</v>
      </c>
      <c r="H176" s="117" t="s">
        <v>396</v>
      </c>
      <c r="I176" s="115" t="s">
        <v>1828</v>
      </c>
      <c r="J176" s="115" t="s">
        <v>1797</v>
      </c>
      <c r="K176" s="115" t="s">
        <v>1805</v>
      </c>
      <c r="L176" s="115" t="str">
        <f t="shared" si="7"/>
        <v>T2</v>
      </c>
      <c r="M176" s="115" t="s">
        <v>1835</v>
      </c>
      <c r="N176" s="33" t="str">
        <f t="shared" si="8"/>
        <v>E:POS_P:P01_Tr1:WFL_Tr2:ESI_DRC_R2_D:20_M:10_Y:2017</v>
      </c>
      <c r="O176" s="120">
        <v>0.55999999999999994</v>
      </c>
      <c r="P176" s="115">
        <v>27.2</v>
      </c>
      <c r="Q176" s="115">
        <v>8</v>
      </c>
      <c r="R176" s="115">
        <v>9.5</v>
      </c>
      <c r="S176" s="115">
        <v>18.5</v>
      </c>
      <c r="T176" s="115" t="s">
        <v>1853</v>
      </c>
      <c r="U176" s="115">
        <v>21.5</v>
      </c>
      <c r="V176" s="115">
        <v>22</v>
      </c>
      <c r="W176" s="115" t="s">
        <v>272</v>
      </c>
    </row>
    <row r="177" spans="1:23" x14ac:dyDescent="0.2">
      <c r="A177" s="114">
        <v>43028</v>
      </c>
      <c r="B177" s="115" t="s">
        <v>251</v>
      </c>
      <c r="C177" s="114" t="s">
        <v>137</v>
      </c>
      <c r="D177" s="114" t="s">
        <v>138</v>
      </c>
      <c r="E177" s="114" t="s">
        <v>139</v>
      </c>
      <c r="F177" s="116">
        <f t="shared" si="6"/>
        <v>2017</v>
      </c>
      <c r="G177" s="116">
        <v>10</v>
      </c>
      <c r="H177" s="117" t="s">
        <v>396</v>
      </c>
      <c r="I177" s="115" t="s">
        <v>1828</v>
      </c>
      <c r="J177" s="115" t="s">
        <v>1797</v>
      </c>
      <c r="K177" s="115" t="s">
        <v>1805</v>
      </c>
      <c r="L177" s="115" t="str">
        <f t="shared" si="7"/>
        <v>T3</v>
      </c>
      <c r="M177" s="115" t="s">
        <v>1836</v>
      </c>
      <c r="N177" s="33" t="str">
        <f t="shared" si="8"/>
        <v>E:POS_P:P01_Tr1:WFL_Tr2:ESI_DRC_R2_D:20_M:10_Y:2017</v>
      </c>
      <c r="O177" s="118">
        <v>0.56625000000000003</v>
      </c>
      <c r="P177" s="115">
        <v>26.5</v>
      </c>
      <c r="Q177" s="115">
        <v>8</v>
      </c>
      <c r="R177" s="115">
        <v>9.5</v>
      </c>
      <c r="S177" s="115">
        <v>18.5</v>
      </c>
      <c r="T177" s="115" t="s">
        <v>1853</v>
      </c>
      <c r="U177" s="115">
        <v>21.5</v>
      </c>
      <c r="V177" s="115">
        <v>22</v>
      </c>
      <c r="W177" s="115" t="s">
        <v>272</v>
      </c>
    </row>
    <row r="178" spans="1:23" x14ac:dyDescent="0.2">
      <c r="A178" s="114">
        <v>43028</v>
      </c>
      <c r="B178" s="115" t="s">
        <v>154</v>
      </c>
      <c r="C178" s="114" t="s">
        <v>137</v>
      </c>
      <c r="D178" s="114" t="s">
        <v>138</v>
      </c>
      <c r="E178" s="114" t="s">
        <v>139</v>
      </c>
      <c r="F178" s="116">
        <f t="shared" si="6"/>
        <v>2017</v>
      </c>
      <c r="G178" s="116">
        <v>10</v>
      </c>
      <c r="H178" s="117" t="s">
        <v>396</v>
      </c>
      <c r="I178" s="115" t="s">
        <v>1828</v>
      </c>
      <c r="J178" s="115" t="s">
        <v>1797</v>
      </c>
      <c r="K178" s="115" t="s">
        <v>1810</v>
      </c>
      <c r="L178" s="115" t="str">
        <f t="shared" si="7"/>
        <v>T0</v>
      </c>
      <c r="M178" s="115" t="s">
        <v>1837</v>
      </c>
      <c r="N178" s="33" t="str">
        <f t="shared" si="8"/>
        <v>E:POS_P:P01_Tr1:WFL_Tr2:ESI_DRC_R3_D:20_M:10_Y:2017</v>
      </c>
      <c r="O178" s="118">
        <v>0.54541666666666666</v>
      </c>
      <c r="P178" s="115">
        <v>22.6</v>
      </c>
      <c r="Q178" s="115">
        <v>6</v>
      </c>
      <c r="R178" s="115">
        <v>9</v>
      </c>
      <c r="S178" s="115">
        <v>18.5</v>
      </c>
      <c r="T178" s="115" t="s">
        <v>1853</v>
      </c>
      <c r="U178" s="115">
        <v>21.5</v>
      </c>
      <c r="V178" s="115">
        <v>22</v>
      </c>
      <c r="W178" s="115" t="s">
        <v>272</v>
      </c>
    </row>
    <row r="179" spans="1:23" x14ac:dyDescent="0.2">
      <c r="A179" s="114">
        <v>43028</v>
      </c>
      <c r="B179" s="115" t="s">
        <v>154</v>
      </c>
      <c r="C179" s="114" t="s">
        <v>137</v>
      </c>
      <c r="D179" s="114" t="s">
        <v>138</v>
      </c>
      <c r="E179" s="114" t="s">
        <v>139</v>
      </c>
      <c r="F179" s="116">
        <f t="shared" si="6"/>
        <v>2017</v>
      </c>
      <c r="G179" s="116">
        <v>10</v>
      </c>
      <c r="H179" s="117" t="s">
        <v>396</v>
      </c>
      <c r="I179" s="115" t="s">
        <v>1828</v>
      </c>
      <c r="J179" s="115" t="s">
        <v>1797</v>
      </c>
      <c r="K179" s="115" t="s">
        <v>1810</v>
      </c>
      <c r="L179" s="115" t="str">
        <f t="shared" si="7"/>
        <v>T1</v>
      </c>
      <c r="M179" s="115" t="s">
        <v>1838</v>
      </c>
      <c r="N179" s="33" t="str">
        <f t="shared" si="8"/>
        <v>E:POS_P:P01_Tr1:WFL_Tr2:ESI_DRC_R3_D:20_M:10_Y:2017</v>
      </c>
      <c r="O179" s="118">
        <v>0.55236111111111108</v>
      </c>
      <c r="P179" s="115">
        <v>25.5</v>
      </c>
      <c r="Q179" s="115">
        <v>6</v>
      </c>
      <c r="R179" s="115">
        <v>9</v>
      </c>
      <c r="S179" s="115">
        <v>18.5</v>
      </c>
      <c r="T179" s="115" t="s">
        <v>1853</v>
      </c>
      <c r="U179" s="115">
        <v>21.5</v>
      </c>
      <c r="V179" s="115">
        <v>22</v>
      </c>
      <c r="W179" s="115" t="s">
        <v>272</v>
      </c>
    </row>
    <row r="180" spans="1:23" x14ac:dyDescent="0.2">
      <c r="A180" s="114">
        <v>43028</v>
      </c>
      <c r="B180" s="115" t="s">
        <v>154</v>
      </c>
      <c r="C180" s="114" t="s">
        <v>137</v>
      </c>
      <c r="D180" s="114" t="s">
        <v>138</v>
      </c>
      <c r="E180" s="114" t="s">
        <v>139</v>
      </c>
      <c r="F180" s="116">
        <f t="shared" si="6"/>
        <v>2017</v>
      </c>
      <c r="G180" s="116">
        <v>10</v>
      </c>
      <c r="H180" s="117" t="s">
        <v>396</v>
      </c>
      <c r="I180" s="115" t="s">
        <v>1828</v>
      </c>
      <c r="J180" s="115" t="s">
        <v>1797</v>
      </c>
      <c r="K180" s="115" t="s">
        <v>1810</v>
      </c>
      <c r="L180" s="115" t="str">
        <f t="shared" si="7"/>
        <v>T2</v>
      </c>
      <c r="M180" s="115" t="s">
        <v>1839</v>
      </c>
      <c r="N180" s="33" t="str">
        <f t="shared" si="8"/>
        <v>E:POS_P:P01_Tr1:WFL_Tr2:ESI_DRC_R3_D:20_M:10_Y:2017</v>
      </c>
      <c r="O180" s="120">
        <v>0.55999999999999994</v>
      </c>
      <c r="P180" s="115">
        <v>26.5</v>
      </c>
      <c r="Q180" s="115">
        <v>6</v>
      </c>
      <c r="R180" s="115">
        <v>9</v>
      </c>
      <c r="S180" s="115">
        <v>18.5</v>
      </c>
      <c r="T180" s="115" t="s">
        <v>1853</v>
      </c>
      <c r="U180" s="115">
        <v>21.5</v>
      </c>
      <c r="V180" s="115">
        <v>22</v>
      </c>
      <c r="W180" s="115" t="s">
        <v>272</v>
      </c>
    </row>
    <row r="181" spans="1:23" x14ac:dyDescent="0.2">
      <c r="A181" s="114">
        <v>43028</v>
      </c>
      <c r="B181" s="115" t="s">
        <v>154</v>
      </c>
      <c r="C181" s="114" t="s">
        <v>137</v>
      </c>
      <c r="D181" s="114" t="s">
        <v>138</v>
      </c>
      <c r="E181" s="114" t="s">
        <v>139</v>
      </c>
      <c r="F181" s="116">
        <f t="shared" si="6"/>
        <v>2017</v>
      </c>
      <c r="G181" s="116">
        <v>10</v>
      </c>
      <c r="H181" s="117" t="s">
        <v>396</v>
      </c>
      <c r="I181" s="115" t="s">
        <v>1828</v>
      </c>
      <c r="J181" s="115" t="s">
        <v>1797</v>
      </c>
      <c r="K181" s="115" t="s">
        <v>1810</v>
      </c>
      <c r="L181" s="115" t="str">
        <f t="shared" si="7"/>
        <v>T3</v>
      </c>
      <c r="M181" s="115" t="s">
        <v>1840</v>
      </c>
      <c r="N181" s="33" t="str">
        <f t="shared" si="8"/>
        <v>E:POS_P:P01_Tr1:WFL_Tr2:ESI_DRC_R3_D:20_M:10_Y:2017</v>
      </c>
      <c r="O181" s="118">
        <v>0.56625000000000003</v>
      </c>
      <c r="P181" s="115">
        <v>26</v>
      </c>
      <c r="Q181" s="115">
        <v>6</v>
      </c>
      <c r="R181" s="115">
        <v>9</v>
      </c>
      <c r="S181" s="115">
        <v>18.5</v>
      </c>
      <c r="T181" s="115" t="s">
        <v>1853</v>
      </c>
      <c r="U181" s="115">
        <v>21.5</v>
      </c>
      <c r="V181" s="115">
        <v>22</v>
      </c>
      <c r="W181" s="115" t="s">
        <v>272</v>
      </c>
    </row>
    <row r="182" spans="1:23" x14ac:dyDescent="0.2">
      <c r="A182" s="114">
        <v>43028</v>
      </c>
      <c r="B182" s="115" t="s">
        <v>1854</v>
      </c>
      <c r="C182" s="114" t="s">
        <v>137</v>
      </c>
      <c r="D182" s="114" t="s">
        <v>138</v>
      </c>
      <c r="E182" s="114" t="s">
        <v>139</v>
      </c>
      <c r="F182" s="116">
        <f t="shared" si="6"/>
        <v>2017</v>
      </c>
      <c r="G182" s="116">
        <v>10</v>
      </c>
      <c r="H182" s="117" t="s">
        <v>396</v>
      </c>
      <c r="I182" s="115" t="s">
        <v>1828</v>
      </c>
      <c r="J182" s="115" t="s">
        <v>1815</v>
      </c>
      <c r="K182" s="115" t="s">
        <v>1798</v>
      </c>
      <c r="L182" s="115" t="str">
        <f t="shared" si="7"/>
        <v>T0</v>
      </c>
      <c r="M182" s="115" t="s">
        <v>1841</v>
      </c>
      <c r="N182" s="33" t="str">
        <f t="shared" si="8"/>
        <v>E:POS_P:P01_Tr1:WFL_Tr2:LSI_DRC_R1_D:20_M:10_Y:2017</v>
      </c>
      <c r="O182" s="118">
        <v>0.54248842592592594</v>
      </c>
      <c r="P182" s="115">
        <v>23.8</v>
      </c>
      <c r="Q182" s="115">
        <v>11</v>
      </c>
      <c r="R182" s="115">
        <v>7</v>
      </c>
      <c r="S182" s="115">
        <v>18</v>
      </c>
      <c r="T182" s="115" t="s">
        <v>1800</v>
      </c>
      <c r="U182" s="115">
        <v>21.5</v>
      </c>
      <c r="V182" s="115">
        <v>22</v>
      </c>
      <c r="W182" s="115" t="s">
        <v>272</v>
      </c>
    </row>
    <row r="183" spans="1:23" x14ac:dyDescent="0.2">
      <c r="A183" s="114">
        <v>43028</v>
      </c>
      <c r="B183" s="115" t="s">
        <v>1854</v>
      </c>
      <c r="C183" s="114" t="s">
        <v>137</v>
      </c>
      <c r="D183" s="114" t="s">
        <v>138</v>
      </c>
      <c r="E183" s="114" t="s">
        <v>139</v>
      </c>
      <c r="F183" s="116">
        <f t="shared" si="6"/>
        <v>2017</v>
      </c>
      <c r="G183" s="116">
        <v>10</v>
      </c>
      <c r="H183" s="117" t="s">
        <v>396</v>
      </c>
      <c r="I183" s="115" t="s">
        <v>1828</v>
      </c>
      <c r="J183" s="115" t="s">
        <v>1815</v>
      </c>
      <c r="K183" s="115" t="s">
        <v>1798</v>
      </c>
      <c r="L183" s="115" t="str">
        <f t="shared" si="7"/>
        <v>T1</v>
      </c>
      <c r="M183" s="115" t="s">
        <v>1842</v>
      </c>
      <c r="N183" s="33" t="str">
        <f t="shared" si="8"/>
        <v>E:POS_P:P01_Tr1:WFL_Tr2:LSI_DRC_R1_D:20_M:10_Y:2017</v>
      </c>
      <c r="O183" s="118">
        <v>0.54943287037037036</v>
      </c>
      <c r="P183" s="115">
        <v>26.1</v>
      </c>
      <c r="Q183" s="115">
        <v>11</v>
      </c>
      <c r="R183" s="115">
        <v>7</v>
      </c>
      <c r="S183" s="115">
        <v>18</v>
      </c>
      <c r="T183" s="115" t="s">
        <v>1800</v>
      </c>
      <c r="U183" s="115">
        <v>21.5</v>
      </c>
      <c r="V183" s="115">
        <v>22</v>
      </c>
      <c r="W183" s="115" t="s">
        <v>272</v>
      </c>
    </row>
    <row r="184" spans="1:23" x14ac:dyDescent="0.2">
      <c r="A184" s="114">
        <v>43028</v>
      </c>
      <c r="B184" s="115" t="s">
        <v>1854</v>
      </c>
      <c r="C184" s="114" t="s">
        <v>137</v>
      </c>
      <c r="D184" s="114" t="s">
        <v>138</v>
      </c>
      <c r="E184" s="114" t="s">
        <v>139</v>
      </c>
      <c r="F184" s="116">
        <f t="shared" si="6"/>
        <v>2017</v>
      </c>
      <c r="G184" s="116">
        <v>10</v>
      </c>
      <c r="H184" s="117" t="s">
        <v>396</v>
      </c>
      <c r="I184" s="115" t="s">
        <v>1828</v>
      </c>
      <c r="J184" s="115" t="s">
        <v>1815</v>
      </c>
      <c r="K184" s="115" t="s">
        <v>1798</v>
      </c>
      <c r="L184" s="115" t="str">
        <f t="shared" si="7"/>
        <v>T2</v>
      </c>
      <c r="M184" s="115" t="s">
        <v>1843</v>
      </c>
      <c r="N184" s="33" t="str">
        <f t="shared" si="8"/>
        <v>E:POS_P:P01_Tr1:WFL_Tr2:LSI_DRC_R1_D:20_M:10_Y:2017</v>
      </c>
      <c r="O184" s="118">
        <v>0.556377314814815</v>
      </c>
      <c r="P184" s="115">
        <v>27</v>
      </c>
      <c r="Q184" s="115">
        <v>11</v>
      </c>
      <c r="R184" s="115">
        <v>7</v>
      </c>
      <c r="S184" s="115">
        <v>18</v>
      </c>
      <c r="T184" s="115" t="s">
        <v>1800</v>
      </c>
      <c r="U184" s="115">
        <v>21.5</v>
      </c>
      <c r="V184" s="115">
        <v>22</v>
      </c>
      <c r="W184" s="115" t="s">
        <v>272</v>
      </c>
    </row>
    <row r="185" spans="1:23" x14ac:dyDescent="0.2">
      <c r="A185" s="114">
        <v>43028</v>
      </c>
      <c r="B185" s="115" t="s">
        <v>1854</v>
      </c>
      <c r="C185" s="114" t="s">
        <v>137</v>
      </c>
      <c r="D185" s="114" t="s">
        <v>138</v>
      </c>
      <c r="E185" s="114" t="s">
        <v>139</v>
      </c>
      <c r="F185" s="116">
        <f t="shared" si="6"/>
        <v>2017</v>
      </c>
      <c r="G185" s="116">
        <v>10</v>
      </c>
      <c r="H185" s="117" t="s">
        <v>396</v>
      </c>
      <c r="I185" s="115" t="s">
        <v>1828</v>
      </c>
      <c r="J185" s="115" t="s">
        <v>1815</v>
      </c>
      <c r="K185" s="115" t="s">
        <v>1798</v>
      </c>
      <c r="L185" s="115" t="str">
        <f t="shared" si="7"/>
        <v>T3</v>
      </c>
      <c r="M185" s="115" t="s">
        <v>1844</v>
      </c>
      <c r="N185" s="33" t="str">
        <f t="shared" si="8"/>
        <v>E:POS_P:P01_Tr1:WFL_Tr2:LSI_DRC_R1_D:20_M:10_Y:2017</v>
      </c>
      <c r="O185" s="118">
        <v>0.56332175925925898</v>
      </c>
      <c r="P185" s="115">
        <v>26.9</v>
      </c>
      <c r="Q185" s="115">
        <v>11</v>
      </c>
      <c r="R185" s="115">
        <v>7</v>
      </c>
      <c r="S185" s="115">
        <v>18</v>
      </c>
      <c r="T185" s="115" t="s">
        <v>1800</v>
      </c>
      <c r="U185" s="115">
        <v>21.5</v>
      </c>
      <c r="V185" s="115">
        <v>22</v>
      </c>
      <c r="W185" s="115" t="s">
        <v>272</v>
      </c>
    </row>
    <row r="186" spans="1:23" x14ac:dyDescent="0.2">
      <c r="A186" s="114">
        <v>43028</v>
      </c>
      <c r="B186" s="115" t="s">
        <v>251</v>
      </c>
      <c r="C186" s="114" t="s">
        <v>137</v>
      </c>
      <c r="D186" s="114" t="s">
        <v>138</v>
      </c>
      <c r="E186" s="114" t="s">
        <v>139</v>
      </c>
      <c r="F186" s="116">
        <f t="shared" si="6"/>
        <v>2017</v>
      </c>
      <c r="G186" s="116">
        <v>10</v>
      </c>
      <c r="H186" s="117" t="s">
        <v>396</v>
      </c>
      <c r="I186" s="115" t="s">
        <v>1828</v>
      </c>
      <c r="J186" s="115" t="s">
        <v>1815</v>
      </c>
      <c r="K186" s="115" t="s">
        <v>1805</v>
      </c>
      <c r="L186" s="115" t="str">
        <f t="shared" si="7"/>
        <v>T0</v>
      </c>
      <c r="M186" s="115" t="s">
        <v>1845</v>
      </c>
      <c r="N186" s="33" t="str">
        <f t="shared" si="8"/>
        <v>E:POS_P:P01_Tr1:WFL_Tr2:LSI_DRC_R2_D:20_M:10_Y:2017</v>
      </c>
      <c r="O186" s="118">
        <v>0.54248842592592594</v>
      </c>
      <c r="P186" s="115">
        <v>23.3</v>
      </c>
      <c r="Q186" s="115">
        <v>5</v>
      </c>
      <c r="R186" s="115">
        <v>7.5</v>
      </c>
      <c r="S186" s="115">
        <v>18</v>
      </c>
      <c r="T186" s="115" t="s">
        <v>1800</v>
      </c>
      <c r="U186" s="115">
        <v>21.5</v>
      </c>
      <c r="V186" s="115">
        <v>22</v>
      </c>
      <c r="W186" s="115" t="s">
        <v>272</v>
      </c>
    </row>
    <row r="187" spans="1:23" x14ac:dyDescent="0.2">
      <c r="A187" s="114">
        <v>43028</v>
      </c>
      <c r="B187" s="115" t="s">
        <v>251</v>
      </c>
      <c r="C187" s="114" t="s">
        <v>137</v>
      </c>
      <c r="D187" s="114" t="s">
        <v>138</v>
      </c>
      <c r="E187" s="114" t="s">
        <v>139</v>
      </c>
      <c r="F187" s="116">
        <f t="shared" si="6"/>
        <v>2017</v>
      </c>
      <c r="G187" s="116">
        <v>10</v>
      </c>
      <c r="H187" s="117" t="s">
        <v>396</v>
      </c>
      <c r="I187" s="115" t="s">
        <v>1828</v>
      </c>
      <c r="J187" s="115" t="s">
        <v>1815</v>
      </c>
      <c r="K187" s="115" t="s">
        <v>1805</v>
      </c>
      <c r="L187" s="115" t="str">
        <f t="shared" si="7"/>
        <v>T1</v>
      </c>
      <c r="M187" s="115" t="s">
        <v>1846</v>
      </c>
      <c r="N187" s="33" t="str">
        <f t="shared" si="8"/>
        <v>E:POS_P:P01_Tr1:WFL_Tr2:LSI_DRC_R2_D:20_M:10_Y:2017</v>
      </c>
      <c r="O187" s="118">
        <v>0.54943287037037036</v>
      </c>
      <c r="P187" s="115">
        <v>25.4</v>
      </c>
      <c r="Q187" s="115">
        <v>5</v>
      </c>
      <c r="R187" s="115">
        <v>7.5</v>
      </c>
      <c r="S187" s="115">
        <v>18</v>
      </c>
      <c r="T187" s="115" t="s">
        <v>1800</v>
      </c>
      <c r="U187" s="115">
        <v>21.5</v>
      </c>
      <c r="V187" s="115">
        <v>22</v>
      </c>
      <c r="W187" s="115" t="s">
        <v>272</v>
      </c>
    </row>
    <row r="188" spans="1:23" x14ac:dyDescent="0.2">
      <c r="A188" s="114">
        <v>43028</v>
      </c>
      <c r="B188" s="115" t="s">
        <v>251</v>
      </c>
      <c r="C188" s="114" t="s">
        <v>137</v>
      </c>
      <c r="D188" s="114" t="s">
        <v>138</v>
      </c>
      <c r="E188" s="114" t="s">
        <v>139</v>
      </c>
      <c r="F188" s="116">
        <f t="shared" si="6"/>
        <v>2017</v>
      </c>
      <c r="G188" s="116">
        <v>10</v>
      </c>
      <c r="H188" s="117" t="s">
        <v>396</v>
      </c>
      <c r="I188" s="115" t="s">
        <v>1828</v>
      </c>
      <c r="J188" s="115" t="s">
        <v>1815</v>
      </c>
      <c r="K188" s="115" t="s">
        <v>1805</v>
      </c>
      <c r="L188" s="115" t="str">
        <f t="shared" si="7"/>
        <v>T2</v>
      </c>
      <c r="M188" s="115" t="s">
        <v>1847</v>
      </c>
      <c r="N188" s="33" t="str">
        <f t="shared" si="8"/>
        <v>E:POS_P:P01_Tr1:WFL_Tr2:LSI_DRC_R2_D:20_M:10_Y:2017</v>
      </c>
      <c r="O188" s="118">
        <v>0.556377314814815</v>
      </c>
      <c r="P188" s="115">
        <v>26.2</v>
      </c>
      <c r="Q188" s="115">
        <v>5</v>
      </c>
      <c r="R188" s="115">
        <v>7.5</v>
      </c>
      <c r="S188" s="115">
        <v>18</v>
      </c>
      <c r="T188" s="115" t="s">
        <v>1800</v>
      </c>
      <c r="U188" s="115">
        <v>21.5</v>
      </c>
      <c r="V188" s="115">
        <v>22</v>
      </c>
      <c r="W188" s="115" t="s">
        <v>272</v>
      </c>
    </row>
    <row r="189" spans="1:23" x14ac:dyDescent="0.2">
      <c r="A189" s="114">
        <v>43028</v>
      </c>
      <c r="B189" s="115" t="s">
        <v>251</v>
      </c>
      <c r="C189" s="114" t="s">
        <v>137</v>
      </c>
      <c r="D189" s="114" t="s">
        <v>138</v>
      </c>
      <c r="E189" s="114" t="s">
        <v>139</v>
      </c>
      <c r="F189" s="116">
        <f t="shared" si="6"/>
        <v>2017</v>
      </c>
      <c r="G189" s="116">
        <v>10</v>
      </c>
      <c r="H189" s="117" t="s">
        <v>396</v>
      </c>
      <c r="I189" s="115" t="s">
        <v>1828</v>
      </c>
      <c r="J189" s="115" t="s">
        <v>1815</v>
      </c>
      <c r="K189" s="115" t="s">
        <v>1805</v>
      </c>
      <c r="L189" s="115" t="str">
        <f t="shared" si="7"/>
        <v>T3</v>
      </c>
      <c r="M189" s="115" t="s">
        <v>1848</v>
      </c>
      <c r="N189" s="33" t="str">
        <f t="shared" si="8"/>
        <v>E:POS_P:P01_Tr1:WFL_Tr2:LSI_DRC_R2_D:20_M:10_Y:2017</v>
      </c>
      <c r="O189" s="118">
        <v>0.56332175925925898</v>
      </c>
      <c r="P189" s="115">
        <v>26.2</v>
      </c>
      <c r="Q189" s="115">
        <v>5</v>
      </c>
      <c r="R189" s="115">
        <v>7.5</v>
      </c>
      <c r="S189" s="115">
        <v>18</v>
      </c>
      <c r="T189" s="115" t="s">
        <v>1800</v>
      </c>
      <c r="U189" s="115">
        <v>21.5</v>
      </c>
      <c r="V189" s="115">
        <v>22</v>
      </c>
      <c r="W189" s="115" t="s">
        <v>272</v>
      </c>
    </row>
    <row r="190" spans="1:23" x14ac:dyDescent="0.2">
      <c r="A190" s="114">
        <v>43028</v>
      </c>
      <c r="B190" s="115" t="s">
        <v>154</v>
      </c>
      <c r="C190" s="114" t="s">
        <v>137</v>
      </c>
      <c r="D190" s="114" t="s">
        <v>138</v>
      </c>
      <c r="E190" s="114" t="s">
        <v>139</v>
      </c>
      <c r="F190" s="116">
        <f t="shared" si="6"/>
        <v>2017</v>
      </c>
      <c r="G190" s="116">
        <v>10</v>
      </c>
      <c r="H190" s="117" t="s">
        <v>396</v>
      </c>
      <c r="I190" s="115" t="s">
        <v>1828</v>
      </c>
      <c r="J190" s="115" t="s">
        <v>1815</v>
      </c>
      <c r="K190" s="115" t="s">
        <v>1810</v>
      </c>
      <c r="L190" s="115" t="str">
        <f t="shared" si="7"/>
        <v>T0</v>
      </c>
      <c r="M190" s="115" t="s">
        <v>1849</v>
      </c>
      <c r="N190" s="33" t="str">
        <f t="shared" si="8"/>
        <v>E:POS_P:P01_Tr1:WFL_Tr2:LSI_DRC_R3_D:20_M:10_Y:2017</v>
      </c>
      <c r="O190" s="118">
        <v>0.54248842592592594</v>
      </c>
      <c r="P190" s="115">
        <v>22.8</v>
      </c>
      <c r="Q190" s="115">
        <v>2</v>
      </c>
      <c r="R190" s="115">
        <v>7.5</v>
      </c>
      <c r="S190" s="115">
        <v>18</v>
      </c>
      <c r="T190" s="115" t="s">
        <v>1800</v>
      </c>
      <c r="U190" s="115">
        <v>21.5</v>
      </c>
      <c r="V190" s="115">
        <v>22</v>
      </c>
      <c r="W190" s="115" t="s">
        <v>272</v>
      </c>
    </row>
    <row r="191" spans="1:23" x14ac:dyDescent="0.2">
      <c r="A191" s="114">
        <v>43028</v>
      </c>
      <c r="B191" s="115" t="s">
        <v>154</v>
      </c>
      <c r="C191" s="114" t="s">
        <v>137</v>
      </c>
      <c r="D191" s="114" t="s">
        <v>138</v>
      </c>
      <c r="E191" s="114" t="s">
        <v>139</v>
      </c>
      <c r="F191" s="116">
        <f t="shared" si="6"/>
        <v>2017</v>
      </c>
      <c r="G191" s="116">
        <v>10</v>
      </c>
      <c r="H191" s="117" t="s">
        <v>396</v>
      </c>
      <c r="I191" s="115" t="s">
        <v>1828</v>
      </c>
      <c r="J191" s="115" t="s">
        <v>1815</v>
      </c>
      <c r="K191" s="115" t="s">
        <v>1810</v>
      </c>
      <c r="L191" s="115" t="str">
        <f t="shared" si="7"/>
        <v>T1</v>
      </c>
      <c r="M191" s="115" t="s">
        <v>1850</v>
      </c>
      <c r="N191" s="33" t="str">
        <f t="shared" si="8"/>
        <v>E:POS_P:P01_Tr1:WFL_Tr2:LSI_DRC_R3_D:20_M:10_Y:2017</v>
      </c>
      <c r="O191" s="118">
        <v>0.54943287037037036</v>
      </c>
      <c r="P191" s="115">
        <v>25.8</v>
      </c>
      <c r="Q191" s="115">
        <v>2</v>
      </c>
      <c r="R191" s="115">
        <v>7.5</v>
      </c>
      <c r="S191" s="115">
        <v>18</v>
      </c>
      <c r="T191" s="115" t="s">
        <v>1800</v>
      </c>
      <c r="U191" s="115">
        <v>21.5</v>
      </c>
      <c r="V191" s="115">
        <v>22</v>
      </c>
      <c r="W191" s="115" t="s">
        <v>272</v>
      </c>
    </row>
    <row r="192" spans="1:23" x14ac:dyDescent="0.2">
      <c r="A192" s="114">
        <v>43028</v>
      </c>
      <c r="B192" s="115" t="s">
        <v>154</v>
      </c>
      <c r="C192" s="114" t="s">
        <v>137</v>
      </c>
      <c r="D192" s="114" t="s">
        <v>138</v>
      </c>
      <c r="E192" s="114" t="s">
        <v>139</v>
      </c>
      <c r="F192" s="116">
        <f t="shared" si="6"/>
        <v>2017</v>
      </c>
      <c r="G192" s="116">
        <v>10</v>
      </c>
      <c r="H192" s="117" t="s">
        <v>396</v>
      </c>
      <c r="I192" s="115" t="s">
        <v>1828</v>
      </c>
      <c r="J192" s="115" t="s">
        <v>1815</v>
      </c>
      <c r="K192" s="115" t="s">
        <v>1810</v>
      </c>
      <c r="L192" s="115" t="str">
        <f t="shared" si="7"/>
        <v>T2</v>
      </c>
      <c r="M192" s="115" t="s">
        <v>1851</v>
      </c>
      <c r="N192" s="33" t="str">
        <f t="shared" si="8"/>
        <v>E:POS_P:P01_Tr1:WFL_Tr2:LSI_DRC_R3_D:20_M:10_Y:2017</v>
      </c>
      <c r="O192" s="118">
        <v>0.556377314814815</v>
      </c>
      <c r="P192" s="115">
        <v>26.9</v>
      </c>
      <c r="Q192" s="115">
        <v>2</v>
      </c>
      <c r="R192" s="115">
        <v>7.5</v>
      </c>
      <c r="S192" s="115">
        <v>18</v>
      </c>
      <c r="T192" s="115" t="s">
        <v>1800</v>
      </c>
      <c r="U192" s="115">
        <v>21.5</v>
      </c>
      <c r="V192" s="115">
        <v>22</v>
      </c>
      <c r="W192" s="115" t="s">
        <v>272</v>
      </c>
    </row>
    <row r="193" spans="1:23" x14ac:dyDescent="0.2">
      <c r="A193" s="114">
        <v>43028</v>
      </c>
      <c r="B193" s="115" t="s">
        <v>154</v>
      </c>
      <c r="C193" s="114" t="s">
        <v>137</v>
      </c>
      <c r="D193" s="114" t="s">
        <v>138</v>
      </c>
      <c r="E193" s="114" t="s">
        <v>139</v>
      </c>
      <c r="F193" s="116">
        <f t="shared" si="6"/>
        <v>2017</v>
      </c>
      <c r="G193" s="116">
        <v>10</v>
      </c>
      <c r="H193" s="117" t="s">
        <v>396</v>
      </c>
      <c r="I193" s="115" t="s">
        <v>1828</v>
      </c>
      <c r="J193" s="115" t="s">
        <v>1815</v>
      </c>
      <c r="K193" s="115" t="s">
        <v>1810</v>
      </c>
      <c r="L193" s="115" t="str">
        <f t="shared" si="7"/>
        <v>T3</v>
      </c>
      <c r="M193" s="115" t="s">
        <v>1852</v>
      </c>
      <c r="N193" s="33" t="str">
        <f t="shared" si="8"/>
        <v>E:POS_P:P01_Tr1:WFL_Tr2:LSI_DRC_R3_D:20_M:10_Y:2017</v>
      </c>
      <c r="O193" s="118">
        <v>0.56332175925925898</v>
      </c>
      <c r="P193" s="115">
        <v>26.8</v>
      </c>
      <c r="Q193" s="115">
        <v>2</v>
      </c>
      <c r="R193" s="115">
        <v>7.5</v>
      </c>
      <c r="S193" s="115">
        <v>18</v>
      </c>
      <c r="T193" s="115" t="s">
        <v>1800</v>
      </c>
      <c r="U193" s="115">
        <v>21.5</v>
      </c>
      <c r="V193" s="115">
        <v>22</v>
      </c>
      <c r="W193" s="115" t="s">
        <v>272</v>
      </c>
    </row>
    <row r="194" spans="1:23" x14ac:dyDescent="0.2">
      <c r="A194" s="114">
        <v>43041</v>
      </c>
      <c r="B194" s="115" t="s">
        <v>449</v>
      </c>
      <c r="C194" s="114" t="s">
        <v>137</v>
      </c>
      <c r="D194" s="114" t="s">
        <v>138</v>
      </c>
      <c r="E194" s="114" t="s">
        <v>139</v>
      </c>
      <c r="F194" s="116">
        <f t="shared" ref="F194:F257" si="9">YEAR(A194)</f>
        <v>2017</v>
      </c>
      <c r="G194" s="116">
        <v>11</v>
      </c>
      <c r="H194" s="117" t="s">
        <v>448</v>
      </c>
      <c r="I194" s="115" t="s">
        <v>1796</v>
      </c>
      <c r="J194" s="115" t="s">
        <v>1797</v>
      </c>
      <c r="K194" s="115" t="s">
        <v>1798</v>
      </c>
      <c r="L194" s="115" t="str">
        <f t="shared" ref="L194:L257" si="10">MID(M194,12,2)</f>
        <v>T0</v>
      </c>
      <c r="M194" s="115" t="s">
        <v>1799</v>
      </c>
      <c r="N194" s="33" t="str">
        <f t="shared" ref="N194:N257" si="11">"E:"&amp;C194&amp;"_P:"&amp;D194&amp;"_Tr1:"&amp;I194&amp;"_Tr2:"&amp;J194&amp;"_"&amp;E194&amp;"_"&amp;K194&amp;"_D:"&amp;H194&amp;"_M:"&amp;G194&amp;"_Y:"&amp;F194</f>
        <v>E:POS_P:P01_Tr1:NWF_Tr2:ESI_DRC_R1_D:02_M:11_Y:2017</v>
      </c>
      <c r="O194" s="118">
        <v>0.53431712962962963</v>
      </c>
      <c r="P194" s="115">
        <v>22.5</v>
      </c>
      <c r="Q194" s="115">
        <v>5</v>
      </c>
      <c r="R194" s="115">
        <v>0</v>
      </c>
      <c r="S194" s="115">
        <v>18.399999999999999</v>
      </c>
      <c r="T194" s="115" t="s">
        <v>1853</v>
      </c>
      <c r="U194" s="115">
        <v>23</v>
      </c>
      <c r="V194" s="115">
        <v>23</v>
      </c>
      <c r="W194" s="115" t="s">
        <v>450</v>
      </c>
    </row>
    <row r="195" spans="1:23" x14ac:dyDescent="0.2">
      <c r="A195" s="114">
        <v>43041</v>
      </c>
      <c r="B195" s="115" t="s">
        <v>449</v>
      </c>
      <c r="C195" s="114" t="s">
        <v>137</v>
      </c>
      <c r="D195" s="114" t="s">
        <v>138</v>
      </c>
      <c r="E195" s="114" t="s">
        <v>139</v>
      </c>
      <c r="F195" s="116">
        <f t="shared" si="9"/>
        <v>2017</v>
      </c>
      <c r="G195" s="116">
        <v>11</v>
      </c>
      <c r="H195" s="117" t="s">
        <v>448</v>
      </c>
      <c r="I195" s="115" t="s">
        <v>1796</v>
      </c>
      <c r="J195" s="115" t="s">
        <v>1797</v>
      </c>
      <c r="K195" s="115" t="s">
        <v>1798</v>
      </c>
      <c r="L195" s="115" t="str">
        <f t="shared" si="10"/>
        <v>T1</v>
      </c>
      <c r="M195" s="115" t="s">
        <v>1802</v>
      </c>
      <c r="N195" s="33" t="str">
        <f t="shared" si="11"/>
        <v>E:POS_P:P01_Tr1:NWF_Tr2:ESI_DRC_R1_D:02_M:11_Y:2017</v>
      </c>
      <c r="O195" s="118">
        <v>0.54126157407407405</v>
      </c>
      <c r="P195" s="115">
        <v>23.9</v>
      </c>
      <c r="Q195" s="115">
        <v>5</v>
      </c>
      <c r="R195" s="115">
        <v>0</v>
      </c>
      <c r="S195" s="115">
        <v>18.399999999999999</v>
      </c>
      <c r="T195" s="115" t="s">
        <v>1853</v>
      </c>
      <c r="U195" s="115">
        <v>23</v>
      </c>
      <c r="V195" s="115">
        <v>23</v>
      </c>
      <c r="W195" s="115" t="s">
        <v>450</v>
      </c>
    </row>
    <row r="196" spans="1:23" x14ac:dyDescent="0.2">
      <c r="A196" s="114">
        <v>43041</v>
      </c>
      <c r="B196" s="115" t="s">
        <v>449</v>
      </c>
      <c r="C196" s="114" t="s">
        <v>137</v>
      </c>
      <c r="D196" s="114" t="s">
        <v>138</v>
      </c>
      <c r="E196" s="114" t="s">
        <v>139</v>
      </c>
      <c r="F196" s="116">
        <f t="shared" si="9"/>
        <v>2017</v>
      </c>
      <c r="G196" s="116">
        <v>11</v>
      </c>
      <c r="H196" s="117" t="s">
        <v>448</v>
      </c>
      <c r="I196" s="115" t="s">
        <v>1796</v>
      </c>
      <c r="J196" s="115" t="s">
        <v>1797</v>
      </c>
      <c r="K196" s="115" t="s">
        <v>1798</v>
      </c>
      <c r="L196" s="115" t="str">
        <f t="shared" si="10"/>
        <v>T2</v>
      </c>
      <c r="M196" s="115" t="s">
        <v>1803</v>
      </c>
      <c r="N196" s="33" t="str">
        <f t="shared" si="11"/>
        <v>E:POS_P:P01_Tr1:NWF_Tr2:ESI_DRC_R1_D:02_M:11_Y:2017</v>
      </c>
      <c r="O196" s="118">
        <v>0.54820601851851802</v>
      </c>
      <c r="P196" s="115">
        <v>23.6</v>
      </c>
      <c r="Q196" s="115">
        <v>5</v>
      </c>
      <c r="R196" s="115">
        <v>0</v>
      </c>
      <c r="S196" s="115">
        <v>18.399999999999999</v>
      </c>
      <c r="T196" s="115" t="s">
        <v>1853</v>
      </c>
      <c r="U196" s="115">
        <v>23</v>
      </c>
      <c r="V196" s="115">
        <v>23</v>
      </c>
      <c r="W196" s="115" t="s">
        <v>450</v>
      </c>
    </row>
    <row r="197" spans="1:23" x14ac:dyDescent="0.2">
      <c r="A197" s="114">
        <v>43041</v>
      </c>
      <c r="B197" s="115" t="s">
        <v>449</v>
      </c>
      <c r="C197" s="114" t="s">
        <v>137</v>
      </c>
      <c r="D197" s="114" t="s">
        <v>138</v>
      </c>
      <c r="E197" s="114" t="s">
        <v>139</v>
      </c>
      <c r="F197" s="116">
        <f t="shared" si="9"/>
        <v>2017</v>
      </c>
      <c r="G197" s="116">
        <v>11</v>
      </c>
      <c r="H197" s="117" t="s">
        <v>448</v>
      </c>
      <c r="I197" s="115" t="s">
        <v>1796</v>
      </c>
      <c r="J197" s="115" t="s">
        <v>1797</v>
      </c>
      <c r="K197" s="115" t="s">
        <v>1798</v>
      </c>
      <c r="L197" s="115" t="str">
        <f t="shared" si="10"/>
        <v>T3</v>
      </c>
      <c r="M197" s="115" t="s">
        <v>1804</v>
      </c>
      <c r="N197" s="33" t="str">
        <f t="shared" si="11"/>
        <v>E:POS_P:P01_Tr1:NWF_Tr2:ESI_DRC_R1_D:02_M:11_Y:2017</v>
      </c>
      <c r="O197" s="118">
        <v>0.555150462962963</v>
      </c>
      <c r="P197" s="115">
        <v>23</v>
      </c>
      <c r="Q197" s="115">
        <v>5</v>
      </c>
      <c r="R197" s="115">
        <v>0</v>
      </c>
      <c r="S197" s="115">
        <v>18.399999999999999</v>
      </c>
      <c r="T197" s="115" t="s">
        <v>1853</v>
      </c>
      <c r="U197" s="115">
        <v>23</v>
      </c>
      <c r="V197" s="115">
        <v>23</v>
      </c>
      <c r="W197" s="115" t="s">
        <v>450</v>
      </c>
    </row>
    <row r="198" spans="1:23" x14ac:dyDescent="0.2">
      <c r="A198" s="114">
        <v>43041</v>
      </c>
      <c r="B198" s="115" t="s">
        <v>251</v>
      </c>
      <c r="C198" s="114" t="s">
        <v>137</v>
      </c>
      <c r="D198" s="114" t="s">
        <v>138</v>
      </c>
      <c r="E198" s="114" t="s">
        <v>139</v>
      </c>
      <c r="F198" s="116">
        <f t="shared" si="9"/>
        <v>2017</v>
      </c>
      <c r="G198" s="116">
        <v>11</v>
      </c>
      <c r="H198" s="117" t="s">
        <v>448</v>
      </c>
      <c r="I198" s="115" t="s">
        <v>1796</v>
      </c>
      <c r="J198" s="115" t="s">
        <v>1797</v>
      </c>
      <c r="K198" s="115" t="s">
        <v>1805</v>
      </c>
      <c r="L198" s="115" t="str">
        <f t="shared" si="10"/>
        <v>T0</v>
      </c>
      <c r="M198" s="115" t="s">
        <v>1806</v>
      </c>
      <c r="N198" s="33" t="str">
        <f t="shared" si="11"/>
        <v>E:POS_P:P01_Tr1:NWF_Tr2:ESI_DRC_R2_D:02_M:11_Y:2017</v>
      </c>
      <c r="O198" s="118">
        <v>0.53431712962962963</v>
      </c>
      <c r="P198" s="115">
        <v>21.4</v>
      </c>
      <c r="Q198" s="115">
        <v>2</v>
      </c>
      <c r="R198" s="115">
        <v>0</v>
      </c>
      <c r="S198" s="115">
        <v>18.3</v>
      </c>
      <c r="T198" s="115" t="s">
        <v>1853</v>
      </c>
      <c r="U198" s="115">
        <v>23</v>
      </c>
      <c r="V198" s="115">
        <v>23</v>
      </c>
      <c r="W198" s="115" t="s">
        <v>450</v>
      </c>
    </row>
    <row r="199" spans="1:23" x14ac:dyDescent="0.2">
      <c r="A199" s="114">
        <v>43041</v>
      </c>
      <c r="B199" s="115" t="s">
        <v>251</v>
      </c>
      <c r="C199" s="114" t="s">
        <v>137</v>
      </c>
      <c r="D199" s="114" t="s">
        <v>138</v>
      </c>
      <c r="E199" s="114" t="s">
        <v>139</v>
      </c>
      <c r="F199" s="116">
        <f t="shared" si="9"/>
        <v>2017</v>
      </c>
      <c r="G199" s="116">
        <v>11</v>
      </c>
      <c r="H199" s="117" t="s">
        <v>448</v>
      </c>
      <c r="I199" s="115" t="s">
        <v>1796</v>
      </c>
      <c r="J199" s="115" t="s">
        <v>1797</v>
      </c>
      <c r="K199" s="115" t="s">
        <v>1805</v>
      </c>
      <c r="L199" s="115" t="str">
        <f t="shared" si="10"/>
        <v>T1</v>
      </c>
      <c r="M199" s="115" t="s">
        <v>1807</v>
      </c>
      <c r="N199" s="33" t="str">
        <f t="shared" si="11"/>
        <v>E:POS_P:P01_Tr1:NWF_Tr2:ESI_DRC_R2_D:02_M:11_Y:2017</v>
      </c>
      <c r="O199" s="118">
        <v>0.54126157407407405</v>
      </c>
      <c r="P199" s="115">
        <v>23.3</v>
      </c>
      <c r="Q199" s="115">
        <v>2</v>
      </c>
      <c r="R199" s="115">
        <v>0</v>
      </c>
      <c r="S199" s="115">
        <v>18.3</v>
      </c>
      <c r="T199" s="115" t="s">
        <v>1853</v>
      </c>
      <c r="U199" s="115">
        <v>23</v>
      </c>
      <c r="V199" s="115">
        <v>23</v>
      </c>
      <c r="W199" s="115" t="s">
        <v>450</v>
      </c>
    </row>
    <row r="200" spans="1:23" x14ac:dyDescent="0.2">
      <c r="A200" s="114">
        <v>43041</v>
      </c>
      <c r="B200" s="115" t="s">
        <v>251</v>
      </c>
      <c r="C200" s="114" t="s">
        <v>137</v>
      </c>
      <c r="D200" s="114" t="s">
        <v>138</v>
      </c>
      <c r="E200" s="114" t="s">
        <v>139</v>
      </c>
      <c r="F200" s="116">
        <f t="shared" si="9"/>
        <v>2017</v>
      </c>
      <c r="G200" s="116">
        <v>11</v>
      </c>
      <c r="H200" s="117" t="s">
        <v>448</v>
      </c>
      <c r="I200" s="115" t="s">
        <v>1796</v>
      </c>
      <c r="J200" s="115" t="s">
        <v>1797</v>
      </c>
      <c r="K200" s="115" t="s">
        <v>1805</v>
      </c>
      <c r="L200" s="115" t="str">
        <f t="shared" si="10"/>
        <v>T2</v>
      </c>
      <c r="M200" s="115" t="s">
        <v>1808</v>
      </c>
      <c r="N200" s="33" t="str">
        <f t="shared" si="11"/>
        <v>E:POS_P:P01_Tr1:NWF_Tr2:ESI_DRC_R2_D:02_M:11_Y:2017</v>
      </c>
      <c r="O200" s="118">
        <v>0.54820601851851802</v>
      </c>
      <c r="P200" s="115">
        <v>23.1</v>
      </c>
      <c r="Q200" s="115">
        <v>2</v>
      </c>
      <c r="R200" s="115">
        <v>0</v>
      </c>
      <c r="S200" s="115">
        <v>18.3</v>
      </c>
      <c r="T200" s="115" t="s">
        <v>1853</v>
      </c>
      <c r="U200" s="115">
        <v>23</v>
      </c>
      <c r="V200" s="115">
        <v>23</v>
      </c>
      <c r="W200" s="115" t="s">
        <v>450</v>
      </c>
    </row>
    <row r="201" spans="1:23" x14ac:dyDescent="0.2">
      <c r="A201" s="114">
        <v>43041</v>
      </c>
      <c r="B201" s="115" t="s">
        <v>251</v>
      </c>
      <c r="C201" s="114" t="s">
        <v>137</v>
      </c>
      <c r="D201" s="114" t="s">
        <v>138</v>
      </c>
      <c r="E201" s="114" t="s">
        <v>139</v>
      </c>
      <c r="F201" s="116">
        <f t="shared" si="9"/>
        <v>2017</v>
      </c>
      <c r="G201" s="116">
        <v>11</v>
      </c>
      <c r="H201" s="117" t="s">
        <v>448</v>
      </c>
      <c r="I201" s="115" t="s">
        <v>1796</v>
      </c>
      <c r="J201" s="115" t="s">
        <v>1797</v>
      </c>
      <c r="K201" s="115" t="s">
        <v>1805</v>
      </c>
      <c r="L201" s="115" t="str">
        <f t="shared" si="10"/>
        <v>T3</v>
      </c>
      <c r="M201" s="115" t="s">
        <v>1809</v>
      </c>
      <c r="N201" s="33" t="str">
        <f t="shared" si="11"/>
        <v>E:POS_P:P01_Tr1:NWF_Tr2:ESI_DRC_R2_D:02_M:11_Y:2017</v>
      </c>
      <c r="O201" s="118">
        <v>0.555150462962963</v>
      </c>
      <c r="P201" s="115">
        <v>23.3</v>
      </c>
      <c r="Q201" s="115">
        <v>2</v>
      </c>
      <c r="R201" s="115">
        <v>0</v>
      </c>
      <c r="S201" s="115">
        <v>18.3</v>
      </c>
      <c r="T201" s="115" t="s">
        <v>1853</v>
      </c>
      <c r="U201" s="115">
        <v>23</v>
      </c>
      <c r="V201" s="115">
        <v>23</v>
      </c>
      <c r="W201" s="115" t="s">
        <v>450</v>
      </c>
    </row>
    <row r="202" spans="1:23" x14ac:dyDescent="0.2">
      <c r="A202" s="114">
        <v>43041</v>
      </c>
      <c r="B202" s="115" t="s">
        <v>154</v>
      </c>
      <c r="C202" s="114" t="s">
        <v>137</v>
      </c>
      <c r="D202" s="114" t="s">
        <v>138</v>
      </c>
      <c r="E202" s="114" t="s">
        <v>139</v>
      </c>
      <c r="F202" s="116">
        <f t="shared" si="9"/>
        <v>2017</v>
      </c>
      <c r="G202" s="116">
        <v>11</v>
      </c>
      <c r="H202" s="117" t="s">
        <v>448</v>
      </c>
      <c r="I202" s="115" t="s">
        <v>1796</v>
      </c>
      <c r="J202" s="115" t="s">
        <v>1797</v>
      </c>
      <c r="K202" s="115" t="s">
        <v>1810</v>
      </c>
      <c r="L202" s="115" t="str">
        <f t="shared" si="10"/>
        <v>T0</v>
      </c>
      <c r="M202" s="115" t="s">
        <v>1811</v>
      </c>
      <c r="N202" s="33" t="str">
        <f t="shared" si="11"/>
        <v>E:POS_P:P01_Tr1:NWF_Tr2:ESI_DRC_R3_D:02_M:11_Y:2017</v>
      </c>
      <c r="O202" s="118">
        <v>0.53431712962962963</v>
      </c>
      <c r="P202" s="115">
        <v>23.1</v>
      </c>
      <c r="Q202" s="115">
        <v>14</v>
      </c>
      <c r="R202" s="115">
        <v>0</v>
      </c>
      <c r="S202" s="115">
        <v>18.2</v>
      </c>
      <c r="T202" s="115" t="s">
        <v>1853</v>
      </c>
      <c r="U202" s="115">
        <v>23</v>
      </c>
      <c r="V202" s="115">
        <v>23</v>
      </c>
      <c r="W202" s="115" t="s">
        <v>450</v>
      </c>
    </row>
    <row r="203" spans="1:23" x14ac:dyDescent="0.2">
      <c r="A203" s="114">
        <v>43041</v>
      </c>
      <c r="B203" s="115" t="s">
        <v>154</v>
      </c>
      <c r="C203" s="114" t="s">
        <v>137</v>
      </c>
      <c r="D203" s="114" t="s">
        <v>138</v>
      </c>
      <c r="E203" s="114" t="s">
        <v>139</v>
      </c>
      <c r="F203" s="116">
        <f t="shared" si="9"/>
        <v>2017</v>
      </c>
      <c r="G203" s="116">
        <v>11</v>
      </c>
      <c r="H203" s="117" t="s">
        <v>448</v>
      </c>
      <c r="I203" s="115" t="s">
        <v>1796</v>
      </c>
      <c r="J203" s="115" t="s">
        <v>1797</v>
      </c>
      <c r="K203" s="115" t="s">
        <v>1810</v>
      </c>
      <c r="L203" s="115" t="str">
        <f t="shared" si="10"/>
        <v>T1</v>
      </c>
      <c r="M203" s="115" t="s">
        <v>1812</v>
      </c>
      <c r="N203" s="33" t="str">
        <f t="shared" si="11"/>
        <v>E:POS_P:P01_Tr1:NWF_Tr2:ESI_DRC_R3_D:02_M:11_Y:2017</v>
      </c>
      <c r="O203" s="118">
        <v>0.54126157407407405</v>
      </c>
      <c r="P203" s="115">
        <v>23.6</v>
      </c>
      <c r="Q203" s="115">
        <v>14</v>
      </c>
      <c r="R203" s="115">
        <v>0</v>
      </c>
      <c r="S203" s="115">
        <v>18.2</v>
      </c>
      <c r="T203" s="115" t="s">
        <v>1853</v>
      </c>
      <c r="U203" s="115">
        <v>23</v>
      </c>
      <c r="V203" s="115">
        <v>23</v>
      </c>
      <c r="W203" s="115" t="s">
        <v>450</v>
      </c>
    </row>
    <row r="204" spans="1:23" x14ac:dyDescent="0.2">
      <c r="A204" s="114">
        <v>43041</v>
      </c>
      <c r="B204" s="115" t="s">
        <v>154</v>
      </c>
      <c r="C204" s="114" t="s">
        <v>137</v>
      </c>
      <c r="D204" s="114" t="s">
        <v>138</v>
      </c>
      <c r="E204" s="114" t="s">
        <v>139</v>
      </c>
      <c r="F204" s="116">
        <f t="shared" si="9"/>
        <v>2017</v>
      </c>
      <c r="G204" s="116">
        <v>11</v>
      </c>
      <c r="H204" s="117" t="s">
        <v>448</v>
      </c>
      <c r="I204" s="115" t="s">
        <v>1796</v>
      </c>
      <c r="J204" s="115" t="s">
        <v>1797</v>
      </c>
      <c r="K204" s="115" t="s">
        <v>1810</v>
      </c>
      <c r="L204" s="115" t="str">
        <f t="shared" si="10"/>
        <v>T2</v>
      </c>
      <c r="M204" s="115" t="s">
        <v>1813</v>
      </c>
      <c r="N204" s="33" t="str">
        <f t="shared" si="11"/>
        <v>E:POS_P:P01_Tr1:NWF_Tr2:ESI_DRC_R3_D:02_M:11_Y:2017</v>
      </c>
      <c r="O204" s="118">
        <v>0.54820601851851802</v>
      </c>
      <c r="P204" s="115">
        <v>23.5</v>
      </c>
      <c r="Q204" s="115">
        <v>14</v>
      </c>
      <c r="R204" s="115">
        <v>0</v>
      </c>
      <c r="S204" s="115">
        <v>18.2</v>
      </c>
      <c r="T204" s="115" t="s">
        <v>1853</v>
      </c>
      <c r="U204" s="115">
        <v>23</v>
      </c>
      <c r="V204" s="115">
        <v>23</v>
      </c>
      <c r="W204" s="115" t="s">
        <v>450</v>
      </c>
    </row>
    <row r="205" spans="1:23" x14ac:dyDescent="0.2">
      <c r="A205" s="114">
        <v>43041</v>
      </c>
      <c r="B205" s="115" t="s">
        <v>154</v>
      </c>
      <c r="C205" s="114" t="s">
        <v>137</v>
      </c>
      <c r="D205" s="114" t="s">
        <v>138</v>
      </c>
      <c r="E205" s="114" t="s">
        <v>139</v>
      </c>
      <c r="F205" s="116">
        <f t="shared" si="9"/>
        <v>2017</v>
      </c>
      <c r="G205" s="116">
        <v>11</v>
      </c>
      <c r="H205" s="117" t="s">
        <v>448</v>
      </c>
      <c r="I205" s="115" t="s">
        <v>1796</v>
      </c>
      <c r="J205" s="115" t="s">
        <v>1797</v>
      </c>
      <c r="K205" s="115" t="s">
        <v>1810</v>
      </c>
      <c r="L205" s="115" t="str">
        <f t="shared" si="10"/>
        <v>T3</v>
      </c>
      <c r="M205" s="115" t="s">
        <v>1814</v>
      </c>
      <c r="N205" s="33" t="str">
        <f t="shared" si="11"/>
        <v>E:POS_P:P01_Tr1:NWF_Tr2:ESI_DRC_R3_D:02_M:11_Y:2017</v>
      </c>
      <c r="O205" s="118">
        <v>0.555150462962963</v>
      </c>
      <c r="P205" s="115">
        <v>23.7</v>
      </c>
      <c r="Q205" s="115">
        <v>14</v>
      </c>
      <c r="R205" s="115">
        <v>0</v>
      </c>
      <c r="S205" s="115">
        <v>18.2</v>
      </c>
      <c r="T205" s="115" t="s">
        <v>1853</v>
      </c>
      <c r="U205" s="115">
        <v>23</v>
      </c>
      <c r="V205" s="115">
        <v>23</v>
      </c>
      <c r="W205" s="115" t="s">
        <v>450</v>
      </c>
    </row>
    <row r="206" spans="1:23" x14ac:dyDescent="0.2">
      <c r="A206" s="114">
        <v>43041</v>
      </c>
      <c r="B206" s="115" t="s">
        <v>449</v>
      </c>
      <c r="C206" s="114" t="s">
        <v>137</v>
      </c>
      <c r="D206" s="114" t="s">
        <v>138</v>
      </c>
      <c r="E206" s="114" t="s">
        <v>139</v>
      </c>
      <c r="F206" s="116">
        <f t="shared" si="9"/>
        <v>2017</v>
      </c>
      <c r="G206" s="116">
        <v>11</v>
      </c>
      <c r="H206" s="117" t="s">
        <v>448</v>
      </c>
      <c r="I206" s="115" t="s">
        <v>1796</v>
      </c>
      <c r="J206" s="115" t="s">
        <v>1815</v>
      </c>
      <c r="K206" s="115" t="s">
        <v>1798</v>
      </c>
      <c r="L206" s="115" t="str">
        <f t="shared" si="10"/>
        <v>T0</v>
      </c>
      <c r="M206" s="115" t="s">
        <v>1816</v>
      </c>
      <c r="N206" s="33" t="str">
        <f t="shared" si="11"/>
        <v>E:POS_P:P01_Tr1:NWF_Tr2:LSI_DRC_R1_D:02_M:11_Y:2017</v>
      </c>
      <c r="O206" s="118">
        <v>0.53715277777777781</v>
      </c>
      <c r="P206" s="115">
        <v>24.7</v>
      </c>
      <c r="Q206" s="115">
        <v>11</v>
      </c>
      <c r="R206" s="115">
        <v>0</v>
      </c>
      <c r="S206" s="115">
        <v>18</v>
      </c>
      <c r="T206" s="115" t="s">
        <v>1800</v>
      </c>
      <c r="U206" s="115">
        <v>23</v>
      </c>
      <c r="V206" s="115">
        <v>23</v>
      </c>
      <c r="W206" s="115" t="s">
        <v>450</v>
      </c>
    </row>
    <row r="207" spans="1:23" x14ac:dyDescent="0.2">
      <c r="A207" s="114">
        <v>43041</v>
      </c>
      <c r="B207" s="115" t="s">
        <v>449</v>
      </c>
      <c r="C207" s="114" t="s">
        <v>137</v>
      </c>
      <c r="D207" s="114" t="s">
        <v>138</v>
      </c>
      <c r="E207" s="114" t="s">
        <v>139</v>
      </c>
      <c r="F207" s="116">
        <f t="shared" si="9"/>
        <v>2017</v>
      </c>
      <c r="G207" s="116">
        <v>11</v>
      </c>
      <c r="H207" s="117" t="s">
        <v>448</v>
      </c>
      <c r="I207" s="115" t="s">
        <v>1796</v>
      </c>
      <c r="J207" s="115" t="s">
        <v>1815</v>
      </c>
      <c r="K207" s="115" t="s">
        <v>1798</v>
      </c>
      <c r="L207" s="115" t="str">
        <f t="shared" si="10"/>
        <v>T1</v>
      </c>
      <c r="M207" s="115" t="s">
        <v>1817</v>
      </c>
      <c r="N207" s="33" t="str">
        <f t="shared" si="11"/>
        <v>E:POS_P:P01_Tr1:NWF_Tr2:LSI_DRC_R1_D:02_M:11_Y:2017</v>
      </c>
      <c r="O207" s="118">
        <v>0.54409722222222223</v>
      </c>
      <c r="P207" s="115">
        <v>25.6</v>
      </c>
      <c r="Q207" s="115">
        <v>11</v>
      </c>
      <c r="R207" s="115">
        <v>0</v>
      </c>
      <c r="S207" s="115">
        <v>18</v>
      </c>
      <c r="T207" s="115" t="s">
        <v>1800</v>
      </c>
      <c r="U207" s="115">
        <v>23</v>
      </c>
      <c r="V207" s="115">
        <v>23</v>
      </c>
      <c r="W207" s="115" t="s">
        <v>450</v>
      </c>
    </row>
    <row r="208" spans="1:23" x14ac:dyDescent="0.2">
      <c r="A208" s="114">
        <v>43041</v>
      </c>
      <c r="B208" s="115" t="s">
        <v>449</v>
      </c>
      <c r="C208" s="114" t="s">
        <v>137</v>
      </c>
      <c r="D208" s="114" t="s">
        <v>138</v>
      </c>
      <c r="E208" s="114" t="s">
        <v>139</v>
      </c>
      <c r="F208" s="116">
        <f t="shared" si="9"/>
        <v>2017</v>
      </c>
      <c r="G208" s="116">
        <v>11</v>
      </c>
      <c r="H208" s="117" t="s">
        <v>448</v>
      </c>
      <c r="I208" s="115" t="s">
        <v>1796</v>
      </c>
      <c r="J208" s="115" t="s">
        <v>1815</v>
      </c>
      <c r="K208" s="115" t="s">
        <v>1798</v>
      </c>
      <c r="L208" s="115" t="str">
        <f t="shared" si="10"/>
        <v>T2</v>
      </c>
      <c r="M208" s="115" t="s">
        <v>1818</v>
      </c>
      <c r="N208" s="33" t="str">
        <f t="shared" si="11"/>
        <v>E:POS_P:P01_Tr1:NWF_Tr2:LSI_DRC_R1_D:02_M:11_Y:2017</v>
      </c>
      <c r="O208" s="118">
        <v>0.55104166666666698</v>
      </c>
      <c r="P208" s="115">
        <v>25.6</v>
      </c>
      <c r="Q208" s="115">
        <v>11</v>
      </c>
      <c r="R208" s="115">
        <v>0</v>
      </c>
      <c r="S208" s="115">
        <v>18</v>
      </c>
      <c r="T208" s="115" t="s">
        <v>1800</v>
      </c>
      <c r="U208" s="115">
        <v>23</v>
      </c>
      <c r="V208" s="115">
        <v>23</v>
      </c>
      <c r="W208" s="115" t="s">
        <v>450</v>
      </c>
    </row>
    <row r="209" spans="1:23" x14ac:dyDescent="0.2">
      <c r="A209" s="114">
        <v>43041</v>
      </c>
      <c r="B209" s="115" t="s">
        <v>449</v>
      </c>
      <c r="C209" s="114" t="s">
        <v>137</v>
      </c>
      <c r="D209" s="114" t="s">
        <v>138</v>
      </c>
      <c r="E209" s="114" t="s">
        <v>139</v>
      </c>
      <c r="F209" s="116">
        <f t="shared" si="9"/>
        <v>2017</v>
      </c>
      <c r="G209" s="116">
        <v>11</v>
      </c>
      <c r="H209" s="117" t="s">
        <v>448</v>
      </c>
      <c r="I209" s="115" t="s">
        <v>1796</v>
      </c>
      <c r="J209" s="115" t="s">
        <v>1815</v>
      </c>
      <c r="K209" s="115" t="s">
        <v>1798</v>
      </c>
      <c r="L209" s="115" t="str">
        <f t="shared" si="10"/>
        <v>T3</v>
      </c>
      <c r="M209" s="115" t="s">
        <v>1819</v>
      </c>
      <c r="N209" s="33" t="str">
        <f t="shared" si="11"/>
        <v>E:POS_P:P01_Tr1:NWF_Tr2:LSI_DRC_R1_D:02_M:11_Y:2017</v>
      </c>
      <c r="O209" s="118">
        <v>0.55798611111111096</v>
      </c>
      <c r="P209" s="115">
        <v>25.6</v>
      </c>
      <c r="Q209" s="115">
        <v>11</v>
      </c>
      <c r="R209" s="115">
        <v>0</v>
      </c>
      <c r="S209" s="115">
        <v>18</v>
      </c>
      <c r="T209" s="115" t="s">
        <v>1800</v>
      </c>
      <c r="U209" s="115">
        <v>23</v>
      </c>
      <c r="V209" s="115">
        <v>23</v>
      </c>
      <c r="W209" s="115" t="s">
        <v>450</v>
      </c>
    </row>
    <row r="210" spans="1:23" x14ac:dyDescent="0.2">
      <c r="A210" s="114">
        <v>43041</v>
      </c>
      <c r="B210" s="115" t="s">
        <v>251</v>
      </c>
      <c r="C210" s="114" t="s">
        <v>137</v>
      </c>
      <c r="D210" s="114" t="s">
        <v>138</v>
      </c>
      <c r="E210" s="114" t="s">
        <v>139</v>
      </c>
      <c r="F210" s="116">
        <f t="shared" si="9"/>
        <v>2017</v>
      </c>
      <c r="G210" s="116">
        <v>11</v>
      </c>
      <c r="H210" s="117" t="s">
        <v>448</v>
      </c>
      <c r="I210" s="115" t="s">
        <v>1796</v>
      </c>
      <c r="J210" s="115" t="s">
        <v>1815</v>
      </c>
      <c r="K210" s="115" t="s">
        <v>1805</v>
      </c>
      <c r="L210" s="115" t="str">
        <f t="shared" si="10"/>
        <v>T0</v>
      </c>
      <c r="M210" s="115" t="s">
        <v>1820</v>
      </c>
      <c r="N210" s="33" t="str">
        <f t="shared" si="11"/>
        <v>E:POS_P:P01_Tr1:NWF_Tr2:LSI_DRC_R2_D:02_M:11_Y:2017</v>
      </c>
      <c r="O210" s="118">
        <v>0.53715277777777781</v>
      </c>
      <c r="P210" s="115">
        <v>23</v>
      </c>
      <c r="Q210" s="115">
        <v>8</v>
      </c>
      <c r="R210" s="115">
        <v>0</v>
      </c>
      <c r="S210" s="115">
        <v>17.899999999999999</v>
      </c>
      <c r="T210" s="115" t="s">
        <v>1800</v>
      </c>
      <c r="U210" s="115">
        <v>23</v>
      </c>
      <c r="V210" s="115">
        <v>23</v>
      </c>
      <c r="W210" s="115" t="s">
        <v>450</v>
      </c>
    </row>
    <row r="211" spans="1:23" x14ac:dyDescent="0.2">
      <c r="A211" s="114">
        <v>43041</v>
      </c>
      <c r="B211" s="115" t="s">
        <v>251</v>
      </c>
      <c r="C211" s="114" t="s">
        <v>137</v>
      </c>
      <c r="D211" s="114" t="s">
        <v>138</v>
      </c>
      <c r="E211" s="114" t="s">
        <v>139</v>
      </c>
      <c r="F211" s="116">
        <f t="shared" si="9"/>
        <v>2017</v>
      </c>
      <c r="G211" s="116">
        <v>11</v>
      </c>
      <c r="H211" s="117" t="s">
        <v>448</v>
      </c>
      <c r="I211" s="115" t="s">
        <v>1796</v>
      </c>
      <c r="J211" s="115" t="s">
        <v>1815</v>
      </c>
      <c r="K211" s="115" t="s">
        <v>1805</v>
      </c>
      <c r="L211" s="115" t="str">
        <f t="shared" si="10"/>
        <v>T1</v>
      </c>
      <c r="M211" s="115" t="s">
        <v>1821</v>
      </c>
      <c r="N211" s="33" t="str">
        <f t="shared" si="11"/>
        <v>E:POS_P:P01_Tr1:NWF_Tr2:LSI_DRC_R2_D:02_M:11_Y:2017</v>
      </c>
      <c r="O211" s="118">
        <v>0.54409722222222223</v>
      </c>
      <c r="P211" s="115">
        <v>24.6</v>
      </c>
      <c r="Q211" s="115">
        <v>8</v>
      </c>
      <c r="R211" s="115">
        <v>0</v>
      </c>
      <c r="S211" s="115">
        <v>17.899999999999999</v>
      </c>
      <c r="T211" s="115" t="s">
        <v>1800</v>
      </c>
      <c r="U211" s="115">
        <v>23</v>
      </c>
      <c r="V211" s="115">
        <v>23</v>
      </c>
      <c r="W211" s="115" t="s">
        <v>450</v>
      </c>
    </row>
    <row r="212" spans="1:23" x14ac:dyDescent="0.2">
      <c r="A212" s="114">
        <v>43041</v>
      </c>
      <c r="B212" s="115" t="s">
        <v>251</v>
      </c>
      <c r="C212" s="114" t="s">
        <v>137</v>
      </c>
      <c r="D212" s="114" t="s">
        <v>138</v>
      </c>
      <c r="E212" s="114" t="s">
        <v>139</v>
      </c>
      <c r="F212" s="116">
        <f t="shared" si="9"/>
        <v>2017</v>
      </c>
      <c r="G212" s="116">
        <v>11</v>
      </c>
      <c r="H212" s="117" t="s">
        <v>448</v>
      </c>
      <c r="I212" s="115" t="s">
        <v>1796</v>
      </c>
      <c r="J212" s="115" t="s">
        <v>1815</v>
      </c>
      <c r="K212" s="115" t="s">
        <v>1805</v>
      </c>
      <c r="L212" s="115" t="str">
        <f t="shared" si="10"/>
        <v>T2</v>
      </c>
      <c r="M212" s="115" t="s">
        <v>1822</v>
      </c>
      <c r="N212" s="33" t="str">
        <f t="shared" si="11"/>
        <v>E:POS_P:P01_Tr1:NWF_Tr2:LSI_DRC_R2_D:02_M:11_Y:2017</v>
      </c>
      <c r="O212" s="118">
        <v>0.55104166666666698</v>
      </c>
      <c r="P212" s="115">
        <v>24.3</v>
      </c>
      <c r="Q212" s="115">
        <v>8</v>
      </c>
      <c r="R212" s="115">
        <v>0</v>
      </c>
      <c r="S212" s="115">
        <v>17.899999999999999</v>
      </c>
      <c r="T212" s="115" t="s">
        <v>1800</v>
      </c>
      <c r="U212" s="115">
        <v>23</v>
      </c>
      <c r="V212" s="115">
        <v>23</v>
      </c>
      <c r="W212" s="115" t="s">
        <v>450</v>
      </c>
    </row>
    <row r="213" spans="1:23" x14ac:dyDescent="0.2">
      <c r="A213" s="114">
        <v>43041</v>
      </c>
      <c r="B213" s="115" t="s">
        <v>251</v>
      </c>
      <c r="C213" s="114" t="s">
        <v>137</v>
      </c>
      <c r="D213" s="114" t="s">
        <v>138</v>
      </c>
      <c r="E213" s="114" t="s">
        <v>139</v>
      </c>
      <c r="F213" s="116">
        <f t="shared" si="9"/>
        <v>2017</v>
      </c>
      <c r="G213" s="116">
        <v>11</v>
      </c>
      <c r="H213" s="117" t="s">
        <v>448</v>
      </c>
      <c r="I213" s="115" t="s">
        <v>1796</v>
      </c>
      <c r="J213" s="115" t="s">
        <v>1815</v>
      </c>
      <c r="K213" s="115" t="s">
        <v>1805</v>
      </c>
      <c r="L213" s="115" t="str">
        <f t="shared" si="10"/>
        <v>T3</v>
      </c>
      <c r="M213" s="115" t="s">
        <v>1823</v>
      </c>
      <c r="N213" s="33" t="str">
        <f t="shared" si="11"/>
        <v>E:POS_P:P01_Tr1:NWF_Tr2:LSI_DRC_R2_D:02_M:11_Y:2017</v>
      </c>
      <c r="O213" s="118">
        <v>0.55798611111111096</v>
      </c>
      <c r="P213" s="115">
        <v>24.6</v>
      </c>
      <c r="Q213" s="115">
        <v>8</v>
      </c>
      <c r="R213" s="115">
        <v>0</v>
      </c>
      <c r="S213" s="115">
        <v>17.899999999999999</v>
      </c>
      <c r="T213" s="115" t="s">
        <v>1800</v>
      </c>
      <c r="U213" s="115">
        <v>23</v>
      </c>
      <c r="V213" s="115">
        <v>23</v>
      </c>
      <c r="W213" s="115" t="s">
        <v>450</v>
      </c>
    </row>
    <row r="214" spans="1:23" x14ac:dyDescent="0.2">
      <c r="A214" s="114">
        <v>43041</v>
      </c>
      <c r="B214" s="115" t="s">
        <v>154</v>
      </c>
      <c r="C214" s="114" t="s">
        <v>137</v>
      </c>
      <c r="D214" s="114" t="s">
        <v>138</v>
      </c>
      <c r="E214" s="114" t="s">
        <v>139</v>
      </c>
      <c r="F214" s="116">
        <f t="shared" si="9"/>
        <v>2017</v>
      </c>
      <c r="G214" s="116">
        <v>11</v>
      </c>
      <c r="H214" s="117" t="s">
        <v>448</v>
      </c>
      <c r="I214" s="115" t="s">
        <v>1796</v>
      </c>
      <c r="J214" s="115" t="s">
        <v>1815</v>
      </c>
      <c r="K214" s="115" t="s">
        <v>1810</v>
      </c>
      <c r="L214" s="115" t="str">
        <f t="shared" si="10"/>
        <v>T0</v>
      </c>
      <c r="M214" s="115" t="s">
        <v>1824</v>
      </c>
      <c r="N214" s="33" t="str">
        <f t="shared" si="11"/>
        <v>E:POS_P:P01_Tr1:NWF_Tr2:LSI_DRC_R3_D:02_M:11_Y:2017</v>
      </c>
      <c r="O214" s="118">
        <v>0.53715277777777781</v>
      </c>
      <c r="P214" s="115">
        <v>23.9</v>
      </c>
      <c r="Q214" s="115">
        <v>6</v>
      </c>
      <c r="R214" s="115">
        <v>0</v>
      </c>
      <c r="S214" s="115">
        <v>17.899999999999999</v>
      </c>
      <c r="T214" s="115" t="s">
        <v>1800</v>
      </c>
      <c r="U214" s="115">
        <v>23</v>
      </c>
      <c r="V214" s="115">
        <v>23</v>
      </c>
      <c r="W214" s="115" t="s">
        <v>450</v>
      </c>
    </row>
    <row r="215" spans="1:23" x14ac:dyDescent="0.2">
      <c r="A215" s="114">
        <v>43041</v>
      </c>
      <c r="B215" s="115" t="s">
        <v>154</v>
      </c>
      <c r="C215" s="114" t="s">
        <v>137</v>
      </c>
      <c r="D215" s="114" t="s">
        <v>138</v>
      </c>
      <c r="E215" s="114" t="s">
        <v>139</v>
      </c>
      <c r="F215" s="116">
        <f t="shared" si="9"/>
        <v>2017</v>
      </c>
      <c r="G215" s="116">
        <v>11</v>
      </c>
      <c r="H215" s="117" t="s">
        <v>448</v>
      </c>
      <c r="I215" s="115" t="s">
        <v>1796</v>
      </c>
      <c r="J215" s="115" t="s">
        <v>1815</v>
      </c>
      <c r="K215" s="115" t="s">
        <v>1810</v>
      </c>
      <c r="L215" s="115" t="str">
        <f t="shared" si="10"/>
        <v>T1</v>
      </c>
      <c r="M215" s="115" t="s">
        <v>1825</v>
      </c>
      <c r="N215" s="33" t="str">
        <f t="shared" si="11"/>
        <v>E:POS_P:P01_Tr1:NWF_Tr2:LSI_DRC_R3_D:02_M:11_Y:2017</v>
      </c>
      <c r="O215" s="118">
        <v>0.54409722222222223</v>
      </c>
      <c r="P215" s="115">
        <v>25</v>
      </c>
      <c r="Q215" s="115">
        <v>6</v>
      </c>
      <c r="R215" s="115">
        <v>0</v>
      </c>
      <c r="S215" s="115">
        <v>17.899999999999999</v>
      </c>
      <c r="T215" s="115" t="s">
        <v>1800</v>
      </c>
      <c r="U215" s="115">
        <v>23</v>
      </c>
      <c r="V215" s="115">
        <v>23</v>
      </c>
      <c r="W215" s="115" t="s">
        <v>450</v>
      </c>
    </row>
    <row r="216" spans="1:23" x14ac:dyDescent="0.2">
      <c r="A216" s="114">
        <v>43041</v>
      </c>
      <c r="B216" s="115" t="s">
        <v>154</v>
      </c>
      <c r="C216" s="114" t="s">
        <v>137</v>
      </c>
      <c r="D216" s="114" t="s">
        <v>138</v>
      </c>
      <c r="E216" s="114" t="s">
        <v>139</v>
      </c>
      <c r="F216" s="116">
        <f t="shared" si="9"/>
        <v>2017</v>
      </c>
      <c r="G216" s="116">
        <v>11</v>
      </c>
      <c r="H216" s="117" t="s">
        <v>448</v>
      </c>
      <c r="I216" s="115" t="s">
        <v>1796</v>
      </c>
      <c r="J216" s="115" t="s">
        <v>1815</v>
      </c>
      <c r="K216" s="115" t="s">
        <v>1810</v>
      </c>
      <c r="L216" s="115" t="str">
        <f t="shared" si="10"/>
        <v>T2</v>
      </c>
      <c r="M216" s="115" t="s">
        <v>1826</v>
      </c>
      <c r="N216" s="33" t="str">
        <f t="shared" si="11"/>
        <v>E:POS_P:P01_Tr1:NWF_Tr2:LSI_DRC_R3_D:02_M:11_Y:2017</v>
      </c>
      <c r="O216" s="118">
        <v>0.55104166666666698</v>
      </c>
      <c r="P216" s="115">
        <v>24.7</v>
      </c>
      <c r="Q216" s="115">
        <v>6</v>
      </c>
      <c r="R216" s="115">
        <v>0</v>
      </c>
      <c r="S216" s="115">
        <v>17.899999999999999</v>
      </c>
      <c r="T216" s="115" t="s">
        <v>1800</v>
      </c>
      <c r="U216" s="115">
        <v>23</v>
      </c>
      <c r="V216" s="115">
        <v>23</v>
      </c>
      <c r="W216" s="115" t="s">
        <v>450</v>
      </c>
    </row>
    <row r="217" spans="1:23" x14ac:dyDescent="0.2">
      <c r="A217" s="114">
        <v>43041</v>
      </c>
      <c r="B217" s="115" t="s">
        <v>154</v>
      </c>
      <c r="C217" s="114" t="s">
        <v>137</v>
      </c>
      <c r="D217" s="114" t="s">
        <v>138</v>
      </c>
      <c r="E217" s="114" t="s">
        <v>139</v>
      </c>
      <c r="F217" s="116">
        <f t="shared" si="9"/>
        <v>2017</v>
      </c>
      <c r="G217" s="116">
        <v>11</v>
      </c>
      <c r="H217" s="117" t="s">
        <v>448</v>
      </c>
      <c r="I217" s="115" t="s">
        <v>1796</v>
      </c>
      <c r="J217" s="115" t="s">
        <v>1815</v>
      </c>
      <c r="K217" s="115" t="s">
        <v>1810</v>
      </c>
      <c r="L217" s="115" t="str">
        <f t="shared" si="10"/>
        <v>T3</v>
      </c>
      <c r="M217" s="115" t="s">
        <v>1827</v>
      </c>
      <c r="N217" s="33" t="str">
        <f t="shared" si="11"/>
        <v>E:POS_P:P01_Tr1:NWF_Tr2:LSI_DRC_R3_D:02_M:11_Y:2017</v>
      </c>
      <c r="O217" s="118">
        <v>0.55798611111111096</v>
      </c>
      <c r="P217" s="115">
        <v>24.9</v>
      </c>
      <c r="Q217" s="115">
        <v>6</v>
      </c>
      <c r="R217" s="115">
        <v>0</v>
      </c>
      <c r="S217" s="115">
        <v>17.899999999999999</v>
      </c>
      <c r="T217" s="115" t="s">
        <v>1800</v>
      </c>
      <c r="U217" s="115">
        <v>23</v>
      </c>
      <c r="V217" s="115">
        <v>23</v>
      </c>
      <c r="W217" s="115" t="s">
        <v>450</v>
      </c>
    </row>
    <row r="218" spans="1:23" x14ac:dyDescent="0.2">
      <c r="A218" s="114">
        <v>43041</v>
      </c>
      <c r="B218" s="115" t="s">
        <v>449</v>
      </c>
      <c r="C218" s="114" t="s">
        <v>137</v>
      </c>
      <c r="D218" s="114" t="s">
        <v>138</v>
      </c>
      <c r="E218" s="114" t="s">
        <v>139</v>
      </c>
      <c r="F218" s="116">
        <f t="shared" si="9"/>
        <v>2017</v>
      </c>
      <c r="G218" s="116">
        <v>11</v>
      </c>
      <c r="H218" s="117" t="s">
        <v>448</v>
      </c>
      <c r="I218" s="115" t="s">
        <v>1828</v>
      </c>
      <c r="J218" s="115" t="s">
        <v>1797</v>
      </c>
      <c r="K218" s="115" t="s">
        <v>1798</v>
      </c>
      <c r="L218" s="115" t="str">
        <f t="shared" si="10"/>
        <v>T0</v>
      </c>
      <c r="M218" s="115" t="s">
        <v>1829</v>
      </c>
      <c r="N218" s="33" t="str">
        <f t="shared" si="11"/>
        <v>E:POS_P:P01_Tr1:WFL_Tr2:ESI_DRC_R1_D:02_M:11_Y:2017</v>
      </c>
      <c r="O218" s="118">
        <v>0.49704861111111115</v>
      </c>
      <c r="P218" s="115">
        <v>21.1</v>
      </c>
      <c r="Q218" s="115">
        <v>5</v>
      </c>
      <c r="R218" s="115">
        <v>4</v>
      </c>
      <c r="S218" s="115">
        <v>19</v>
      </c>
      <c r="T218" s="115" t="s">
        <v>1853</v>
      </c>
      <c r="U218" s="115">
        <v>22.5</v>
      </c>
      <c r="V218" s="115">
        <v>23</v>
      </c>
      <c r="W218" s="115" t="s">
        <v>478</v>
      </c>
    </row>
    <row r="219" spans="1:23" x14ac:dyDescent="0.2">
      <c r="A219" s="114">
        <v>43041</v>
      </c>
      <c r="B219" s="115" t="s">
        <v>449</v>
      </c>
      <c r="C219" s="114" t="s">
        <v>137</v>
      </c>
      <c r="D219" s="114" t="s">
        <v>138</v>
      </c>
      <c r="E219" s="114" t="s">
        <v>139</v>
      </c>
      <c r="F219" s="116">
        <f t="shared" si="9"/>
        <v>2017</v>
      </c>
      <c r="G219" s="116">
        <v>11</v>
      </c>
      <c r="H219" s="117" t="s">
        <v>448</v>
      </c>
      <c r="I219" s="115" t="s">
        <v>1828</v>
      </c>
      <c r="J219" s="115" t="s">
        <v>1797</v>
      </c>
      <c r="K219" s="115" t="s">
        <v>1798</v>
      </c>
      <c r="L219" s="115" t="str">
        <f t="shared" si="10"/>
        <v>T1</v>
      </c>
      <c r="M219" s="115" t="s">
        <v>1830</v>
      </c>
      <c r="N219" s="33" t="str">
        <f t="shared" si="11"/>
        <v>E:POS_P:P01_Tr1:WFL_Tr2:ESI_DRC_R1_D:02_M:11_Y:2017</v>
      </c>
      <c r="O219" s="118">
        <v>0.50399305555555551</v>
      </c>
      <c r="P219" s="115">
        <v>22.8</v>
      </c>
      <c r="Q219" s="115">
        <v>5</v>
      </c>
      <c r="R219" s="115">
        <v>4</v>
      </c>
      <c r="S219" s="115">
        <v>19</v>
      </c>
      <c r="T219" s="115" t="s">
        <v>1853</v>
      </c>
      <c r="U219" s="115">
        <v>22.5</v>
      </c>
      <c r="V219" s="115">
        <v>23</v>
      </c>
      <c r="W219" s="115" t="s">
        <v>478</v>
      </c>
    </row>
    <row r="220" spans="1:23" x14ac:dyDescent="0.2">
      <c r="A220" s="114">
        <v>43041</v>
      </c>
      <c r="B220" s="115" t="s">
        <v>449</v>
      </c>
      <c r="C220" s="114" t="s">
        <v>137</v>
      </c>
      <c r="D220" s="114" t="s">
        <v>138</v>
      </c>
      <c r="E220" s="114" t="s">
        <v>139</v>
      </c>
      <c r="F220" s="116">
        <f t="shared" si="9"/>
        <v>2017</v>
      </c>
      <c r="G220" s="116">
        <v>11</v>
      </c>
      <c r="H220" s="117" t="s">
        <v>448</v>
      </c>
      <c r="I220" s="115" t="s">
        <v>1828</v>
      </c>
      <c r="J220" s="115" t="s">
        <v>1797</v>
      </c>
      <c r="K220" s="115" t="s">
        <v>1798</v>
      </c>
      <c r="L220" s="115" t="str">
        <f t="shared" si="10"/>
        <v>T2</v>
      </c>
      <c r="M220" s="115" t="s">
        <v>1831</v>
      </c>
      <c r="N220" s="33" t="str">
        <f t="shared" si="11"/>
        <v>E:POS_P:P01_Tr1:WFL_Tr2:ESI_DRC_R1_D:02_M:11_Y:2017</v>
      </c>
      <c r="O220" s="118">
        <v>0.51093750000000004</v>
      </c>
      <c r="P220" s="115">
        <v>22.9</v>
      </c>
      <c r="Q220" s="115">
        <v>5</v>
      </c>
      <c r="R220" s="115">
        <v>4</v>
      </c>
      <c r="S220" s="115">
        <v>19</v>
      </c>
      <c r="T220" s="115" t="s">
        <v>1853</v>
      </c>
      <c r="U220" s="115">
        <v>22.5</v>
      </c>
      <c r="V220" s="115">
        <v>23</v>
      </c>
      <c r="W220" s="115" t="s">
        <v>478</v>
      </c>
    </row>
    <row r="221" spans="1:23" x14ac:dyDescent="0.2">
      <c r="A221" s="114">
        <v>43041</v>
      </c>
      <c r="B221" s="115" t="s">
        <v>449</v>
      </c>
      <c r="C221" s="114" t="s">
        <v>137</v>
      </c>
      <c r="D221" s="114" t="s">
        <v>138</v>
      </c>
      <c r="E221" s="114" t="s">
        <v>139</v>
      </c>
      <c r="F221" s="116">
        <f t="shared" si="9"/>
        <v>2017</v>
      </c>
      <c r="G221" s="116">
        <v>11</v>
      </c>
      <c r="H221" s="117" t="s">
        <v>448</v>
      </c>
      <c r="I221" s="115" t="s">
        <v>1828</v>
      </c>
      <c r="J221" s="115" t="s">
        <v>1797</v>
      </c>
      <c r="K221" s="115" t="s">
        <v>1798</v>
      </c>
      <c r="L221" s="115" t="str">
        <f t="shared" si="10"/>
        <v>T3</v>
      </c>
      <c r="M221" s="115" t="s">
        <v>1832</v>
      </c>
      <c r="N221" s="33" t="str">
        <f t="shared" si="11"/>
        <v>E:POS_P:P01_Tr1:WFL_Tr2:ESI_DRC_R1_D:02_M:11_Y:2017</v>
      </c>
      <c r="O221" s="118">
        <v>0.51788194444444402</v>
      </c>
      <c r="P221" s="115">
        <v>23.2</v>
      </c>
      <c r="Q221" s="115">
        <v>5</v>
      </c>
      <c r="R221" s="115">
        <v>4</v>
      </c>
      <c r="S221" s="115">
        <v>19</v>
      </c>
      <c r="T221" s="115" t="s">
        <v>1853</v>
      </c>
      <c r="U221" s="115">
        <v>22.5</v>
      </c>
      <c r="V221" s="115">
        <v>23</v>
      </c>
      <c r="W221" s="115" t="s">
        <v>478</v>
      </c>
    </row>
    <row r="222" spans="1:23" x14ac:dyDescent="0.2">
      <c r="A222" s="114">
        <v>43041</v>
      </c>
      <c r="B222" s="115" t="s">
        <v>251</v>
      </c>
      <c r="C222" s="114" t="s">
        <v>137</v>
      </c>
      <c r="D222" s="114" t="s">
        <v>138</v>
      </c>
      <c r="E222" s="114" t="s">
        <v>139</v>
      </c>
      <c r="F222" s="116">
        <f t="shared" si="9"/>
        <v>2017</v>
      </c>
      <c r="G222" s="116">
        <v>11</v>
      </c>
      <c r="H222" s="117" t="s">
        <v>448</v>
      </c>
      <c r="I222" s="115" t="s">
        <v>1828</v>
      </c>
      <c r="J222" s="115" t="s">
        <v>1797</v>
      </c>
      <c r="K222" s="115" t="s">
        <v>1805</v>
      </c>
      <c r="L222" s="115" t="str">
        <f t="shared" si="10"/>
        <v>T0</v>
      </c>
      <c r="M222" s="115" t="s">
        <v>1833</v>
      </c>
      <c r="N222" s="33" t="str">
        <f t="shared" si="11"/>
        <v>E:POS_P:P01_Tr1:WFL_Tr2:ESI_DRC_R2_D:02_M:11_Y:2017</v>
      </c>
      <c r="O222" s="118">
        <v>0.49704861111111115</v>
      </c>
      <c r="P222" s="115">
        <v>19.5</v>
      </c>
      <c r="Q222" s="115">
        <v>2</v>
      </c>
      <c r="R222" s="115">
        <v>7.5</v>
      </c>
      <c r="S222" s="115">
        <v>19</v>
      </c>
      <c r="T222" s="115" t="s">
        <v>1853</v>
      </c>
      <c r="U222" s="115">
        <v>22.5</v>
      </c>
      <c r="V222" s="115">
        <v>23</v>
      </c>
      <c r="W222" s="115" t="s">
        <v>478</v>
      </c>
    </row>
    <row r="223" spans="1:23" x14ac:dyDescent="0.2">
      <c r="A223" s="114">
        <v>43041</v>
      </c>
      <c r="B223" s="115" t="s">
        <v>251</v>
      </c>
      <c r="C223" s="114" t="s">
        <v>137</v>
      </c>
      <c r="D223" s="114" t="s">
        <v>138</v>
      </c>
      <c r="E223" s="114" t="s">
        <v>139</v>
      </c>
      <c r="F223" s="116">
        <f t="shared" si="9"/>
        <v>2017</v>
      </c>
      <c r="G223" s="116">
        <v>11</v>
      </c>
      <c r="H223" s="117" t="s">
        <v>448</v>
      </c>
      <c r="I223" s="115" t="s">
        <v>1828</v>
      </c>
      <c r="J223" s="115" t="s">
        <v>1797</v>
      </c>
      <c r="K223" s="115" t="s">
        <v>1805</v>
      </c>
      <c r="L223" s="115" t="str">
        <f t="shared" si="10"/>
        <v>T1</v>
      </c>
      <c r="M223" s="115" t="s">
        <v>1834</v>
      </c>
      <c r="N223" s="33" t="str">
        <f t="shared" si="11"/>
        <v>E:POS_P:P01_Tr1:WFL_Tr2:ESI_DRC_R2_D:02_M:11_Y:2017</v>
      </c>
      <c r="O223" s="118">
        <v>0.50399305555555551</v>
      </c>
      <c r="P223" s="115">
        <v>21.1</v>
      </c>
      <c r="Q223" s="115">
        <v>2</v>
      </c>
      <c r="R223" s="115">
        <v>7.5</v>
      </c>
      <c r="S223" s="115">
        <v>19</v>
      </c>
      <c r="T223" s="115" t="s">
        <v>1853</v>
      </c>
      <c r="U223" s="115">
        <v>22.5</v>
      </c>
      <c r="V223" s="115">
        <v>23</v>
      </c>
      <c r="W223" s="115" t="s">
        <v>478</v>
      </c>
    </row>
    <row r="224" spans="1:23" x14ac:dyDescent="0.2">
      <c r="A224" s="114">
        <v>43041</v>
      </c>
      <c r="B224" s="115" t="s">
        <v>251</v>
      </c>
      <c r="C224" s="114" t="s">
        <v>137</v>
      </c>
      <c r="D224" s="114" t="s">
        <v>138</v>
      </c>
      <c r="E224" s="114" t="s">
        <v>139</v>
      </c>
      <c r="F224" s="116">
        <f t="shared" si="9"/>
        <v>2017</v>
      </c>
      <c r="G224" s="116">
        <v>11</v>
      </c>
      <c r="H224" s="117" t="s">
        <v>448</v>
      </c>
      <c r="I224" s="115" t="s">
        <v>1828</v>
      </c>
      <c r="J224" s="115" t="s">
        <v>1797</v>
      </c>
      <c r="K224" s="115" t="s">
        <v>1805</v>
      </c>
      <c r="L224" s="115" t="str">
        <f t="shared" si="10"/>
        <v>T2</v>
      </c>
      <c r="M224" s="115" t="s">
        <v>1835</v>
      </c>
      <c r="N224" s="33" t="str">
        <f t="shared" si="11"/>
        <v>E:POS_P:P01_Tr1:WFL_Tr2:ESI_DRC_R2_D:02_M:11_Y:2017</v>
      </c>
      <c r="O224" s="118">
        <v>0.51093750000000004</v>
      </c>
      <c r="P224" s="115">
        <v>21.4</v>
      </c>
      <c r="Q224" s="115">
        <v>2</v>
      </c>
      <c r="R224" s="115">
        <v>7.5</v>
      </c>
      <c r="S224" s="115">
        <v>19</v>
      </c>
      <c r="T224" s="115" t="s">
        <v>1853</v>
      </c>
      <c r="U224" s="115">
        <v>22.5</v>
      </c>
      <c r="V224" s="115">
        <v>23</v>
      </c>
      <c r="W224" s="115" t="s">
        <v>478</v>
      </c>
    </row>
    <row r="225" spans="1:23" x14ac:dyDescent="0.2">
      <c r="A225" s="114">
        <v>43041</v>
      </c>
      <c r="B225" s="115" t="s">
        <v>251</v>
      </c>
      <c r="C225" s="114" t="s">
        <v>137</v>
      </c>
      <c r="D225" s="114" t="s">
        <v>138</v>
      </c>
      <c r="E225" s="114" t="s">
        <v>139</v>
      </c>
      <c r="F225" s="116">
        <f t="shared" si="9"/>
        <v>2017</v>
      </c>
      <c r="G225" s="116">
        <v>11</v>
      </c>
      <c r="H225" s="117" t="s">
        <v>448</v>
      </c>
      <c r="I225" s="115" t="s">
        <v>1828</v>
      </c>
      <c r="J225" s="115" t="s">
        <v>1797</v>
      </c>
      <c r="K225" s="115" t="s">
        <v>1805</v>
      </c>
      <c r="L225" s="115" t="str">
        <f t="shared" si="10"/>
        <v>T3</v>
      </c>
      <c r="M225" s="115" t="s">
        <v>1836</v>
      </c>
      <c r="N225" s="33" t="str">
        <f t="shared" si="11"/>
        <v>E:POS_P:P01_Tr1:WFL_Tr2:ESI_DRC_R2_D:02_M:11_Y:2017</v>
      </c>
      <c r="O225" s="118">
        <v>0.51788194444444402</v>
      </c>
      <c r="P225" s="115">
        <v>21.9</v>
      </c>
      <c r="Q225" s="115">
        <v>2</v>
      </c>
      <c r="R225" s="115">
        <v>7.5</v>
      </c>
      <c r="S225" s="115">
        <v>19</v>
      </c>
      <c r="T225" s="115" t="s">
        <v>1853</v>
      </c>
      <c r="U225" s="115">
        <v>22.5</v>
      </c>
      <c r="V225" s="115">
        <v>23</v>
      </c>
      <c r="W225" s="115" t="s">
        <v>478</v>
      </c>
    </row>
    <row r="226" spans="1:23" x14ac:dyDescent="0.2">
      <c r="A226" s="114">
        <v>43041</v>
      </c>
      <c r="B226" s="115" t="s">
        <v>154</v>
      </c>
      <c r="C226" s="114" t="s">
        <v>137</v>
      </c>
      <c r="D226" s="114" t="s">
        <v>138</v>
      </c>
      <c r="E226" s="114" t="s">
        <v>139</v>
      </c>
      <c r="F226" s="116">
        <f t="shared" si="9"/>
        <v>2017</v>
      </c>
      <c r="G226" s="116">
        <v>11</v>
      </c>
      <c r="H226" s="117" t="s">
        <v>448</v>
      </c>
      <c r="I226" s="115" t="s">
        <v>1828</v>
      </c>
      <c r="J226" s="115" t="s">
        <v>1797</v>
      </c>
      <c r="K226" s="115" t="s">
        <v>1810</v>
      </c>
      <c r="L226" s="115" t="str">
        <f t="shared" si="10"/>
        <v>T0</v>
      </c>
      <c r="M226" s="115" t="s">
        <v>1837</v>
      </c>
      <c r="N226" s="33" t="str">
        <f t="shared" si="11"/>
        <v>E:POS_P:P01_Tr1:WFL_Tr2:ESI_DRC_R3_D:02_M:11_Y:2017</v>
      </c>
      <c r="O226" s="118">
        <v>0.49704861111111115</v>
      </c>
      <c r="P226" s="115">
        <v>21.3</v>
      </c>
      <c r="Q226" s="115">
        <v>14</v>
      </c>
      <c r="R226" s="115">
        <v>5</v>
      </c>
      <c r="S226" s="115">
        <v>19</v>
      </c>
      <c r="T226" s="115" t="s">
        <v>1853</v>
      </c>
      <c r="U226" s="115">
        <v>22.5</v>
      </c>
      <c r="V226" s="115">
        <v>23</v>
      </c>
      <c r="W226" s="115" t="s">
        <v>478</v>
      </c>
    </row>
    <row r="227" spans="1:23" x14ac:dyDescent="0.2">
      <c r="A227" s="114">
        <v>43041</v>
      </c>
      <c r="B227" s="115" t="s">
        <v>154</v>
      </c>
      <c r="C227" s="114" t="s">
        <v>137</v>
      </c>
      <c r="D227" s="114" t="s">
        <v>138</v>
      </c>
      <c r="E227" s="114" t="s">
        <v>139</v>
      </c>
      <c r="F227" s="116">
        <f t="shared" si="9"/>
        <v>2017</v>
      </c>
      <c r="G227" s="116">
        <v>11</v>
      </c>
      <c r="H227" s="117" t="s">
        <v>448</v>
      </c>
      <c r="I227" s="115" t="s">
        <v>1828</v>
      </c>
      <c r="J227" s="115" t="s">
        <v>1797</v>
      </c>
      <c r="K227" s="115" t="s">
        <v>1810</v>
      </c>
      <c r="L227" s="115" t="str">
        <f t="shared" si="10"/>
        <v>T1</v>
      </c>
      <c r="M227" s="115" t="s">
        <v>1838</v>
      </c>
      <c r="N227" s="33" t="str">
        <f t="shared" si="11"/>
        <v>E:POS_P:P01_Tr1:WFL_Tr2:ESI_DRC_R3_D:02_M:11_Y:2017</v>
      </c>
      <c r="O227" s="118">
        <v>0.50399305555555551</v>
      </c>
      <c r="P227" s="115">
        <v>23.2</v>
      </c>
      <c r="Q227" s="115">
        <v>14</v>
      </c>
      <c r="R227" s="115">
        <v>5</v>
      </c>
      <c r="S227" s="115">
        <v>19</v>
      </c>
      <c r="T227" s="115" t="s">
        <v>1853</v>
      </c>
      <c r="U227" s="115">
        <v>22.5</v>
      </c>
      <c r="V227" s="115">
        <v>23</v>
      </c>
      <c r="W227" s="115" t="s">
        <v>478</v>
      </c>
    </row>
    <row r="228" spans="1:23" x14ac:dyDescent="0.2">
      <c r="A228" s="114">
        <v>43041</v>
      </c>
      <c r="B228" s="115" t="s">
        <v>154</v>
      </c>
      <c r="C228" s="114" t="s">
        <v>137</v>
      </c>
      <c r="D228" s="114" t="s">
        <v>138</v>
      </c>
      <c r="E228" s="114" t="s">
        <v>139</v>
      </c>
      <c r="F228" s="116">
        <f t="shared" si="9"/>
        <v>2017</v>
      </c>
      <c r="G228" s="116">
        <v>11</v>
      </c>
      <c r="H228" s="117" t="s">
        <v>448</v>
      </c>
      <c r="I228" s="115" t="s">
        <v>1828</v>
      </c>
      <c r="J228" s="115" t="s">
        <v>1797</v>
      </c>
      <c r="K228" s="115" t="s">
        <v>1810</v>
      </c>
      <c r="L228" s="115" t="str">
        <f t="shared" si="10"/>
        <v>T2</v>
      </c>
      <c r="M228" s="115" t="s">
        <v>1839</v>
      </c>
      <c r="N228" s="33" t="str">
        <f t="shared" si="11"/>
        <v>E:POS_P:P01_Tr1:WFL_Tr2:ESI_DRC_R3_D:02_M:11_Y:2017</v>
      </c>
      <c r="O228" s="118">
        <v>0.51093750000000004</v>
      </c>
      <c r="P228" s="115">
        <v>23.3</v>
      </c>
      <c r="Q228" s="115">
        <v>14</v>
      </c>
      <c r="R228" s="115">
        <v>5</v>
      </c>
      <c r="S228" s="115">
        <v>19</v>
      </c>
      <c r="T228" s="115" t="s">
        <v>1853</v>
      </c>
      <c r="U228" s="115">
        <v>22.5</v>
      </c>
      <c r="V228" s="115">
        <v>23</v>
      </c>
      <c r="W228" s="115" t="s">
        <v>478</v>
      </c>
    </row>
    <row r="229" spans="1:23" x14ac:dyDescent="0.2">
      <c r="A229" s="114">
        <v>43041</v>
      </c>
      <c r="B229" s="115" t="s">
        <v>154</v>
      </c>
      <c r="C229" s="114" t="s">
        <v>137</v>
      </c>
      <c r="D229" s="114" t="s">
        <v>138</v>
      </c>
      <c r="E229" s="114" t="s">
        <v>139</v>
      </c>
      <c r="F229" s="116">
        <f t="shared" si="9"/>
        <v>2017</v>
      </c>
      <c r="G229" s="116">
        <v>11</v>
      </c>
      <c r="H229" s="117" t="s">
        <v>448</v>
      </c>
      <c r="I229" s="115" t="s">
        <v>1828</v>
      </c>
      <c r="J229" s="115" t="s">
        <v>1797</v>
      </c>
      <c r="K229" s="115" t="s">
        <v>1810</v>
      </c>
      <c r="L229" s="115" t="str">
        <f t="shared" si="10"/>
        <v>T3</v>
      </c>
      <c r="M229" s="115" t="s">
        <v>1840</v>
      </c>
      <c r="N229" s="33" t="str">
        <f t="shared" si="11"/>
        <v>E:POS_P:P01_Tr1:WFL_Tr2:ESI_DRC_R3_D:02_M:11_Y:2017</v>
      </c>
      <c r="O229" s="118">
        <v>0.51788194444444402</v>
      </c>
      <c r="P229" s="115">
        <v>23.7</v>
      </c>
      <c r="Q229" s="115">
        <v>14</v>
      </c>
      <c r="R229" s="115">
        <v>5</v>
      </c>
      <c r="S229" s="115">
        <v>19</v>
      </c>
      <c r="T229" s="115" t="s">
        <v>1853</v>
      </c>
      <c r="U229" s="115">
        <v>22.5</v>
      </c>
      <c r="V229" s="115">
        <v>23</v>
      </c>
      <c r="W229" s="115" t="s">
        <v>478</v>
      </c>
    </row>
    <row r="230" spans="1:23" x14ac:dyDescent="0.2">
      <c r="A230" s="114">
        <v>43041</v>
      </c>
      <c r="B230" s="115" t="s">
        <v>449</v>
      </c>
      <c r="C230" s="114" t="s">
        <v>137</v>
      </c>
      <c r="D230" s="114" t="s">
        <v>138</v>
      </c>
      <c r="E230" s="114" t="s">
        <v>139</v>
      </c>
      <c r="F230" s="116">
        <f t="shared" si="9"/>
        <v>2017</v>
      </c>
      <c r="G230" s="116">
        <v>11</v>
      </c>
      <c r="H230" s="117" t="s">
        <v>448</v>
      </c>
      <c r="I230" s="115" t="s">
        <v>1828</v>
      </c>
      <c r="J230" s="115" t="s">
        <v>1815</v>
      </c>
      <c r="K230" s="115" t="s">
        <v>1798</v>
      </c>
      <c r="L230" s="115" t="str">
        <f t="shared" si="10"/>
        <v>T0</v>
      </c>
      <c r="M230" s="115" t="s">
        <v>1841</v>
      </c>
      <c r="N230" s="33" t="str">
        <f t="shared" si="11"/>
        <v>E:POS_P:P01_Tr1:WFL_Tr2:LSI_DRC_R1_D:02_M:11_Y:2017</v>
      </c>
      <c r="O230" s="118">
        <v>0.49456018518518513</v>
      </c>
      <c r="P230" s="115">
        <v>22.5</v>
      </c>
      <c r="Q230" s="115">
        <v>11</v>
      </c>
      <c r="R230" s="115">
        <v>5.5</v>
      </c>
      <c r="S230" s="115">
        <v>18</v>
      </c>
      <c r="T230" s="115" t="s">
        <v>1800</v>
      </c>
      <c r="U230" s="115">
        <v>22.5</v>
      </c>
      <c r="V230" s="115">
        <v>23</v>
      </c>
      <c r="W230" s="115" t="s">
        <v>478</v>
      </c>
    </row>
    <row r="231" spans="1:23" x14ac:dyDescent="0.2">
      <c r="A231" s="114">
        <v>43041</v>
      </c>
      <c r="B231" s="115" t="s">
        <v>449</v>
      </c>
      <c r="C231" s="114" t="s">
        <v>137</v>
      </c>
      <c r="D231" s="114" t="s">
        <v>138</v>
      </c>
      <c r="E231" s="114" t="s">
        <v>139</v>
      </c>
      <c r="F231" s="116">
        <f t="shared" si="9"/>
        <v>2017</v>
      </c>
      <c r="G231" s="116">
        <v>11</v>
      </c>
      <c r="H231" s="117" t="s">
        <v>448</v>
      </c>
      <c r="I231" s="115" t="s">
        <v>1828</v>
      </c>
      <c r="J231" s="115" t="s">
        <v>1815</v>
      </c>
      <c r="K231" s="115" t="s">
        <v>1798</v>
      </c>
      <c r="L231" s="115" t="str">
        <f t="shared" si="10"/>
        <v>T1</v>
      </c>
      <c r="M231" s="115" t="s">
        <v>1842</v>
      </c>
      <c r="N231" s="33" t="str">
        <f t="shared" si="11"/>
        <v>E:POS_P:P01_Tr1:WFL_Tr2:LSI_DRC_R1_D:02_M:11_Y:2017</v>
      </c>
      <c r="O231" s="118">
        <v>0.50150462962962961</v>
      </c>
      <c r="P231" s="115">
        <v>24.4</v>
      </c>
      <c r="Q231" s="115">
        <v>11</v>
      </c>
      <c r="R231" s="115">
        <v>5.5</v>
      </c>
      <c r="S231" s="115">
        <v>18</v>
      </c>
      <c r="T231" s="115" t="s">
        <v>1800</v>
      </c>
      <c r="U231" s="115">
        <v>22.5</v>
      </c>
      <c r="V231" s="115">
        <v>23</v>
      </c>
      <c r="W231" s="115" t="s">
        <v>478</v>
      </c>
    </row>
    <row r="232" spans="1:23" x14ac:dyDescent="0.2">
      <c r="A232" s="114">
        <v>43041</v>
      </c>
      <c r="B232" s="115" t="s">
        <v>449</v>
      </c>
      <c r="C232" s="114" t="s">
        <v>137</v>
      </c>
      <c r="D232" s="114" t="s">
        <v>138</v>
      </c>
      <c r="E232" s="114" t="s">
        <v>139</v>
      </c>
      <c r="F232" s="116">
        <f t="shared" si="9"/>
        <v>2017</v>
      </c>
      <c r="G232" s="116">
        <v>11</v>
      </c>
      <c r="H232" s="117" t="s">
        <v>448</v>
      </c>
      <c r="I232" s="115" t="s">
        <v>1828</v>
      </c>
      <c r="J232" s="115" t="s">
        <v>1815</v>
      </c>
      <c r="K232" s="115" t="s">
        <v>1798</v>
      </c>
      <c r="L232" s="115" t="str">
        <f t="shared" si="10"/>
        <v>T2</v>
      </c>
      <c r="M232" s="115" t="s">
        <v>1843</v>
      </c>
      <c r="N232" s="33" t="str">
        <f t="shared" si="11"/>
        <v>E:POS_P:P01_Tr1:WFL_Tr2:LSI_DRC_R1_D:02_M:11_Y:2017</v>
      </c>
      <c r="O232" s="118">
        <v>0.50844907407407403</v>
      </c>
      <c r="P232" s="115">
        <v>24.5</v>
      </c>
      <c r="Q232" s="115">
        <v>11</v>
      </c>
      <c r="R232" s="115">
        <v>5.5</v>
      </c>
      <c r="S232" s="115">
        <v>18</v>
      </c>
      <c r="T232" s="115" t="s">
        <v>1800</v>
      </c>
      <c r="U232" s="115">
        <v>22.5</v>
      </c>
      <c r="V232" s="115">
        <v>23</v>
      </c>
      <c r="W232" s="115" t="s">
        <v>478</v>
      </c>
    </row>
    <row r="233" spans="1:23" x14ac:dyDescent="0.2">
      <c r="A233" s="114">
        <v>43041</v>
      </c>
      <c r="B233" s="115" t="s">
        <v>449</v>
      </c>
      <c r="C233" s="114" t="s">
        <v>137</v>
      </c>
      <c r="D233" s="114" t="s">
        <v>138</v>
      </c>
      <c r="E233" s="114" t="s">
        <v>139</v>
      </c>
      <c r="F233" s="116">
        <f t="shared" si="9"/>
        <v>2017</v>
      </c>
      <c r="G233" s="116">
        <v>11</v>
      </c>
      <c r="H233" s="117" t="s">
        <v>448</v>
      </c>
      <c r="I233" s="115" t="s">
        <v>1828</v>
      </c>
      <c r="J233" s="115" t="s">
        <v>1815</v>
      </c>
      <c r="K233" s="115" t="s">
        <v>1798</v>
      </c>
      <c r="L233" s="115" t="str">
        <f t="shared" si="10"/>
        <v>T3</v>
      </c>
      <c r="M233" s="115" t="s">
        <v>1844</v>
      </c>
      <c r="N233" s="33" t="str">
        <f t="shared" si="11"/>
        <v>E:POS_P:P01_Tr1:WFL_Tr2:LSI_DRC_R1_D:02_M:11_Y:2017</v>
      </c>
      <c r="O233" s="118">
        <v>0.515393518518519</v>
      </c>
      <c r="P233" s="115">
        <v>24.8</v>
      </c>
      <c r="Q233" s="115">
        <v>11</v>
      </c>
      <c r="R233" s="115">
        <v>5.5</v>
      </c>
      <c r="S233" s="115">
        <v>18</v>
      </c>
      <c r="T233" s="115" t="s">
        <v>1800</v>
      </c>
      <c r="U233" s="115">
        <v>22.5</v>
      </c>
      <c r="V233" s="115">
        <v>23</v>
      </c>
      <c r="W233" s="115" t="s">
        <v>478</v>
      </c>
    </row>
    <row r="234" spans="1:23" x14ac:dyDescent="0.2">
      <c r="A234" s="114">
        <v>43041</v>
      </c>
      <c r="B234" s="115" t="s">
        <v>251</v>
      </c>
      <c r="C234" s="114" t="s">
        <v>137</v>
      </c>
      <c r="D234" s="114" t="s">
        <v>138</v>
      </c>
      <c r="E234" s="114" t="s">
        <v>139</v>
      </c>
      <c r="F234" s="116">
        <f t="shared" si="9"/>
        <v>2017</v>
      </c>
      <c r="G234" s="116">
        <v>11</v>
      </c>
      <c r="H234" s="117" t="s">
        <v>448</v>
      </c>
      <c r="I234" s="115" t="s">
        <v>1828</v>
      </c>
      <c r="J234" s="115" t="s">
        <v>1815</v>
      </c>
      <c r="K234" s="115" t="s">
        <v>1805</v>
      </c>
      <c r="L234" s="115" t="str">
        <f t="shared" si="10"/>
        <v>T0</v>
      </c>
      <c r="M234" s="115" t="s">
        <v>1845</v>
      </c>
      <c r="N234" s="33" t="str">
        <f t="shared" si="11"/>
        <v>E:POS_P:P01_Tr1:WFL_Tr2:LSI_DRC_R2_D:02_M:11_Y:2017</v>
      </c>
      <c r="O234" s="118">
        <v>0.49456018518518513</v>
      </c>
      <c r="P234" s="115">
        <v>21</v>
      </c>
      <c r="Q234" s="115">
        <v>8</v>
      </c>
      <c r="R234" s="115">
        <v>6</v>
      </c>
      <c r="S234" s="115">
        <v>18</v>
      </c>
      <c r="T234" s="115" t="s">
        <v>1800</v>
      </c>
      <c r="U234" s="115">
        <v>22.5</v>
      </c>
      <c r="V234" s="115">
        <v>23</v>
      </c>
      <c r="W234" s="115" t="s">
        <v>478</v>
      </c>
    </row>
    <row r="235" spans="1:23" x14ac:dyDescent="0.2">
      <c r="A235" s="114">
        <v>43041</v>
      </c>
      <c r="B235" s="115" t="s">
        <v>251</v>
      </c>
      <c r="C235" s="114" t="s">
        <v>137</v>
      </c>
      <c r="D235" s="114" t="s">
        <v>138</v>
      </c>
      <c r="E235" s="114" t="s">
        <v>139</v>
      </c>
      <c r="F235" s="116">
        <f t="shared" si="9"/>
        <v>2017</v>
      </c>
      <c r="G235" s="116">
        <v>11</v>
      </c>
      <c r="H235" s="117" t="s">
        <v>448</v>
      </c>
      <c r="I235" s="115" t="s">
        <v>1828</v>
      </c>
      <c r="J235" s="115" t="s">
        <v>1815</v>
      </c>
      <c r="K235" s="115" t="s">
        <v>1805</v>
      </c>
      <c r="L235" s="115" t="str">
        <f t="shared" si="10"/>
        <v>T1</v>
      </c>
      <c r="M235" s="115" t="s">
        <v>1846</v>
      </c>
      <c r="N235" s="33" t="str">
        <f t="shared" si="11"/>
        <v>E:POS_P:P01_Tr1:WFL_Tr2:LSI_DRC_R2_D:02_M:11_Y:2017</v>
      </c>
      <c r="O235" s="118">
        <v>0.50150462962962961</v>
      </c>
      <c r="P235" s="115">
        <v>22.8</v>
      </c>
      <c r="Q235" s="115">
        <v>8</v>
      </c>
      <c r="R235" s="115">
        <v>6</v>
      </c>
      <c r="S235" s="115">
        <v>18</v>
      </c>
      <c r="T235" s="115" t="s">
        <v>1800</v>
      </c>
      <c r="U235" s="115">
        <v>22.5</v>
      </c>
      <c r="V235" s="115">
        <v>23</v>
      </c>
      <c r="W235" s="115" t="s">
        <v>478</v>
      </c>
    </row>
    <row r="236" spans="1:23" x14ac:dyDescent="0.2">
      <c r="A236" s="114">
        <v>43041</v>
      </c>
      <c r="B236" s="115" t="s">
        <v>251</v>
      </c>
      <c r="C236" s="114" t="s">
        <v>137</v>
      </c>
      <c r="D236" s="114" t="s">
        <v>138</v>
      </c>
      <c r="E236" s="114" t="s">
        <v>139</v>
      </c>
      <c r="F236" s="116">
        <f t="shared" si="9"/>
        <v>2017</v>
      </c>
      <c r="G236" s="116">
        <v>11</v>
      </c>
      <c r="H236" s="117" t="s">
        <v>448</v>
      </c>
      <c r="I236" s="115" t="s">
        <v>1828</v>
      </c>
      <c r="J236" s="115" t="s">
        <v>1815</v>
      </c>
      <c r="K236" s="115" t="s">
        <v>1805</v>
      </c>
      <c r="L236" s="115" t="str">
        <f t="shared" si="10"/>
        <v>T2</v>
      </c>
      <c r="M236" s="115" t="s">
        <v>1847</v>
      </c>
      <c r="N236" s="33" t="str">
        <f t="shared" si="11"/>
        <v>E:POS_P:P01_Tr1:WFL_Tr2:LSI_DRC_R2_D:02_M:11_Y:2017</v>
      </c>
      <c r="O236" s="118">
        <v>0.50844907407407403</v>
      </c>
      <c r="P236" s="115">
        <v>22.9</v>
      </c>
      <c r="Q236" s="115">
        <v>8</v>
      </c>
      <c r="R236" s="115">
        <v>6</v>
      </c>
      <c r="S236" s="115">
        <v>18</v>
      </c>
      <c r="T236" s="115" t="s">
        <v>1800</v>
      </c>
      <c r="U236" s="115">
        <v>22.5</v>
      </c>
      <c r="V236" s="115">
        <v>23</v>
      </c>
      <c r="W236" s="115" t="s">
        <v>478</v>
      </c>
    </row>
    <row r="237" spans="1:23" x14ac:dyDescent="0.2">
      <c r="A237" s="114">
        <v>43041</v>
      </c>
      <c r="B237" s="115" t="s">
        <v>251</v>
      </c>
      <c r="C237" s="114" t="s">
        <v>137</v>
      </c>
      <c r="D237" s="114" t="s">
        <v>138</v>
      </c>
      <c r="E237" s="114" t="s">
        <v>139</v>
      </c>
      <c r="F237" s="116">
        <f t="shared" si="9"/>
        <v>2017</v>
      </c>
      <c r="G237" s="116">
        <v>11</v>
      </c>
      <c r="H237" s="117" t="s">
        <v>448</v>
      </c>
      <c r="I237" s="115" t="s">
        <v>1828</v>
      </c>
      <c r="J237" s="115" t="s">
        <v>1815</v>
      </c>
      <c r="K237" s="115" t="s">
        <v>1805</v>
      </c>
      <c r="L237" s="115" t="str">
        <f t="shared" si="10"/>
        <v>T3</v>
      </c>
      <c r="M237" s="115" t="s">
        <v>1848</v>
      </c>
      <c r="N237" s="33" t="str">
        <f t="shared" si="11"/>
        <v>E:POS_P:P01_Tr1:WFL_Tr2:LSI_DRC_R2_D:02_M:11_Y:2017</v>
      </c>
      <c r="O237" s="118">
        <v>0.515393518518519</v>
      </c>
      <c r="P237" s="115">
        <v>23.2</v>
      </c>
      <c r="Q237" s="115">
        <v>8</v>
      </c>
      <c r="R237" s="115">
        <v>6</v>
      </c>
      <c r="S237" s="115">
        <v>18</v>
      </c>
      <c r="T237" s="115" t="s">
        <v>1800</v>
      </c>
      <c r="U237" s="115">
        <v>22.5</v>
      </c>
      <c r="V237" s="115">
        <v>23</v>
      </c>
      <c r="W237" s="115" t="s">
        <v>478</v>
      </c>
    </row>
    <row r="238" spans="1:23" x14ac:dyDescent="0.2">
      <c r="A238" s="114">
        <v>43041</v>
      </c>
      <c r="B238" s="115" t="s">
        <v>154</v>
      </c>
      <c r="C238" s="114" t="s">
        <v>137</v>
      </c>
      <c r="D238" s="114" t="s">
        <v>138</v>
      </c>
      <c r="E238" s="114" t="s">
        <v>139</v>
      </c>
      <c r="F238" s="116">
        <f t="shared" si="9"/>
        <v>2017</v>
      </c>
      <c r="G238" s="116">
        <v>11</v>
      </c>
      <c r="H238" s="117" t="s">
        <v>448</v>
      </c>
      <c r="I238" s="115" t="s">
        <v>1828</v>
      </c>
      <c r="J238" s="115" t="s">
        <v>1815</v>
      </c>
      <c r="K238" s="115" t="s">
        <v>1810</v>
      </c>
      <c r="L238" s="115" t="str">
        <f t="shared" si="10"/>
        <v>T0</v>
      </c>
      <c r="M238" s="115" t="s">
        <v>1849</v>
      </c>
      <c r="N238" s="33" t="str">
        <f t="shared" si="11"/>
        <v>E:POS_P:P01_Tr1:WFL_Tr2:LSI_DRC_R3_D:02_M:11_Y:2017</v>
      </c>
      <c r="O238" s="118">
        <v>0.49456018518518513</v>
      </c>
      <c r="P238" s="115">
        <v>20.8</v>
      </c>
      <c r="Q238" s="115">
        <v>6</v>
      </c>
      <c r="R238" s="115">
        <v>5</v>
      </c>
      <c r="S238" s="115">
        <v>18</v>
      </c>
      <c r="T238" s="115" t="s">
        <v>1800</v>
      </c>
      <c r="U238" s="115">
        <v>22.5</v>
      </c>
      <c r="V238" s="115">
        <v>23</v>
      </c>
      <c r="W238" s="115" t="s">
        <v>478</v>
      </c>
    </row>
    <row r="239" spans="1:23" x14ac:dyDescent="0.2">
      <c r="A239" s="114">
        <v>43041</v>
      </c>
      <c r="B239" s="115" t="s">
        <v>154</v>
      </c>
      <c r="C239" s="114" t="s">
        <v>137</v>
      </c>
      <c r="D239" s="114" t="s">
        <v>138</v>
      </c>
      <c r="E239" s="114" t="s">
        <v>139</v>
      </c>
      <c r="F239" s="116">
        <f t="shared" si="9"/>
        <v>2017</v>
      </c>
      <c r="G239" s="116">
        <v>11</v>
      </c>
      <c r="H239" s="117" t="s">
        <v>448</v>
      </c>
      <c r="I239" s="115" t="s">
        <v>1828</v>
      </c>
      <c r="J239" s="115" t="s">
        <v>1815</v>
      </c>
      <c r="K239" s="115" t="s">
        <v>1810</v>
      </c>
      <c r="L239" s="115" t="str">
        <f t="shared" si="10"/>
        <v>T1</v>
      </c>
      <c r="M239" s="115" t="s">
        <v>1850</v>
      </c>
      <c r="N239" s="33" t="str">
        <f t="shared" si="11"/>
        <v>E:POS_P:P01_Tr1:WFL_Tr2:LSI_DRC_R3_D:02_M:11_Y:2017</v>
      </c>
      <c r="O239" s="118">
        <v>0.50150462962962961</v>
      </c>
      <c r="P239" s="115">
        <v>22.3</v>
      </c>
      <c r="Q239" s="115">
        <v>6</v>
      </c>
      <c r="R239" s="115">
        <v>5</v>
      </c>
      <c r="S239" s="115">
        <v>18</v>
      </c>
      <c r="T239" s="115" t="s">
        <v>1800</v>
      </c>
      <c r="U239" s="115">
        <v>22.5</v>
      </c>
      <c r="V239" s="115">
        <v>23</v>
      </c>
      <c r="W239" s="115" t="s">
        <v>478</v>
      </c>
    </row>
    <row r="240" spans="1:23" x14ac:dyDescent="0.2">
      <c r="A240" s="114">
        <v>43041</v>
      </c>
      <c r="B240" s="115" t="s">
        <v>154</v>
      </c>
      <c r="C240" s="114" t="s">
        <v>137</v>
      </c>
      <c r="D240" s="114" t="s">
        <v>138</v>
      </c>
      <c r="E240" s="114" t="s">
        <v>139</v>
      </c>
      <c r="F240" s="116">
        <f t="shared" si="9"/>
        <v>2017</v>
      </c>
      <c r="G240" s="116">
        <v>11</v>
      </c>
      <c r="H240" s="117" t="s">
        <v>448</v>
      </c>
      <c r="I240" s="115" t="s">
        <v>1828</v>
      </c>
      <c r="J240" s="115" t="s">
        <v>1815</v>
      </c>
      <c r="K240" s="115" t="s">
        <v>1810</v>
      </c>
      <c r="L240" s="115" t="str">
        <f t="shared" si="10"/>
        <v>T2</v>
      </c>
      <c r="M240" s="115" t="s">
        <v>1851</v>
      </c>
      <c r="N240" s="33" t="str">
        <f t="shared" si="11"/>
        <v>E:POS_P:P01_Tr1:WFL_Tr2:LSI_DRC_R3_D:02_M:11_Y:2017</v>
      </c>
      <c r="O240" s="118">
        <v>0.50844907407407403</v>
      </c>
      <c r="P240" s="115">
        <v>22.7</v>
      </c>
      <c r="Q240" s="115">
        <v>6</v>
      </c>
      <c r="R240" s="115">
        <v>5</v>
      </c>
      <c r="S240" s="115">
        <v>18</v>
      </c>
      <c r="T240" s="115" t="s">
        <v>1800</v>
      </c>
      <c r="U240" s="115">
        <v>22.5</v>
      </c>
      <c r="V240" s="115">
        <v>23</v>
      </c>
      <c r="W240" s="115" t="s">
        <v>478</v>
      </c>
    </row>
    <row r="241" spans="1:23" x14ac:dyDescent="0.2">
      <c r="A241" s="114">
        <v>43041</v>
      </c>
      <c r="B241" s="115" t="s">
        <v>154</v>
      </c>
      <c r="C241" s="114" t="s">
        <v>137</v>
      </c>
      <c r="D241" s="114" t="s">
        <v>138</v>
      </c>
      <c r="E241" s="114" t="s">
        <v>139</v>
      </c>
      <c r="F241" s="116">
        <f t="shared" si="9"/>
        <v>2017</v>
      </c>
      <c r="G241" s="116">
        <v>11</v>
      </c>
      <c r="H241" s="117" t="s">
        <v>448</v>
      </c>
      <c r="I241" s="115" t="s">
        <v>1828</v>
      </c>
      <c r="J241" s="115" t="s">
        <v>1815</v>
      </c>
      <c r="K241" s="115" t="s">
        <v>1810</v>
      </c>
      <c r="L241" s="115" t="str">
        <f t="shared" si="10"/>
        <v>T3</v>
      </c>
      <c r="M241" s="115" t="s">
        <v>1852</v>
      </c>
      <c r="N241" s="33" t="str">
        <f t="shared" si="11"/>
        <v>E:POS_P:P01_Tr1:WFL_Tr2:LSI_DRC_R3_D:02_M:11_Y:2017</v>
      </c>
      <c r="O241" s="118">
        <v>0.515393518518519</v>
      </c>
      <c r="P241" s="115">
        <v>23</v>
      </c>
      <c r="Q241" s="115">
        <v>6</v>
      </c>
      <c r="R241" s="115">
        <v>5</v>
      </c>
      <c r="S241" s="115">
        <v>18</v>
      </c>
      <c r="T241" s="115" t="s">
        <v>1800</v>
      </c>
      <c r="U241" s="115">
        <v>22.5</v>
      </c>
      <c r="V241" s="115">
        <v>23</v>
      </c>
      <c r="W241" s="115" t="s">
        <v>478</v>
      </c>
    </row>
    <row r="242" spans="1:23" x14ac:dyDescent="0.2">
      <c r="A242" s="114">
        <v>43055</v>
      </c>
      <c r="B242" s="115" t="s">
        <v>154</v>
      </c>
      <c r="C242" s="114" t="s">
        <v>137</v>
      </c>
      <c r="D242" s="114" t="s">
        <v>138</v>
      </c>
      <c r="E242" s="114" t="s">
        <v>139</v>
      </c>
      <c r="F242" s="116">
        <f t="shared" si="9"/>
        <v>2017</v>
      </c>
      <c r="G242" s="116">
        <v>11</v>
      </c>
      <c r="H242" s="117" t="s">
        <v>501</v>
      </c>
      <c r="I242" s="115" t="s">
        <v>1796</v>
      </c>
      <c r="J242" s="115" t="s">
        <v>1797</v>
      </c>
      <c r="K242" s="115" t="s">
        <v>1798</v>
      </c>
      <c r="L242" s="115" t="str">
        <f t="shared" si="10"/>
        <v>T0</v>
      </c>
      <c r="M242" s="115" t="s">
        <v>1799</v>
      </c>
      <c r="N242" s="33" t="str">
        <f t="shared" si="11"/>
        <v>E:POS_P:P01_Tr1:NWF_Tr2:ESI_DRC_R1_D:16_M:11_Y:2017</v>
      </c>
      <c r="O242" s="118">
        <v>0.4980324074074074</v>
      </c>
      <c r="P242" s="115">
        <v>18.7</v>
      </c>
      <c r="Q242" s="115">
        <v>6</v>
      </c>
      <c r="R242" s="115">
        <v>0</v>
      </c>
      <c r="S242" s="115">
        <v>10.9</v>
      </c>
      <c r="T242" s="115" t="s">
        <v>1853</v>
      </c>
      <c r="U242" s="115">
        <v>15.5</v>
      </c>
      <c r="V242" s="115">
        <v>15.5</v>
      </c>
      <c r="W242" s="115" t="s">
        <v>502</v>
      </c>
    </row>
    <row r="243" spans="1:23" x14ac:dyDescent="0.2">
      <c r="A243" s="114">
        <v>43055</v>
      </c>
      <c r="B243" s="115" t="s">
        <v>154</v>
      </c>
      <c r="C243" s="114" t="s">
        <v>137</v>
      </c>
      <c r="D243" s="114" t="s">
        <v>138</v>
      </c>
      <c r="E243" s="114" t="s">
        <v>139</v>
      </c>
      <c r="F243" s="116">
        <f t="shared" si="9"/>
        <v>2017</v>
      </c>
      <c r="G243" s="116">
        <v>11</v>
      </c>
      <c r="H243" s="117" t="s">
        <v>501</v>
      </c>
      <c r="I243" s="115" t="s">
        <v>1796</v>
      </c>
      <c r="J243" s="115" t="s">
        <v>1797</v>
      </c>
      <c r="K243" s="115" t="s">
        <v>1798</v>
      </c>
      <c r="L243" s="115" t="str">
        <f t="shared" si="10"/>
        <v>T1</v>
      </c>
      <c r="M243" s="115" t="s">
        <v>1802</v>
      </c>
      <c r="N243" s="33" t="str">
        <f t="shared" si="11"/>
        <v>E:POS_P:P01_Tr1:NWF_Tr2:ESI_DRC_R1_D:16_M:11_Y:2017</v>
      </c>
      <c r="O243" s="118">
        <v>0.50497685185185182</v>
      </c>
      <c r="P243" s="115">
        <v>23.5</v>
      </c>
      <c r="Q243" s="115">
        <v>6</v>
      </c>
      <c r="R243" s="115">
        <v>0</v>
      </c>
      <c r="S243" s="115">
        <v>10.9</v>
      </c>
      <c r="T243" s="115" t="s">
        <v>1853</v>
      </c>
      <c r="U243" s="115">
        <v>15.5</v>
      </c>
      <c r="V243" s="115">
        <v>15.5</v>
      </c>
      <c r="W243" s="115" t="s">
        <v>502</v>
      </c>
    </row>
    <row r="244" spans="1:23" x14ac:dyDescent="0.2">
      <c r="A244" s="114">
        <v>43055</v>
      </c>
      <c r="B244" s="115" t="s">
        <v>154</v>
      </c>
      <c r="C244" s="114" t="s">
        <v>137</v>
      </c>
      <c r="D244" s="114" t="s">
        <v>138</v>
      </c>
      <c r="E244" s="114" t="s">
        <v>139</v>
      </c>
      <c r="F244" s="116">
        <f t="shared" si="9"/>
        <v>2017</v>
      </c>
      <c r="G244" s="116">
        <v>11</v>
      </c>
      <c r="H244" s="117" t="s">
        <v>501</v>
      </c>
      <c r="I244" s="115" t="s">
        <v>1796</v>
      </c>
      <c r="J244" s="115" t="s">
        <v>1797</v>
      </c>
      <c r="K244" s="115" t="s">
        <v>1798</v>
      </c>
      <c r="L244" s="115" t="str">
        <f t="shared" si="10"/>
        <v>T2</v>
      </c>
      <c r="M244" s="115" t="s">
        <v>1803</v>
      </c>
      <c r="N244" s="33" t="str">
        <f t="shared" si="11"/>
        <v>E:POS_P:P01_Tr1:NWF_Tr2:ESI_DRC_R1_D:16_M:11_Y:2017</v>
      </c>
      <c r="O244" s="118">
        <v>0.51192129629629601</v>
      </c>
      <c r="P244" s="115">
        <v>25.6</v>
      </c>
      <c r="Q244" s="115">
        <v>6</v>
      </c>
      <c r="R244" s="115">
        <v>0</v>
      </c>
      <c r="S244" s="115">
        <v>10.9</v>
      </c>
      <c r="T244" s="115" t="s">
        <v>1853</v>
      </c>
      <c r="U244" s="115">
        <v>15.5</v>
      </c>
      <c r="V244" s="115">
        <v>15.5</v>
      </c>
      <c r="W244" s="115" t="s">
        <v>502</v>
      </c>
    </row>
    <row r="245" spans="1:23" x14ac:dyDescent="0.2">
      <c r="A245" s="114">
        <v>43055</v>
      </c>
      <c r="B245" s="115" t="s">
        <v>154</v>
      </c>
      <c r="C245" s="114" t="s">
        <v>137</v>
      </c>
      <c r="D245" s="114" t="s">
        <v>138</v>
      </c>
      <c r="E245" s="114" t="s">
        <v>139</v>
      </c>
      <c r="F245" s="116">
        <f t="shared" si="9"/>
        <v>2017</v>
      </c>
      <c r="G245" s="116">
        <v>11</v>
      </c>
      <c r="H245" s="117" t="s">
        <v>501</v>
      </c>
      <c r="I245" s="115" t="s">
        <v>1796</v>
      </c>
      <c r="J245" s="115" t="s">
        <v>1797</v>
      </c>
      <c r="K245" s="115" t="s">
        <v>1798</v>
      </c>
      <c r="L245" s="115" t="str">
        <f t="shared" si="10"/>
        <v>T3</v>
      </c>
      <c r="M245" s="115" t="s">
        <v>1804</v>
      </c>
      <c r="N245" s="33" t="str">
        <f t="shared" si="11"/>
        <v>E:POS_P:P01_Tr1:NWF_Tr2:ESI_DRC_R1_D:16_M:11_Y:2017</v>
      </c>
      <c r="O245" s="118">
        <v>0.51886574074074099</v>
      </c>
      <c r="P245" s="115">
        <v>26.2</v>
      </c>
      <c r="Q245" s="115">
        <v>6</v>
      </c>
      <c r="R245" s="115">
        <v>0</v>
      </c>
      <c r="S245" s="115">
        <v>10.9</v>
      </c>
      <c r="T245" s="115" t="s">
        <v>1853</v>
      </c>
      <c r="U245" s="115">
        <v>15.5</v>
      </c>
      <c r="V245" s="115">
        <v>15.5</v>
      </c>
      <c r="W245" s="115" t="s">
        <v>502</v>
      </c>
    </row>
    <row r="246" spans="1:23" x14ac:dyDescent="0.2">
      <c r="A246" s="114">
        <v>43055</v>
      </c>
      <c r="B246" s="115" t="s">
        <v>251</v>
      </c>
      <c r="C246" s="114" t="s">
        <v>137</v>
      </c>
      <c r="D246" s="114" t="s">
        <v>138</v>
      </c>
      <c r="E246" s="114" t="s">
        <v>139</v>
      </c>
      <c r="F246" s="116">
        <f t="shared" si="9"/>
        <v>2017</v>
      </c>
      <c r="G246" s="116">
        <v>11</v>
      </c>
      <c r="H246" s="117" t="s">
        <v>501</v>
      </c>
      <c r="I246" s="115" t="s">
        <v>1796</v>
      </c>
      <c r="J246" s="115" t="s">
        <v>1797</v>
      </c>
      <c r="K246" s="115" t="s">
        <v>1805</v>
      </c>
      <c r="L246" s="115" t="str">
        <f t="shared" si="10"/>
        <v>T0</v>
      </c>
      <c r="M246" s="115" t="s">
        <v>1806</v>
      </c>
      <c r="N246" s="33" t="str">
        <f t="shared" si="11"/>
        <v>E:POS_P:P01_Tr1:NWF_Tr2:ESI_DRC_R2_D:16_M:11_Y:2017</v>
      </c>
      <c r="O246" s="118">
        <v>0.4980324074074074</v>
      </c>
      <c r="P246" s="115">
        <v>19.100000000000001</v>
      </c>
      <c r="Q246" s="115">
        <v>14</v>
      </c>
      <c r="R246" s="115">
        <v>0</v>
      </c>
      <c r="S246" s="115">
        <v>10.7</v>
      </c>
      <c r="T246" s="115" t="s">
        <v>1853</v>
      </c>
      <c r="U246" s="115">
        <v>15.5</v>
      </c>
      <c r="V246" s="115">
        <v>15.5</v>
      </c>
      <c r="W246" s="115" t="s">
        <v>502</v>
      </c>
    </row>
    <row r="247" spans="1:23" x14ac:dyDescent="0.2">
      <c r="A247" s="114">
        <v>43055</v>
      </c>
      <c r="B247" s="115" t="s">
        <v>251</v>
      </c>
      <c r="C247" s="114" t="s">
        <v>137</v>
      </c>
      <c r="D247" s="114" t="s">
        <v>138</v>
      </c>
      <c r="E247" s="114" t="s">
        <v>139</v>
      </c>
      <c r="F247" s="116">
        <f t="shared" si="9"/>
        <v>2017</v>
      </c>
      <c r="G247" s="116">
        <v>11</v>
      </c>
      <c r="H247" s="117" t="s">
        <v>501</v>
      </c>
      <c r="I247" s="115" t="s">
        <v>1796</v>
      </c>
      <c r="J247" s="115" t="s">
        <v>1797</v>
      </c>
      <c r="K247" s="115" t="s">
        <v>1805</v>
      </c>
      <c r="L247" s="115" t="str">
        <f t="shared" si="10"/>
        <v>T1</v>
      </c>
      <c r="M247" s="115" t="s">
        <v>1807</v>
      </c>
      <c r="N247" s="33" t="str">
        <f t="shared" si="11"/>
        <v>E:POS_P:P01_Tr1:NWF_Tr2:ESI_DRC_R2_D:16_M:11_Y:2017</v>
      </c>
      <c r="O247" s="118">
        <v>0.50497685185185182</v>
      </c>
      <c r="P247" s="115">
        <v>23.5</v>
      </c>
      <c r="Q247" s="115">
        <v>14</v>
      </c>
      <c r="R247" s="115">
        <v>0</v>
      </c>
      <c r="S247" s="115">
        <v>10.7</v>
      </c>
      <c r="T247" s="115" t="s">
        <v>1853</v>
      </c>
      <c r="U247" s="115">
        <v>15.5</v>
      </c>
      <c r="V247" s="115">
        <v>15.5</v>
      </c>
      <c r="W247" s="115" t="s">
        <v>502</v>
      </c>
    </row>
    <row r="248" spans="1:23" x14ac:dyDescent="0.2">
      <c r="A248" s="114">
        <v>43055</v>
      </c>
      <c r="B248" s="115" t="s">
        <v>251</v>
      </c>
      <c r="C248" s="114" t="s">
        <v>137</v>
      </c>
      <c r="D248" s="114" t="s">
        <v>138</v>
      </c>
      <c r="E248" s="114" t="s">
        <v>139</v>
      </c>
      <c r="F248" s="116">
        <f t="shared" si="9"/>
        <v>2017</v>
      </c>
      <c r="G248" s="116">
        <v>11</v>
      </c>
      <c r="H248" s="117" t="s">
        <v>501</v>
      </c>
      <c r="I248" s="115" t="s">
        <v>1796</v>
      </c>
      <c r="J248" s="115" t="s">
        <v>1797</v>
      </c>
      <c r="K248" s="115" t="s">
        <v>1805</v>
      </c>
      <c r="L248" s="115" t="str">
        <f t="shared" si="10"/>
        <v>T2</v>
      </c>
      <c r="M248" s="115" t="s">
        <v>1808</v>
      </c>
      <c r="N248" s="33" t="str">
        <f t="shared" si="11"/>
        <v>E:POS_P:P01_Tr1:NWF_Tr2:ESI_DRC_R2_D:16_M:11_Y:2017</v>
      </c>
      <c r="O248" s="118">
        <v>0.51192129629629601</v>
      </c>
      <c r="P248" s="115">
        <v>25.5</v>
      </c>
      <c r="Q248" s="115">
        <v>14</v>
      </c>
      <c r="R248" s="115">
        <v>0</v>
      </c>
      <c r="S248" s="115">
        <v>10.7</v>
      </c>
      <c r="T248" s="115" t="s">
        <v>1853</v>
      </c>
      <c r="U248" s="115">
        <v>15.5</v>
      </c>
      <c r="V248" s="115">
        <v>15.5</v>
      </c>
      <c r="W248" s="115" t="s">
        <v>502</v>
      </c>
    </row>
    <row r="249" spans="1:23" x14ac:dyDescent="0.2">
      <c r="A249" s="114">
        <v>43055</v>
      </c>
      <c r="B249" s="115" t="s">
        <v>251</v>
      </c>
      <c r="C249" s="114" t="s">
        <v>137</v>
      </c>
      <c r="D249" s="114" t="s">
        <v>138</v>
      </c>
      <c r="E249" s="114" t="s">
        <v>139</v>
      </c>
      <c r="F249" s="116">
        <f t="shared" si="9"/>
        <v>2017</v>
      </c>
      <c r="G249" s="116">
        <v>11</v>
      </c>
      <c r="H249" s="117" t="s">
        <v>501</v>
      </c>
      <c r="I249" s="115" t="s">
        <v>1796</v>
      </c>
      <c r="J249" s="115" t="s">
        <v>1797</v>
      </c>
      <c r="K249" s="115" t="s">
        <v>1805</v>
      </c>
      <c r="L249" s="115" t="str">
        <f t="shared" si="10"/>
        <v>T3</v>
      </c>
      <c r="M249" s="115" t="s">
        <v>1809</v>
      </c>
      <c r="N249" s="33" t="str">
        <f t="shared" si="11"/>
        <v>E:POS_P:P01_Tr1:NWF_Tr2:ESI_DRC_R2_D:16_M:11_Y:2017</v>
      </c>
      <c r="O249" s="118">
        <v>0.51886574074074099</v>
      </c>
      <c r="P249" s="115">
        <v>26.5</v>
      </c>
      <c r="Q249" s="115">
        <v>14</v>
      </c>
      <c r="R249" s="115">
        <v>0</v>
      </c>
      <c r="S249" s="115">
        <v>10.7</v>
      </c>
      <c r="T249" s="115" t="s">
        <v>1853</v>
      </c>
      <c r="U249" s="115">
        <v>15.5</v>
      </c>
      <c r="V249" s="115">
        <v>15.5</v>
      </c>
      <c r="W249" s="115" t="s">
        <v>502</v>
      </c>
    </row>
    <row r="250" spans="1:23" x14ac:dyDescent="0.2">
      <c r="A250" s="114">
        <v>43055</v>
      </c>
      <c r="B250" s="115" t="s">
        <v>449</v>
      </c>
      <c r="C250" s="114" t="s">
        <v>137</v>
      </c>
      <c r="D250" s="114" t="s">
        <v>138</v>
      </c>
      <c r="E250" s="114" t="s">
        <v>139</v>
      </c>
      <c r="F250" s="116">
        <f t="shared" si="9"/>
        <v>2017</v>
      </c>
      <c r="G250" s="116">
        <v>11</v>
      </c>
      <c r="H250" s="117" t="s">
        <v>501</v>
      </c>
      <c r="I250" s="115" t="s">
        <v>1796</v>
      </c>
      <c r="J250" s="115" t="s">
        <v>1797</v>
      </c>
      <c r="K250" s="115" t="s">
        <v>1810</v>
      </c>
      <c r="L250" s="115" t="str">
        <f t="shared" si="10"/>
        <v>T0</v>
      </c>
      <c r="M250" s="115" t="s">
        <v>1811</v>
      </c>
      <c r="N250" s="33" t="str">
        <f t="shared" si="11"/>
        <v>E:POS_P:P01_Tr1:NWF_Tr2:ESI_DRC_R3_D:16_M:11_Y:2017</v>
      </c>
      <c r="O250" s="118">
        <v>0.4980324074074074</v>
      </c>
      <c r="P250" s="115">
        <v>19.600000000000001</v>
      </c>
      <c r="Q250" s="115">
        <v>5</v>
      </c>
      <c r="R250" s="115">
        <v>0</v>
      </c>
      <c r="S250" s="115">
        <v>11.1</v>
      </c>
      <c r="T250" s="115" t="s">
        <v>1853</v>
      </c>
      <c r="U250" s="115">
        <v>15.5</v>
      </c>
      <c r="V250" s="115">
        <v>15.5</v>
      </c>
      <c r="W250" s="115" t="s">
        <v>502</v>
      </c>
    </row>
    <row r="251" spans="1:23" x14ac:dyDescent="0.2">
      <c r="A251" s="114">
        <v>43055</v>
      </c>
      <c r="B251" s="115" t="s">
        <v>449</v>
      </c>
      <c r="C251" s="114" t="s">
        <v>137</v>
      </c>
      <c r="D251" s="114" t="s">
        <v>138</v>
      </c>
      <c r="E251" s="114" t="s">
        <v>139</v>
      </c>
      <c r="F251" s="116">
        <f t="shared" si="9"/>
        <v>2017</v>
      </c>
      <c r="G251" s="116">
        <v>11</v>
      </c>
      <c r="H251" s="117" t="s">
        <v>501</v>
      </c>
      <c r="I251" s="115" t="s">
        <v>1796</v>
      </c>
      <c r="J251" s="115" t="s">
        <v>1797</v>
      </c>
      <c r="K251" s="115" t="s">
        <v>1810</v>
      </c>
      <c r="L251" s="115" t="str">
        <f t="shared" si="10"/>
        <v>T1</v>
      </c>
      <c r="M251" s="115" t="s">
        <v>1812</v>
      </c>
      <c r="N251" s="33" t="str">
        <f t="shared" si="11"/>
        <v>E:POS_P:P01_Tr1:NWF_Tr2:ESI_DRC_R3_D:16_M:11_Y:2017</v>
      </c>
      <c r="O251" s="118">
        <v>0.50497685185185182</v>
      </c>
      <c r="P251" s="115">
        <v>23.6</v>
      </c>
      <c r="Q251" s="115">
        <v>5</v>
      </c>
      <c r="R251" s="115">
        <v>0</v>
      </c>
      <c r="S251" s="115">
        <v>11.1</v>
      </c>
      <c r="T251" s="115" t="s">
        <v>1853</v>
      </c>
      <c r="U251" s="115">
        <v>15.5</v>
      </c>
      <c r="V251" s="115">
        <v>15.5</v>
      </c>
      <c r="W251" s="115" t="s">
        <v>502</v>
      </c>
    </row>
    <row r="252" spans="1:23" x14ac:dyDescent="0.2">
      <c r="A252" s="114">
        <v>43055</v>
      </c>
      <c r="B252" s="115" t="s">
        <v>449</v>
      </c>
      <c r="C252" s="114" t="s">
        <v>137</v>
      </c>
      <c r="D252" s="114" t="s">
        <v>138</v>
      </c>
      <c r="E252" s="114" t="s">
        <v>139</v>
      </c>
      <c r="F252" s="116">
        <f t="shared" si="9"/>
        <v>2017</v>
      </c>
      <c r="G252" s="116">
        <v>11</v>
      </c>
      <c r="H252" s="117" t="s">
        <v>501</v>
      </c>
      <c r="I252" s="115" t="s">
        <v>1796</v>
      </c>
      <c r="J252" s="115" t="s">
        <v>1797</v>
      </c>
      <c r="K252" s="115" t="s">
        <v>1810</v>
      </c>
      <c r="L252" s="115" t="str">
        <f t="shared" si="10"/>
        <v>T2</v>
      </c>
      <c r="M252" s="115" t="s">
        <v>1813</v>
      </c>
      <c r="N252" s="33" t="str">
        <f t="shared" si="11"/>
        <v>E:POS_P:P01_Tr1:NWF_Tr2:ESI_DRC_R3_D:16_M:11_Y:2017</v>
      </c>
      <c r="O252" s="118">
        <v>0.51192129629629601</v>
      </c>
      <c r="P252" s="115">
        <v>25.6</v>
      </c>
      <c r="Q252" s="115">
        <v>5</v>
      </c>
      <c r="R252" s="115">
        <v>0</v>
      </c>
      <c r="S252" s="115">
        <v>11.1</v>
      </c>
      <c r="T252" s="115" t="s">
        <v>1853</v>
      </c>
      <c r="U252" s="115">
        <v>15.5</v>
      </c>
      <c r="V252" s="115">
        <v>15.5</v>
      </c>
      <c r="W252" s="115" t="s">
        <v>502</v>
      </c>
    </row>
    <row r="253" spans="1:23" x14ac:dyDescent="0.2">
      <c r="A253" s="114">
        <v>43055</v>
      </c>
      <c r="B253" s="115" t="s">
        <v>449</v>
      </c>
      <c r="C253" s="114" t="s">
        <v>137</v>
      </c>
      <c r="D253" s="114" t="s">
        <v>138</v>
      </c>
      <c r="E253" s="114" t="s">
        <v>139</v>
      </c>
      <c r="F253" s="116">
        <f t="shared" si="9"/>
        <v>2017</v>
      </c>
      <c r="G253" s="116">
        <v>11</v>
      </c>
      <c r="H253" s="117" t="s">
        <v>501</v>
      </c>
      <c r="I253" s="115" t="s">
        <v>1796</v>
      </c>
      <c r="J253" s="115" t="s">
        <v>1797</v>
      </c>
      <c r="K253" s="115" t="s">
        <v>1810</v>
      </c>
      <c r="L253" s="115" t="str">
        <f t="shared" si="10"/>
        <v>T3</v>
      </c>
      <c r="M253" s="115" t="s">
        <v>1814</v>
      </c>
      <c r="N253" s="33" t="str">
        <f t="shared" si="11"/>
        <v>E:POS_P:P01_Tr1:NWF_Tr2:ESI_DRC_R3_D:16_M:11_Y:2017</v>
      </c>
      <c r="O253" s="118">
        <v>0.51886574074074099</v>
      </c>
      <c r="P253" s="115">
        <v>26.4</v>
      </c>
      <c r="Q253" s="115">
        <v>5</v>
      </c>
      <c r="R253" s="115">
        <v>0</v>
      </c>
      <c r="S253" s="115">
        <v>11.1</v>
      </c>
      <c r="T253" s="115" t="s">
        <v>1853</v>
      </c>
      <c r="U253" s="115">
        <v>15.5</v>
      </c>
      <c r="V253" s="115">
        <v>15.5</v>
      </c>
      <c r="W253" s="115" t="s">
        <v>502</v>
      </c>
    </row>
    <row r="254" spans="1:23" x14ac:dyDescent="0.2">
      <c r="A254" s="114">
        <v>43055</v>
      </c>
      <c r="B254" s="115" t="s">
        <v>154</v>
      </c>
      <c r="C254" s="114" t="s">
        <v>137</v>
      </c>
      <c r="D254" s="114" t="s">
        <v>138</v>
      </c>
      <c r="E254" s="114" t="s">
        <v>139</v>
      </c>
      <c r="F254" s="116">
        <f t="shared" si="9"/>
        <v>2017</v>
      </c>
      <c r="G254" s="116">
        <v>11</v>
      </c>
      <c r="H254" s="117" t="s">
        <v>501</v>
      </c>
      <c r="I254" s="115" t="s">
        <v>1796</v>
      </c>
      <c r="J254" s="115" t="s">
        <v>1815</v>
      </c>
      <c r="K254" s="115" t="s">
        <v>1798</v>
      </c>
      <c r="L254" s="115" t="str">
        <f t="shared" si="10"/>
        <v>T0</v>
      </c>
      <c r="M254" s="115" t="s">
        <v>1816</v>
      </c>
      <c r="N254" s="33" t="str">
        <f t="shared" si="11"/>
        <v>E:POS_P:P01_Tr1:NWF_Tr2:LSI_DRC_R1_D:16_M:11_Y:2017</v>
      </c>
      <c r="O254" s="118">
        <v>0.4941550925925926</v>
      </c>
      <c r="P254" s="115">
        <v>20.9</v>
      </c>
      <c r="Q254" s="115">
        <v>2</v>
      </c>
      <c r="R254" s="115">
        <v>0</v>
      </c>
      <c r="S254" s="115">
        <v>11.2</v>
      </c>
      <c r="T254" s="115" t="s">
        <v>1800</v>
      </c>
      <c r="U254" s="115">
        <v>15.5</v>
      </c>
      <c r="V254" s="115">
        <v>15.5</v>
      </c>
      <c r="W254" s="115" t="s">
        <v>502</v>
      </c>
    </row>
    <row r="255" spans="1:23" x14ac:dyDescent="0.2">
      <c r="A255" s="114">
        <v>43055</v>
      </c>
      <c r="B255" s="115" t="s">
        <v>154</v>
      </c>
      <c r="C255" s="114" t="s">
        <v>137</v>
      </c>
      <c r="D255" s="114" t="s">
        <v>138</v>
      </c>
      <c r="E255" s="114" t="s">
        <v>139</v>
      </c>
      <c r="F255" s="116">
        <f t="shared" si="9"/>
        <v>2017</v>
      </c>
      <c r="G255" s="116">
        <v>11</v>
      </c>
      <c r="H255" s="117" t="s">
        <v>501</v>
      </c>
      <c r="I255" s="115" t="s">
        <v>1796</v>
      </c>
      <c r="J255" s="115" t="s">
        <v>1815</v>
      </c>
      <c r="K255" s="115" t="s">
        <v>1798</v>
      </c>
      <c r="L255" s="115" t="str">
        <f t="shared" si="10"/>
        <v>T1</v>
      </c>
      <c r="M255" s="115" t="s">
        <v>1817</v>
      </c>
      <c r="N255" s="33" t="str">
        <f t="shared" si="11"/>
        <v>E:POS_P:P01_Tr1:NWF_Tr2:LSI_DRC_R1_D:16_M:11_Y:2017</v>
      </c>
      <c r="O255" s="118">
        <v>0.50109953703703702</v>
      </c>
      <c r="P255" s="115">
        <v>25.7</v>
      </c>
      <c r="Q255" s="115">
        <v>2</v>
      </c>
      <c r="R255" s="115">
        <v>0</v>
      </c>
      <c r="S255" s="115">
        <v>11.2</v>
      </c>
      <c r="T255" s="115" t="s">
        <v>1800</v>
      </c>
      <c r="U255" s="115">
        <v>15.5</v>
      </c>
      <c r="V255" s="115">
        <v>15.5</v>
      </c>
      <c r="W255" s="115" t="s">
        <v>502</v>
      </c>
    </row>
    <row r="256" spans="1:23" x14ac:dyDescent="0.2">
      <c r="A256" s="114">
        <v>43055</v>
      </c>
      <c r="B256" s="115" t="s">
        <v>154</v>
      </c>
      <c r="C256" s="114" t="s">
        <v>137</v>
      </c>
      <c r="D256" s="114" t="s">
        <v>138</v>
      </c>
      <c r="E256" s="114" t="s">
        <v>139</v>
      </c>
      <c r="F256" s="116">
        <f t="shared" si="9"/>
        <v>2017</v>
      </c>
      <c r="G256" s="116">
        <v>11</v>
      </c>
      <c r="H256" s="117" t="s">
        <v>501</v>
      </c>
      <c r="I256" s="115" t="s">
        <v>1796</v>
      </c>
      <c r="J256" s="115" t="s">
        <v>1815</v>
      </c>
      <c r="K256" s="115" t="s">
        <v>1798</v>
      </c>
      <c r="L256" s="115" t="str">
        <f t="shared" si="10"/>
        <v>T2</v>
      </c>
      <c r="M256" s="115" t="s">
        <v>1818</v>
      </c>
      <c r="N256" s="33" t="str">
        <f t="shared" si="11"/>
        <v>E:POS_P:P01_Tr1:NWF_Tr2:LSI_DRC_R1_D:16_M:11_Y:2017</v>
      </c>
      <c r="O256" s="118">
        <v>0.508043981481481</v>
      </c>
      <c r="P256" s="115">
        <v>27.1</v>
      </c>
      <c r="Q256" s="115">
        <v>2</v>
      </c>
      <c r="R256" s="115">
        <v>0</v>
      </c>
      <c r="S256" s="115">
        <v>11.2</v>
      </c>
      <c r="T256" s="115" t="s">
        <v>1800</v>
      </c>
      <c r="U256" s="115">
        <v>15.5</v>
      </c>
      <c r="V256" s="115">
        <v>15.5</v>
      </c>
      <c r="W256" s="115" t="s">
        <v>502</v>
      </c>
    </row>
    <row r="257" spans="1:23" x14ac:dyDescent="0.2">
      <c r="A257" s="114">
        <v>43055</v>
      </c>
      <c r="B257" s="115" t="s">
        <v>154</v>
      </c>
      <c r="C257" s="114" t="s">
        <v>137</v>
      </c>
      <c r="D257" s="114" t="s">
        <v>138</v>
      </c>
      <c r="E257" s="114" t="s">
        <v>139</v>
      </c>
      <c r="F257" s="116">
        <f t="shared" si="9"/>
        <v>2017</v>
      </c>
      <c r="G257" s="116">
        <v>11</v>
      </c>
      <c r="H257" s="117" t="s">
        <v>501</v>
      </c>
      <c r="I257" s="115" t="s">
        <v>1796</v>
      </c>
      <c r="J257" s="115" t="s">
        <v>1815</v>
      </c>
      <c r="K257" s="115" t="s">
        <v>1798</v>
      </c>
      <c r="L257" s="115" t="str">
        <f t="shared" si="10"/>
        <v>T3</v>
      </c>
      <c r="M257" s="115" t="s">
        <v>1819</v>
      </c>
      <c r="N257" s="33" t="str">
        <f t="shared" si="11"/>
        <v>E:POS_P:P01_Tr1:NWF_Tr2:LSI_DRC_R1_D:16_M:11_Y:2017</v>
      </c>
      <c r="O257" s="118">
        <v>0.51498842592592597</v>
      </c>
      <c r="P257" s="115">
        <v>28.3</v>
      </c>
      <c r="Q257" s="115">
        <v>2</v>
      </c>
      <c r="R257" s="115">
        <v>0</v>
      </c>
      <c r="S257" s="115">
        <v>11.2</v>
      </c>
      <c r="T257" s="115" t="s">
        <v>1800</v>
      </c>
      <c r="U257" s="115">
        <v>15.5</v>
      </c>
      <c r="V257" s="115">
        <v>15.5</v>
      </c>
      <c r="W257" s="115" t="s">
        <v>502</v>
      </c>
    </row>
    <row r="258" spans="1:23" x14ac:dyDescent="0.2">
      <c r="A258" s="114">
        <v>43055</v>
      </c>
      <c r="B258" s="115" t="s">
        <v>251</v>
      </c>
      <c r="C258" s="114" t="s">
        <v>137</v>
      </c>
      <c r="D258" s="114" t="s">
        <v>138</v>
      </c>
      <c r="E258" s="114" t="s">
        <v>139</v>
      </c>
      <c r="F258" s="116">
        <f t="shared" ref="F258:F321" si="12">YEAR(A258)</f>
        <v>2017</v>
      </c>
      <c r="G258" s="116">
        <v>11</v>
      </c>
      <c r="H258" s="117" t="s">
        <v>501</v>
      </c>
      <c r="I258" s="115" t="s">
        <v>1796</v>
      </c>
      <c r="J258" s="115" t="s">
        <v>1815</v>
      </c>
      <c r="K258" s="115" t="s">
        <v>1805</v>
      </c>
      <c r="L258" s="115" t="str">
        <f t="shared" ref="L258:L321" si="13">MID(M258,12,2)</f>
        <v>T0</v>
      </c>
      <c r="M258" s="115" t="s">
        <v>1820</v>
      </c>
      <c r="N258" s="33" t="str">
        <f t="shared" ref="N258:N321" si="14">"E:"&amp;C258&amp;"_P:"&amp;D258&amp;"_Tr1:"&amp;I258&amp;"_Tr2:"&amp;J258&amp;"_"&amp;E258&amp;"_"&amp;K258&amp;"_D:"&amp;H258&amp;"_M:"&amp;G258&amp;"_Y:"&amp;F258</f>
        <v>E:POS_P:P01_Tr1:NWF_Tr2:LSI_DRC_R2_D:16_M:11_Y:2017</v>
      </c>
      <c r="O258" s="118">
        <v>0.4941550925925926</v>
      </c>
      <c r="P258" s="115">
        <v>19.600000000000001</v>
      </c>
      <c r="Q258" s="115">
        <v>11</v>
      </c>
      <c r="R258" s="115">
        <v>0</v>
      </c>
      <c r="S258" s="115">
        <v>10.5</v>
      </c>
      <c r="T258" s="115" t="s">
        <v>1800</v>
      </c>
      <c r="U258" s="115">
        <v>15.5</v>
      </c>
      <c r="V258" s="115">
        <v>15.5</v>
      </c>
      <c r="W258" s="115" t="s">
        <v>502</v>
      </c>
    </row>
    <row r="259" spans="1:23" x14ac:dyDescent="0.2">
      <c r="A259" s="114">
        <v>43055</v>
      </c>
      <c r="B259" s="115" t="s">
        <v>251</v>
      </c>
      <c r="C259" s="114" t="s">
        <v>137</v>
      </c>
      <c r="D259" s="114" t="s">
        <v>138</v>
      </c>
      <c r="E259" s="114" t="s">
        <v>139</v>
      </c>
      <c r="F259" s="116">
        <f t="shared" si="12"/>
        <v>2017</v>
      </c>
      <c r="G259" s="116">
        <v>11</v>
      </c>
      <c r="H259" s="117" t="s">
        <v>501</v>
      </c>
      <c r="I259" s="115" t="s">
        <v>1796</v>
      </c>
      <c r="J259" s="115" t="s">
        <v>1815</v>
      </c>
      <c r="K259" s="115" t="s">
        <v>1805</v>
      </c>
      <c r="L259" s="115" t="str">
        <f t="shared" si="13"/>
        <v>T1</v>
      </c>
      <c r="M259" s="115" t="s">
        <v>1821</v>
      </c>
      <c r="N259" s="33" t="str">
        <f t="shared" si="14"/>
        <v>E:POS_P:P01_Tr1:NWF_Tr2:LSI_DRC_R2_D:16_M:11_Y:2017</v>
      </c>
      <c r="O259" s="118">
        <v>0.50109953703703702</v>
      </c>
      <c r="P259" s="115">
        <v>25.4</v>
      </c>
      <c r="Q259" s="115">
        <v>11</v>
      </c>
      <c r="R259" s="115">
        <v>0</v>
      </c>
      <c r="S259" s="115">
        <v>10.5</v>
      </c>
      <c r="T259" s="115" t="s">
        <v>1800</v>
      </c>
      <c r="U259" s="115">
        <v>15.5</v>
      </c>
      <c r="V259" s="115">
        <v>15.5</v>
      </c>
      <c r="W259" s="115" t="s">
        <v>502</v>
      </c>
    </row>
    <row r="260" spans="1:23" x14ac:dyDescent="0.2">
      <c r="A260" s="114">
        <v>43055</v>
      </c>
      <c r="B260" s="115" t="s">
        <v>251</v>
      </c>
      <c r="C260" s="114" t="s">
        <v>137</v>
      </c>
      <c r="D260" s="114" t="s">
        <v>138</v>
      </c>
      <c r="E260" s="114" t="s">
        <v>139</v>
      </c>
      <c r="F260" s="116">
        <f t="shared" si="12"/>
        <v>2017</v>
      </c>
      <c r="G260" s="116">
        <v>11</v>
      </c>
      <c r="H260" s="117" t="s">
        <v>501</v>
      </c>
      <c r="I260" s="115" t="s">
        <v>1796</v>
      </c>
      <c r="J260" s="115" t="s">
        <v>1815</v>
      </c>
      <c r="K260" s="115" t="s">
        <v>1805</v>
      </c>
      <c r="L260" s="115" t="str">
        <f t="shared" si="13"/>
        <v>T2</v>
      </c>
      <c r="M260" s="115" t="s">
        <v>1822</v>
      </c>
      <c r="N260" s="33" t="str">
        <f t="shared" si="14"/>
        <v>E:POS_P:P01_Tr1:NWF_Tr2:LSI_DRC_R2_D:16_M:11_Y:2017</v>
      </c>
      <c r="O260" s="118">
        <v>0.508043981481481</v>
      </c>
      <c r="P260" s="115">
        <v>27.1</v>
      </c>
      <c r="Q260" s="115">
        <v>11</v>
      </c>
      <c r="R260" s="115">
        <v>0</v>
      </c>
      <c r="S260" s="115">
        <v>10.5</v>
      </c>
      <c r="T260" s="115" t="s">
        <v>1800</v>
      </c>
      <c r="U260" s="115">
        <v>15.5</v>
      </c>
      <c r="V260" s="115">
        <v>15.5</v>
      </c>
      <c r="W260" s="115" t="s">
        <v>502</v>
      </c>
    </row>
    <row r="261" spans="1:23" x14ac:dyDescent="0.2">
      <c r="A261" s="114">
        <v>43055</v>
      </c>
      <c r="B261" s="115" t="s">
        <v>251</v>
      </c>
      <c r="C261" s="114" t="s">
        <v>137</v>
      </c>
      <c r="D261" s="114" t="s">
        <v>138</v>
      </c>
      <c r="E261" s="114" t="s">
        <v>139</v>
      </c>
      <c r="F261" s="116">
        <f t="shared" si="12"/>
        <v>2017</v>
      </c>
      <c r="G261" s="116">
        <v>11</v>
      </c>
      <c r="H261" s="117" t="s">
        <v>501</v>
      </c>
      <c r="I261" s="115" t="s">
        <v>1796</v>
      </c>
      <c r="J261" s="115" t="s">
        <v>1815</v>
      </c>
      <c r="K261" s="115" t="s">
        <v>1805</v>
      </c>
      <c r="L261" s="115" t="str">
        <f t="shared" si="13"/>
        <v>T3</v>
      </c>
      <c r="M261" s="115" t="s">
        <v>1823</v>
      </c>
      <c r="N261" s="33" t="str">
        <f t="shared" si="14"/>
        <v>E:POS_P:P01_Tr1:NWF_Tr2:LSI_DRC_R2_D:16_M:11_Y:2017</v>
      </c>
      <c r="O261" s="118">
        <v>0.51498842592592597</v>
      </c>
      <c r="P261" s="115">
        <v>28.3</v>
      </c>
      <c r="Q261" s="115">
        <v>11</v>
      </c>
      <c r="R261" s="115">
        <v>0</v>
      </c>
      <c r="S261" s="115">
        <v>10.5</v>
      </c>
      <c r="T261" s="115" t="s">
        <v>1800</v>
      </c>
      <c r="U261" s="115">
        <v>15.5</v>
      </c>
      <c r="V261" s="115">
        <v>15.5</v>
      </c>
      <c r="W261" s="115" t="s">
        <v>502</v>
      </c>
    </row>
    <row r="262" spans="1:23" x14ac:dyDescent="0.2">
      <c r="A262" s="114">
        <v>43055</v>
      </c>
      <c r="B262" s="115" t="s">
        <v>449</v>
      </c>
      <c r="C262" s="114" t="s">
        <v>137</v>
      </c>
      <c r="D262" s="114" t="s">
        <v>138</v>
      </c>
      <c r="E262" s="114" t="s">
        <v>139</v>
      </c>
      <c r="F262" s="116">
        <f t="shared" si="12"/>
        <v>2017</v>
      </c>
      <c r="G262" s="116">
        <v>11</v>
      </c>
      <c r="H262" s="117" t="s">
        <v>501</v>
      </c>
      <c r="I262" s="115" t="s">
        <v>1796</v>
      </c>
      <c r="J262" s="115" t="s">
        <v>1815</v>
      </c>
      <c r="K262" s="115" t="s">
        <v>1810</v>
      </c>
      <c r="L262" s="115" t="str">
        <f t="shared" si="13"/>
        <v>T0</v>
      </c>
      <c r="M262" s="115" t="s">
        <v>1824</v>
      </c>
      <c r="N262" s="33" t="str">
        <f t="shared" si="14"/>
        <v>E:POS_P:P01_Tr1:NWF_Tr2:LSI_DRC_R3_D:16_M:11_Y:2017</v>
      </c>
      <c r="O262" s="118">
        <v>0.4941550925925926</v>
      </c>
      <c r="P262" s="115">
        <v>20.399999999999999</v>
      </c>
      <c r="Q262" s="115">
        <v>8</v>
      </c>
      <c r="R262" s="115">
        <v>0</v>
      </c>
      <c r="S262" s="115">
        <v>10.8</v>
      </c>
      <c r="T262" s="115" t="s">
        <v>1800</v>
      </c>
      <c r="U262" s="115">
        <v>15.5</v>
      </c>
      <c r="V262" s="115">
        <v>15.5</v>
      </c>
      <c r="W262" s="115" t="s">
        <v>502</v>
      </c>
    </row>
    <row r="263" spans="1:23" x14ac:dyDescent="0.2">
      <c r="A263" s="114">
        <v>43055</v>
      </c>
      <c r="B263" s="115" t="s">
        <v>449</v>
      </c>
      <c r="C263" s="114" t="s">
        <v>137</v>
      </c>
      <c r="D263" s="114" t="s">
        <v>138</v>
      </c>
      <c r="E263" s="114" t="s">
        <v>139</v>
      </c>
      <c r="F263" s="116">
        <f t="shared" si="12"/>
        <v>2017</v>
      </c>
      <c r="G263" s="116">
        <v>11</v>
      </c>
      <c r="H263" s="117" t="s">
        <v>501</v>
      </c>
      <c r="I263" s="115" t="s">
        <v>1796</v>
      </c>
      <c r="J263" s="115" t="s">
        <v>1815</v>
      </c>
      <c r="K263" s="115" t="s">
        <v>1810</v>
      </c>
      <c r="L263" s="115" t="str">
        <f t="shared" si="13"/>
        <v>T1</v>
      </c>
      <c r="M263" s="115" t="s">
        <v>1825</v>
      </c>
      <c r="N263" s="33" t="str">
        <f t="shared" si="14"/>
        <v>E:POS_P:P01_Tr1:NWF_Tr2:LSI_DRC_R3_D:16_M:11_Y:2017</v>
      </c>
      <c r="O263" s="118">
        <v>0.50109953703703702</v>
      </c>
      <c r="P263" s="115">
        <v>24.7</v>
      </c>
      <c r="Q263" s="115">
        <v>8</v>
      </c>
      <c r="R263" s="115">
        <v>0</v>
      </c>
      <c r="S263" s="115">
        <v>10.8</v>
      </c>
      <c r="T263" s="115" t="s">
        <v>1800</v>
      </c>
      <c r="U263" s="115">
        <v>15.5</v>
      </c>
      <c r="V263" s="115">
        <v>15.5</v>
      </c>
      <c r="W263" s="115" t="s">
        <v>502</v>
      </c>
    </row>
    <row r="264" spans="1:23" x14ac:dyDescent="0.2">
      <c r="A264" s="114">
        <v>43055</v>
      </c>
      <c r="B264" s="115" t="s">
        <v>449</v>
      </c>
      <c r="C264" s="114" t="s">
        <v>137</v>
      </c>
      <c r="D264" s="114" t="s">
        <v>138</v>
      </c>
      <c r="E264" s="114" t="s">
        <v>139</v>
      </c>
      <c r="F264" s="116">
        <f t="shared" si="12"/>
        <v>2017</v>
      </c>
      <c r="G264" s="116">
        <v>11</v>
      </c>
      <c r="H264" s="117" t="s">
        <v>501</v>
      </c>
      <c r="I264" s="115" t="s">
        <v>1796</v>
      </c>
      <c r="J264" s="115" t="s">
        <v>1815</v>
      </c>
      <c r="K264" s="115" t="s">
        <v>1810</v>
      </c>
      <c r="L264" s="115" t="str">
        <f t="shared" si="13"/>
        <v>T2</v>
      </c>
      <c r="M264" s="115" t="s">
        <v>1826</v>
      </c>
      <c r="N264" s="33" t="str">
        <f t="shared" si="14"/>
        <v>E:POS_P:P01_Tr1:NWF_Tr2:LSI_DRC_R3_D:16_M:11_Y:2017</v>
      </c>
      <c r="O264" s="118">
        <v>0.508043981481481</v>
      </c>
      <c r="P264" s="115">
        <v>25.8</v>
      </c>
      <c r="Q264" s="115">
        <v>8</v>
      </c>
      <c r="R264" s="115">
        <v>0</v>
      </c>
      <c r="S264" s="115">
        <v>10.8</v>
      </c>
      <c r="T264" s="115" t="s">
        <v>1800</v>
      </c>
      <c r="U264" s="115">
        <v>15.5</v>
      </c>
      <c r="V264" s="115">
        <v>15.5</v>
      </c>
      <c r="W264" s="115" t="s">
        <v>502</v>
      </c>
    </row>
    <row r="265" spans="1:23" x14ac:dyDescent="0.2">
      <c r="A265" s="114">
        <v>43055</v>
      </c>
      <c r="B265" s="115" t="s">
        <v>449</v>
      </c>
      <c r="C265" s="114" t="s">
        <v>137</v>
      </c>
      <c r="D265" s="114" t="s">
        <v>138</v>
      </c>
      <c r="E265" s="114" t="s">
        <v>139</v>
      </c>
      <c r="F265" s="116">
        <f t="shared" si="12"/>
        <v>2017</v>
      </c>
      <c r="G265" s="116">
        <v>11</v>
      </c>
      <c r="H265" s="117" t="s">
        <v>501</v>
      </c>
      <c r="I265" s="115" t="s">
        <v>1796</v>
      </c>
      <c r="J265" s="115" t="s">
        <v>1815</v>
      </c>
      <c r="K265" s="115" t="s">
        <v>1810</v>
      </c>
      <c r="L265" s="115" t="str">
        <f t="shared" si="13"/>
        <v>T3</v>
      </c>
      <c r="M265" s="115" t="s">
        <v>1827</v>
      </c>
      <c r="N265" s="33" t="str">
        <f t="shared" si="14"/>
        <v>E:POS_P:P01_Tr1:NWF_Tr2:LSI_DRC_R3_D:16_M:11_Y:2017</v>
      </c>
      <c r="O265" s="118">
        <v>0.51498842592592597</v>
      </c>
      <c r="P265" s="115">
        <v>27.1</v>
      </c>
      <c r="Q265" s="115">
        <v>8</v>
      </c>
      <c r="R265" s="115">
        <v>0</v>
      </c>
      <c r="S265" s="115">
        <v>10.8</v>
      </c>
      <c r="T265" s="115" t="s">
        <v>1800</v>
      </c>
      <c r="U265" s="115">
        <v>15.5</v>
      </c>
      <c r="V265" s="115">
        <v>15.5</v>
      </c>
      <c r="W265" s="115" t="s">
        <v>502</v>
      </c>
    </row>
    <row r="266" spans="1:23" x14ac:dyDescent="0.2">
      <c r="A266" s="114">
        <v>43055</v>
      </c>
      <c r="B266" s="115" t="s">
        <v>154</v>
      </c>
      <c r="C266" s="114" t="s">
        <v>137</v>
      </c>
      <c r="D266" s="114" t="s">
        <v>138</v>
      </c>
      <c r="E266" s="114" t="s">
        <v>139</v>
      </c>
      <c r="F266" s="116">
        <f t="shared" si="12"/>
        <v>2017</v>
      </c>
      <c r="G266" s="116">
        <v>11</v>
      </c>
      <c r="H266" s="117" t="s">
        <v>501</v>
      </c>
      <c r="I266" s="115" t="s">
        <v>1828</v>
      </c>
      <c r="J266" s="115" t="s">
        <v>1797</v>
      </c>
      <c r="K266" s="115" t="s">
        <v>1798</v>
      </c>
      <c r="L266" s="115" t="str">
        <f t="shared" si="13"/>
        <v>T0</v>
      </c>
      <c r="M266" s="115" t="s">
        <v>1829</v>
      </c>
      <c r="N266" s="33" t="str">
        <f t="shared" si="14"/>
        <v>E:POS_P:P01_Tr1:WFL_Tr2:ESI_DRC_R1_D:16_M:11_Y:2017</v>
      </c>
      <c r="O266" s="121">
        <v>0.52335648148148151</v>
      </c>
      <c r="P266" s="115">
        <v>19.2</v>
      </c>
      <c r="Q266" s="115">
        <v>6</v>
      </c>
      <c r="R266" s="115">
        <v>0</v>
      </c>
      <c r="S266" s="115">
        <v>10.4</v>
      </c>
      <c r="T266" s="115" t="s">
        <v>1853</v>
      </c>
      <c r="U266" s="115">
        <v>16</v>
      </c>
      <c r="V266" s="115">
        <v>18</v>
      </c>
      <c r="W266" s="115" t="s">
        <v>527</v>
      </c>
    </row>
    <row r="267" spans="1:23" x14ac:dyDescent="0.2">
      <c r="A267" s="114">
        <v>43055</v>
      </c>
      <c r="B267" s="115" t="s">
        <v>154</v>
      </c>
      <c r="C267" s="114" t="s">
        <v>137</v>
      </c>
      <c r="D267" s="114" t="s">
        <v>138</v>
      </c>
      <c r="E267" s="114" t="s">
        <v>139</v>
      </c>
      <c r="F267" s="116">
        <f t="shared" si="12"/>
        <v>2017</v>
      </c>
      <c r="G267" s="116">
        <v>11</v>
      </c>
      <c r="H267" s="117" t="s">
        <v>501</v>
      </c>
      <c r="I267" s="115" t="s">
        <v>1828</v>
      </c>
      <c r="J267" s="115" t="s">
        <v>1797</v>
      </c>
      <c r="K267" s="115" t="s">
        <v>1798</v>
      </c>
      <c r="L267" s="115" t="str">
        <f t="shared" si="13"/>
        <v>T1</v>
      </c>
      <c r="M267" s="115" t="s">
        <v>1830</v>
      </c>
      <c r="N267" s="33" t="str">
        <f t="shared" si="14"/>
        <v>E:POS_P:P01_Tr1:WFL_Tr2:ESI_DRC_R1_D:16_M:11_Y:2017</v>
      </c>
      <c r="O267" s="121">
        <v>0.53030092592592593</v>
      </c>
      <c r="P267" s="115">
        <v>25.8</v>
      </c>
      <c r="Q267" s="115">
        <v>6</v>
      </c>
      <c r="R267" s="115">
        <v>0</v>
      </c>
      <c r="S267" s="115">
        <v>10.4</v>
      </c>
      <c r="T267" s="115" t="s">
        <v>1853</v>
      </c>
      <c r="U267" s="115">
        <v>16</v>
      </c>
      <c r="V267" s="115">
        <v>18</v>
      </c>
      <c r="W267" s="115" t="s">
        <v>527</v>
      </c>
    </row>
    <row r="268" spans="1:23" x14ac:dyDescent="0.2">
      <c r="A268" s="114">
        <v>43055</v>
      </c>
      <c r="B268" s="115" t="s">
        <v>154</v>
      </c>
      <c r="C268" s="114" t="s">
        <v>137</v>
      </c>
      <c r="D268" s="114" t="s">
        <v>138</v>
      </c>
      <c r="E268" s="114" t="s">
        <v>139</v>
      </c>
      <c r="F268" s="116">
        <f t="shared" si="12"/>
        <v>2017</v>
      </c>
      <c r="G268" s="116">
        <v>11</v>
      </c>
      <c r="H268" s="117" t="s">
        <v>501</v>
      </c>
      <c r="I268" s="115" t="s">
        <v>1828</v>
      </c>
      <c r="J268" s="115" t="s">
        <v>1797</v>
      </c>
      <c r="K268" s="115" t="s">
        <v>1798</v>
      </c>
      <c r="L268" s="115" t="str">
        <f t="shared" si="13"/>
        <v>T2</v>
      </c>
      <c r="M268" s="115" t="s">
        <v>1831</v>
      </c>
      <c r="N268" s="33" t="str">
        <f t="shared" si="14"/>
        <v>E:POS_P:P01_Tr1:WFL_Tr2:ESI_DRC_R1_D:16_M:11_Y:2017</v>
      </c>
      <c r="O268" s="121">
        <v>0.53724537037037001</v>
      </c>
      <c r="P268" s="115">
        <v>25.9</v>
      </c>
      <c r="Q268" s="115">
        <v>6</v>
      </c>
      <c r="R268" s="115">
        <v>0</v>
      </c>
      <c r="S268" s="115">
        <v>10.4</v>
      </c>
      <c r="T268" s="115" t="s">
        <v>1853</v>
      </c>
      <c r="U268" s="115">
        <v>16</v>
      </c>
      <c r="V268" s="115">
        <v>18</v>
      </c>
      <c r="W268" s="115" t="s">
        <v>527</v>
      </c>
    </row>
    <row r="269" spans="1:23" x14ac:dyDescent="0.2">
      <c r="A269" s="114">
        <v>43055</v>
      </c>
      <c r="B269" s="115" t="s">
        <v>154</v>
      </c>
      <c r="C269" s="114" t="s">
        <v>137</v>
      </c>
      <c r="D269" s="114" t="s">
        <v>138</v>
      </c>
      <c r="E269" s="114" t="s">
        <v>139</v>
      </c>
      <c r="F269" s="116">
        <f t="shared" si="12"/>
        <v>2017</v>
      </c>
      <c r="G269" s="116">
        <v>11</v>
      </c>
      <c r="H269" s="117" t="s">
        <v>501</v>
      </c>
      <c r="I269" s="115" t="s">
        <v>1828</v>
      </c>
      <c r="J269" s="115" t="s">
        <v>1797</v>
      </c>
      <c r="K269" s="115" t="s">
        <v>1798</v>
      </c>
      <c r="L269" s="115" t="str">
        <f t="shared" si="13"/>
        <v>T3</v>
      </c>
      <c r="M269" s="115" t="s">
        <v>1832</v>
      </c>
      <c r="N269" s="33" t="str">
        <f t="shared" si="14"/>
        <v>E:POS_P:P01_Tr1:WFL_Tr2:ESI_DRC_R1_D:16_M:11_Y:2017</v>
      </c>
      <c r="O269" s="121">
        <v>0.54418981481481499</v>
      </c>
      <c r="P269" s="115">
        <v>25.6</v>
      </c>
      <c r="Q269" s="115">
        <v>6</v>
      </c>
      <c r="R269" s="115">
        <v>0</v>
      </c>
      <c r="S269" s="115">
        <v>10.4</v>
      </c>
      <c r="T269" s="115" t="s">
        <v>1853</v>
      </c>
      <c r="U269" s="115">
        <v>16</v>
      </c>
      <c r="V269" s="115">
        <v>18</v>
      </c>
      <c r="W269" s="115" t="s">
        <v>527</v>
      </c>
    </row>
    <row r="270" spans="1:23" x14ac:dyDescent="0.2">
      <c r="A270" s="114">
        <v>43055</v>
      </c>
      <c r="B270" s="115" t="s">
        <v>251</v>
      </c>
      <c r="C270" s="114" t="s">
        <v>137</v>
      </c>
      <c r="D270" s="114" t="s">
        <v>138</v>
      </c>
      <c r="E270" s="114" t="s">
        <v>139</v>
      </c>
      <c r="F270" s="116">
        <f t="shared" si="12"/>
        <v>2017</v>
      </c>
      <c r="G270" s="116">
        <v>11</v>
      </c>
      <c r="H270" s="117" t="s">
        <v>501</v>
      </c>
      <c r="I270" s="115" t="s">
        <v>1828</v>
      </c>
      <c r="J270" s="115" t="s">
        <v>1797</v>
      </c>
      <c r="K270" s="115" t="s">
        <v>1805</v>
      </c>
      <c r="L270" s="115" t="str">
        <f t="shared" si="13"/>
        <v>T0</v>
      </c>
      <c r="M270" s="115" t="s">
        <v>1833</v>
      </c>
      <c r="N270" s="33" t="str">
        <f t="shared" si="14"/>
        <v>E:POS_P:P01_Tr1:WFL_Tr2:ESI_DRC_R2_D:16_M:11_Y:2017</v>
      </c>
      <c r="O270" s="121">
        <v>0.52335648148148151</v>
      </c>
      <c r="P270" s="115">
        <v>19.3</v>
      </c>
      <c r="Q270" s="115">
        <v>14</v>
      </c>
      <c r="R270" s="115">
        <v>0</v>
      </c>
      <c r="S270" s="115">
        <v>10.1</v>
      </c>
      <c r="T270" s="115" t="s">
        <v>1853</v>
      </c>
      <c r="U270" s="115">
        <v>16</v>
      </c>
      <c r="V270" s="115">
        <v>18</v>
      </c>
      <c r="W270" s="115" t="s">
        <v>527</v>
      </c>
    </row>
    <row r="271" spans="1:23" x14ac:dyDescent="0.2">
      <c r="A271" s="114">
        <v>43055</v>
      </c>
      <c r="B271" s="115" t="s">
        <v>251</v>
      </c>
      <c r="C271" s="114" t="s">
        <v>137</v>
      </c>
      <c r="D271" s="114" t="s">
        <v>138</v>
      </c>
      <c r="E271" s="114" t="s">
        <v>139</v>
      </c>
      <c r="F271" s="116">
        <f t="shared" si="12"/>
        <v>2017</v>
      </c>
      <c r="G271" s="116">
        <v>11</v>
      </c>
      <c r="H271" s="117" t="s">
        <v>501</v>
      </c>
      <c r="I271" s="115" t="s">
        <v>1828</v>
      </c>
      <c r="J271" s="115" t="s">
        <v>1797</v>
      </c>
      <c r="K271" s="115" t="s">
        <v>1805</v>
      </c>
      <c r="L271" s="115" t="str">
        <f t="shared" si="13"/>
        <v>T1</v>
      </c>
      <c r="M271" s="115" t="s">
        <v>1834</v>
      </c>
      <c r="N271" s="33" t="str">
        <f t="shared" si="14"/>
        <v>E:POS_P:P01_Tr1:WFL_Tr2:ESI_DRC_R2_D:16_M:11_Y:2017</v>
      </c>
      <c r="O271" s="121">
        <v>0.53030092592592593</v>
      </c>
      <c r="P271" s="115">
        <v>26</v>
      </c>
      <c r="Q271" s="115">
        <v>14</v>
      </c>
      <c r="R271" s="115">
        <v>0</v>
      </c>
      <c r="S271" s="115">
        <v>10.1</v>
      </c>
      <c r="T271" s="115" t="s">
        <v>1853</v>
      </c>
      <c r="U271" s="115">
        <v>16</v>
      </c>
      <c r="V271" s="115">
        <v>18</v>
      </c>
      <c r="W271" s="115" t="s">
        <v>527</v>
      </c>
    </row>
    <row r="272" spans="1:23" x14ac:dyDescent="0.2">
      <c r="A272" s="114">
        <v>43055</v>
      </c>
      <c r="B272" s="115" t="s">
        <v>251</v>
      </c>
      <c r="C272" s="114" t="s">
        <v>137</v>
      </c>
      <c r="D272" s="114" t="s">
        <v>138</v>
      </c>
      <c r="E272" s="114" t="s">
        <v>139</v>
      </c>
      <c r="F272" s="116">
        <f t="shared" si="12"/>
        <v>2017</v>
      </c>
      <c r="G272" s="116">
        <v>11</v>
      </c>
      <c r="H272" s="117" t="s">
        <v>501</v>
      </c>
      <c r="I272" s="115" t="s">
        <v>1828</v>
      </c>
      <c r="J272" s="115" t="s">
        <v>1797</v>
      </c>
      <c r="K272" s="115" t="s">
        <v>1805</v>
      </c>
      <c r="L272" s="115" t="str">
        <f t="shared" si="13"/>
        <v>T2</v>
      </c>
      <c r="M272" s="115" t="s">
        <v>1835</v>
      </c>
      <c r="N272" s="33" t="str">
        <f t="shared" si="14"/>
        <v>E:POS_P:P01_Tr1:WFL_Tr2:ESI_DRC_R2_D:16_M:11_Y:2017</v>
      </c>
      <c r="O272" s="121">
        <v>0.53724537037037001</v>
      </c>
      <c r="P272" s="115">
        <v>25.9</v>
      </c>
      <c r="Q272" s="115">
        <v>14</v>
      </c>
      <c r="R272" s="115">
        <v>0</v>
      </c>
      <c r="S272" s="115">
        <v>10.1</v>
      </c>
      <c r="T272" s="115" t="s">
        <v>1853</v>
      </c>
      <c r="U272" s="115">
        <v>16</v>
      </c>
      <c r="V272" s="115">
        <v>18</v>
      </c>
      <c r="W272" s="115" t="s">
        <v>527</v>
      </c>
    </row>
    <row r="273" spans="1:23" x14ac:dyDescent="0.2">
      <c r="A273" s="114">
        <v>43055</v>
      </c>
      <c r="B273" s="115" t="s">
        <v>251</v>
      </c>
      <c r="C273" s="114" t="s">
        <v>137</v>
      </c>
      <c r="D273" s="114" t="s">
        <v>138</v>
      </c>
      <c r="E273" s="114" t="s">
        <v>139</v>
      </c>
      <c r="F273" s="116">
        <f t="shared" si="12"/>
        <v>2017</v>
      </c>
      <c r="G273" s="116">
        <v>11</v>
      </c>
      <c r="H273" s="117" t="s">
        <v>501</v>
      </c>
      <c r="I273" s="115" t="s">
        <v>1828</v>
      </c>
      <c r="J273" s="115" t="s">
        <v>1797</v>
      </c>
      <c r="K273" s="115" t="s">
        <v>1805</v>
      </c>
      <c r="L273" s="115" t="str">
        <f t="shared" si="13"/>
        <v>T3</v>
      </c>
      <c r="M273" s="115" t="s">
        <v>1836</v>
      </c>
      <c r="N273" s="33" t="str">
        <f t="shared" si="14"/>
        <v>E:POS_P:P01_Tr1:WFL_Tr2:ESI_DRC_R2_D:16_M:11_Y:2017</v>
      </c>
      <c r="O273" s="121">
        <v>0.54418981481481499</v>
      </c>
      <c r="P273" s="115">
        <v>25.4</v>
      </c>
      <c r="Q273" s="115">
        <v>14</v>
      </c>
      <c r="R273" s="115">
        <v>0</v>
      </c>
      <c r="S273" s="115">
        <v>10.1</v>
      </c>
      <c r="T273" s="115" t="s">
        <v>1853</v>
      </c>
      <c r="U273" s="115">
        <v>16</v>
      </c>
      <c r="V273" s="115">
        <v>18</v>
      </c>
      <c r="W273" s="115" t="s">
        <v>527</v>
      </c>
    </row>
    <row r="274" spans="1:23" x14ac:dyDescent="0.2">
      <c r="A274" s="114">
        <v>43055</v>
      </c>
      <c r="B274" s="115" t="s">
        <v>449</v>
      </c>
      <c r="C274" s="114" t="s">
        <v>137</v>
      </c>
      <c r="D274" s="114" t="s">
        <v>138</v>
      </c>
      <c r="E274" s="114" t="s">
        <v>139</v>
      </c>
      <c r="F274" s="116">
        <f t="shared" si="12"/>
        <v>2017</v>
      </c>
      <c r="G274" s="116">
        <v>11</v>
      </c>
      <c r="H274" s="117" t="s">
        <v>501</v>
      </c>
      <c r="I274" s="115" t="s">
        <v>1828</v>
      </c>
      <c r="J274" s="115" t="s">
        <v>1797</v>
      </c>
      <c r="K274" s="115" t="s">
        <v>1810</v>
      </c>
      <c r="L274" s="115" t="str">
        <f t="shared" si="13"/>
        <v>T0</v>
      </c>
      <c r="M274" s="115" t="s">
        <v>1837</v>
      </c>
      <c r="N274" s="33" t="str">
        <f t="shared" si="14"/>
        <v>E:POS_P:P01_Tr1:WFL_Tr2:ESI_DRC_R3_D:16_M:11_Y:2017</v>
      </c>
      <c r="O274" s="121">
        <v>0.52335648148148151</v>
      </c>
      <c r="P274" s="115">
        <v>21.6</v>
      </c>
      <c r="Q274" s="115">
        <v>5</v>
      </c>
      <c r="R274" s="115">
        <v>0</v>
      </c>
      <c r="S274" s="115">
        <v>10.6</v>
      </c>
      <c r="T274" s="115" t="s">
        <v>1853</v>
      </c>
      <c r="U274" s="115">
        <v>16</v>
      </c>
      <c r="V274" s="115">
        <v>18</v>
      </c>
      <c r="W274" s="115" t="s">
        <v>527</v>
      </c>
    </row>
    <row r="275" spans="1:23" x14ac:dyDescent="0.2">
      <c r="A275" s="114">
        <v>43055</v>
      </c>
      <c r="B275" s="115" t="s">
        <v>449</v>
      </c>
      <c r="C275" s="114" t="s">
        <v>137</v>
      </c>
      <c r="D275" s="114" t="s">
        <v>138</v>
      </c>
      <c r="E275" s="114" t="s">
        <v>139</v>
      </c>
      <c r="F275" s="116">
        <f t="shared" si="12"/>
        <v>2017</v>
      </c>
      <c r="G275" s="116">
        <v>11</v>
      </c>
      <c r="H275" s="117" t="s">
        <v>501</v>
      </c>
      <c r="I275" s="115" t="s">
        <v>1828</v>
      </c>
      <c r="J275" s="115" t="s">
        <v>1797</v>
      </c>
      <c r="K275" s="115" t="s">
        <v>1810</v>
      </c>
      <c r="L275" s="115" t="str">
        <f t="shared" si="13"/>
        <v>T1</v>
      </c>
      <c r="M275" s="115" t="s">
        <v>1838</v>
      </c>
      <c r="N275" s="33" t="str">
        <f t="shared" si="14"/>
        <v>E:POS_P:P01_Tr1:WFL_Tr2:ESI_DRC_R3_D:16_M:11_Y:2017</v>
      </c>
      <c r="O275" s="121">
        <v>0.53030092592592593</v>
      </c>
      <c r="P275" s="115">
        <v>26.5</v>
      </c>
      <c r="Q275" s="115">
        <v>5</v>
      </c>
      <c r="R275" s="115">
        <v>0</v>
      </c>
      <c r="S275" s="115">
        <v>10.6</v>
      </c>
      <c r="T275" s="115" t="s">
        <v>1853</v>
      </c>
      <c r="U275" s="115">
        <v>16</v>
      </c>
      <c r="V275" s="115">
        <v>18</v>
      </c>
      <c r="W275" s="115" t="s">
        <v>527</v>
      </c>
    </row>
    <row r="276" spans="1:23" x14ac:dyDescent="0.2">
      <c r="A276" s="114">
        <v>43055</v>
      </c>
      <c r="B276" s="115" t="s">
        <v>449</v>
      </c>
      <c r="C276" s="114" t="s">
        <v>137</v>
      </c>
      <c r="D276" s="114" t="s">
        <v>138</v>
      </c>
      <c r="E276" s="114" t="s">
        <v>139</v>
      </c>
      <c r="F276" s="116">
        <f t="shared" si="12"/>
        <v>2017</v>
      </c>
      <c r="G276" s="116">
        <v>11</v>
      </c>
      <c r="H276" s="117" t="s">
        <v>501</v>
      </c>
      <c r="I276" s="115" t="s">
        <v>1828</v>
      </c>
      <c r="J276" s="115" t="s">
        <v>1797</v>
      </c>
      <c r="K276" s="115" t="s">
        <v>1810</v>
      </c>
      <c r="L276" s="115" t="str">
        <f t="shared" si="13"/>
        <v>T2</v>
      </c>
      <c r="M276" s="115" t="s">
        <v>1839</v>
      </c>
      <c r="N276" s="33" t="str">
        <f t="shared" si="14"/>
        <v>E:POS_P:P01_Tr1:WFL_Tr2:ESI_DRC_R3_D:16_M:11_Y:2017</v>
      </c>
      <c r="O276" s="121">
        <v>0.53724537037037001</v>
      </c>
      <c r="P276" s="115">
        <v>26.6</v>
      </c>
      <c r="Q276" s="115">
        <v>5</v>
      </c>
      <c r="R276" s="115">
        <v>0</v>
      </c>
      <c r="S276" s="115">
        <v>10.6</v>
      </c>
      <c r="T276" s="115" t="s">
        <v>1853</v>
      </c>
      <c r="U276" s="115">
        <v>16</v>
      </c>
      <c r="V276" s="115">
        <v>18</v>
      </c>
      <c r="W276" s="115" t="s">
        <v>527</v>
      </c>
    </row>
    <row r="277" spans="1:23" x14ac:dyDescent="0.2">
      <c r="A277" s="114">
        <v>43055</v>
      </c>
      <c r="B277" s="115" t="s">
        <v>449</v>
      </c>
      <c r="C277" s="114" t="s">
        <v>137</v>
      </c>
      <c r="D277" s="114" t="s">
        <v>138</v>
      </c>
      <c r="E277" s="114" t="s">
        <v>139</v>
      </c>
      <c r="F277" s="116">
        <f t="shared" si="12"/>
        <v>2017</v>
      </c>
      <c r="G277" s="116">
        <v>11</v>
      </c>
      <c r="H277" s="117" t="s">
        <v>501</v>
      </c>
      <c r="I277" s="115" t="s">
        <v>1828</v>
      </c>
      <c r="J277" s="115" t="s">
        <v>1797</v>
      </c>
      <c r="K277" s="115" t="s">
        <v>1810</v>
      </c>
      <c r="L277" s="115" t="str">
        <f t="shared" si="13"/>
        <v>T3</v>
      </c>
      <c r="M277" s="115" t="s">
        <v>1840</v>
      </c>
      <c r="N277" s="33" t="str">
        <f t="shared" si="14"/>
        <v>E:POS_P:P01_Tr1:WFL_Tr2:ESI_DRC_R3_D:16_M:11_Y:2017</v>
      </c>
      <c r="O277" s="121">
        <v>0.54418981481481499</v>
      </c>
      <c r="P277" s="115">
        <v>26.6</v>
      </c>
      <c r="Q277" s="115">
        <v>5</v>
      </c>
      <c r="R277" s="115">
        <v>0</v>
      </c>
      <c r="S277" s="115">
        <v>10.6</v>
      </c>
      <c r="T277" s="115" t="s">
        <v>1853</v>
      </c>
      <c r="U277" s="115">
        <v>16</v>
      </c>
      <c r="V277" s="115">
        <v>18</v>
      </c>
      <c r="W277" s="115" t="s">
        <v>527</v>
      </c>
    </row>
    <row r="278" spans="1:23" x14ac:dyDescent="0.2">
      <c r="A278" s="114">
        <v>43055</v>
      </c>
      <c r="B278" s="115" t="s">
        <v>154</v>
      </c>
      <c r="C278" s="114" t="s">
        <v>137</v>
      </c>
      <c r="D278" s="114" t="s">
        <v>138</v>
      </c>
      <c r="E278" s="114" t="s">
        <v>139</v>
      </c>
      <c r="F278" s="116">
        <f t="shared" si="12"/>
        <v>2017</v>
      </c>
      <c r="G278" s="116">
        <v>11</v>
      </c>
      <c r="H278" s="117" t="s">
        <v>501</v>
      </c>
      <c r="I278" s="115" t="s">
        <v>1828</v>
      </c>
      <c r="J278" s="115" t="s">
        <v>1815</v>
      </c>
      <c r="K278" s="115" t="s">
        <v>1798</v>
      </c>
      <c r="L278" s="115" t="str">
        <f t="shared" si="13"/>
        <v>T0</v>
      </c>
      <c r="M278" s="115" t="s">
        <v>1841</v>
      </c>
      <c r="N278" s="33" t="str">
        <f t="shared" si="14"/>
        <v>E:POS_P:P01_Tr1:WFL_Tr2:LSI_DRC_R1_D:16_M:11_Y:2017</v>
      </c>
      <c r="O278" s="118">
        <v>0.52754629629629635</v>
      </c>
      <c r="P278" s="115">
        <v>25.5</v>
      </c>
      <c r="Q278" s="115">
        <v>2</v>
      </c>
      <c r="R278" s="115">
        <v>0</v>
      </c>
      <c r="S278" s="115">
        <v>10.9</v>
      </c>
      <c r="T278" s="115" t="s">
        <v>1800</v>
      </c>
      <c r="U278" s="115">
        <v>16</v>
      </c>
      <c r="V278" s="115">
        <v>18</v>
      </c>
      <c r="W278" s="115" t="s">
        <v>527</v>
      </c>
    </row>
    <row r="279" spans="1:23" x14ac:dyDescent="0.2">
      <c r="A279" s="114">
        <v>43055</v>
      </c>
      <c r="B279" s="115" t="s">
        <v>154</v>
      </c>
      <c r="C279" s="114" t="s">
        <v>137</v>
      </c>
      <c r="D279" s="114" t="s">
        <v>138</v>
      </c>
      <c r="E279" s="114" t="s">
        <v>139</v>
      </c>
      <c r="F279" s="116">
        <f t="shared" si="12"/>
        <v>2017</v>
      </c>
      <c r="G279" s="116">
        <v>11</v>
      </c>
      <c r="H279" s="117" t="s">
        <v>501</v>
      </c>
      <c r="I279" s="115" t="s">
        <v>1828</v>
      </c>
      <c r="J279" s="115" t="s">
        <v>1815</v>
      </c>
      <c r="K279" s="115" t="s">
        <v>1798</v>
      </c>
      <c r="L279" s="115" t="str">
        <f t="shared" si="13"/>
        <v>T1</v>
      </c>
      <c r="M279" s="115" t="s">
        <v>1842</v>
      </c>
      <c r="N279" s="33" t="str">
        <f t="shared" si="14"/>
        <v>E:POS_P:P01_Tr1:WFL_Tr2:LSI_DRC_R1_D:16_M:11_Y:2017</v>
      </c>
      <c r="O279" s="118">
        <v>0.53449074074074077</v>
      </c>
      <c r="P279" s="115">
        <v>28.6</v>
      </c>
      <c r="Q279" s="115">
        <v>2</v>
      </c>
      <c r="R279" s="115">
        <v>0</v>
      </c>
      <c r="S279" s="115">
        <v>10.9</v>
      </c>
      <c r="T279" s="115" t="s">
        <v>1800</v>
      </c>
      <c r="U279" s="115">
        <v>16</v>
      </c>
      <c r="V279" s="115">
        <v>18</v>
      </c>
      <c r="W279" s="115" t="s">
        <v>527</v>
      </c>
    </row>
    <row r="280" spans="1:23" x14ac:dyDescent="0.2">
      <c r="A280" s="114">
        <v>43055</v>
      </c>
      <c r="B280" s="115" t="s">
        <v>154</v>
      </c>
      <c r="C280" s="114" t="s">
        <v>137</v>
      </c>
      <c r="D280" s="114" t="s">
        <v>138</v>
      </c>
      <c r="E280" s="114" t="s">
        <v>139</v>
      </c>
      <c r="F280" s="116">
        <f t="shared" si="12"/>
        <v>2017</v>
      </c>
      <c r="G280" s="116">
        <v>11</v>
      </c>
      <c r="H280" s="117" t="s">
        <v>501</v>
      </c>
      <c r="I280" s="115" t="s">
        <v>1828</v>
      </c>
      <c r="J280" s="115" t="s">
        <v>1815</v>
      </c>
      <c r="K280" s="115" t="s">
        <v>1798</v>
      </c>
      <c r="L280" s="115" t="str">
        <f t="shared" si="13"/>
        <v>T2</v>
      </c>
      <c r="M280" s="115" t="s">
        <v>1843</v>
      </c>
      <c r="N280" s="33" t="str">
        <f t="shared" si="14"/>
        <v>E:POS_P:P01_Tr1:WFL_Tr2:LSI_DRC_R1_D:16_M:11_Y:2017</v>
      </c>
      <c r="O280" s="118">
        <v>0.54143518518518496</v>
      </c>
      <c r="P280" s="115">
        <v>27.9</v>
      </c>
      <c r="Q280" s="115">
        <v>2</v>
      </c>
      <c r="R280" s="115">
        <v>0</v>
      </c>
      <c r="S280" s="115">
        <v>10.9</v>
      </c>
      <c r="T280" s="115" t="s">
        <v>1800</v>
      </c>
      <c r="U280" s="115">
        <v>16</v>
      </c>
      <c r="V280" s="115">
        <v>18</v>
      </c>
      <c r="W280" s="115" t="s">
        <v>527</v>
      </c>
    </row>
    <row r="281" spans="1:23" x14ac:dyDescent="0.2">
      <c r="A281" s="114">
        <v>43055</v>
      </c>
      <c r="B281" s="115" t="s">
        <v>154</v>
      </c>
      <c r="C281" s="114" t="s">
        <v>137</v>
      </c>
      <c r="D281" s="114" t="s">
        <v>138</v>
      </c>
      <c r="E281" s="114" t="s">
        <v>139</v>
      </c>
      <c r="F281" s="116">
        <f t="shared" si="12"/>
        <v>2017</v>
      </c>
      <c r="G281" s="116">
        <v>11</v>
      </c>
      <c r="H281" s="117" t="s">
        <v>501</v>
      </c>
      <c r="I281" s="115" t="s">
        <v>1828</v>
      </c>
      <c r="J281" s="115" t="s">
        <v>1815</v>
      </c>
      <c r="K281" s="115" t="s">
        <v>1798</v>
      </c>
      <c r="L281" s="115" t="str">
        <f t="shared" si="13"/>
        <v>T3</v>
      </c>
      <c r="M281" s="115" t="s">
        <v>1844</v>
      </c>
      <c r="N281" s="33" t="str">
        <f t="shared" si="14"/>
        <v>E:POS_P:P01_Tr1:WFL_Tr2:LSI_DRC_R1_D:16_M:11_Y:2017</v>
      </c>
      <c r="O281" s="118">
        <v>0.54837962962963005</v>
      </c>
      <c r="P281" s="115">
        <v>27.5</v>
      </c>
      <c r="Q281" s="115">
        <v>2</v>
      </c>
      <c r="R281" s="115">
        <v>0</v>
      </c>
      <c r="S281" s="115">
        <v>10.9</v>
      </c>
      <c r="T281" s="115" t="s">
        <v>1800</v>
      </c>
      <c r="U281" s="115">
        <v>16</v>
      </c>
      <c r="V281" s="115">
        <v>18</v>
      </c>
      <c r="W281" s="115" t="s">
        <v>527</v>
      </c>
    </row>
    <row r="282" spans="1:23" x14ac:dyDescent="0.2">
      <c r="A282" s="114">
        <v>43055</v>
      </c>
      <c r="B282" s="115" t="s">
        <v>251</v>
      </c>
      <c r="C282" s="114" t="s">
        <v>137</v>
      </c>
      <c r="D282" s="114" t="s">
        <v>138</v>
      </c>
      <c r="E282" s="114" t="s">
        <v>139</v>
      </c>
      <c r="F282" s="116">
        <f t="shared" si="12"/>
        <v>2017</v>
      </c>
      <c r="G282" s="116">
        <v>11</v>
      </c>
      <c r="H282" s="117" t="s">
        <v>501</v>
      </c>
      <c r="I282" s="115" t="s">
        <v>1828</v>
      </c>
      <c r="J282" s="115" t="s">
        <v>1815</v>
      </c>
      <c r="K282" s="115" t="s">
        <v>1805</v>
      </c>
      <c r="L282" s="115" t="str">
        <f t="shared" si="13"/>
        <v>T0</v>
      </c>
      <c r="M282" s="115" t="s">
        <v>1845</v>
      </c>
      <c r="N282" s="33" t="str">
        <f t="shared" si="14"/>
        <v>E:POS_P:P01_Tr1:WFL_Tr2:LSI_DRC_R2_D:16_M:11_Y:2017</v>
      </c>
      <c r="O282" s="118">
        <v>0.52754629629629635</v>
      </c>
      <c r="P282" s="115">
        <v>22.8</v>
      </c>
      <c r="Q282" s="115">
        <v>11</v>
      </c>
      <c r="R282" s="115">
        <v>0</v>
      </c>
      <c r="S282" s="115">
        <v>10.6</v>
      </c>
      <c r="T282" s="115" t="s">
        <v>1800</v>
      </c>
      <c r="U282" s="115">
        <v>16</v>
      </c>
      <c r="V282" s="115">
        <v>18</v>
      </c>
      <c r="W282" s="115" t="s">
        <v>527</v>
      </c>
    </row>
    <row r="283" spans="1:23" x14ac:dyDescent="0.2">
      <c r="A283" s="114">
        <v>43055</v>
      </c>
      <c r="B283" s="115" t="s">
        <v>251</v>
      </c>
      <c r="C283" s="114" t="s">
        <v>137</v>
      </c>
      <c r="D283" s="114" t="s">
        <v>138</v>
      </c>
      <c r="E283" s="114" t="s">
        <v>139</v>
      </c>
      <c r="F283" s="116">
        <f t="shared" si="12"/>
        <v>2017</v>
      </c>
      <c r="G283" s="116">
        <v>11</v>
      </c>
      <c r="H283" s="117" t="s">
        <v>501</v>
      </c>
      <c r="I283" s="115" t="s">
        <v>1828</v>
      </c>
      <c r="J283" s="115" t="s">
        <v>1815</v>
      </c>
      <c r="K283" s="115" t="s">
        <v>1805</v>
      </c>
      <c r="L283" s="115" t="str">
        <f t="shared" si="13"/>
        <v>T1</v>
      </c>
      <c r="M283" s="115" t="s">
        <v>1846</v>
      </c>
      <c r="N283" s="33" t="str">
        <f t="shared" si="14"/>
        <v>E:POS_P:P01_Tr1:WFL_Tr2:LSI_DRC_R2_D:16_M:11_Y:2017</v>
      </c>
      <c r="O283" s="118">
        <v>0.53449074074074077</v>
      </c>
      <c r="P283" s="115">
        <v>27.6</v>
      </c>
      <c r="Q283" s="115">
        <v>11</v>
      </c>
      <c r="R283" s="115">
        <v>0</v>
      </c>
      <c r="S283" s="115">
        <v>10.6</v>
      </c>
      <c r="T283" s="115" t="s">
        <v>1800</v>
      </c>
      <c r="U283" s="115">
        <v>16</v>
      </c>
      <c r="V283" s="115">
        <v>18</v>
      </c>
      <c r="W283" s="115" t="s">
        <v>527</v>
      </c>
    </row>
    <row r="284" spans="1:23" x14ac:dyDescent="0.2">
      <c r="A284" s="114">
        <v>43055</v>
      </c>
      <c r="B284" s="115" t="s">
        <v>251</v>
      </c>
      <c r="C284" s="114" t="s">
        <v>137</v>
      </c>
      <c r="D284" s="114" t="s">
        <v>138</v>
      </c>
      <c r="E284" s="114" t="s">
        <v>139</v>
      </c>
      <c r="F284" s="116">
        <f t="shared" si="12"/>
        <v>2017</v>
      </c>
      <c r="G284" s="116">
        <v>11</v>
      </c>
      <c r="H284" s="117" t="s">
        <v>501</v>
      </c>
      <c r="I284" s="115" t="s">
        <v>1828</v>
      </c>
      <c r="J284" s="115" t="s">
        <v>1815</v>
      </c>
      <c r="K284" s="115" t="s">
        <v>1805</v>
      </c>
      <c r="L284" s="115" t="str">
        <f t="shared" si="13"/>
        <v>T2</v>
      </c>
      <c r="M284" s="115" t="s">
        <v>1847</v>
      </c>
      <c r="N284" s="33" t="str">
        <f t="shared" si="14"/>
        <v>E:POS_P:P01_Tr1:WFL_Tr2:LSI_DRC_R2_D:16_M:11_Y:2017</v>
      </c>
      <c r="O284" s="118">
        <v>0.54143518518518496</v>
      </c>
      <c r="P284" s="115">
        <v>27.4</v>
      </c>
      <c r="Q284" s="115">
        <v>11</v>
      </c>
      <c r="R284" s="115">
        <v>0</v>
      </c>
      <c r="S284" s="115">
        <v>10.6</v>
      </c>
      <c r="T284" s="115" t="s">
        <v>1800</v>
      </c>
      <c r="U284" s="115">
        <v>16</v>
      </c>
      <c r="V284" s="115">
        <v>18</v>
      </c>
      <c r="W284" s="115" t="s">
        <v>527</v>
      </c>
    </row>
    <row r="285" spans="1:23" x14ac:dyDescent="0.2">
      <c r="A285" s="114">
        <v>43055</v>
      </c>
      <c r="B285" s="115" t="s">
        <v>251</v>
      </c>
      <c r="C285" s="114" t="s">
        <v>137</v>
      </c>
      <c r="D285" s="114" t="s">
        <v>138</v>
      </c>
      <c r="E285" s="114" t="s">
        <v>139</v>
      </c>
      <c r="F285" s="116">
        <f t="shared" si="12"/>
        <v>2017</v>
      </c>
      <c r="G285" s="116">
        <v>11</v>
      </c>
      <c r="H285" s="117" t="s">
        <v>501</v>
      </c>
      <c r="I285" s="115" t="s">
        <v>1828</v>
      </c>
      <c r="J285" s="115" t="s">
        <v>1815</v>
      </c>
      <c r="K285" s="115" t="s">
        <v>1805</v>
      </c>
      <c r="L285" s="115" t="str">
        <f t="shared" si="13"/>
        <v>T3</v>
      </c>
      <c r="M285" s="115" t="s">
        <v>1848</v>
      </c>
      <c r="N285" s="33" t="str">
        <f t="shared" si="14"/>
        <v>E:POS_P:P01_Tr1:WFL_Tr2:LSI_DRC_R2_D:16_M:11_Y:2017</v>
      </c>
      <c r="O285" s="118">
        <v>0.54837962962963005</v>
      </c>
      <c r="P285" s="115">
        <v>27.3</v>
      </c>
      <c r="Q285" s="115">
        <v>11</v>
      </c>
      <c r="R285" s="115">
        <v>0</v>
      </c>
      <c r="S285" s="115">
        <v>10.6</v>
      </c>
      <c r="T285" s="115" t="s">
        <v>1800</v>
      </c>
      <c r="U285" s="115">
        <v>16</v>
      </c>
      <c r="V285" s="115">
        <v>18</v>
      </c>
      <c r="W285" s="115" t="s">
        <v>527</v>
      </c>
    </row>
    <row r="286" spans="1:23" x14ac:dyDescent="0.2">
      <c r="A286" s="114">
        <v>43055</v>
      </c>
      <c r="B286" s="115" t="s">
        <v>449</v>
      </c>
      <c r="C286" s="114" t="s">
        <v>137</v>
      </c>
      <c r="D286" s="114" t="s">
        <v>138</v>
      </c>
      <c r="E286" s="114" t="s">
        <v>139</v>
      </c>
      <c r="F286" s="116">
        <f t="shared" si="12"/>
        <v>2017</v>
      </c>
      <c r="G286" s="116">
        <v>11</v>
      </c>
      <c r="H286" s="117" t="s">
        <v>501</v>
      </c>
      <c r="I286" s="115" t="s">
        <v>1828</v>
      </c>
      <c r="J286" s="115" t="s">
        <v>1815</v>
      </c>
      <c r="K286" s="115" t="s">
        <v>1810</v>
      </c>
      <c r="L286" s="115" t="str">
        <f t="shared" si="13"/>
        <v>T0</v>
      </c>
      <c r="M286" s="115" t="s">
        <v>1849</v>
      </c>
      <c r="N286" s="33" t="str">
        <f t="shared" si="14"/>
        <v>E:POS_P:P01_Tr1:WFL_Tr2:LSI_DRC_R3_D:16_M:11_Y:2017</v>
      </c>
      <c r="O286" s="118">
        <v>0.52754629629629635</v>
      </c>
      <c r="P286" s="115">
        <v>23.3</v>
      </c>
      <c r="Q286" s="115">
        <v>8</v>
      </c>
      <c r="R286" s="115">
        <v>0</v>
      </c>
      <c r="S286" s="115">
        <v>10.6</v>
      </c>
      <c r="T286" s="115" t="s">
        <v>1800</v>
      </c>
      <c r="U286" s="115">
        <v>16</v>
      </c>
      <c r="V286" s="115">
        <v>18</v>
      </c>
      <c r="W286" s="115" t="s">
        <v>527</v>
      </c>
    </row>
    <row r="287" spans="1:23" x14ac:dyDescent="0.2">
      <c r="A287" s="114">
        <v>43055</v>
      </c>
      <c r="B287" s="115" t="s">
        <v>449</v>
      </c>
      <c r="C287" s="114" t="s">
        <v>137</v>
      </c>
      <c r="D287" s="114" t="s">
        <v>138</v>
      </c>
      <c r="E287" s="114" t="s">
        <v>139</v>
      </c>
      <c r="F287" s="116">
        <f t="shared" si="12"/>
        <v>2017</v>
      </c>
      <c r="G287" s="116">
        <v>11</v>
      </c>
      <c r="H287" s="117" t="s">
        <v>501</v>
      </c>
      <c r="I287" s="115" t="s">
        <v>1828</v>
      </c>
      <c r="J287" s="115" t="s">
        <v>1815</v>
      </c>
      <c r="K287" s="115" t="s">
        <v>1810</v>
      </c>
      <c r="L287" s="115" t="str">
        <f t="shared" si="13"/>
        <v>T1</v>
      </c>
      <c r="M287" s="115" t="s">
        <v>1850</v>
      </c>
      <c r="N287" s="33" t="str">
        <f t="shared" si="14"/>
        <v>E:POS_P:P01_Tr1:WFL_Tr2:LSI_DRC_R3_D:16_M:11_Y:2017</v>
      </c>
      <c r="O287" s="118">
        <v>0.53449074074074077</v>
      </c>
      <c r="P287" s="115">
        <v>27.3</v>
      </c>
      <c r="Q287" s="115">
        <v>8</v>
      </c>
      <c r="R287" s="115">
        <v>0</v>
      </c>
      <c r="S287" s="115">
        <v>10.6</v>
      </c>
      <c r="T287" s="115" t="s">
        <v>1800</v>
      </c>
      <c r="U287" s="115">
        <v>16</v>
      </c>
      <c r="V287" s="115">
        <v>18</v>
      </c>
      <c r="W287" s="115" t="s">
        <v>527</v>
      </c>
    </row>
    <row r="288" spans="1:23" x14ac:dyDescent="0.2">
      <c r="A288" s="114">
        <v>43055</v>
      </c>
      <c r="B288" s="115" t="s">
        <v>449</v>
      </c>
      <c r="C288" s="114" t="s">
        <v>137</v>
      </c>
      <c r="D288" s="114" t="s">
        <v>138</v>
      </c>
      <c r="E288" s="114" t="s">
        <v>139</v>
      </c>
      <c r="F288" s="116">
        <f t="shared" si="12"/>
        <v>2017</v>
      </c>
      <c r="G288" s="116">
        <v>11</v>
      </c>
      <c r="H288" s="117" t="s">
        <v>501</v>
      </c>
      <c r="I288" s="115" t="s">
        <v>1828</v>
      </c>
      <c r="J288" s="115" t="s">
        <v>1815</v>
      </c>
      <c r="K288" s="115" t="s">
        <v>1810</v>
      </c>
      <c r="L288" s="115" t="str">
        <f t="shared" si="13"/>
        <v>T2</v>
      </c>
      <c r="M288" s="115" t="s">
        <v>1851</v>
      </c>
      <c r="N288" s="33" t="str">
        <f t="shared" si="14"/>
        <v>E:POS_P:P01_Tr1:WFL_Tr2:LSI_DRC_R3_D:16_M:11_Y:2017</v>
      </c>
      <c r="O288" s="118">
        <v>0.54143518518518496</v>
      </c>
      <c r="P288" s="115">
        <v>27</v>
      </c>
      <c r="Q288" s="115">
        <v>8</v>
      </c>
      <c r="R288" s="115">
        <v>0</v>
      </c>
      <c r="S288" s="115">
        <v>10.6</v>
      </c>
      <c r="T288" s="115" t="s">
        <v>1800</v>
      </c>
      <c r="U288" s="115">
        <v>16</v>
      </c>
      <c r="V288" s="115">
        <v>18</v>
      </c>
      <c r="W288" s="115" t="s">
        <v>527</v>
      </c>
    </row>
    <row r="289" spans="1:23" x14ac:dyDescent="0.2">
      <c r="A289" s="114">
        <v>43055</v>
      </c>
      <c r="B289" s="115" t="s">
        <v>449</v>
      </c>
      <c r="C289" s="114" t="s">
        <v>137</v>
      </c>
      <c r="D289" s="114" t="s">
        <v>138</v>
      </c>
      <c r="E289" s="114" t="s">
        <v>139</v>
      </c>
      <c r="F289" s="116">
        <f t="shared" si="12"/>
        <v>2017</v>
      </c>
      <c r="G289" s="116">
        <v>11</v>
      </c>
      <c r="H289" s="117" t="s">
        <v>501</v>
      </c>
      <c r="I289" s="115" t="s">
        <v>1828</v>
      </c>
      <c r="J289" s="115" t="s">
        <v>1815</v>
      </c>
      <c r="K289" s="115" t="s">
        <v>1810</v>
      </c>
      <c r="L289" s="115" t="str">
        <f t="shared" si="13"/>
        <v>T3</v>
      </c>
      <c r="M289" s="115" t="s">
        <v>1852</v>
      </c>
      <c r="N289" s="33" t="str">
        <f t="shared" si="14"/>
        <v>E:POS_P:P01_Tr1:WFL_Tr2:LSI_DRC_R3_D:16_M:11_Y:2017</v>
      </c>
      <c r="O289" s="118">
        <v>0.54837962962963005</v>
      </c>
      <c r="P289" s="115">
        <v>26.7</v>
      </c>
      <c r="Q289" s="115">
        <v>8</v>
      </c>
      <c r="R289" s="115">
        <v>0</v>
      </c>
      <c r="S289" s="115">
        <v>10.6</v>
      </c>
      <c r="T289" s="115" t="s">
        <v>1800</v>
      </c>
      <c r="U289" s="115">
        <v>16</v>
      </c>
      <c r="V289" s="115">
        <v>18</v>
      </c>
      <c r="W289" s="115" t="s">
        <v>527</v>
      </c>
    </row>
    <row r="290" spans="1:23" x14ac:dyDescent="0.2">
      <c r="A290" s="114">
        <v>43069</v>
      </c>
      <c r="B290" s="115" t="s">
        <v>554</v>
      </c>
      <c r="C290" s="114" t="s">
        <v>137</v>
      </c>
      <c r="D290" s="114" t="s">
        <v>138</v>
      </c>
      <c r="E290" s="114" t="s">
        <v>139</v>
      </c>
      <c r="F290" s="116">
        <f t="shared" si="12"/>
        <v>2017</v>
      </c>
      <c r="G290" s="116">
        <v>11</v>
      </c>
      <c r="H290" s="117" t="s">
        <v>553</v>
      </c>
      <c r="I290" s="115" t="s">
        <v>1796</v>
      </c>
      <c r="J290" s="115" t="s">
        <v>1797</v>
      </c>
      <c r="K290" s="115" t="s">
        <v>1798</v>
      </c>
      <c r="L290" s="115" t="str">
        <f t="shared" si="13"/>
        <v>T0</v>
      </c>
      <c r="M290" s="115" t="s">
        <v>1799</v>
      </c>
      <c r="N290" s="33" t="str">
        <f t="shared" si="14"/>
        <v>E:POS_P:P01_Tr1:NWF_Tr2:ESI_DRC_R1_D:30_M:11_Y:2017</v>
      </c>
      <c r="O290" s="118">
        <v>0.49212962962962964</v>
      </c>
      <c r="P290" s="115">
        <v>12.3</v>
      </c>
      <c r="Q290" s="115">
        <v>14</v>
      </c>
      <c r="R290" s="115">
        <v>0</v>
      </c>
      <c r="S290" s="115">
        <v>8.4</v>
      </c>
      <c r="T290" s="115" t="s">
        <v>1853</v>
      </c>
      <c r="U290" s="115">
        <v>11</v>
      </c>
      <c r="V290" s="115">
        <v>10.5</v>
      </c>
      <c r="W290" s="115" t="s">
        <v>557</v>
      </c>
    </row>
    <row r="291" spans="1:23" x14ac:dyDescent="0.2">
      <c r="A291" s="114">
        <v>43069</v>
      </c>
      <c r="B291" s="115" t="s">
        <v>554</v>
      </c>
      <c r="C291" s="114" t="s">
        <v>137</v>
      </c>
      <c r="D291" s="114" t="s">
        <v>138</v>
      </c>
      <c r="E291" s="114" t="s">
        <v>139</v>
      </c>
      <c r="F291" s="116">
        <f t="shared" si="12"/>
        <v>2017</v>
      </c>
      <c r="G291" s="116">
        <v>11</v>
      </c>
      <c r="H291" s="117" t="s">
        <v>553</v>
      </c>
      <c r="I291" s="115" t="s">
        <v>1796</v>
      </c>
      <c r="J291" s="115" t="s">
        <v>1797</v>
      </c>
      <c r="K291" s="115" t="s">
        <v>1798</v>
      </c>
      <c r="L291" s="115" t="str">
        <f t="shared" si="13"/>
        <v>T1</v>
      </c>
      <c r="M291" s="115" t="s">
        <v>1802</v>
      </c>
      <c r="N291" s="33" t="str">
        <f t="shared" si="14"/>
        <v>E:POS_P:P01_Tr1:NWF_Tr2:ESI_DRC_R1_D:30_M:11_Y:2017</v>
      </c>
      <c r="O291" s="118">
        <v>0.49907407407407406</v>
      </c>
      <c r="P291" s="115">
        <v>14.1</v>
      </c>
      <c r="Q291" s="115">
        <v>14</v>
      </c>
      <c r="R291" s="115">
        <v>0</v>
      </c>
      <c r="S291" s="115">
        <v>8.4</v>
      </c>
      <c r="T291" s="115" t="s">
        <v>1853</v>
      </c>
      <c r="U291" s="115">
        <v>11</v>
      </c>
      <c r="V291" s="115">
        <v>10.5</v>
      </c>
      <c r="W291" s="115" t="s">
        <v>557</v>
      </c>
    </row>
    <row r="292" spans="1:23" x14ac:dyDescent="0.2">
      <c r="A292" s="114">
        <v>43069</v>
      </c>
      <c r="B292" s="115" t="s">
        <v>554</v>
      </c>
      <c r="C292" s="114" t="s">
        <v>137</v>
      </c>
      <c r="D292" s="114" t="s">
        <v>138</v>
      </c>
      <c r="E292" s="114" t="s">
        <v>139</v>
      </c>
      <c r="F292" s="116">
        <f t="shared" si="12"/>
        <v>2017</v>
      </c>
      <c r="G292" s="116">
        <v>11</v>
      </c>
      <c r="H292" s="117" t="s">
        <v>553</v>
      </c>
      <c r="I292" s="115" t="s">
        <v>1796</v>
      </c>
      <c r="J292" s="115" t="s">
        <v>1797</v>
      </c>
      <c r="K292" s="115" t="s">
        <v>1798</v>
      </c>
      <c r="L292" s="115" t="str">
        <f t="shared" si="13"/>
        <v>T2</v>
      </c>
      <c r="M292" s="115" t="s">
        <v>1803</v>
      </c>
      <c r="N292" s="33" t="str">
        <f t="shared" si="14"/>
        <v>E:POS_P:P01_Tr1:NWF_Tr2:ESI_DRC_R1_D:30_M:11_Y:2017</v>
      </c>
      <c r="O292" s="118">
        <v>0.50601851851851798</v>
      </c>
      <c r="P292" s="115">
        <v>14</v>
      </c>
      <c r="Q292" s="115">
        <v>14</v>
      </c>
      <c r="R292" s="115">
        <v>0</v>
      </c>
      <c r="S292" s="115">
        <v>8.4</v>
      </c>
      <c r="T292" s="115" t="s">
        <v>1853</v>
      </c>
      <c r="U292" s="115">
        <v>11</v>
      </c>
      <c r="V292" s="115">
        <v>10.5</v>
      </c>
      <c r="W292" s="115" t="s">
        <v>557</v>
      </c>
    </row>
    <row r="293" spans="1:23" x14ac:dyDescent="0.2">
      <c r="A293" s="114">
        <v>43069</v>
      </c>
      <c r="B293" s="115" t="s">
        <v>554</v>
      </c>
      <c r="C293" s="114" t="s">
        <v>137</v>
      </c>
      <c r="D293" s="114" t="s">
        <v>138</v>
      </c>
      <c r="E293" s="114" t="s">
        <v>139</v>
      </c>
      <c r="F293" s="116">
        <f t="shared" si="12"/>
        <v>2017</v>
      </c>
      <c r="G293" s="116">
        <v>11</v>
      </c>
      <c r="H293" s="117" t="s">
        <v>553</v>
      </c>
      <c r="I293" s="115" t="s">
        <v>1796</v>
      </c>
      <c r="J293" s="115" t="s">
        <v>1797</v>
      </c>
      <c r="K293" s="115" t="s">
        <v>1798</v>
      </c>
      <c r="L293" s="115" t="str">
        <f t="shared" si="13"/>
        <v>T3</v>
      </c>
      <c r="M293" s="115" t="s">
        <v>1804</v>
      </c>
      <c r="N293" s="33" t="str">
        <f t="shared" si="14"/>
        <v>E:POS_P:P01_Tr1:NWF_Tr2:ESI_DRC_R1_D:30_M:11_Y:2017</v>
      </c>
      <c r="O293" s="118">
        <v>0.51296296296296295</v>
      </c>
      <c r="P293" s="115">
        <v>15.3</v>
      </c>
      <c r="Q293" s="115">
        <v>14</v>
      </c>
      <c r="R293" s="115">
        <v>0</v>
      </c>
      <c r="S293" s="115">
        <v>8.4</v>
      </c>
      <c r="T293" s="115" t="s">
        <v>1853</v>
      </c>
      <c r="U293" s="115">
        <v>11</v>
      </c>
      <c r="V293" s="115">
        <v>10.5</v>
      </c>
      <c r="W293" s="115" t="s">
        <v>557</v>
      </c>
    </row>
    <row r="294" spans="1:23" x14ac:dyDescent="0.2">
      <c r="A294" s="114">
        <v>43069</v>
      </c>
      <c r="B294" s="115" t="s">
        <v>154</v>
      </c>
      <c r="C294" s="114" t="s">
        <v>137</v>
      </c>
      <c r="D294" s="114" t="s">
        <v>138</v>
      </c>
      <c r="E294" s="114" t="s">
        <v>139</v>
      </c>
      <c r="F294" s="116">
        <f t="shared" si="12"/>
        <v>2017</v>
      </c>
      <c r="G294" s="116">
        <v>11</v>
      </c>
      <c r="H294" s="117" t="s">
        <v>553</v>
      </c>
      <c r="I294" s="115" t="s">
        <v>1796</v>
      </c>
      <c r="J294" s="115" t="s">
        <v>1797</v>
      </c>
      <c r="K294" s="115" t="s">
        <v>1805</v>
      </c>
      <c r="L294" s="115" t="str">
        <f t="shared" si="13"/>
        <v>T0</v>
      </c>
      <c r="M294" s="115" t="s">
        <v>1806</v>
      </c>
      <c r="N294" s="33" t="str">
        <f t="shared" si="14"/>
        <v>E:POS_P:P01_Tr1:NWF_Tr2:ESI_DRC_R2_D:30_M:11_Y:2017</v>
      </c>
      <c r="O294" s="118">
        <v>0.49212962962962964</v>
      </c>
      <c r="P294" s="115">
        <v>13.4</v>
      </c>
      <c r="Q294" s="115">
        <v>6</v>
      </c>
      <c r="R294" s="115">
        <v>0</v>
      </c>
      <c r="S294" s="115">
        <v>8.8000000000000007</v>
      </c>
      <c r="T294" s="115" t="s">
        <v>1853</v>
      </c>
      <c r="U294" s="115">
        <v>11</v>
      </c>
      <c r="V294" s="115">
        <v>10.5</v>
      </c>
      <c r="W294" s="115" t="s">
        <v>557</v>
      </c>
    </row>
    <row r="295" spans="1:23" x14ac:dyDescent="0.2">
      <c r="A295" s="114">
        <v>43069</v>
      </c>
      <c r="B295" s="115" t="s">
        <v>154</v>
      </c>
      <c r="C295" s="114" t="s">
        <v>137</v>
      </c>
      <c r="D295" s="114" t="s">
        <v>138</v>
      </c>
      <c r="E295" s="114" t="s">
        <v>139</v>
      </c>
      <c r="F295" s="116">
        <f t="shared" si="12"/>
        <v>2017</v>
      </c>
      <c r="G295" s="116">
        <v>11</v>
      </c>
      <c r="H295" s="117" t="s">
        <v>553</v>
      </c>
      <c r="I295" s="115" t="s">
        <v>1796</v>
      </c>
      <c r="J295" s="115" t="s">
        <v>1797</v>
      </c>
      <c r="K295" s="115" t="s">
        <v>1805</v>
      </c>
      <c r="L295" s="115" t="str">
        <f t="shared" si="13"/>
        <v>T1</v>
      </c>
      <c r="M295" s="115" t="s">
        <v>1807</v>
      </c>
      <c r="N295" s="33" t="str">
        <f t="shared" si="14"/>
        <v>E:POS_P:P01_Tr1:NWF_Tr2:ESI_DRC_R2_D:30_M:11_Y:2017</v>
      </c>
      <c r="O295" s="118">
        <v>0.49907407407407406</v>
      </c>
      <c r="P295" s="115">
        <v>13.8</v>
      </c>
      <c r="Q295" s="115">
        <v>6</v>
      </c>
      <c r="R295" s="115">
        <v>0</v>
      </c>
      <c r="S295" s="115">
        <v>8.8000000000000007</v>
      </c>
      <c r="T295" s="115" t="s">
        <v>1853</v>
      </c>
      <c r="U295" s="115">
        <v>11</v>
      </c>
      <c r="V295" s="115">
        <v>10.5</v>
      </c>
      <c r="W295" s="115" t="s">
        <v>557</v>
      </c>
    </row>
    <row r="296" spans="1:23" x14ac:dyDescent="0.2">
      <c r="A296" s="114">
        <v>43069</v>
      </c>
      <c r="B296" s="115" t="s">
        <v>154</v>
      </c>
      <c r="C296" s="114" t="s">
        <v>137</v>
      </c>
      <c r="D296" s="114" t="s">
        <v>138</v>
      </c>
      <c r="E296" s="114" t="s">
        <v>139</v>
      </c>
      <c r="F296" s="116">
        <f t="shared" si="12"/>
        <v>2017</v>
      </c>
      <c r="G296" s="116">
        <v>11</v>
      </c>
      <c r="H296" s="117" t="s">
        <v>553</v>
      </c>
      <c r="I296" s="115" t="s">
        <v>1796</v>
      </c>
      <c r="J296" s="115" t="s">
        <v>1797</v>
      </c>
      <c r="K296" s="115" t="s">
        <v>1805</v>
      </c>
      <c r="L296" s="115" t="str">
        <f t="shared" si="13"/>
        <v>T2</v>
      </c>
      <c r="M296" s="115" t="s">
        <v>1808</v>
      </c>
      <c r="N296" s="33" t="str">
        <f t="shared" si="14"/>
        <v>E:POS_P:P01_Tr1:NWF_Tr2:ESI_DRC_R2_D:30_M:11_Y:2017</v>
      </c>
      <c r="O296" s="118">
        <v>0.50601851851851798</v>
      </c>
      <c r="P296" s="115">
        <v>14.6</v>
      </c>
      <c r="Q296" s="115">
        <v>6</v>
      </c>
      <c r="R296" s="115">
        <v>0</v>
      </c>
      <c r="S296" s="115">
        <v>8.8000000000000007</v>
      </c>
      <c r="T296" s="115" t="s">
        <v>1853</v>
      </c>
      <c r="U296" s="115">
        <v>11</v>
      </c>
      <c r="V296" s="115">
        <v>10.5</v>
      </c>
      <c r="W296" s="115" t="s">
        <v>557</v>
      </c>
    </row>
    <row r="297" spans="1:23" x14ac:dyDescent="0.2">
      <c r="A297" s="114">
        <v>43069</v>
      </c>
      <c r="B297" s="115" t="s">
        <v>154</v>
      </c>
      <c r="C297" s="114" t="s">
        <v>137</v>
      </c>
      <c r="D297" s="114" t="s">
        <v>138</v>
      </c>
      <c r="E297" s="114" t="s">
        <v>139</v>
      </c>
      <c r="F297" s="116">
        <f t="shared" si="12"/>
        <v>2017</v>
      </c>
      <c r="G297" s="116">
        <v>11</v>
      </c>
      <c r="H297" s="117" t="s">
        <v>553</v>
      </c>
      <c r="I297" s="115" t="s">
        <v>1796</v>
      </c>
      <c r="J297" s="115" t="s">
        <v>1797</v>
      </c>
      <c r="K297" s="115" t="s">
        <v>1805</v>
      </c>
      <c r="L297" s="115" t="str">
        <f t="shared" si="13"/>
        <v>T3</v>
      </c>
      <c r="M297" s="115" t="s">
        <v>1809</v>
      </c>
      <c r="N297" s="33" t="str">
        <f t="shared" si="14"/>
        <v>E:POS_P:P01_Tr1:NWF_Tr2:ESI_DRC_R2_D:30_M:11_Y:2017</v>
      </c>
      <c r="O297" s="118">
        <v>0.51296296296296295</v>
      </c>
      <c r="P297" s="115">
        <v>14.9</v>
      </c>
      <c r="Q297" s="115">
        <v>6</v>
      </c>
      <c r="R297" s="115">
        <v>0</v>
      </c>
      <c r="S297" s="115">
        <v>8.8000000000000007</v>
      </c>
      <c r="T297" s="115" t="s">
        <v>1853</v>
      </c>
      <c r="U297" s="115">
        <v>11</v>
      </c>
      <c r="V297" s="115">
        <v>10.5</v>
      </c>
      <c r="W297" s="115" t="s">
        <v>557</v>
      </c>
    </row>
    <row r="298" spans="1:23" x14ac:dyDescent="0.2">
      <c r="A298" s="114">
        <v>43069</v>
      </c>
      <c r="B298" s="115" t="s">
        <v>449</v>
      </c>
      <c r="C298" s="114" t="s">
        <v>137</v>
      </c>
      <c r="D298" s="114" t="s">
        <v>138</v>
      </c>
      <c r="E298" s="114" t="s">
        <v>139</v>
      </c>
      <c r="F298" s="116">
        <f t="shared" si="12"/>
        <v>2017</v>
      </c>
      <c r="G298" s="116">
        <v>11</v>
      </c>
      <c r="H298" s="117" t="s">
        <v>553</v>
      </c>
      <c r="I298" s="115" t="s">
        <v>1796</v>
      </c>
      <c r="J298" s="115" t="s">
        <v>1797</v>
      </c>
      <c r="K298" s="115" t="s">
        <v>1810</v>
      </c>
      <c r="L298" s="115" t="str">
        <f t="shared" si="13"/>
        <v>T0</v>
      </c>
      <c r="M298" s="115" t="s">
        <v>1811</v>
      </c>
      <c r="N298" s="33" t="str">
        <f t="shared" si="14"/>
        <v>E:POS_P:P01_Tr1:NWF_Tr2:ESI_DRC_R3_D:30_M:11_Y:2017</v>
      </c>
      <c r="O298" s="118">
        <v>0.49212962962962964</v>
      </c>
      <c r="P298" s="115">
        <v>11.2</v>
      </c>
      <c r="Q298" s="115">
        <v>5</v>
      </c>
      <c r="R298" s="115">
        <v>0</v>
      </c>
      <c r="S298" s="115">
        <v>9</v>
      </c>
      <c r="T298" s="115" t="s">
        <v>1853</v>
      </c>
      <c r="U298" s="115">
        <v>11</v>
      </c>
      <c r="V298" s="115">
        <v>10.5</v>
      </c>
      <c r="W298" s="115" t="s">
        <v>557</v>
      </c>
    </row>
    <row r="299" spans="1:23" x14ac:dyDescent="0.2">
      <c r="A299" s="114">
        <v>43069</v>
      </c>
      <c r="B299" s="115" t="s">
        <v>449</v>
      </c>
      <c r="C299" s="114" t="s">
        <v>137</v>
      </c>
      <c r="D299" s="114" t="s">
        <v>138</v>
      </c>
      <c r="E299" s="114" t="s">
        <v>139</v>
      </c>
      <c r="F299" s="116">
        <f t="shared" si="12"/>
        <v>2017</v>
      </c>
      <c r="G299" s="116">
        <v>11</v>
      </c>
      <c r="H299" s="117" t="s">
        <v>553</v>
      </c>
      <c r="I299" s="115" t="s">
        <v>1796</v>
      </c>
      <c r="J299" s="115" t="s">
        <v>1797</v>
      </c>
      <c r="K299" s="115" t="s">
        <v>1810</v>
      </c>
      <c r="L299" s="115" t="str">
        <f t="shared" si="13"/>
        <v>T1</v>
      </c>
      <c r="M299" s="115" t="s">
        <v>1812</v>
      </c>
      <c r="N299" s="33" t="str">
        <f t="shared" si="14"/>
        <v>E:POS_P:P01_Tr1:NWF_Tr2:ESI_DRC_R3_D:30_M:11_Y:2017</v>
      </c>
      <c r="O299" s="118">
        <v>0.49907407407407406</v>
      </c>
      <c r="P299" s="115">
        <v>12.4</v>
      </c>
      <c r="Q299" s="115">
        <v>5</v>
      </c>
      <c r="R299" s="115">
        <v>0</v>
      </c>
      <c r="S299" s="115">
        <v>9</v>
      </c>
      <c r="T299" s="115" t="s">
        <v>1853</v>
      </c>
      <c r="U299" s="115">
        <v>11</v>
      </c>
      <c r="V299" s="115">
        <v>10.5</v>
      </c>
      <c r="W299" s="115" t="s">
        <v>557</v>
      </c>
    </row>
    <row r="300" spans="1:23" x14ac:dyDescent="0.2">
      <c r="A300" s="114">
        <v>43069</v>
      </c>
      <c r="B300" s="115" t="s">
        <v>449</v>
      </c>
      <c r="C300" s="114" t="s">
        <v>137</v>
      </c>
      <c r="D300" s="114" t="s">
        <v>138</v>
      </c>
      <c r="E300" s="114" t="s">
        <v>139</v>
      </c>
      <c r="F300" s="116">
        <f t="shared" si="12"/>
        <v>2017</v>
      </c>
      <c r="G300" s="116">
        <v>11</v>
      </c>
      <c r="H300" s="117" t="s">
        <v>553</v>
      </c>
      <c r="I300" s="115" t="s">
        <v>1796</v>
      </c>
      <c r="J300" s="115" t="s">
        <v>1797</v>
      </c>
      <c r="K300" s="115" t="s">
        <v>1810</v>
      </c>
      <c r="L300" s="115" t="str">
        <f t="shared" si="13"/>
        <v>T2</v>
      </c>
      <c r="M300" s="115" t="s">
        <v>1813</v>
      </c>
      <c r="N300" s="33" t="str">
        <f t="shared" si="14"/>
        <v>E:POS_P:P01_Tr1:NWF_Tr2:ESI_DRC_R3_D:30_M:11_Y:2017</v>
      </c>
      <c r="O300" s="118">
        <v>0.50601851851851798</v>
      </c>
      <c r="P300" s="115">
        <v>12.9</v>
      </c>
      <c r="Q300" s="115">
        <v>5</v>
      </c>
      <c r="R300" s="115">
        <v>0</v>
      </c>
      <c r="S300" s="115">
        <v>9</v>
      </c>
      <c r="T300" s="115" t="s">
        <v>1853</v>
      </c>
      <c r="U300" s="115">
        <v>11</v>
      </c>
      <c r="V300" s="115">
        <v>10.5</v>
      </c>
      <c r="W300" s="115" t="s">
        <v>557</v>
      </c>
    </row>
    <row r="301" spans="1:23" x14ac:dyDescent="0.2">
      <c r="A301" s="114">
        <v>43069</v>
      </c>
      <c r="B301" s="115" t="s">
        <v>449</v>
      </c>
      <c r="C301" s="114" t="s">
        <v>137</v>
      </c>
      <c r="D301" s="114" t="s">
        <v>138</v>
      </c>
      <c r="E301" s="114" t="s">
        <v>139</v>
      </c>
      <c r="F301" s="116">
        <f t="shared" si="12"/>
        <v>2017</v>
      </c>
      <c r="G301" s="116">
        <v>11</v>
      </c>
      <c r="H301" s="117" t="s">
        <v>553</v>
      </c>
      <c r="I301" s="115" t="s">
        <v>1796</v>
      </c>
      <c r="J301" s="115" t="s">
        <v>1797</v>
      </c>
      <c r="K301" s="115" t="s">
        <v>1810</v>
      </c>
      <c r="L301" s="115" t="str">
        <f t="shared" si="13"/>
        <v>T3</v>
      </c>
      <c r="M301" s="115" t="s">
        <v>1814</v>
      </c>
      <c r="N301" s="33" t="str">
        <f t="shared" si="14"/>
        <v>E:POS_P:P01_Tr1:NWF_Tr2:ESI_DRC_R3_D:30_M:11_Y:2017</v>
      </c>
      <c r="O301" s="118">
        <v>0.51296296296296295</v>
      </c>
      <c r="P301" s="115">
        <v>13.1</v>
      </c>
      <c r="Q301" s="115">
        <v>5</v>
      </c>
      <c r="R301" s="115">
        <v>0</v>
      </c>
      <c r="S301" s="115">
        <v>9</v>
      </c>
      <c r="T301" s="115" t="s">
        <v>1853</v>
      </c>
      <c r="U301" s="115">
        <v>11</v>
      </c>
      <c r="V301" s="115">
        <v>10.5</v>
      </c>
      <c r="W301" s="115" t="s">
        <v>557</v>
      </c>
    </row>
    <row r="302" spans="1:23" x14ac:dyDescent="0.2">
      <c r="A302" s="114">
        <v>43069</v>
      </c>
      <c r="B302" s="115" t="s">
        <v>554</v>
      </c>
      <c r="C302" s="114" t="s">
        <v>137</v>
      </c>
      <c r="D302" s="114" t="s">
        <v>138</v>
      </c>
      <c r="E302" s="114" t="s">
        <v>139</v>
      </c>
      <c r="F302" s="116">
        <f t="shared" si="12"/>
        <v>2017</v>
      </c>
      <c r="G302" s="116">
        <v>11</v>
      </c>
      <c r="H302" s="117" t="s">
        <v>553</v>
      </c>
      <c r="I302" s="115" t="s">
        <v>1796</v>
      </c>
      <c r="J302" s="115" t="s">
        <v>1815</v>
      </c>
      <c r="K302" s="115" t="s">
        <v>1798</v>
      </c>
      <c r="L302" s="115" t="str">
        <f t="shared" si="13"/>
        <v>T0</v>
      </c>
      <c r="M302" s="115" t="s">
        <v>1816</v>
      </c>
      <c r="N302" s="33" t="str">
        <f t="shared" si="14"/>
        <v>E:POS_P:P01_Tr1:NWF_Tr2:LSI_DRC_R1_D:30_M:11_Y:2017</v>
      </c>
      <c r="O302" s="118">
        <v>0.48721064814814818</v>
      </c>
      <c r="P302" s="115">
        <v>13.1</v>
      </c>
      <c r="Q302" s="115">
        <v>8</v>
      </c>
      <c r="R302" s="115">
        <v>0</v>
      </c>
      <c r="S302" s="115">
        <v>9.3000000000000007</v>
      </c>
      <c r="T302" s="115" t="s">
        <v>1853</v>
      </c>
      <c r="U302" s="115">
        <v>11</v>
      </c>
      <c r="V302" s="115">
        <v>10.5</v>
      </c>
      <c r="W302" s="115" t="s">
        <v>555</v>
      </c>
    </row>
    <row r="303" spans="1:23" x14ac:dyDescent="0.2">
      <c r="A303" s="114">
        <v>43069</v>
      </c>
      <c r="B303" s="115" t="s">
        <v>554</v>
      </c>
      <c r="C303" s="114" t="s">
        <v>137</v>
      </c>
      <c r="D303" s="114" t="s">
        <v>138</v>
      </c>
      <c r="E303" s="114" t="s">
        <v>139</v>
      </c>
      <c r="F303" s="116">
        <f t="shared" si="12"/>
        <v>2017</v>
      </c>
      <c r="G303" s="116">
        <v>11</v>
      </c>
      <c r="H303" s="117" t="s">
        <v>553</v>
      </c>
      <c r="I303" s="115" t="s">
        <v>1796</v>
      </c>
      <c r="J303" s="115" t="s">
        <v>1815</v>
      </c>
      <c r="K303" s="115" t="s">
        <v>1798</v>
      </c>
      <c r="L303" s="115" t="str">
        <f t="shared" si="13"/>
        <v>T1</v>
      </c>
      <c r="M303" s="115" t="s">
        <v>1817</v>
      </c>
      <c r="N303" s="33" t="str">
        <f t="shared" si="14"/>
        <v>E:POS_P:P01_Tr1:NWF_Tr2:LSI_DRC_R1_D:30_M:11_Y:2017</v>
      </c>
      <c r="O303" s="118">
        <v>0.4941550925925926</v>
      </c>
      <c r="P303" s="115">
        <v>13.9</v>
      </c>
      <c r="Q303" s="115">
        <v>8</v>
      </c>
      <c r="R303" s="115">
        <v>0</v>
      </c>
      <c r="S303" s="115">
        <v>9.3000000000000007</v>
      </c>
      <c r="T303" s="115" t="s">
        <v>1853</v>
      </c>
      <c r="U303" s="115">
        <v>11</v>
      </c>
      <c r="V303" s="115">
        <v>10.5</v>
      </c>
      <c r="W303" s="115" t="s">
        <v>557</v>
      </c>
    </row>
    <row r="304" spans="1:23" x14ac:dyDescent="0.2">
      <c r="A304" s="114">
        <v>43069</v>
      </c>
      <c r="B304" s="115" t="s">
        <v>554</v>
      </c>
      <c r="C304" s="114" t="s">
        <v>137</v>
      </c>
      <c r="D304" s="114" t="s">
        <v>138</v>
      </c>
      <c r="E304" s="114" t="s">
        <v>139</v>
      </c>
      <c r="F304" s="116">
        <f t="shared" si="12"/>
        <v>2017</v>
      </c>
      <c r="G304" s="116">
        <v>11</v>
      </c>
      <c r="H304" s="117" t="s">
        <v>553</v>
      </c>
      <c r="I304" s="115" t="s">
        <v>1796</v>
      </c>
      <c r="J304" s="115" t="s">
        <v>1815</v>
      </c>
      <c r="K304" s="115" t="s">
        <v>1798</v>
      </c>
      <c r="L304" s="115" t="str">
        <f t="shared" si="13"/>
        <v>T2</v>
      </c>
      <c r="M304" s="115" t="s">
        <v>1818</v>
      </c>
      <c r="N304" s="33" t="str">
        <f t="shared" si="14"/>
        <v>E:POS_P:P01_Tr1:NWF_Tr2:LSI_DRC_R1_D:30_M:11_Y:2017</v>
      </c>
      <c r="O304" s="120">
        <v>0.50179398148148147</v>
      </c>
      <c r="P304" s="115">
        <v>13.9</v>
      </c>
      <c r="Q304" s="115">
        <v>8</v>
      </c>
      <c r="R304" s="115">
        <v>0</v>
      </c>
      <c r="S304" s="115">
        <v>9.3000000000000007</v>
      </c>
      <c r="T304" s="115" t="s">
        <v>1853</v>
      </c>
      <c r="U304" s="115">
        <v>11</v>
      </c>
      <c r="V304" s="115">
        <v>10.5</v>
      </c>
      <c r="W304" s="115" t="s">
        <v>557</v>
      </c>
    </row>
    <row r="305" spans="1:23" x14ac:dyDescent="0.2">
      <c r="A305" s="114">
        <v>43069</v>
      </c>
      <c r="B305" s="115" t="s">
        <v>554</v>
      </c>
      <c r="C305" s="114" t="s">
        <v>137</v>
      </c>
      <c r="D305" s="114" t="s">
        <v>138</v>
      </c>
      <c r="E305" s="114" t="s">
        <v>139</v>
      </c>
      <c r="F305" s="116">
        <f t="shared" si="12"/>
        <v>2017</v>
      </c>
      <c r="G305" s="116">
        <v>11</v>
      </c>
      <c r="H305" s="117" t="s">
        <v>553</v>
      </c>
      <c r="I305" s="115" t="s">
        <v>1796</v>
      </c>
      <c r="J305" s="115" t="s">
        <v>1815</v>
      </c>
      <c r="K305" s="115" t="s">
        <v>1798</v>
      </c>
      <c r="L305" s="115" t="str">
        <f t="shared" si="13"/>
        <v>T3</v>
      </c>
      <c r="M305" s="115" t="s">
        <v>1819</v>
      </c>
      <c r="N305" s="33" t="str">
        <f t="shared" si="14"/>
        <v>E:POS_P:P01_Tr1:NWF_Tr2:LSI_DRC_R1_D:30_M:11_Y:2017</v>
      </c>
      <c r="O305" s="118">
        <v>0.508043981481481</v>
      </c>
      <c r="P305" s="115">
        <v>15.1</v>
      </c>
      <c r="Q305" s="115">
        <v>8</v>
      </c>
      <c r="R305" s="115">
        <v>0</v>
      </c>
      <c r="S305" s="115">
        <v>9.3000000000000007</v>
      </c>
      <c r="T305" s="115" t="s">
        <v>1853</v>
      </c>
      <c r="U305" s="115">
        <v>11</v>
      </c>
      <c r="V305" s="115">
        <v>10.5</v>
      </c>
      <c r="W305" s="115" t="s">
        <v>557</v>
      </c>
    </row>
    <row r="306" spans="1:23" x14ac:dyDescent="0.2">
      <c r="A306" s="114">
        <v>43069</v>
      </c>
      <c r="B306" s="115" t="s">
        <v>154</v>
      </c>
      <c r="C306" s="114" t="s">
        <v>137</v>
      </c>
      <c r="D306" s="114" t="s">
        <v>138</v>
      </c>
      <c r="E306" s="114" t="s">
        <v>139</v>
      </c>
      <c r="F306" s="116">
        <f t="shared" si="12"/>
        <v>2017</v>
      </c>
      <c r="G306" s="116">
        <v>11</v>
      </c>
      <c r="H306" s="117" t="s">
        <v>553</v>
      </c>
      <c r="I306" s="115" t="s">
        <v>1796</v>
      </c>
      <c r="J306" s="115" t="s">
        <v>1815</v>
      </c>
      <c r="K306" s="115" t="s">
        <v>1805</v>
      </c>
      <c r="L306" s="115" t="str">
        <f t="shared" si="13"/>
        <v>T0</v>
      </c>
      <c r="M306" s="115" t="s">
        <v>1820</v>
      </c>
      <c r="N306" s="33" t="str">
        <f t="shared" si="14"/>
        <v>E:POS_P:P01_Tr1:NWF_Tr2:LSI_DRC_R2_D:30_M:11_Y:2017</v>
      </c>
      <c r="O306" s="118">
        <v>0.48721064814814818</v>
      </c>
      <c r="P306" s="115">
        <v>11.1</v>
      </c>
      <c r="Q306" s="115">
        <v>2</v>
      </c>
      <c r="R306" s="115">
        <v>0</v>
      </c>
      <c r="S306" s="115">
        <v>8.8000000000000007</v>
      </c>
      <c r="T306" s="115" t="s">
        <v>1853</v>
      </c>
      <c r="U306" s="115">
        <v>11</v>
      </c>
      <c r="V306" s="115">
        <v>10.5</v>
      </c>
      <c r="W306" s="115" t="s">
        <v>557</v>
      </c>
    </row>
    <row r="307" spans="1:23" x14ac:dyDescent="0.2">
      <c r="A307" s="114">
        <v>43069</v>
      </c>
      <c r="B307" s="115" t="s">
        <v>154</v>
      </c>
      <c r="C307" s="114" t="s">
        <v>137</v>
      </c>
      <c r="D307" s="114" t="s">
        <v>138</v>
      </c>
      <c r="E307" s="114" t="s">
        <v>139</v>
      </c>
      <c r="F307" s="116">
        <f t="shared" si="12"/>
        <v>2017</v>
      </c>
      <c r="G307" s="116">
        <v>11</v>
      </c>
      <c r="H307" s="117" t="s">
        <v>553</v>
      </c>
      <c r="I307" s="115" t="s">
        <v>1796</v>
      </c>
      <c r="J307" s="115" t="s">
        <v>1815</v>
      </c>
      <c r="K307" s="115" t="s">
        <v>1805</v>
      </c>
      <c r="L307" s="115" t="str">
        <f t="shared" si="13"/>
        <v>T1</v>
      </c>
      <c r="M307" s="115" t="s">
        <v>1821</v>
      </c>
      <c r="N307" s="33" t="str">
        <f t="shared" si="14"/>
        <v>E:POS_P:P01_Tr1:NWF_Tr2:LSI_DRC_R2_D:30_M:11_Y:2017</v>
      </c>
      <c r="O307" s="118">
        <v>0.4941550925925926</v>
      </c>
      <c r="P307" s="115">
        <v>13.7</v>
      </c>
      <c r="Q307" s="115">
        <v>2</v>
      </c>
      <c r="R307" s="115">
        <v>0</v>
      </c>
      <c r="S307" s="115">
        <v>8.8000000000000007</v>
      </c>
      <c r="T307" s="115" t="s">
        <v>1853</v>
      </c>
      <c r="U307" s="115">
        <v>11</v>
      </c>
      <c r="V307" s="115">
        <v>10.5</v>
      </c>
      <c r="W307" s="115" t="s">
        <v>557</v>
      </c>
    </row>
    <row r="308" spans="1:23" x14ac:dyDescent="0.2">
      <c r="A308" s="114">
        <v>43069</v>
      </c>
      <c r="B308" s="115" t="s">
        <v>154</v>
      </c>
      <c r="C308" s="114" t="s">
        <v>137</v>
      </c>
      <c r="D308" s="114" t="s">
        <v>138</v>
      </c>
      <c r="E308" s="114" t="s">
        <v>139</v>
      </c>
      <c r="F308" s="116">
        <f t="shared" si="12"/>
        <v>2017</v>
      </c>
      <c r="G308" s="116">
        <v>11</v>
      </c>
      <c r="H308" s="117" t="s">
        <v>553</v>
      </c>
      <c r="I308" s="115" t="s">
        <v>1796</v>
      </c>
      <c r="J308" s="115" t="s">
        <v>1815</v>
      </c>
      <c r="K308" s="115" t="s">
        <v>1805</v>
      </c>
      <c r="L308" s="115" t="str">
        <f t="shared" si="13"/>
        <v>T2</v>
      </c>
      <c r="M308" s="115" t="s">
        <v>1822</v>
      </c>
      <c r="N308" s="33" t="str">
        <f t="shared" si="14"/>
        <v>E:POS_P:P01_Tr1:NWF_Tr2:LSI_DRC_R2_D:30_M:11_Y:2017</v>
      </c>
      <c r="O308" s="120">
        <v>0.50179398148148147</v>
      </c>
      <c r="P308" s="115">
        <v>14.1</v>
      </c>
      <c r="Q308" s="115">
        <v>2</v>
      </c>
      <c r="R308" s="115">
        <v>0</v>
      </c>
      <c r="S308" s="115">
        <v>8.8000000000000007</v>
      </c>
      <c r="T308" s="115" t="s">
        <v>1853</v>
      </c>
      <c r="U308" s="115">
        <v>11</v>
      </c>
      <c r="V308" s="115">
        <v>10.5</v>
      </c>
      <c r="W308" s="115" t="s">
        <v>557</v>
      </c>
    </row>
    <row r="309" spans="1:23" x14ac:dyDescent="0.2">
      <c r="A309" s="114">
        <v>43069</v>
      </c>
      <c r="B309" s="115" t="s">
        <v>154</v>
      </c>
      <c r="C309" s="114" t="s">
        <v>137</v>
      </c>
      <c r="D309" s="114" t="s">
        <v>138</v>
      </c>
      <c r="E309" s="114" t="s">
        <v>139</v>
      </c>
      <c r="F309" s="116">
        <f t="shared" si="12"/>
        <v>2017</v>
      </c>
      <c r="G309" s="116">
        <v>11</v>
      </c>
      <c r="H309" s="117" t="s">
        <v>553</v>
      </c>
      <c r="I309" s="115" t="s">
        <v>1796</v>
      </c>
      <c r="J309" s="115" t="s">
        <v>1815</v>
      </c>
      <c r="K309" s="115" t="s">
        <v>1805</v>
      </c>
      <c r="L309" s="115" t="str">
        <f t="shared" si="13"/>
        <v>T3</v>
      </c>
      <c r="M309" s="115" t="s">
        <v>1823</v>
      </c>
      <c r="N309" s="33" t="str">
        <f t="shared" si="14"/>
        <v>E:POS_P:P01_Tr1:NWF_Tr2:LSI_DRC_R2_D:30_M:11_Y:2017</v>
      </c>
      <c r="O309" s="118">
        <v>0.508043981481481</v>
      </c>
      <c r="P309" s="115">
        <v>14.4</v>
      </c>
      <c r="Q309" s="115">
        <v>2</v>
      </c>
      <c r="R309" s="115">
        <v>0</v>
      </c>
      <c r="S309" s="115">
        <v>8.8000000000000007</v>
      </c>
      <c r="T309" s="115" t="s">
        <v>1853</v>
      </c>
      <c r="U309" s="115">
        <v>11</v>
      </c>
      <c r="V309" s="115">
        <v>10.5</v>
      </c>
      <c r="W309" s="115" t="s">
        <v>557</v>
      </c>
    </row>
    <row r="310" spans="1:23" x14ac:dyDescent="0.2">
      <c r="A310" s="114">
        <v>43069</v>
      </c>
      <c r="B310" s="115" t="s">
        <v>449</v>
      </c>
      <c r="C310" s="114" t="s">
        <v>137</v>
      </c>
      <c r="D310" s="114" t="s">
        <v>138</v>
      </c>
      <c r="E310" s="114" t="s">
        <v>139</v>
      </c>
      <c r="F310" s="116">
        <f t="shared" si="12"/>
        <v>2017</v>
      </c>
      <c r="G310" s="116">
        <v>11</v>
      </c>
      <c r="H310" s="117" t="s">
        <v>553</v>
      </c>
      <c r="I310" s="115" t="s">
        <v>1796</v>
      </c>
      <c r="J310" s="115" t="s">
        <v>1815</v>
      </c>
      <c r="K310" s="115" t="s">
        <v>1810</v>
      </c>
      <c r="L310" s="115" t="str">
        <f t="shared" si="13"/>
        <v>T0</v>
      </c>
      <c r="M310" s="115" t="s">
        <v>1824</v>
      </c>
      <c r="N310" s="33" t="str">
        <f t="shared" si="14"/>
        <v>E:POS_P:P01_Tr1:NWF_Tr2:LSI_DRC_R3_D:30_M:11_Y:2017</v>
      </c>
      <c r="O310" s="118">
        <v>0.48721064814814818</v>
      </c>
      <c r="P310" s="115">
        <v>12.3</v>
      </c>
      <c r="Q310" s="115">
        <v>11</v>
      </c>
      <c r="R310" s="115">
        <v>0</v>
      </c>
      <c r="S310" s="115">
        <v>9</v>
      </c>
      <c r="T310" s="115" t="s">
        <v>1853</v>
      </c>
      <c r="U310" s="115">
        <v>11</v>
      </c>
      <c r="V310" s="115">
        <v>10.5</v>
      </c>
      <c r="W310" s="115" t="s">
        <v>557</v>
      </c>
    </row>
    <row r="311" spans="1:23" x14ac:dyDescent="0.2">
      <c r="A311" s="114">
        <v>43069</v>
      </c>
      <c r="B311" s="115" t="s">
        <v>449</v>
      </c>
      <c r="C311" s="114" t="s">
        <v>137</v>
      </c>
      <c r="D311" s="114" t="s">
        <v>138</v>
      </c>
      <c r="E311" s="114" t="s">
        <v>139</v>
      </c>
      <c r="F311" s="116">
        <f t="shared" si="12"/>
        <v>2017</v>
      </c>
      <c r="G311" s="116">
        <v>11</v>
      </c>
      <c r="H311" s="117" t="s">
        <v>553</v>
      </c>
      <c r="I311" s="115" t="s">
        <v>1796</v>
      </c>
      <c r="J311" s="115" t="s">
        <v>1815</v>
      </c>
      <c r="K311" s="115" t="s">
        <v>1810</v>
      </c>
      <c r="L311" s="115" t="str">
        <f t="shared" si="13"/>
        <v>T1</v>
      </c>
      <c r="M311" s="115" t="s">
        <v>1825</v>
      </c>
      <c r="N311" s="33" t="str">
        <f t="shared" si="14"/>
        <v>E:POS_P:P01_Tr1:NWF_Tr2:LSI_DRC_R3_D:30_M:11_Y:2017</v>
      </c>
      <c r="O311" s="118">
        <v>0.4941550925925926</v>
      </c>
      <c r="P311" s="115">
        <v>14.6</v>
      </c>
      <c r="Q311" s="115">
        <v>11</v>
      </c>
      <c r="R311" s="115">
        <v>0</v>
      </c>
      <c r="S311" s="115">
        <v>9</v>
      </c>
      <c r="T311" s="115" t="s">
        <v>1853</v>
      </c>
      <c r="U311" s="115">
        <v>11</v>
      </c>
      <c r="V311" s="115">
        <v>10.5</v>
      </c>
      <c r="W311" s="115" t="s">
        <v>557</v>
      </c>
    </row>
    <row r="312" spans="1:23" x14ac:dyDescent="0.2">
      <c r="A312" s="114">
        <v>43069</v>
      </c>
      <c r="B312" s="115" t="s">
        <v>449</v>
      </c>
      <c r="C312" s="114" t="s">
        <v>137</v>
      </c>
      <c r="D312" s="114" t="s">
        <v>138</v>
      </c>
      <c r="E312" s="114" t="s">
        <v>139</v>
      </c>
      <c r="F312" s="116">
        <f t="shared" si="12"/>
        <v>2017</v>
      </c>
      <c r="G312" s="116">
        <v>11</v>
      </c>
      <c r="H312" s="117" t="s">
        <v>553</v>
      </c>
      <c r="I312" s="115" t="s">
        <v>1796</v>
      </c>
      <c r="J312" s="115" t="s">
        <v>1815</v>
      </c>
      <c r="K312" s="115" t="s">
        <v>1810</v>
      </c>
      <c r="L312" s="115" t="str">
        <f t="shared" si="13"/>
        <v>T2</v>
      </c>
      <c r="M312" s="115" t="s">
        <v>1826</v>
      </c>
      <c r="N312" s="33" t="str">
        <f t="shared" si="14"/>
        <v>E:POS_P:P01_Tr1:NWF_Tr2:LSI_DRC_R3_D:30_M:11_Y:2017</v>
      </c>
      <c r="O312" s="120">
        <v>0.50179398148148147</v>
      </c>
      <c r="P312" s="115">
        <v>15.2</v>
      </c>
      <c r="Q312" s="115">
        <v>11</v>
      </c>
      <c r="R312" s="115">
        <v>0</v>
      </c>
      <c r="S312" s="115">
        <v>9</v>
      </c>
      <c r="T312" s="115" t="s">
        <v>1853</v>
      </c>
      <c r="U312" s="115">
        <v>11</v>
      </c>
      <c r="V312" s="115">
        <v>10.5</v>
      </c>
      <c r="W312" s="115" t="s">
        <v>557</v>
      </c>
    </row>
    <row r="313" spans="1:23" x14ac:dyDescent="0.2">
      <c r="A313" s="114">
        <v>43069</v>
      </c>
      <c r="B313" s="115" t="s">
        <v>449</v>
      </c>
      <c r="C313" s="114" t="s">
        <v>137</v>
      </c>
      <c r="D313" s="114" t="s">
        <v>138</v>
      </c>
      <c r="E313" s="114" t="s">
        <v>139</v>
      </c>
      <c r="F313" s="116">
        <f t="shared" si="12"/>
        <v>2017</v>
      </c>
      <c r="G313" s="116">
        <v>11</v>
      </c>
      <c r="H313" s="117" t="s">
        <v>553</v>
      </c>
      <c r="I313" s="115" t="s">
        <v>1796</v>
      </c>
      <c r="J313" s="115" t="s">
        <v>1815</v>
      </c>
      <c r="K313" s="115" t="s">
        <v>1810</v>
      </c>
      <c r="L313" s="115" t="str">
        <f t="shared" si="13"/>
        <v>T3</v>
      </c>
      <c r="M313" s="115" t="s">
        <v>1827</v>
      </c>
      <c r="N313" s="33" t="str">
        <f t="shared" si="14"/>
        <v>E:POS_P:P01_Tr1:NWF_Tr2:LSI_DRC_R3_D:30_M:11_Y:2017</v>
      </c>
      <c r="O313" s="118">
        <v>0.508043981481481</v>
      </c>
      <c r="P313" s="115">
        <v>15.2</v>
      </c>
      <c r="Q313" s="115">
        <v>11</v>
      </c>
      <c r="R313" s="115">
        <v>0</v>
      </c>
      <c r="S313" s="115">
        <v>9</v>
      </c>
      <c r="T313" s="115" t="s">
        <v>1853</v>
      </c>
      <c r="U313" s="115">
        <v>11</v>
      </c>
      <c r="V313" s="115">
        <v>10.5</v>
      </c>
      <c r="W313" s="115" t="s">
        <v>557</v>
      </c>
    </row>
    <row r="314" spans="1:23" x14ac:dyDescent="0.2">
      <c r="A314" s="114">
        <v>43069</v>
      </c>
      <c r="B314" s="115" t="s">
        <v>554</v>
      </c>
      <c r="C314" s="114" t="s">
        <v>137</v>
      </c>
      <c r="D314" s="114" t="s">
        <v>138</v>
      </c>
      <c r="E314" s="114" t="s">
        <v>139</v>
      </c>
      <c r="F314" s="116">
        <f t="shared" si="12"/>
        <v>2017</v>
      </c>
      <c r="G314" s="116">
        <v>11</v>
      </c>
      <c r="H314" s="117" t="s">
        <v>553</v>
      </c>
      <c r="I314" s="115" t="s">
        <v>1828</v>
      </c>
      <c r="J314" s="115" t="s">
        <v>1797</v>
      </c>
      <c r="K314" s="115" t="s">
        <v>1798</v>
      </c>
      <c r="L314" s="115" t="str">
        <f t="shared" si="13"/>
        <v>T0</v>
      </c>
      <c r="M314" s="115" t="s">
        <v>1829</v>
      </c>
      <c r="N314" s="33" t="str">
        <f t="shared" si="14"/>
        <v>E:POS_P:P01_Tr1:WFL_Tr2:ESI_DRC_R1_D:30_M:11_Y:2017</v>
      </c>
      <c r="O314" s="118">
        <v>0.52187499999999998</v>
      </c>
      <c r="P314" s="115">
        <v>12.8</v>
      </c>
      <c r="Q314" s="115">
        <v>14</v>
      </c>
      <c r="R314" s="115">
        <v>9</v>
      </c>
      <c r="S314" s="115">
        <v>8</v>
      </c>
      <c r="T314" s="115" t="s">
        <v>1853</v>
      </c>
      <c r="U314" s="115">
        <v>10.5</v>
      </c>
      <c r="V314" s="115">
        <v>12.5</v>
      </c>
      <c r="W314" s="115" t="s">
        <v>594</v>
      </c>
    </row>
    <row r="315" spans="1:23" x14ac:dyDescent="0.2">
      <c r="A315" s="114">
        <v>43069</v>
      </c>
      <c r="B315" s="115" t="s">
        <v>554</v>
      </c>
      <c r="C315" s="114" t="s">
        <v>137</v>
      </c>
      <c r="D315" s="114" t="s">
        <v>138</v>
      </c>
      <c r="E315" s="114" t="s">
        <v>139</v>
      </c>
      <c r="F315" s="116">
        <f t="shared" si="12"/>
        <v>2017</v>
      </c>
      <c r="G315" s="116">
        <v>11</v>
      </c>
      <c r="H315" s="117" t="s">
        <v>553</v>
      </c>
      <c r="I315" s="115" t="s">
        <v>1828</v>
      </c>
      <c r="J315" s="115" t="s">
        <v>1797</v>
      </c>
      <c r="K315" s="115" t="s">
        <v>1798</v>
      </c>
      <c r="L315" s="115" t="str">
        <f t="shared" si="13"/>
        <v>T1</v>
      </c>
      <c r="M315" s="115" t="s">
        <v>1830</v>
      </c>
      <c r="N315" s="33" t="str">
        <f t="shared" si="14"/>
        <v>E:POS_P:P01_Tr1:WFL_Tr2:ESI_DRC_R1_D:30_M:11_Y:2017</v>
      </c>
      <c r="O315" s="118">
        <v>0.5288194444444444</v>
      </c>
      <c r="P315" s="115">
        <v>13.5</v>
      </c>
      <c r="Q315" s="115">
        <v>14</v>
      </c>
      <c r="R315" s="115">
        <v>9</v>
      </c>
      <c r="S315" s="115">
        <v>8</v>
      </c>
      <c r="T315" s="115" t="s">
        <v>1853</v>
      </c>
      <c r="U315" s="115">
        <v>10.5</v>
      </c>
      <c r="V315" s="115">
        <v>12.5</v>
      </c>
      <c r="W315" s="115" t="s">
        <v>594</v>
      </c>
    </row>
    <row r="316" spans="1:23" x14ac:dyDescent="0.2">
      <c r="A316" s="114">
        <v>43069</v>
      </c>
      <c r="B316" s="115" t="s">
        <v>554</v>
      </c>
      <c r="C316" s="114" t="s">
        <v>137</v>
      </c>
      <c r="D316" s="114" t="s">
        <v>138</v>
      </c>
      <c r="E316" s="114" t="s">
        <v>139</v>
      </c>
      <c r="F316" s="116">
        <f t="shared" si="12"/>
        <v>2017</v>
      </c>
      <c r="G316" s="116">
        <v>11</v>
      </c>
      <c r="H316" s="117" t="s">
        <v>553</v>
      </c>
      <c r="I316" s="115" t="s">
        <v>1828</v>
      </c>
      <c r="J316" s="115" t="s">
        <v>1797</v>
      </c>
      <c r="K316" s="115" t="s">
        <v>1798</v>
      </c>
      <c r="L316" s="115" t="str">
        <f t="shared" si="13"/>
        <v>T2</v>
      </c>
      <c r="M316" s="115" t="s">
        <v>1831</v>
      </c>
      <c r="N316" s="33" t="str">
        <f t="shared" si="14"/>
        <v>E:POS_P:P01_Tr1:WFL_Tr2:ESI_DRC_R1_D:30_M:11_Y:2017</v>
      </c>
      <c r="O316" s="118">
        <v>0.53576388888888904</v>
      </c>
      <c r="P316" s="115">
        <v>14.3</v>
      </c>
      <c r="Q316" s="115">
        <v>14</v>
      </c>
      <c r="R316" s="115">
        <v>9</v>
      </c>
      <c r="S316" s="115">
        <v>8</v>
      </c>
      <c r="T316" s="115" t="s">
        <v>1853</v>
      </c>
      <c r="U316" s="115">
        <v>10.5</v>
      </c>
      <c r="V316" s="115">
        <v>12.5</v>
      </c>
      <c r="W316" s="115" t="s">
        <v>581</v>
      </c>
    </row>
    <row r="317" spans="1:23" x14ac:dyDescent="0.2">
      <c r="A317" s="114">
        <v>43069</v>
      </c>
      <c r="B317" s="115" t="s">
        <v>554</v>
      </c>
      <c r="C317" s="114" t="s">
        <v>137</v>
      </c>
      <c r="D317" s="114" t="s">
        <v>138</v>
      </c>
      <c r="E317" s="114" t="s">
        <v>139</v>
      </c>
      <c r="F317" s="116">
        <f t="shared" si="12"/>
        <v>2017</v>
      </c>
      <c r="G317" s="116">
        <v>11</v>
      </c>
      <c r="H317" s="117" t="s">
        <v>553</v>
      </c>
      <c r="I317" s="115" t="s">
        <v>1828</v>
      </c>
      <c r="J317" s="115" t="s">
        <v>1797</v>
      </c>
      <c r="K317" s="115" t="s">
        <v>1798</v>
      </c>
      <c r="L317" s="115" t="str">
        <f t="shared" si="13"/>
        <v>T3</v>
      </c>
      <c r="M317" s="115" t="s">
        <v>1832</v>
      </c>
      <c r="N317" s="33" t="str">
        <f t="shared" si="14"/>
        <v>E:POS_P:P01_Tr1:WFL_Tr2:ESI_DRC_R1_D:30_M:11_Y:2017</v>
      </c>
      <c r="O317" s="118">
        <v>0.54270833333333302</v>
      </c>
      <c r="P317" s="115">
        <v>14.5</v>
      </c>
      <c r="Q317" s="115">
        <v>14</v>
      </c>
      <c r="R317" s="115">
        <v>9</v>
      </c>
      <c r="S317" s="115">
        <v>8</v>
      </c>
      <c r="T317" s="115" t="s">
        <v>1853</v>
      </c>
      <c r="U317" s="115">
        <v>10.5</v>
      </c>
      <c r="V317" s="115">
        <v>12.5</v>
      </c>
      <c r="W317" s="115" t="s">
        <v>581</v>
      </c>
    </row>
    <row r="318" spans="1:23" x14ac:dyDescent="0.2">
      <c r="A318" s="114">
        <v>43069</v>
      </c>
      <c r="B318" s="115" t="s">
        <v>154</v>
      </c>
      <c r="C318" s="114" t="s">
        <v>137</v>
      </c>
      <c r="D318" s="114" t="s">
        <v>138</v>
      </c>
      <c r="E318" s="114" t="s">
        <v>139</v>
      </c>
      <c r="F318" s="116">
        <f t="shared" si="12"/>
        <v>2017</v>
      </c>
      <c r="G318" s="116">
        <v>11</v>
      </c>
      <c r="H318" s="117" t="s">
        <v>553</v>
      </c>
      <c r="I318" s="115" t="s">
        <v>1828</v>
      </c>
      <c r="J318" s="115" t="s">
        <v>1797</v>
      </c>
      <c r="K318" s="115" t="s">
        <v>1805</v>
      </c>
      <c r="L318" s="115" t="str">
        <f t="shared" si="13"/>
        <v>T0</v>
      </c>
      <c r="M318" s="115" t="s">
        <v>1833</v>
      </c>
      <c r="N318" s="33" t="str">
        <f t="shared" si="14"/>
        <v>E:POS_P:P01_Tr1:WFL_Tr2:ESI_DRC_R2_D:30_M:11_Y:2017</v>
      </c>
      <c r="O318" s="118">
        <v>0.52187499999999998</v>
      </c>
      <c r="P318" s="115">
        <v>13.1</v>
      </c>
      <c r="Q318" s="115">
        <v>6</v>
      </c>
      <c r="R318" s="115">
        <v>9</v>
      </c>
      <c r="S318" s="115">
        <v>8</v>
      </c>
      <c r="T318" s="115" t="s">
        <v>1853</v>
      </c>
      <c r="U318" s="115">
        <v>10.5</v>
      </c>
      <c r="V318" s="115">
        <v>12.5</v>
      </c>
      <c r="W318" s="115" t="s">
        <v>581</v>
      </c>
    </row>
    <row r="319" spans="1:23" x14ac:dyDescent="0.2">
      <c r="A319" s="114">
        <v>43069</v>
      </c>
      <c r="B319" s="115" t="s">
        <v>154</v>
      </c>
      <c r="C319" s="114" t="s">
        <v>137</v>
      </c>
      <c r="D319" s="114" t="s">
        <v>138</v>
      </c>
      <c r="E319" s="114" t="s">
        <v>139</v>
      </c>
      <c r="F319" s="116">
        <f t="shared" si="12"/>
        <v>2017</v>
      </c>
      <c r="G319" s="116">
        <v>11</v>
      </c>
      <c r="H319" s="117" t="s">
        <v>553</v>
      </c>
      <c r="I319" s="115" t="s">
        <v>1828</v>
      </c>
      <c r="J319" s="115" t="s">
        <v>1797</v>
      </c>
      <c r="K319" s="115" t="s">
        <v>1805</v>
      </c>
      <c r="L319" s="115" t="str">
        <f t="shared" si="13"/>
        <v>T1</v>
      </c>
      <c r="M319" s="115" t="s">
        <v>1834</v>
      </c>
      <c r="N319" s="33" t="str">
        <f t="shared" si="14"/>
        <v>E:POS_P:P01_Tr1:WFL_Tr2:ESI_DRC_R2_D:30_M:11_Y:2017</v>
      </c>
      <c r="O319" s="118">
        <v>0.5288194444444444</v>
      </c>
      <c r="P319" s="115">
        <v>14.6</v>
      </c>
      <c r="Q319" s="115">
        <v>6</v>
      </c>
      <c r="R319" s="115">
        <v>9</v>
      </c>
      <c r="S319" s="115">
        <v>8</v>
      </c>
      <c r="T319" s="115" t="s">
        <v>1853</v>
      </c>
      <c r="U319" s="115">
        <v>10.5</v>
      </c>
      <c r="V319" s="115">
        <v>12.5</v>
      </c>
      <c r="W319" s="115" t="s">
        <v>581</v>
      </c>
    </row>
    <row r="320" spans="1:23" x14ac:dyDescent="0.2">
      <c r="A320" s="114">
        <v>43069</v>
      </c>
      <c r="B320" s="115" t="s">
        <v>154</v>
      </c>
      <c r="C320" s="114" t="s">
        <v>137</v>
      </c>
      <c r="D320" s="114" t="s">
        <v>138</v>
      </c>
      <c r="E320" s="114" t="s">
        <v>139</v>
      </c>
      <c r="F320" s="116">
        <f t="shared" si="12"/>
        <v>2017</v>
      </c>
      <c r="G320" s="116">
        <v>11</v>
      </c>
      <c r="H320" s="117" t="s">
        <v>553</v>
      </c>
      <c r="I320" s="115" t="s">
        <v>1828</v>
      </c>
      <c r="J320" s="115" t="s">
        <v>1797</v>
      </c>
      <c r="K320" s="115" t="s">
        <v>1805</v>
      </c>
      <c r="L320" s="115" t="str">
        <f t="shared" si="13"/>
        <v>T2</v>
      </c>
      <c r="M320" s="115" t="s">
        <v>1835</v>
      </c>
      <c r="N320" s="33" t="str">
        <f t="shared" si="14"/>
        <v>E:POS_P:P01_Tr1:WFL_Tr2:ESI_DRC_R2_D:30_M:11_Y:2017</v>
      </c>
      <c r="O320" s="118">
        <v>0.53576388888888904</v>
      </c>
      <c r="P320" s="115">
        <v>14.5</v>
      </c>
      <c r="Q320" s="115">
        <v>6</v>
      </c>
      <c r="R320" s="115">
        <v>9</v>
      </c>
      <c r="S320" s="115">
        <v>8</v>
      </c>
      <c r="T320" s="115" t="s">
        <v>1853</v>
      </c>
      <c r="U320" s="115">
        <v>10.5</v>
      </c>
      <c r="V320" s="115">
        <v>12.5</v>
      </c>
      <c r="W320" s="115" t="s">
        <v>581</v>
      </c>
    </row>
    <row r="321" spans="1:23" x14ac:dyDescent="0.2">
      <c r="A321" s="114">
        <v>43069</v>
      </c>
      <c r="B321" s="115" t="s">
        <v>154</v>
      </c>
      <c r="C321" s="114" t="s">
        <v>137</v>
      </c>
      <c r="D321" s="114" t="s">
        <v>138</v>
      </c>
      <c r="E321" s="114" t="s">
        <v>139</v>
      </c>
      <c r="F321" s="116">
        <f t="shared" si="12"/>
        <v>2017</v>
      </c>
      <c r="G321" s="116">
        <v>11</v>
      </c>
      <c r="H321" s="117" t="s">
        <v>553</v>
      </c>
      <c r="I321" s="115" t="s">
        <v>1828</v>
      </c>
      <c r="J321" s="115" t="s">
        <v>1797</v>
      </c>
      <c r="K321" s="115" t="s">
        <v>1805</v>
      </c>
      <c r="L321" s="115" t="str">
        <f t="shared" si="13"/>
        <v>T3</v>
      </c>
      <c r="M321" s="115" t="s">
        <v>1836</v>
      </c>
      <c r="N321" s="33" t="str">
        <f t="shared" si="14"/>
        <v>E:POS_P:P01_Tr1:WFL_Tr2:ESI_DRC_R2_D:30_M:11_Y:2017</v>
      </c>
      <c r="O321" s="118">
        <v>0.54270833333333302</v>
      </c>
      <c r="P321" s="115">
        <v>15.4</v>
      </c>
      <c r="Q321" s="115">
        <v>6</v>
      </c>
      <c r="R321" s="115">
        <v>9</v>
      </c>
      <c r="S321" s="115">
        <v>8</v>
      </c>
      <c r="T321" s="115" t="s">
        <v>1853</v>
      </c>
      <c r="U321" s="115">
        <v>10.5</v>
      </c>
      <c r="V321" s="115">
        <v>12.5</v>
      </c>
      <c r="W321" s="115" t="s">
        <v>581</v>
      </c>
    </row>
    <row r="322" spans="1:23" x14ac:dyDescent="0.2">
      <c r="A322" s="114">
        <v>43069</v>
      </c>
      <c r="B322" s="115" t="s">
        <v>449</v>
      </c>
      <c r="C322" s="114" t="s">
        <v>137</v>
      </c>
      <c r="D322" s="114" t="s">
        <v>138</v>
      </c>
      <c r="E322" s="114" t="s">
        <v>139</v>
      </c>
      <c r="F322" s="116">
        <f t="shared" ref="F322:F385" si="15">YEAR(A322)</f>
        <v>2017</v>
      </c>
      <c r="G322" s="116">
        <v>11</v>
      </c>
      <c r="H322" s="117" t="s">
        <v>553</v>
      </c>
      <c r="I322" s="115" t="s">
        <v>1828</v>
      </c>
      <c r="J322" s="115" t="s">
        <v>1797</v>
      </c>
      <c r="K322" s="115" t="s">
        <v>1810</v>
      </c>
      <c r="L322" s="115" t="str">
        <f t="shared" ref="L322:L385" si="16">MID(M322,12,2)</f>
        <v>T0</v>
      </c>
      <c r="M322" s="115" t="s">
        <v>1837</v>
      </c>
      <c r="N322" s="33" t="str">
        <f t="shared" ref="N322:N385" si="17">"E:"&amp;C322&amp;"_P:"&amp;D322&amp;"_Tr1:"&amp;I322&amp;"_Tr2:"&amp;J322&amp;"_"&amp;E322&amp;"_"&amp;K322&amp;"_D:"&amp;H322&amp;"_M:"&amp;G322&amp;"_Y:"&amp;F322</f>
        <v>E:POS_P:P01_Tr1:WFL_Tr2:ESI_DRC_R3_D:30_M:11_Y:2017</v>
      </c>
      <c r="O322" s="118">
        <v>0.52187499999999998</v>
      </c>
      <c r="P322" s="115">
        <v>10.3</v>
      </c>
      <c r="Q322" s="115">
        <v>5</v>
      </c>
      <c r="R322" s="115">
        <v>6.5</v>
      </c>
      <c r="S322" s="115">
        <v>9</v>
      </c>
      <c r="T322" s="115" t="s">
        <v>1853</v>
      </c>
      <c r="U322" s="115">
        <v>10.5</v>
      </c>
      <c r="V322" s="115">
        <v>12.5</v>
      </c>
      <c r="W322" s="115" t="s">
        <v>581</v>
      </c>
    </row>
    <row r="323" spans="1:23" x14ac:dyDescent="0.2">
      <c r="A323" s="114">
        <v>43069</v>
      </c>
      <c r="B323" s="115" t="s">
        <v>449</v>
      </c>
      <c r="C323" s="114" t="s">
        <v>137</v>
      </c>
      <c r="D323" s="114" t="s">
        <v>138</v>
      </c>
      <c r="E323" s="114" t="s">
        <v>139</v>
      </c>
      <c r="F323" s="116">
        <f t="shared" si="15"/>
        <v>2017</v>
      </c>
      <c r="G323" s="116">
        <v>11</v>
      </c>
      <c r="H323" s="117" t="s">
        <v>553</v>
      </c>
      <c r="I323" s="115" t="s">
        <v>1828</v>
      </c>
      <c r="J323" s="115" t="s">
        <v>1797</v>
      </c>
      <c r="K323" s="115" t="s">
        <v>1810</v>
      </c>
      <c r="L323" s="115" t="str">
        <f t="shared" si="16"/>
        <v>T1</v>
      </c>
      <c r="M323" s="115" t="s">
        <v>1838</v>
      </c>
      <c r="N323" s="33" t="str">
        <f t="shared" si="17"/>
        <v>E:POS_P:P01_Tr1:WFL_Tr2:ESI_DRC_R3_D:30_M:11_Y:2017</v>
      </c>
      <c r="O323" s="118">
        <v>0.5288194444444444</v>
      </c>
      <c r="P323" s="115">
        <v>11.8</v>
      </c>
      <c r="Q323" s="115">
        <v>5</v>
      </c>
      <c r="R323" s="115">
        <v>6.5</v>
      </c>
      <c r="S323" s="115">
        <v>9</v>
      </c>
      <c r="T323" s="115" t="s">
        <v>1853</v>
      </c>
      <c r="U323" s="115">
        <v>10.5</v>
      </c>
      <c r="V323" s="115">
        <v>12.5</v>
      </c>
      <c r="W323" s="115" t="s">
        <v>581</v>
      </c>
    </row>
    <row r="324" spans="1:23" x14ac:dyDescent="0.2">
      <c r="A324" s="114">
        <v>43069</v>
      </c>
      <c r="B324" s="115" t="s">
        <v>449</v>
      </c>
      <c r="C324" s="114" t="s">
        <v>137</v>
      </c>
      <c r="D324" s="114" t="s">
        <v>138</v>
      </c>
      <c r="E324" s="114" t="s">
        <v>139</v>
      </c>
      <c r="F324" s="116">
        <f t="shared" si="15"/>
        <v>2017</v>
      </c>
      <c r="G324" s="116">
        <v>11</v>
      </c>
      <c r="H324" s="117" t="s">
        <v>553</v>
      </c>
      <c r="I324" s="115" t="s">
        <v>1828</v>
      </c>
      <c r="J324" s="115" t="s">
        <v>1797</v>
      </c>
      <c r="K324" s="115" t="s">
        <v>1810</v>
      </c>
      <c r="L324" s="115" t="str">
        <f t="shared" si="16"/>
        <v>T2</v>
      </c>
      <c r="M324" s="115" t="s">
        <v>1839</v>
      </c>
      <c r="N324" s="33" t="str">
        <f t="shared" si="17"/>
        <v>E:POS_P:P01_Tr1:WFL_Tr2:ESI_DRC_R3_D:30_M:11_Y:2017</v>
      </c>
      <c r="O324" s="118">
        <v>0.53576388888888904</v>
      </c>
      <c r="P324" s="115">
        <v>12.2</v>
      </c>
      <c r="Q324" s="115">
        <v>5</v>
      </c>
      <c r="R324" s="115">
        <v>6.5</v>
      </c>
      <c r="S324" s="115">
        <v>9</v>
      </c>
      <c r="T324" s="115" t="s">
        <v>1853</v>
      </c>
      <c r="U324" s="115">
        <v>10.5</v>
      </c>
      <c r="V324" s="115">
        <v>12.5</v>
      </c>
      <c r="W324" s="115" t="s">
        <v>581</v>
      </c>
    </row>
    <row r="325" spans="1:23" x14ac:dyDescent="0.2">
      <c r="A325" s="114">
        <v>43069</v>
      </c>
      <c r="B325" s="115" t="s">
        <v>449</v>
      </c>
      <c r="C325" s="114" t="s">
        <v>137</v>
      </c>
      <c r="D325" s="114" t="s">
        <v>138</v>
      </c>
      <c r="E325" s="114" t="s">
        <v>139</v>
      </c>
      <c r="F325" s="116">
        <f t="shared" si="15"/>
        <v>2017</v>
      </c>
      <c r="G325" s="116">
        <v>11</v>
      </c>
      <c r="H325" s="117" t="s">
        <v>553</v>
      </c>
      <c r="I325" s="115" t="s">
        <v>1828</v>
      </c>
      <c r="J325" s="115" t="s">
        <v>1797</v>
      </c>
      <c r="K325" s="115" t="s">
        <v>1810</v>
      </c>
      <c r="L325" s="115" t="str">
        <f t="shared" si="16"/>
        <v>T3</v>
      </c>
      <c r="M325" s="115" t="s">
        <v>1840</v>
      </c>
      <c r="N325" s="33" t="str">
        <f t="shared" si="17"/>
        <v>E:POS_P:P01_Tr1:WFL_Tr2:ESI_DRC_R3_D:30_M:11_Y:2017</v>
      </c>
      <c r="O325" s="118">
        <v>0.54270833333333302</v>
      </c>
      <c r="P325" s="115">
        <v>13.6</v>
      </c>
      <c r="Q325" s="115">
        <v>5</v>
      </c>
      <c r="R325" s="115">
        <v>6.5</v>
      </c>
      <c r="S325" s="115">
        <v>9</v>
      </c>
      <c r="T325" s="115" t="s">
        <v>1853</v>
      </c>
      <c r="U325" s="115">
        <v>10.5</v>
      </c>
      <c r="V325" s="115">
        <v>12.5</v>
      </c>
      <c r="W325" s="115" t="s">
        <v>581</v>
      </c>
    </row>
    <row r="326" spans="1:23" x14ac:dyDescent="0.2">
      <c r="A326" s="114">
        <v>43069</v>
      </c>
      <c r="B326" s="115" t="s">
        <v>554</v>
      </c>
      <c r="C326" s="114" t="s">
        <v>137</v>
      </c>
      <c r="D326" s="114" t="s">
        <v>138</v>
      </c>
      <c r="E326" s="114" t="s">
        <v>139</v>
      </c>
      <c r="F326" s="116">
        <f t="shared" si="15"/>
        <v>2017</v>
      </c>
      <c r="G326" s="116">
        <v>11</v>
      </c>
      <c r="H326" s="117" t="s">
        <v>553</v>
      </c>
      <c r="I326" s="115" t="s">
        <v>1828</v>
      </c>
      <c r="J326" s="115" t="s">
        <v>1815</v>
      </c>
      <c r="K326" s="115" t="s">
        <v>1798</v>
      </c>
      <c r="L326" s="115" t="str">
        <f t="shared" si="16"/>
        <v>T0</v>
      </c>
      <c r="M326" s="115" t="s">
        <v>1841</v>
      </c>
      <c r="N326" s="33" t="str">
        <f t="shared" si="17"/>
        <v>E:POS_P:P01_Tr1:WFL_Tr2:LSI_DRC_R1_D:30_M:11_Y:2017</v>
      </c>
      <c r="O326" s="118">
        <v>0.52572916666666669</v>
      </c>
      <c r="P326" s="115">
        <v>11</v>
      </c>
      <c r="Q326" s="115">
        <v>8</v>
      </c>
      <c r="R326" s="115">
        <v>7</v>
      </c>
      <c r="S326" s="115">
        <v>8</v>
      </c>
      <c r="T326" s="115" t="s">
        <v>1853</v>
      </c>
      <c r="U326" s="115">
        <v>10.5</v>
      </c>
      <c r="V326" s="115">
        <v>12.5</v>
      </c>
      <c r="W326" s="115" t="s">
        <v>581</v>
      </c>
    </row>
    <row r="327" spans="1:23" x14ac:dyDescent="0.2">
      <c r="A327" s="114">
        <v>43069</v>
      </c>
      <c r="B327" s="115" t="s">
        <v>554</v>
      </c>
      <c r="C327" s="114" t="s">
        <v>137</v>
      </c>
      <c r="D327" s="114" t="s">
        <v>138</v>
      </c>
      <c r="E327" s="114" t="s">
        <v>139</v>
      </c>
      <c r="F327" s="116">
        <f t="shared" si="15"/>
        <v>2017</v>
      </c>
      <c r="G327" s="116">
        <v>11</v>
      </c>
      <c r="H327" s="117" t="s">
        <v>553</v>
      </c>
      <c r="I327" s="115" t="s">
        <v>1828</v>
      </c>
      <c r="J327" s="115" t="s">
        <v>1815</v>
      </c>
      <c r="K327" s="115" t="s">
        <v>1798</v>
      </c>
      <c r="L327" s="115" t="str">
        <f t="shared" si="16"/>
        <v>T1</v>
      </c>
      <c r="M327" s="115" t="s">
        <v>1842</v>
      </c>
      <c r="N327" s="33" t="str">
        <f t="shared" si="17"/>
        <v>E:POS_P:P01_Tr1:WFL_Tr2:LSI_DRC_R1_D:30_M:11_Y:2017</v>
      </c>
      <c r="O327" s="120">
        <v>0.53336805555555555</v>
      </c>
      <c r="P327" s="115">
        <v>13.3</v>
      </c>
      <c r="Q327" s="115">
        <v>8</v>
      </c>
      <c r="R327" s="115">
        <v>7</v>
      </c>
      <c r="S327" s="115">
        <v>8</v>
      </c>
      <c r="T327" s="115" t="s">
        <v>1853</v>
      </c>
      <c r="U327" s="115">
        <v>10.5</v>
      </c>
      <c r="V327" s="115">
        <v>12.5</v>
      </c>
      <c r="W327" s="115" t="s">
        <v>581</v>
      </c>
    </row>
    <row r="328" spans="1:23" x14ac:dyDescent="0.2">
      <c r="A328" s="114">
        <v>43069</v>
      </c>
      <c r="B328" s="115" t="s">
        <v>554</v>
      </c>
      <c r="C328" s="114" t="s">
        <v>137</v>
      </c>
      <c r="D328" s="114" t="s">
        <v>138</v>
      </c>
      <c r="E328" s="114" t="s">
        <v>139</v>
      </c>
      <c r="F328" s="116">
        <f t="shared" si="15"/>
        <v>2017</v>
      </c>
      <c r="G328" s="116">
        <v>11</v>
      </c>
      <c r="H328" s="117" t="s">
        <v>553</v>
      </c>
      <c r="I328" s="115" t="s">
        <v>1828</v>
      </c>
      <c r="J328" s="115" t="s">
        <v>1815</v>
      </c>
      <c r="K328" s="115" t="s">
        <v>1798</v>
      </c>
      <c r="L328" s="115" t="str">
        <f t="shared" si="16"/>
        <v>T2</v>
      </c>
      <c r="M328" s="115" t="s">
        <v>1843</v>
      </c>
      <c r="N328" s="33" t="str">
        <f t="shared" si="17"/>
        <v>E:POS_P:P01_Tr1:WFL_Tr2:LSI_DRC_R1_D:30_M:11_Y:2017</v>
      </c>
      <c r="O328" s="118">
        <v>0.53961805555555553</v>
      </c>
      <c r="P328" s="115">
        <v>13.7</v>
      </c>
      <c r="Q328" s="115">
        <v>8</v>
      </c>
      <c r="R328" s="115">
        <v>7</v>
      </c>
      <c r="S328" s="115">
        <v>8</v>
      </c>
      <c r="T328" s="115" t="s">
        <v>1853</v>
      </c>
      <c r="U328" s="115">
        <v>10.5</v>
      </c>
      <c r="V328" s="115">
        <v>12.5</v>
      </c>
      <c r="W328" s="115" t="s">
        <v>581</v>
      </c>
    </row>
    <row r="329" spans="1:23" x14ac:dyDescent="0.2">
      <c r="A329" s="114">
        <v>43069</v>
      </c>
      <c r="B329" s="115" t="s">
        <v>554</v>
      </c>
      <c r="C329" s="114" t="s">
        <v>137</v>
      </c>
      <c r="D329" s="114" t="s">
        <v>138</v>
      </c>
      <c r="E329" s="114" t="s">
        <v>139</v>
      </c>
      <c r="F329" s="116">
        <f t="shared" si="15"/>
        <v>2017</v>
      </c>
      <c r="G329" s="116">
        <v>11</v>
      </c>
      <c r="H329" s="117" t="s">
        <v>553</v>
      </c>
      <c r="I329" s="115" t="s">
        <v>1828</v>
      </c>
      <c r="J329" s="115" t="s">
        <v>1815</v>
      </c>
      <c r="K329" s="115" t="s">
        <v>1798</v>
      </c>
      <c r="L329" s="115" t="str">
        <f t="shared" si="16"/>
        <v>T3</v>
      </c>
      <c r="M329" s="115" t="s">
        <v>1844</v>
      </c>
      <c r="N329" s="33" t="str">
        <f t="shared" si="17"/>
        <v>E:POS_P:P01_Tr1:WFL_Tr2:LSI_DRC_R1_D:30_M:11_Y:2017</v>
      </c>
      <c r="O329" s="118">
        <v>0.54656249999999995</v>
      </c>
      <c r="P329" s="115">
        <v>13.8</v>
      </c>
      <c r="Q329" s="115">
        <v>8</v>
      </c>
      <c r="R329" s="115">
        <v>7</v>
      </c>
      <c r="S329" s="115">
        <v>8</v>
      </c>
      <c r="T329" s="115" t="s">
        <v>1853</v>
      </c>
      <c r="U329" s="115">
        <v>10.5</v>
      </c>
      <c r="V329" s="115">
        <v>12.5</v>
      </c>
      <c r="W329" s="115" t="s">
        <v>581</v>
      </c>
    </row>
    <row r="330" spans="1:23" x14ac:dyDescent="0.2">
      <c r="A330" s="114">
        <v>43069</v>
      </c>
      <c r="B330" s="115" t="s">
        <v>154</v>
      </c>
      <c r="C330" s="114" t="s">
        <v>137</v>
      </c>
      <c r="D330" s="114" t="s">
        <v>138</v>
      </c>
      <c r="E330" s="114" t="s">
        <v>139</v>
      </c>
      <c r="F330" s="116">
        <f t="shared" si="15"/>
        <v>2017</v>
      </c>
      <c r="G330" s="116">
        <v>11</v>
      </c>
      <c r="H330" s="117" t="s">
        <v>553</v>
      </c>
      <c r="I330" s="115" t="s">
        <v>1828</v>
      </c>
      <c r="J330" s="115" t="s">
        <v>1815</v>
      </c>
      <c r="K330" s="115" t="s">
        <v>1805</v>
      </c>
      <c r="L330" s="115" t="str">
        <f t="shared" si="16"/>
        <v>T0</v>
      </c>
      <c r="M330" s="115" t="s">
        <v>1845</v>
      </c>
      <c r="N330" s="33" t="str">
        <f t="shared" si="17"/>
        <v>E:POS_P:P01_Tr1:WFL_Tr2:LSI_DRC_R2_D:30_M:11_Y:2017</v>
      </c>
      <c r="O330" s="118">
        <v>0.52572916666666669</v>
      </c>
      <c r="P330" s="115">
        <v>13.4</v>
      </c>
      <c r="Q330" s="115">
        <v>2</v>
      </c>
      <c r="R330" s="115">
        <v>5</v>
      </c>
      <c r="S330" s="115">
        <v>8.5</v>
      </c>
      <c r="T330" s="115" t="s">
        <v>1853</v>
      </c>
      <c r="U330" s="115">
        <v>10.5</v>
      </c>
      <c r="V330" s="115">
        <v>12.5</v>
      </c>
      <c r="W330" s="115" t="s">
        <v>581</v>
      </c>
    </row>
    <row r="331" spans="1:23" x14ac:dyDescent="0.2">
      <c r="A331" s="114">
        <v>43069</v>
      </c>
      <c r="B331" s="115" t="s">
        <v>154</v>
      </c>
      <c r="C331" s="114" t="s">
        <v>137</v>
      </c>
      <c r="D331" s="114" t="s">
        <v>138</v>
      </c>
      <c r="E331" s="114" t="s">
        <v>139</v>
      </c>
      <c r="F331" s="116">
        <f t="shared" si="15"/>
        <v>2017</v>
      </c>
      <c r="G331" s="116">
        <v>11</v>
      </c>
      <c r="H331" s="117" t="s">
        <v>553</v>
      </c>
      <c r="I331" s="115" t="s">
        <v>1828</v>
      </c>
      <c r="J331" s="115" t="s">
        <v>1815</v>
      </c>
      <c r="K331" s="115" t="s">
        <v>1805</v>
      </c>
      <c r="L331" s="115" t="str">
        <f t="shared" si="16"/>
        <v>T1</v>
      </c>
      <c r="M331" s="115" t="s">
        <v>1846</v>
      </c>
      <c r="N331" s="33" t="str">
        <f t="shared" si="17"/>
        <v>E:POS_P:P01_Tr1:WFL_Tr2:LSI_DRC_R2_D:30_M:11_Y:2017</v>
      </c>
      <c r="O331" s="120">
        <v>0.53336805555555555</v>
      </c>
      <c r="P331" s="115">
        <v>14.7</v>
      </c>
      <c r="Q331" s="115">
        <v>2</v>
      </c>
      <c r="R331" s="115">
        <v>5</v>
      </c>
      <c r="S331" s="115">
        <v>8.5</v>
      </c>
      <c r="T331" s="115" t="s">
        <v>1853</v>
      </c>
      <c r="U331" s="115">
        <v>10.5</v>
      </c>
      <c r="V331" s="115">
        <v>12.5</v>
      </c>
      <c r="W331" s="115" t="s">
        <v>581</v>
      </c>
    </row>
    <row r="332" spans="1:23" x14ac:dyDescent="0.2">
      <c r="A332" s="114">
        <v>43069</v>
      </c>
      <c r="B332" s="115" t="s">
        <v>154</v>
      </c>
      <c r="C332" s="114" t="s">
        <v>137</v>
      </c>
      <c r="D332" s="114" t="s">
        <v>138</v>
      </c>
      <c r="E332" s="114" t="s">
        <v>139</v>
      </c>
      <c r="F332" s="116">
        <f t="shared" si="15"/>
        <v>2017</v>
      </c>
      <c r="G332" s="116">
        <v>11</v>
      </c>
      <c r="H332" s="117" t="s">
        <v>553</v>
      </c>
      <c r="I332" s="115" t="s">
        <v>1828</v>
      </c>
      <c r="J332" s="115" t="s">
        <v>1815</v>
      </c>
      <c r="K332" s="115" t="s">
        <v>1805</v>
      </c>
      <c r="L332" s="115" t="str">
        <f t="shared" si="16"/>
        <v>T2</v>
      </c>
      <c r="M332" s="115" t="s">
        <v>1847</v>
      </c>
      <c r="N332" s="33" t="str">
        <f t="shared" si="17"/>
        <v>E:POS_P:P01_Tr1:WFL_Tr2:LSI_DRC_R2_D:30_M:11_Y:2017</v>
      </c>
      <c r="O332" s="118">
        <v>0.53961805555555553</v>
      </c>
      <c r="P332" s="115">
        <v>13.7</v>
      </c>
      <c r="Q332" s="115">
        <v>2</v>
      </c>
      <c r="R332" s="115">
        <v>5</v>
      </c>
      <c r="S332" s="115">
        <v>8.5</v>
      </c>
      <c r="T332" s="115" t="s">
        <v>1853</v>
      </c>
      <c r="U332" s="115">
        <v>10.5</v>
      </c>
      <c r="V332" s="115">
        <v>12.5</v>
      </c>
      <c r="W332" s="115" t="s">
        <v>581</v>
      </c>
    </row>
    <row r="333" spans="1:23" x14ac:dyDescent="0.2">
      <c r="A333" s="114">
        <v>43069</v>
      </c>
      <c r="B333" s="115" t="s">
        <v>154</v>
      </c>
      <c r="C333" s="114" t="s">
        <v>137</v>
      </c>
      <c r="D333" s="114" t="s">
        <v>138</v>
      </c>
      <c r="E333" s="114" t="s">
        <v>139</v>
      </c>
      <c r="F333" s="116">
        <f t="shared" si="15"/>
        <v>2017</v>
      </c>
      <c r="G333" s="116">
        <v>11</v>
      </c>
      <c r="H333" s="117" t="s">
        <v>553</v>
      </c>
      <c r="I333" s="115" t="s">
        <v>1828</v>
      </c>
      <c r="J333" s="115" t="s">
        <v>1815</v>
      </c>
      <c r="K333" s="115" t="s">
        <v>1805</v>
      </c>
      <c r="L333" s="115" t="str">
        <f t="shared" si="16"/>
        <v>T3</v>
      </c>
      <c r="M333" s="115" t="s">
        <v>1848</v>
      </c>
      <c r="N333" s="33" t="str">
        <f t="shared" si="17"/>
        <v>E:POS_P:P01_Tr1:WFL_Tr2:LSI_DRC_R2_D:30_M:11_Y:2017</v>
      </c>
      <c r="O333" s="118">
        <v>0.54656249999999995</v>
      </c>
      <c r="P333" s="115">
        <v>15</v>
      </c>
      <c r="Q333" s="115">
        <v>2</v>
      </c>
      <c r="R333" s="115">
        <v>5</v>
      </c>
      <c r="S333" s="115">
        <v>8.5</v>
      </c>
      <c r="T333" s="115" t="s">
        <v>1853</v>
      </c>
      <c r="U333" s="115">
        <v>10.5</v>
      </c>
      <c r="V333" s="115">
        <v>12.5</v>
      </c>
      <c r="W333" s="115" t="s">
        <v>581</v>
      </c>
    </row>
    <row r="334" spans="1:23" x14ac:dyDescent="0.2">
      <c r="A334" s="114">
        <v>43069</v>
      </c>
      <c r="B334" s="115" t="s">
        <v>449</v>
      </c>
      <c r="C334" s="114" t="s">
        <v>137</v>
      </c>
      <c r="D334" s="114" t="s">
        <v>138</v>
      </c>
      <c r="E334" s="114" t="s">
        <v>139</v>
      </c>
      <c r="F334" s="116">
        <f t="shared" si="15"/>
        <v>2017</v>
      </c>
      <c r="G334" s="116">
        <v>11</v>
      </c>
      <c r="H334" s="117" t="s">
        <v>553</v>
      </c>
      <c r="I334" s="115" t="s">
        <v>1828</v>
      </c>
      <c r="J334" s="115" t="s">
        <v>1815</v>
      </c>
      <c r="K334" s="115" t="s">
        <v>1810</v>
      </c>
      <c r="L334" s="115" t="str">
        <f t="shared" si="16"/>
        <v>T0</v>
      </c>
      <c r="M334" s="115" t="s">
        <v>1849</v>
      </c>
      <c r="N334" s="33" t="str">
        <f t="shared" si="17"/>
        <v>E:POS_P:P01_Tr1:WFL_Tr2:LSI_DRC_R3_D:30_M:11_Y:2017</v>
      </c>
      <c r="O334" s="118">
        <v>0.52572916666666669</v>
      </c>
      <c r="P334" s="115">
        <v>13.2</v>
      </c>
      <c r="Q334" s="115">
        <v>11</v>
      </c>
      <c r="R334" s="115">
        <v>7</v>
      </c>
      <c r="S334" s="115">
        <v>9</v>
      </c>
      <c r="T334" s="115" t="s">
        <v>1853</v>
      </c>
      <c r="U334" s="115">
        <v>10.5</v>
      </c>
      <c r="V334" s="115">
        <v>12.5</v>
      </c>
      <c r="W334" s="115" t="s">
        <v>581</v>
      </c>
    </row>
    <row r="335" spans="1:23" x14ac:dyDescent="0.2">
      <c r="A335" s="114">
        <v>43069</v>
      </c>
      <c r="B335" s="115" t="s">
        <v>449</v>
      </c>
      <c r="C335" s="114" t="s">
        <v>137</v>
      </c>
      <c r="D335" s="114" t="s">
        <v>138</v>
      </c>
      <c r="E335" s="114" t="s">
        <v>139</v>
      </c>
      <c r="F335" s="116">
        <f t="shared" si="15"/>
        <v>2017</v>
      </c>
      <c r="G335" s="116">
        <v>11</v>
      </c>
      <c r="H335" s="117" t="s">
        <v>553</v>
      </c>
      <c r="I335" s="115" t="s">
        <v>1828</v>
      </c>
      <c r="J335" s="115" t="s">
        <v>1815</v>
      </c>
      <c r="K335" s="115" t="s">
        <v>1810</v>
      </c>
      <c r="L335" s="115" t="str">
        <f t="shared" si="16"/>
        <v>T1</v>
      </c>
      <c r="M335" s="115" t="s">
        <v>1850</v>
      </c>
      <c r="N335" s="33" t="str">
        <f t="shared" si="17"/>
        <v>E:POS_P:P01_Tr1:WFL_Tr2:LSI_DRC_R3_D:30_M:11_Y:2017</v>
      </c>
      <c r="O335" s="120">
        <v>0.53336805555555555</v>
      </c>
      <c r="P335" s="115">
        <v>15.1</v>
      </c>
      <c r="Q335" s="115">
        <v>11</v>
      </c>
      <c r="R335" s="115">
        <v>7</v>
      </c>
      <c r="S335" s="115">
        <v>9</v>
      </c>
      <c r="T335" s="115" t="s">
        <v>1853</v>
      </c>
      <c r="U335" s="115">
        <v>10.5</v>
      </c>
      <c r="V335" s="115">
        <v>12.5</v>
      </c>
      <c r="W335" s="115" t="s">
        <v>581</v>
      </c>
    </row>
    <row r="336" spans="1:23" x14ac:dyDescent="0.2">
      <c r="A336" s="114">
        <v>43069</v>
      </c>
      <c r="B336" s="115" t="s">
        <v>449</v>
      </c>
      <c r="C336" s="114" t="s">
        <v>137</v>
      </c>
      <c r="D336" s="114" t="s">
        <v>138</v>
      </c>
      <c r="E336" s="114" t="s">
        <v>139</v>
      </c>
      <c r="F336" s="116">
        <f t="shared" si="15"/>
        <v>2017</v>
      </c>
      <c r="G336" s="116">
        <v>11</v>
      </c>
      <c r="H336" s="117" t="s">
        <v>553</v>
      </c>
      <c r="I336" s="115" t="s">
        <v>1828</v>
      </c>
      <c r="J336" s="115" t="s">
        <v>1815</v>
      </c>
      <c r="K336" s="115" t="s">
        <v>1810</v>
      </c>
      <c r="L336" s="115" t="str">
        <f t="shared" si="16"/>
        <v>T2</v>
      </c>
      <c r="M336" s="115" t="s">
        <v>1851</v>
      </c>
      <c r="N336" s="33" t="str">
        <f t="shared" si="17"/>
        <v>E:POS_P:P01_Tr1:WFL_Tr2:LSI_DRC_R3_D:30_M:11_Y:2017</v>
      </c>
      <c r="O336" s="118">
        <v>0.53961805555555553</v>
      </c>
      <c r="P336" s="115">
        <v>14.4</v>
      </c>
      <c r="Q336" s="115">
        <v>11</v>
      </c>
      <c r="R336" s="115">
        <v>7</v>
      </c>
      <c r="S336" s="115">
        <v>9</v>
      </c>
      <c r="T336" s="115" t="s">
        <v>1853</v>
      </c>
      <c r="U336" s="115">
        <v>10.5</v>
      </c>
      <c r="V336" s="115">
        <v>12.5</v>
      </c>
      <c r="W336" s="115" t="s">
        <v>581</v>
      </c>
    </row>
    <row r="337" spans="1:23" x14ac:dyDescent="0.2">
      <c r="A337" s="114">
        <v>43069</v>
      </c>
      <c r="B337" s="115" t="s">
        <v>449</v>
      </c>
      <c r="C337" s="114" t="s">
        <v>137</v>
      </c>
      <c r="D337" s="114" t="s">
        <v>138</v>
      </c>
      <c r="E337" s="114" t="s">
        <v>139</v>
      </c>
      <c r="F337" s="116">
        <f t="shared" si="15"/>
        <v>2017</v>
      </c>
      <c r="G337" s="116">
        <v>11</v>
      </c>
      <c r="H337" s="117" t="s">
        <v>553</v>
      </c>
      <c r="I337" s="115" t="s">
        <v>1828</v>
      </c>
      <c r="J337" s="115" t="s">
        <v>1815</v>
      </c>
      <c r="K337" s="115" t="s">
        <v>1810</v>
      </c>
      <c r="L337" s="115" t="str">
        <f t="shared" si="16"/>
        <v>T3</v>
      </c>
      <c r="M337" s="115" t="s">
        <v>1852</v>
      </c>
      <c r="N337" s="33" t="str">
        <f t="shared" si="17"/>
        <v>E:POS_P:P01_Tr1:WFL_Tr2:LSI_DRC_R3_D:30_M:11_Y:2017</v>
      </c>
      <c r="O337" s="118">
        <v>0.54656249999999995</v>
      </c>
      <c r="P337" s="122"/>
      <c r="Q337" s="115">
        <v>11</v>
      </c>
      <c r="R337" s="115">
        <v>7</v>
      </c>
      <c r="S337" s="115">
        <v>9</v>
      </c>
      <c r="T337" s="115" t="s">
        <v>1853</v>
      </c>
      <c r="U337" s="115">
        <v>10.5</v>
      </c>
      <c r="V337" s="115">
        <v>12.5</v>
      </c>
      <c r="W337" s="115" t="s">
        <v>581</v>
      </c>
    </row>
    <row r="338" spans="1:23" x14ac:dyDescent="0.2">
      <c r="A338" s="114">
        <v>43082</v>
      </c>
      <c r="B338" s="115" t="s">
        <v>554</v>
      </c>
      <c r="C338" s="114" t="s">
        <v>137</v>
      </c>
      <c r="D338" s="114" t="s">
        <v>138</v>
      </c>
      <c r="E338" s="114" t="s">
        <v>139</v>
      </c>
      <c r="F338" s="116">
        <f t="shared" si="15"/>
        <v>2017</v>
      </c>
      <c r="G338" s="116">
        <v>12</v>
      </c>
      <c r="H338" s="117" t="s">
        <v>608</v>
      </c>
      <c r="I338" s="115" t="s">
        <v>1796</v>
      </c>
      <c r="J338" s="115" t="s">
        <v>1797</v>
      </c>
      <c r="K338" s="115" t="s">
        <v>1798</v>
      </c>
      <c r="L338" s="115" t="str">
        <f t="shared" si="16"/>
        <v>T0</v>
      </c>
      <c r="M338" s="115" t="s">
        <v>1799</v>
      </c>
      <c r="N338" s="33" t="str">
        <f t="shared" si="17"/>
        <v>E:POS_P:P01_Tr1:NWF_Tr2:ESI_DRC_R1_D:13_M:12_Y:2017</v>
      </c>
      <c r="O338" s="118">
        <v>0.51278935185185182</v>
      </c>
      <c r="P338" s="115">
        <v>12.9</v>
      </c>
      <c r="Q338" s="115">
        <v>6</v>
      </c>
      <c r="R338" s="115">
        <v>0</v>
      </c>
      <c r="S338" s="115">
        <v>8.6999999999999993</v>
      </c>
      <c r="T338" s="115" t="s">
        <v>1853</v>
      </c>
      <c r="U338" s="115">
        <v>15.5</v>
      </c>
      <c r="V338" s="115">
        <v>15</v>
      </c>
      <c r="W338" s="115" t="s">
        <v>609</v>
      </c>
    </row>
    <row r="339" spans="1:23" x14ac:dyDescent="0.2">
      <c r="A339" s="114">
        <v>43082</v>
      </c>
      <c r="B339" s="115" t="s">
        <v>554</v>
      </c>
      <c r="C339" s="114" t="s">
        <v>137</v>
      </c>
      <c r="D339" s="114" t="s">
        <v>138</v>
      </c>
      <c r="E339" s="114" t="s">
        <v>139</v>
      </c>
      <c r="F339" s="116">
        <f t="shared" si="15"/>
        <v>2017</v>
      </c>
      <c r="G339" s="116">
        <v>12</v>
      </c>
      <c r="H339" s="117" t="s">
        <v>608</v>
      </c>
      <c r="I339" s="115" t="s">
        <v>1796</v>
      </c>
      <c r="J339" s="115" t="s">
        <v>1797</v>
      </c>
      <c r="K339" s="115" t="s">
        <v>1798</v>
      </c>
      <c r="L339" s="115" t="str">
        <f t="shared" si="16"/>
        <v>T1</v>
      </c>
      <c r="M339" s="115" t="s">
        <v>1802</v>
      </c>
      <c r="N339" s="33" t="str">
        <f t="shared" si="17"/>
        <v>E:POS_P:P01_Tr1:NWF_Tr2:ESI_DRC_R1_D:13_M:12_Y:2017</v>
      </c>
      <c r="O339" s="118">
        <v>0.51973379629629635</v>
      </c>
      <c r="P339" s="115">
        <v>15.4</v>
      </c>
      <c r="Q339" s="115">
        <v>6</v>
      </c>
      <c r="R339" s="115">
        <v>0</v>
      </c>
      <c r="S339" s="115">
        <v>8.6999999999999993</v>
      </c>
      <c r="T339" s="115" t="s">
        <v>1853</v>
      </c>
      <c r="U339" s="115">
        <v>15.5</v>
      </c>
      <c r="V339" s="115">
        <v>15</v>
      </c>
      <c r="W339" s="115" t="s">
        <v>609</v>
      </c>
    </row>
    <row r="340" spans="1:23" x14ac:dyDescent="0.2">
      <c r="A340" s="114">
        <v>43082</v>
      </c>
      <c r="B340" s="115" t="s">
        <v>554</v>
      </c>
      <c r="C340" s="114" t="s">
        <v>137</v>
      </c>
      <c r="D340" s="114" t="s">
        <v>138</v>
      </c>
      <c r="E340" s="114" t="s">
        <v>139</v>
      </c>
      <c r="F340" s="116">
        <f t="shared" si="15"/>
        <v>2017</v>
      </c>
      <c r="G340" s="116">
        <v>12</v>
      </c>
      <c r="H340" s="117" t="s">
        <v>608</v>
      </c>
      <c r="I340" s="115" t="s">
        <v>1796</v>
      </c>
      <c r="J340" s="115" t="s">
        <v>1797</v>
      </c>
      <c r="K340" s="115" t="s">
        <v>1798</v>
      </c>
      <c r="L340" s="115" t="str">
        <f t="shared" si="16"/>
        <v>T2</v>
      </c>
      <c r="M340" s="115" t="s">
        <v>1803</v>
      </c>
      <c r="N340" s="33" t="str">
        <f t="shared" si="17"/>
        <v>E:POS_P:P01_Tr1:NWF_Tr2:ESI_DRC_R1_D:13_M:12_Y:2017</v>
      </c>
      <c r="O340" s="118">
        <v>0.52667824074074099</v>
      </c>
      <c r="P340" s="115">
        <v>15.3</v>
      </c>
      <c r="Q340" s="115">
        <v>6</v>
      </c>
      <c r="R340" s="115">
        <v>0</v>
      </c>
      <c r="S340" s="115">
        <v>8.6999999999999993</v>
      </c>
      <c r="T340" s="115" t="s">
        <v>1853</v>
      </c>
      <c r="U340" s="115">
        <v>15.5</v>
      </c>
      <c r="V340" s="115">
        <v>15</v>
      </c>
      <c r="W340" s="115" t="s">
        <v>609</v>
      </c>
    </row>
    <row r="341" spans="1:23" x14ac:dyDescent="0.2">
      <c r="A341" s="114">
        <v>43082</v>
      </c>
      <c r="B341" s="115" t="s">
        <v>554</v>
      </c>
      <c r="C341" s="114" t="s">
        <v>137</v>
      </c>
      <c r="D341" s="114" t="s">
        <v>138</v>
      </c>
      <c r="E341" s="114" t="s">
        <v>139</v>
      </c>
      <c r="F341" s="116">
        <f t="shared" si="15"/>
        <v>2017</v>
      </c>
      <c r="G341" s="116">
        <v>12</v>
      </c>
      <c r="H341" s="117" t="s">
        <v>608</v>
      </c>
      <c r="I341" s="115" t="s">
        <v>1796</v>
      </c>
      <c r="J341" s="115" t="s">
        <v>1797</v>
      </c>
      <c r="K341" s="115" t="s">
        <v>1798</v>
      </c>
      <c r="L341" s="115" t="str">
        <f t="shared" si="16"/>
        <v>T3</v>
      </c>
      <c r="M341" s="115" t="s">
        <v>1804</v>
      </c>
      <c r="N341" s="33" t="str">
        <f t="shared" si="17"/>
        <v>E:POS_P:P01_Tr1:NWF_Tr2:ESI_DRC_R1_D:13_M:12_Y:2017</v>
      </c>
      <c r="O341" s="118">
        <v>0.53362268518518496</v>
      </c>
      <c r="P341" s="115">
        <v>15.3</v>
      </c>
      <c r="Q341" s="115">
        <v>6</v>
      </c>
      <c r="R341" s="115">
        <v>0</v>
      </c>
      <c r="S341" s="115">
        <v>8.6999999999999993</v>
      </c>
      <c r="T341" s="115" t="s">
        <v>1853</v>
      </c>
      <c r="U341" s="115">
        <v>15.5</v>
      </c>
      <c r="V341" s="115">
        <v>15</v>
      </c>
      <c r="W341" s="115" t="s">
        <v>609</v>
      </c>
    </row>
    <row r="342" spans="1:23" x14ac:dyDescent="0.2">
      <c r="A342" s="114">
        <v>43082</v>
      </c>
      <c r="B342" s="115" t="s">
        <v>154</v>
      </c>
      <c r="C342" s="114" t="s">
        <v>137</v>
      </c>
      <c r="D342" s="114" t="s">
        <v>138</v>
      </c>
      <c r="E342" s="114" t="s">
        <v>139</v>
      </c>
      <c r="F342" s="116">
        <f t="shared" si="15"/>
        <v>2017</v>
      </c>
      <c r="G342" s="116">
        <v>12</v>
      </c>
      <c r="H342" s="117" t="s">
        <v>608</v>
      </c>
      <c r="I342" s="115" t="s">
        <v>1796</v>
      </c>
      <c r="J342" s="115" t="s">
        <v>1797</v>
      </c>
      <c r="K342" s="115" t="s">
        <v>1805</v>
      </c>
      <c r="L342" s="115" t="str">
        <f t="shared" si="16"/>
        <v>T0</v>
      </c>
      <c r="M342" s="115" t="s">
        <v>1806</v>
      </c>
      <c r="N342" s="33" t="str">
        <f t="shared" si="17"/>
        <v>E:POS_P:P01_Tr1:NWF_Tr2:ESI_DRC_R2_D:13_M:12_Y:2017</v>
      </c>
      <c r="O342" s="118">
        <v>0.51278935185185182</v>
      </c>
      <c r="P342" s="115">
        <v>12.7</v>
      </c>
      <c r="Q342" s="115">
        <v>2</v>
      </c>
      <c r="R342" s="115">
        <v>0</v>
      </c>
      <c r="S342" s="115">
        <v>8.1999999999999993</v>
      </c>
      <c r="T342" s="115" t="s">
        <v>1853</v>
      </c>
      <c r="U342" s="115">
        <v>15.5</v>
      </c>
      <c r="V342" s="115">
        <v>15</v>
      </c>
      <c r="W342" s="115" t="s">
        <v>609</v>
      </c>
    </row>
    <row r="343" spans="1:23" x14ac:dyDescent="0.2">
      <c r="A343" s="114">
        <v>43082</v>
      </c>
      <c r="B343" s="115" t="s">
        <v>154</v>
      </c>
      <c r="C343" s="114" t="s">
        <v>137</v>
      </c>
      <c r="D343" s="114" t="s">
        <v>138</v>
      </c>
      <c r="E343" s="114" t="s">
        <v>139</v>
      </c>
      <c r="F343" s="116">
        <f t="shared" si="15"/>
        <v>2017</v>
      </c>
      <c r="G343" s="116">
        <v>12</v>
      </c>
      <c r="H343" s="117" t="s">
        <v>608</v>
      </c>
      <c r="I343" s="115" t="s">
        <v>1796</v>
      </c>
      <c r="J343" s="115" t="s">
        <v>1797</v>
      </c>
      <c r="K343" s="115" t="s">
        <v>1805</v>
      </c>
      <c r="L343" s="115" t="str">
        <f t="shared" si="16"/>
        <v>T1</v>
      </c>
      <c r="M343" s="115" t="s">
        <v>1807</v>
      </c>
      <c r="N343" s="33" t="str">
        <f t="shared" si="17"/>
        <v>E:POS_P:P01_Tr1:NWF_Tr2:ESI_DRC_R2_D:13_M:12_Y:2017</v>
      </c>
      <c r="O343" s="118">
        <v>0.51973379629629635</v>
      </c>
      <c r="P343" s="115">
        <v>15.3</v>
      </c>
      <c r="Q343" s="115">
        <v>2</v>
      </c>
      <c r="R343" s="115">
        <v>0</v>
      </c>
      <c r="S343" s="115">
        <v>8.1999999999999993</v>
      </c>
      <c r="T343" s="115" t="s">
        <v>1853</v>
      </c>
      <c r="U343" s="115">
        <v>15.5</v>
      </c>
      <c r="V343" s="115">
        <v>15</v>
      </c>
      <c r="W343" s="115" t="s">
        <v>609</v>
      </c>
    </row>
    <row r="344" spans="1:23" x14ac:dyDescent="0.2">
      <c r="A344" s="114">
        <v>43082</v>
      </c>
      <c r="B344" s="115" t="s">
        <v>154</v>
      </c>
      <c r="C344" s="114" t="s">
        <v>137</v>
      </c>
      <c r="D344" s="114" t="s">
        <v>138</v>
      </c>
      <c r="E344" s="114" t="s">
        <v>139</v>
      </c>
      <c r="F344" s="116">
        <f t="shared" si="15"/>
        <v>2017</v>
      </c>
      <c r="G344" s="116">
        <v>12</v>
      </c>
      <c r="H344" s="117" t="s">
        <v>608</v>
      </c>
      <c r="I344" s="115" t="s">
        <v>1796</v>
      </c>
      <c r="J344" s="115" t="s">
        <v>1797</v>
      </c>
      <c r="K344" s="115" t="s">
        <v>1805</v>
      </c>
      <c r="L344" s="115" t="str">
        <f t="shared" si="16"/>
        <v>T2</v>
      </c>
      <c r="M344" s="115" t="s">
        <v>1808</v>
      </c>
      <c r="N344" s="33" t="str">
        <f t="shared" si="17"/>
        <v>E:POS_P:P01_Tr1:NWF_Tr2:ESI_DRC_R2_D:13_M:12_Y:2017</v>
      </c>
      <c r="O344" s="118">
        <v>0.52667824074074099</v>
      </c>
      <c r="P344" s="115">
        <v>15.2</v>
      </c>
      <c r="Q344" s="115">
        <v>2</v>
      </c>
      <c r="R344" s="115">
        <v>0</v>
      </c>
      <c r="S344" s="115">
        <v>8.1999999999999993</v>
      </c>
      <c r="T344" s="115" t="s">
        <v>1853</v>
      </c>
      <c r="U344" s="115">
        <v>15.5</v>
      </c>
      <c r="V344" s="115">
        <v>15</v>
      </c>
      <c r="W344" s="115" t="s">
        <v>609</v>
      </c>
    </row>
    <row r="345" spans="1:23" x14ac:dyDescent="0.2">
      <c r="A345" s="114">
        <v>43082</v>
      </c>
      <c r="B345" s="115" t="s">
        <v>154</v>
      </c>
      <c r="C345" s="114" t="s">
        <v>137</v>
      </c>
      <c r="D345" s="114" t="s">
        <v>138</v>
      </c>
      <c r="E345" s="114" t="s">
        <v>139</v>
      </c>
      <c r="F345" s="116">
        <f t="shared" si="15"/>
        <v>2017</v>
      </c>
      <c r="G345" s="116">
        <v>12</v>
      </c>
      <c r="H345" s="117" t="s">
        <v>608</v>
      </c>
      <c r="I345" s="115" t="s">
        <v>1796</v>
      </c>
      <c r="J345" s="115" t="s">
        <v>1797</v>
      </c>
      <c r="K345" s="115" t="s">
        <v>1805</v>
      </c>
      <c r="L345" s="115" t="str">
        <f t="shared" si="16"/>
        <v>T3</v>
      </c>
      <c r="M345" s="115" t="s">
        <v>1809</v>
      </c>
      <c r="N345" s="33" t="str">
        <f t="shared" si="17"/>
        <v>E:POS_P:P01_Tr1:NWF_Tr2:ESI_DRC_R2_D:13_M:12_Y:2017</v>
      </c>
      <c r="O345" s="118">
        <v>0.53362268518518496</v>
      </c>
      <c r="P345" s="115">
        <v>15.3</v>
      </c>
      <c r="Q345" s="115">
        <v>2</v>
      </c>
      <c r="R345" s="115">
        <v>0</v>
      </c>
      <c r="S345" s="115">
        <v>8.1999999999999993</v>
      </c>
      <c r="T345" s="115" t="s">
        <v>1853</v>
      </c>
      <c r="U345" s="115">
        <v>15.5</v>
      </c>
      <c r="V345" s="115">
        <v>15</v>
      </c>
      <c r="W345" s="115" t="s">
        <v>609</v>
      </c>
    </row>
    <row r="346" spans="1:23" x14ac:dyDescent="0.2">
      <c r="A346" s="114">
        <v>43082</v>
      </c>
      <c r="B346" s="115" t="s">
        <v>449</v>
      </c>
      <c r="C346" s="114" t="s">
        <v>137</v>
      </c>
      <c r="D346" s="114" t="s">
        <v>138</v>
      </c>
      <c r="E346" s="114" t="s">
        <v>139</v>
      </c>
      <c r="F346" s="116">
        <f t="shared" si="15"/>
        <v>2017</v>
      </c>
      <c r="G346" s="116">
        <v>12</v>
      </c>
      <c r="H346" s="117" t="s">
        <v>608</v>
      </c>
      <c r="I346" s="115" t="s">
        <v>1796</v>
      </c>
      <c r="J346" s="115" t="s">
        <v>1797</v>
      </c>
      <c r="K346" s="115" t="s">
        <v>1810</v>
      </c>
      <c r="L346" s="115" t="str">
        <f t="shared" si="16"/>
        <v>T0</v>
      </c>
      <c r="M346" s="115" t="s">
        <v>1811</v>
      </c>
      <c r="N346" s="33" t="str">
        <f t="shared" si="17"/>
        <v>E:POS_P:P01_Tr1:NWF_Tr2:ESI_DRC_R3_D:13_M:12_Y:2017</v>
      </c>
      <c r="O346" s="118">
        <v>0.51278935185185182</v>
      </c>
      <c r="P346" s="115">
        <v>13.3</v>
      </c>
      <c r="Q346" s="115">
        <v>8</v>
      </c>
      <c r="R346" s="115">
        <v>0</v>
      </c>
      <c r="S346" s="115">
        <v>8.3000000000000007</v>
      </c>
      <c r="T346" s="115" t="s">
        <v>1853</v>
      </c>
      <c r="U346" s="115">
        <v>15.5</v>
      </c>
      <c r="V346" s="115">
        <v>15</v>
      </c>
      <c r="W346" s="115" t="s">
        <v>609</v>
      </c>
    </row>
    <row r="347" spans="1:23" x14ac:dyDescent="0.2">
      <c r="A347" s="114">
        <v>43082</v>
      </c>
      <c r="B347" s="115" t="s">
        <v>449</v>
      </c>
      <c r="C347" s="114" t="s">
        <v>137</v>
      </c>
      <c r="D347" s="114" t="s">
        <v>138</v>
      </c>
      <c r="E347" s="114" t="s">
        <v>139</v>
      </c>
      <c r="F347" s="116">
        <f t="shared" si="15"/>
        <v>2017</v>
      </c>
      <c r="G347" s="116">
        <v>12</v>
      </c>
      <c r="H347" s="117" t="s">
        <v>608</v>
      </c>
      <c r="I347" s="115" t="s">
        <v>1796</v>
      </c>
      <c r="J347" s="115" t="s">
        <v>1797</v>
      </c>
      <c r="K347" s="115" t="s">
        <v>1810</v>
      </c>
      <c r="L347" s="115" t="str">
        <f t="shared" si="16"/>
        <v>T1</v>
      </c>
      <c r="M347" s="115" t="s">
        <v>1812</v>
      </c>
      <c r="N347" s="33" t="str">
        <f t="shared" si="17"/>
        <v>E:POS_P:P01_Tr1:NWF_Tr2:ESI_DRC_R3_D:13_M:12_Y:2017</v>
      </c>
      <c r="O347" s="118">
        <v>0.51973379629629635</v>
      </c>
      <c r="P347" s="115">
        <v>15.6</v>
      </c>
      <c r="Q347" s="115">
        <v>8</v>
      </c>
      <c r="R347" s="115">
        <v>0</v>
      </c>
      <c r="S347" s="115">
        <v>8.3000000000000007</v>
      </c>
      <c r="T347" s="115" t="s">
        <v>1853</v>
      </c>
      <c r="U347" s="115">
        <v>15.5</v>
      </c>
      <c r="V347" s="115">
        <v>15</v>
      </c>
      <c r="W347" s="115" t="s">
        <v>609</v>
      </c>
    </row>
    <row r="348" spans="1:23" x14ac:dyDescent="0.2">
      <c r="A348" s="114">
        <v>43082</v>
      </c>
      <c r="B348" s="115" t="s">
        <v>449</v>
      </c>
      <c r="C348" s="114" t="s">
        <v>137</v>
      </c>
      <c r="D348" s="114" t="s">
        <v>138</v>
      </c>
      <c r="E348" s="114" t="s">
        <v>139</v>
      </c>
      <c r="F348" s="116">
        <f t="shared" si="15"/>
        <v>2017</v>
      </c>
      <c r="G348" s="116">
        <v>12</v>
      </c>
      <c r="H348" s="117" t="s">
        <v>608</v>
      </c>
      <c r="I348" s="115" t="s">
        <v>1796</v>
      </c>
      <c r="J348" s="115" t="s">
        <v>1797</v>
      </c>
      <c r="K348" s="115" t="s">
        <v>1810</v>
      </c>
      <c r="L348" s="115" t="str">
        <f t="shared" si="16"/>
        <v>T2</v>
      </c>
      <c r="M348" s="115" t="s">
        <v>1813</v>
      </c>
      <c r="N348" s="33" t="str">
        <f t="shared" si="17"/>
        <v>E:POS_P:P01_Tr1:NWF_Tr2:ESI_DRC_R3_D:13_M:12_Y:2017</v>
      </c>
      <c r="O348" s="118">
        <v>0.52667824074074099</v>
      </c>
      <c r="P348" s="115">
        <v>15.5</v>
      </c>
      <c r="Q348" s="115">
        <v>8</v>
      </c>
      <c r="R348" s="115">
        <v>0</v>
      </c>
      <c r="S348" s="115">
        <v>8.3000000000000007</v>
      </c>
      <c r="T348" s="115" t="s">
        <v>1853</v>
      </c>
      <c r="U348" s="115">
        <v>15.5</v>
      </c>
      <c r="V348" s="115">
        <v>15</v>
      </c>
      <c r="W348" s="115" t="s">
        <v>609</v>
      </c>
    </row>
    <row r="349" spans="1:23" x14ac:dyDescent="0.2">
      <c r="A349" s="114">
        <v>43082</v>
      </c>
      <c r="B349" s="115" t="s">
        <v>449</v>
      </c>
      <c r="C349" s="114" t="s">
        <v>137</v>
      </c>
      <c r="D349" s="114" t="s">
        <v>138</v>
      </c>
      <c r="E349" s="114" t="s">
        <v>139</v>
      </c>
      <c r="F349" s="116">
        <f t="shared" si="15"/>
        <v>2017</v>
      </c>
      <c r="G349" s="116">
        <v>12</v>
      </c>
      <c r="H349" s="117" t="s">
        <v>608</v>
      </c>
      <c r="I349" s="115" t="s">
        <v>1796</v>
      </c>
      <c r="J349" s="115" t="s">
        <v>1797</v>
      </c>
      <c r="K349" s="115" t="s">
        <v>1810</v>
      </c>
      <c r="L349" s="115" t="str">
        <f t="shared" si="16"/>
        <v>T3</v>
      </c>
      <c r="M349" s="115" t="s">
        <v>1814</v>
      </c>
      <c r="N349" s="33" t="str">
        <f t="shared" si="17"/>
        <v>E:POS_P:P01_Tr1:NWF_Tr2:ESI_DRC_R3_D:13_M:12_Y:2017</v>
      </c>
      <c r="O349" s="118">
        <v>0.53362268518518496</v>
      </c>
      <c r="P349" s="115">
        <v>15.3</v>
      </c>
      <c r="Q349" s="115">
        <v>8</v>
      </c>
      <c r="R349" s="115">
        <v>0</v>
      </c>
      <c r="S349" s="115">
        <v>8.3000000000000007</v>
      </c>
      <c r="T349" s="115" t="s">
        <v>1853</v>
      </c>
      <c r="U349" s="115">
        <v>15.5</v>
      </c>
      <c r="V349" s="115">
        <v>15</v>
      </c>
      <c r="W349" s="115" t="s">
        <v>609</v>
      </c>
    </row>
    <row r="350" spans="1:23" x14ac:dyDescent="0.2">
      <c r="A350" s="114">
        <v>43082</v>
      </c>
      <c r="B350" s="115" t="s">
        <v>554</v>
      </c>
      <c r="C350" s="114" t="s">
        <v>137</v>
      </c>
      <c r="D350" s="114" t="s">
        <v>138</v>
      </c>
      <c r="E350" s="114" t="s">
        <v>139</v>
      </c>
      <c r="F350" s="116">
        <f t="shared" si="15"/>
        <v>2017</v>
      </c>
      <c r="G350" s="116">
        <v>12</v>
      </c>
      <c r="H350" s="117" t="s">
        <v>608</v>
      </c>
      <c r="I350" s="115" t="s">
        <v>1796</v>
      </c>
      <c r="J350" s="115" t="s">
        <v>1815</v>
      </c>
      <c r="K350" s="115" t="s">
        <v>1798</v>
      </c>
      <c r="L350" s="115" t="str">
        <f t="shared" si="16"/>
        <v>T0</v>
      </c>
      <c r="M350" s="115" t="s">
        <v>1816</v>
      </c>
      <c r="N350" s="33" t="str">
        <f t="shared" si="17"/>
        <v>E:POS_P:P01_Tr1:NWF_Tr2:LSI_DRC_R1_D:13_M:12_Y:2017</v>
      </c>
      <c r="O350" s="118">
        <v>0.51620370370370372</v>
      </c>
      <c r="P350" s="115">
        <v>14.8</v>
      </c>
      <c r="Q350" s="115">
        <v>5</v>
      </c>
      <c r="R350" s="115">
        <v>0</v>
      </c>
      <c r="S350" s="115">
        <v>7.9</v>
      </c>
      <c r="T350" s="115" t="s">
        <v>1853</v>
      </c>
      <c r="U350" s="115">
        <v>15.5</v>
      </c>
      <c r="V350" s="115">
        <v>15</v>
      </c>
      <c r="W350" s="115" t="s">
        <v>609</v>
      </c>
    </row>
    <row r="351" spans="1:23" x14ac:dyDescent="0.2">
      <c r="A351" s="114">
        <v>43082</v>
      </c>
      <c r="B351" s="115" t="s">
        <v>554</v>
      </c>
      <c r="C351" s="114" t="s">
        <v>137</v>
      </c>
      <c r="D351" s="114" t="s">
        <v>138</v>
      </c>
      <c r="E351" s="114" t="s">
        <v>139</v>
      </c>
      <c r="F351" s="116">
        <f t="shared" si="15"/>
        <v>2017</v>
      </c>
      <c r="G351" s="116">
        <v>12</v>
      </c>
      <c r="H351" s="117" t="s">
        <v>608</v>
      </c>
      <c r="I351" s="115" t="s">
        <v>1796</v>
      </c>
      <c r="J351" s="115" t="s">
        <v>1815</v>
      </c>
      <c r="K351" s="115" t="s">
        <v>1798</v>
      </c>
      <c r="L351" s="115" t="str">
        <f t="shared" si="16"/>
        <v>T1</v>
      </c>
      <c r="M351" s="115" t="s">
        <v>1817</v>
      </c>
      <c r="N351" s="33" t="str">
        <f t="shared" si="17"/>
        <v>E:POS_P:P01_Tr1:NWF_Tr2:LSI_DRC_R1_D:13_M:12_Y:2017</v>
      </c>
      <c r="O351" s="118">
        <v>0.52314814814814814</v>
      </c>
      <c r="P351" s="115">
        <v>16.100000000000001</v>
      </c>
      <c r="Q351" s="115">
        <v>5</v>
      </c>
      <c r="R351" s="115">
        <v>0</v>
      </c>
      <c r="S351" s="115">
        <v>7.9</v>
      </c>
      <c r="T351" s="115" t="s">
        <v>1853</v>
      </c>
      <c r="U351" s="115">
        <v>15.5</v>
      </c>
      <c r="V351" s="115">
        <v>15</v>
      </c>
      <c r="W351" s="115" t="s">
        <v>609</v>
      </c>
    </row>
    <row r="352" spans="1:23" x14ac:dyDescent="0.2">
      <c r="A352" s="114">
        <v>43082</v>
      </c>
      <c r="B352" s="115" t="s">
        <v>554</v>
      </c>
      <c r="C352" s="114" t="s">
        <v>137</v>
      </c>
      <c r="D352" s="114" t="s">
        <v>138</v>
      </c>
      <c r="E352" s="114" t="s">
        <v>139</v>
      </c>
      <c r="F352" s="116">
        <f t="shared" si="15"/>
        <v>2017</v>
      </c>
      <c r="G352" s="116">
        <v>12</v>
      </c>
      <c r="H352" s="117" t="s">
        <v>608</v>
      </c>
      <c r="I352" s="115" t="s">
        <v>1796</v>
      </c>
      <c r="J352" s="115" t="s">
        <v>1815</v>
      </c>
      <c r="K352" s="115" t="s">
        <v>1798</v>
      </c>
      <c r="L352" s="115" t="str">
        <f t="shared" si="16"/>
        <v>T2</v>
      </c>
      <c r="M352" s="115" t="s">
        <v>1818</v>
      </c>
      <c r="N352" s="33" t="str">
        <f t="shared" si="17"/>
        <v>E:POS_P:P01_Tr1:NWF_Tr2:LSI_DRC_R1_D:13_M:12_Y:2017</v>
      </c>
      <c r="O352" s="118">
        <v>0.530092592592593</v>
      </c>
      <c r="P352" s="115">
        <v>16.100000000000001</v>
      </c>
      <c r="Q352" s="115">
        <v>5</v>
      </c>
      <c r="R352" s="115">
        <v>0</v>
      </c>
      <c r="S352" s="115">
        <v>7.9</v>
      </c>
      <c r="T352" s="115" t="s">
        <v>1853</v>
      </c>
      <c r="U352" s="115">
        <v>15.5</v>
      </c>
      <c r="V352" s="115">
        <v>15</v>
      </c>
      <c r="W352" s="115" t="s">
        <v>609</v>
      </c>
    </row>
    <row r="353" spans="1:23" x14ac:dyDescent="0.2">
      <c r="A353" s="114">
        <v>43082</v>
      </c>
      <c r="B353" s="115" t="s">
        <v>554</v>
      </c>
      <c r="C353" s="114" t="s">
        <v>137</v>
      </c>
      <c r="D353" s="114" t="s">
        <v>138</v>
      </c>
      <c r="E353" s="114" t="s">
        <v>139</v>
      </c>
      <c r="F353" s="116">
        <f t="shared" si="15"/>
        <v>2017</v>
      </c>
      <c r="G353" s="116">
        <v>12</v>
      </c>
      <c r="H353" s="117" t="s">
        <v>608</v>
      </c>
      <c r="I353" s="115" t="s">
        <v>1796</v>
      </c>
      <c r="J353" s="115" t="s">
        <v>1815</v>
      </c>
      <c r="K353" s="115" t="s">
        <v>1798</v>
      </c>
      <c r="L353" s="115" t="str">
        <f t="shared" si="16"/>
        <v>T3</v>
      </c>
      <c r="M353" s="115" t="s">
        <v>1819</v>
      </c>
      <c r="N353" s="33" t="str">
        <f t="shared" si="17"/>
        <v>E:POS_P:P01_Tr1:NWF_Tr2:LSI_DRC_R1_D:13_M:12_Y:2017</v>
      </c>
      <c r="O353" s="118">
        <v>0.53703703703703698</v>
      </c>
      <c r="P353" s="115">
        <v>16</v>
      </c>
      <c r="Q353" s="115">
        <v>5</v>
      </c>
      <c r="R353" s="115">
        <v>0</v>
      </c>
      <c r="S353" s="115">
        <v>7.9</v>
      </c>
      <c r="T353" s="115" t="s">
        <v>1853</v>
      </c>
      <c r="U353" s="115">
        <v>15.5</v>
      </c>
      <c r="V353" s="115">
        <v>15</v>
      </c>
      <c r="W353" s="115" t="s">
        <v>609</v>
      </c>
    </row>
    <row r="354" spans="1:23" x14ac:dyDescent="0.2">
      <c r="A354" s="114">
        <v>43082</v>
      </c>
      <c r="B354" s="115" t="s">
        <v>154</v>
      </c>
      <c r="C354" s="114" t="s">
        <v>137</v>
      </c>
      <c r="D354" s="114" t="s">
        <v>138</v>
      </c>
      <c r="E354" s="114" t="s">
        <v>139</v>
      </c>
      <c r="F354" s="116">
        <f t="shared" si="15"/>
        <v>2017</v>
      </c>
      <c r="G354" s="116">
        <v>12</v>
      </c>
      <c r="H354" s="117" t="s">
        <v>608</v>
      </c>
      <c r="I354" s="115" t="s">
        <v>1796</v>
      </c>
      <c r="J354" s="115" t="s">
        <v>1815</v>
      </c>
      <c r="K354" s="115" t="s">
        <v>1805</v>
      </c>
      <c r="L354" s="115" t="str">
        <f t="shared" si="16"/>
        <v>T0</v>
      </c>
      <c r="M354" s="115" t="s">
        <v>1820</v>
      </c>
      <c r="N354" s="33" t="str">
        <f t="shared" si="17"/>
        <v>E:POS_P:P01_Tr1:NWF_Tr2:LSI_DRC_R2_D:13_M:12_Y:2017</v>
      </c>
      <c r="O354" s="118">
        <v>0.51620370370370372</v>
      </c>
      <c r="P354" s="115">
        <v>13.6</v>
      </c>
      <c r="Q354" s="115">
        <v>11</v>
      </c>
      <c r="R354" s="115">
        <v>0</v>
      </c>
      <c r="S354" s="115">
        <v>8.1</v>
      </c>
      <c r="T354" s="115" t="s">
        <v>1853</v>
      </c>
      <c r="U354" s="115">
        <v>15.5</v>
      </c>
      <c r="V354" s="115">
        <v>15</v>
      </c>
      <c r="W354" s="115" t="s">
        <v>609</v>
      </c>
    </row>
    <row r="355" spans="1:23" x14ac:dyDescent="0.2">
      <c r="A355" s="114">
        <v>43082</v>
      </c>
      <c r="B355" s="115" t="s">
        <v>154</v>
      </c>
      <c r="C355" s="114" t="s">
        <v>137</v>
      </c>
      <c r="D355" s="114" t="s">
        <v>138</v>
      </c>
      <c r="E355" s="114" t="s">
        <v>139</v>
      </c>
      <c r="F355" s="116">
        <f t="shared" si="15"/>
        <v>2017</v>
      </c>
      <c r="G355" s="116">
        <v>12</v>
      </c>
      <c r="H355" s="117" t="s">
        <v>608</v>
      </c>
      <c r="I355" s="115" t="s">
        <v>1796</v>
      </c>
      <c r="J355" s="115" t="s">
        <v>1815</v>
      </c>
      <c r="K355" s="115" t="s">
        <v>1805</v>
      </c>
      <c r="L355" s="115" t="str">
        <f t="shared" si="16"/>
        <v>T1</v>
      </c>
      <c r="M355" s="115" t="s">
        <v>1821</v>
      </c>
      <c r="N355" s="33" t="str">
        <f t="shared" si="17"/>
        <v>E:POS_P:P01_Tr1:NWF_Tr2:LSI_DRC_R2_D:13_M:12_Y:2017</v>
      </c>
      <c r="O355" s="118">
        <v>0.52314814814814814</v>
      </c>
      <c r="P355" s="115">
        <v>15.3</v>
      </c>
      <c r="Q355" s="115">
        <v>11</v>
      </c>
      <c r="R355" s="115">
        <v>0</v>
      </c>
      <c r="S355" s="115">
        <v>8.1</v>
      </c>
      <c r="T355" s="115" t="s">
        <v>1853</v>
      </c>
      <c r="U355" s="115">
        <v>15.5</v>
      </c>
      <c r="V355" s="115">
        <v>15</v>
      </c>
      <c r="W355" s="115" t="s">
        <v>609</v>
      </c>
    </row>
    <row r="356" spans="1:23" x14ac:dyDescent="0.2">
      <c r="A356" s="114">
        <v>43082</v>
      </c>
      <c r="B356" s="115" t="s">
        <v>154</v>
      </c>
      <c r="C356" s="114" t="s">
        <v>137</v>
      </c>
      <c r="D356" s="114" t="s">
        <v>138</v>
      </c>
      <c r="E356" s="114" t="s">
        <v>139</v>
      </c>
      <c r="F356" s="116">
        <f t="shared" si="15"/>
        <v>2017</v>
      </c>
      <c r="G356" s="116">
        <v>12</v>
      </c>
      <c r="H356" s="117" t="s">
        <v>608</v>
      </c>
      <c r="I356" s="115" t="s">
        <v>1796</v>
      </c>
      <c r="J356" s="115" t="s">
        <v>1815</v>
      </c>
      <c r="K356" s="115" t="s">
        <v>1805</v>
      </c>
      <c r="L356" s="115" t="str">
        <f t="shared" si="16"/>
        <v>T2</v>
      </c>
      <c r="M356" s="115" t="s">
        <v>1822</v>
      </c>
      <c r="N356" s="33" t="str">
        <f t="shared" si="17"/>
        <v>E:POS_P:P01_Tr1:NWF_Tr2:LSI_DRC_R2_D:13_M:12_Y:2017</v>
      </c>
      <c r="O356" s="118">
        <v>0.530092592592593</v>
      </c>
      <c r="P356" s="115">
        <v>15.2</v>
      </c>
      <c r="Q356" s="115">
        <v>11</v>
      </c>
      <c r="R356" s="115">
        <v>0</v>
      </c>
      <c r="S356" s="115">
        <v>8.1</v>
      </c>
      <c r="T356" s="115" t="s">
        <v>1853</v>
      </c>
      <c r="U356" s="115">
        <v>15.5</v>
      </c>
      <c r="V356" s="115">
        <v>15</v>
      </c>
      <c r="W356" s="115" t="s">
        <v>609</v>
      </c>
    </row>
    <row r="357" spans="1:23" x14ac:dyDescent="0.2">
      <c r="A357" s="114">
        <v>43082</v>
      </c>
      <c r="B357" s="115" t="s">
        <v>154</v>
      </c>
      <c r="C357" s="114" t="s">
        <v>137</v>
      </c>
      <c r="D357" s="114" t="s">
        <v>138</v>
      </c>
      <c r="E357" s="114" t="s">
        <v>139</v>
      </c>
      <c r="F357" s="116">
        <f t="shared" si="15"/>
        <v>2017</v>
      </c>
      <c r="G357" s="116">
        <v>12</v>
      </c>
      <c r="H357" s="117" t="s">
        <v>608</v>
      </c>
      <c r="I357" s="115" t="s">
        <v>1796</v>
      </c>
      <c r="J357" s="115" t="s">
        <v>1815</v>
      </c>
      <c r="K357" s="115" t="s">
        <v>1805</v>
      </c>
      <c r="L357" s="115" t="str">
        <f t="shared" si="16"/>
        <v>T3</v>
      </c>
      <c r="M357" s="115" t="s">
        <v>1823</v>
      </c>
      <c r="N357" s="33" t="str">
        <f t="shared" si="17"/>
        <v>E:POS_P:P01_Tr1:NWF_Tr2:LSI_DRC_R2_D:13_M:12_Y:2017</v>
      </c>
      <c r="O357" s="118">
        <v>0.53703703703703698</v>
      </c>
      <c r="P357" s="115">
        <v>15.1</v>
      </c>
      <c r="Q357" s="115">
        <v>11</v>
      </c>
      <c r="R357" s="115">
        <v>0</v>
      </c>
      <c r="S357" s="115">
        <v>8.1</v>
      </c>
      <c r="T357" s="115" t="s">
        <v>1853</v>
      </c>
      <c r="U357" s="115">
        <v>15.5</v>
      </c>
      <c r="V357" s="115">
        <v>15</v>
      </c>
      <c r="W357" s="115" t="s">
        <v>609</v>
      </c>
    </row>
    <row r="358" spans="1:23" x14ac:dyDescent="0.2">
      <c r="A358" s="114">
        <v>43082</v>
      </c>
      <c r="B358" s="115" t="s">
        <v>449</v>
      </c>
      <c r="C358" s="114" t="s">
        <v>137</v>
      </c>
      <c r="D358" s="114" t="s">
        <v>138</v>
      </c>
      <c r="E358" s="114" t="s">
        <v>139</v>
      </c>
      <c r="F358" s="116">
        <f t="shared" si="15"/>
        <v>2017</v>
      </c>
      <c r="G358" s="116">
        <v>12</v>
      </c>
      <c r="H358" s="117" t="s">
        <v>608</v>
      </c>
      <c r="I358" s="115" t="s">
        <v>1796</v>
      </c>
      <c r="J358" s="115" t="s">
        <v>1815</v>
      </c>
      <c r="K358" s="115" t="s">
        <v>1810</v>
      </c>
      <c r="L358" s="115" t="str">
        <f t="shared" si="16"/>
        <v>T0</v>
      </c>
      <c r="M358" s="115" t="s">
        <v>1824</v>
      </c>
      <c r="N358" s="33" t="str">
        <f t="shared" si="17"/>
        <v>E:POS_P:P01_Tr1:NWF_Tr2:LSI_DRC_R3_D:13_M:12_Y:2017</v>
      </c>
      <c r="O358" s="118">
        <v>0.51620370370370372</v>
      </c>
      <c r="P358" s="115">
        <v>15</v>
      </c>
      <c r="Q358" s="115">
        <v>14</v>
      </c>
      <c r="R358" s="115">
        <v>0</v>
      </c>
      <c r="S358" s="115">
        <v>8.1</v>
      </c>
      <c r="T358" s="115" t="s">
        <v>1853</v>
      </c>
      <c r="U358" s="115">
        <v>15.5</v>
      </c>
      <c r="V358" s="115">
        <v>15</v>
      </c>
      <c r="W358" s="115" t="s">
        <v>609</v>
      </c>
    </row>
    <row r="359" spans="1:23" x14ac:dyDescent="0.2">
      <c r="A359" s="114">
        <v>43082</v>
      </c>
      <c r="B359" s="115" t="s">
        <v>449</v>
      </c>
      <c r="C359" s="114" t="s">
        <v>137</v>
      </c>
      <c r="D359" s="114" t="s">
        <v>138</v>
      </c>
      <c r="E359" s="114" t="s">
        <v>139</v>
      </c>
      <c r="F359" s="116">
        <f t="shared" si="15"/>
        <v>2017</v>
      </c>
      <c r="G359" s="116">
        <v>12</v>
      </c>
      <c r="H359" s="117" t="s">
        <v>608</v>
      </c>
      <c r="I359" s="115" t="s">
        <v>1796</v>
      </c>
      <c r="J359" s="115" t="s">
        <v>1815</v>
      </c>
      <c r="K359" s="115" t="s">
        <v>1810</v>
      </c>
      <c r="L359" s="115" t="str">
        <f t="shared" si="16"/>
        <v>T1</v>
      </c>
      <c r="M359" s="115" t="s">
        <v>1825</v>
      </c>
      <c r="N359" s="33" t="str">
        <f t="shared" si="17"/>
        <v>E:POS_P:P01_Tr1:NWF_Tr2:LSI_DRC_R3_D:13_M:12_Y:2017</v>
      </c>
      <c r="O359" s="118">
        <v>0.52314814814814814</v>
      </c>
      <c r="P359" s="115">
        <v>16.2</v>
      </c>
      <c r="Q359" s="115">
        <v>14</v>
      </c>
      <c r="R359" s="115">
        <v>0</v>
      </c>
      <c r="S359" s="115">
        <v>8.1</v>
      </c>
      <c r="T359" s="115" t="s">
        <v>1853</v>
      </c>
      <c r="U359" s="115">
        <v>15.5</v>
      </c>
      <c r="V359" s="115">
        <v>15</v>
      </c>
      <c r="W359" s="115" t="s">
        <v>609</v>
      </c>
    </row>
    <row r="360" spans="1:23" x14ac:dyDescent="0.2">
      <c r="A360" s="114">
        <v>43082</v>
      </c>
      <c r="B360" s="115" t="s">
        <v>449</v>
      </c>
      <c r="C360" s="114" t="s">
        <v>137</v>
      </c>
      <c r="D360" s="114" t="s">
        <v>138</v>
      </c>
      <c r="E360" s="114" t="s">
        <v>139</v>
      </c>
      <c r="F360" s="116">
        <f t="shared" si="15"/>
        <v>2017</v>
      </c>
      <c r="G360" s="116">
        <v>12</v>
      </c>
      <c r="H360" s="117" t="s">
        <v>608</v>
      </c>
      <c r="I360" s="115" t="s">
        <v>1796</v>
      </c>
      <c r="J360" s="115" t="s">
        <v>1815</v>
      </c>
      <c r="K360" s="115" t="s">
        <v>1810</v>
      </c>
      <c r="L360" s="115" t="str">
        <f t="shared" si="16"/>
        <v>T2</v>
      </c>
      <c r="M360" s="115" t="s">
        <v>1826</v>
      </c>
      <c r="N360" s="33" t="str">
        <f t="shared" si="17"/>
        <v>E:POS_P:P01_Tr1:NWF_Tr2:LSI_DRC_R3_D:13_M:12_Y:2017</v>
      </c>
      <c r="O360" s="118">
        <v>0.530092592592593</v>
      </c>
      <c r="P360" s="115">
        <v>16.2</v>
      </c>
      <c r="Q360" s="115">
        <v>14</v>
      </c>
      <c r="R360" s="115">
        <v>0</v>
      </c>
      <c r="S360" s="115">
        <v>8.1</v>
      </c>
      <c r="T360" s="115" t="s">
        <v>1853</v>
      </c>
      <c r="U360" s="115">
        <v>15.5</v>
      </c>
      <c r="V360" s="115">
        <v>15</v>
      </c>
      <c r="W360" s="115" t="s">
        <v>609</v>
      </c>
    </row>
    <row r="361" spans="1:23" x14ac:dyDescent="0.2">
      <c r="A361" s="114">
        <v>43082</v>
      </c>
      <c r="B361" s="115" t="s">
        <v>449</v>
      </c>
      <c r="C361" s="114" t="s">
        <v>137</v>
      </c>
      <c r="D361" s="114" t="s">
        <v>138</v>
      </c>
      <c r="E361" s="114" t="s">
        <v>139</v>
      </c>
      <c r="F361" s="116">
        <f t="shared" si="15"/>
        <v>2017</v>
      </c>
      <c r="G361" s="116">
        <v>12</v>
      </c>
      <c r="H361" s="117" t="s">
        <v>608</v>
      </c>
      <c r="I361" s="115" t="s">
        <v>1796</v>
      </c>
      <c r="J361" s="115" t="s">
        <v>1815</v>
      </c>
      <c r="K361" s="115" t="s">
        <v>1810</v>
      </c>
      <c r="L361" s="115" t="str">
        <f t="shared" si="16"/>
        <v>T3</v>
      </c>
      <c r="M361" s="115" t="s">
        <v>1827</v>
      </c>
      <c r="N361" s="33" t="str">
        <f t="shared" si="17"/>
        <v>E:POS_P:P01_Tr1:NWF_Tr2:LSI_DRC_R3_D:13_M:12_Y:2017</v>
      </c>
      <c r="O361" s="118">
        <v>0.53703703703703698</v>
      </c>
      <c r="P361" s="115">
        <v>16.100000000000001</v>
      </c>
      <c r="Q361" s="115">
        <v>14</v>
      </c>
      <c r="R361" s="115">
        <v>0</v>
      </c>
      <c r="S361" s="115">
        <v>8.1</v>
      </c>
      <c r="T361" s="115" t="s">
        <v>1853</v>
      </c>
      <c r="U361" s="115">
        <v>15.5</v>
      </c>
      <c r="V361" s="115">
        <v>15</v>
      </c>
      <c r="W361" s="115" t="s">
        <v>609</v>
      </c>
    </row>
    <row r="362" spans="1:23" x14ac:dyDescent="0.2">
      <c r="A362" s="114">
        <v>43082</v>
      </c>
      <c r="B362" s="115" t="s">
        <v>554</v>
      </c>
      <c r="C362" s="114" t="s">
        <v>137</v>
      </c>
      <c r="D362" s="114" t="s">
        <v>138</v>
      </c>
      <c r="E362" s="114" t="s">
        <v>139</v>
      </c>
      <c r="F362" s="116">
        <f t="shared" si="15"/>
        <v>2017</v>
      </c>
      <c r="G362" s="116">
        <v>12</v>
      </c>
      <c r="H362" s="117" t="s">
        <v>608</v>
      </c>
      <c r="I362" s="115" t="s">
        <v>1828</v>
      </c>
      <c r="J362" s="115" t="s">
        <v>1797</v>
      </c>
      <c r="K362" s="115" t="s">
        <v>1798</v>
      </c>
      <c r="L362" s="115" t="str">
        <f t="shared" si="16"/>
        <v>T0</v>
      </c>
      <c r="M362" s="115" t="s">
        <v>1829</v>
      </c>
      <c r="N362" s="33" t="str">
        <f t="shared" si="17"/>
        <v>E:POS_P:P01_Tr1:WFL_Tr2:ESI_DRC_R1_D:13_M:12_Y:2017</v>
      </c>
      <c r="O362" s="118">
        <v>0.54293981481481479</v>
      </c>
      <c r="P362" s="115">
        <v>13.4</v>
      </c>
      <c r="Q362" s="115">
        <v>6</v>
      </c>
      <c r="R362" s="115">
        <v>9</v>
      </c>
      <c r="S362" s="115">
        <v>8</v>
      </c>
      <c r="T362" s="115" t="s">
        <v>1853</v>
      </c>
      <c r="U362" s="115">
        <v>14</v>
      </c>
      <c r="V362" s="115">
        <v>14</v>
      </c>
      <c r="W362" s="115" t="s">
        <v>634</v>
      </c>
    </row>
    <row r="363" spans="1:23" x14ac:dyDescent="0.2">
      <c r="A363" s="114">
        <v>43082</v>
      </c>
      <c r="B363" s="115" t="s">
        <v>554</v>
      </c>
      <c r="C363" s="114" t="s">
        <v>137</v>
      </c>
      <c r="D363" s="114" t="s">
        <v>138</v>
      </c>
      <c r="E363" s="114" t="s">
        <v>139</v>
      </c>
      <c r="F363" s="116">
        <f t="shared" si="15"/>
        <v>2017</v>
      </c>
      <c r="G363" s="116">
        <v>12</v>
      </c>
      <c r="H363" s="117" t="s">
        <v>608</v>
      </c>
      <c r="I363" s="115" t="s">
        <v>1828</v>
      </c>
      <c r="J363" s="115" t="s">
        <v>1797</v>
      </c>
      <c r="K363" s="115" t="s">
        <v>1798</v>
      </c>
      <c r="L363" s="115" t="str">
        <f t="shared" si="16"/>
        <v>T1</v>
      </c>
      <c r="M363" s="115" t="s">
        <v>1830</v>
      </c>
      <c r="N363" s="33" t="str">
        <f t="shared" si="17"/>
        <v>E:POS_P:P01_Tr1:WFL_Tr2:ESI_DRC_R1_D:13_M:12_Y:2017</v>
      </c>
      <c r="O363" s="118">
        <v>0.54988425925925932</v>
      </c>
      <c r="P363" s="115">
        <v>15</v>
      </c>
      <c r="Q363" s="115">
        <v>6</v>
      </c>
      <c r="R363" s="115">
        <v>9</v>
      </c>
      <c r="S363" s="115">
        <v>8</v>
      </c>
      <c r="T363" s="115" t="s">
        <v>1853</v>
      </c>
      <c r="U363" s="115">
        <v>14</v>
      </c>
      <c r="V363" s="115">
        <v>14</v>
      </c>
      <c r="W363" s="115" t="s">
        <v>634</v>
      </c>
    </row>
    <row r="364" spans="1:23" x14ac:dyDescent="0.2">
      <c r="A364" s="114">
        <v>43082</v>
      </c>
      <c r="B364" s="115" t="s">
        <v>554</v>
      </c>
      <c r="C364" s="114" t="s">
        <v>137</v>
      </c>
      <c r="D364" s="114" t="s">
        <v>138</v>
      </c>
      <c r="E364" s="114" t="s">
        <v>139</v>
      </c>
      <c r="F364" s="116">
        <f t="shared" si="15"/>
        <v>2017</v>
      </c>
      <c r="G364" s="116">
        <v>12</v>
      </c>
      <c r="H364" s="117" t="s">
        <v>608</v>
      </c>
      <c r="I364" s="115" t="s">
        <v>1828</v>
      </c>
      <c r="J364" s="115" t="s">
        <v>1797</v>
      </c>
      <c r="K364" s="115" t="s">
        <v>1798</v>
      </c>
      <c r="L364" s="115" t="str">
        <f t="shared" si="16"/>
        <v>T2</v>
      </c>
      <c r="M364" s="115" t="s">
        <v>1831</v>
      </c>
      <c r="N364" s="33" t="str">
        <f t="shared" si="17"/>
        <v>E:POS_P:P01_Tr1:WFL_Tr2:ESI_DRC_R1_D:13_M:12_Y:2017</v>
      </c>
      <c r="O364" s="118">
        <v>0.55682870370370396</v>
      </c>
      <c r="P364" s="115">
        <v>14.7</v>
      </c>
      <c r="Q364" s="115">
        <v>6</v>
      </c>
      <c r="R364" s="115">
        <v>9</v>
      </c>
      <c r="S364" s="115">
        <v>8</v>
      </c>
      <c r="T364" s="115" t="s">
        <v>1853</v>
      </c>
      <c r="U364" s="115">
        <v>14</v>
      </c>
      <c r="V364" s="115">
        <v>14</v>
      </c>
      <c r="W364" s="115" t="s">
        <v>634</v>
      </c>
    </row>
    <row r="365" spans="1:23" x14ac:dyDescent="0.2">
      <c r="A365" s="114">
        <v>43082</v>
      </c>
      <c r="B365" s="115" t="s">
        <v>554</v>
      </c>
      <c r="C365" s="114" t="s">
        <v>137</v>
      </c>
      <c r="D365" s="114" t="s">
        <v>138</v>
      </c>
      <c r="E365" s="114" t="s">
        <v>139</v>
      </c>
      <c r="F365" s="116">
        <f t="shared" si="15"/>
        <v>2017</v>
      </c>
      <c r="G365" s="116">
        <v>12</v>
      </c>
      <c r="H365" s="117" t="s">
        <v>608</v>
      </c>
      <c r="I365" s="115" t="s">
        <v>1828</v>
      </c>
      <c r="J365" s="115" t="s">
        <v>1797</v>
      </c>
      <c r="K365" s="115" t="s">
        <v>1798</v>
      </c>
      <c r="L365" s="115" t="str">
        <f t="shared" si="16"/>
        <v>T3</v>
      </c>
      <c r="M365" s="115" t="s">
        <v>1832</v>
      </c>
      <c r="N365" s="33" t="str">
        <f t="shared" si="17"/>
        <v>E:POS_P:P01_Tr1:WFL_Tr2:ESI_DRC_R1_D:13_M:12_Y:2017</v>
      </c>
      <c r="O365" s="118">
        <v>0.56377314814814805</v>
      </c>
      <c r="P365" s="115">
        <v>14.9</v>
      </c>
      <c r="Q365" s="115">
        <v>6</v>
      </c>
      <c r="R365" s="115">
        <v>9</v>
      </c>
      <c r="S365" s="115">
        <v>8</v>
      </c>
      <c r="T365" s="115" t="s">
        <v>1853</v>
      </c>
      <c r="U365" s="115">
        <v>14</v>
      </c>
      <c r="V365" s="115">
        <v>14</v>
      </c>
      <c r="W365" s="115" t="s">
        <v>634</v>
      </c>
    </row>
    <row r="366" spans="1:23" x14ac:dyDescent="0.2">
      <c r="A366" s="114">
        <v>43082</v>
      </c>
      <c r="B366" s="115" t="s">
        <v>154</v>
      </c>
      <c r="C366" s="114" t="s">
        <v>137</v>
      </c>
      <c r="D366" s="114" t="s">
        <v>138</v>
      </c>
      <c r="E366" s="114" t="s">
        <v>139</v>
      </c>
      <c r="F366" s="116">
        <f t="shared" si="15"/>
        <v>2017</v>
      </c>
      <c r="G366" s="116">
        <v>12</v>
      </c>
      <c r="H366" s="117" t="s">
        <v>608</v>
      </c>
      <c r="I366" s="115" t="s">
        <v>1828</v>
      </c>
      <c r="J366" s="115" t="s">
        <v>1797</v>
      </c>
      <c r="K366" s="115" t="s">
        <v>1805</v>
      </c>
      <c r="L366" s="115" t="str">
        <f t="shared" si="16"/>
        <v>T0</v>
      </c>
      <c r="M366" s="115" t="s">
        <v>1833</v>
      </c>
      <c r="N366" s="33" t="str">
        <f t="shared" si="17"/>
        <v>E:POS_P:P01_Tr1:WFL_Tr2:ESI_DRC_R2_D:13_M:12_Y:2017</v>
      </c>
      <c r="O366" s="118">
        <v>0.54293981481481479</v>
      </c>
      <c r="P366" s="115">
        <v>13</v>
      </c>
      <c r="Q366" s="115">
        <v>2</v>
      </c>
      <c r="R366" s="115">
        <v>9</v>
      </c>
      <c r="S366" s="115">
        <v>8</v>
      </c>
      <c r="T366" s="115" t="s">
        <v>1853</v>
      </c>
      <c r="U366" s="115">
        <v>14</v>
      </c>
      <c r="V366" s="115">
        <v>14</v>
      </c>
      <c r="W366" s="115" t="s">
        <v>634</v>
      </c>
    </row>
    <row r="367" spans="1:23" x14ac:dyDescent="0.2">
      <c r="A367" s="114">
        <v>43082</v>
      </c>
      <c r="B367" s="115" t="s">
        <v>154</v>
      </c>
      <c r="C367" s="114" t="s">
        <v>137</v>
      </c>
      <c r="D367" s="114" t="s">
        <v>138</v>
      </c>
      <c r="E367" s="114" t="s">
        <v>139</v>
      </c>
      <c r="F367" s="116">
        <f t="shared" si="15"/>
        <v>2017</v>
      </c>
      <c r="G367" s="116">
        <v>12</v>
      </c>
      <c r="H367" s="117" t="s">
        <v>608</v>
      </c>
      <c r="I367" s="115" t="s">
        <v>1828</v>
      </c>
      <c r="J367" s="115" t="s">
        <v>1797</v>
      </c>
      <c r="K367" s="115" t="s">
        <v>1805</v>
      </c>
      <c r="L367" s="115" t="str">
        <f t="shared" si="16"/>
        <v>T1</v>
      </c>
      <c r="M367" s="115" t="s">
        <v>1834</v>
      </c>
      <c r="N367" s="33" t="str">
        <f t="shared" si="17"/>
        <v>E:POS_P:P01_Tr1:WFL_Tr2:ESI_DRC_R2_D:13_M:12_Y:2017</v>
      </c>
      <c r="O367" s="118">
        <v>0.54988425925925932</v>
      </c>
      <c r="P367" s="115">
        <v>15.1</v>
      </c>
      <c r="Q367" s="115">
        <v>2</v>
      </c>
      <c r="R367" s="115">
        <v>9</v>
      </c>
      <c r="S367" s="115">
        <v>8</v>
      </c>
      <c r="T367" s="115" t="s">
        <v>1853</v>
      </c>
      <c r="U367" s="115">
        <v>14</v>
      </c>
      <c r="V367" s="115">
        <v>14</v>
      </c>
      <c r="W367" s="115" t="s">
        <v>634</v>
      </c>
    </row>
    <row r="368" spans="1:23" x14ac:dyDescent="0.2">
      <c r="A368" s="114">
        <v>43082</v>
      </c>
      <c r="B368" s="115" t="s">
        <v>154</v>
      </c>
      <c r="C368" s="114" t="s">
        <v>137</v>
      </c>
      <c r="D368" s="114" t="s">
        <v>138</v>
      </c>
      <c r="E368" s="114" t="s">
        <v>139</v>
      </c>
      <c r="F368" s="116">
        <f t="shared" si="15"/>
        <v>2017</v>
      </c>
      <c r="G368" s="116">
        <v>12</v>
      </c>
      <c r="H368" s="117" t="s">
        <v>608</v>
      </c>
      <c r="I368" s="115" t="s">
        <v>1828</v>
      </c>
      <c r="J368" s="115" t="s">
        <v>1797</v>
      </c>
      <c r="K368" s="115" t="s">
        <v>1805</v>
      </c>
      <c r="L368" s="115" t="str">
        <f t="shared" si="16"/>
        <v>T2</v>
      </c>
      <c r="M368" s="115" t="s">
        <v>1835</v>
      </c>
      <c r="N368" s="33" t="str">
        <f t="shared" si="17"/>
        <v>E:POS_P:P01_Tr1:WFL_Tr2:ESI_DRC_R2_D:13_M:12_Y:2017</v>
      </c>
      <c r="O368" s="118">
        <v>0.55682870370370396</v>
      </c>
      <c r="P368" s="115">
        <v>14.8</v>
      </c>
      <c r="Q368" s="115">
        <v>2</v>
      </c>
      <c r="R368" s="115">
        <v>9</v>
      </c>
      <c r="S368" s="115">
        <v>8</v>
      </c>
      <c r="T368" s="115" t="s">
        <v>1853</v>
      </c>
      <c r="U368" s="115">
        <v>14</v>
      </c>
      <c r="V368" s="115">
        <v>14</v>
      </c>
      <c r="W368" s="115" t="s">
        <v>634</v>
      </c>
    </row>
    <row r="369" spans="1:23" x14ac:dyDescent="0.2">
      <c r="A369" s="114">
        <v>43082</v>
      </c>
      <c r="B369" s="115" t="s">
        <v>154</v>
      </c>
      <c r="C369" s="114" t="s">
        <v>137</v>
      </c>
      <c r="D369" s="114" t="s">
        <v>138</v>
      </c>
      <c r="E369" s="114" t="s">
        <v>139</v>
      </c>
      <c r="F369" s="116">
        <f t="shared" si="15"/>
        <v>2017</v>
      </c>
      <c r="G369" s="116">
        <v>12</v>
      </c>
      <c r="H369" s="117" t="s">
        <v>608</v>
      </c>
      <c r="I369" s="115" t="s">
        <v>1828</v>
      </c>
      <c r="J369" s="115" t="s">
        <v>1797</v>
      </c>
      <c r="K369" s="115" t="s">
        <v>1805</v>
      </c>
      <c r="L369" s="115" t="str">
        <f t="shared" si="16"/>
        <v>T3</v>
      </c>
      <c r="M369" s="115" t="s">
        <v>1836</v>
      </c>
      <c r="N369" s="33" t="str">
        <f t="shared" si="17"/>
        <v>E:POS_P:P01_Tr1:WFL_Tr2:ESI_DRC_R2_D:13_M:12_Y:2017</v>
      </c>
      <c r="O369" s="118">
        <v>0.56377314814814805</v>
      </c>
      <c r="P369" s="115">
        <v>15</v>
      </c>
      <c r="Q369" s="115">
        <v>2</v>
      </c>
      <c r="R369" s="115">
        <v>9</v>
      </c>
      <c r="S369" s="115">
        <v>8</v>
      </c>
      <c r="T369" s="115" t="s">
        <v>1853</v>
      </c>
      <c r="U369" s="115">
        <v>14</v>
      </c>
      <c r="V369" s="115">
        <v>14</v>
      </c>
      <c r="W369" s="115" t="s">
        <v>634</v>
      </c>
    </row>
    <row r="370" spans="1:23" x14ac:dyDescent="0.2">
      <c r="A370" s="114">
        <v>43082</v>
      </c>
      <c r="B370" s="115" t="s">
        <v>449</v>
      </c>
      <c r="C370" s="114" t="s">
        <v>137</v>
      </c>
      <c r="D370" s="114" t="s">
        <v>138</v>
      </c>
      <c r="E370" s="114" t="s">
        <v>139</v>
      </c>
      <c r="F370" s="116">
        <f t="shared" si="15"/>
        <v>2017</v>
      </c>
      <c r="G370" s="116">
        <v>12</v>
      </c>
      <c r="H370" s="117" t="s">
        <v>608</v>
      </c>
      <c r="I370" s="115" t="s">
        <v>1828</v>
      </c>
      <c r="J370" s="115" t="s">
        <v>1797</v>
      </c>
      <c r="K370" s="115" t="s">
        <v>1810</v>
      </c>
      <c r="L370" s="115" t="str">
        <f t="shared" si="16"/>
        <v>T0</v>
      </c>
      <c r="M370" s="115" t="s">
        <v>1837</v>
      </c>
      <c r="N370" s="33" t="str">
        <f t="shared" si="17"/>
        <v>E:POS_P:P01_Tr1:WFL_Tr2:ESI_DRC_R3_D:13_M:12_Y:2017</v>
      </c>
      <c r="O370" s="118">
        <v>0.54293981481481479</v>
      </c>
      <c r="P370" s="115">
        <v>13.6</v>
      </c>
      <c r="Q370" s="115">
        <v>8</v>
      </c>
      <c r="R370" s="115">
        <v>7</v>
      </c>
      <c r="S370" s="115">
        <v>8</v>
      </c>
      <c r="T370" s="115" t="s">
        <v>1853</v>
      </c>
      <c r="U370" s="115">
        <v>14</v>
      </c>
      <c r="V370" s="115">
        <v>14</v>
      </c>
      <c r="W370" s="115" t="s">
        <v>634</v>
      </c>
    </row>
    <row r="371" spans="1:23" x14ac:dyDescent="0.2">
      <c r="A371" s="114">
        <v>43082</v>
      </c>
      <c r="B371" s="115" t="s">
        <v>449</v>
      </c>
      <c r="C371" s="114" t="s">
        <v>137</v>
      </c>
      <c r="D371" s="114" t="s">
        <v>138</v>
      </c>
      <c r="E371" s="114" t="s">
        <v>139</v>
      </c>
      <c r="F371" s="116">
        <f t="shared" si="15"/>
        <v>2017</v>
      </c>
      <c r="G371" s="116">
        <v>12</v>
      </c>
      <c r="H371" s="117" t="s">
        <v>608</v>
      </c>
      <c r="I371" s="115" t="s">
        <v>1828</v>
      </c>
      <c r="J371" s="115" t="s">
        <v>1797</v>
      </c>
      <c r="K371" s="115" t="s">
        <v>1810</v>
      </c>
      <c r="L371" s="115" t="str">
        <f t="shared" si="16"/>
        <v>T1</v>
      </c>
      <c r="M371" s="115" t="s">
        <v>1838</v>
      </c>
      <c r="N371" s="33" t="str">
        <f t="shared" si="17"/>
        <v>E:POS_P:P01_Tr1:WFL_Tr2:ESI_DRC_R3_D:13_M:12_Y:2017</v>
      </c>
      <c r="O371" s="118">
        <v>0.54988425925925932</v>
      </c>
      <c r="P371" s="115">
        <v>15.3</v>
      </c>
      <c r="Q371" s="115">
        <v>8</v>
      </c>
      <c r="R371" s="115">
        <v>7</v>
      </c>
      <c r="S371" s="115">
        <v>8</v>
      </c>
      <c r="T371" s="115" t="s">
        <v>1853</v>
      </c>
      <c r="U371" s="115">
        <v>14</v>
      </c>
      <c r="V371" s="115">
        <v>14</v>
      </c>
      <c r="W371" s="115" t="s">
        <v>634</v>
      </c>
    </row>
    <row r="372" spans="1:23" x14ac:dyDescent="0.2">
      <c r="A372" s="114">
        <v>43082</v>
      </c>
      <c r="B372" s="115" t="s">
        <v>449</v>
      </c>
      <c r="C372" s="114" t="s">
        <v>137</v>
      </c>
      <c r="D372" s="114" t="s">
        <v>138</v>
      </c>
      <c r="E372" s="114" t="s">
        <v>139</v>
      </c>
      <c r="F372" s="116">
        <f t="shared" si="15"/>
        <v>2017</v>
      </c>
      <c r="G372" s="116">
        <v>12</v>
      </c>
      <c r="H372" s="117" t="s">
        <v>608</v>
      </c>
      <c r="I372" s="115" t="s">
        <v>1828</v>
      </c>
      <c r="J372" s="115" t="s">
        <v>1797</v>
      </c>
      <c r="K372" s="115" t="s">
        <v>1810</v>
      </c>
      <c r="L372" s="115" t="str">
        <f t="shared" si="16"/>
        <v>T2</v>
      </c>
      <c r="M372" s="115" t="s">
        <v>1839</v>
      </c>
      <c r="N372" s="33" t="str">
        <f t="shared" si="17"/>
        <v>E:POS_P:P01_Tr1:WFL_Tr2:ESI_DRC_R3_D:13_M:12_Y:2017</v>
      </c>
      <c r="O372" s="118">
        <v>0.55682870370370396</v>
      </c>
      <c r="P372" s="115">
        <v>15</v>
      </c>
      <c r="Q372" s="115">
        <v>8</v>
      </c>
      <c r="R372" s="115">
        <v>7</v>
      </c>
      <c r="S372" s="115">
        <v>8</v>
      </c>
      <c r="T372" s="115" t="s">
        <v>1853</v>
      </c>
      <c r="U372" s="115">
        <v>14</v>
      </c>
      <c r="V372" s="115">
        <v>14</v>
      </c>
      <c r="W372" s="115" t="s">
        <v>634</v>
      </c>
    </row>
    <row r="373" spans="1:23" x14ac:dyDescent="0.2">
      <c r="A373" s="114">
        <v>43082</v>
      </c>
      <c r="B373" s="115" t="s">
        <v>449</v>
      </c>
      <c r="C373" s="114" t="s">
        <v>137</v>
      </c>
      <c r="D373" s="114" t="s">
        <v>138</v>
      </c>
      <c r="E373" s="114" t="s">
        <v>139</v>
      </c>
      <c r="F373" s="116">
        <f t="shared" si="15"/>
        <v>2017</v>
      </c>
      <c r="G373" s="116">
        <v>12</v>
      </c>
      <c r="H373" s="117" t="s">
        <v>608</v>
      </c>
      <c r="I373" s="115" t="s">
        <v>1828</v>
      </c>
      <c r="J373" s="115" t="s">
        <v>1797</v>
      </c>
      <c r="K373" s="115" t="s">
        <v>1810</v>
      </c>
      <c r="L373" s="115" t="str">
        <f t="shared" si="16"/>
        <v>T3</v>
      </c>
      <c r="M373" s="115" t="s">
        <v>1840</v>
      </c>
      <c r="N373" s="33" t="str">
        <f t="shared" si="17"/>
        <v>E:POS_P:P01_Tr1:WFL_Tr2:ESI_DRC_R3_D:13_M:12_Y:2017</v>
      </c>
      <c r="O373" s="118">
        <v>0.56377314814814805</v>
      </c>
      <c r="P373" s="115">
        <v>15.1</v>
      </c>
      <c r="Q373" s="115">
        <v>8</v>
      </c>
      <c r="R373" s="115">
        <v>7</v>
      </c>
      <c r="S373" s="115">
        <v>8</v>
      </c>
      <c r="T373" s="115" t="s">
        <v>1853</v>
      </c>
      <c r="U373" s="115">
        <v>14</v>
      </c>
      <c r="V373" s="115">
        <v>14</v>
      </c>
      <c r="W373" s="115" t="s">
        <v>634</v>
      </c>
    </row>
    <row r="374" spans="1:23" x14ac:dyDescent="0.2">
      <c r="A374" s="114">
        <v>43082</v>
      </c>
      <c r="B374" s="115" t="s">
        <v>554</v>
      </c>
      <c r="C374" s="114" t="s">
        <v>137</v>
      </c>
      <c r="D374" s="114" t="s">
        <v>138</v>
      </c>
      <c r="E374" s="114" t="s">
        <v>139</v>
      </c>
      <c r="F374" s="116">
        <f t="shared" si="15"/>
        <v>2017</v>
      </c>
      <c r="G374" s="116">
        <v>12</v>
      </c>
      <c r="H374" s="117" t="s">
        <v>608</v>
      </c>
      <c r="I374" s="115" t="s">
        <v>1828</v>
      </c>
      <c r="J374" s="115" t="s">
        <v>1815</v>
      </c>
      <c r="K374" s="115" t="s">
        <v>1798</v>
      </c>
      <c r="L374" s="115" t="str">
        <f t="shared" si="16"/>
        <v>T0</v>
      </c>
      <c r="M374" s="115" t="s">
        <v>1841</v>
      </c>
      <c r="N374" s="33" t="str">
        <f t="shared" si="17"/>
        <v>E:POS_P:P01_Tr1:WFL_Tr2:LSI_DRC_R1_D:13_M:12_Y:2017</v>
      </c>
      <c r="O374" s="118">
        <v>0.54548611111111112</v>
      </c>
      <c r="P374" s="115">
        <v>15</v>
      </c>
      <c r="Q374" s="115">
        <v>5</v>
      </c>
      <c r="R374" s="115">
        <v>8</v>
      </c>
      <c r="S374" s="115">
        <v>8.5</v>
      </c>
      <c r="T374" s="115" t="s">
        <v>1853</v>
      </c>
      <c r="U374" s="115">
        <v>14</v>
      </c>
      <c r="V374" s="115">
        <v>14</v>
      </c>
      <c r="W374" s="115" t="s">
        <v>634</v>
      </c>
    </row>
    <row r="375" spans="1:23" x14ac:dyDescent="0.2">
      <c r="A375" s="114">
        <v>43082</v>
      </c>
      <c r="B375" s="115" t="s">
        <v>554</v>
      </c>
      <c r="C375" s="114" t="s">
        <v>137</v>
      </c>
      <c r="D375" s="114" t="s">
        <v>138</v>
      </c>
      <c r="E375" s="114" t="s">
        <v>139</v>
      </c>
      <c r="F375" s="116">
        <f t="shared" si="15"/>
        <v>2017</v>
      </c>
      <c r="G375" s="116">
        <v>12</v>
      </c>
      <c r="H375" s="117" t="s">
        <v>608</v>
      </c>
      <c r="I375" s="115" t="s">
        <v>1828</v>
      </c>
      <c r="J375" s="115" t="s">
        <v>1815</v>
      </c>
      <c r="K375" s="115" t="s">
        <v>1798</v>
      </c>
      <c r="L375" s="115" t="str">
        <f t="shared" si="16"/>
        <v>T1</v>
      </c>
      <c r="M375" s="115" t="s">
        <v>1842</v>
      </c>
      <c r="N375" s="33" t="str">
        <f t="shared" si="17"/>
        <v>E:POS_P:P01_Tr1:WFL_Tr2:LSI_DRC_R1_D:13_M:12_Y:2017</v>
      </c>
      <c r="O375" s="118">
        <v>0.55243055555555554</v>
      </c>
      <c r="P375" s="115">
        <v>15.4</v>
      </c>
      <c r="Q375" s="115">
        <v>5</v>
      </c>
      <c r="R375" s="115">
        <v>8</v>
      </c>
      <c r="S375" s="115">
        <v>8.5</v>
      </c>
      <c r="T375" s="115" t="s">
        <v>1853</v>
      </c>
      <c r="U375" s="115">
        <v>14</v>
      </c>
      <c r="V375" s="115">
        <v>14</v>
      </c>
      <c r="W375" s="115" t="s">
        <v>634</v>
      </c>
    </row>
    <row r="376" spans="1:23" x14ac:dyDescent="0.2">
      <c r="A376" s="114">
        <v>43082</v>
      </c>
      <c r="B376" s="115" t="s">
        <v>554</v>
      </c>
      <c r="C376" s="114" t="s">
        <v>137</v>
      </c>
      <c r="D376" s="114" t="s">
        <v>138</v>
      </c>
      <c r="E376" s="114" t="s">
        <v>139</v>
      </c>
      <c r="F376" s="116">
        <f t="shared" si="15"/>
        <v>2017</v>
      </c>
      <c r="G376" s="116">
        <v>12</v>
      </c>
      <c r="H376" s="117" t="s">
        <v>608</v>
      </c>
      <c r="I376" s="115" t="s">
        <v>1828</v>
      </c>
      <c r="J376" s="115" t="s">
        <v>1815</v>
      </c>
      <c r="K376" s="115" t="s">
        <v>1798</v>
      </c>
      <c r="L376" s="115" t="str">
        <f t="shared" si="16"/>
        <v>T2</v>
      </c>
      <c r="M376" s="115" t="s">
        <v>1843</v>
      </c>
      <c r="N376" s="33" t="str">
        <f t="shared" si="17"/>
        <v>E:POS_P:P01_Tr1:WFL_Tr2:LSI_DRC_R1_D:13_M:12_Y:2017</v>
      </c>
      <c r="O376" s="118">
        <v>0.55937499999999996</v>
      </c>
      <c r="P376" s="115">
        <v>15.4</v>
      </c>
      <c r="Q376" s="115">
        <v>5</v>
      </c>
      <c r="R376" s="115">
        <v>8</v>
      </c>
      <c r="S376" s="115">
        <v>8.5</v>
      </c>
      <c r="T376" s="115" t="s">
        <v>1853</v>
      </c>
      <c r="U376" s="115">
        <v>14</v>
      </c>
      <c r="V376" s="115">
        <v>14</v>
      </c>
      <c r="W376" s="115" t="s">
        <v>634</v>
      </c>
    </row>
    <row r="377" spans="1:23" x14ac:dyDescent="0.2">
      <c r="A377" s="114">
        <v>43082</v>
      </c>
      <c r="B377" s="115" t="s">
        <v>554</v>
      </c>
      <c r="C377" s="114" t="s">
        <v>137</v>
      </c>
      <c r="D377" s="114" t="s">
        <v>138</v>
      </c>
      <c r="E377" s="114" t="s">
        <v>139</v>
      </c>
      <c r="F377" s="116">
        <f t="shared" si="15"/>
        <v>2017</v>
      </c>
      <c r="G377" s="116">
        <v>12</v>
      </c>
      <c r="H377" s="117" t="s">
        <v>608</v>
      </c>
      <c r="I377" s="115" t="s">
        <v>1828</v>
      </c>
      <c r="J377" s="115" t="s">
        <v>1815</v>
      </c>
      <c r="K377" s="115" t="s">
        <v>1798</v>
      </c>
      <c r="L377" s="115" t="str">
        <f t="shared" si="16"/>
        <v>T3</v>
      </c>
      <c r="M377" s="115" t="s">
        <v>1844</v>
      </c>
      <c r="N377" s="33" t="str">
        <f t="shared" si="17"/>
        <v>E:POS_P:P01_Tr1:WFL_Tr2:LSI_DRC_R1_D:13_M:12_Y:2017</v>
      </c>
      <c r="O377" s="118">
        <v>0.56631944444444404</v>
      </c>
      <c r="P377" s="115">
        <v>15.9</v>
      </c>
      <c r="Q377" s="115">
        <v>5</v>
      </c>
      <c r="R377" s="115">
        <v>8</v>
      </c>
      <c r="S377" s="115">
        <v>8.5</v>
      </c>
      <c r="T377" s="115" t="s">
        <v>1853</v>
      </c>
      <c r="U377" s="115">
        <v>14</v>
      </c>
      <c r="V377" s="115">
        <v>14</v>
      </c>
      <c r="W377" s="115" t="s">
        <v>634</v>
      </c>
    </row>
    <row r="378" spans="1:23" x14ac:dyDescent="0.2">
      <c r="A378" s="114">
        <v>43082</v>
      </c>
      <c r="B378" s="115" t="s">
        <v>154</v>
      </c>
      <c r="C378" s="114" t="s">
        <v>137</v>
      </c>
      <c r="D378" s="114" t="s">
        <v>138</v>
      </c>
      <c r="E378" s="114" t="s">
        <v>139</v>
      </c>
      <c r="F378" s="116">
        <f t="shared" si="15"/>
        <v>2017</v>
      </c>
      <c r="G378" s="116">
        <v>12</v>
      </c>
      <c r="H378" s="117" t="s">
        <v>608</v>
      </c>
      <c r="I378" s="115" t="s">
        <v>1828</v>
      </c>
      <c r="J378" s="115" t="s">
        <v>1815</v>
      </c>
      <c r="K378" s="115" t="s">
        <v>1805</v>
      </c>
      <c r="L378" s="115" t="str">
        <f t="shared" si="16"/>
        <v>T0</v>
      </c>
      <c r="M378" s="115" t="s">
        <v>1845</v>
      </c>
      <c r="N378" s="33" t="str">
        <f t="shared" si="17"/>
        <v>E:POS_P:P01_Tr1:WFL_Tr2:LSI_DRC_R2_D:13_M:12_Y:2017</v>
      </c>
      <c r="O378" s="118">
        <v>0.54548611111111112</v>
      </c>
      <c r="P378" s="115">
        <v>13.5</v>
      </c>
      <c r="Q378" s="115">
        <v>11</v>
      </c>
      <c r="R378" s="115">
        <v>7</v>
      </c>
      <c r="S378" s="115">
        <v>8.5</v>
      </c>
      <c r="T378" s="115" t="s">
        <v>1853</v>
      </c>
      <c r="U378" s="115">
        <v>14</v>
      </c>
      <c r="V378" s="115">
        <v>14</v>
      </c>
      <c r="W378" s="115" t="s">
        <v>634</v>
      </c>
    </row>
    <row r="379" spans="1:23" x14ac:dyDescent="0.2">
      <c r="A379" s="114">
        <v>43082</v>
      </c>
      <c r="B379" s="115" t="s">
        <v>154</v>
      </c>
      <c r="C379" s="114" t="s">
        <v>137</v>
      </c>
      <c r="D379" s="114" t="s">
        <v>138</v>
      </c>
      <c r="E379" s="114" t="s">
        <v>139</v>
      </c>
      <c r="F379" s="116">
        <f t="shared" si="15"/>
        <v>2017</v>
      </c>
      <c r="G379" s="116">
        <v>12</v>
      </c>
      <c r="H379" s="117" t="s">
        <v>608</v>
      </c>
      <c r="I379" s="115" t="s">
        <v>1828</v>
      </c>
      <c r="J379" s="115" t="s">
        <v>1815</v>
      </c>
      <c r="K379" s="115" t="s">
        <v>1805</v>
      </c>
      <c r="L379" s="115" t="str">
        <f t="shared" si="16"/>
        <v>T1</v>
      </c>
      <c r="M379" s="115" t="s">
        <v>1846</v>
      </c>
      <c r="N379" s="33" t="str">
        <f t="shared" si="17"/>
        <v>E:POS_P:P01_Tr1:WFL_Tr2:LSI_DRC_R2_D:13_M:12_Y:2017</v>
      </c>
      <c r="O379" s="118">
        <v>0.55243055555555554</v>
      </c>
      <c r="P379" s="115">
        <v>15.2</v>
      </c>
      <c r="Q379" s="115">
        <v>11</v>
      </c>
      <c r="R379" s="115">
        <v>7</v>
      </c>
      <c r="S379" s="115">
        <v>8.5</v>
      </c>
      <c r="T379" s="115" t="s">
        <v>1853</v>
      </c>
      <c r="U379" s="115">
        <v>14</v>
      </c>
      <c r="V379" s="115">
        <v>14</v>
      </c>
      <c r="W379" s="115" t="s">
        <v>634</v>
      </c>
    </row>
    <row r="380" spans="1:23" x14ac:dyDescent="0.2">
      <c r="A380" s="114">
        <v>43082</v>
      </c>
      <c r="B380" s="115" t="s">
        <v>154</v>
      </c>
      <c r="C380" s="114" t="s">
        <v>137</v>
      </c>
      <c r="D380" s="114" t="s">
        <v>138</v>
      </c>
      <c r="E380" s="114" t="s">
        <v>139</v>
      </c>
      <c r="F380" s="116">
        <f t="shared" si="15"/>
        <v>2017</v>
      </c>
      <c r="G380" s="116">
        <v>12</v>
      </c>
      <c r="H380" s="117" t="s">
        <v>608</v>
      </c>
      <c r="I380" s="115" t="s">
        <v>1828</v>
      </c>
      <c r="J380" s="115" t="s">
        <v>1815</v>
      </c>
      <c r="K380" s="115" t="s">
        <v>1805</v>
      </c>
      <c r="L380" s="115" t="str">
        <f t="shared" si="16"/>
        <v>T2</v>
      </c>
      <c r="M380" s="115" t="s">
        <v>1847</v>
      </c>
      <c r="N380" s="33" t="str">
        <f t="shared" si="17"/>
        <v>E:POS_P:P01_Tr1:WFL_Tr2:LSI_DRC_R2_D:13_M:12_Y:2017</v>
      </c>
      <c r="O380" s="118">
        <v>0.55937499999999996</v>
      </c>
      <c r="P380" s="115">
        <v>15.2</v>
      </c>
      <c r="Q380" s="115">
        <v>11</v>
      </c>
      <c r="R380" s="115">
        <v>7</v>
      </c>
      <c r="S380" s="115">
        <v>8.5</v>
      </c>
      <c r="T380" s="115" t="s">
        <v>1853</v>
      </c>
      <c r="U380" s="115">
        <v>14</v>
      </c>
      <c r="V380" s="115">
        <v>14</v>
      </c>
      <c r="W380" s="115" t="s">
        <v>634</v>
      </c>
    </row>
    <row r="381" spans="1:23" x14ac:dyDescent="0.2">
      <c r="A381" s="114">
        <v>43082</v>
      </c>
      <c r="B381" s="115" t="s">
        <v>154</v>
      </c>
      <c r="C381" s="114" t="s">
        <v>137</v>
      </c>
      <c r="D381" s="114" t="s">
        <v>138</v>
      </c>
      <c r="E381" s="114" t="s">
        <v>139</v>
      </c>
      <c r="F381" s="116">
        <f t="shared" si="15"/>
        <v>2017</v>
      </c>
      <c r="G381" s="116">
        <v>12</v>
      </c>
      <c r="H381" s="117" t="s">
        <v>608</v>
      </c>
      <c r="I381" s="115" t="s">
        <v>1828</v>
      </c>
      <c r="J381" s="115" t="s">
        <v>1815</v>
      </c>
      <c r="K381" s="115" t="s">
        <v>1805</v>
      </c>
      <c r="L381" s="115" t="str">
        <f t="shared" si="16"/>
        <v>T3</v>
      </c>
      <c r="M381" s="115" t="s">
        <v>1848</v>
      </c>
      <c r="N381" s="33" t="str">
        <f t="shared" si="17"/>
        <v>E:POS_P:P01_Tr1:WFL_Tr2:LSI_DRC_R2_D:13_M:12_Y:2017</v>
      </c>
      <c r="O381" s="118">
        <v>0.56631944444444404</v>
      </c>
      <c r="P381" s="115">
        <v>15.1</v>
      </c>
      <c r="Q381" s="115">
        <v>11</v>
      </c>
      <c r="R381" s="115">
        <v>7</v>
      </c>
      <c r="S381" s="115">
        <v>8.5</v>
      </c>
      <c r="T381" s="115" t="s">
        <v>1853</v>
      </c>
      <c r="U381" s="115">
        <v>14</v>
      </c>
      <c r="V381" s="115">
        <v>14</v>
      </c>
      <c r="W381" s="115" t="s">
        <v>634</v>
      </c>
    </row>
    <row r="382" spans="1:23" x14ac:dyDescent="0.2">
      <c r="A382" s="114">
        <v>43082</v>
      </c>
      <c r="B382" s="115" t="s">
        <v>449</v>
      </c>
      <c r="C382" s="114" t="s">
        <v>137</v>
      </c>
      <c r="D382" s="114" t="s">
        <v>138</v>
      </c>
      <c r="E382" s="114" t="s">
        <v>139</v>
      </c>
      <c r="F382" s="116">
        <f t="shared" si="15"/>
        <v>2017</v>
      </c>
      <c r="G382" s="116">
        <v>12</v>
      </c>
      <c r="H382" s="117" t="s">
        <v>608</v>
      </c>
      <c r="I382" s="115" t="s">
        <v>1828</v>
      </c>
      <c r="J382" s="115" t="s">
        <v>1815</v>
      </c>
      <c r="K382" s="115" t="s">
        <v>1810</v>
      </c>
      <c r="L382" s="115" t="str">
        <f t="shared" si="16"/>
        <v>T0</v>
      </c>
      <c r="M382" s="115" t="s">
        <v>1849</v>
      </c>
      <c r="N382" s="33" t="str">
        <f t="shared" si="17"/>
        <v>E:POS_P:P01_Tr1:WFL_Tr2:LSI_DRC_R3_D:13_M:12_Y:2017</v>
      </c>
      <c r="O382" s="118">
        <v>0.54548611111111112</v>
      </c>
      <c r="P382" s="115">
        <v>15.2</v>
      </c>
      <c r="Q382" s="115">
        <v>14</v>
      </c>
      <c r="R382" s="115">
        <v>5</v>
      </c>
      <c r="S382" s="115">
        <v>8</v>
      </c>
      <c r="T382" s="115" t="s">
        <v>1853</v>
      </c>
      <c r="U382" s="115">
        <v>14</v>
      </c>
      <c r="V382" s="115">
        <v>14</v>
      </c>
      <c r="W382" s="115" t="s">
        <v>634</v>
      </c>
    </row>
    <row r="383" spans="1:23" x14ac:dyDescent="0.2">
      <c r="A383" s="114">
        <v>43082</v>
      </c>
      <c r="B383" s="115" t="s">
        <v>449</v>
      </c>
      <c r="C383" s="114" t="s">
        <v>137</v>
      </c>
      <c r="D383" s="114" t="s">
        <v>138</v>
      </c>
      <c r="E383" s="114" t="s">
        <v>139</v>
      </c>
      <c r="F383" s="116">
        <f t="shared" si="15"/>
        <v>2017</v>
      </c>
      <c r="G383" s="116">
        <v>12</v>
      </c>
      <c r="H383" s="117" t="s">
        <v>608</v>
      </c>
      <c r="I383" s="115" t="s">
        <v>1828</v>
      </c>
      <c r="J383" s="115" t="s">
        <v>1815</v>
      </c>
      <c r="K383" s="115" t="s">
        <v>1810</v>
      </c>
      <c r="L383" s="115" t="str">
        <f t="shared" si="16"/>
        <v>T1</v>
      </c>
      <c r="M383" s="115" t="s">
        <v>1850</v>
      </c>
      <c r="N383" s="33" t="str">
        <f t="shared" si="17"/>
        <v>E:POS_P:P01_Tr1:WFL_Tr2:LSI_DRC_R3_D:13_M:12_Y:2017</v>
      </c>
      <c r="O383" s="118">
        <v>0.55243055555555554</v>
      </c>
      <c r="P383" s="115">
        <v>16</v>
      </c>
      <c r="Q383" s="115">
        <v>14</v>
      </c>
      <c r="R383" s="115">
        <v>5</v>
      </c>
      <c r="S383" s="115">
        <v>8</v>
      </c>
      <c r="T383" s="115" t="s">
        <v>1853</v>
      </c>
      <c r="U383" s="115">
        <v>14</v>
      </c>
      <c r="V383" s="115">
        <v>14</v>
      </c>
      <c r="W383" s="115" t="s">
        <v>634</v>
      </c>
    </row>
    <row r="384" spans="1:23" x14ac:dyDescent="0.2">
      <c r="A384" s="114">
        <v>43082</v>
      </c>
      <c r="B384" s="115" t="s">
        <v>449</v>
      </c>
      <c r="C384" s="114" t="s">
        <v>137</v>
      </c>
      <c r="D384" s="114" t="s">
        <v>138</v>
      </c>
      <c r="E384" s="114" t="s">
        <v>139</v>
      </c>
      <c r="F384" s="116">
        <f t="shared" si="15"/>
        <v>2017</v>
      </c>
      <c r="G384" s="116">
        <v>12</v>
      </c>
      <c r="H384" s="117" t="s">
        <v>608</v>
      </c>
      <c r="I384" s="115" t="s">
        <v>1828</v>
      </c>
      <c r="J384" s="115" t="s">
        <v>1815</v>
      </c>
      <c r="K384" s="115" t="s">
        <v>1810</v>
      </c>
      <c r="L384" s="115" t="str">
        <f t="shared" si="16"/>
        <v>T2</v>
      </c>
      <c r="M384" s="115" t="s">
        <v>1851</v>
      </c>
      <c r="N384" s="33" t="str">
        <f t="shared" si="17"/>
        <v>E:POS_P:P01_Tr1:WFL_Tr2:LSI_DRC_R3_D:13_M:12_Y:2017</v>
      </c>
      <c r="O384" s="118">
        <v>0.55937499999999996</v>
      </c>
      <c r="P384" s="115">
        <v>16</v>
      </c>
      <c r="Q384" s="115">
        <v>14</v>
      </c>
      <c r="R384" s="115">
        <v>5</v>
      </c>
      <c r="S384" s="115">
        <v>8</v>
      </c>
      <c r="T384" s="115" t="s">
        <v>1853</v>
      </c>
      <c r="U384" s="115">
        <v>14</v>
      </c>
      <c r="V384" s="115">
        <v>14</v>
      </c>
      <c r="W384" s="115" t="s">
        <v>634</v>
      </c>
    </row>
    <row r="385" spans="1:23" x14ac:dyDescent="0.2">
      <c r="A385" s="114">
        <v>43082</v>
      </c>
      <c r="B385" s="115" t="s">
        <v>449</v>
      </c>
      <c r="C385" s="114" t="s">
        <v>137</v>
      </c>
      <c r="D385" s="114" t="s">
        <v>138</v>
      </c>
      <c r="E385" s="114" t="s">
        <v>139</v>
      </c>
      <c r="F385" s="116">
        <f t="shared" si="15"/>
        <v>2017</v>
      </c>
      <c r="G385" s="116">
        <v>12</v>
      </c>
      <c r="H385" s="117" t="s">
        <v>608</v>
      </c>
      <c r="I385" s="115" t="s">
        <v>1828</v>
      </c>
      <c r="J385" s="115" t="s">
        <v>1815</v>
      </c>
      <c r="K385" s="115" t="s">
        <v>1810</v>
      </c>
      <c r="L385" s="115" t="str">
        <f t="shared" si="16"/>
        <v>T3</v>
      </c>
      <c r="M385" s="115" t="s">
        <v>1852</v>
      </c>
      <c r="N385" s="33" t="str">
        <f t="shared" si="17"/>
        <v>E:POS_P:P01_Tr1:WFL_Tr2:LSI_DRC_R3_D:13_M:12_Y:2017</v>
      </c>
      <c r="O385" s="118">
        <v>0.56631944444444404</v>
      </c>
      <c r="P385" s="115">
        <v>16</v>
      </c>
      <c r="Q385" s="115">
        <v>14</v>
      </c>
      <c r="R385" s="115">
        <v>5</v>
      </c>
      <c r="S385" s="115">
        <v>8</v>
      </c>
      <c r="T385" s="115" t="s">
        <v>1853</v>
      </c>
      <c r="U385" s="115">
        <v>14</v>
      </c>
      <c r="V385" s="115">
        <v>14</v>
      </c>
      <c r="W385" s="115" t="s">
        <v>634</v>
      </c>
    </row>
    <row r="386" spans="1:23" x14ac:dyDescent="0.2">
      <c r="A386" s="114">
        <v>43109</v>
      </c>
      <c r="B386" s="115" t="s">
        <v>554</v>
      </c>
      <c r="C386" s="114" t="s">
        <v>137</v>
      </c>
      <c r="D386" s="114" t="s">
        <v>138</v>
      </c>
      <c r="E386" s="114" t="s">
        <v>139</v>
      </c>
      <c r="F386" s="116">
        <f t="shared" ref="F386:F449" si="18">YEAR(A386)</f>
        <v>2018</v>
      </c>
      <c r="G386" s="117" t="s">
        <v>659</v>
      </c>
      <c r="H386" s="117" t="s">
        <v>140</v>
      </c>
      <c r="I386" s="115" t="s">
        <v>1796</v>
      </c>
      <c r="J386" s="115" t="s">
        <v>1797</v>
      </c>
      <c r="K386" s="115" t="s">
        <v>1798</v>
      </c>
      <c r="L386" s="115" t="str">
        <f t="shared" ref="L386:L449" si="19">MID(M386,12,2)</f>
        <v>T0</v>
      </c>
      <c r="M386" s="115" t="s">
        <v>1799</v>
      </c>
      <c r="N386" s="33" t="str">
        <f t="shared" ref="N386:N449" si="20">"E:"&amp;C386&amp;"_P:"&amp;D386&amp;"_Tr1:"&amp;I386&amp;"_Tr2:"&amp;J386&amp;"_"&amp;E386&amp;"_"&amp;K386&amp;"_D:"&amp;H386&amp;"_M:"&amp;G386&amp;"_Y:"&amp;F386</f>
        <v>E:POS_P:P01_Tr1:NWF_Tr2:ESI_DRC_R1_D:09_M:01_Y:2018</v>
      </c>
      <c r="O386" s="118">
        <v>0.48571759259259256</v>
      </c>
      <c r="P386" s="115">
        <v>12.8</v>
      </c>
      <c r="Q386" s="115">
        <v>11</v>
      </c>
      <c r="R386" s="115">
        <v>0</v>
      </c>
      <c r="S386" s="115">
        <v>8</v>
      </c>
      <c r="T386" s="115" t="s">
        <v>1853</v>
      </c>
      <c r="U386" s="115">
        <v>10</v>
      </c>
      <c r="V386" s="115">
        <v>11</v>
      </c>
      <c r="W386" s="115"/>
    </row>
    <row r="387" spans="1:23" x14ac:dyDescent="0.2">
      <c r="A387" s="114">
        <v>43109</v>
      </c>
      <c r="B387" s="115" t="s">
        <v>554</v>
      </c>
      <c r="C387" s="114" t="s">
        <v>137</v>
      </c>
      <c r="D387" s="114" t="s">
        <v>138</v>
      </c>
      <c r="E387" s="114" t="s">
        <v>139</v>
      </c>
      <c r="F387" s="116">
        <f t="shared" si="18"/>
        <v>2018</v>
      </c>
      <c r="G387" s="117" t="s">
        <v>659</v>
      </c>
      <c r="H387" s="117" t="s">
        <v>140</v>
      </c>
      <c r="I387" s="115" t="s">
        <v>1796</v>
      </c>
      <c r="J387" s="115" t="s">
        <v>1797</v>
      </c>
      <c r="K387" s="115" t="s">
        <v>1798</v>
      </c>
      <c r="L387" s="115" t="str">
        <f t="shared" si="19"/>
        <v>T1</v>
      </c>
      <c r="M387" s="115" t="s">
        <v>1802</v>
      </c>
      <c r="N387" s="33" t="str">
        <f t="shared" si="20"/>
        <v>E:POS_P:P01_Tr1:NWF_Tr2:ESI_DRC_R1_D:09_M:01_Y:2018</v>
      </c>
      <c r="O387" s="118">
        <v>0.49266203703703698</v>
      </c>
      <c r="P387" s="115">
        <v>16</v>
      </c>
      <c r="Q387" s="115">
        <v>11</v>
      </c>
      <c r="R387" s="115">
        <v>0</v>
      </c>
      <c r="S387" s="115">
        <v>8</v>
      </c>
      <c r="T387" s="115" t="s">
        <v>1853</v>
      </c>
      <c r="U387" s="115">
        <v>10</v>
      </c>
      <c r="V387" s="115">
        <v>11</v>
      </c>
      <c r="W387" s="115"/>
    </row>
    <row r="388" spans="1:23" x14ac:dyDescent="0.2">
      <c r="A388" s="114">
        <v>43109</v>
      </c>
      <c r="B388" s="115" t="s">
        <v>554</v>
      </c>
      <c r="C388" s="114" t="s">
        <v>137</v>
      </c>
      <c r="D388" s="114" t="s">
        <v>138</v>
      </c>
      <c r="E388" s="114" t="s">
        <v>139</v>
      </c>
      <c r="F388" s="116">
        <f t="shared" si="18"/>
        <v>2018</v>
      </c>
      <c r="G388" s="117" t="s">
        <v>659</v>
      </c>
      <c r="H388" s="117" t="s">
        <v>140</v>
      </c>
      <c r="I388" s="115" t="s">
        <v>1796</v>
      </c>
      <c r="J388" s="115" t="s">
        <v>1797</v>
      </c>
      <c r="K388" s="115" t="s">
        <v>1798</v>
      </c>
      <c r="L388" s="115" t="str">
        <f t="shared" si="19"/>
        <v>T2</v>
      </c>
      <c r="M388" s="115" t="s">
        <v>1803</v>
      </c>
      <c r="N388" s="33" t="str">
        <f t="shared" si="20"/>
        <v>E:POS_P:P01_Tr1:NWF_Tr2:ESI_DRC_R1_D:09_M:01_Y:2018</v>
      </c>
      <c r="O388" s="118">
        <v>0.49960648148148101</v>
      </c>
      <c r="P388" s="115">
        <v>18</v>
      </c>
      <c r="Q388" s="115">
        <v>11</v>
      </c>
      <c r="R388" s="115">
        <v>0</v>
      </c>
      <c r="S388" s="115">
        <v>8</v>
      </c>
      <c r="T388" s="115" t="s">
        <v>1853</v>
      </c>
      <c r="U388" s="115">
        <v>10</v>
      </c>
      <c r="V388" s="115">
        <v>11</v>
      </c>
      <c r="W388" s="115"/>
    </row>
    <row r="389" spans="1:23" x14ac:dyDescent="0.2">
      <c r="A389" s="114">
        <v>43109</v>
      </c>
      <c r="B389" s="115" t="s">
        <v>554</v>
      </c>
      <c r="C389" s="114" t="s">
        <v>137</v>
      </c>
      <c r="D389" s="114" t="s">
        <v>138</v>
      </c>
      <c r="E389" s="114" t="s">
        <v>139</v>
      </c>
      <c r="F389" s="116">
        <f t="shared" si="18"/>
        <v>2018</v>
      </c>
      <c r="G389" s="117" t="s">
        <v>659</v>
      </c>
      <c r="H389" s="117" t="s">
        <v>140</v>
      </c>
      <c r="I389" s="115" t="s">
        <v>1796</v>
      </c>
      <c r="J389" s="115" t="s">
        <v>1797</v>
      </c>
      <c r="K389" s="115" t="s">
        <v>1798</v>
      </c>
      <c r="L389" s="115" t="str">
        <f t="shared" si="19"/>
        <v>T3</v>
      </c>
      <c r="M389" s="115" t="s">
        <v>1804</v>
      </c>
      <c r="N389" s="33" t="str">
        <f t="shared" si="20"/>
        <v>E:POS_P:P01_Tr1:NWF_Tr2:ESI_DRC_R1_D:09_M:01_Y:2018</v>
      </c>
      <c r="O389" s="118">
        <v>0.50655092592592599</v>
      </c>
      <c r="P389" s="115">
        <v>19.8</v>
      </c>
      <c r="Q389" s="115">
        <v>11</v>
      </c>
      <c r="R389" s="115">
        <v>0</v>
      </c>
      <c r="S389" s="115">
        <v>8</v>
      </c>
      <c r="T389" s="115" t="s">
        <v>1853</v>
      </c>
      <c r="U389" s="115">
        <v>10</v>
      </c>
      <c r="V389" s="115">
        <v>11</v>
      </c>
      <c r="W389" s="115"/>
    </row>
    <row r="390" spans="1:23" x14ac:dyDescent="0.2">
      <c r="A390" s="114">
        <v>43109</v>
      </c>
      <c r="B390" s="115" t="s">
        <v>664</v>
      </c>
      <c r="C390" s="114" t="s">
        <v>137</v>
      </c>
      <c r="D390" s="114" t="s">
        <v>138</v>
      </c>
      <c r="E390" s="114" t="s">
        <v>139</v>
      </c>
      <c r="F390" s="116">
        <f t="shared" si="18"/>
        <v>2018</v>
      </c>
      <c r="G390" s="117" t="s">
        <v>659</v>
      </c>
      <c r="H390" s="117" t="s">
        <v>140</v>
      </c>
      <c r="I390" s="115" t="s">
        <v>1796</v>
      </c>
      <c r="J390" s="115" t="s">
        <v>1797</v>
      </c>
      <c r="K390" s="115" t="s">
        <v>1805</v>
      </c>
      <c r="L390" s="115" t="str">
        <f t="shared" si="19"/>
        <v>T0</v>
      </c>
      <c r="M390" s="115" t="s">
        <v>1806</v>
      </c>
      <c r="N390" s="33" t="str">
        <f t="shared" si="20"/>
        <v>E:POS_P:P01_Tr1:NWF_Tr2:ESI_DRC_R2_D:09_M:01_Y:2018</v>
      </c>
      <c r="O390" s="118">
        <v>0.48571759259259256</v>
      </c>
      <c r="P390" s="115">
        <v>12</v>
      </c>
      <c r="Q390" s="115">
        <v>5</v>
      </c>
      <c r="R390" s="115">
        <v>0</v>
      </c>
      <c r="S390" s="115">
        <v>8</v>
      </c>
      <c r="T390" s="115" t="s">
        <v>1853</v>
      </c>
      <c r="U390" s="115">
        <v>10</v>
      </c>
      <c r="V390" s="115">
        <v>11</v>
      </c>
      <c r="W390" s="115"/>
    </row>
    <row r="391" spans="1:23" x14ac:dyDescent="0.2">
      <c r="A391" s="114">
        <v>43109</v>
      </c>
      <c r="B391" s="115" t="s">
        <v>664</v>
      </c>
      <c r="C391" s="114" t="s">
        <v>137</v>
      </c>
      <c r="D391" s="114" t="s">
        <v>138</v>
      </c>
      <c r="E391" s="114" t="s">
        <v>139</v>
      </c>
      <c r="F391" s="116">
        <f t="shared" si="18"/>
        <v>2018</v>
      </c>
      <c r="G391" s="117" t="s">
        <v>659</v>
      </c>
      <c r="H391" s="117" t="s">
        <v>140</v>
      </c>
      <c r="I391" s="115" t="s">
        <v>1796</v>
      </c>
      <c r="J391" s="115" t="s">
        <v>1797</v>
      </c>
      <c r="K391" s="115" t="s">
        <v>1805</v>
      </c>
      <c r="L391" s="115" t="str">
        <f t="shared" si="19"/>
        <v>T1</v>
      </c>
      <c r="M391" s="115" t="s">
        <v>1807</v>
      </c>
      <c r="N391" s="33" t="str">
        <f t="shared" si="20"/>
        <v>E:POS_P:P01_Tr1:NWF_Tr2:ESI_DRC_R2_D:09_M:01_Y:2018</v>
      </c>
      <c r="O391" s="118">
        <v>0.49266203703703698</v>
      </c>
      <c r="P391" s="115">
        <v>14.2</v>
      </c>
      <c r="Q391" s="115">
        <v>5</v>
      </c>
      <c r="R391" s="115">
        <v>0</v>
      </c>
      <c r="S391" s="115">
        <v>8</v>
      </c>
      <c r="T391" s="115" t="s">
        <v>1853</v>
      </c>
      <c r="U391" s="115">
        <v>10</v>
      </c>
      <c r="V391" s="115">
        <v>11</v>
      </c>
      <c r="W391" s="115"/>
    </row>
    <row r="392" spans="1:23" x14ac:dyDescent="0.2">
      <c r="A392" s="114">
        <v>43109</v>
      </c>
      <c r="B392" s="115" t="s">
        <v>664</v>
      </c>
      <c r="C392" s="114" t="s">
        <v>137</v>
      </c>
      <c r="D392" s="114" t="s">
        <v>138</v>
      </c>
      <c r="E392" s="114" t="s">
        <v>139</v>
      </c>
      <c r="F392" s="116">
        <f t="shared" si="18"/>
        <v>2018</v>
      </c>
      <c r="G392" s="117" t="s">
        <v>659</v>
      </c>
      <c r="H392" s="117" t="s">
        <v>140</v>
      </c>
      <c r="I392" s="115" t="s">
        <v>1796</v>
      </c>
      <c r="J392" s="115" t="s">
        <v>1797</v>
      </c>
      <c r="K392" s="115" t="s">
        <v>1805</v>
      </c>
      <c r="L392" s="115" t="str">
        <f t="shared" si="19"/>
        <v>T2</v>
      </c>
      <c r="M392" s="115" t="s">
        <v>1808</v>
      </c>
      <c r="N392" s="33" t="str">
        <f t="shared" si="20"/>
        <v>E:POS_P:P01_Tr1:NWF_Tr2:ESI_DRC_R2_D:09_M:01_Y:2018</v>
      </c>
      <c r="O392" s="118">
        <v>0.49960648148148101</v>
      </c>
      <c r="P392" s="115">
        <v>15.7</v>
      </c>
      <c r="Q392" s="115">
        <v>5</v>
      </c>
      <c r="R392" s="115">
        <v>0</v>
      </c>
      <c r="S392" s="115">
        <v>8</v>
      </c>
      <c r="T392" s="115" t="s">
        <v>1853</v>
      </c>
      <c r="U392" s="115">
        <v>10</v>
      </c>
      <c r="V392" s="115">
        <v>11</v>
      </c>
      <c r="W392" s="115"/>
    </row>
    <row r="393" spans="1:23" x14ac:dyDescent="0.2">
      <c r="A393" s="114">
        <v>43109</v>
      </c>
      <c r="B393" s="115" t="s">
        <v>664</v>
      </c>
      <c r="C393" s="114" t="s">
        <v>137</v>
      </c>
      <c r="D393" s="114" t="s">
        <v>138</v>
      </c>
      <c r="E393" s="114" t="s">
        <v>139</v>
      </c>
      <c r="F393" s="116">
        <f t="shared" si="18"/>
        <v>2018</v>
      </c>
      <c r="G393" s="117" t="s">
        <v>659</v>
      </c>
      <c r="H393" s="117" t="s">
        <v>140</v>
      </c>
      <c r="I393" s="115" t="s">
        <v>1796</v>
      </c>
      <c r="J393" s="115" t="s">
        <v>1797</v>
      </c>
      <c r="K393" s="115" t="s">
        <v>1805</v>
      </c>
      <c r="L393" s="115" t="str">
        <f t="shared" si="19"/>
        <v>T3</v>
      </c>
      <c r="M393" s="115" t="s">
        <v>1809</v>
      </c>
      <c r="N393" s="33" t="str">
        <f t="shared" si="20"/>
        <v>E:POS_P:P01_Tr1:NWF_Tr2:ESI_DRC_R2_D:09_M:01_Y:2018</v>
      </c>
      <c r="O393" s="118">
        <v>0.50655092592592599</v>
      </c>
      <c r="P393" s="115">
        <v>17.100000000000001</v>
      </c>
      <c r="Q393" s="115">
        <v>5</v>
      </c>
      <c r="R393" s="115">
        <v>0</v>
      </c>
      <c r="S393" s="115">
        <v>8</v>
      </c>
      <c r="T393" s="115" t="s">
        <v>1853</v>
      </c>
      <c r="U393" s="115">
        <v>10</v>
      </c>
      <c r="V393" s="115">
        <v>11</v>
      </c>
      <c r="W393" s="115"/>
    </row>
    <row r="394" spans="1:23" x14ac:dyDescent="0.2">
      <c r="A394" s="114">
        <v>43109</v>
      </c>
      <c r="B394" s="115" t="s">
        <v>449</v>
      </c>
      <c r="C394" s="114" t="s">
        <v>137</v>
      </c>
      <c r="D394" s="114" t="s">
        <v>138</v>
      </c>
      <c r="E394" s="114" t="s">
        <v>139</v>
      </c>
      <c r="F394" s="116">
        <f t="shared" si="18"/>
        <v>2018</v>
      </c>
      <c r="G394" s="117" t="s">
        <v>659</v>
      </c>
      <c r="H394" s="117" t="s">
        <v>140</v>
      </c>
      <c r="I394" s="115" t="s">
        <v>1796</v>
      </c>
      <c r="J394" s="115" t="s">
        <v>1797</v>
      </c>
      <c r="K394" s="115" t="s">
        <v>1810</v>
      </c>
      <c r="L394" s="115" t="str">
        <f t="shared" si="19"/>
        <v>T0</v>
      </c>
      <c r="M394" s="115" t="s">
        <v>1811</v>
      </c>
      <c r="N394" s="33" t="str">
        <f t="shared" si="20"/>
        <v>E:POS_P:P01_Tr1:NWF_Tr2:ESI_DRC_R3_D:09_M:01_Y:2018</v>
      </c>
      <c r="O394" s="118">
        <v>0.48571759259259256</v>
      </c>
      <c r="P394" s="115">
        <v>12.3</v>
      </c>
      <c r="Q394" s="115">
        <v>2</v>
      </c>
      <c r="R394" s="115">
        <v>0</v>
      </c>
      <c r="S394" s="115">
        <v>8</v>
      </c>
      <c r="T394" s="115" t="s">
        <v>1853</v>
      </c>
      <c r="U394" s="115">
        <v>10</v>
      </c>
      <c r="V394" s="115">
        <v>11</v>
      </c>
      <c r="W394" s="115"/>
    </row>
    <row r="395" spans="1:23" x14ac:dyDescent="0.2">
      <c r="A395" s="114">
        <v>43109</v>
      </c>
      <c r="B395" s="115" t="s">
        <v>449</v>
      </c>
      <c r="C395" s="114" t="s">
        <v>137</v>
      </c>
      <c r="D395" s="114" t="s">
        <v>138</v>
      </c>
      <c r="E395" s="114" t="s">
        <v>139</v>
      </c>
      <c r="F395" s="116">
        <f t="shared" si="18"/>
        <v>2018</v>
      </c>
      <c r="G395" s="117" t="s">
        <v>659</v>
      </c>
      <c r="H395" s="117" t="s">
        <v>140</v>
      </c>
      <c r="I395" s="115" t="s">
        <v>1796</v>
      </c>
      <c r="J395" s="115" t="s">
        <v>1797</v>
      </c>
      <c r="K395" s="115" t="s">
        <v>1810</v>
      </c>
      <c r="L395" s="115" t="str">
        <f t="shared" si="19"/>
        <v>T1</v>
      </c>
      <c r="M395" s="115" t="s">
        <v>1812</v>
      </c>
      <c r="N395" s="33" t="str">
        <f t="shared" si="20"/>
        <v>E:POS_P:P01_Tr1:NWF_Tr2:ESI_DRC_R3_D:09_M:01_Y:2018</v>
      </c>
      <c r="O395" s="118">
        <v>0.49266203703703698</v>
      </c>
      <c r="P395" s="115">
        <v>15.1</v>
      </c>
      <c r="Q395" s="115">
        <v>2</v>
      </c>
      <c r="R395" s="115">
        <v>0</v>
      </c>
      <c r="S395" s="115">
        <v>8</v>
      </c>
      <c r="T395" s="115" t="s">
        <v>1853</v>
      </c>
      <c r="U395" s="115">
        <v>10</v>
      </c>
      <c r="V395" s="115">
        <v>11</v>
      </c>
      <c r="W395" s="115"/>
    </row>
    <row r="396" spans="1:23" x14ac:dyDescent="0.2">
      <c r="A396" s="114">
        <v>43109</v>
      </c>
      <c r="B396" s="115" t="s">
        <v>449</v>
      </c>
      <c r="C396" s="114" t="s">
        <v>137</v>
      </c>
      <c r="D396" s="114" t="s">
        <v>138</v>
      </c>
      <c r="E396" s="114" t="s">
        <v>139</v>
      </c>
      <c r="F396" s="116">
        <f t="shared" si="18"/>
        <v>2018</v>
      </c>
      <c r="G396" s="117" t="s">
        <v>659</v>
      </c>
      <c r="H396" s="117" t="s">
        <v>140</v>
      </c>
      <c r="I396" s="115" t="s">
        <v>1796</v>
      </c>
      <c r="J396" s="115" t="s">
        <v>1797</v>
      </c>
      <c r="K396" s="115" t="s">
        <v>1810</v>
      </c>
      <c r="L396" s="115" t="str">
        <f t="shared" si="19"/>
        <v>T2</v>
      </c>
      <c r="M396" s="115" t="s">
        <v>1813</v>
      </c>
      <c r="N396" s="33" t="str">
        <f t="shared" si="20"/>
        <v>E:POS_P:P01_Tr1:NWF_Tr2:ESI_DRC_R3_D:09_M:01_Y:2018</v>
      </c>
      <c r="O396" s="118">
        <v>0.49960648148148101</v>
      </c>
      <c r="P396" s="115">
        <v>17</v>
      </c>
      <c r="Q396" s="115">
        <v>2</v>
      </c>
      <c r="R396" s="115">
        <v>0</v>
      </c>
      <c r="S396" s="115">
        <v>8</v>
      </c>
      <c r="T396" s="115" t="s">
        <v>1853</v>
      </c>
      <c r="U396" s="115">
        <v>10</v>
      </c>
      <c r="V396" s="115">
        <v>11</v>
      </c>
      <c r="W396" s="115"/>
    </row>
    <row r="397" spans="1:23" x14ac:dyDescent="0.2">
      <c r="A397" s="114">
        <v>43109</v>
      </c>
      <c r="B397" s="115" t="s">
        <v>449</v>
      </c>
      <c r="C397" s="114" t="s">
        <v>137</v>
      </c>
      <c r="D397" s="114" t="s">
        <v>138</v>
      </c>
      <c r="E397" s="114" t="s">
        <v>139</v>
      </c>
      <c r="F397" s="116">
        <f t="shared" si="18"/>
        <v>2018</v>
      </c>
      <c r="G397" s="117" t="s">
        <v>659</v>
      </c>
      <c r="H397" s="117" t="s">
        <v>140</v>
      </c>
      <c r="I397" s="115" t="s">
        <v>1796</v>
      </c>
      <c r="J397" s="115" t="s">
        <v>1797</v>
      </c>
      <c r="K397" s="115" t="s">
        <v>1810</v>
      </c>
      <c r="L397" s="115" t="str">
        <f t="shared" si="19"/>
        <v>T3</v>
      </c>
      <c r="M397" s="115" t="s">
        <v>1814</v>
      </c>
      <c r="N397" s="33" t="str">
        <f t="shared" si="20"/>
        <v>E:POS_P:P01_Tr1:NWF_Tr2:ESI_DRC_R3_D:09_M:01_Y:2018</v>
      </c>
      <c r="O397" s="118">
        <v>0.50655092592592599</v>
      </c>
      <c r="P397" s="115">
        <v>18.600000000000001</v>
      </c>
      <c r="Q397" s="115">
        <v>2</v>
      </c>
      <c r="R397" s="115">
        <v>0</v>
      </c>
      <c r="S397" s="115">
        <v>8</v>
      </c>
      <c r="T397" s="115" t="s">
        <v>1853</v>
      </c>
      <c r="U397" s="115">
        <v>10</v>
      </c>
      <c r="V397" s="115">
        <v>11</v>
      </c>
      <c r="W397" s="115"/>
    </row>
    <row r="398" spans="1:23" x14ac:dyDescent="0.2">
      <c r="A398" s="114">
        <v>43109</v>
      </c>
      <c r="B398" s="115" t="s">
        <v>554</v>
      </c>
      <c r="C398" s="114" t="s">
        <v>137</v>
      </c>
      <c r="D398" s="114" t="s">
        <v>138</v>
      </c>
      <c r="E398" s="114" t="s">
        <v>139</v>
      </c>
      <c r="F398" s="116">
        <f t="shared" si="18"/>
        <v>2018</v>
      </c>
      <c r="G398" s="117" t="s">
        <v>659</v>
      </c>
      <c r="H398" s="117" t="s">
        <v>140</v>
      </c>
      <c r="I398" s="115" t="s">
        <v>1796</v>
      </c>
      <c r="J398" s="115" t="s">
        <v>1815</v>
      </c>
      <c r="K398" s="115" t="s">
        <v>1798</v>
      </c>
      <c r="L398" s="115" t="str">
        <f t="shared" si="19"/>
        <v>T0</v>
      </c>
      <c r="M398" s="115" t="s">
        <v>1816</v>
      </c>
      <c r="N398" s="33" t="str">
        <f t="shared" si="20"/>
        <v>E:POS_P:P01_Tr1:NWF_Tr2:LSI_DRC_R1_D:09_M:01_Y:2018</v>
      </c>
      <c r="O398" s="118">
        <v>0.49027777777777781</v>
      </c>
      <c r="P398" s="115">
        <v>11.5</v>
      </c>
      <c r="Q398" s="115">
        <v>6</v>
      </c>
      <c r="R398" s="115">
        <v>0</v>
      </c>
      <c r="S398" s="115">
        <v>8</v>
      </c>
      <c r="T398" s="115" t="s">
        <v>1853</v>
      </c>
      <c r="U398" s="115">
        <v>10</v>
      </c>
      <c r="V398" s="115">
        <v>11</v>
      </c>
      <c r="W398" s="115"/>
    </row>
    <row r="399" spans="1:23" x14ac:dyDescent="0.2">
      <c r="A399" s="114">
        <v>43109</v>
      </c>
      <c r="B399" s="115" t="s">
        <v>554</v>
      </c>
      <c r="C399" s="114" t="s">
        <v>137</v>
      </c>
      <c r="D399" s="114" t="s">
        <v>138</v>
      </c>
      <c r="E399" s="114" t="s">
        <v>139</v>
      </c>
      <c r="F399" s="116">
        <f t="shared" si="18"/>
        <v>2018</v>
      </c>
      <c r="G399" s="117" t="s">
        <v>659</v>
      </c>
      <c r="H399" s="117" t="s">
        <v>140</v>
      </c>
      <c r="I399" s="115" t="s">
        <v>1796</v>
      </c>
      <c r="J399" s="115" t="s">
        <v>1815</v>
      </c>
      <c r="K399" s="115" t="s">
        <v>1798</v>
      </c>
      <c r="L399" s="115" t="str">
        <f t="shared" si="19"/>
        <v>T1</v>
      </c>
      <c r="M399" s="115" t="s">
        <v>1817</v>
      </c>
      <c r="N399" s="33" t="str">
        <f t="shared" si="20"/>
        <v>E:POS_P:P01_Tr1:NWF_Tr2:LSI_DRC_R1_D:09_M:01_Y:2018</v>
      </c>
      <c r="O399" s="118">
        <v>0.49722222222222223</v>
      </c>
      <c r="P399" s="115">
        <v>15.7</v>
      </c>
      <c r="Q399" s="115">
        <v>6</v>
      </c>
      <c r="R399" s="115">
        <v>0</v>
      </c>
      <c r="S399" s="115">
        <v>8</v>
      </c>
      <c r="T399" s="115" t="s">
        <v>1853</v>
      </c>
      <c r="U399" s="115">
        <v>10</v>
      </c>
      <c r="V399" s="115">
        <v>11</v>
      </c>
      <c r="W399" s="115"/>
    </row>
    <row r="400" spans="1:23" x14ac:dyDescent="0.2">
      <c r="A400" s="114">
        <v>43109</v>
      </c>
      <c r="B400" s="115" t="s">
        <v>554</v>
      </c>
      <c r="C400" s="114" t="s">
        <v>137</v>
      </c>
      <c r="D400" s="114" t="s">
        <v>138</v>
      </c>
      <c r="E400" s="114" t="s">
        <v>139</v>
      </c>
      <c r="F400" s="116">
        <f t="shared" si="18"/>
        <v>2018</v>
      </c>
      <c r="G400" s="117" t="s">
        <v>659</v>
      </c>
      <c r="H400" s="117" t="s">
        <v>140</v>
      </c>
      <c r="I400" s="115" t="s">
        <v>1796</v>
      </c>
      <c r="J400" s="115" t="s">
        <v>1815</v>
      </c>
      <c r="K400" s="115" t="s">
        <v>1798</v>
      </c>
      <c r="L400" s="115" t="str">
        <f t="shared" si="19"/>
        <v>T2</v>
      </c>
      <c r="M400" s="115" t="s">
        <v>1818</v>
      </c>
      <c r="N400" s="33" t="str">
        <f t="shared" si="20"/>
        <v>E:POS_P:P01_Tr1:NWF_Tr2:LSI_DRC_R1_D:09_M:01_Y:2018</v>
      </c>
      <c r="O400" s="118">
        <v>0.50416666666666698</v>
      </c>
      <c r="P400" s="115">
        <v>17.8</v>
      </c>
      <c r="Q400" s="115">
        <v>6</v>
      </c>
      <c r="R400" s="115">
        <v>0</v>
      </c>
      <c r="S400" s="115">
        <v>8</v>
      </c>
      <c r="T400" s="115" t="s">
        <v>1853</v>
      </c>
      <c r="U400" s="115">
        <v>10</v>
      </c>
      <c r="V400" s="115">
        <v>11</v>
      </c>
      <c r="W400" s="115"/>
    </row>
    <row r="401" spans="1:23" x14ac:dyDescent="0.2">
      <c r="A401" s="114">
        <v>43109</v>
      </c>
      <c r="B401" s="115" t="s">
        <v>554</v>
      </c>
      <c r="C401" s="114" t="s">
        <v>137</v>
      </c>
      <c r="D401" s="114" t="s">
        <v>138</v>
      </c>
      <c r="E401" s="114" t="s">
        <v>139</v>
      </c>
      <c r="F401" s="116">
        <f t="shared" si="18"/>
        <v>2018</v>
      </c>
      <c r="G401" s="117" t="s">
        <v>659</v>
      </c>
      <c r="H401" s="117" t="s">
        <v>140</v>
      </c>
      <c r="I401" s="115" t="s">
        <v>1796</v>
      </c>
      <c r="J401" s="115" t="s">
        <v>1815</v>
      </c>
      <c r="K401" s="115" t="s">
        <v>1798</v>
      </c>
      <c r="L401" s="115" t="str">
        <f t="shared" si="19"/>
        <v>T3</v>
      </c>
      <c r="M401" s="115" t="s">
        <v>1819</v>
      </c>
      <c r="N401" s="33" t="str">
        <f t="shared" si="20"/>
        <v>E:POS_P:P01_Tr1:NWF_Tr2:LSI_DRC_R1_D:09_M:01_Y:2018</v>
      </c>
      <c r="O401" s="118">
        <v>0.51111111111111096</v>
      </c>
      <c r="P401" s="115">
        <v>19.8</v>
      </c>
      <c r="Q401" s="115">
        <v>6</v>
      </c>
      <c r="R401" s="115">
        <v>0</v>
      </c>
      <c r="S401" s="115">
        <v>8</v>
      </c>
      <c r="T401" s="115" t="s">
        <v>1853</v>
      </c>
      <c r="U401" s="115">
        <v>10</v>
      </c>
      <c r="V401" s="115">
        <v>11</v>
      </c>
      <c r="W401" s="115"/>
    </row>
    <row r="402" spans="1:23" x14ac:dyDescent="0.2">
      <c r="A402" s="114">
        <v>43109</v>
      </c>
      <c r="B402" s="115" t="s">
        <v>664</v>
      </c>
      <c r="C402" s="114" t="s">
        <v>137</v>
      </c>
      <c r="D402" s="114" t="s">
        <v>138</v>
      </c>
      <c r="E402" s="114" t="s">
        <v>139</v>
      </c>
      <c r="F402" s="116">
        <f t="shared" si="18"/>
        <v>2018</v>
      </c>
      <c r="G402" s="117" t="s">
        <v>659</v>
      </c>
      <c r="H402" s="117" t="s">
        <v>140</v>
      </c>
      <c r="I402" s="115" t="s">
        <v>1796</v>
      </c>
      <c r="J402" s="115" t="s">
        <v>1815</v>
      </c>
      <c r="K402" s="115" t="s">
        <v>1805</v>
      </c>
      <c r="L402" s="115" t="str">
        <f t="shared" si="19"/>
        <v>T0</v>
      </c>
      <c r="M402" s="115" t="s">
        <v>1820</v>
      </c>
      <c r="N402" s="33" t="str">
        <f t="shared" si="20"/>
        <v>E:POS_P:P01_Tr1:NWF_Tr2:LSI_DRC_R2_D:09_M:01_Y:2018</v>
      </c>
      <c r="O402" s="118">
        <v>0.49027777777777781</v>
      </c>
      <c r="P402" s="115">
        <v>13.5</v>
      </c>
      <c r="Q402" s="115">
        <v>8</v>
      </c>
      <c r="R402" s="115">
        <v>0</v>
      </c>
      <c r="S402" s="115">
        <v>8</v>
      </c>
      <c r="T402" s="115" t="s">
        <v>1853</v>
      </c>
      <c r="U402" s="115">
        <v>10</v>
      </c>
      <c r="V402" s="115">
        <v>11</v>
      </c>
      <c r="W402" s="115"/>
    </row>
    <row r="403" spans="1:23" x14ac:dyDescent="0.2">
      <c r="A403" s="114">
        <v>43109</v>
      </c>
      <c r="B403" s="115" t="s">
        <v>664</v>
      </c>
      <c r="C403" s="114" t="s">
        <v>137</v>
      </c>
      <c r="D403" s="114" t="s">
        <v>138</v>
      </c>
      <c r="E403" s="114" t="s">
        <v>139</v>
      </c>
      <c r="F403" s="116">
        <f t="shared" si="18"/>
        <v>2018</v>
      </c>
      <c r="G403" s="117" t="s">
        <v>659</v>
      </c>
      <c r="H403" s="117" t="s">
        <v>140</v>
      </c>
      <c r="I403" s="115" t="s">
        <v>1796</v>
      </c>
      <c r="J403" s="115" t="s">
        <v>1815</v>
      </c>
      <c r="K403" s="115" t="s">
        <v>1805</v>
      </c>
      <c r="L403" s="115" t="str">
        <f t="shared" si="19"/>
        <v>T1</v>
      </c>
      <c r="M403" s="115" t="s">
        <v>1821</v>
      </c>
      <c r="N403" s="33" t="str">
        <f t="shared" si="20"/>
        <v>E:POS_P:P01_Tr1:NWF_Tr2:LSI_DRC_R2_D:09_M:01_Y:2018</v>
      </c>
      <c r="O403" s="118">
        <v>0.49722222222222223</v>
      </c>
      <c r="P403" s="115">
        <v>16.899999999999999</v>
      </c>
      <c r="Q403" s="115">
        <v>8</v>
      </c>
      <c r="R403" s="115">
        <v>0</v>
      </c>
      <c r="S403" s="115">
        <v>8</v>
      </c>
      <c r="T403" s="115" t="s">
        <v>1853</v>
      </c>
      <c r="U403" s="115">
        <v>10</v>
      </c>
      <c r="V403" s="115">
        <v>11</v>
      </c>
      <c r="W403" s="115"/>
    </row>
    <row r="404" spans="1:23" x14ac:dyDescent="0.2">
      <c r="A404" s="114">
        <v>43109</v>
      </c>
      <c r="B404" s="115" t="s">
        <v>664</v>
      </c>
      <c r="C404" s="114" t="s">
        <v>137</v>
      </c>
      <c r="D404" s="114" t="s">
        <v>138</v>
      </c>
      <c r="E404" s="114" t="s">
        <v>139</v>
      </c>
      <c r="F404" s="116">
        <f t="shared" si="18"/>
        <v>2018</v>
      </c>
      <c r="G404" s="117" t="s">
        <v>659</v>
      </c>
      <c r="H404" s="117" t="s">
        <v>140</v>
      </c>
      <c r="I404" s="115" t="s">
        <v>1796</v>
      </c>
      <c r="J404" s="115" t="s">
        <v>1815</v>
      </c>
      <c r="K404" s="115" t="s">
        <v>1805</v>
      </c>
      <c r="L404" s="115" t="str">
        <f t="shared" si="19"/>
        <v>T2</v>
      </c>
      <c r="M404" s="115" t="s">
        <v>1822</v>
      </c>
      <c r="N404" s="33" t="str">
        <f t="shared" si="20"/>
        <v>E:POS_P:P01_Tr1:NWF_Tr2:LSI_DRC_R2_D:09_M:01_Y:2018</v>
      </c>
      <c r="O404" s="118">
        <v>0.50416666666666698</v>
      </c>
      <c r="P404" s="115">
        <v>19.7</v>
      </c>
      <c r="Q404" s="115">
        <v>8</v>
      </c>
      <c r="R404" s="115">
        <v>0</v>
      </c>
      <c r="S404" s="115">
        <v>8</v>
      </c>
      <c r="T404" s="115" t="s">
        <v>1853</v>
      </c>
      <c r="U404" s="115">
        <v>10</v>
      </c>
      <c r="V404" s="115">
        <v>11</v>
      </c>
      <c r="W404" s="115"/>
    </row>
    <row r="405" spans="1:23" x14ac:dyDescent="0.2">
      <c r="A405" s="114">
        <v>43109</v>
      </c>
      <c r="B405" s="115" t="s">
        <v>664</v>
      </c>
      <c r="C405" s="114" t="s">
        <v>137</v>
      </c>
      <c r="D405" s="114" t="s">
        <v>138</v>
      </c>
      <c r="E405" s="114" t="s">
        <v>139</v>
      </c>
      <c r="F405" s="116">
        <f t="shared" si="18"/>
        <v>2018</v>
      </c>
      <c r="G405" s="117" t="s">
        <v>659</v>
      </c>
      <c r="H405" s="117" t="s">
        <v>140</v>
      </c>
      <c r="I405" s="115" t="s">
        <v>1796</v>
      </c>
      <c r="J405" s="115" t="s">
        <v>1815</v>
      </c>
      <c r="K405" s="115" t="s">
        <v>1805</v>
      </c>
      <c r="L405" s="115" t="str">
        <f t="shared" si="19"/>
        <v>T3</v>
      </c>
      <c r="M405" s="115" t="s">
        <v>1823</v>
      </c>
      <c r="N405" s="33" t="str">
        <f t="shared" si="20"/>
        <v>E:POS_P:P01_Tr1:NWF_Tr2:LSI_DRC_R2_D:09_M:01_Y:2018</v>
      </c>
      <c r="O405" s="118">
        <v>0.51111111111111096</v>
      </c>
      <c r="P405" s="115">
        <v>19.899999999999999</v>
      </c>
      <c r="Q405" s="115">
        <v>8</v>
      </c>
      <c r="R405" s="115">
        <v>0</v>
      </c>
      <c r="S405" s="115">
        <v>8</v>
      </c>
      <c r="T405" s="115" t="s">
        <v>1853</v>
      </c>
      <c r="U405" s="115">
        <v>10</v>
      </c>
      <c r="V405" s="115">
        <v>11</v>
      </c>
      <c r="W405" s="115"/>
    </row>
    <row r="406" spans="1:23" x14ac:dyDescent="0.2">
      <c r="A406" s="114">
        <v>43109</v>
      </c>
      <c r="B406" s="115" t="s">
        <v>449</v>
      </c>
      <c r="C406" s="114" t="s">
        <v>137</v>
      </c>
      <c r="D406" s="114" t="s">
        <v>138</v>
      </c>
      <c r="E406" s="114" t="s">
        <v>139</v>
      </c>
      <c r="F406" s="116">
        <f t="shared" si="18"/>
        <v>2018</v>
      </c>
      <c r="G406" s="117" t="s">
        <v>659</v>
      </c>
      <c r="H406" s="117" t="s">
        <v>140</v>
      </c>
      <c r="I406" s="115" t="s">
        <v>1796</v>
      </c>
      <c r="J406" s="115" t="s">
        <v>1815</v>
      </c>
      <c r="K406" s="115" t="s">
        <v>1810</v>
      </c>
      <c r="L406" s="115" t="str">
        <f t="shared" si="19"/>
        <v>T0</v>
      </c>
      <c r="M406" s="115" t="s">
        <v>1824</v>
      </c>
      <c r="N406" s="33" t="str">
        <f t="shared" si="20"/>
        <v>E:POS_P:P01_Tr1:NWF_Tr2:LSI_DRC_R3_D:09_M:01_Y:2018</v>
      </c>
      <c r="O406" s="118">
        <v>0.49027777777777781</v>
      </c>
      <c r="P406" s="115">
        <v>11.1</v>
      </c>
      <c r="Q406" s="115">
        <v>14</v>
      </c>
      <c r="R406" s="115">
        <v>0</v>
      </c>
      <c r="S406" s="115">
        <v>8</v>
      </c>
      <c r="T406" s="115" t="s">
        <v>1853</v>
      </c>
      <c r="U406" s="115">
        <v>10</v>
      </c>
      <c r="V406" s="115">
        <v>11</v>
      </c>
      <c r="W406" s="115"/>
    </row>
    <row r="407" spans="1:23" x14ac:dyDescent="0.2">
      <c r="A407" s="114">
        <v>43109</v>
      </c>
      <c r="B407" s="115" t="s">
        <v>449</v>
      </c>
      <c r="C407" s="114" t="s">
        <v>137</v>
      </c>
      <c r="D407" s="114" t="s">
        <v>138</v>
      </c>
      <c r="E407" s="114" t="s">
        <v>139</v>
      </c>
      <c r="F407" s="116">
        <f t="shared" si="18"/>
        <v>2018</v>
      </c>
      <c r="G407" s="117" t="s">
        <v>659</v>
      </c>
      <c r="H407" s="117" t="s">
        <v>140</v>
      </c>
      <c r="I407" s="115" t="s">
        <v>1796</v>
      </c>
      <c r="J407" s="115" t="s">
        <v>1815</v>
      </c>
      <c r="K407" s="115" t="s">
        <v>1810</v>
      </c>
      <c r="L407" s="115" t="str">
        <f t="shared" si="19"/>
        <v>T1</v>
      </c>
      <c r="M407" s="115" t="s">
        <v>1825</v>
      </c>
      <c r="N407" s="33" t="str">
        <f t="shared" si="20"/>
        <v>E:POS_P:P01_Tr1:NWF_Tr2:LSI_DRC_R3_D:09_M:01_Y:2018</v>
      </c>
      <c r="O407" s="118">
        <v>0.49722222222222223</v>
      </c>
      <c r="P407" s="115">
        <v>15.2</v>
      </c>
      <c r="Q407" s="115">
        <v>14</v>
      </c>
      <c r="R407" s="115">
        <v>0</v>
      </c>
      <c r="S407" s="115">
        <v>8</v>
      </c>
      <c r="T407" s="115" t="s">
        <v>1853</v>
      </c>
      <c r="U407" s="115">
        <v>10</v>
      </c>
      <c r="V407" s="115">
        <v>11</v>
      </c>
      <c r="W407" s="115"/>
    </row>
    <row r="408" spans="1:23" x14ac:dyDescent="0.2">
      <c r="A408" s="114">
        <v>43109</v>
      </c>
      <c r="B408" s="115" t="s">
        <v>449</v>
      </c>
      <c r="C408" s="114" t="s">
        <v>137</v>
      </c>
      <c r="D408" s="114" t="s">
        <v>138</v>
      </c>
      <c r="E408" s="114" t="s">
        <v>139</v>
      </c>
      <c r="F408" s="116">
        <f t="shared" si="18"/>
        <v>2018</v>
      </c>
      <c r="G408" s="117" t="s">
        <v>659</v>
      </c>
      <c r="H408" s="117" t="s">
        <v>140</v>
      </c>
      <c r="I408" s="115" t="s">
        <v>1796</v>
      </c>
      <c r="J408" s="115" t="s">
        <v>1815</v>
      </c>
      <c r="K408" s="115" t="s">
        <v>1810</v>
      </c>
      <c r="L408" s="115" t="str">
        <f t="shared" si="19"/>
        <v>T2</v>
      </c>
      <c r="M408" s="115" t="s">
        <v>1826</v>
      </c>
      <c r="N408" s="33" t="str">
        <f t="shared" si="20"/>
        <v>E:POS_P:P01_Tr1:NWF_Tr2:LSI_DRC_R3_D:09_M:01_Y:2018</v>
      </c>
      <c r="O408" s="118">
        <v>0.50416666666666698</v>
      </c>
      <c r="P408" s="115">
        <v>17.600000000000001</v>
      </c>
      <c r="Q408" s="115">
        <v>14</v>
      </c>
      <c r="R408" s="115">
        <v>0</v>
      </c>
      <c r="S408" s="115">
        <v>8</v>
      </c>
      <c r="T408" s="115" t="s">
        <v>1853</v>
      </c>
      <c r="U408" s="115">
        <v>10</v>
      </c>
      <c r="V408" s="115">
        <v>11</v>
      </c>
      <c r="W408" s="115"/>
    </row>
    <row r="409" spans="1:23" x14ac:dyDescent="0.2">
      <c r="A409" s="114">
        <v>43109</v>
      </c>
      <c r="B409" s="115" t="s">
        <v>449</v>
      </c>
      <c r="C409" s="114" t="s">
        <v>137</v>
      </c>
      <c r="D409" s="114" t="s">
        <v>138</v>
      </c>
      <c r="E409" s="114" t="s">
        <v>139</v>
      </c>
      <c r="F409" s="116">
        <f t="shared" si="18"/>
        <v>2018</v>
      </c>
      <c r="G409" s="117" t="s">
        <v>659</v>
      </c>
      <c r="H409" s="117" t="s">
        <v>140</v>
      </c>
      <c r="I409" s="115" t="s">
        <v>1796</v>
      </c>
      <c r="J409" s="115" t="s">
        <v>1815</v>
      </c>
      <c r="K409" s="115" t="s">
        <v>1810</v>
      </c>
      <c r="L409" s="115" t="str">
        <f t="shared" si="19"/>
        <v>T3</v>
      </c>
      <c r="M409" s="115" t="s">
        <v>1827</v>
      </c>
      <c r="N409" s="33" t="str">
        <f t="shared" si="20"/>
        <v>E:POS_P:P01_Tr1:NWF_Tr2:LSI_DRC_R3_D:09_M:01_Y:2018</v>
      </c>
      <c r="O409" s="118">
        <v>0.51111111111111096</v>
      </c>
      <c r="P409" s="115">
        <v>19.8</v>
      </c>
      <c r="Q409" s="115">
        <v>14</v>
      </c>
      <c r="R409" s="115">
        <v>0</v>
      </c>
      <c r="S409" s="115">
        <v>8</v>
      </c>
      <c r="T409" s="115" t="s">
        <v>1853</v>
      </c>
      <c r="U409" s="115">
        <v>10</v>
      </c>
      <c r="V409" s="115">
        <v>11</v>
      </c>
      <c r="W409" s="115"/>
    </row>
    <row r="410" spans="1:23" x14ac:dyDescent="0.2">
      <c r="A410" s="114">
        <v>43109</v>
      </c>
      <c r="B410" s="115" t="s">
        <v>554</v>
      </c>
      <c r="C410" s="114" t="s">
        <v>137</v>
      </c>
      <c r="D410" s="114" t="s">
        <v>138</v>
      </c>
      <c r="E410" s="114" t="s">
        <v>139</v>
      </c>
      <c r="F410" s="116">
        <f t="shared" si="18"/>
        <v>2018</v>
      </c>
      <c r="G410" s="117" t="s">
        <v>659</v>
      </c>
      <c r="H410" s="117" t="s">
        <v>140</v>
      </c>
      <c r="I410" s="115" t="s">
        <v>1828</v>
      </c>
      <c r="J410" s="115" t="s">
        <v>1797</v>
      </c>
      <c r="K410" s="115" t="s">
        <v>1798</v>
      </c>
      <c r="L410" s="115" t="str">
        <f t="shared" si="19"/>
        <v>T0</v>
      </c>
      <c r="M410" s="115" t="s">
        <v>1829</v>
      </c>
      <c r="N410" s="33" t="str">
        <f t="shared" si="20"/>
        <v>E:POS_P:P01_Tr1:WFL_Tr2:ESI_DRC_R1_D:09_M:01_Y:2018</v>
      </c>
      <c r="O410" s="118">
        <v>0.51979166666666665</v>
      </c>
      <c r="P410" s="115">
        <v>15.4</v>
      </c>
      <c r="Q410" s="115">
        <v>11</v>
      </c>
      <c r="R410" s="115">
        <v>4</v>
      </c>
      <c r="S410" s="115">
        <v>8</v>
      </c>
      <c r="T410" s="115" t="s">
        <v>1853</v>
      </c>
      <c r="U410" s="115">
        <v>12</v>
      </c>
      <c r="V410" s="115">
        <v>12.5</v>
      </c>
      <c r="W410" s="123" t="s">
        <v>685</v>
      </c>
    </row>
    <row r="411" spans="1:23" x14ac:dyDescent="0.2">
      <c r="A411" s="114">
        <v>43109</v>
      </c>
      <c r="B411" s="115" t="s">
        <v>554</v>
      </c>
      <c r="C411" s="114" t="s">
        <v>137</v>
      </c>
      <c r="D411" s="114" t="s">
        <v>138</v>
      </c>
      <c r="E411" s="114" t="s">
        <v>139</v>
      </c>
      <c r="F411" s="116">
        <f t="shared" si="18"/>
        <v>2018</v>
      </c>
      <c r="G411" s="117" t="s">
        <v>659</v>
      </c>
      <c r="H411" s="117" t="s">
        <v>140</v>
      </c>
      <c r="I411" s="115" t="s">
        <v>1828</v>
      </c>
      <c r="J411" s="115" t="s">
        <v>1797</v>
      </c>
      <c r="K411" s="115" t="s">
        <v>1798</v>
      </c>
      <c r="L411" s="115" t="str">
        <f t="shared" si="19"/>
        <v>T1</v>
      </c>
      <c r="M411" s="115" t="s">
        <v>1830</v>
      </c>
      <c r="N411" s="33" t="str">
        <f t="shared" si="20"/>
        <v>E:POS_P:P01_Tr1:WFL_Tr2:ESI_DRC_R1_D:09_M:01_Y:2018</v>
      </c>
      <c r="O411" s="118">
        <v>0.52673611111111118</v>
      </c>
      <c r="P411" s="115">
        <v>19.399999999999999</v>
      </c>
      <c r="Q411" s="115">
        <v>11</v>
      </c>
      <c r="R411" s="115">
        <v>4</v>
      </c>
      <c r="S411" s="115">
        <v>8</v>
      </c>
      <c r="T411" s="115" t="s">
        <v>1853</v>
      </c>
      <c r="U411" s="115">
        <v>12</v>
      </c>
      <c r="V411" s="115">
        <v>12.5</v>
      </c>
      <c r="W411" s="123" t="s">
        <v>685</v>
      </c>
    </row>
    <row r="412" spans="1:23" x14ac:dyDescent="0.2">
      <c r="A412" s="114">
        <v>43109</v>
      </c>
      <c r="B412" s="115" t="s">
        <v>554</v>
      </c>
      <c r="C412" s="114" t="s">
        <v>137</v>
      </c>
      <c r="D412" s="114" t="s">
        <v>138</v>
      </c>
      <c r="E412" s="114" t="s">
        <v>139</v>
      </c>
      <c r="F412" s="116">
        <f t="shared" si="18"/>
        <v>2018</v>
      </c>
      <c r="G412" s="117" t="s">
        <v>659</v>
      </c>
      <c r="H412" s="117" t="s">
        <v>140</v>
      </c>
      <c r="I412" s="115" t="s">
        <v>1828</v>
      </c>
      <c r="J412" s="115" t="s">
        <v>1797</v>
      </c>
      <c r="K412" s="115" t="s">
        <v>1798</v>
      </c>
      <c r="L412" s="115" t="str">
        <f t="shared" si="19"/>
        <v>T2</v>
      </c>
      <c r="M412" s="115" t="s">
        <v>1831</v>
      </c>
      <c r="N412" s="33" t="str">
        <f t="shared" si="20"/>
        <v>E:POS_P:P01_Tr1:WFL_Tr2:ESI_DRC_R1_D:09_M:01_Y:2018</v>
      </c>
      <c r="O412" s="118">
        <v>0.53368055555555605</v>
      </c>
      <c r="P412" s="115">
        <v>22.2</v>
      </c>
      <c r="Q412" s="115">
        <v>11</v>
      </c>
      <c r="R412" s="115">
        <v>4</v>
      </c>
      <c r="S412" s="115">
        <v>8</v>
      </c>
      <c r="T412" s="115" t="s">
        <v>1853</v>
      </c>
      <c r="U412" s="115">
        <v>12</v>
      </c>
      <c r="V412" s="115">
        <v>12.5</v>
      </c>
      <c r="W412" s="123" t="s">
        <v>685</v>
      </c>
    </row>
    <row r="413" spans="1:23" x14ac:dyDescent="0.2">
      <c r="A413" s="114">
        <v>43109</v>
      </c>
      <c r="B413" s="115" t="s">
        <v>554</v>
      </c>
      <c r="C413" s="114" t="s">
        <v>137</v>
      </c>
      <c r="D413" s="114" t="s">
        <v>138</v>
      </c>
      <c r="E413" s="114" t="s">
        <v>139</v>
      </c>
      <c r="F413" s="116">
        <f t="shared" si="18"/>
        <v>2018</v>
      </c>
      <c r="G413" s="117" t="s">
        <v>659</v>
      </c>
      <c r="H413" s="117" t="s">
        <v>140</v>
      </c>
      <c r="I413" s="115" t="s">
        <v>1828</v>
      </c>
      <c r="J413" s="115" t="s">
        <v>1797</v>
      </c>
      <c r="K413" s="115" t="s">
        <v>1798</v>
      </c>
      <c r="L413" s="115" t="str">
        <f t="shared" si="19"/>
        <v>T3</v>
      </c>
      <c r="M413" s="115" t="s">
        <v>1832</v>
      </c>
      <c r="N413" s="33" t="str">
        <f t="shared" si="20"/>
        <v>E:POS_P:P01_Tr1:WFL_Tr2:ESI_DRC_R1_D:09_M:01_Y:2018</v>
      </c>
      <c r="O413" s="118">
        <v>0.54062500000000002</v>
      </c>
      <c r="P413" s="115">
        <v>22.5</v>
      </c>
      <c r="Q413" s="115">
        <v>11</v>
      </c>
      <c r="R413" s="115">
        <v>4</v>
      </c>
      <c r="S413" s="115">
        <v>8</v>
      </c>
      <c r="T413" s="115" t="s">
        <v>1853</v>
      </c>
      <c r="U413" s="115">
        <v>12</v>
      </c>
      <c r="V413" s="115">
        <v>12.5</v>
      </c>
      <c r="W413" s="123" t="s">
        <v>685</v>
      </c>
    </row>
    <row r="414" spans="1:23" x14ac:dyDescent="0.2">
      <c r="A414" s="114">
        <v>43109</v>
      </c>
      <c r="B414" s="115" t="s">
        <v>664</v>
      </c>
      <c r="C414" s="114" t="s">
        <v>137</v>
      </c>
      <c r="D414" s="114" t="s">
        <v>138</v>
      </c>
      <c r="E414" s="114" t="s">
        <v>139</v>
      </c>
      <c r="F414" s="116">
        <f t="shared" si="18"/>
        <v>2018</v>
      </c>
      <c r="G414" s="117" t="s">
        <v>659</v>
      </c>
      <c r="H414" s="117" t="s">
        <v>140</v>
      </c>
      <c r="I414" s="115" t="s">
        <v>1828</v>
      </c>
      <c r="J414" s="115" t="s">
        <v>1797</v>
      </c>
      <c r="K414" s="115" t="s">
        <v>1805</v>
      </c>
      <c r="L414" s="115" t="str">
        <f t="shared" si="19"/>
        <v>T0</v>
      </c>
      <c r="M414" s="115" t="s">
        <v>1833</v>
      </c>
      <c r="N414" s="33" t="str">
        <f t="shared" si="20"/>
        <v>E:POS_P:P01_Tr1:WFL_Tr2:ESI_DRC_R2_D:09_M:01_Y:2018</v>
      </c>
      <c r="O414" s="118">
        <v>0.51979166666666665</v>
      </c>
      <c r="P414" s="115">
        <v>15</v>
      </c>
      <c r="Q414" s="115">
        <v>5</v>
      </c>
      <c r="R414" s="115">
        <v>2</v>
      </c>
      <c r="S414" s="115">
        <v>8</v>
      </c>
      <c r="T414" s="115" t="s">
        <v>1853</v>
      </c>
      <c r="U414" s="115">
        <v>12</v>
      </c>
      <c r="V414" s="115">
        <v>12.5</v>
      </c>
      <c r="W414" s="123" t="s">
        <v>685</v>
      </c>
    </row>
    <row r="415" spans="1:23" x14ac:dyDescent="0.2">
      <c r="A415" s="114">
        <v>43109</v>
      </c>
      <c r="B415" s="115" t="s">
        <v>664</v>
      </c>
      <c r="C415" s="114" t="s">
        <v>137</v>
      </c>
      <c r="D415" s="114" t="s">
        <v>138</v>
      </c>
      <c r="E415" s="114" t="s">
        <v>139</v>
      </c>
      <c r="F415" s="116">
        <f t="shared" si="18"/>
        <v>2018</v>
      </c>
      <c r="G415" s="117" t="s">
        <v>659</v>
      </c>
      <c r="H415" s="117" t="s">
        <v>140</v>
      </c>
      <c r="I415" s="115" t="s">
        <v>1828</v>
      </c>
      <c r="J415" s="115" t="s">
        <v>1797</v>
      </c>
      <c r="K415" s="115" t="s">
        <v>1805</v>
      </c>
      <c r="L415" s="115" t="str">
        <f t="shared" si="19"/>
        <v>T1</v>
      </c>
      <c r="M415" s="115" t="s">
        <v>1834</v>
      </c>
      <c r="N415" s="33" t="str">
        <f t="shared" si="20"/>
        <v>E:POS_P:P01_Tr1:WFL_Tr2:ESI_DRC_R2_D:09_M:01_Y:2018</v>
      </c>
      <c r="O415" s="118">
        <v>0.52673611111111118</v>
      </c>
      <c r="P415" s="115">
        <v>18</v>
      </c>
      <c r="Q415" s="115">
        <v>5</v>
      </c>
      <c r="R415" s="115">
        <v>2</v>
      </c>
      <c r="S415" s="115">
        <v>8</v>
      </c>
      <c r="T415" s="115" t="s">
        <v>1853</v>
      </c>
      <c r="U415" s="115">
        <v>12</v>
      </c>
      <c r="V415" s="115">
        <v>12.5</v>
      </c>
      <c r="W415" s="123" t="s">
        <v>685</v>
      </c>
    </row>
    <row r="416" spans="1:23" x14ac:dyDescent="0.2">
      <c r="A416" s="114">
        <v>43109</v>
      </c>
      <c r="B416" s="115" t="s">
        <v>664</v>
      </c>
      <c r="C416" s="114" t="s">
        <v>137</v>
      </c>
      <c r="D416" s="114" t="s">
        <v>138</v>
      </c>
      <c r="E416" s="114" t="s">
        <v>139</v>
      </c>
      <c r="F416" s="116">
        <f t="shared" si="18"/>
        <v>2018</v>
      </c>
      <c r="G416" s="117" t="s">
        <v>659</v>
      </c>
      <c r="H416" s="117" t="s">
        <v>140</v>
      </c>
      <c r="I416" s="115" t="s">
        <v>1828</v>
      </c>
      <c r="J416" s="115" t="s">
        <v>1797</v>
      </c>
      <c r="K416" s="115" t="s">
        <v>1805</v>
      </c>
      <c r="L416" s="115" t="str">
        <f t="shared" si="19"/>
        <v>T2</v>
      </c>
      <c r="M416" s="115" t="s">
        <v>1835</v>
      </c>
      <c r="N416" s="33" t="str">
        <f t="shared" si="20"/>
        <v>E:POS_P:P01_Tr1:WFL_Tr2:ESI_DRC_R2_D:09_M:01_Y:2018</v>
      </c>
      <c r="O416" s="118">
        <v>0.53368055555555605</v>
      </c>
      <c r="P416" s="115">
        <v>20.399999999999999</v>
      </c>
      <c r="Q416" s="115">
        <v>5</v>
      </c>
      <c r="R416" s="115">
        <v>2</v>
      </c>
      <c r="S416" s="115">
        <v>8</v>
      </c>
      <c r="T416" s="115" t="s">
        <v>1853</v>
      </c>
      <c r="U416" s="115">
        <v>12</v>
      </c>
      <c r="V416" s="115">
        <v>12.5</v>
      </c>
      <c r="W416" s="123" t="s">
        <v>685</v>
      </c>
    </row>
    <row r="417" spans="1:23" x14ac:dyDescent="0.2">
      <c r="A417" s="114">
        <v>43109</v>
      </c>
      <c r="B417" s="115" t="s">
        <v>664</v>
      </c>
      <c r="C417" s="114" t="s">
        <v>137</v>
      </c>
      <c r="D417" s="114" t="s">
        <v>138</v>
      </c>
      <c r="E417" s="114" t="s">
        <v>139</v>
      </c>
      <c r="F417" s="116">
        <f t="shared" si="18"/>
        <v>2018</v>
      </c>
      <c r="G417" s="117" t="s">
        <v>659</v>
      </c>
      <c r="H417" s="117" t="s">
        <v>140</v>
      </c>
      <c r="I417" s="115" t="s">
        <v>1828</v>
      </c>
      <c r="J417" s="115" t="s">
        <v>1797</v>
      </c>
      <c r="K417" s="115" t="s">
        <v>1805</v>
      </c>
      <c r="L417" s="115" t="str">
        <f t="shared" si="19"/>
        <v>T3</v>
      </c>
      <c r="M417" s="115" t="s">
        <v>1836</v>
      </c>
      <c r="N417" s="33" t="str">
        <f t="shared" si="20"/>
        <v>E:POS_P:P01_Tr1:WFL_Tr2:ESI_DRC_R2_D:09_M:01_Y:2018</v>
      </c>
      <c r="O417" s="118">
        <v>0.54062500000000002</v>
      </c>
      <c r="P417" s="115">
        <v>20.9</v>
      </c>
      <c r="Q417" s="115">
        <v>5</v>
      </c>
      <c r="R417" s="115">
        <v>2</v>
      </c>
      <c r="S417" s="115">
        <v>8</v>
      </c>
      <c r="T417" s="115" t="s">
        <v>1853</v>
      </c>
      <c r="U417" s="115">
        <v>12</v>
      </c>
      <c r="V417" s="115">
        <v>12.5</v>
      </c>
      <c r="W417" s="123" t="s">
        <v>685</v>
      </c>
    </row>
    <row r="418" spans="1:23" x14ac:dyDescent="0.2">
      <c r="A418" s="114">
        <v>43109</v>
      </c>
      <c r="B418" s="115" t="s">
        <v>449</v>
      </c>
      <c r="C418" s="114" t="s">
        <v>137</v>
      </c>
      <c r="D418" s="114" t="s">
        <v>138</v>
      </c>
      <c r="E418" s="114" t="s">
        <v>139</v>
      </c>
      <c r="F418" s="116">
        <f t="shared" si="18"/>
        <v>2018</v>
      </c>
      <c r="G418" s="117" t="s">
        <v>659</v>
      </c>
      <c r="H418" s="117" t="s">
        <v>140</v>
      </c>
      <c r="I418" s="115" t="s">
        <v>1828</v>
      </c>
      <c r="J418" s="115" t="s">
        <v>1797</v>
      </c>
      <c r="K418" s="115" t="s">
        <v>1810</v>
      </c>
      <c r="L418" s="115" t="str">
        <f t="shared" si="19"/>
        <v>T0</v>
      </c>
      <c r="M418" s="115" t="s">
        <v>1837</v>
      </c>
      <c r="N418" s="33" t="str">
        <f t="shared" si="20"/>
        <v>E:POS_P:P01_Tr1:WFL_Tr2:ESI_DRC_R3_D:09_M:01_Y:2018</v>
      </c>
      <c r="O418" s="118">
        <v>0.51979166666666665</v>
      </c>
      <c r="P418" s="115">
        <v>15.6</v>
      </c>
      <c r="Q418" s="115">
        <v>2</v>
      </c>
      <c r="R418" s="115">
        <v>3.5</v>
      </c>
      <c r="S418" s="115">
        <v>8</v>
      </c>
      <c r="T418" s="115" t="s">
        <v>1853</v>
      </c>
      <c r="U418" s="115">
        <v>12</v>
      </c>
      <c r="V418" s="115">
        <v>12.5</v>
      </c>
      <c r="W418" s="123" t="s">
        <v>685</v>
      </c>
    </row>
    <row r="419" spans="1:23" x14ac:dyDescent="0.2">
      <c r="A419" s="114">
        <v>43109</v>
      </c>
      <c r="B419" s="115" t="s">
        <v>449</v>
      </c>
      <c r="C419" s="114" t="s">
        <v>137</v>
      </c>
      <c r="D419" s="114" t="s">
        <v>138</v>
      </c>
      <c r="E419" s="114" t="s">
        <v>139</v>
      </c>
      <c r="F419" s="116">
        <f t="shared" si="18"/>
        <v>2018</v>
      </c>
      <c r="G419" s="117" t="s">
        <v>659</v>
      </c>
      <c r="H419" s="117" t="s">
        <v>140</v>
      </c>
      <c r="I419" s="115" t="s">
        <v>1828</v>
      </c>
      <c r="J419" s="115" t="s">
        <v>1797</v>
      </c>
      <c r="K419" s="115" t="s">
        <v>1810</v>
      </c>
      <c r="L419" s="115" t="str">
        <f t="shared" si="19"/>
        <v>T1</v>
      </c>
      <c r="M419" s="115" t="s">
        <v>1838</v>
      </c>
      <c r="N419" s="33" t="str">
        <f t="shared" si="20"/>
        <v>E:POS_P:P01_Tr1:WFL_Tr2:ESI_DRC_R3_D:09_M:01_Y:2018</v>
      </c>
      <c r="O419" s="118">
        <v>0.52673611111111118</v>
      </c>
      <c r="P419" s="115">
        <v>19.8</v>
      </c>
      <c r="Q419" s="115">
        <v>2</v>
      </c>
      <c r="R419" s="115">
        <v>3.5</v>
      </c>
      <c r="S419" s="115">
        <v>8</v>
      </c>
      <c r="T419" s="115" t="s">
        <v>1853</v>
      </c>
      <c r="U419" s="115">
        <v>12</v>
      </c>
      <c r="V419" s="115">
        <v>12.5</v>
      </c>
      <c r="W419" s="123" t="s">
        <v>685</v>
      </c>
    </row>
    <row r="420" spans="1:23" x14ac:dyDescent="0.2">
      <c r="A420" s="114">
        <v>43109</v>
      </c>
      <c r="B420" s="115" t="s">
        <v>449</v>
      </c>
      <c r="C420" s="114" t="s">
        <v>137</v>
      </c>
      <c r="D420" s="114" t="s">
        <v>138</v>
      </c>
      <c r="E420" s="114" t="s">
        <v>139</v>
      </c>
      <c r="F420" s="116">
        <f t="shared" si="18"/>
        <v>2018</v>
      </c>
      <c r="G420" s="117" t="s">
        <v>659</v>
      </c>
      <c r="H420" s="117" t="s">
        <v>140</v>
      </c>
      <c r="I420" s="115" t="s">
        <v>1828</v>
      </c>
      <c r="J420" s="115" t="s">
        <v>1797</v>
      </c>
      <c r="K420" s="115" t="s">
        <v>1810</v>
      </c>
      <c r="L420" s="115" t="str">
        <f t="shared" si="19"/>
        <v>T2</v>
      </c>
      <c r="M420" s="115" t="s">
        <v>1839</v>
      </c>
      <c r="N420" s="33" t="str">
        <f t="shared" si="20"/>
        <v>E:POS_P:P01_Tr1:WFL_Tr2:ESI_DRC_R3_D:09_M:01_Y:2018</v>
      </c>
      <c r="O420" s="118">
        <v>0.53368055555555605</v>
      </c>
      <c r="P420" s="115">
        <v>22.4</v>
      </c>
      <c r="Q420" s="115">
        <v>2</v>
      </c>
      <c r="R420" s="115">
        <v>3.5</v>
      </c>
      <c r="S420" s="115">
        <v>8</v>
      </c>
      <c r="T420" s="115" t="s">
        <v>1853</v>
      </c>
      <c r="U420" s="115">
        <v>12</v>
      </c>
      <c r="V420" s="115">
        <v>12.5</v>
      </c>
      <c r="W420" s="123" t="s">
        <v>685</v>
      </c>
    </row>
    <row r="421" spans="1:23" x14ac:dyDescent="0.2">
      <c r="A421" s="114">
        <v>43109</v>
      </c>
      <c r="B421" s="115" t="s">
        <v>449</v>
      </c>
      <c r="C421" s="114" t="s">
        <v>137</v>
      </c>
      <c r="D421" s="114" t="s">
        <v>138</v>
      </c>
      <c r="E421" s="114" t="s">
        <v>139</v>
      </c>
      <c r="F421" s="116">
        <f t="shared" si="18"/>
        <v>2018</v>
      </c>
      <c r="G421" s="117" t="s">
        <v>659</v>
      </c>
      <c r="H421" s="117" t="s">
        <v>140</v>
      </c>
      <c r="I421" s="115" t="s">
        <v>1828</v>
      </c>
      <c r="J421" s="115" t="s">
        <v>1797</v>
      </c>
      <c r="K421" s="115" t="s">
        <v>1810</v>
      </c>
      <c r="L421" s="115" t="str">
        <f t="shared" si="19"/>
        <v>T3</v>
      </c>
      <c r="M421" s="115" t="s">
        <v>1840</v>
      </c>
      <c r="N421" s="33" t="str">
        <f t="shared" si="20"/>
        <v>E:POS_P:P01_Tr1:WFL_Tr2:ESI_DRC_R3_D:09_M:01_Y:2018</v>
      </c>
      <c r="O421" s="118">
        <v>0.54062500000000002</v>
      </c>
      <c r="P421" s="115">
        <v>23.2</v>
      </c>
      <c r="Q421" s="115">
        <v>2</v>
      </c>
      <c r="R421" s="115">
        <v>3.5</v>
      </c>
      <c r="S421" s="115">
        <v>8</v>
      </c>
      <c r="T421" s="115" t="s">
        <v>1853</v>
      </c>
      <c r="U421" s="115">
        <v>12</v>
      </c>
      <c r="V421" s="115">
        <v>12.5</v>
      </c>
      <c r="W421" s="123" t="s">
        <v>685</v>
      </c>
    </row>
    <row r="422" spans="1:23" x14ac:dyDescent="0.2">
      <c r="A422" s="114">
        <v>43109</v>
      </c>
      <c r="B422" s="115" t="s">
        <v>554</v>
      </c>
      <c r="C422" s="114" t="s">
        <v>137</v>
      </c>
      <c r="D422" s="114" t="s">
        <v>138</v>
      </c>
      <c r="E422" s="114" t="s">
        <v>139</v>
      </c>
      <c r="F422" s="116">
        <f t="shared" si="18"/>
        <v>2018</v>
      </c>
      <c r="G422" s="117" t="s">
        <v>659</v>
      </c>
      <c r="H422" s="117" t="s">
        <v>140</v>
      </c>
      <c r="I422" s="115" t="s">
        <v>1828</v>
      </c>
      <c r="J422" s="115" t="s">
        <v>1815</v>
      </c>
      <c r="K422" s="115" t="s">
        <v>1798</v>
      </c>
      <c r="L422" s="115" t="str">
        <f t="shared" si="19"/>
        <v>T0</v>
      </c>
      <c r="M422" s="115" t="s">
        <v>1841</v>
      </c>
      <c r="N422" s="33" t="str">
        <f t="shared" si="20"/>
        <v>E:POS_P:P01_Tr1:WFL_Tr2:LSI_DRC_R1_D:09_M:01_Y:2018</v>
      </c>
      <c r="O422" s="118">
        <v>0.51649305555555558</v>
      </c>
      <c r="P422" s="115">
        <v>15.1</v>
      </c>
      <c r="Q422" s="115">
        <v>6</v>
      </c>
      <c r="R422" s="115">
        <v>2</v>
      </c>
      <c r="S422" s="115">
        <v>8</v>
      </c>
      <c r="T422" s="115" t="s">
        <v>1853</v>
      </c>
      <c r="U422" s="115">
        <v>12</v>
      </c>
      <c r="V422" s="115">
        <v>12.5</v>
      </c>
      <c r="W422" s="123" t="s">
        <v>685</v>
      </c>
    </row>
    <row r="423" spans="1:23" x14ac:dyDescent="0.2">
      <c r="A423" s="114">
        <v>43109</v>
      </c>
      <c r="B423" s="115" t="s">
        <v>554</v>
      </c>
      <c r="C423" s="114" t="s">
        <v>137</v>
      </c>
      <c r="D423" s="114" t="s">
        <v>138</v>
      </c>
      <c r="E423" s="114" t="s">
        <v>139</v>
      </c>
      <c r="F423" s="116">
        <f t="shared" si="18"/>
        <v>2018</v>
      </c>
      <c r="G423" s="117" t="s">
        <v>659</v>
      </c>
      <c r="H423" s="117" t="s">
        <v>140</v>
      </c>
      <c r="I423" s="115" t="s">
        <v>1828</v>
      </c>
      <c r="J423" s="115" t="s">
        <v>1815</v>
      </c>
      <c r="K423" s="115" t="s">
        <v>1798</v>
      </c>
      <c r="L423" s="115" t="str">
        <f t="shared" si="19"/>
        <v>T1</v>
      </c>
      <c r="M423" s="115" t="s">
        <v>1842</v>
      </c>
      <c r="N423" s="33" t="str">
        <f t="shared" si="20"/>
        <v>E:POS_P:P01_Tr1:WFL_Tr2:LSI_DRC_R1_D:09_M:01_Y:2018</v>
      </c>
      <c r="O423" s="118">
        <v>0.5234375</v>
      </c>
      <c r="P423" s="115">
        <v>19.399999999999999</v>
      </c>
      <c r="Q423" s="115">
        <v>6</v>
      </c>
      <c r="R423" s="115">
        <v>2</v>
      </c>
      <c r="S423" s="115">
        <v>8</v>
      </c>
      <c r="T423" s="115" t="s">
        <v>1853</v>
      </c>
      <c r="U423" s="115">
        <v>12</v>
      </c>
      <c r="V423" s="115">
        <v>12.5</v>
      </c>
      <c r="W423" s="123" t="s">
        <v>685</v>
      </c>
    </row>
    <row r="424" spans="1:23" x14ac:dyDescent="0.2">
      <c r="A424" s="114">
        <v>43109</v>
      </c>
      <c r="B424" s="115" t="s">
        <v>554</v>
      </c>
      <c r="C424" s="114" t="s">
        <v>137</v>
      </c>
      <c r="D424" s="114" t="s">
        <v>138</v>
      </c>
      <c r="E424" s="114" t="s">
        <v>139</v>
      </c>
      <c r="F424" s="116">
        <f t="shared" si="18"/>
        <v>2018</v>
      </c>
      <c r="G424" s="117" t="s">
        <v>659</v>
      </c>
      <c r="H424" s="117" t="s">
        <v>140</v>
      </c>
      <c r="I424" s="115" t="s">
        <v>1828</v>
      </c>
      <c r="J424" s="115" t="s">
        <v>1815</v>
      </c>
      <c r="K424" s="115" t="s">
        <v>1798</v>
      </c>
      <c r="L424" s="115" t="str">
        <f t="shared" si="19"/>
        <v>T2</v>
      </c>
      <c r="M424" s="115" t="s">
        <v>1843</v>
      </c>
      <c r="N424" s="33" t="str">
        <f t="shared" si="20"/>
        <v>E:POS_P:P01_Tr1:WFL_Tr2:LSI_DRC_R1_D:09_M:01_Y:2018</v>
      </c>
      <c r="O424" s="118">
        <v>0.53038194444444398</v>
      </c>
      <c r="P424" s="115">
        <v>20.9</v>
      </c>
      <c r="Q424" s="115">
        <v>6</v>
      </c>
      <c r="R424" s="115">
        <v>2</v>
      </c>
      <c r="S424" s="115">
        <v>8</v>
      </c>
      <c r="T424" s="115" t="s">
        <v>1853</v>
      </c>
      <c r="U424" s="115">
        <v>12</v>
      </c>
      <c r="V424" s="115">
        <v>12.5</v>
      </c>
      <c r="W424" s="123" t="s">
        <v>685</v>
      </c>
    </row>
    <row r="425" spans="1:23" x14ac:dyDescent="0.2">
      <c r="A425" s="114">
        <v>43109</v>
      </c>
      <c r="B425" s="115" t="s">
        <v>554</v>
      </c>
      <c r="C425" s="114" t="s">
        <v>137</v>
      </c>
      <c r="D425" s="114" t="s">
        <v>138</v>
      </c>
      <c r="E425" s="114" t="s">
        <v>139</v>
      </c>
      <c r="F425" s="116">
        <f t="shared" si="18"/>
        <v>2018</v>
      </c>
      <c r="G425" s="117" t="s">
        <v>659</v>
      </c>
      <c r="H425" s="117" t="s">
        <v>140</v>
      </c>
      <c r="I425" s="115" t="s">
        <v>1828</v>
      </c>
      <c r="J425" s="115" t="s">
        <v>1815</v>
      </c>
      <c r="K425" s="115" t="s">
        <v>1798</v>
      </c>
      <c r="L425" s="115" t="str">
        <f t="shared" si="19"/>
        <v>T3</v>
      </c>
      <c r="M425" s="115" t="s">
        <v>1844</v>
      </c>
      <c r="N425" s="33" t="str">
        <f t="shared" si="20"/>
        <v>E:POS_P:P01_Tr1:WFL_Tr2:LSI_DRC_R1_D:09_M:01_Y:2018</v>
      </c>
      <c r="O425" s="118">
        <v>0.53732638888888895</v>
      </c>
      <c r="P425" s="115">
        <v>21.2</v>
      </c>
      <c r="Q425" s="115">
        <v>6</v>
      </c>
      <c r="R425" s="115">
        <v>2</v>
      </c>
      <c r="S425" s="115">
        <v>8</v>
      </c>
      <c r="T425" s="115" t="s">
        <v>1853</v>
      </c>
      <c r="U425" s="115">
        <v>12</v>
      </c>
      <c r="V425" s="115">
        <v>12.5</v>
      </c>
      <c r="W425" s="123" t="s">
        <v>685</v>
      </c>
    </row>
    <row r="426" spans="1:23" x14ac:dyDescent="0.2">
      <c r="A426" s="114">
        <v>43109</v>
      </c>
      <c r="B426" s="115" t="s">
        <v>664</v>
      </c>
      <c r="C426" s="114" t="s">
        <v>137</v>
      </c>
      <c r="D426" s="114" t="s">
        <v>138</v>
      </c>
      <c r="E426" s="114" t="s">
        <v>139</v>
      </c>
      <c r="F426" s="116">
        <f t="shared" si="18"/>
        <v>2018</v>
      </c>
      <c r="G426" s="117" t="s">
        <v>659</v>
      </c>
      <c r="H426" s="117" t="s">
        <v>140</v>
      </c>
      <c r="I426" s="115" t="s">
        <v>1828</v>
      </c>
      <c r="J426" s="115" t="s">
        <v>1815</v>
      </c>
      <c r="K426" s="115" t="s">
        <v>1805</v>
      </c>
      <c r="L426" s="115" t="str">
        <f t="shared" si="19"/>
        <v>T0</v>
      </c>
      <c r="M426" s="115" t="s">
        <v>1845</v>
      </c>
      <c r="N426" s="33" t="str">
        <f t="shared" si="20"/>
        <v>E:POS_P:P01_Tr1:WFL_Tr2:LSI_DRC_R2_D:09_M:01_Y:2018</v>
      </c>
      <c r="O426" s="118">
        <v>0.51649305555555558</v>
      </c>
      <c r="P426" s="115">
        <v>16.3</v>
      </c>
      <c r="Q426" s="115">
        <v>8</v>
      </c>
      <c r="R426" s="115">
        <v>3.5</v>
      </c>
      <c r="S426" s="115">
        <v>8</v>
      </c>
      <c r="T426" s="115" t="s">
        <v>1853</v>
      </c>
      <c r="U426" s="115">
        <v>12</v>
      </c>
      <c r="V426" s="115">
        <v>12.5</v>
      </c>
      <c r="W426" s="123" t="s">
        <v>685</v>
      </c>
    </row>
    <row r="427" spans="1:23" x14ac:dyDescent="0.2">
      <c r="A427" s="114">
        <v>43109</v>
      </c>
      <c r="B427" s="115" t="s">
        <v>664</v>
      </c>
      <c r="C427" s="114" t="s">
        <v>137</v>
      </c>
      <c r="D427" s="114" t="s">
        <v>138</v>
      </c>
      <c r="E427" s="114" t="s">
        <v>139</v>
      </c>
      <c r="F427" s="116">
        <f t="shared" si="18"/>
        <v>2018</v>
      </c>
      <c r="G427" s="117" t="s">
        <v>659</v>
      </c>
      <c r="H427" s="117" t="s">
        <v>140</v>
      </c>
      <c r="I427" s="115" t="s">
        <v>1828</v>
      </c>
      <c r="J427" s="115" t="s">
        <v>1815</v>
      </c>
      <c r="K427" s="115" t="s">
        <v>1805</v>
      </c>
      <c r="L427" s="115" t="str">
        <f t="shared" si="19"/>
        <v>T1</v>
      </c>
      <c r="M427" s="115" t="s">
        <v>1846</v>
      </c>
      <c r="N427" s="33" t="str">
        <f t="shared" si="20"/>
        <v>E:POS_P:P01_Tr1:WFL_Tr2:LSI_DRC_R2_D:09_M:01_Y:2018</v>
      </c>
      <c r="O427" s="118">
        <v>0.5234375</v>
      </c>
      <c r="P427" s="115">
        <v>21.6</v>
      </c>
      <c r="Q427" s="115">
        <v>8</v>
      </c>
      <c r="R427" s="115">
        <v>3.5</v>
      </c>
      <c r="S427" s="115">
        <v>8</v>
      </c>
      <c r="T427" s="115" t="s">
        <v>1853</v>
      </c>
      <c r="U427" s="115">
        <v>12</v>
      </c>
      <c r="V427" s="115">
        <v>12.5</v>
      </c>
      <c r="W427" s="123" t="s">
        <v>685</v>
      </c>
    </row>
    <row r="428" spans="1:23" x14ac:dyDescent="0.2">
      <c r="A428" s="114">
        <v>43109</v>
      </c>
      <c r="B428" s="115" t="s">
        <v>664</v>
      </c>
      <c r="C428" s="114" t="s">
        <v>137</v>
      </c>
      <c r="D428" s="114" t="s">
        <v>138</v>
      </c>
      <c r="E428" s="114" t="s">
        <v>139</v>
      </c>
      <c r="F428" s="116">
        <f t="shared" si="18"/>
        <v>2018</v>
      </c>
      <c r="G428" s="117" t="s">
        <v>659</v>
      </c>
      <c r="H428" s="117" t="s">
        <v>140</v>
      </c>
      <c r="I428" s="115" t="s">
        <v>1828</v>
      </c>
      <c r="J428" s="115" t="s">
        <v>1815</v>
      </c>
      <c r="K428" s="115" t="s">
        <v>1805</v>
      </c>
      <c r="L428" s="115" t="str">
        <f t="shared" si="19"/>
        <v>T2</v>
      </c>
      <c r="M428" s="115" t="s">
        <v>1847</v>
      </c>
      <c r="N428" s="33" t="str">
        <f t="shared" si="20"/>
        <v>E:POS_P:P01_Tr1:WFL_Tr2:LSI_DRC_R2_D:09_M:01_Y:2018</v>
      </c>
      <c r="O428" s="118">
        <v>0.53038194444444398</v>
      </c>
      <c r="P428" s="115">
        <v>23.8</v>
      </c>
      <c r="Q428" s="115">
        <v>8</v>
      </c>
      <c r="R428" s="115">
        <v>3.5</v>
      </c>
      <c r="S428" s="115">
        <v>8</v>
      </c>
      <c r="T428" s="115" t="s">
        <v>1853</v>
      </c>
      <c r="U428" s="115">
        <v>12</v>
      </c>
      <c r="V428" s="115">
        <v>12.5</v>
      </c>
      <c r="W428" s="123" t="s">
        <v>685</v>
      </c>
    </row>
    <row r="429" spans="1:23" x14ac:dyDescent="0.2">
      <c r="A429" s="114">
        <v>43109</v>
      </c>
      <c r="B429" s="115" t="s">
        <v>664</v>
      </c>
      <c r="C429" s="114" t="s">
        <v>137</v>
      </c>
      <c r="D429" s="114" t="s">
        <v>138</v>
      </c>
      <c r="E429" s="114" t="s">
        <v>139</v>
      </c>
      <c r="F429" s="116">
        <f t="shared" si="18"/>
        <v>2018</v>
      </c>
      <c r="G429" s="117" t="s">
        <v>659</v>
      </c>
      <c r="H429" s="117" t="s">
        <v>140</v>
      </c>
      <c r="I429" s="115" t="s">
        <v>1828</v>
      </c>
      <c r="J429" s="115" t="s">
        <v>1815</v>
      </c>
      <c r="K429" s="115" t="s">
        <v>1805</v>
      </c>
      <c r="L429" s="115" t="str">
        <f t="shared" si="19"/>
        <v>T3</v>
      </c>
      <c r="M429" s="115" t="s">
        <v>1848</v>
      </c>
      <c r="N429" s="33" t="str">
        <f t="shared" si="20"/>
        <v>E:POS_P:P01_Tr1:WFL_Tr2:LSI_DRC_R2_D:09_M:01_Y:2018</v>
      </c>
      <c r="O429" s="118">
        <v>0.53732638888888895</v>
      </c>
      <c r="P429" s="115">
        <v>23.8</v>
      </c>
      <c r="Q429" s="115">
        <v>8</v>
      </c>
      <c r="R429" s="115">
        <v>3.5</v>
      </c>
      <c r="S429" s="115">
        <v>8</v>
      </c>
      <c r="T429" s="115" t="s">
        <v>1853</v>
      </c>
      <c r="U429" s="115">
        <v>12</v>
      </c>
      <c r="V429" s="115">
        <v>12.5</v>
      </c>
      <c r="W429" s="123" t="s">
        <v>685</v>
      </c>
    </row>
    <row r="430" spans="1:23" x14ac:dyDescent="0.2">
      <c r="A430" s="114">
        <v>43109</v>
      </c>
      <c r="B430" s="115" t="s">
        <v>449</v>
      </c>
      <c r="C430" s="114" t="s">
        <v>137</v>
      </c>
      <c r="D430" s="114" t="s">
        <v>138</v>
      </c>
      <c r="E430" s="114" t="s">
        <v>139</v>
      </c>
      <c r="F430" s="116">
        <f t="shared" si="18"/>
        <v>2018</v>
      </c>
      <c r="G430" s="117" t="s">
        <v>659</v>
      </c>
      <c r="H430" s="117" t="s">
        <v>140</v>
      </c>
      <c r="I430" s="115" t="s">
        <v>1828</v>
      </c>
      <c r="J430" s="115" t="s">
        <v>1815</v>
      </c>
      <c r="K430" s="115" t="s">
        <v>1810</v>
      </c>
      <c r="L430" s="115" t="str">
        <f t="shared" si="19"/>
        <v>T0</v>
      </c>
      <c r="M430" s="115" t="s">
        <v>1849</v>
      </c>
      <c r="N430" s="33" t="str">
        <f t="shared" si="20"/>
        <v>E:POS_P:P01_Tr1:WFL_Tr2:LSI_DRC_R3_D:09_M:01_Y:2018</v>
      </c>
      <c r="O430" s="118">
        <v>0.51649305555555558</v>
      </c>
      <c r="P430" s="115">
        <v>15.2</v>
      </c>
      <c r="Q430" s="115">
        <v>14</v>
      </c>
      <c r="R430" s="115">
        <v>2.5</v>
      </c>
      <c r="S430" s="115">
        <v>8</v>
      </c>
      <c r="T430" s="115" t="s">
        <v>1853</v>
      </c>
      <c r="U430" s="115">
        <v>12</v>
      </c>
      <c r="V430" s="115">
        <v>12.5</v>
      </c>
      <c r="W430" s="123" t="s">
        <v>685</v>
      </c>
    </row>
    <row r="431" spans="1:23" x14ac:dyDescent="0.2">
      <c r="A431" s="114">
        <v>43109</v>
      </c>
      <c r="B431" s="115" t="s">
        <v>449</v>
      </c>
      <c r="C431" s="114" t="s">
        <v>137</v>
      </c>
      <c r="D431" s="114" t="s">
        <v>138</v>
      </c>
      <c r="E431" s="114" t="s">
        <v>139</v>
      </c>
      <c r="F431" s="116">
        <f t="shared" si="18"/>
        <v>2018</v>
      </c>
      <c r="G431" s="117" t="s">
        <v>659</v>
      </c>
      <c r="H431" s="117" t="s">
        <v>140</v>
      </c>
      <c r="I431" s="115" t="s">
        <v>1828</v>
      </c>
      <c r="J431" s="115" t="s">
        <v>1815</v>
      </c>
      <c r="K431" s="115" t="s">
        <v>1810</v>
      </c>
      <c r="L431" s="115" t="str">
        <f t="shared" si="19"/>
        <v>T1</v>
      </c>
      <c r="M431" s="115" t="s">
        <v>1850</v>
      </c>
      <c r="N431" s="33" t="str">
        <f t="shared" si="20"/>
        <v>E:POS_P:P01_Tr1:WFL_Tr2:LSI_DRC_R3_D:09_M:01_Y:2018</v>
      </c>
      <c r="O431" s="118">
        <v>0.5234375</v>
      </c>
      <c r="P431" s="115">
        <v>19.8</v>
      </c>
      <c r="Q431" s="115">
        <v>14</v>
      </c>
      <c r="R431" s="115">
        <v>2.5</v>
      </c>
      <c r="S431" s="115">
        <v>8</v>
      </c>
      <c r="T431" s="115" t="s">
        <v>1853</v>
      </c>
      <c r="U431" s="115">
        <v>12</v>
      </c>
      <c r="V431" s="115">
        <v>12.5</v>
      </c>
      <c r="W431" s="123" t="s">
        <v>685</v>
      </c>
    </row>
    <row r="432" spans="1:23" x14ac:dyDescent="0.2">
      <c r="A432" s="114">
        <v>43109</v>
      </c>
      <c r="B432" s="115" t="s">
        <v>449</v>
      </c>
      <c r="C432" s="114" t="s">
        <v>137</v>
      </c>
      <c r="D432" s="114" t="s">
        <v>138</v>
      </c>
      <c r="E432" s="114" t="s">
        <v>139</v>
      </c>
      <c r="F432" s="116">
        <f t="shared" si="18"/>
        <v>2018</v>
      </c>
      <c r="G432" s="117" t="s">
        <v>659</v>
      </c>
      <c r="H432" s="117" t="s">
        <v>140</v>
      </c>
      <c r="I432" s="115" t="s">
        <v>1828</v>
      </c>
      <c r="J432" s="115" t="s">
        <v>1815</v>
      </c>
      <c r="K432" s="115" t="s">
        <v>1810</v>
      </c>
      <c r="L432" s="115" t="str">
        <f t="shared" si="19"/>
        <v>T2</v>
      </c>
      <c r="M432" s="115" t="s">
        <v>1851</v>
      </c>
      <c r="N432" s="33" t="str">
        <f t="shared" si="20"/>
        <v>E:POS_P:P01_Tr1:WFL_Tr2:LSI_DRC_R3_D:09_M:01_Y:2018</v>
      </c>
      <c r="O432" s="118">
        <v>0.53038194444444398</v>
      </c>
      <c r="P432" s="115">
        <v>22.4</v>
      </c>
      <c r="Q432" s="115">
        <v>14</v>
      </c>
      <c r="R432" s="115">
        <v>2.5</v>
      </c>
      <c r="S432" s="115">
        <v>8</v>
      </c>
      <c r="T432" s="115" t="s">
        <v>1853</v>
      </c>
      <c r="U432" s="115">
        <v>12</v>
      </c>
      <c r="V432" s="115">
        <v>12.5</v>
      </c>
      <c r="W432" s="123" t="s">
        <v>685</v>
      </c>
    </row>
    <row r="433" spans="1:23" x14ac:dyDescent="0.2">
      <c r="A433" s="114">
        <v>43109</v>
      </c>
      <c r="B433" s="115" t="s">
        <v>449</v>
      </c>
      <c r="C433" s="114" t="s">
        <v>137</v>
      </c>
      <c r="D433" s="114" t="s">
        <v>138</v>
      </c>
      <c r="E433" s="114" t="s">
        <v>139</v>
      </c>
      <c r="F433" s="116">
        <f t="shared" si="18"/>
        <v>2018</v>
      </c>
      <c r="G433" s="117" t="s">
        <v>659</v>
      </c>
      <c r="H433" s="117" t="s">
        <v>140</v>
      </c>
      <c r="I433" s="115" t="s">
        <v>1828</v>
      </c>
      <c r="J433" s="115" t="s">
        <v>1815</v>
      </c>
      <c r="K433" s="115" t="s">
        <v>1810</v>
      </c>
      <c r="L433" s="115" t="str">
        <f t="shared" si="19"/>
        <v>T3</v>
      </c>
      <c r="M433" s="115" t="s">
        <v>1852</v>
      </c>
      <c r="N433" s="33" t="str">
        <f t="shared" si="20"/>
        <v>E:POS_P:P01_Tr1:WFL_Tr2:LSI_DRC_R3_D:09_M:01_Y:2018</v>
      </c>
      <c r="O433" s="118">
        <v>0.53732638888888895</v>
      </c>
      <c r="P433" s="115">
        <v>22.5</v>
      </c>
      <c r="Q433" s="115">
        <v>14</v>
      </c>
      <c r="R433" s="115">
        <v>2.5</v>
      </c>
      <c r="S433" s="115">
        <v>8</v>
      </c>
      <c r="T433" s="115" t="s">
        <v>1853</v>
      </c>
      <c r="U433" s="115">
        <v>12</v>
      </c>
      <c r="V433" s="115">
        <v>12.5</v>
      </c>
      <c r="W433" s="123" t="s">
        <v>685</v>
      </c>
    </row>
    <row r="434" spans="1:23" x14ac:dyDescent="0.2">
      <c r="A434" s="114">
        <v>43124</v>
      </c>
      <c r="B434" s="115" t="s">
        <v>554</v>
      </c>
      <c r="C434" s="114" t="s">
        <v>137</v>
      </c>
      <c r="D434" s="114" t="s">
        <v>138</v>
      </c>
      <c r="E434" s="114" t="s">
        <v>139</v>
      </c>
      <c r="F434" s="116">
        <f t="shared" si="18"/>
        <v>2018</v>
      </c>
      <c r="G434" s="117" t="s">
        <v>659</v>
      </c>
      <c r="H434" s="117" t="s">
        <v>710</v>
      </c>
      <c r="I434" s="115" t="s">
        <v>1796</v>
      </c>
      <c r="J434" s="115" t="s">
        <v>1797</v>
      </c>
      <c r="K434" s="115" t="s">
        <v>1798</v>
      </c>
      <c r="L434" s="115" t="str">
        <f t="shared" si="19"/>
        <v>T0</v>
      </c>
      <c r="M434" s="115" t="s">
        <v>1799</v>
      </c>
      <c r="N434" s="33" t="str">
        <f t="shared" si="20"/>
        <v>E:POS_P:P01_Tr1:NWF_Tr2:ESI_DRC_R1_D:24_M:01_Y:2018</v>
      </c>
      <c r="O434" s="118">
        <v>0.51284722222222223</v>
      </c>
      <c r="P434" s="115">
        <v>18</v>
      </c>
      <c r="Q434" s="115">
        <v>8</v>
      </c>
      <c r="R434" s="115">
        <v>0</v>
      </c>
      <c r="S434" s="115">
        <v>11.7</v>
      </c>
      <c r="T434" s="115"/>
      <c r="U434" s="115">
        <v>16.5</v>
      </c>
      <c r="V434" s="115">
        <v>17.5</v>
      </c>
      <c r="W434" s="115"/>
    </row>
    <row r="435" spans="1:23" x14ac:dyDescent="0.2">
      <c r="A435" s="114">
        <v>43124</v>
      </c>
      <c r="B435" s="115" t="s">
        <v>554</v>
      </c>
      <c r="C435" s="114" t="s">
        <v>137</v>
      </c>
      <c r="D435" s="114" t="s">
        <v>138</v>
      </c>
      <c r="E435" s="114" t="s">
        <v>139</v>
      </c>
      <c r="F435" s="116">
        <f t="shared" si="18"/>
        <v>2018</v>
      </c>
      <c r="G435" s="117" t="s">
        <v>659</v>
      </c>
      <c r="H435" s="117" t="s">
        <v>710</v>
      </c>
      <c r="I435" s="115" t="s">
        <v>1796</v>
      </c>
      <c r="J435" s="115" t="s">
        <v>1797</v>
      </c>
      <c r="K435" s="115" t="s">
        <v>1798</v>
      </c>
      <c r="L435" s="115" t="str">
        <f t="shared" si="19"/>
        <v>T1</v>
      </c>
      <c r="M435" s="115" t="s">
        <v>1802</v>
      </c>
      <c r="N435" s="33" t="str">
        <f t="shared" si="20"/>
        <v>E:POS_P:P01_Tr1:NWF_Tr2:ESI_DRC_R1_D:24_M:01_Y:2018</v>
      </c>
      <c r="O435" s="118">
        <v>0.51979166666666665</v>
      </c>
      <c r="P435" s="115">
        <v>20.100000000000001</v>
      </c>
      <c r="Q435" s="115">
        <v>8</v>
      </c>
      <c r="R435" s="115">
        <v>0</v>
      </c>
      <c r="S435" s="115">
        <v>11.7</v>
      </c>
      <c r="T435" s="115"/>
      <c r="U435" s="115">
        <v>16.5</v>
      </c>
      <c r="V435" s="115">
        <v>17.5</v>
      </c>
      <c r="W435" s="115"/>
    </row>
    <row r="436" spans="1:23" x14ac:dyDescent="0.2">
      <c r="A436" s="114">
        <v>43124</v>
      </c>
      <c r="B436" s="115" t="s">
        <v>554</v>
      </c>
      <c r="C436" s="114" t="s">
        <v>137</v>
      </c>
      <c r="D436" s="114" t="s">
        <v>138</v>
      </c>
      <c r="E436" s="114" t="s">
        <v>139</v>
      </c>
      <c r="F436" s="116">
        <f t="shared" si="18"/>
        <v>2018</v>
      </c>
      <c r="G436" s="117" t="s">
        <v>659</v>
      </c>
      <c r="H436" s="117" t="s">
        <v>710</v>
      </c>
      <c r="I436" s="115" t="s">
        <v>1796</v>
      </c>
      <c r="J436" s="115" t="s">
        <v>1797</v>
      </c>
      <c r="K436" s="115" t="s">
        <v>1798</v>
      </c>
      <c r="L436" s="115" t="str">
        <f t="shared" si="19"/>
        <v>T2</v>
      </c>
      <c r="M436" s="115" t="s">
        <v>1803</v>
      </c>
      <c r="N436" s="33" t="str">
        <f t="shared" si="20"/>
        <v>E:POS_P:P01_Tr1:NWF_Tr2:ESI_DRC_R1_D:24_M:01_Y:2018</v>
      </c>
      <c r="O436" s="118">
        <v>0.52673611111111096</v>
      </c>
      <c r="P436" s="115">
        <v>20.2</v>
      </c>
      <c r="Q436" s="115">
        <v>8</v>
      </c>
      <c r="R436" s="115">
        <v>0</v>
      </c>
      <c r="S436" s="115">
        <v>11.7</v>
      </c>
      <c r="T436" s="115"/>
      <c r="U436" s="115">
        <v>16.5</v>
      </c>
      <c r="V436" s="115">
        <v>17.5</v>
      </c>
      <c r="W436" s="115"/>
    </row>
    <row r="437" spans="1:23" x14ac:dyDescent="0.2">
      <c r="A437" s="114">
        <v>43124</v>
      </c>
      <c r="B437" s="115" t="s">
        <v>554</v>
      </c>
      <c r="C437" s="114" t="s">
        <v>137</v>
      </c>
      <c r="D437" s="114" t="s">
        <v>138</v>
      </c>
      <c r="E437" s="114" t="s">
        <v>139</v>
      </c>
      <c r="F437" s="116">
        <f t="shared" si="18"/>
        <v>2018</v>
      </c>
      <c r="G437" s="117" t="s">
        <v>659</v>
      </c>
      <c r="H437" s="117" t="s">
        <v>710</v>
      </c>
      <c r="I437" s="115" t="s">
        <v>1796</v>
      </c>
      <c r="J437" s="115" t="s">
        <v>1797</v>
      </c>
      <c r="K437" s="115" t="s">
        <v>1798</v>
      </c>
      <c r="L437" s="115" t="str">
        <f t="shared" si="19"/>
        <v>T3</v>
      </c>
      <c r="M437" s="115" t="s">
        <v>1804</v>
      </c>
      <c r="N437" s="33" t="str">
        <f t="shared" si="20"/>
        <v>E:POS_P:P01_Tr1:NWF_Tr2:ESI_DRC_R1_D:24_M:01_Y:2018</v>
      </c>
      <c r="O437" s="118">
        <v>0.53368055555555505</v>
      </c>
      <c r="P437" s="115">
        <v>20.9</v>
      </c>
      <c r="Q437" s="115">
        <v>8</v>
      </c>
      <c r="R437" s="115">
        <v>0</v>
      </c>
      <c r="S437" s="115">
        <v>11.7</v>
      </c>
      <c r="T437" s="115"/>
      <c r="U437" s="115">
        <v>16.5</v>
      </c>
      <c r="V437" s="115">
        <v>17.5</v>
      </c>
      <c r="W437" s="115"/>
    </row>
    <row r="438" spans="1:23" x14ac:dyDescent="0.2">
      <c r="A438" s="114">
        <v>43124</v>
      </c>
      <c r="B438" s="115" t="s">
        <v>664</v>
      </c>
      <c r="C438" s="114" t="s">
        <v>137</v>
      </c>
      <c r="D438" s="114" t="s">
        <v>138</v>
      </c>
      <c r="E438" s="114" t="s">
        <v>139</v>
      </c>
      <c r="F438" s="116">
        <f t="shared" si="18"/>
        <v>2018</v>
      </c>
      <c r="G438" s="117" t="s">
        <v>659</v>
      </c>
      <c r="H438" s="117" t="s">
        <v>710</v>
      </c>
      <c r="I438" s="115" t="s">
        <v>1796</v>
      </c>
      <c r="J438" s="115" t="s">
        <v>1797</v>
      </c>
      <c r="K438" s="115" t="s">
        <v>1805</v>
      </c>
      <c r="L438" s="115" t="str">
        <f t="shared" si="19"/>
        <v>T0</v>
      </c>
      <c r="M438" s="115" t="s">
        <v>1806</v>
      </c>
      <c r="N438" s="33" t="str">
        <f t="shared" si="20"/>
        <v>E:POS_P:P01_Tr1:NWF_Tr2:ESI_DRC_R2_D:24_M:01_Y:2018</v>
      </c>
      <c r="O438" s="118">
        <v>0.51284722222222223</v>
      </c>
      <c r="P438" s="115">
        <v>17.5</v>
      </c>
      <c r="Q438" s="115">
        <v>11</v>
      </c>
      <c r="R438" s="115">
        <v>0</v>
      </c>
      <c r="S438" s="115">
        <v>11.8</v>
      </c>
      <c r="T438" s="115"/>
      <c r="U438" s="115">
        <v>16.5</v>
      </c>
      <c r="V438" s="115">
        <v>17.5</v>
      </c>
      <c r="W438" s="115"/>
    </row>
    <row r="439" spans="1:23" x14ac:dyDescent="0.2">
      <c r="A439" s="114">
        <v>43124</v>
      </c>
      <c r="B439" s="115" t="s">
        <v>664</v>
      </c>
      <c r="C439" s="114" t="s">
        <v>137</v>
      </c>
      <c r="D439" s="114" t="s">
        <v>138</v>
      </c>
      <c r="E439" s="114" t="s">
        <v>139</v>
      </c>
      <c r="F439" s="116">
        <f t="shared" si="18"/>
        <v>2018</v>
      </c>
      <c r="G439" s="117" t="s">
        <v>659</v>
      </c>
      <c r="H439" s="117" t="s">
        <v>710</v>
      </c>
      <c r="I439" s="115" t="s">
        <v>1796</v>
      </c>
      <c r="J439" s="115" t="s">
        <v>1797</v>
      </c>
      <c r="K439" s="115" t="s">
        <v>1805</v>
      </c>
      <c r="L439" s="115" t="str">
        <f t="shared" si="19"/>
        <v>T1</v>
      </c>
      <c r="M439" s="115" t="s">
        <v>1807</v>
      </c>
      <c r="N439" s="33" t="str">
        <f t="shared" si="20"/>
        <v>E:POS_P:P01_Tr1:NWF_Tr2:ESI_DRC_R2_D:24_M:01_Y:2018</v>
      </c>
      <c r="O439" s="118">
        <v>0.51979166666666665</v>
      </c>
      <c r="P439" s="115">
        <v>20.7</v>
      </c>
      <c r="Q439" s="115">
        <v>11</v>
      </c>
      <c r="R439" s="115">
        <v>0</v>
      </c>
      <c r="S439" s="115">
        <v>11.8</v>
      </c>
      <c r="T439" s="115"/>
      <c r="U439" s="115">
        <v>16.5</v>
      </c>
      <c r="V439" s="115">
        <v>17.5</v>
      </c>
      <c r="W439" s="115"/>
    </row>
    <row r="440" spans="1:23" x14ac:dyDescent="0.2">
      <c r="A440" s="114">
        <v>43124</v>
      </c>
      <c r="B440" s="115" t="s">
        <v>664</v>
      </c>
      <c r="C440" s="114" t="s">
        <v>137</v>
      </c>
      <c r="D440" s="114" t="s">
        <v>138</v>
      </c>
      <c r="E440" s="114" t="s">
        <v>139</v>
      </c>
      <c r="F440" s="116">
        <f t="shared" si="18"/>
        <v>2018</v>
      </c>
      <c r="G440" s="117" t="s">
        <v>659</v>
      </c>
      <c r="H440" s="117" t="s">
        <v>710</v>
      </c>
      <c r="I440" s="115" t="s">
        <v>1796</v>
      </c>
      <c r="J440" s="115" t="s">
        <v>1797</v>
      </c>
      <c r="K440" s="115" t="s">
        <v>1805</v>
      </c>
      <c r="L440" s="115" t="str">
        <f t="shared" si="19"/>
        <v>T2</v>
      </c>
      <c r="M440" s="115" t="s">
        <v>1808</v>
      </c>
      <c r="N440" s="33" t="str">
        <f t="shared" si="20"/>
        <v>E:POS_P:P01_Tr1:NWF_Tr2:ESI_DRC_R2_D:24_M:01_Y:2018</v>
      </c>
      <c r="O440" s="118">
        <v>0.52673611111111096</v>
      </c>
      <c r="P440" s="115">
        <v>20.8</v>
      </c>
      <c r="Q440" s="115">
        <v>11</v>
      </c>
      <c r="R440" s="115">
        <v>0</v>
      </c>
      <c r="S440" s="115">
        <v>11.8</v>
      </c>
      <c r="T440" s="115"/>
      <c r="U440" s="115">
        <v>16.5</v>
      </c>
      <c r="V440" s="115">
        <v>17.5</v>
      </c>
      <c r="W440" s="115"/>
    </row>
    <row r="441" spans="1:23" x14ac:dyDescent="0.2">
      <c r="A441" s="114">
        <v>43124</v>
      </c>
      <c r="B441" s="115" t="s">
        <v>664</v>
      </c>
      <c r="C441" s="114" t="s">
        <v>137</v>
      </c>
      <c r="D441" s="114" t="s">
        <v>138</v>
      </c>
      <c r="E441" s="114" t="s">
        <v>139</v>
      </c>
      <c r="F441" s="116">
        <f t="shared" si="18"/>
        <v>2018</v>
      </c>
      <c r="G441" s="117" t="s">
        <v>659</v>
      </c>
      <c r="H441" s="117" t="s">
        <v>710</v>
      </c>
      <c r="I441" s="115" t="s">
        <v>1796</v>
      </c>
      <c r="J441" s="115" t="s">
        <v>1797</v>
      </c>
      <c r="K441" s="115" t="s">
        <v>1805</v>
      </c>
      <c r="L441" s="115" t="str">
        <f t="shared" si="19"/>
        <v>T3</v>
      </c>
      <c r="M441" s="115" t="s">
        <v>1809</v>
      </c>
      <c r="N441" s="33" t="str">
        <f t="shared" si="20"/>
        <v>E:POS_P:P01_Tr1:NWF_Tr2:ESI_DRC_R2_D:24_M:01_Y:2018</v>
      </c>
      <c r="O441" s="118">
        <v>0.53368055555555505</v>
      </c>
      <c r="P441" s="115">
        <v>21.4</v>
      </c>
      <c r="Q441" s="115">
        <v>11</v>
      </c>
      <c r="R441" s="115">
        <v>0</v>
      </c>
      <c r="S441" s="115">
        <v>11.8</v>
      </c>
      <c r="T441" s="115"/>
      <c r="U441" s="115">
        <v>16.5</v>
      </c>
      <c r="V441" s="115">
        <v>17.5</v>
      </c>
      <c r="W441" s="115"/>
    </row>
    <row r="442" spans="1:23" x14ac:dyDescent="0.2">
      <c r="A442" s="114">
        <v>43124</v>
      </c>
      <c r="B442" s="115" t="s">
        <v>719</v>
      </c>
      <c r="C442" s="114" t="s">
        <v>137</v>
      </c>
      <c r="D442" s="114" t="s">
        <v>138</v>
      </c>
      <c r="E442" s="114" t="s">
        <v>139</v>
      </c>
      <c r="F442" s="116">
        <f t="shared" si="18"/>
        <v>2018</v>
      </c>
      <c r="G442" s="117" t="s">
        <v>659</v>
      </c>
      <c r="H442" s="117" t="s">
        <v>710</v>
      </c>
      <c r="I442" s="115" t="s">
        <v>1796</v>
      </c>
      <c r="J442" s="115" t="s">
        <v>1797</v>
      </c>
      <c r="K442" s="115" t="s">
        <v>1810</v>
      </c>
      <c r="L442" s="115" t="str">
        <f t="shared" si="19"/>
        <v>T0</v>
      </c>
      <c r="M442" s="115" t="s">
        <v>1811</v>
      </c>
      <c r="N442" s="33" t="str">
        <f t="shared" si="20"/>
        <v>E:POS_P:P01_Tr1:NWF_Tr2:ESI_DRC_R3_D:24_M:01_Y:2018</v>
      </c>
      <c r="O442" s="118">
        <v>0.51284722222222223</v>
      </c>
      <c r="P442" s="115">
        <v>16.7</v>
      </c>
      <c r="Q442" s="115">
        <v>14</v>
      </c>
      <c r="R442" s="115">
        <v>0</v>
      </c>
      <c r="S442" s="115">
        <v>12.3</v>
      </c>
      <c r="T442" s="115"/>
      <c r="U442" s="115">
        <v>16.5</v>
      </c>
      <c r="V442" s="115">
        <v>17.5</v>
      </c>
      <c r="W442" s="115"/>
    </row>
    <row r="443" spans="1:23" x14ac:dyDescent="0.2">
      <c r="A443" s="114">
        <v>43124</v>
      </c>
      <c r="B443" s="115" t="s">
        <v>719</v>
      </c>
      <c r="C443" s="114" t="s">
        <v>137</v>
      </c>
      <c r="D443" s="114" t="s">
        <v>138</v>
      </c>
      <c r="E443" s="114" t="s">
        <v>139</v>
      </c>
      <c r="F443" s="116">
        <f t="shared" si="18"/>
        <v>2018</v>
      </c>
      <c r="G443" s="117" t="s">
        <v>659</v>
      </c>
      <c r="H443" s="117" t="s">
        <v>710</v>
      </c>
      <c r="I443" s="115" t="s">
        <v>1796</v>
      </c>
      <c r="J443" s="115" t="s">
        <v>1797</v>
      </c>
      <c r="K443" s="115" t="s">
        <v>1810</v>
      </c>
      <c r="L443" s="115" t="str">
        <f t="shared" si="19"/>
        <v>T1</v>
      </c>
      <c r="M443" s="115" t="s">
        <v>1812</v>
      </c>
      <c r="N443" s="33" t="str">
        <f t="shared" si="20"/>
        <v>E:POS_P:P01_Tr1:NWF_Tr2:ESI_DRC_R3_D:24_M:01_Y:2018</v>
      </c>
      <c r="O443" s="118">
        <v>0.51979166666666665</v>
      </c>
      <c r="P443" s="115">
        <v>19.7</v>
      </c>
      <c r="Q443" s="115">
        <v>14</v>
      </c>
      <c r="R443" s="115">
        <v>0</v>
      </c>
      <c r="S443" s="115">
        <v>12.3</v>
      </c>
      <c r="T443" s="115"/>
      <c r="U443" s="115">
        <v>16.5</v>
      </c>
      <c r="V443" s="115">
        <v>17.5</v>
      </c>
      <c r="W443" s="115"/>
    </row>
    <row r="444" spans="1:23" x14ac:dyDescent="0.2">
      <c r="A444" s="114">
        <v>43124</v>
      </c>
      <c r="B444" s="115" t="s">
        <v>719</v>
      </c>
      <c r="C444" s="114" t="s">
        <v>137</v>
      </c>
      <c r="D444" s="114" t="s">
        <v>138</v>
      </c>
      <c r="E444" s="114" t="s">
        <v>139</v>
      </c>
      <c r="F444" s="116">
        <f t="shared" si="18"/>
        <v>2018</v>
      </c>
      <c r="G444" s="117" t="s">
        <v>659</v>
      </c>
      <c r="H444" s="117" t="s">
        <v>710</v>
      </c>
      <c r="I444" s="115" t="s">
        <v>1796</v>
      </c>
      <c r="J444" s="115" t="s">
        <v>1797</v>
      </c>
      <c r="K444" s="115" t="s">
        <v>1810</v>
      </c>
      <c r="L444" s="115" t="str">
        <f t="shared" si="19"/>
        <v>T2</v>
      </c>
      <c r="M444" s="115" t="s">
        <v>1813</v>
      </c>
      <c r="N444" s="33" t="str">
        <f t="shared" si="20"/>
        <v>E:POS_P:P01_Tr1:NWF_Tr2:ESI_DRC_R3_D:24_M:01_Y:2018</v>
      </c>
      <c r="O444" s="118">
        <v>0.52673611111111096</v>
      </c>
      <c r="P444" s="115">
        <v>19.8</v>
      </c>
      <c r="Q444" s="115">
        <v>14</v>
      </c>
      <c r="R444" s="115">
        <v>0</v>
      </c>
      <c r="S444" s="115">
        <v>12.3</v>
      </c>
      <c r="T444" s="115"/>
      <c r="U444" s="115">
        <v>16.5</v>
      </c>
      <c r="V444" s="115">
        <v>17.5</v>
      </c>
      <c r="W444" s="115"/>
    </row>
    <row r="445" spans="1:23" x14ac:dyDescent="0.2">
      <c r="A445" s="114">
        <v>43124</v>
      </c>
      <c r="B445" s="115" t="s">
        <v>719</v>
      </c>
      <c r="C445" s="114" t="s">
        <v>137</v>
      </c>
      <c r="D445" s="114" t="s">
        <v>138</v>
      </c>
      <c r="E445" s="114" t="s">
        <v>139</v>
      </c>
      <c r="F445" s="116">
        <f t="shared" si="18"/>
        <v>2018</v>
      </c>
      <c r="G445" s="117" t="s">
        <v>659</v>
      </c>
      <c r="H445" s="117" t="s">
        <v>710</v>
      </c>
      <c r="I445" s="115" t="s">
        <v>1796</v>
      </c>
      <c r="J445" s="115" t="s">
        <v>1797</v>
      </c>
      <c r="K445" s="115" t="s">
        <v>1810</v>
      </c>
      <c r="L445" s="115" t="str">
        <f t="shared" si="19"/>
        <v>T3</v>
      </c>
      <c r="M445" s="115" t="s">
        <v>1814</v>
      </c>
      <c r="N445" s="33" t="str">
        <f t="shared" si="20"/>
        <v>E:POS_P:P01_Tr1:NWF_Tr2:ESI_DRC_R3_D:24_M:01_Y:2018</v>
      </c>
      <c r="O445" s="118">
        <v>0.53368055555555505</v>
      </c>
      <c r="P445" s="115">
        <v>21.3</v>
      </c>
      <c r="Q445" s="115">
        <v>14</v>
      </c>
      <c r="R445" s="115">
        <v>0</v>
      </c>
      <c r="S445" s="115">
        <v>12.3</v>
      </c>
      <c r="T445" s="115"/>
      <c r="U445" s="115">
        <v>16.5</v>
      </c>
      <c r="V445" s="115">
        <v>17.5</v>
      </c>
      <c r="W445" s="115"/>
    </row>
    <row r="446" spans="1:23" x14ac:dyDescent="0.2">
      <c r="A446" s="114">
        <v>43124</v>
      </c>
      <c r="B446" s="115" t="s">
        <v>554</v>
      </c>
      <c r="C446" s="114" t="s">
        <v>137</v>
      </c>
      <c r="D446" s="114" t="s">
        <v>138</v>
      </c>
      <c r="E446" s="114" t="s">
        <v>139</v>
      </c>
      <c r="F446" s="116">
        <f t="shared" si="18"/>
        <v>2018</v>
      </c>
      <c r="G446" s="117" t="s">
        <v>659</v>
      </c>
      <c r="H446" s="117" t="s">
        <v>710</v>
      </c>
      <c r="I446" s="115" t="s">
        <v>1796</v>
      </c>
      <c r="J446" s="115" t="s">
        <v>1815</v>
      </c>
      <c r="K446" s="115" t="s">
        <v>1798</v>
      </c>
      <c r="L446" s="115" t="str">
        <f t="shared" si="19"/>
        <v>T0</v>
      </c>
      <c r="M446" s="115" t="s">
        <v>1816</v>
      </c>
      <c r="N446" s="33" t="str">
        <f t="shared" si="20"/>
        <v>E:POS_P:P01_Tr1:NWF_Tr2:LSI_DRC_R1_D:24_M:01_Y:2018</v>
      </c>
      <c r="O446" s="118">
        <v>0.51597222222222217</v>
      </c>
      <c r="P446" s="115">
        <v>19.899999999999999</v>
      </c>
      <c r="Q446" s="115">
        <v>5</v>
      </c>
      <c r="R446" s="115">
        <v>0</v>
      </c>
      <c r="S446" s="115">
        <v>11.3</v>
      </c>
      <c r="T446" s="115"/>
      <c r="U446" s="115">
        <v>16.5</v>
      </c>
      <c r="V446" s="115">
        <v>17.5</v>
      </c>
      <c r="W446" s="115"/>
    </row>
    <row r="447" spans="1:23" x14ac:dyDescent="0.2">
      <c r="A447" s="114">
        <v>43124</v>
      </c>
      <c r="B447" s="115" t="s">
        <v>554</v>
      </c>
      <c r="C447" s="114" t="s">
        <v>137</v>
      </c>
      <c r="D447" s="114" t="s">
        <v>138</v>
      </c>
      <c r="E447" s="114" t="s">
        <v>139</v>
      </c>
      <c r="F447" s="116">
        <f t="shared" si="18"/>
        <v>2018</v>
      </c>
      <c r="G447" s="117" t="s">
        <v>659</v>
      </c>
      <c r="H447" s="117" t="s">
        <v>710</v>
      </c>
      <c r="I447" s="115" t="s">
        <v>1796</v>
      </c>
      <c r="J447" s="115" t="s">
        <v>1815</v>
      </c>
      <c r="K447" s="115" t="s">
        <v>1798</v>
      </c>
      <c r="L447" s="115" t="str">
        <f t="shared" si="19"/>
        <v>T1</v>
      </c>
      <c r="M447" s="115" t="s">
        <v>1817</v>
      </c>
      <c r="N447" s="33" t="str">
        <f t="shared" si="20"/>
        <v>E:POS_P:P01_Tr1:NWF_Tr2:LSI_DRC_R1_D:24_M:01_Y:2018</v>
      </c>
      <c r="O447" s="118">
        <v>0.5229166666666667</v>
      </c>
      <c r="P447" s="115">
        <v>21.3</v>
      </c>
      <c r="Q447" s="115">
        <v>5</v>
      </c>
      <c r="R447" s="115">
        <v>0</v>
      </c>
      <c r="S447" s="115">
        <v>11.3</v>
      </c>
      <c r="T447" s="115"/>
      <c r="U447" s="115">
        <v>16.5</v>
      </c>
      <c r="V447" s="115">
        <v>17.5</v>
      </c>
      <c r="W447" s="115"/>
    </row>
    <row r="448" spans="1:23" x14ac:dyDescent="0.2">
      <c r="A448" s="114">
        <v>43124</v>
      </c>
      <c r="B448" s="115" t="s">
        <v>554</v>
      </c>
      <c r="C448" s="114" t="s">
        <v>137</v>
      </c>
      <c r="D448" s="114" t="s">
        <v>138</v>
      </c>
      <c r="E448" s="114" t="s">
        <v>139</v>
      </c>
      <c r="F448" s="116">
        <f t="shared" si="18"/>
        <v>2018</v>
      </c>
      <c r="G448" s="117" t="s">
        <v>659</v>
      </c>
      <c r="H448" s="117" t="s">
        <v>710</v>
      </c>
      <c r="I448" s="115" t="s">
        <v>1796</v>
      </c>
      <c r="J448" s="115" t="s">
        <v>1815</v>
      </c>
      <c r="K448" s="115" t="s">
        <v>1798</v>
      </c>
      <c r="L448" s="115" t="str">
        <f t="shared" si="19"/>
        <v>T2</v>
      </c>
      <c r="M448" s="115" t="s">
        <v>1818</v>
      </c>
      <c r="N448" s="33" t="str">
        <f t="shared" si="20"/>
        <v>E:POS_P:P01_Tr1:NWF_Tr2:LSI_DRC_R1_D:24_M:01_Y:2018</v>
      </c>
      <c r="O448" s="118">
        <v>0.52986111111111101</v>
      </c>
      <c r="P448" s="115">
        <v>23.1</v>
      </c>
      <c r="Q448" s="115">
        <v>5</v>
      </c>
      <c r="R448" s="115">
        <v>0</v>
      </c>
      <c r="S448" s="115">
        <v>11.3</v>
      </c>
      <c r="T448" s="115"/>
      <c r="U448" s="115">
        <v>16.5</v>
      </c>
      <c r="V448" s="115">
        <v>17.5</v>
      </c>
      <c r="W448" s="115"/>
    </row>
    <row r="449" spans="1:23" x14ac:dyDescent="0.2">
      <c r="A449" s="114">
        <v>43124</v>
      </c>
      <c r="B449" s="115" t="s">
        <v>554</v>
      </c>
      <c r="C449" s="114" t="s">
        <v>137</v>
      </c>
      <c r="D449" s="114" t="s">
        <v>138</v>
      </c>
      <c r="E449" s="114" t="s">
        <v>139</v>
      </c>
      <c r="F449" s="116">
        <f t="shared" si="18"/>
        <v>2018</v>
      </c>
      <c r="G449" s="117" t="s">
        <v>659</v>
      </c>
      <c r="H449" s="117" t="s">
        <v>710</v>
      </c>
      <c r="I449" s="115" t="s">
        <v>1796</v>
      </c>
      <c r="J449" s="115" t="s">
        <v>1815</v>
      </c>
      <c r="K449" s="115" t="s">
        <v>1798</v>
      </c>
      <c r="L449" s="115" t="str">
        <f t="shared" si="19"/>
        <v>T3</v>
      </c>
      <c r="M449" s="115" t="s">
        <v>1819</v>
      </c>
      <c r="N449" s="33" t="str">
        <f t="shared" si="20"/>
        <v>E:POS_P:P01_Tr1:NWF_Tr2:LSI_DRC_R1_D:24_M:01_Y:2018</v>
      </c>
      <c r="O449" s="118">
        <v>0.53680555555555598</v>
      </c>
      <c r="P449" s="115">
        <v>23.7</v>
      </c>
      <c r="Q449" s="115">
        <v>5</v>
      </c>
      <c r="R449" s="115">
        <v>0</v>
      </c>
      <c r="S449" s="115">
        <v>11.3</v>
      </c>
      <c r="T449" s="115"/>
      <c r="U449" s="115">
        <v>16.5</v>
      </c>
      <c r="V449" s="115">
        <v>17.5</v>
      </c>
      <c r="W449" s="115"/>
    </row>
    <row r="450" spans="1:23" x14ac:dyDescent="0.2">
      <c r="A450" s="114">
        <v>43124</v>
      </c>
      <c r="B450" s="115" t="s">
        <v>664</v>
      </c>
      <c r="C450" s="114" t="s">
        <v>137</v>
      </c>
      <c r="D450" s="114" t="s">
        <v>138</v>
      </c>
      <c r="E450" s="114" t="s">
        <v>139</v>
      </c>
      <c r="F450" s="116">
        <f t="shared" ref="F450:F513" si="21">YEAR(A450)</f>
        <v>2018</v>
      </c>
      <c r="G450" s="117" t="s">
        <v>659</v>
      </c>
      <c r="H450" s="117" t="s">
        <v>710</v>
      </c>
      <c r="I450" s="115" t="s">
        <v>1796</v>
      </c>
      <c r="J450" s="115" t="s">
        <v>1815</v>
      </c>
      <c r="K450" s="115" t="s">
        <v>1805</v>
      </c>
      <c r="L450" s="115" t="str">
        <f t="shared" ref="L450:L513" si="22">MID(M450,12,2)</f>
        <v>T0</v>
      </c>
      <c r="M450" s="115" t="s">
        <v>1820</v>
      </c>
      <c r="N450" s="33" t="str">
        <f t="shared" ref="N450:N513" si="23">"E:"&amp;C450&amp;"_P:"&amp;D450&amp;"_Tr1:"&amp;I450&amp;"_Tr2:"&amp;J450&amp;"_"&amp;E450&amp;"_"&amp;K450&amp;"_D:"&amp;H450&amp;"_M:"&amp;G450&amp;"_Y:"&amp;F450</f>
        <v>E:POS_P:P01_Tr1:NWF_Tr2:LSI_DRC_R2_D:24_M:01_Y:2018</v>
      </c>
      <c r="O450" s="118">
        <v>0.51597222222222217</v>
      </c>
      <c r="P450" s="115">
        <v>20.6</v>
      </c>
      <c r="Q450" s="115">
        <v>2</v>
      </c>
      <c r="R450" s="115">
        <v>0</v>
      </c>
      <c r="S450" s="115">
        <v>11.2</v>
      </c>
      <c r="T450" s="115"/>
      <c r="U450" s="115">
        <v>16.5</v>
      </c>
      <c r="V450" s="115">
        <v>17.5</v>
      </c>
      <c r="W450" s="115"/>
    </row>
    <row r="451" spans="1:23" x14ac:dyDescent="0.2">
      <c r="A451" s="114">
        <v>43124</v>
      </c>
      <c r="B451" s="115" t="s">
        <v>664</v>
      </c>
      <c r="C451" s="114" t="s">
        <v>137</v>
      </c>
      <c r="D451" s="114" t="s">
        <v>138</v>
      </c>
      <c r="E451" s="114" t="s">
        <v>139</v>
      </c>
      <c r="F451" s="116">
        <f t="shared" si="21"/>
        <v>2018</v>
      </c>
      <c r="G451" s="117" t="s">
        <v>659</v>
      </c>
      <c r="H451" s="117" t="s">
        <v>710</v>
      </c>
      <c r="I451" s="115" t="s">
        <v>1796</v>
      </c>
      <c r="J451" s="115" t="s">
        <v>1815</v>
      </c>
      <c r="K451" s="115" t="s">
        <v>1805</v>
      </c>
      <c r="L451" s="115" t="str">
        <f t="shared" si="22"/>
        <v>T1</v>
      </c>
      <c r="M451" s="115" t="s">
        <v>1821</v>
      </c>
      <c r="N451" s="33" t="str">
        <f t="shared" si="23"/>
        <v>E:POS_P:P01_Tr1:NWF_Tr2:LSI_DRC_R2_D:24_M:01_Y:2018</v>
      </c>
      <c r="O451" s="118">
        <v>0.5229166666666667</v>
      </c>
      <c r="P451" s="115">
        <v>20.6</v>
      </c>
      <c r="Q451" s="115">
        <v>2</v>
      </c>
      <c r="R451" s="115">
        <v>0</v>
      </c>
      <c r="S451" s="115">
        <v>11.2</v>
      </c>
      <c r="T451" s="115"/>
      <c r="U451" s="115">
        <v>16.5</v>
      </c>
      <c r="V451" s="115">
        <v>17.5</v>
      </c>
      <c r="W451" s="115"/>
    </row>
    <row r="452" spans="1:23" x14ac:dyDescent="0.2">
      <c r="A452" s="114">
        <v>43124</v>
      </c>
      <c r="B452" s="115" t="s">
        <v>664</v>
      </c>
      <c r="C452" s="114" t="s">
        <v>137</v>
      </c>
      <c r="D452" s="114" t="s">
        <v>138</v>
      </c>
      <c r="E452" s="114" t="s">
        <v>139</v>
      </c>
      <c r="F452" s="116">
        <f t="shared" si="21"/>
        <v>2018</v>
      </c>
      <c r="G452" s="117" t="s">
        <v>659</v>
      </c>
      <c r="H452" s="117" t="s">
        <v>710</v>
      </c>
      <c r="I452" s="115" t="s">
        <v>1796</v>
      </c>
      <c r="J452" s="115" t="s">
        <v>1815</v>
      </c>
      <c r="K452" s="115" t="s">
        <v>1805</v>
      </c>
      <c r="L452" s="115" t="str">
        <f t="shared" si="22"/>
        <v>T2</v>
      </c>
      <c r="M452" s="115" t="s">
        <v>1822</v>
      </c>
      <c r="N452" s="33" t="str">
        <f t="shared" si="23"/>
        <v>E:POS_P:P01_Tr1:NWF_Tr2:LSI_DRC_R2_D:24_M:01_Y:2018</v>
      </c>
      <c r="O452" s="118">
        <v>0.52986111111111101</v>
      </c>
      <c r="P452" s="115">
        <v>22.3</v>
      </c>
      <c r="Q452" s="115">
        <v>2</v>
      </c>
      <c r="R452" s="115">
        <v>0</v>
      </c>
      <c r="S452" s="115">
        <v>11.2</v>
      </c>
      <c r="T452" s="115"/>
      <c r="U452" s="115">
        <v>16.5</v>
      </c>
      <c r="V452" s="115">
        <v>17.5</v>
      </c>
      <c r="W452" s="115"/>
    </row>
    <row r="453" spans="1:23" x14ac:dyDescent="0.2">
      <c r="A453" s="114">
        <v>43124</v>
      </c>
      <c r="B453" s="115" t="s">
        <v>664</v>
      </c>
      <c r="C453" s="114" t="s">
        <v>137</v>
      </c>
      <c r="D453" s="114" t="s">
        <v>138</v>
      </c>
      <c r="E453" s="114" t="s">
        <v>139</v>
      </c>
      <c r="F453" s="116">
        <f t="shared" si="21"/>
        <v>2018</v>
      </c>
      <c r="G453" s="117" t="s">
        <v>659</v>
      </c>
      <c r="H453" s="117" t="s">
        <v>710</v>
      </c>
      <c r="I453" s="115" t="s">
        <v>1796</v>
      </c>
      <c r="J453" s="115" t="s">
        <v>1815</v>
      </c>
      <c r="K453" s="115" t="s">
        <v>1805</v>
      </c>
      <c r="L453" s="115" t="str">
        <f t="shared" si="22"/>
        <v>T3</v>
      </c>
      <c r="M453" s="115" t="s">
        <v>1823</v>
      </c>
      <c r="N453" s="33" t="str">
        <f t="shared" si="23"/>
        <v>E:POS_P:P01_Tr1:NWF_Tr2:LSI_DRC_R2_D:24_M:01_Y:2018</v>
      </c>
      <c r="O453" s="118">
        <v>0.53680555555555598</v>
      </c>
      <c r="P453" s="115">
        <v>22.6</v>
      </c>
      <c r="Q453" s="115">
        <v>2</v>
      </c>
      <c r="R453" s="115">
        <v>0</v>
      </c>
      <c r="S453" s="115">
        <v>11.2</v>
      </c>
      <c r="T453" s="115"/>
      <c r="U453" s="115">
        <v>16.5</v>
      </c>
      <c r="V453" s="115">
        <v>17.5</v>
      </c>
      <c r="W453" s="115"/>
    </row>
    <row r="454" spans="1:23" x14ac:dyDescent="0.2">
      <c r="A454" s="114">
        <v>43124</v>
      </c>
      <c r="B454" s="115" t="s">
        <v>719</v>
      </c>
      <c r="C454" s="114" t="s">
        <v>137</v>
      </c>
      <c r="D454" s="114" t="s">
        <v>138</v>
      </c>
      <c r="E454" s="114" t="s">
        <v>139</v>
      </c>
      <c r="F454" s="116">
        <f t="shared" si="21"/>
        <v>2018</v>
      </c>
      <c r="G454" s="117" t="s">
        <v>659</v>
      </c>
      <c r="H454" s="117" t="s">
        <v>710</v>
      </c>
      <c r="I454" s="115" t="s">
        <v>1796</v>
      </c>
      <c r="J454" s="115" t="s">
        <v>1815</v>
      </c>
      <c r="K454" s="115" t="s">
        <v>1810</v>
      </c>
      <c r="L454" s="115" t="str">
        <f t="shared" si="22"/>
        <v>T0</v>
      </c>
      <c r="M454" s="115" t="s">
        <v>1824</v>
      </c>
      <c r="N454" s="33" t="str">
        <f t="shared" si="23"/>
        <v>E:POS_P:P01_Tr1:NWF_Tr2:LSI_DRC_R3_D:24_M:01_Y:2018</v>
      </c>
      <c r="O454" s="118">
        <v>0.51597222222222217</v>
      </c>
      <c r="P454" s="115">
        <v>17.8</v>
      </c>
      <c r="Q454" s="115">
        <v>6</v>
      </c>
      <c r="R454" s="115">
        <v>0</v>
      </c>
      <c r="S454" s="115">
        <v>11.5</v>
      </c>
      <c r="T454" s="115"/>
      <c r="U454" s="115">
        <v>16.5</v>
      </c>
      <c r="V454" s="115">
        <v>17.5</v>
      </c>
      <c r="W454" s="115"/>
    </row>
    <row r="455" spans="1:23" x14ac:dyDescent="0.2">
      <c r="A455" s="114">
        <v>43124</v>
      </c>
      <c r="B455" s="115" t="s">
        <v>719</v>
      </c>
      <c r="C455" s="114" t="s">
        <v>137</v>
      </c>
      <c r="D455" s="114" t="s">
        <v>138</v>
      </c>
      <c r="E455" s="114" t="s">
        <v>139</v>
      </c>
      <c r="F455" s="116">
        <f t="shared" si="21"/>
        <v>2018</v>
      </c>
      <c r="G455" s="117" t="s">
        <v>659</v>
      </c>
      <c r="H455" s="117" t="s">
        <v>710</v>
      </c>
      <c r="I455" s="115" t="s">
        <v>1796</v>
      </c>
      <c r="J455" s="115" t="s">
        <v>1815</v>
      </c>
      <c r="K455" s="115" t="s">
        <v>1810</v>
      </c>
      <c r="L455" s="115" t="str">
        <f t="shared" si="22"/>
        <v>T1</v>
      </c>
      <c r="M455" s="115" t="s">
        <v>1825</v>
      </c>
      <c r="N455" s="33" t="str">
        <f t="shared" si="23"/>
        <v>E:POS_P:P01_Tr1:NWF_Tr2:LSI_DRC_R3_D:24_M:01_Y:2018</v>
      </c>
      <c r="O455" s="118">
        <v>0.5229166666666667</v>
      </c>
      <c r="P455" s="115">
        <v>19.2</v>
      </c>
      <c r="Q455" s="115">
        <v>6</v>
      </c>
      <c r="R455" s="115">
        <v>0</v>
      </c>
      <c r="S455" s="115">
        <v>11.5</v>
      </c>
      <c r="T455" s="115"/>
      <c r="U455" s="115">
        <v>16.5</v>
      </c>
      <c r="V455" s="115">
        <v>17.5</v>
      </c>
      <c r="W455" s="115"/>
    </row>
    <row r="456" spans="1:23" x14ac:dyDescent="0.2">
      <c r="A456" s="114">
        <v>43124</v>
      </c>
      <c r="B456" s="115" t="s">
        <v>719</v>
      </c>
      <c r="C456" s="114" t="s">
        <v>137</v>
      </c>
      <c r="D456" s="114" t="s">
        <v>138</v>
      </c>
      <c r="E456" s="114" t="s">
        <v>139</v>
      </c>
      <c r="F456" s="116">
        <f t="shared" si="21"/>
        <v>2018</v>
      </c>
      <c r="G456" s="117" t="s">
        <v>659</v>
      </c>
      <c r="H456" s="117" t="s">
        <v>710</v>
      </c>
      <c r="I456" s="115" t="s">
        <v>1796</v>
      </c>
      <c r="J456" s="115" t="s">
        <v>1815</v>
      </c>
      <c r="K456" s="115" t="s">
        <v>1810</v>
      </c>
      <c r="L456" s="115" t="str">
        <f t="shared" si="22"/>
        <v>T2</v>
      </c>
      <c r="M456" s="115" t="s">
        <v>1826</v>
      </c>
      <c r="N456" s="33" t="str">
        <f t="shared" si="23"/>
        <v>E:POS_P:P01_Tr1:NWF_Tr2:LSI_DRC_R3_D:24_M:01_Y:2018</v>
      </c>
      <c r="O456" s="118">
        <v>0.52986111111111101</v>
      </c>
      <c r="P456" s="115">
        <v>20.9</v>
      </c>
      <c r="Q456" s="115">
        <v>6</v>
      </c>
      <c r="R456" s="115">
        <v>0</v>
      </c>
      <c r="S456" s="115">
        <v>11.5</v>
      </c>
      <c r="T456" s="115"/>
      <c r="U456" s="115">
        <v>16.5</v>
      </c>
      <c r="V456" s="115">
        <v>17.5</v>
      </c>
      <c r="W456" s="115"/>
    </row>
    <row r="457" spans="1:23" x14ac:dyDescent="0.2">
      <c r="A457" s="114">
        <v>43124</v>
      </c>
      <c r="B457" s="115" t="s">
        <v>719</v>
      </c>
      <c r="C457" s="114" t="s">
        <v>137</v>
      </c>
      <c r="D457" s="114" t="s">
        <v>138</v>
      </c>
      <c r="E457" s="114" t="s">
        <v>139</v>
      </c>
      <c r="F457" s="116">
        <f t="shared" si="21"/>
        <v>2018</v>
      </c>
      <c r="G457" s="117" t="s">
        <v>659</v>
      </c>
      <c r="H457" s="117" t="s">
        <v>710</v>
      </c>
      <c r="I457" s="115" t="s">
        <v>1796</v>
      </c>
      <c r="J457" s="115" t="s">
        <v>1815</v>
      </c>
      <c r="K457" s="115" t="s">
        <v>1810</v>
      </c>
      <c r="L457" s="115" t="str">
        <f t="shared" si="22"/>
        <v>T3</v>
      </c>
      <c r="M457" s="115" t="s">
        <v>1827</v>
      </c>
      <c r="N457" s="33" t="str">
        <f t="shared" si="23"/>
        <v>E:POS_P:P01_Tr1:NWF_Tr2:LSI_DRC_R3_D:24_M:01_Y:2018</v>
      </c>
      <c r="O457" s="118">
        <v>0.53680555555555598</v>
      </c>
      <c r="P457" s="115">
        <v>20.5</v>
      </c>
      <c r="Q457" s="115">
        <v>6</v>
      </c>
      <c r="R457" s="115">
        <v>0</v>
      </c>
      <c r="S457" s="115">
        <v>11.5</v>
      </c>
      <c r="T457" s="115"/>
      <c r="U457" s="115">
        <v>16.5</v>
      </c>
      <c r="V457" s="115">
        <v>17.5</v>
      </c>
      <c r="W457" s="115"/>
    </row>
    <row r="458" spans="1:23" x14ac:dyDescent="0.2">
      <c r="A458" s="114">
        <v>43124</v>
      </c>
      <c r="B458" s="115" t="s">
        <v>554</v>
      </c>
      <c r="C458" s="114" t="s">
        <v>137</v>
      </c>
      <c r="D458" s="114" t="s">
        <v>138</v>
      </c>
      <c r="E458" s="114" t="s">
        <v>139</v>
      </c>
      <c r="F458" s="116">
        <f t="shared" si="21"/>
        <v>2018</v>
      </c>
      <c r="G458" s="117" t="s">
        <v>659</v>
      </c>
      <c r="H458" s="117" t="s">
        <v>710</v>
      </c>
      <c r="I458" s="115" t="s">
        <v>1828</v>
      </c>
      <c r="J458" s="115" t="s">
        <v>1797</v>
      </c>
      <c r="K458" s="115" t="s">
        <v>1798</v>
      </c>
      <c r="L458" s="115" t="str">
        <f t="shared" si="22"/>
        <v>T0</v>
      </c>
      <c r="M458" s="115" t="s">
        <v>1829</v>
      </c>
      <c r="N458" s="33" t="str">
        <f t="shared" si="23"/>
        <v>E:POS_P:P01_Tr1:WFL_Tr2:ESI_DRC_R1_D:24_M:01_Y:2018</v>
      </c>
      <c r="O458" s="118">
        <v>0.54247685185185179</v>
      </c>
      <c r="P458" s="115">
        <v>17.8</v>
      </c>
      <c r="Q458" s="115">
        <v>8</v>
      </c>
      <c r="R458" s="115">
        <v>0</v>
      </c>
      <c r="S458" s="115">
        <v>11.4</v>
      </c>
      <c r="T458" s="115"/>
      <c r="U458" s="115">
        <v>17.5</v>
      </c>
      <c r="V458" s="115">
        <v>17.5</v>
      </c>
      <c r="W458" s="115"/>
    </row>
    <row r="459" spans="1:23" x14ac:dyDescent="0.2">
      <c r="A459" s="114">
        <v>43124</v>
      </c>
      <c r="B459" s="115" t="s">
        <v>554</v>
      </c>
      <c r="C459" s="114" t="s">
        <v>137</v>
      </c>
      <c r="D459" s="114" t="s">
        <v>138</v>
      </c>
      <c r="E459" s="114" t="s">
        <v>139</v>
      </c>
      <c r="F459" s="116">
        <f t="shared" si="21"/>
        <v>2018</v>
      </c>
      <c r="G459" s="117" t="s">
        <v>659</v>
      </c>
      <c r="H459" s="117" t="s">
        <v>710</v>
      </c>
      <c r="I459" s="115" t="s">
        <v>1828</v>
      </c>
      <c r="J459" s="115" t="s">
        <v>1797</v>
      </c>
      <c r="K459" s="115" t="s">
        <v>1798</v>
      </c>
      <c r="L459" s="115" t="str">
        <f t="shared" si="22"/>
        <v>T1</v>
      </c>
      <c r="M459" s="115" t="s">
        <v>1830</v>
      </c>
      <c r="N459" s="33" t="str">
        <f t="shared" si="23"/>
        <v>E:POS_P:P01_Tr1:WFL_Tr2:ESI_DRC_R1_D:24_M:01_Y:2018</v>
      </c>
      <c r="O459" s="118">
        <v>0.54942129629629632</v>
      </c>
      <c r="P459" s="115">
        <v>20.2</v>
      </c>
      <c r="Q459" s="115">
        <v>8</v>
      </c>
      <c r="R459" s="115">
        <v>0</v>
      </c>
      <c r="S459" s="115">
        <v>11.4</v>
      </c>
      <c r="T459" s="115"/>
      <c r="U459" s="115">
        <v>17.5</v>
      </c>
      <c r="V459" s="115">
        <v>17.5</v>
      </c>
      <c r="W459" s="115"/>
    </row>
    <row r="460" spans="1:23" x14ac:dyDescent="0.2">
      <c r="A460" s="114">
        <v>43124</v>
      </c>
      <c r="B460" s="115" t="s">
        <v>554</v>
      </c>
      <c r="C460" s="114" t="s">
        <v>137</v>
      </c>
      <c r="D460" s="114" t="s">
        <v>138</v>
      </c>
      <c r="E460" s="114" t="s">
        <v>139</v>
      </c>
      <c r="F460" s="116">
        <f t="shared" si="21"/>
        <v>2018</v>
      </c>
      <c r="G460" s="117" t="s">
        <v>659</v>
      </c>
      <c r="H460" s="117" t="s">
        <v>710</v>
      </c>
      <c r="I460" s="115" t="s">
        <v>1828</v>
      </c>
      <c r="J460" s="115" t="s">
        <v>1797</v>
      </c>
      <c r="K460" s="115" t="s">
        <v>1798</v>
      </c>
      <c r="L460" s="115" t="str">
        <f t="shared" si="22"/>
        <v>T2</v>
      </c>
      <c r="M460" s="115" t="s">
        <v>1831</v>
      </c>
      <c r="N460" s="33" t="str">
        <f t="shared" si="23"/>
        <v>E:POS_P:P01_Tr1:WFL_Tr2:ESI_DRC_R1_D:24_M:01_Y:2018</v>
      </c>
      <c r="O460" s="118">
        <v>0.55636574074074097</v>
      </c>
      <c r="P460" s="115">
        <v>21.1</v>
      </c>
      <c r="Q460" s="115">
        <v>8</v>
      </c>
      <c r="R460" s="115">
        <v>0</v>
      </c>
      <c r="S460" s="115">
        <v>11.4</v>
      </c>
      <c r="T460" s="115"/>
      <c r="U460" s="115">
        <v>17.5</v>
      </c>
      <c r="V460" s="115">
        <v>17.5</v>
      </c>
      <c r="W460" s="115"/>
    </row>
    <row r="461" spans="1:23" x14ac:dyDescent="0.2">
      <c r="A461" s="114">
        <v>43124</v>
      </c>
      <c r="B461" s="115" t="s">
        <v>554</v>
      </c>
      <c r="C461" s="114" t="s">
        <v>137</v>
      </c>
      <c r="D461" s="114" t="s">
        <v>138</v>
      </c>
      <c r="E461" s="114" t="s">
        <v>139</v>
      </c>
      <c r="F461" s="116">
        <f t="shared" si="21"/>
        <v>2018</v>
      </c>
      <c r="G461" s="117" t="s">
        <v>659</v>
      </c>
      <c r="H461" s="117" t="s">
        <v>710</v>
      </c>
      <c r="I461" s="115" t="s">
        <v>1828</v>
      </c>
      <c r="J461" s="115" t="s">
        <v>1797</v>
      </c>
      <c r="K461" s="115" t="s">
        <v>1798</v>
      </c>
      <c r="L461" s="115" t="str">
        <f t="shared" si="22"/>
        <v>T3</v>
      </c>
      <c r="M461" s="115" t="s">
        <v>1832</v>
      </c>
      <c r="N461" s="33" t="str">
        <f t="shared" si="23"/>
        <v>E:POS_P:P01_Tr1:WFL_Tr2:ESI_DRC_R1_D:24_M:01_Y:2018</v>
      </c>
      <c r="O461" s="118">
        <v>0.56331018518518505</v>
      </c>
      <c r="P461" s="115">
        <v>19.5</v>
      </c>
      <c r="Q461" s="115">
        <v>8</v>
      </c>
      <c r="R461" s="115">
        <v>0</v>
      </c>
      <c r="S461" s="115">
        <v>11.4</v>
      </c>
      <c r="T461" s="115"/>
      <c r="U461" s="115">
        <v>17.5</v>
      </c>
      <c r="V461" s="115">
        <v>17.5</v>
      </c>
      <c r="W461" s="115"/>
    </row>
    <row r="462" spans="1:23" x14ac:dyDescent="0.2">
      <c r="A462" s="114">
        <v>43124</v>
      </c>
      <c r="B462" s="115" t="s">
        <v>664</v>
      </c>
      <c r="C462" s="114" t="s">
        <v>137</v>
      </c>
      <c r="D462" s="114" t="s">
        <v>138</v>
      </c>
      <c r="E462" s="114" t="s">
        <v>139</v>
      </c>
      <c r="F462" s="116">
        <f t="shared" si="21"/>
        <v>2018</v>
      </c>
      <c r="G462" s="117" t="s">
        <v>659</v>
      </c>
      <c r="H462" s="117" t="s">
        <v>710</v>
      </c>
      <c r="I462" s="115" t="s">
        <v>1828</v>
      </c>
      <c r="J462" s="115" t="s">
        <v>1797</v>
      </c>
      <c r="K462" s="115" t="s">
        <v>1805</v>
      </c>
      <c r="L462" s="115" t="str">
        <f t="shared" si="22"/>
        <v>T0</v>
      </c>
      <c r="M462" s="115" t="s">
        <v>1833</v>
      </c>
      <c r="N462" s="33" t="str">
        <f t="shared" si="23"/>
        <v>E:POS_P:P01_Tr1:WFL_Tr2:ESI_DRC_R2_D:24_M:01_Y:2018</v>
      </c>
      <c r="O462" s="118">
        <v>0.54247685185185179</v>
      </c>
      <c r="P462" s="115">
        <v>17.899999999999999</v>
      </c>
      <c r="Q462" s="115">
        <v>11</v>
      </c>
      <c r="R462" s="115">
        <v>0</v>
      </c>
      <c r="S462" s="115">
        <v>11.4</v>
      </c>
      <c r="T462" s="115"/>
      <c r="U462" s="115">
        <v>17.5</v>
      </c>
      <c r="V462" s="115">
        <v>17.5</v>
      </c>
      <c r="W462" s="115"/>
    </row>
    <row r="463" spans="1:23" x14ac:dyDescent="0.2">
      <c r="A463" s="114">
        <v>43124</v>
      </c>
      <c r="B463" s="115" t="s">
        <v>664</v>
      </c>
      <c r="C463" s="114" t="s">
        <v>137</v>
      </c>
      <c r="D463" s="114" t="s">
        <v>138</v>
      </c>
      <c r="E463" s="114" t="s">
        <v>139</v>
      </c>
      <c r="F463" s="116">
        <f t="shared" si="21"/>
        <v>2018</v>
      </c>
      <c r="G463" s="117" t="s">
        <v>659</v>
      </c>
      <c r="H463" s="117" t="s">
        <v>710</v>
      </c>
      <c r="I463" s="115" t="s">
        <v>1828</v>
      </c>
      <c r="J463" s="115" t="s">
        <v>1797</v>
      </c>
      <c r="K463" s="115" t="s">
        <v>1805</v>
      </c>
      <c r="L463" s="115" t="str">
        <f t="shared" si="22"/>
        <v>T1</v>
      </c>
      <c r="M463" s="115" t="s">
        <v>1834</v>
      </c>
      <c r="N463" s="33" t="str">
        <f t="shared" si="23"/>
        <v>E:POS_P:P01_Tr1:WFL_Tr2:ESI_DRC_R2_D:24_M:01_Y:2018</v>
      </c>
      <c r="O463" s="118">
        <v>0.54942129629629632</v>
      </c>
      <c r="P463" s="115">
        <v>20.9</v>
      </c>
      <c r="Q463" s="115">
        <v>11</v>
      </c>
      <c r="R463" s="115">
        <v>0</v>
      </c>
      <c r="S463" s="115">
        <v>11.4</v>
      </c>
      <c r="T463" s="115"/>
      <c r="U463" s="115">
        <v>17.5</v>
      </c>
      <c r="V463" s="115">
        <v>17.5</v>
      </c>
      <c r="W463" s="115"/>
    </row>
    <row r="464" spans="1:23" x14ac:dyDescent="0.2">
      <c r="A464" s="114">
        <v>43124</v>
      </c>
      <c r="B464" s="115" t="s">
        <v>664</v>
      </c>
      <c r="C464" s="114" t="s">
        <v>137</v>
      </c>
      <c r="D464" s="114" t="s">
        <v>138</v>
      </c>
      <c r="E464" s="114" t="s">
        <v>139</v>
      </c>
      <c r="F464" s="116">
        <f t="shared" si="21"/>
        <v>2018</v>
      </c>
      <c r="G464" s="117" t="s">
        <v>659</v>
      </c>
      <c r="H464" s="117" t="s">
        <v>710</v>
      </c>
      <c r="I464" s="115" t="s">
        <v>1828</v>
      </c>
      <c r="J464" s="115" t="s">
        <v>1797</v>
      </c>
      <c r="K464" s="115" t="s">
        <v>1805</v>
      </c>
      <c r="L464" s="115" t="str">
        <f t="shared" si="22"/>
        <v>T2</v>
      </c>
      <c r="M464" s="115" t="s">
        <v>1835</v>
      </c>
      <c r="N464" s="33" t="str">
        <f t="shared" si="23"/>
        <v>E:POS_P:P01_Tr1:WFL_Tr2:ESI_DRC_R2_D:24_M:01_Y:2018</v>
      </c>
      <c r="O464" s="118">
        <v>0.55636574074074097</v>
      </c>
      <c r="P464" s="115">
        <v>21.9</v>
      </c>
      <c r="Q464" s="115">
        <v>11</v>
      </c>
      <c r="R464" s="115">
        <v>0</v>
      </c>
      <c r="S464" s="115">
        <v>11.4</v>
      </c>
      <c r="T464" s="115"/>
      <c r="U464" s="115">
        <v>17.5</v>
      </c>
      <c r="V464" s="115">
        <v>17.5</v>
      </c>
      <c r="W464" s="115"/>
    </row>
    <row r="465" spans="1:23" x14ac:dyDescent="0.2">
      <c r="A465" s="114">
        <v>43124</v>
      </c>
      <c r="B465" s="115" t="s">
        <v>664</v>
      </c>
      <c r="C465" s="114" t="s">
        <v>137</v>
      </c>
      <c r="D465" s="114" t="s">
        <v>138</v>
      </c>
      <c r="E465" s="114" t="s">
        <v>139</v>
      </c>
      <c r="F465" s="116">
        <f t="shared" si="21"/>
        <v>2018</v>
      </c>
      <c r="G465" s="117" t="s">
        <v>659</v>
      </c>
      <c r="H465" s="117" t="s">
        <v>710</v>
      </c>
      <c r="I465" s="115" t="s">
        <v>1828</v>
      </c>
      <c r="J465" s="115" t="s">
        <v>1797</v>
      </c>
      <c r="K465" s="115" t="s">
        <v>1805</v>
      </c>
      <c r="L465" s="115" t="str">
        <f t="shared" si="22"/>
        <v>T3</v>
      </c>
      <c r="M465" s="115" t="s">
        <v>1836</v>
      </c>
      <c r="N465" s="33" t="str">
        <f t="shared" si="23"/>
        <v>E:POS_P:P01_Tr1:WFL_Tr2:ESI_DRC_R2_D:24_M:01_Y:2018</v>
      </c>
      <c r="O465" s="118">
        <v>0.56331018518518505</v>
      </c>
      <c r="P465" s="115">
        <v>20.100000000000001</v>
      </c>
      <c r="Q465" s="115">
        <v>11</v>
      </c>
      <c r="R465" s="115">
        <v>0</v>
      </c>
      <c r="S465" s="115">
        <v>11.4</v>
      </c>
      <c r="T465" s="115"/>
      <c r="U465" s="115">
        <v>17.5</v>
      </c>
      <c r="V465" s="115">
        <v>17.5</v>
      </c>
      <c r="W465" s="115"/>
    </row>
    <row r="466" spans="1:23" x14ac:dyDescent="0.2">
      <c r="A466" s="114">
        <v>43124</v>
      </c>
      <c r="B466" s="115" t="s">
        <v>719</v>
      </c>
      <c r="C466" s="114" t="s">
        <v>137</v>
      </c>
      <c r="D466" s="114" t="s">
        <v>138</v>
      </c>
      <c r="E466" s="114" t="s">
        <v>139</v>
      </c>
      <c r="F466" s="116">
        <f t="shared" si="21"/>
        <v>2018</v>
      </c>
      <c r="G466" s="117" t="s">
        <v>659</v>
      </c>
      <c r="H466" s="117" t="s">
        <v>710</v>
      </c>
      <c r="I466" s="115" t="s">
        <v>1828</v>
      </c>
      <c r="J466" s="115" t="s">
        <v>1797</v>
      </c>
      <c r="K466" s="115" t="s">
        <v>1810</v>
      </c>
      <c r="L466" s="115" t="str">
        <f t="shared" si="22"/>
        <v>T0</v>
      </c>
      <c r="M466" s="115" t="s">
        <v>1837</v>
      </c>
      <c r="N466" s="33" t="str">
        <f t="shared" si="23"/>
        <v>E:POS_P:P01_Tr1:WFL_Tr2:ESI_DRC_R3_D:24_M:01_Y:2018</v>
      </c>
      <c r="O466" s="118">
        <v>0.54247685185185179</v>
      </c>
      <c r="P466" s="115">
        <v>17.899999999999999</v>
      </c>
      <c r="Q466" s="115">
        <v>14</v>
      </c>
      <c r="R466" s="115">
        <v>0</v>
      </c>
      <c r="S466" s="115">
        <v>12.1</v>
      </c>
      <c r="T466" s="115"/>
      <c r="U466" s="115">
        <v>17.5</v>
      </c>
      <c r="V466" s="115">
        <v>17.5</v>
      </c>
      <c r="W466" s="115"/>
    </row>
    <row r="467" spans="1:23" x14ac:dyDescent="0.2">
      <c r="A467" s="114">
        <v>43124</v>
      </c>
      <c r="B467" s="115" t="s">
        <v>719</v>
      </c>
      <c r="C467" s="114" t="s">
        <v>137</v>
      </c>
      <c r="D467" s="114" t="s">
        <v>138</v>
      </c>
      <c r="E467" s="114" t="s">
        <v>139</v>
      </c>
      <c r="F467" s="116">
        <f t="shared" si="21"/>
        <v>2018</v>
      </c>
      <c r="G467" s="117" t="s">
        <v>659</v>
      </c>
      <c r="H467" s="117" t="s">
        <v>710</v>
      </c>
      <c r="I467" s="115" t="s">
        <v>1828</v>
      </c>
      <c r="J467" s="115" t="s">
        <v>1797</v>
      </c>
      <c r="K467" s="115" t="s">
        <v>1810</v>
      </c>
      <c r="L467" s="115" t="str">
        <f t="shared" si="22"/>
        <v>T1</v>
      </c>
      <c r="M467" s="115" t="s">
        <v>1838</v>
      </c>
      <c r="N467" s="33" t="str">
        <f t="shared" si="23"/>
        <v>E:POS_P:P01_Tr1:WFL_Tr2:ESI_DRC_R3_D:24_M:01_Y:2018</v>
      </c>
      <c r="O467" s="118">
        <v>0.54942129629629632</v>
      </c>
      <c r="P467" s="115">
        <v>20.8</v>
      </c>
      <c r="Q467" s="115">
        <v>14</v>
      </c>
      <c r="R467" s="115">
        <v>0</v>
      </c>
      <c r="S467" s="115">
        <v>12.1</v>
      </c>
      <c r="T467" s="115"/>
      <c r="U467" s="115">
        <v>17.5</v>
      </c>
      <c r="V467" s="115">
        <v>17.5</v>
      </c>
      <c r="W467" s="115"/>
    </row>
    <row r="468" spans="1:23" x14ac:dyDescent="0.2">
      <c r="A468" s="114">
        <v>43124</v>
      </c>
      <c r="B468" s="115" t="s">
        <v>719</v>
      </c>
      <c r="C468" s="114" t="s">
        <v>137</v>
      </c>
      <c r="D468" s="114" t="s">
        <v>138</v>
      </c>
      <c r="E468" s="114" t="s">
        <v>139</v>
      </c>
      <c r="F468" s="116">
        <f t="shared" si="21"/>
        <v>2018</v>
      </c>
      <c r="G468" s="117" t="s">
        <v>659</v>
      </c>
      <c r="H468" s="117" t="s">
        <v>710</v>
      </c>
      <c r="I468" s="115" t="s">
        <v>1828</v>
      </c>
      <c r="J468" s="115" t="s">
        <v>1797</v>
      </c>
      <c r="K468" s="115" t="s">
        <v>1810</v>
      </c>
      <c r="L468" s="115" t="str">
        <f t="shared" si="22"/>
        <v>T2</v>
      </c>
      <c r="M468" s="115" t="s">
        <v>1839</v>
      </c>
      <c r="N468" s="33" t="str">
        <f t="shared" si="23"/>
        <v>E:POS_P:P01_Tr1:WFL_Tr2:ESI_DRC_R3_D:24_M:01_Y:2018</v>
      </c>
      <c r="O468" s="118">
        <v>0.55636574074074097</v>
      </c>
      <c r="P468" s="115">
        <v>21.9</v>
      </c>
      <c r="Q468" s="115">
        <v>14</v>
      </c>
      <c r="R468" s="115">
        <v>0</v>
      </c>
      <c r="S468" s="115">
        <v>12.1</v>
      </c>
      <c r="T468" s="115"/>
      <c r="U468" s="115">
        <v>17.5</v>
      </c>
      <c r="V468" s="115">
        <v>17.5</v>
      </c>
      <c r="W468" s="115"/>
    </row>
    <row r="469" spans="1:23" x14ac:dyDescent="0.2">
      <c r="A469" s="114">
        <v>43124</v>
      </c>
      <c r="B469" s="115" t="s">
        <v>719</v>
      </c>
      <c r="C469" s="114" t="s">
        <v>137</v>
      </c>
      <c r="D469" s="114" t="s">
        <v>138</v>
      </c>
      <c r="E469" s="114" t="s">
        <v>139</v>
      </c>
      <c r="F469" s="116">
        <f t="shared" si="21"/>
        <v>2018</v>
      </c>
      <c r="G469" s="117" t="s">
        <v>659</v>
      </c>
      <c r="H469" s="117" t="s">
        <v>710</v>
      </c>
      <c r="I469" s="115" t="s">
        <v>1828</v>
      </c>
      <c r="J469" s="115" t="s">
        <v>1797</v>
      </c>
      <c r="K469" s="115" t="s">
        <v>1810</v>
      </c>
      <c r="L469" s="115" t="str">
        <f t="shared" si="22"/>
        <v>T3</v>
      </c>
      <c r="M469" s="115" t="s">
        <v>1840</v>
      </c>
      <c r="N469" s="33" t="str">
        <f t="shared" si="23"/>
        <v>E:POS_P:P01_Tr1:WFL_Tr2:ESI_DRC_R3_D:24_M:01_Y:2018</v>
      </c>
      <c r="O469" s="118">
        <v>0.56331018518518505</v>
      </c>
      <c r="P469" s="115">
        <v>19.8</v>
      </c>
      <c r="Q469" s="115">
        <v>14</v>
      </c>
      <c r="R469" s="115">
        <v>0</v>
      </c>
      <c r="S469" s="115">
        <v>12.1</v>
      </c>
      <c r="T469" s="115"/>
      <c r="U469" s="115">
        <v>17.5</v>
      </c>
      <c r="V469" s="115">
        <v>17.5</v>
      </c>
      <c r="W469" s="115"/>
    </row>
    <row r="470" spans="1:23" x14ac:dyDescent="0.2">
      <c r="A470" s="114">
        <v>43124</v>
      </c>
      <c r="B470" s="115" t="s">
        <v>554</v>
      </c>
      <c r="C470" s="114" t="s">
        <v>137</v>
      </c>
      <c r="D470" s="114" t="s">
        <v>138</v>
      </c>
      <c r="E470" s="114" t="s">
        <v>139</v>
      </c>
      <c r="F470" s="116">
        <f t="shared" si="21"/>
        <v>2018</v>
      </c>
      <c r="G470" s="117" t="s">
        <v>659</v>
      </c>
      <c r="H470" s="117" t="s">
        <v>710</v>
      </c>
      <c r="I470" s="115" t="s">
        <v>1828</v>
      </c>
      <c r="J470" s="115" t="s">
        <v>1815</v>
      </c>
      <c r="K470" s="115" t="s">
        <v>1798</v>
      </c>
      <c r="L470" s="115" t="str">
        <f t="shared" si="22"/>
        <v>T0</v>
      </c>
      <c r="M470" s="115" t="s">
        <v>1841</v>
      </c>
      <c r="N470" s="33" t="str">
        <f t="shared" si="23"/>
        <v>E:POS_P:P01_Tr1:WFL_Tr2:LSI_DRC_R1_D:24_M:01_Y:2018</v>
      </c>
      <c r="O470" s="118">
        <v>0.54583333333333328</v>
      </c>
      <c r="P470" s="115">
        <v>19.600000000000001</v>
      </c>
      <c r="Q470" s="115">
        <v>5</v>
      </c>
      <c r="R470" s="115">
        <v>0</v>
      </c>
      <c r="S470" s="115">
        <v>12.7</v>
      </c>
      <c r="T470" s="115"/>
      <c r="U470" s="115">
        <v>17.5</v>
      </c>
      <c r="V470" s="115">
        <v>17.5</v>
      </c>
      <c r="W470" s="115" t="s">
        <v>748</v>
      </c>
    </row>
    <row r="471" spans="1:23" x14ac:dyDescent="0.2">
      <c r="A471" s="114">
        <v>43124</v>
      </c>
      <c r="B471" s="115" t="s">
        <v>554</v>
      </c>
      <c r="C471" s="114" t="s">
        <v>137</v>
      </c>
      <c r="D471" s="114" t="s">
        <v>138</v>
      </c>
      <c r="E471" s="114" t="s">
        <v>139</v>
      </c>
      <c r="F471" s="116">
        <f t="shared" si="21"/>
        <v>2018</v>
      </c>
      <c r="G471" s="117" t="s">
        <v>659</v>
      </c>
      <c r="H471" s="117" t="s">
        <v>710</v>
      </c>
      <c r="I471" s="115" t="s">
        <v>1828</v>
      </c>
      <c r="J471" s="115" t="s">
        <v>1815</v>
      </c>
      <c r="K471" s="115" t="s">
        <v>1798</v>
      </c>
      <c r="L471" s="115" t="str">
        <f t="shared" si="22"/>
        <v>T1</v>
      </c>
      <c r="M471" s="115" t="s">
        <v>1842</v>
      </c>
      <c r="N471" s="33" t="str">
        <f t="shared" si="23"/>
        <v>E:POS_P:P01_Tr1:WFL_Tr2:LSI_DRC_R1_D:24_M:01_Y:2018</v>
      </c>
      <c r="O471" s="118">
        <v>0.55277777777777781</v>
      </c>
      <c r="P471" s="115">
        <v>22.6</v>
      </c>
      <c r="Q471" s="115">
        <v>5</v>
      </c>
      <c r="R471" s="115">
        <v>0</v>
      </c>
      <c r="S471" s="115">
        <v>12.7</v>
      </c>
      <c r="T471" s="115"/>
      <c r="U471" s="115">
        <v>17.5</v>
      </c>
      <c r="V471" s="115">
        <v>17.5</v>
      </c>
      <c r="W471" s="115"/>
    </row>
    <row r="472" spans="1:23" x14ac:dyDescent="0.2">
      <c r="A472" s="114">
        <v>43124</v>
      </c>
      <c r="B472" s="115" t="s">
        <v>554</v>
      </c>
      <c r="C472" s="114" t="s">
        <v>137</v>
      </c>
      <c r="D472" s="114" t="s">
        <v>138</v>
      </c>
      <c r="E472" s="114" t="s">
        <v>139</v>
      </c>
      <c r="F472" s="116">
        <f t="shared" si="21"/>
        <v>2018</v>
      </c>
      <c r="G472" s="117" t="s">
        <v>659</v>
      </c>
      <c r="H472" s="117" t="s">
        <v>710</v>
      </c>
      <c r="I472" s="115" t="s">
        <v>1828</v>
      </c>
      <c r="J472" s="115" t="s">
        <v>1815</v>
      </c>
      <c r="K472" s="115" t="s">
        <v>1798</v>
      </c>
      <c r="L472" s="115" t="str">
        <f t="shared" si="22"/>
        <v>T2</v>
      </c>
      <c r="M472" s="115" t="s">
        <v>1843</v>
      </c>
      <c r="N472" s="33" t="str">
        <f t="shared" si="23"/>
        <v>E:POS_P:P01_Tr1:WFL_Tr2:LSI_DRC_R1_D:24_M:01_Y:2018</v>
      </c>
      <c r="O472" s="118">
        <v>0.55972222222222201</v>
      </c>
      <c r="P472" s="115">
        <v>22.7</v>
      </c>
      <c r="Q472" s="115">
        <v>5</v>
      </c>
      <c r="R472" s="115">
        <v>0</v>
      </c>
      <c r="S472" s="115">
        <v>12.7</v>
      </c>
      <c r="T472" s="115"/>
      <c r="U472" s="115">
        <v>17.5</v>
      </c>
      <c r="V472" s="115">
        <v>17.5</v>
      </c>
      <c r="W472" s="115"/>
    </row>
    <row r="473" spans="1:23" x14ac:dyDescent="0.2">
      <c r="A473" s="114">
        <v>43124</v>
      </c>
      <c r="B473" s="115" t="s">
        <v>554</v>
      </c>
      <c r="C473" s="114" t="s">
        <v>137</v>
      </c>
      <c r="D473" s="114" t="s">
        <v>138</v>
      </c>
      <c r="E473" s="114" t="s">
        <v>139</v>
      </c>
      <c r="F473" s="116">
        <f t="shared" si="21"/>
        <v>2018</v>
      </c>
      <c r="G473" s="117" t="s">
        <v>659</v>
      </c>
      <c r="H473" s="117" t="s">
        <v>710</v>
      </c>
      <c r="I473" s="115" t="s">
        <v>1828</v>
      </c>
      <c r="J473" s="115" t="s">
        <v>1815</v>
      </c>
      <c r="K473" s="115" t="s">
        <v>1798</v>
      </c>
      <c r="L473" s="115" t="str">
        <f t="shared" si="22"/>
        <v>T3</v>
      </c>
      <c r="M473" s="115" t="s">
        <v>1844</v>
      </c>
      <c r="N473" s="33" t="str">
        <f t="shared" si="23"/>
        <v>E:POS_P:P01_Tr1:WFL_Tr2:LSI_DRC_R1_D:24_M:01_Y:2018</v>
      </c>
      <c r="O473" s="118">
        <v>0.56666666666666698</v>
      </c>
      <c r="P473" s="115">
        <v>21.4</v>
      </c>
      <c r="Q473" s="115">
        <v>5</v>
      </c>
      <c r="R473" s="115">
        <v>0</v>
      </c>
      <c r="S473" s="115">
        <v>12.7</v>
      </c>
      <c r="T473" s="115"/>
      <c r="U473" s="115">
        <v>17.5</v>
      </c>
      <c r="V473" s="115">
        <v>17.5</v>
      </c>
      <c r="W473" s="115"/>
    </row>
    <row r="474" spans="1:23" x14ac:dyDescent="0.2">
      <c r="A474" s="114">
        <v>43124</v>
      </c>
      <c r="B474" s="115" t="s">
        <v>664</v>
      </c>
      <c r="C474" s="114" t="s">
        <v>137</v>
      </c>
      <c r="D474" s="114" t="s">
        <v>138</v>
      </c>
      <c r="E474" s="114" t="s">
        <v>139</v>
      </c>
      <c r="F474" s="116">
        <f t="shared" si="21"/>
        <v>2018</v>
      </c>
      <c r="G474" s="117" t="s">
        <v>659</v>
      </c>
      <c r="H474" s="117" t="s">
        <v>710</v>
      </c>
      <c r="I474" s="115" t="s">
        <v>1828</v>
      </c>
      <c r="J474" s="115" t="s">
        <v>1815</v>
      </c>
      <c r="K474" s="115" t="s">
        <v>1805</v>
      </c>
      <c r="L474" s="115" t="str">
        <f t="shared" si="22"/>
        <v>T0</v>
      </c>
      <c r="M474" s="115" t="s">
        <v>1845</v>
      </c>
      <c r="N474" s="33" t="str">
        <f t="shared" si="23"/>
        <v>E:POS_P:P01_Tr1:WFL_Tr2:LSI_DRC_R2_D:24_M:01_Y:2018</v>
      </c>
      <c r="O474" s="118">
        <v>0.54583333333333328</v>
      </c>
      <c r="P474" s="115">
        <v>19.5</v>
      </c>
      <c r="Q474" s="115">
        <v>2</v>
      </c>
      <c r="R474" s="115">
        <v>0</v>
      </c>
      <c r="S474" s="115">
        <v>12.2</v>
      </c>
      <c r="T474" s="115"/>
      <c r="U474" s="115">
        <v>17.5</v>
      </c>
      <c r="V474" s="115">
        <v>17.5</v>
      </c>
      <c r="W474" s="115"/>
    </row>
    <row r="475" spans="1:23" x14ac:dyDescent="0.2">
      <c r="A475" s="114">
        <v>43124</v>
      </c>
      <c r="B475" s="115" t="s">
        <v>664</v>
      </c>
      <c r="C475" s="114" t="s">
        <v>137</v>
      </c>
      <c r="D475" s="114" t="s">
        <v>138</v>
      </c>
      <c r="E475" s="114" t="s">
        <v>139</v>
      </c>
      <c r="F475" s="116">
        <f t="shared" si="21"/>
        <v>2018</v>
      </c>
      <c r="G475" s="117" t="s">
        <v>659</v>
      </c>
      <c r="H475" s="117" t="s">
        <v>710</v>
      </c>
      <c r="I475" s="115" t="s">
        <v>1828</v>
      </c>
      <c r="J475" s="115" t="s">
        <v>1815</v>
      </c>
      <c r="K475" s="115" t="s">
        <v>1805</v>
      </c>
      <c r="L475" s="115" t="str">
        <f t="shared" si="22"/>
        <v>T1</v>
      </c>
      <c r="M475" s="115" t="s">
        <v>1846</v>
      </c>
      <c r="N475" s="33" t="str">
        <f t="shared" si="23"/>
        <v>E:POS_P:P01_Tr1:WFL_Tr2:LSI_DRC_R2_D:24_M:01_Y:2018</v>
      </c>
      <c r="O475" s="118">
        <v>0.55277777777777781</v>
      </c>
      <c r="P475" s="115">
        <v>23.4</v>
      </c>
      <c r="Q475" s="115">
        <v>2</v>
      </c>
      <c r="R475" s="115">
        <v>0</v>
      </c>
      <c r="S475" s="115">
        <v>12.2</v>
      </c>
      <c r="T475" s="115"/>
      <c r="U475" s="115">
        <v>17.5</v>
      </c>
      <c r="V475" s="115">
        <v>17.5</v>
      </c>
      <c r="W475" s="115"/>
    </row>
    <row r="476" spans="1:23" x14ac:dyDescent="0.2">
      <c r="A476" s="114">
        <v>43124</v>
      </c>
      <c r="B476" s="115" t="s">
        <v>664</v>
      </c>
      <c r="C476" s="114" t="s">
        <v>137</v>
      </c>
      <c r="D476" s="114" t="s">
        <v>138</v>
      </c>
      <c r="E476" s="114" t="s">
        <v>139</v>
      </c>
      <c r="F476" s="116">
        <f t="shared" si="21"/>
        <v>2018</v>
      </c>
      <c r="G476" s="117" t="s">
        <v>659</v>
      </c>
      <c r="H476" s="117" t="s">
        <v>710</v>
      </c>
      <c r="I476" s="115" t="s">
        <v>1828</v>
      </c>
      <c r="J476" s="115" t="s">
        <v>1815</v>
      </c>
      <c r="K476" s="115" t="s">
        <v>1805</v>
      </c>
      <c r="L476" s="115" t="str">
        <f t="shared" si="22"/>
        <v>T2</v>
      </c>
      <c r="M476" s="115" t="s">
        <v>1847</v>
      </c>
      <c r="N476" s="33" t="str">
        <f t="shared" si="23"/>
        <v>E:POS_P:P01_Tr1:WFL_Tr2:LSI_DRC_R2_D:24_M:01_Y:2018</v>
      </c>
      <c r="O476" s="118">
        <v>0.55972222222222201</v>
      </c>
      <c r="P476" s="115">
        <v>23.5</v>
      </c>
      <c r="Q476" s="115">
        <v>2</v>
      </c>
      <c r="R476" s="115">
        <v>0</v>
      </c>
      <c r="S476" s="115">
        <v>12.2</v>
      </c>
      <c r="T476" s="115"/>
      <c r="U476" s="115">
        <v>17.5</v>
      </c>
      <c r="V476" s="115">
        <v>17.5</v>
      </c>
      <c r="W476" s="115"/>
    </row>
    <row r="477" spans="1:23" x14ac:dyDescent="0.2">
      <c r="A477" s="114">
        <v>43124</v>
      </c>
      <c r="B477" s="115" t="s">
        <v>664</v>
      </c>
      <c r="C477" s="114" t="s">
        <v>137</v>
      </c>
      <c r="D477" s="114" t="s">
        <v>138</v>
      </c>
      <c r="E477" s="114" t="s">
        <v>139</v>
      </c>
      <c r="F477" s="116">
        <f t="shared" si="21"/>
        <v>2018</v>
      </c>
      <c r="G477" s="117" t="s">
        <v>659</v>
      </c>
      <c r="H477" s="117" t="s">
        <v>710</v>
      </c>
      <c r="I477" s="115" t="s">
        <v>1828</v>
      </c>
      <c r="J477" s="115" t="s">
        <v>1815</v>
      </c>
      <c r="K477" s="115" t="s">
        <v>1805</v>
      </c>
      <c r="L477" s="115" t="str">
        <f t="shared" si="22"/>
        <v>T3</v>
      </c>
      <c r="M477" s="115" t="s">
        <v>1848</v>
      </c>
      <c r="N477" s="33" t="str">
        <f t="shared" si="23"/>
        <v>E:POS_P:P01_Tr1:WFL_Tr2:LSI_DRC_R2_D:24_M:01_Y:2018</v>
      </c>
      <c r="O477" s="118">
        <v>0.56666666666666698</v>
      </c>
      <c r="P477" s="115">
        <v>22.3</v>
      </c>
      <c r="Q477" s="115">
        <v>2</v>
      </c>
      <c r="R477" s="115">
        <v>0</v>
      </c>
      <c r="S477" s="115">
        <v>12.2</v>
      </c>
      <c r="T477" s="115"/>
      <c r="U477" s="115">
        <v>17.5</v>
      </c>
      <c r="V477" s="115">
        <v>17.5</v>
      </c>
      <c r="W477" s="115"/>
    </row>
    <row r="478" spans="1:23" x14ac:dyDescent="0.2">
      <c r="A478" s="114">
        <v>43124</v>
      </c>
      <c r="B478" s="115" t="s">
        <v>719</v>
      </c>
      <c r="C478" s="114" t="s">
        <v>137</v>
      </c>
      <c r="D478" s="114" t="s">
        <v>138</v>
      </c>
      <c r="E478" s="114" t="s">
        <v>139</v>
      </c>
      <c r="F478" s="116">
        <f t="shared" si="21"/>
        <v>2018</v>
      </c>
      <c r="G478" s="117" t="s">
        <v>659</v>
      </c>
      <c r="H478" s="117" t="s">
        <v>710</v>
      </c>
      <c r="I478" s="115" t="s">
        <v>1828</v>
      </c>
      <c r="J478" s="115" t="s">
        <v>1815</v>
      </c>
      <c r="K478" s="115" t="s">
        <v>1810</v>
      </c>
      <c r="L478" s="115" t="str">
        <f t="shared" si="22"/>
        <v>T0</v>
      </c>
      <c r="M478" s="115" t="s">
        <v>1849</v>
      </c>
      <c r="N478" s="33" t="str">
        <f t="shared" si="23"/>
        <v>E:POS_P:P01_Tr1:WFL_Tr2:LSI_DRC_R3_D:24_M:01_Y:2018</v>
      </c>
      <c r="O478" s="118">
        <v>0.54583333333333328</v>
      </c>
      <c r="P478" s="115">
        <v>17.899999999999999</v>
      </c>
      <c r="Q478" s="115">
        <v>6</v>
      </c>
      <c r="R478" s="115">
        <v>0</v>
      </c>
      <c r="S478" s="115">
        <v>11.3</v>
      </c>
      <c r="T478" s="115"/>
      <c r="U478" s="115">
        <v>17.5</v>
      </c>
      <c r="V478" s="115">
        <v>17.5</v>
      </c>
      <c r="W478" s="115"/>
    </row>
    <row r="479" spans="1:23" x14ac:dyDescent="0.2">
      <c r="A479" s="114">
        <v>43124</v>
      </c>
      <c r="B479" s="115" t="s">
        <v>719</v>
      </c>
      <c r="C479" s="114" t="s">
        <v>137</v>
      </c>
      <c r="D479" s="114" t="s">
        <v>138</v>
      </c>
      <c r="E479" s="114" t="s">
        <v>139</v>
      </c>
      <c r="F479" s="116">
        <f t="shared" si="21"/>
        <v>2018</v>
      </c>
      <c r="G479" s="117" t="s">
        <v>659</v>
      </c>
      <c r="H479" s="117" t="s">
        <v>710</v>
      </c>
      <c r="I479" s="115" t="s">
        <v>1828</v>
      </c>
      <c r="J479" s="115" t="s">
        <v>1815</v>
      </c>
      <c r="K479" s="115" t="s">
        <v>1810</v>
      </c>
      <c r="L479" s="115" t="str">
        <f t="shared" si="22"/>
        <v>T1</v>
      </c>
      <c r="M479" s="115" t="s">
        <v>1850</v>
      </c>
      <c r="N479" s="33" t="str">
        <f t="shared" si="23"/>
        <v>E:POS_P:P01_Tr1:WFL_Tr2:LSI_DRC_R3_D:24_M:01_Y:2018</v>
      </c>
      <c r="O479" s="118">
        <v>0.55277777777777781</v>
      </c>
      <c r="P479" s="115">
        <v>21</v>
      </c>
      <c r="Q479" s="115">
        <v>6</v>
      </c>
      <c r="R479" s="115">
        <v>0</v>
      </c>
      <c r="S479" s="115">
        <v>11.3</v>
      </c>
      <c r="T479" s="115"/>
      <c r="U479" s="115">
        <v>17.5</v>
      </c>
      <c r="V479" s="115">
        <v>17.5</v>
      </c>
      <c r="W479" s="115"/>
    </row>
    <row r="480" spans="1:23" x14ac:dyDescent="0.2">
      <c r="A480" s="114">
        <v>43124</v>
      </c>
      <c r="B480" s="115" t="s">
        <v>719</v>
      </c>
      <c r="C480" s="114" t="s">
        <v>137</v>
      </c>
      <c r="D480" s="114" t="s">
        <v>138</v>
      </c>
      <c r="E480" s="114" t="s">
        <v>139</v>
      </c>
      <c r="F480" s="116">
        <f t="shared" si="21"/>
        <v>2018</v>
      </c>
      <c r="G480" s="117" t="s">
        <v>659</v>
      </c>
      <c r="H480" s="117" t="s">
        <v>710</v>
      </c>
      <c r="I480" s="115" t="s">
        <v>1828</v>
      </c>
      <c r="J480" s="115" t="s">
        <v>1815</v>
      </c>
      <c r="K480" s="115" t="s">
        <v>1810</v>
      </c>
      <c r="L480" s="115" t="str">
        <f t="shared" si="22"/>
        <v>T2</v>
      </c>
      <c r="M480" s="115" t="s">
        <v>1851</v>
      </c>
      <c r="N480" s="33" t="str">
        <f t="shared" si="23"/>
        <v>E:POS_P:P01_Tr1:WFL_Tr2:LSI_DRC_R3_D:24_M:01_Y:2018</v>
      </c>
      <c r="O480" s="118">
        <v>0.55972222222222201</v>
      </c>
      <c r="P480" s="115">
        <v>21.1</v>
      </c>
      <c r="Q480" s="115">
        <v>6</v>
      </c>
      <c r="R480" s="115">
        <v>0</v>
      </c>
      <c r="S480" s="115">
        <v>11.3</v>
      </c>
      <c r="T480" s="115"/>
      <c r="U480" s="115">
        <v>17.5</v>
      </c>
      <c r="V480" s="115">
        <v>17.5</v>
      </c>
      <c r="W480" s="115"/>
    </row>
    <row r="481" spans="1:23" x14ac:dyDescent="0.2">
      <c r="A481" s="114">
        <v>43124</v>
      </c>
      <c r="B481" s="115" t="s">
        <v>719</v>
      </c>
      <c r="C481" s="114" t="s">
        <v>137</v>
      </c>
      <c r="D481" s="114" t="s">
        <v>138</v>
      </c>
      <c r="E481" s="114" t="s">
        <v>139</v>
      </c>
      <c r="F481" s="116">
        <f t="shared" si="21"/>
        <v>2018</v>
      </c>
      <c r="G481" s="117" t="s">
        <v>659</v>
      </c>
      <c r="H481" s="117" t="s">
        <v>710</v>
      </c>
      <c r="I481" s="115" t="s">
        <v>1828</v>
      </c>
      <c r="J481" s="115" t="s">
        <v>1815</v>
      </c>
      <c r="K481" s="115" t="s">
        <v>1810</v>
      </c>
      <c r="L481" s="115" t="str">
        <f t="shared" si="22"/>
        <v>T3</v>
      </c>
      <c r="M481" s="115" t="s">
        <v>1852</v>
      </c>
      <c r="N481" s="33" t="str">
        <f t="shared" si="23"/>
        <v>E:POS_P:P01_Tr1:WFL_Tr2:LSI_DRC_R3_D:24_M:01_Y:2018</v>
      </c>
      <c r="O481" s="118">
        <v>0.56666666666666698</v>
      </c>
      <c r="P481" s="115">
        <v>20</v>
      </c>
      <c r="Q481" s="115">
        <v>6</v>
      </c>
      <c r="R481" s="115">
        <v>0</v>
      </c>
      <c r="S481" s="115">
        <v>11.3</v>
      </c>
      <c r="T481" s="115"/>
      <c r="U481" s="115">
        <v>17.5</v>
      </c>
      <c r="V481" s="115">
        <v>17.5</v>
      </c>
      <c r="W481" s="115"/>
    </row>
    <row r="482" spans="1:23" x14ac:dyDescent="0.2">
      <c r="A482" s="114">
        <v>43138</v>
      </c>
      <c r="B482" s="115" t="s">
        <v>554</v>
      </c>
      <c r="C482" s="114" t="s">
        <v>137</v>
      </c>
      <c r="D482" s="114" t="s">
        <v>138</v>
      </c>
      <c r="E482" s="114" t="s">
        <v>139</v>
      </c>
      <c r="F482" s="116">
        <f t="shared" si="21"/>
        <v>2018</v>
      </c>
      <c r="G482" s="117" t="s">
        <v>448</v>
      </c>
      <c r="H482" s="117" t="s">
        <v>761</v>
      </c>
      <c r="I482" s="115" t="s">
        <v>1796</v>
      </c>
      <c r="J482" s="115" t="s">
        <v>1797</v>
      </c>
      <c r="K482" s="115" t="s">
        <v>1798</v>
      </c>
      <c r="L482" s="115" t="str">
        <f t="shared" si="22"/>
        <v>T0</v>
      </c>
      <c r="M482" s="115" t="s">
        <v>1799</v>
      </c>
      <c r="N482" s="33" t="str">
        <f t="shared" si="23"/>
        <v>E:POS_P:P01_Tr1:NWF_Tr2:ESI_DRC_R1_D:07_M:02_Y:2018</v>
      </c>
      <c r="O482" s="118">
        <v>0.53547453703703707</v>
      </c>
      <c r="P482" s="115">
        <v>10.8</v>
      </c>
      <c r="Q482" s="115">
        <v>11</v>
      </c>
      <c r="R482" s="115">
        <v>0</v>
      </c>
      <c r="S482" s="115">
        <v>5.9</v>
      </c>
      <c r="T482" s="115" t="s">
        <v>1853</v>
      </c>
      <c r="U482" s="115">
        <v>10</v>
      </c>
      <c r="V482" s="115">
        <v>9.5</v>
      </c>
      <c r="W482" s="115"/>
    </row>
    <row r="483" spans="1:23" x14ac:dyDescent="0.2">
      <c r="A483" s="114">
        <v>43138</v>
      </c>
      <c r="B483" s="115" t="s">
        <v>554</v>
      </c>
      <c r="C483" s="114" t="s">
        <v>137</v>
      </c>
      <c r="D483" s="114" t="s">
        <v>138</v>
      </c>
      <c r="E483" s="114" t="s">
        <v>139</v>
      </c>
      <c r="F483" s="116">
        <f t="shared" si="21"/>
        <v>2018</v>
      </c>
      <c r="G483" s="117" t="s">
        <v>448</v>
      </c>
      <c r="H483" s="117" t="s">
        <v>761</v>
      </c>
      <c r="I483" s="115" t="s">
        <v>1796</v>
      </c>
      <c r="J483" s="115" t="s">
        <v>1797</v>
      </c>
      <c r="K483" s="115" t="s">
        <v>1798</v>
      </c>
      <c r="L483" s="115" t="str">
        <f t="shared" si="22"/>
        <v>T1</v>
      </c>
      <c r="M483" s="115" t="s">
        <v>1802</v>
      </c>
      <c r="N483" s="33" t="str">
        <f t="shared" si="23"/>
        <v>E:POS_P:P01_Tr1:NWF_Tr2:ESI_DRC_R1_D:07_M:02_Y:2018</v>
      </c>
      <c r="O483" s="118">
        <v>0.54241898148148149</v>
      </c>
      <c r="P483" s="115">
        <v>11.9</v>
      </c>
      <c r="Q483" s="115">
        <v>11</v>
      </c>
      <c r="R483" s="115">
        <v>0</v>
      </c>
      <c r="S483" s="115">
        <v>5.9</v>
      </c>
      <c r="T483" s="115" t="s">
        <v>1853</v>
      </c>
      <c r="U483" s="115">
        <v>10</v>
      </c>
      <c r="V483" s="115">
        <v>9.5</v>
      </c>
      <c r="W483" s="115"/>
    </row>
    <row r="484" spans="1:23" x14ac:dyDescent="0.2">
      <c r="A484" s="114">
        <v>43138</v>
      </c>
      <c r="B484" s="115" t="s">
        <v>554</v>
      </c>
      <c r="C484" s="114" t="s">
        <v>137</v>
      </c>
      <c r="D484" s="114" t="s">
        <v>138</v>
      </c>
      <c r="E484" s="114" t="s">
        <v>139</v>
      </c>
      <c r="F484" s="116">
        <f t="shared" si="21"/>
        <v>2018</v>
      </c>
      <c r="G484" s="117" t="s">
        <v>448</v>
      </c>
      <c r="H484" s="117" t="s">
        <v>761</v>
      </c>
      <c r="I484" s="115" t="s">
        <v>1796</v>
      </c>
      <c r="J484" s="115" t="s">
        <v>1797</v>
      </c>
      <c r="K484" s="115" t="s">
        <v>1798</v>
      </c>
      <c r="L484" s="115" t="str">
        <f t="shared" si="22"/>
        <v>T2</v>
      </c>
      <c r="M484" s="115" t="s">
        <v>1803</v>
      </c>
      <c r="N484" s="33" t="str">
        <f t="shared" si="23"/>
        <v>E:POS_P:P01_Tr1:NWF_Tr2:ESI_DRC_R1_D:07_M:02_Y:2018</v>
      </c>
      <c r="O484" s="118">
        <v>0.54936342592592602</v>
      </c>
      <c r="P484" s="115">
        <v>10.8</v>
      </c>
      <c r="Q484" s="115">
        <v>11</v>
      </c>
      <c r="R484" s="115">
        <v>0</v>
      </c>
      <c r="S484" s="115">
        <v>5.9</v>
      </c>
      <c r="T484" s="115" t="s">
        <v>1853</v>
      </c>
      <c r="U484" s="115">
        <v>10</v>
      </c>
      <c r="V484" s="115">
        <v>9.5</v>
      </c>
      <c r="W484" s="115"/>
    </row>
    <row r="485" spans="1:23" x14ac:dyDescent="0.2">
      <c r="A485" s="114">
        <v>43138</v>
      </c>
      <c r="B485" s="115" t="s">
        <v>554</v>
      </c>
      <c r="C485" s="114" t="s">
        <v>137</v>
      </c>
      <c r="D485" s="114" t="s">
        <v>138</v>
      </c>
      <c r="E485" s="114" t="s">
        <v>139</v>
      </c>
      <c r="F485" s="116">
        <f t="shared" si="21"/>
        <v>2018</v>
      </c>
      <c r="G485" s="117" t="s">
        <v>448</v>
      </c>
      <c r="H485" s="117" t="s">
        <v>761</v>
      </c>
      <c r="I485" s="115" t="s">
        <v>1796</v>
      </c>
      <c r="J485" s="115" t="s">
        <v>1797</v>
      </c>
      <c r="K485" s="115" t="s">
        <v>1798</v>
      </c>
      <c r="L485" s="115" t="str">
        <f t="shared" si="22"/>
        <v>T3</v>
      </c>
      <c r="M485" s="115" t="s">
        <v>1804</v>
      </c>
      <c r="N485" s="33" t="str">
        <f t="shared" si="23"/>
        <v>E:POS_P:P01_Tr1:NWF_Tr2:ESI_DRC_R1_D:07_M:02_Y:2018</v>
      </c>
      <c r="O485" s="118">
        <v>0.55630787037036999</v>
      </c>
      <c r="P485" s="115">
        <v>11.1</v>
      </c>
      <c r="Q485" s="115">
        <v>11</v>
      </c>
      <c r="R485" s="115">
        <v>0</v>
      </c>
      <c r="S485" s="115">
        <v>5.9</v>
      </c>
      <c r="T485" s="115" t="s">
        <v>1853</v>
      </c>
      <c r="U485" s="115">
        <v>10</v>
      </c>
      <c r="V485" s="115">
        <v>9.5</v>
      </c>
      <c r="W485" s="115"/>
    </row>
    <row r="486" spans="1:23" x14ac:dyDescent="0.2">
      <c r="A486" s="114">
        <v>43138</v>
      </c>
      <c r="B486" s="115" t="s">
        <v>664</v>
      </c>
      <c r="C486" s="114" t="s">
        <v>137</v>
      </c>
      <c r="D486" s="114" t="s">
        <v>138</v>
      </c>
      <c r="E486" s="114" t="s">
        <v>139</v>
      </c>
      <c r="F486" s="116">
        <f t="shared" si="21"/>
        <v>2018</v>
      </c>
      <c r="G486" s="117" t="s">
        <v>448</v>
      </c>
      <c r="H486" s="117" t="s">
        <v>761</v>
      </c>
      <c r="I486" s="115" t="s">
        <v>1796</v>
      </c>
      <c r="J486" s="115" t="s">
        <v>1797</v>
      </c>
      <c r="K486" s="115" t="s">
        <v>1805</v>
      </c>
      <c r="L486" s="115" t="str">
        <f t="shared" si="22"/>
        <v>T0</v>
      </c>
      <c r="M486" s="115" t="s">
        <v>1806</v>
      </c>
      <c r="N486" s="33" t="str">
        <f t="shared" si="23"/>
        <v>E:POS_P:P01_Tr1:NWF_Tr2:ESI_DRC_R2_D:07_M:02_Y:2018</v>
      </c>
      <c r="O486" s="118">
        <v>0.53547453703703707</v>
      </c>
      <c r="P486" s="115">
        <v>11</v>
      </c>
      <c r="Q486" s="115">
        <v>8</v>
      </c>
      <c r="R486" s="115">
        <v>0</v>
      </c>
      <c r="S486" s="115">
        <v>6.2</v>
      </c>
      <c r="T486" s="115" t="s">
        <v>1853</v>
      </c>
      <c r="U486" s="115">
        <v>10</v>
      </c>
      <c r="V486" s="115">
        <v>9.5</v>
      </c>
      <c r="W486" s="115"/>
    </row>
    <row r="487" spans="1:23" x14ac:dyDescent="0.2">
      <c r="A487" s="114">
        <v>43138</v>
      </c>
      <c r="B487" s="115" t="s">
        <v>664</v>
      </c>
      <c r="C487" s="114" t="s">
        <v>137</v>
      </c>
      <c r="D487" s="114" t="s">
        <v>138</v>
      </c>
      <c r="E487" s="114" t="s">
        <v>139</v>
      </c>
      <c r="F487" s="116">
        <f t="shared" si="21"/>
        <v>2018</v>
      </c>
      <c r="G487" s="117" t="s">
        <v>448</v>
      </c>
      <c r="H487" s="117" t="s">
        <v>761</v>
      </c>
      <c r="I487" s="115" t="s">
        <v>1796</v>
      </c>
      <c r="J487" s="115" t="s">
        <v>1797</v>
      </c>
      <c r="K487" s="115" t="s">
        <v>1805</v>
      </c>
      <c r="L487" s="115" t="str">
        <f t="shared" si="22"/>
        <v>T1</v>
      </c>
      <c r="M487" s="115" t="s">
        <v>1807</v>
      </c>
      <c r="N487" s="33" t="str">
        <f t="shared" si="23"/>
        <v>E:POS_P:P01_Tr1:NWF_Tr2:ESI_DRC_R2_D:07_M:02_Y:2018</v>
      </c>
      <c r="O487" s="118">
        <v>0.54241898148148149</v>
      </c>
      <c r="P487" s="115">
        <v>11.3</v>
      </c>
      <c r="Q487" s="115">
        <v>8</v>
      </c>
      <c r="R487" s="115">
        <v>0</v>
      </c>
      <c r="S487" s="115">
        <v>6.2</v>
      </c>
      <c r="T487" s="115" t="s">
        <v>1853</v>
      </c>
      <c r="U487" s="115">
        <v>10</v>
      </c>
      <c r="V487" s="115">
        <v>9.5</v>
      </c>
      <c r="W487" s="115"/>
    </row>
    <row r="488" spans="1:23" x14ac:dyDescent="0.2">
      <c r="A488" s="114">
        <v>43138</v>
      </c>
      <c r="B488" s="115" t="s">
        <v>664</v>
      </c>
      <c r="C488" s="114" t="s">
        <v>137</v>
      </c>
      <c r="D488" s="114" t="s">
        <v>138</v>
      </c>
      <c r="E488" s="114" t="s">
        <v>139</v>
      </c>
      <c r="F488" s="116">
        <f t="shared" si="21"/>
        <v>2018</v>
      </c>
      <c r="G488" s="117" t="s">
        <v>448</v>
      </c>
      <c r="H488" s="117" t="s">
        <v>761</v>
      </c>
      <c r="I488" s="115" t="s">
        <v>1796</v>
      </c>
      <c r="J488" s="115" t="s">
        <v>1797</v>
      </c>
      <c r="K488" s="115" t="s">
        <v>1805</v>
      </c>
      <c r="L488" s="115" t="str">
        <f t="shared" si="22"/>
        <v>T2</v>
      </c>
      <c r="M488" s="115" t="s">
        <v>1808</v>
      </c>
      <c r="N488" s="33" t="str">
        <f t="shared" si="23"/>
        <v>E:POS_P:P01_Tr1:NWF_Tr2:ESI_DRC_R2_D:07_M:02_Y:2018</v>
      </c>
      <c r="O488" s="118">
        <v>0.54936342592592602</v>
      </c>
      <c r="P488" s="115">
        <v>9.9</v>
      </c>
      <c r="Q488" s="115">
        <v>8</v>
      </c>
      <c r="R488" s="115">
        <v>0</v>
      </c>
      <c r="S488" s="115">
        <v>6.2</v>
      </c>
      <c r="T488" s="115" t="s">
        <v>1853</v>
      </c>
      <c r="U488" s="115">
        <v>10</v>
      </c>
      <c r="V488" s="115">
        <v>9.5</v>
      </c>
      <c r="W488" s="115"/>
    </row>
    <row r="489" spans="1:23" x14ac:dyDescent="0.2">
      <c r="A489" s="114">
        <v>43138</v>
      </c>
      <c r="B489" s="115" t="s">
        <v>664</v>
      </c>
      <c r="C489" s="114" t="s">
        <v>137</v>
      </c>
      <c r="D489" s="114" t="s">
        <v>138</v>
      </c>
      <c r="E489" s="114" t="s">
        <v>139</v>
      </c>
      <c r="F489" s="116">
        <f t="shared" si="21"/>
        <v>2018</v>
      </c>
      <c r="G489" s="117" t="s">
        <v>448</v>
      </c>
      <c r="H489" s="117" t="s">
        <v>761</v>
      </c>
      <c r="I489" s="115" t="s">
        <v>1796</v>
      </c>
      <c r="J489" s="115" t="s">
        <v>1797</v>
      </c>
      <c r="K489" s="115" t="s">
        <v>1805</v>
      </c>
      <c r="L489" s="115" t="str">
        <f t="shared" si="22"/>
        <v>T3</v>
      </c>
      <c r="M489" s="115" t="s">
        <v>1809</v>
      </c>
      <c r="N489" s="33" t="str">
        <f t="shared" si="23"/>
        <v>E:POS_P:P01_Tr1:NWF_Tr2:ESI_DRC_R2_D:07_M:02_Y:2018</v>
      </c>
      <c r="O489" s="118">
        <v>0.55630787037036999</v>
      </c>
      <c r="P489" s="115">
        <v>9.9</v>
      </c>
      <c r="Q489" s="115">
        <v>8</v>
      </c>
      <c r="R489" s="115">
        <v>0</v>
      </c>
      <c r="S489" s="115">
        <v>6.2</v>
      </c>
      <c r="T489" s="115" t="s">
        <v>1853</v>
      </c>
      <c r="U489" s="115">
        <v>10</v>
      </c>
      <c r="V489" s="115">
        <v>9.5</v>
      </c>
      <c r="W489" s="115"/>
    </row>
    <row r="490" spans="1:23" x14ac:dyDescent="0.2">
      <c r="A490" s="114">
        <v>43138</v>
      </c>
      <c r="B490" s="115" t="s">
        <v>770</v>
      </c>
      <c r="C490" s="114" t="s">
        <v>137</v>
      </c>
      <c r="D490" s="114" t="s">
        <v>138</v>
      </c>
      <c r="E490" s="114" t="s">
        <v>139</v>
      </c>
      <c r="F490" s="116">
        <f t="shared" si="21"/>
        <v>2018</v>
      </c>
      <c r="G490" s="117" t="s">
        <v>448</v>
      </c>
      <c r="H490" s="117" t="s">
        <v>761</v>
      </c>
      <c r="I490" s="115" t="s">
        <v>1796</v>
      </c>
      <c r="J490" s="115" t="s">
        <v>1797</v>
      </c>
      <c r="K490" s="115" t="s">
        <v>1810</v>
      </c>
      <c r="L490" s="115" t="str">
        <f t="shared" si="22"/>
        <v>T0</v>
      </c>
      <c r="M490" s="115" t="s">
        <v>1811</v>
      </c>
      <c r="N490" s="33" t="str">
        <f t="shared" si="23"/>
        <v>E:POS_P:P01_Tr1:NWF_Tr2:ESI_DRC_R3_D:07_M:02_Y:2018</v>
      </c>
      <c r="O490" s="118">
        <v>0.53547453703703707</v>
      </c>
      <c r="P490" s="115">
        <v>11.9</v>
      </c>
      <c r="Q490" s="115">
        <v>14</v>
      </c>
      <c r="R490" s="115">
        <v>0</v>
      </c>
      <c r="S490" s="115">
        <v>6.7</v>
      </c>
      <c r="T490" s="115" t="s">
        <v>1853</v>
      </c>
      <c r="U490" s="115">
        <v>10</v>
      </c>
      <c r="V490" s="115">
        <v>9.5</v>
      </c>
      <c r="W490" s="115"/>
    </row>
    <row r="491" spans="1:23" x14ac:dyDescent="0.2">
      <c r="A491" s="114">
        <v>43138</v>
      </c>
      <c r="B491" s="115" t="s">
        <v>770</v>
      </c>
      <c r="C491" s="114" t="s">
        <v>137</v>
      </c>
      <c r="D491" s="114" t="s">
        <v>138</v>
      </c>
      <c r="E491" s="114" t="s">
        <v>139</v>
      </c>
      <c r="F491" s="116">
        <f t="shared" si="21"/>
        <v>2018</v>
      </c>
      <c r="G491" s="117" t="s">
        <v>448</v>
      </c>
      <c r="H491" s="117" t="s">
        <v>761</v>
      </c>
      <c r="I491" s="115" t="s">
        <v>1796</v>
      </c>
      <c r="J491" s="115" t="s">
        <v>1797</v>
      </c>
      <c r="K491" s="115" t="s">
        <v>1810</v>
      </c>
      <c r="L491" s="115" t="str">
        <f t="shared" si="22"/>
        <v>T1</v>
      </c>
      <c r="M491" s="115" t="s">
        <v>1812</v>
      </c>
      <c r="N491" s="33" t="str">
        <f t="shared" si="23"/>
        <v>E:POS_P:P01_Tr1:NWF_Tr2:ESI_DRC_R3_D:07_M:02_Y:2018</v>
      </c>
      <c r="O491" s="118">
        <v>0.54241898148148149</v>
      </c>
      <c r="P491" s="115">
        <v>11.9</v>
      </c>
      <c r="Q491" s="115">
        <v>14</v>
      </c>
      <c r="R491" s="115">
        <v>0</v>
      </c>
      <c r="S491" s="115">
        <v>6.7</v>
      </c>
      <c r="T491" s="115" t="s">
        <v>1853</v>
      </c>
      <c r="U491" s="115">
        <v>10</v>
      </c>
      <c r="V491" s="115">
        <v>9.5</v>
      </c>
      <c r="W491" s="115"/>
    </row>
    <row r="492" spans="1:23" x14ac:dyDescent="0.2">
      <c r="A492" s="114">
        <v>43138</v>
      </c>
      <c r="B492" s="115" t="s">
        <v>770</v>
      </c>
      <c r="C492" s="114" t="s">
        <v>137</v>
      </c>
      <c r="D492" s="114" t="s">
        <v>138</v>
      </c>
      <c r="E492" s="114" t="s">
        <v>139</v>
      </c>
      <c r="F492" s="116">
        <f t="shared" si="21"/>
        <v>2018</v>
      </c>
      <c r="G492" s="117" t="s">
        <v>448</v>
      </c>
      <c r="H492" s="117" t="s">
        <v>761</v>
      </c>
      <c r="I492" s="115" t="s">
        <v>1796</v>
      </c>
      <c r="J492" s="115" t="s">
        <v>1797</v>
      </c>
      <c r="K492" s="115" t="s">
        <v>1810</v>
      </c>
      <c r="L492" s="115" t="str">
        <f t="shared" si="22"/>
        <v>T2</v>
      </c>
      <c r="M492" s="115" t="s">
        <v>1813</v>
      </c>
      <c r="N492" s="33" t="str">
        <f t="shared" si="23"/>
        <v>E:POS_P:P01_Tr1:NWF_Tr2:ESI_DRC_R3_D:07_M:02_Y:2018</v>
      </c>
      <c r="O492" s="118">
        <v>0.54936342592592602</v>
      </c>
      <c r="P492" s="115">
        <v>10.8</v>
      </c>
      <c r="Q492" s="115">
        <v>14</v>
      </c>
      <c r="R492" s="115">
        <v>0</v>
      </c>
      <c r="S492" s="115">
        <v>6.7</v>
      </c>
      <c r="T492" s="115" t="s">
        <v>1853</v>
      </c>
      <c r="U492" s="115">
        <v>10</v>
      </c>
      <c r="V492" s="115">
        <v>9.5</v>
      </c>
      <c r="W492" s="115"/>
    </row>
    <row r="493" spans="1:23" x14ac:dyDescent="0.2">
      <c r="A493" s="114">
        <v>43138</v>
      </c>
      <c r="B493" s="115" t="s">
        <v>770</v>
      </c>
      <c r="C493" s="114" t="s">
        <v>137</v>
      </c>
      <c r="D493" s="114" t="s">
        <v>138</v>
      </c>
      <c r="E493" s="114" t="s">
        <v>139</v>
      </c>
      <c r="F493" s="116">
        <f t="shared" si="21"/>
        <v>2018</v>
      </c>
      <c r="G493" s="117" t="s">
        <v>448</v>
      </c>
      <c r="H493" s="117" t="s">
        <v>761</v>
      </c>
      <c r="I493" s="115" t="s">
        <v>1796</v>
      </c>
      <c r="J493" s="115" t="s">
        <v>1797</v>
      </c>
      <c r="K493" s="115" t="s">
        <v>1810</v>
      </c>
      <c r="L493" s="115" t="str">
        <f t="shared" si="22"/>
        <v>T3</v>
      </c>
      <c r="M493" s="115" t="s">
        <v>1814</v>
      </c>
      <c r="N493" s="33" t="str">
        <f t="shared" si="23"/>
        <v>E:POS_P:P01_Tr1:NWF_Tr2:ESI_DRC_R3_D:07_M:02_Y:2018</v>
      </c>
      <c r="O493" s="118">
        <v>0.55630787037036999</v>
      </c>
      <c r="P493" s="115">
        <v>10.9</v>
      </c>
      <c r="Q493" s="115">
        <v>14</v>
      </c>
      <c r="R493" s="115">
        <v>0</v>
      </c>
      <c r="S493" s="115">
        <v>6.7</v>
      </c>
      <c r="T493" s="115" t="s">
        <v>1853</v>
      </c>
      <c r="U493" s="115">
        <v>10</v>
      </c>
      <c r="V493" s="115">
        <v>9.5</v>
      </c>
      <c r="W493" s="115"/>
    </row>
    <row r="494" spans="1:23" x14ac:dyDescent="0.2">
      <c r="A494" s="114">
        <v>43138</v>
      </c>
      <c r="B494" s="115" t="s">
        <v>554</v>
      </c>
      <c r="C494" s="114" t="s">
        <v>137</v>
      </c>
      <c r="D494" s="114" t="s">
        <v>138</v>
      </c>
      <c r="E494" s="114" t="s">
        <v>139</v>
      </c>
      <c r="F494" s="116">
        <f t="shared" si="21"/>
        <v>2018</v>
      </c>
      <c r="G494" s="117" t="s">
        <v>448</v>
      </c>
      <c r="H494" s="117" t="s">
        <v>761</v>
      </c>
      <c r="I494" s="115" t="s">
        <v>1796</v>
      </c>
      <c r="J494" s="115" t="s">
        <v>1815</v>
      </c>
      <c r="K494" s="115" t="s">
        <v>1798</v>
      </c>
      <c r="L494" s="115" t="str">
        <f t="shared" si="22"/>
        <v>T0</v>
      </c>
      <c r="M494" s="115" t="s">
        <v>1816</v>
      </c>
      <c r="N494" s="33" t="str">
        <f t="shared" si="23"/>
        <v>E:POS_P:P01_Tr1:NWF_Tr2:LSI_DRC_R1_D:07_M:02_Y:2018</v>
      </c>
      <c r="O494" s="118">
        <v>0.53940972222222217</v>
      </c>
      <c r="P494" s="115">
        <v>11.6</v>
      </c>
      <c r="Q494" s="115">
        <v>6</v>
      </c>
      <c r="R494" s="115">
        <v>0</v>
      </c>
      <c r="S494" s="115">
        <v>7</v>
      </c>
      <c r="T494" s="115" t="s">
        <v>1853</v>
      </c>
      <c r="U494" s="115">
        <v>10</v>
      </c>
      <c r="V494" s="115">
        <v>9.5</v>
      </c>
      <c r="W494" s="115"/>
    </row>
    <row r="495" spans="1:23" x14ac:dyDescent="0.2">
      <c r="A495" s="114">
        <v>43138</v>
      </c>
      <c r="B495" s="115" t="s">
        <v>554</v>
      </c>
      <c r="C495" s="114" t="s">
        <v>137</v>
      </c>
      <c r="D495" s="114" t="s">
        <v>138</v>
      </c>
      <c r="E495" s="114" t="s">
        <v>139</v>
      </c>
      <c r="F495" s="116">
        <f t="shared" si="21"/>
        <v>2018</v>
      </c>
      <c r="G495" s="117" t="s">
        <v>448</v>
      </c>
      <c r="H495" s="117" t="s">
        <v>761</v>
      </c>
      <c r="I495" s="115" t="s">
        <v>1796</v>
      </c>
      <c r="J495" s="115" t="s">
        <v>1815</v>
      </c>
      <c r="K495" s="115" t="s">
        <v>1798</v>
      </c>
      <c r="L495" s="115" t="str">
        <f t="shared" si="22"/>
        <v>T1</v>
      </c>
      <c r="M495" s="115" t="s">
        <v>1817</v>
      </c>
      <c r="N495" s="33" t="str">
        <f t="shared" si="23"/>
        <v>E:POS_P:P01_Tr1:NWF_Tr2:LSI_DRC_R1_D:07_M:02_Y:2018</v>
      </c>
      <c r="O495" s="118">
        <v>0.5463541666666667</v>
      </c>
      <c r="P495" s="115">
        <v>12.3</v>
      </c>
      <c r="Q495" s="115">
        <v>6</v>
      </c>
      <c r="R495" s="115">
        <v>0</v>
      </c>
      <c r="S495" s="115">
        <v>7</v>
      </c>
      <c r="T495" s="115" t="s">
        <v>1853</v>
      </c>
      <c r="U495" s="115">
        <v>10</v>
      </c>
      <c r="V495" s="115">
        <v>9.5</v>
      </c>
      <c r="W495" s="115"/>
    </row>
    <row r="496" spans="1:23" x14ac:dyDescent="0.2">
      <c r="A496" s="114">
        <v>43138</v>
      </c>
      <c r="B496" s="115" t="s">
        <v>554</v>
      </c>
      <c r="C496" s="114" t="s">
        <v>137</v>
      </c>
      <c r="D496" s="114" t="s">
        <v>138</v>
      </c>
      <c r="E496" s="114" t="s">
        <v>139</v>
      </c>
      <c r="F496" s="116">
        <f t="shared" si="21"/>
        <v>2018</v>
      </c>
      <c r="G496" s="117" t="s">
        <v>448</v>
      </c>
      <c r="H496" s="117" t="s">
        <v>761</v>
      </c>
      <c r="I496" s="115" t="s">
        <v>1796</v>
      </c>
      <c r="J496" s="115" t="s">
        <v>1815</v>
      </c>
      <c r="K496" s="115" t="s">
        <v>1798</v>
      </c>
      <c r="L496" s="115" t="str">
        <f t="shared" si="22"/>
        <v>T2</v>
      </c>
      <c r="M496" s="115" t="s">
        <v>1818</v>
      </c>
      <c r="N496" s="33" t="str">
        <f t="shared" si="23"/>
        <v>E:POS_P:P01_Tr1:NWF_Tr2:LSI_DRC_R1_D:07_M:02_Y:2018</v>
      </c>
      <c r="O496" s="118">
        <v>0.55329861111111101</v>
      </c>
      <c r="P496" s="115">
        <v>11.9</v>
      </c>
      <c r="Q496" s="115">
        <v>6</v>
      </c>
      <c r="R496" s="115">
        <v>0</v>
      </c>
      <c r="S496" s="115">
        <v>7</v>
      </c>
      <c r="T496" s="115" t="s">
        <v>1853</v>
      </c>
      <c r="U496" s="115">
        <v>10</v>
      </c>
      <c r="V496" s="115">
        <v>9.5</v>
      </c>
      <c r="W496" s="115"/>
    </row>
    <row r="497" spans="1:23" x14ac:dyDescent="0.2">
      <c r="A497" s="114">
        <v>43138</v>
      </c>
      <c r="B497" s="115" t="s">
        <v>554</v>
      </c>
      <c r="C497" s="114" t="s">
        <v>137</v>
      </c>
      <c r="D497" s="114" t="s">
        <v>138</v>
      </c>
      <c r="E497" s="114" t="s">
        <v>139</v>
      </c>
      <c r="F497" s="116">
        <f t="shared" si="21"/>
        <v>2018</v>
      </c>
      <c r="G497" s="117" t="s">
        <v>448</v>
      </c>
      <c r="H497" s="117" t="s">
        <v>761</v>
      </c>
      <c r="I497" s="115" t="s">
        <v>1796</v>
      </c>
      <c r="J497" s="115" t="s">
        <v>1815</v>
      </c>
      <c r="K497" s="115" t="s">
        <v>1798</v>
      </c>
      <c r="L497" s="115" t="str">
        <f t="shared" si="22"/>
        <v>T3</v>
      </c>
      <c r="M497" s="115" t="s">
        <v>1819</v>
      </c>
      <c r="N497" s="33" t="str">
        <f t="shared" si="23"/>
        <v>E:POS_P:P01_Tr1:NWF_Tr2:LSI_DRC_R1_D:07_M:02_Y:2018</v>
      </c>
      <c r="O497" s="118">
        <v>0.56024305555555598</v>
      </c>
      <c r="P497" s="115">
        <v>11.3</v>
      </c>
      <c r="Q497" s="115">
        <v>6</v>
      </c>
      <c r="R497" s="115">
        <v>0</v>
      </c>
      <c r="S497" s="115">
        <v>7</v>
      </c>
      <c r="T497" s="115" t="s">
        <v>1853</v>
      </c>
      <c r="U497" s="115">
        <v>10</v>
      </c>
      <c r="V497" s="115">
        <v>9.5</v>
      </c>
      <c r="W497" s="115"/>
    </row>
    <row r="498" spans="1:23" x14ac:dyDescent="0.2">
      <c r="A498" s="114">
        <v>43138</v>
      </c>
      <c r="B498" s="115" t="s">
        <v>664</v>
      </c>
      <c r="C498" s="114" t="s">
        <v>137</v>
      </c>
      <c r="D498" s="114" t="s">
        <v>138</v>
      </c>
      <c r="E498" s="114" t="s">
        <v>139</v>
      </c>
      <c r="F498" s="116">
        <f t="shared" si="21"/>
        <v>2018</v>
      </c>
      <c r="G498" s="117" t="s">
        <v>448</v>
      </c>
      <c r="H498" s="117" t="s">
        <v>761</v>
      </c>
      <c r="I498" s="115" t="s">
        <v>1796</v>
      </c>
      <c r="J498" s="115" t="s">
        <v>1815</v>
      </c>
      <c r="K498" s="115" t="s">
        <v>1805</v>
      </c>
      <c r="L498" s="115" t="str">
        <f t="shared" si="22"/>
        <v>T0</v>
      </c>
      <c r="M498" s="115" t="s">
        <v>1820</v>
      </c>
      <c r="N498" s="33" t="str">
        <f t="shared" si="23"/>
        <v>E:POS_P:P01_Tr1:NWF_Tr2:LSI_DRC_R2_D:07_M:02_Y:2018</v>
      </c>
      <c r="O498" s="118">
        <v>0.53940972222222217</v>
      </c>
      <c r="P498" s="115">
        <v>13.1</v>
      </c>
      <c r="Q498" s="115">
        <v>2</v>
      </c>
      <c r="R498" s="115">
        <v>0</v>
      </c>
      <c r="S498" s="115">
        <v>6.2</v>
      </c>
      <c r="T498" s="115" t="s">
        <v>1853</v>
      </c>
      <c r="U498" s="115">
        <v>10</v>
      </c>
      <c r="V498" s="115">
        <v>9.5</v>
      </c>
      <c r="W498" s="115"/>
    </row>
    <row r="499" spans="1:23" x14ac:dyDescent="0.2">
      <c r="A499" s="114">
        <v>43138</v>
      </c>
      <c r="B499" s="115" t="s">
        <v>664</v>
      </c>
      <c r="C499" s="114" t="s">
        <v>137</v>
      </c>
      <c r="D499" s="114" t="s">
        <v>138</v>
      </c>
      <c r="E499" s="114" t="s">
        <v>139</v>
      </c>
      <c r="F499" s="116">
        <f t="shared" si="21"/>
        <v>2018</v>
      </c>
      <c r="G499" s="117" t="s">
        <v>448</v>
      </c>
      <c r="H499" s="117" t="s">
        <v>761</v>
      </c>
      <c r="I499" s="115" t="s">
        <v>1796</v>
      </c>
      <c r="J499" s="115" t="s">
        <v>1815</v>
      </c>
      <c r="K499" s="115" t="s">
        <v>1805</v>
      </c>
      <c r="L499" s="115" t="str">
        <f t="shared" si="22"/>
        <v>T1</v>
      </c>
      <c r="M499" s="115" t="s">
        <v>1821</v>
      </c>
      <c r="N499" s="33" t="str">
        <f t="shared" si="23"/>
        <v>E:POS_P:P01_Tr1:NWF_Tr2:LSI_DRC_R2_D:07_M:02_Y:2018</v>
      </c>
      <c r="O499" s="118">
        <v>0.5463541666666667</v>
      </c>
      <c r="P499" s="115">
        <v>12.6</v>
      </c>
      <c r="Q499" s="115">
        <v>2</v>
      </c>
      <c r="R499" s="115">
        <v>0</v>
      </c>
      <c r="S499" s="115">
        <v>6.2</v>
      </c>
      <c r="T499" s="115" t="s">
        <v>1853</v>
      </c>
      <c r="U499" s="115">
        <v>10</v>
      </c>
      <c r="V499" s="115">
        <v>9.5</v>
      </c>
      <c r="W499" s="115"/>
    </row>
    <row r="500" spans="1:23" x14ac:dyDescent="0.2">
      <c r="A500" s="114">
        <v>43138</v>
      </c>
      <c r="B500" s="115" t="s">
        <v>664</v>
      </c>
      <c r="C500" s="114" t="s">
        <v>137</v>
      </c>
      <c r="D500" s="114" t="s">
        <v>138</v>
      </c>
      <c r="E500" s="114" t="s">
        <v>139</v>
      </c>
      <c r="F500" s="116">
        <f t="shared" si="21"/>
        <v>2018</v>
      </c>
      <c r="G500" s="117" t="s">
        <v>448</v>
      </c>
      <c r="H500" s="117" t="s">
        <v>761</v>
      </c>
      <c r="I500" s="115" t="s">
        <v>1796</v>
      </c>
      <c r="J500" s="115" t="s">
        <v>1815</v>
      </c>
      <c r="K500" s="115" t="s">
        <v>1805</v>
      </c>
      <c r="L500" s="115" t="str">
        <f t="shared" si="22"/>
        <v>T2</v>
      </c>
      <c r="M500" s="115" t="s">
        <v>1822</v>
      </c>
      <c r="N500" s="33" t="str">
        <f t="shared" si="23"/>
        <v>E:POS_P:P01_Tr1:NWF_Tr2:LSI_DRC_R2_D:07_M:02_Y:2018</v>
      </c>
      <c r="O500" s="118">
        <v>0.55329861111111101</v>
      </c>
      <c r="P500" s="115">
        <v>12.5</v>
      </c>
      <c r="Q500" s="115">
        <v>2</v>
      </c>
      <c r="R500" s="115">
        <v>0</v>
      </c>
      <c r="S500" s="115">
        <v>6.2</v>
      </c>
      <c r="T500" s="115" t="s">
        <v>1853</v>
      </c>
      <c r="U500" s="115">
        <v>10</v>
      </c>
      <c r="V500" s="115">
        <v>9.5</v>
      </c>
      <c r="W500" s="115"/>
    </row>
    <row r="501" spans="1:23" x14ac:dyDescent="0.2">
      <c r="A501" s="114">
        <v>43138</v>
      </c>
      <c r="B501" s="115" t="s">
        <v>664</v>
      </c>
      <c r="C501" s="114" t="s">
        <v>137</v>
      </c>
      <c r="D501" s="114" t="s">
        <v>138</v>
      </c>
      <c r="E501" s="114" t="s">
        <v>139</v>
      </c>
      <c r="F501" s="116">
        <f t="shared" si="21"/>
        <v>2018</v>
      </c>
      <c r="G501" s="117" t="s">
        <v>448</v>
      </c>
      <c r="H501" s="117" t="s">
        <v>761</v>
      </c>
      <c r="I501" s="115" t="s">
        <v>1796</v>
      </c>
      <c r="J501" s="115" t="s">
        <v>1815</v>
      </c>
      <c r="K501" s="115" t="s">
        <v>1805</v>
      </c>
      <c r="L501" s="115" t="str">
        <f t="shared" si="22"/>
        <v>T3</v>
      </c>
      <c r="M501" s="115" t="s">
        <v>1823</v>
      </c>
      <c r="N501" s="33" t="str">
        <f t="shared" si="23"/>
        <v>E:POS_P:P01_Tr1:NWF_Tr2:LSI_DRC_R2_D:07_M:02_Y:2018</v>
      </c>
      <c r="O501" s="118">
        <v>0.56024305555555598</v>
      </c>
      <c r="P501" s="115">
        <v>11.8</v>
      </c>
      <c r="Q501" s="115">
        <v>2</v>
      </c>
      <c r="R501" s="115">
        <v>0</v>
      </c>
      <c r="S501" s="115">
        <v>6.2</v>
      </c>
      <c r="T501" s="115" t="s">
        <v>1853</v>
      </c>
      <c r="U501" s="115">
        <v>10</v>
      </c>
      <c r="V501" s="115">
        <v>9.5</v>
      </c>
      <c r="W501" s="115"/>
    </row>
    <row r="502" spans="1:23" x14ac:dyDescent="0.2">
      <c r="A502" s="114">
        <v>43138</v>
      </c>
      <c r="B502" s="115" t="s">
        <v>770</v>
      </c>
      <c r="C502" s="114" t="s">
        <v>137</v>
      </c>
      <c r="D502" s="114" t="s">
        <v>138</v>
      </c>
      <c r="E502" s="114" t="s">
        <v>139</v>
      </c>
      <c r="F502" s="116">
        <f t="shared" si="21"/>
        <v>2018</v>
      </c>
      <c r="G502" s="117" t="s">
        <v>448</v>
      </c>
      <c r="H502" s="117" t="s">
        <v>761</v>
      </c>
      <c r="I502" s="115" t="s">
        <v>1796</v>
      </c>
      <c r="J502" s="115" t="s">
        <v>1815</v>
      </c>
      <c r="K502" s="115" t="s">
        <v>1810</v>
      </c>
      <c r="L502" s="115" t="str">
        <f t="shared" si="22"/>
        <v>T0</v>
      </c>
      <c r="M502" s="115" t="s">
        <v>1824</v>
      </c>
      <c r="N502" s="33" t="str">
        <f t="shared" si="23"/>
        <v>E:POS_P:P01_Tr1:NWF_Tr2:LSI_DRC_R3_D:07_M:02_Y:2018</v>
      </c>
      <c r="O502" s="118">
        <v>0.53940972222222217</v>
      </c>
      <c r="P502" s="115">
        <v>13.4</v>
      </c>
      <c r="Q502" s="115">
        <v>5</v>
      </c>
      <c r="R502" s="115">
        <v>0</v>
      </c>
      <c r="S502" s="115">
        <v>6.6</v>
      </c>
      <c r="T502" s="115" t="s">
        <v>1853</v>
      </c>
      <c r="U502" s="115">
        <v>10</v>
      </c>
      <c r="V502" s="115">
        <v>9.5</v>
      </c>
      <c r="W502" s="115"/>
    </row>
    <row r="503" spans="1:23" x14ac:dyDescent="0.2">
      <c r="A503" s="114">
        <v>43138</v>
      </c>
      <c r="B503" s="115" t="s">
        <v>770</v>
      </c>
      <c r="C503" s="114" t="s">
        <v>137</v>
      </c>
      <c r="D503" s="114" t="s">
        <v>138</v>
      </c>
      <c r="E503" s="114" t="s">
        <v>139</v>
      </c>
      <c r="F503" s="116">
        <f t="shared" si="21"/>
        <v>2018</v>
      </c>
      <c r="G503" s="117" t="s">
        <v>448</v>
      </c>
      <c r="H503" s="117" t="s">
        <v>761</v>
      </c>
      <c r="I503" s="115" t="s">
        <v>1796</v>
      </c>
      <c r="J503" s="115" t="s">
        <v>1815</v>
      </c>
      <c r="K503" s="115" t="s">
        <v>1810</v>
      </c>
      <c r="L503" s="115" t="str">
        <f t="shared" si="22"/>
        <v>T1</v>
      </c>
      <c r="M503" s="115" t="s">
        <v>1825</v>
      </c>
      <c r="N503" s="33" t="str">
        <f t="shared" si="23"/>
        <v>E:POS_P:P01_Tr1:NWF_Tr2:LSI_DRC_R3_D:07_M:02_Y:2018</v>
      </c>
      <c r="O503" s="118">
        <v>0.5463541666666667</v>
      </c>
      <c r="P503" s="115">
        <v>12.6</v>
      </c>
      <c r="Q503" s="115">
        <v>5</v>
      </c>
      <c r="R503" s="115">
        <v>0</v>
      </c>
      <c r="S503" s="115">
        <v>6.6</v>
      </c>
      <c r="T503" s="115" t="s">
        <v>1853</v>
      </c>
      <c r="U503" s="115">
        <v>10</v>
      </c>
      <c r="V503" s="115">
        <v>9.5</v>
      </c>
      <c r="W503" s="115"/>
    </row>
    <row r="504" spans="1:23" x14ac:dyDescent="0.2">
      <c r="A504" s="114">
        <v>43138</v>
      </c>
      <c r="B504" s="115" t="s">
        <v>770</v>
      </c>
      <c r="C504" s="114" t="s">
        <v>137</v>
      </c>
      <c r="D504" s="114" t="s">
        <v>138</v>
      </c>
      <c r="E504" s="114" t="s">
        <v>139</v>
      </c>
      <c r="F504" s="116">
        <f t="shared" si="21"/>
        <v>2018</v>
      </c>
      <c r="G504" s="117" t="s">
        <v>448</v>
      </c>
      <c r="H504" s="117" t="s">
        <v>761</v>
      </c>
      <c r="I504" s="115" t="s">
        <v>1796</v>
      </c>
      <c r="J504" s="115" t="s">
        <v>1815</v>
      </c>
      <c r="K504" s="115" t="s">
        <v>1810</v>
      </c>
      <c r="L504" s="115" t="str">
        <f t="shared" si="22"/>
        <v>T2</v>
      </c>
      <c r="M504" s="115" t="s">
        <v>1826</v>
      </c>
      <c r="N504" s="33" t="str">
        <f t="shared" si="23"/>
        <v>E:POS_P:P01_Tr1:NWF_Tr2:LSI_DRC_R3_D:07_M:02_Y:2018</v>
      </c>
      <c r="O504" s="118">
        <v>0.55329861111111101</v>
      </c>
      <c r="P504" s="115">
        <v>12.9</v>
      </c>
      <c r="Q504" s="115">
        <v>5</v>
      </c>
      <c r="R504" s="115">
        <v>0</v>
      </c>
      <c r="S504" s="115">
        <v>6.6</v>
      </c>
      <c r="T504" s="115" t="s">
        <v>1853</v>
      </c>
      <c r="U504" s="115">
        <v>10</v>
      </c>
      <c r="V504" s="115">
        <v>9.5</v>
      </c>
      <c r="W504" s="115"/>
    </row>
    <row r="505" spans="1:23" x14ac:dyDescent="0.2">
      <c r="A505" s="114">
        <v>43138</v>
      </c>
      <c r="B505" s="115" t="s">
        <v>770</v>
      </c>
      <c r="C505" s="114" t="s">
        <v>137</v>
      </c>
      <c r="D505" s="114" t="s">
        <v>138</v>
      </c>
      <c r="E505" s="114" t="s">
        <v>139</v>
      </c>
      <c r="F505" s="116">
        <f t="shared" si="21"/>
        <v>2018</v>
      </c>
      <c r="G505" s="117" t="s">
        <v>448</v>
      </c>
      <c r="H505" s="117" t="s">
        <v>761</v>
      </c>
      <c r="I505" s="115" t="s">
        <v>1796</v>
      </c>
      <c r="J505" s="115" t="s">
        <v>1815</v>
      </c>
      <c r="K505" s="115" t="s">
        <v>1810</v>
      </c>
      <c r="L505" s="115" t="str">
        <f t="shared" si="22"/>
        <v>T3</v>
      </c>
      <c r="M505" s="115" t="s">
        <v>1827</v>
      </c>
      <c r="N505" s="33" t="str">
        <f t="shared" si="23"/>
        <v>E:POS_P:P01_Tr1:NWF_Tr2:LSI_DRC_R3_D:07_M:02_Y:2018</v>
      </c>
      <c r="O505" s="118">
        <v>0.56024305555555598</v>
      </c>
      <c r="P505" s="115">
        <v>12.1</v>
      </c>
      <c r="Q505" s="115">
        <v>5</v>
      </c>
      <c r="R505" s="115">
        <v>0</v>
      </c>
      <c r="S505" s="115">
        <v>6.6</v>
      </c>
      <c r="T505" s="115" t="s">
        <v>1853</v>
      </c>
      <c r="U505" s="115">
        <v>10</v>
      </c>
      <c r="V505" s="115">
        <v>9.5</v>
      </c>
      <c r="W505" s="115"/>
    </row>
    <row r="506" spans="1:23" x14ac:dyDescent="0.2">
      <c r="A506" s="114">
        <v>43138</v>
      </c>
      <c r="B506" s="115" t="s">
        <v>554</v>
      </c>
      <c r="C506" s="114" t="s">
        <v>137</v>
      </c>
      <c r="D506" s="114" t="s">
        <v>138</v>
      </c>
      <c r="E506" s="114" t="s">
        <v>139</v>
      </c>
      <c r="F506" s="116">
        <f t="shared" si="21"/>
        <v>2018</v>
      </c>
      <c r="G506" s="117" t="s">
        <v>448</v>
      </c>
      <c r="H506" s="117" t="s">
        <v>761</v>
      </c>
      <c r="I506" s="115" t="s">
        <v>1828</v>
      </c>
      <c r="J506" s="115" t="s">
        <v>1797</v>
      </c>
      <c r="K506" s="115" t="s">
        <v>1798</v>
      </c>
      <c r="L506" s="115" t="str">
        <f t="shared" si="22"/>
        <v>T0</v>
      </c>
      <c r="M506" s="115" t="s">
        <v>1829</v>
      </c>
      <c r="N506" s="33" t="str">
        <f t="shared" si="23"/>
        <v>E:POS_P:P01_Tr1:WFL_Tr2:ESI_DRC_R1_D:07_M:02_Y:2018</v>
      </c>
      <c r="O506" s="118">
        <v>0.56921296296296298</v>
      </c>
      <c r="P506" s="115">
        <v>9.9</v>
      </c>
      <c r="Q506" s="115">
        <v>11</v>
      </c>
      <c r="R506" s="115">
        <v>0</v>
      </c>
      <c r="S506" s="115">
        <v>6.9</v>
      </c>
      <c r="T506" s="115" t="s">
        <v>1853</v>
      </c>
      <c r="U506" s="115">
        <v>10</v>
      </c>
      <c r="V506" s="115">
        <v>10</v>
      </c>
      <c r="W506" s="115"/>
    </row>
    <row r="507" spans="1:23" x14ac:dyDescent="0.2">
      <c r="A507" s="114">
        <v>43138</v>
      </c>
      <c r="B507" s="115" t="s">
        <v>554</v>
      </c>
      <c r="C507" s="114" t="s">
        <v>137</v>
      </c>
      <c r="D507" s="114" t="s">
        <v>138</v>
      </c>
      <c r="E507" s="114" t="s">
        <v>139</v>
      </c>
      <c r="F507" s="116">
        <f t="shared" si="21"/>
        <v>2018</v>
      </c>
      <c r="G507" s="117" t="s">
        <v>448</v>
      </c>
      <c r="H507" s="117" t="s">
        <v>761</v>
      </c>
      <c r="I507" s="115" t="s">
        <v>1828</v>
      </c>
      <c r="J507" s="115" t="s">
        <v>1797</v>
      </c>
      <c r="K507" s="115" t="s">
        <v>1798</v>
      </c>
      <c r="L507" s="115" t="str">
        <f t="shared" si="22"/>
        <v>T1</v>
      </c>
      <c r="M507" s="115" t="s">
        <v>1830</v>
      </c>
      <c r="N507" s="33" t="str">
        <f t="shared" si="23"/>
        <v>E:POS_P:P01_Tr1:WFL_Tr2:ESI_DRC_R1_D:07_M:02_Y:2018</v>
      </c>
      <c r="O507" s="118">
        <v>0.5761574074074074</v>
      </c>
      <c r="P507" s="115">
        <v>11.1</v>
      </c>
      <c r="Q507" s="115">
        <v>11</v>
      </c>
      <c r="R507" s="115">
        <v>0</v>
      </c>
      <c r="S507" s="115">
        <v>6.9</v>
      </c>
      <c r="T507" s="115" t="s">
        <v>1853</v>
      </c>
      <c r="U507" s="115">
        <v>10</v>
      </c>
      <c r="V507" s="115">
        <v>10</v>
      </c>
      <c r="W507" s="115"/>
    </row>
    <row r="508" spans="1:23" x14ac:dyDescent="0.2">
      <c r="A508" s="114">
        <v>43138</v>
      </c>
      <c r="B508" s="115" t="s">
        <v>554</v>
      </c>
      <c r="C508" s="114" t="s">
        <v>137</v>
      </c>
      <c r="D508" s="114" t="s">
        <v>138</v>
      </c>
      <c r="E508" s="114" t="s">
        <v>139</v>
      </c>
      <c r="F508" s="116">
        <f t="shared" si="21"/>
        <v>2018</v>
      </c>
      <c r="G508" s="117" t="s">
        <v>448</v>
      </c>
      <c r="H508" s="117" t="s">
        <v>761</v>
      </c>
      <c r="I508" s="115" t="s">
        <v>1828</v>
      </c>
      <c r="J508" s="115" t="s">
        <v>1797</v>
      </c>
      <c r="K508" s="115" t="s">
        <v>1798</v>
      </c>
      <c r="L508" s="115" t="str">
        <f t="shared" si="22"/>
        <v>T2</v>
      </c>
      <c r="M508" s="115" t="s">
        <v>1831</v>
      </c>
      <c r="N508" s="33" t="str">
        <f t="shared" si="23"/>
        <v>E:POS_P:P01_Tr1:WFL_Tr2:ESI_DRC_R1_D:07_M:02_Y:2018</v>
      </c>
      <c r="O508" s="118">
        <v>0.58310185185185204</v>
      </c>
      <c r="P508" s="115">
        <v>11.6</v>
      </c>
      <c r="Q508" s="115">
        <v>11</v>
      </c>
      <c r="R508" s="115">
        <v>0</v>
      </c>
      <c r="S508" s="115">
        <v>6.9</v>
      </c>
      <c r="T508" s="115" t="s">
        <v>1853</v>
      </c>
      <c r="U508" s="115">
        <v>10</v>
      </c>
      <c r="V508" s="115">
        <v>10</v>
      </c>
      <c r="W508" s="115"/>
    </row>
    <row r="509" spans="1:23" x14ac:dyDescent="0.2">
      <c r="A509" s="114">
        <v>43138</v>
      </c>
      <c r="B509" s="115" t="s">
        <v>554</v>
      </c>
      <c r="C509" s="114" t="s">
        <v>137</v>
      </c>
      <c r="D509" s="114" t="s">
        <v>138</v>
      </c>
      <c r="E509" s="114" t="s">
        <v>139</v>
      </c>
      <c r="F509" s="116">
        <f t="shared" si="21"/>
        <v>2018</v>
      </c>
      <c r="G509" s="117" t="s">
        <v>448</v>
      </c>
      <c r="H509" s="117" t="s">
        <v>761</v>
      </c>
      <c r="I509" s="115" t="s">
        <v>1828</v>
      </c>
      <c r="J509" s="115" t="s">
        <v>1797</v>
      </c>
      <c r="K509" s="115" t="s">
        <v>1798</v>
      </c>
      <c r="L509" s="115" t="str">
        <f t="shared" si="22"/>
        <v>T3</v>
      </c>
      <c r="M509" s="115" t="s">
        <v>1832</v>
      </c>
      <c r="N509" s="33" t="str">
        <f t="shared" si="23"/>
        <v>E:POS_P:P01_Tr1:WFL_Tr2:ESI_DRC_R1_D:07_M:02_Y:2018</v>
      </c>
      <c r="O509" s="118">
        <v>0.59004629629629601</v>
      </c>
      <c r="P509" s="115">
        <v>12</v>
      </c>
      <c r="Q509" s="115">
        <v>11</v>
      </c>
      <c r="R509" s="115">
        <v>0</v>
      </c>
      <c r="S509" s="115">
        <v>6.9</v>
      </c>
      <c r="T509" s="115" t="s">
        <v>1853</v>
      </c>
      <c r="U509" s="115">
        <v>10</v>
      </c>
      <c r="V509" s="115">
        <v>10</v>
      </c>
      <c r="W509" s="115"/>
    </row>
    <row r="510" spans="1:23" x14ac:dyDescent="0.2">
      <c r="A510" s="114">
        <v>43138</v>
      </c>
      <c r="B510" s="115" t="s">
        <v>664</v>
      </c>
      <c r="C510" s="114" t="s">
        <v>137</v>
      </c>
      <c r="D510" s="114" t="s">
        <v>138</v>
      </c>
      <c r="E510" s="114" t="s">
        <v>139</v>
      </c>
      <c r="F510" s="116">
        <f t="shared" si="21"/>
        <v>2018</v>
      </c>
      <c r="G510" s="117" t="s">
        <v>448</v>
      </c>
      <c r="H510" s="117" t="s">
        <v>761</v>
      </c>
      <c r="I510" s="115" t="s">
        <v>1828</v>
      </c>
      <c r="J510" s="115" t="s">
        <v>1797</v>
      </c>
      <c r="K510" s="115" t="s">
        <v>1805</v>
      </c>
      <c r="L510" s="115" t="str">
        <f t="shared" si="22"/>
        <v>T0</v>
      </c>
      <c r="M510" s="115" t="s">
        <v>1833</v>
      </c>
      <c r="N510" s="33" t="str">
        <f t="shared" si="23"/>
        <v>E:POS_P:P01_Tr1:WFL_Tr2:ESI_DRC_R2_D:07_M:02_Y:2018</v>
      </c>
      <c r="O510" s="118">
        <v>0.56921296296296298</v>
      </c>
      <c r="P510" s="115">
        <v>10.1</v>
      </c>
      <c r="Q510" s="115">
        <v>8</v>
      </c>
      <c r="R510" s="115">
        <v>0</v>
      </c>
      <c r="S510" s="115">
        <v>6.8</v>
      </c>
      <c r="T510" s="115" t="s">
        <v>1853</v>
      </c>
      <c r="U510" s="115">
        <v>10</v>
      </c>
      <c r="V510" s="115">
        <v>10</v>
      </c>
      <c r="W510" s="115"/>
    </row>
    <row r="511" spans="1:23" x14ac:dyDescent="0.2">
      <c r="A511" s="114">
        <v>43138</v>
      </c>
      <c r="B511" s="115" t="s">
        <v>664</v>
      </c>
      <c r="C511" s="114" t="s">
        <v>137</v>
      </c>
      <c r="D511" s="114" t="s">
        <v>138</v>
      </c>
      <c r="E511" s="114" t="s">
        <v>139</v>
      </c>
      <c r="F511" s="116">
        <f t="shared" si="21"/>
        <v>2018</v>
      </c>
      <c r="G511" s="117" t="s">
        <v>448</v>
      </c>
      <c r="H511" s="117" t="s">
        <v>761</v>
      </c>
      <c r="I511" s="115" t="s">
        <v>1828</v>
      </c>
      <c r="J511" s="115" t="s">
        <v>1797</v>
      </c>
      <c r="K511" s="115" t="s">
        <v>1805</v>
      </c>
      <c r="L511" s="115" t="str">
        <f t="shared" si="22"/>
        <v>T1</v>
      </c>
      <c r="M511" s="115" t="s">
        <v>1834</v>
      </c>
      <c r="N511" s="33" t="str">
        <f t="shared" si="23"/>
        <v>E:POS_P:P01_Tr1:WFL_Tr2:ESI_DRC_R2_D:07_M:02_Y:2018</v>
      </c>
      <c r="O511" s="118">
        <v>0.5761574074074074</v>
      </c>
      <c r="P511" s="115">
        <v>11.1</v>
      </c>
      <c r="Q511" s="115">
        <v>8</v>
      </c>
      <c r="R511" s="115">
        <v>0</v>
      </c>
      <c r="S511" s="115">
        <v>6.8</v>
      </c>
      <c r="T511" s="115" t="s">
        <v>1853</v>
      </c>
      <c r="U511" s="115">
        <v>10</v>
      </c>
      <c r="V511" s="115">
        <v>10</v>
      </c>
      <c r="W511" s="115"/>
    </row>
    <row r="512" spans="1:23" x14ac:dyDescent="0.2">
      <c r="A512" s="114">
        <v>43138</v>
      </c>
      <c r="B512" s="115" t="s">
        <v>664</v>
      </c>
      <c r="C512" s="114" t="s">
        <v>137</v>
      </c>
      <c r="D512" s="114" t="s">
        <v>138</v>
      </c>
      <c r="E512" s="114" t="s">
        <v>139</v>
      </c>
      <c r="F512" s="116">
        <f t="shared" si="21"/>
        <v>2018</v>
      </c>
      <c r="G512" s="117" t="s">
        <v>448</v>
      </c>
      <c r="H512" s="117" t="s">
        <v>761</v>
      </c>
      <c r="I512" s="115" t="s">
        <v>1828</v>
      </c>
      <c r="J512" s="115" t="s">
        <v>1797</v>
      </c>
      <c r="K512" s="115" t="s">
        <v>1805</v>
      </c>
      <c r="L512" s="115" t="str">
        <f t="shared" si="22"/>
        <v>T2</v>
      </c>
      <c r="M512" s="115" t="s">
        <v>1835</v>
      </c>
      <c r="N512" s="33" t="str">
        <f t="shared" si="23"/>
        <v>E:POS_P:P01_Tr1:WFL_Tr2:ESI_DRC_R2_D:07_M:02_Y:2018</v>
      </c>
      <c r="O512" s="118">
        <v>0.58310185185185204</v>
      </c>
      <c r="P512" s="115">
        <v>11.4</v>
      </c>
      <c r="Q512" s="115">
        <v>8</v>
      </c>
      <c r="R512" s="115">
        <v>0</v>
      </c>
      <c r="S512" s="115">
        <v>6.8</v>
      </c>
      <c r="T512" s="115" t="s">
        <v>1853</v>
      </c>
      <c r="U512" s="115">
        <v>10</v>
      </c>
      <c r="V512" s="115">
        <v>10</v>
      </c>
      <c r="W512" s="115"/>
    </row>
    <row r="513" spans="1:23" x14ac:dyDescent="0.2">
      <c r="A513" s="114">
        <v>43138</v>
      </c>
      <c r="B513" s="115" t="s">
        <v>664</v>
      </c>
      <c r="C513" s="114" t="s">
        <v>137</v>
      </c>
      <c r="D513" s="114" t="s">
        <v>138</v>
      </c>
      <c r="E513" s="114" t="s">
        <v>139</v>
      </c>
      <c r="F513" s="116">
        <f t="shared" si="21"/>
        <v>2018</v>
      </c>
      <c r="G513" s="117" t="s">
        <v>448</v>
      </c>
      <c r="H513" s="117" t="s">
        <v>761</v>
      </c>
      <c r="I513" s="115" t="s">
        <v>1828</v>
      </c>
      <c r="J513" s="115" t="s">
        <v>1797</v>
      </c>
      <c r="K513" s="115" t="s">
        <v>1805</v>
      </c>
      <c r="L513" s="115" t="str">
        <f t="shared" si="22"/>
        <v>T3</v>
      </c>
      <c r="M513" s="115" t="s">
        <v>1836</v>
      </c>
      <c r="N513" s="33" t="str">
        <f t="shared" si="23"/>
        <v>E:POS_P:P01_Tr1:WFL_Tr2:ESI_DRC_R2_D:07_M:02_Y:2018</v>
      </c>
      <c r="O513" s="118">
        <v>0.59004629629629601</v>
      </c>
      <c r="P513" s="115">
        <v>11.9</v>
      </c>
      <c r="Q513" s="115">
        <v>8</v>
      </c>
      <c r="R513" s="115">
        <v>0</v>
      </c>
      <c r="S513" s="115">
        <v>6.8</v>
      </c>
      <c r="T513" s="115" t="s">
        <v>1853</v>
      </c>
      <c r="U513" s="115">
        <v>10</v>
      </c>
      <c r="V513" s="115">
        <v>10</v>
      </c>
      <c r="W513" s="115"/>
    </row>
    <row r="514" spans="1:23" x14ac:dyDescent="0.2">
      <c r="A514" s="114">
        <v>43138</v>
      </c>
      <c r="B514" s="115" t="s">
        <v>770</v>
      </c>
      <c r="C514" s="114" t="s">
        <v>137</v>
      </c>
      <c r="D514" s="114" t="s">
        <v>138</v>
      </c>
      <c r="E514" s="114" t="s">
        <v>139</v>
      </c>
      <c r="F514" s="116">
        <f t="shared" ref="F514:F577" si="24">YEAR(A514)</f>
        <v>2018</v>
      </c>
      <c r="G514" s="117" t="s">
        <v>448</v>
      </c>
      <c r="H514" s="117" t="s">
        <v>761</v>
      </c>
      <c r="I514" s="115" t="s">
        <v>1828</v>
      </c>
      <c r="J514" s="115" t="s">
        <v>1797</v>
      </c>
      <c r="K514" s="115" t="s">
        <v>1810</v>
      </c>
      <c r="L514" s="115" t="str">
        <f t="shared" ref="L514:L577" si="25">MID(M514,12,2)</f>
        <v>T0</v>
      </c>
      <c r="M514" s="115" t="s">
        <v>1837</v>
      </c>
      <c r="N514" s="33" t="str">
        <f t="shared" ref="N514:N577" si="26">"E:"&amp;C514&amp;"_P:"&amp;D514&amp;"_Tr1:"&amp;I514&amp;"_Tr2:"&amp;J514&amp;"_"&amp;E514&amp;"_"&amp;K514&amp;"_D:"&amp;H514&amp;"_M:"&amp;G514&amp;"_Y:"&amp;F514</f>
        <v>E:POS_P:P01_Tr1:WFL_Tr2:ESI_DRC_R3_D:07_M:02_Y:2018</v>
      </c>
      <c r="O514" s="118">
        <v>0.56921296296296298</v>
      </c>
      <c r="P514" s="115">
        <v>10.199999999999999</v>
      </c>
      <c r="Q514" s="115">
        <v>14</v>
      </c>
      <c r="R514" s="115">
        <v>0</v>
      </c>
      <c r="S514" s="115">
        <v>6.5</v>
      </c>
      <c r="T514" s="115" t="s">
        <v>1853</v>
      </c>
      <c r="U514" s="115">
        <v>10</v>
      </c>
      <c r="V514" s="115">
        <v>10</v>
      </c>
      <c r="W514" s="115"/>
    </row>
    <row r="515" spans="1:23" x14ac:dyDescent="0.2">
      <c r="A515" s="114">
        <v>43138</v>
      </c>
      <c r="B515" s="115" t="s">
        <v>770</v>
      </c>
      <c r="C515" s="114" t="s">
        <v>137</v>
      </c>
      <c r="D515" s="114" t="s">
        <v>138</v>
      </c>
      <c r="E515" s="114" t="s">
        <v>139</v>
      </c>
      <c r="F515" s="116">
        <f t="shared" si="24"/>
        <v>2018</v>
      </c>
      <c r="G515" s="117" t="s">
        <v>448</v>
      </c>
      <c r="H515" s="117" t="s">
        <v>761</v>
      </c>
      <c r="I515" s="115" t="s">
        <v>1828</v>
      </c>
      <c r="J515" s="115" t="s">
        <v>1797</v>
      </c>
      <c r="K515" s="115" t="s">
        <v>1810</v>
      </c>
      <c r="L515" s="115" t="str">
        <f t="shared" si="25"/>
        <v>T1</v>
      </c>
      <c r="M515" s="115" t="s">
        <v>1838</v>
      </c>
      <c r="N515" s="33" t="str">
        <f t="shared" si="26"/>
        <v>E:POS_P:P01_Tr1:WFL_Tr2:ESI_DRC_R3_D:07_M:02_Y:2018</v>
      </c>
      <c r="O515" s="118">
        <v>0.5761574074074074</v>
      </c>
      <c r="P515" s="115">
        <v>11.1</v>
      </c>
      <c r="Q515" s="115">
        <v>14</v>
      </c>
      <c r="R515" s="115">
        <v>0</v>
      </c>
      <c r="S515" s="115">
        <v>6.5</v>
      </c>
      <c r="T515" s="115" t="s">
        <v>1853</v>
      </c>
      <c r="U515" s="115">
        <v>10</v>
      </c>
      <c r="V515" s="115">
        <v>10</v>
      </c>
      <c r="W515" s="115"/>
    </row>
    <row r="516" spans="1:23" x14ac:dyDescent="0.2">
      <c r="A516" s="114">
        <v>43138</v>
      </c>
      <c r="B516" s="115" t="s">
        <v>770</v>
      </c>
      <c r="C516" s="114" t="s">
        <v>137</v>
      </c>
      <c r="D516" s="114" t="s">
        <v>138</v>
      </c>
      <c r="E516" s="114" t="s">
        <v>139</v>
      </c>
      <c r="F516" s="116">
        <f t="shared" si="24"/>
        <v>2018</v>
      </c>
      <c r="G516" s="117" t="s">
        <v>448</v>
      </c>
      <c r="H516" s="117" t="s">
        <v>761</v>
      </c>
      <c r="I516" s="115" t="s">
        <v>1828</v>
      </c>
      <c r="J516" s="115" t="s">
        <v>1797</v>
      </c>
      <c r="K516" s="115" t="s">
        <v>1810</v>
      </c>
      <c r="L516" s="115" t="str">
        <f t="shared" si="25"/>
        <v>T2</v>
      </c>
      <c r="M516" s="115" t="s">
        <v>1839</v>
      </c>
      <c r="N516" s="33" t="str">
        <f t="shared" si="26"/>
        <v>E:POS_P:P01_Tr1:WFL_Tr2:ESI_DRC_R3_D:07_M:02_Y:2018</v>
      </c>
      <c r="O516" s="118">
        <v>0.58310185185185204</v>
      </c>
      <c r="P516" s="115">
        <v>11.7</v>
      </c>
      <c r="Q516" s="115">
        <v>14</v>
      </c>
      <c r="R516" s="115">
        <v>0</v>
      </c>
      <c r="S516" s="115">
        <v>6.5</v>
      </c>
      <c r="T516" s="115" t="s">
        <v>1853</v>
      </c>
      <c r="U516" s="115">
        <v>10</v>
      </c>
      <c r="V516" s="115">
        <v>10</v>
      </c>
      <c r="W516" s="115"/>
    </row>
    <row r="517" spans="1:23" x14ac:dyDescent="0.2">
      <c r="A517" s="114">
        <v>43138</v>
      </c>
      <c r="B517" s="115" t="s">
        <v>770</v>
      </c>
      <c r="C517" s="114" t="s">
        <v>137</v>
      </c>
      <c r="D517" s="114" t="s">
        <v>138</v>
      </c>
      <c r="E517" s="114" t="s">
        <v>139</v>
      </c>
      <c r="F517" s="116">
        <f t="shared" si="24"/>
        <v>2018</v>
      </c>
      <c r="G517" s="117" t="s">
        <v>448</v>
      </c>
      <c r="H517" s="117" t="s">
        <v>761</v>
      </c>
      <c r="I517" s="115" t="s">
        <v>1828</v>
      </c>
      <c r="J517" s="115" t="s">
        <v>1797</v>
      </c>
      <c r="K517" s="115" t="s">
        <v>1810</v>
      </c>
      <c r="L517" s="115" t="str">
        <f t="shared" si="25"/>
        <v>T3</v>
      </c>
      <c r="M517" s="115" t="s">
        <v>1840</v>
      </c>
      <c r="N517" s="33" t="str">
        <f t="shared" si="26"/>
        <v>E:POS_P:P01_Tr1:WFL_Tr2:ESI_DRC_R3_D:07_M:02_Y:2018</v>
      </c>
      <c r="O517" s="118">
        <v>0.59004629629629601</v>
      </c>
      <c r="P517" s="115">
        <v>12.2</v>
      </c>
      <c r="Q517" s="115">
        <v>14</v>
      </c>
      <c r="R517" s="115">
        <v>0</v>
      </c>
      <c r="S517" s="115">
        <v>6.5</v>
      </c>
      <c r="T517" s="115" t="s">
        <v>1853</v>
      </c>
      <c r="U517" s="115">
        <v>10</v>
      </c>
      <c r="V517" s="115">
        <v>10</v>
      </c>
      <c r="W517" s="115"/>
    </row>
    <row r="518" spans="1:23" x14ac:dyDescent="0.2">
      <c r="A518" s="114">
        <v>43138</v>
      </c>
      <c r="B518" s="115" t="s">
        <v>554</v>
      </c>
      <c r="C518" s="114" t="s">
        <v>137</v>
      </c>
      <c r="D518" s="114" t="s">
        <v>138</v>
      </c>
      <c r="E518" s="114" t="s">
        <v>139</v>
      </c>
      <c r="F518" s="116">
        <f t="shared" si="24"/>
        <v>2018</v>
      </c>
      <c r="G518" s="117" t="s">
        <v>448</v>
      </c>
      <c r="H518" s="117" t="s">
        <v>761</v>
      </c>
      <c r="I518" s="115" t="s">
        <v>1828</v>
      </c>
      <c r="J518" s="115" t="s">
        <v>1815</v>
      </c>
      <c r="K518" s="115" t="s">
        <v>1798</v>
      </c>
      <c r="L518" s="115" t="str">
        <f t="shared" si="25"/>
        <v>T0</v>
      </c>
      <c r="M518" s="115" t="s">
        <v>1841</v>
      </c>
      <c r="N518" s="33" t="str">
        <f t="shared" si="26"/>
        <v>E:POS_P:P01_Tr1:WFL_Tr2:LSI_DRC_R1_D:07_M:02_Y:2018</v>
      </c>
      <c r="O518" s="118">
        <v>0.57378472222222221</v>
      </c>
      <c r="P518" s="115">
        <v>11</v>
      </c>
      <c r="Q518" s="115">
        <v>6</v>
      </c>
      <c r="R518" s="115">
        <v>0</v>
      </c>
      <c r="S518" s="115">
        <v>7.4</v>
      </c>
      <c r="T518" s="115" t="s">
        <v>1853</v>
      </c>
      <c r="U518" s="115">
        <v>10</v>
      </c>
      <c r="V518" s="115">
        <v>10</v>
      </c>
      <c r="W518" s="115"/>
    </row>
    <row r="519" spans="1:23" x14ac:dyDescent="0.2">
      <c r="A519" s="114">
        <v>43138</v>
      </c>
      <c r="B519" s="115" t="s">
        <v>554</v>
      </c>
      <c r="C519" s="114" t="s">
        <v>137</v>
      </c>
      <c r="D519" s="114" t="s">
        <v>138</v>
      </c>
      <c r="E519" s="114" t="s">
        <v>139</v>
      </c>
      <c r="F519" s="116">
        <f t="shared" si="24"/>
        <v>2018</v>
      </c>
      <c r="G519" s="117" t="s">
        <v>448</v>
      </c>
      <c r="H519" s="117" t="s">
        <v>761</v>
      </c>
      <c r="I519" s="115" t="s">
        <v>1828</v>
      </c>
      <c r="J519" s="115" t="s">
        <v>1815</v>
      </c>
      <c r="K519" s="115" t="s">
        <v>1798</v>
      </c>
      <c r="L519" s="115" t="str">
        <f t="shared" si="25"/>
        <v>T1</v>
      </c>
      <c r="M519" s="115" t="s">
        <v>1842</v>
      </c>
      <c r="N519" s="33" t="str">
        <f t="shared" si="26"/>
        <v>E:POS_P:P01_Tr1:WFL_Tr2:LSI_DRC_R1_D:07_M:02_Y:2018</v>
      </c>
      <c r="O519" s="118">
        <v>0.58072916666666663</v>
      </c>
      <c r="P519" s="115">
        <v>12.8</v>
      </c>
      <c r="Q519" s="115">
        <v>6</v>
      </c>
      <c r="R519" s="115">
        <v>0</v>
      </c>
      <c r="S519" s="115">
        <v>7.4</v>
      </c>
      <c r="T519" s="115" t="s">
        <v>1853</v>
      </c>
      <c r="U519" s="115">
        <v>10</v>
      </c>
      <c r="V519" s="115">
        <v>10</v>
      </c>
      <c r="W519" s="115"/>
    </row>
    <row r="520" spans="1:23" x14ac:dyDescent="0.2">
      <c r="A520" s="114">
        <v>43138</v>
      </c>
      <c r="B520" s="115" t="s">
        <v>554</v>
      </c>
      <c r="C520" s="114" t="s">
        <v>137</v>
      </c>
      <c r="D520" s="114" t="s">
        <v>138</v>
      </c>
      <c r="E520" s="114" t="s">
        <v>139</v>
      </c>
      <c r="F520" s="116">
        <f t="shared" si="24"/>
        <v>2018</v>
      </c>
      <c r="G520" s="117" t="s">
        <v>448</v>
      </c>
      <c r="H520" s="117" t="s">
        <v>761</v>
      </c>
      <c r="I520" s="115" t="s">
        <v>1828</v>
      </c>
      <c r="J520" s="115" t="s">
        <v>1815</v>
      </c>
      <c r="K520" s="115" t="s">
        <v>1798</v>
      </c>
      <c r="L520" s="115" t="str">
        <f t="shared" si="25"/>
        <v>T2</v>
      </c>
      <c r="M520" s="115" t="s">
        <v>1843</v>
      </c>
      <c r="N520" s="33" t="str">
        <f t="shared" si="26"/>
        <v>E:POS_P:P01_Tr1:WFL_Tr2:LSI_DRC_R1_D:07_M:02_Y:2018</v>
      </c>
      <c r="O520" s="118">
        <v>0.58767361111111105</v>
      </c>
      <c r="P520" s="115">
        <v>13.2</v>
      </c>
      <c r="Q520" s="115">
        <v>6</v>
      </c>
      <c r="R520" s="115">
        <v>0</v>
      </c>
      <c r="S520" s="115">
        <v>7.4</v>
      </c>
      <c r="T520" s="115" t="s">
        <v>1853</v>
      </c>
      <c r="U520" s="115">
        <v>10</v>
      </c>
      <c r="V520" s="115">
        <v>10</v>
      </c>
      <c r="W520" s="115"/>
    </row>
    <row r="521" spans="1:23" x14ac:dyDescent="0.2">
      <c r="A521" s="114">
        <v>43138</v>
      </c>
      <c r="B521" s="115" t="s">
        <v>554</v>
      </c>
      <c r="C521" s="114" t="s">
        <v>137</v>
      </c>
      <c r="D521" s="114" t="s">
        <v>138</v>
      </c>
      <c r="E521" s="114" t="s">
        <v>139</v>
      </c>
      <c r="F521" s="116">
        <f t="shared" si="24"/>
        <v>2018</v>
      </c>
      <c r="G521" s="117" t="s">
        <v>448</v>
      </c>
      <c r="H521" s="117" t="s">
        <v>761</v>
      </c>
      <c r="I521" s="115" t="s">
        <v>1828</v>
      </c>
      <c r="J521" s="115" t="s">
        <v>1815</v>
      </c>
      <c r="K521" s="115" t="s">
        <v>1798</v>
      </c>
      <c r="L521" s="115" t="str">
        <f t="shared" si="25"/>
        <v>T3</v>
      </c>
      <c r="M521" s="115" t="s">
        <v>1844</v>
      </c>
      <c r="N521" s="33" t="str">
        <f t="shared" si="26"/>
        <v>E:POS_P:P01_Tr1:WFL_Tr2:LSI_DRC_R1_D:07_M:02_Y:2018</v>
      </c>
      <c r="O521" s="118">
        <v>0.59461805555555503</v>
      </c>
      <c r="P521" s="115">
        <v>14</v>
      </c>
      <c r="Q521" s="115">
        <v>6</v>
      </c>
      <c r="R521" s="115">
        <v>0</v>
      </c>
      <c r="S521" s="115">
        <v>7.4</v>
      </c>
      <c r="T521" s="115" t="s">
        <v>1853</v>
      </c>
      <c r="U521" s="115">
        <v>10</v>
      </c>
      <c r="V521" s="115">
        <v>10</v>
      </c>
      <c r="W521" s="115"/>
    </row>
    <row r="522" spans="1:23" x14ac:dyDescent="0.2">
      <c r="A522" s="114">
        <v>43138</v>
      </c>
      <c r="B522" s="115" t="s">
        <v>664</v>
      </c>
      <c r="C522" s="114" t="s">
        <v>137</v>
      </c>
      <c r="D522" s="114" t="s">
        <v>138</v>
      </c>
      <c r="E522" s="114" t="s">
        <v>139</v>
      </c>
      <c r="F522" s="116">
        <f t="shared" si="24"/>
        <v>2018</v>
      </c>
      <c r="G522" s="117" t="s">
        <v>448</v>
      </c>
      <c r="H522" s="117" t="s">
        <v>761</v>
      </c>
      <c r="I522" s="115" t="s">
        <v>1828</v>
      </c>
      <c r="J522" s="115" t="s">
        <v>1815</v>
      </c>
      <c r="K522" s="115" t="s">
        <v>1805</v>
      </c>
      <c r="L522" s="115" t="str">
        <f t="shared" si="25"/>
        <v>T0</v>
      </c>
      <c r="M522" s="115" t="s">
        <v>1845</v>
      </c>
      <c r="N522" s="33" t="str">
        <f t="shared" si="26"/>
        <v>E:POS_P:P01_Tr1:WFL_Tr2:LSI_DRC_R2_D:07_M:02_Y:2018</v>
      </c>
      <c r="O522" s="118">
        <v>0.57378472222222221</v>
      </c>
      <c r="P522" s="115">
        <v>12.1</v>
      </c>
      <c r="Q522" s="115">
        <v>2</v>
      </c>
      <c r="R522" s="115">
        <v>0</v>
      </c>
      <c r="S522" s="115">
        <v>7</v>
      </c>
      <c r="T522" s="115" t="s">
        <v>1853</v>
      </c>
      <c r="U522" s="115">
        <v>10</v>
      </c>
      <c r="V522" s="115">
        <v>10</v>
      </c>
      <c r="W522" s="115"/>
    </row>
    <row r="523" spans="1:23" x14ac:dyDescent="0.2">
      <c r="A523" s="114">
        <v>43138</v>
      </c>
      <c r="B523" s="115" t="s">
        <v>664</v>
      </c>
      <c r="C523" s="114" t="s">
        <v>137</v>
      </c>
      <c r="D523" s="114" t="s">
        <v>138</v>
      </c>
      <c r="E523" s="114" t="s">
        <v>139</v>
      </c>
      <c r="F523" s="116">
        <f t="shared" si="24"/>
        <v>2018</v>
      </c>
      <c r="G523" s="117" t="s">
        <v>448</v>
      </c>
      <c r="H523" s="117" t="s">
        <v>761</v>
      </c>
      <c r="I523" s="115" t="s">
        <v>1828</v>
      </c>
      <c r="J523" s="115" t="s">
        <v>1815</v>
      </c>
      <c r="K523" s="115" t="s">
        <v>1805</v>
      </c>
      <c r="L523" s="115" t="str">
        <f t="shared" si="25"/>
        <v>T1</v>
      </c>
      <c r="M523" s="115" t="s">
        <v>1846</v>
      </c>
      <c r="N523" s="33" t="str">
        <f t="shared" si="26"/>
        <v>E:POS_P:P01_Tr1:WFL_Tr2:LSI_DRC_R2_D:07_M:02_Y:2018</v>
      </c>
      <c r="O523" s="118">
        <v>0.58072916666666663</v>
      </c>
      <c r="P523" s="115">
        <v>14.5</v>
      </c>
      <c r="Q523" s="115">
        <v>2</v>
      </c>
      <c r="R523" s="115">
        <v>0</v>
      </c>
      <c r="S523" s="115">
        <v>7</v>
      </c>
      <c r="T523" s="115" t="s">
        <v>1853</v>
      </c>
      <c r="U523" s="115">
        <v>10</v>
      </c>
      <c r="V523" s="115">
        <v>10</v>
      </c>
      <c r="W523" s="115"/>
    </row>
    <row r="524" spans="1:23" x14ac:dyDescent="0.2">
      <c r="A524" s="114">
        <v>43138</v>
      </c>
      <c r="B524" s="115" t="s">
        <v>664</v>
      </c>
      <c r="C524" s="114" t="s">
        <v>137</v>
      </c>
      <c r="D524" s="114" t="s">
        <v>138</v>
      </c>
      <c r="E524" s="114" t="s">
        <v>139</v>
      </c>
      <c r="F524" s="116">
        <f t="shared" si="24"/>
        <v>2018</v>
      </c>
      <c r="G524" s="117" t="s">
        <v>448</v>
      </c>
      <c r="H524" s="117" t="s">
        <v>761</v>
      </c>
      <c r="I524" s="115" t="s">
        <v>1828</v>
      </c>
      <c r="J524" s="115" t="s">
        <v>1815</v>
      </c>
      <c r="K524" s="115" t="s">
        <v>1805</v>
      </c>
      <c r="L524" s="115" t="str">
        <f t="shared" si="25"/>
        <v>T2</v>
      </c>
      <c r="M524" s="115" t="s">
        <v>1847</v>
      </c>
      <c r="N524" s="33" t="str">
        <f t="shared" si="26"/>
        <v>E:POS_P:P01_Tr1:WFL_Tr2:LSI_DRC_R2_D:07_M:02_Y:2018</v>
      </c>
      <c r="O524" s="118">
        <v>0.58767361111111105</v>
      </c>
      <c r="P524" s="115">
        <v>15.2</v>
      </c>
      <c r="Q524" s="115">
        <v>2</v>
      </c>
      <c r="R524" s="115">
        <v>0</v>
      </c>
      <c r="S524" s="115">
        <v>7</v>
      </c>
      <c r="T524" s="115" t="s">
        <v>1853</v>
      </c>
      <c r="U524" s="115">
        <v>10</v>
      </c>
      <c r="V524" s="115">
        <v>10</v>
      </c>
      <c r="W524" s="115"/>
    </row>
    <row r="525" spans="1:23" x14ac:dyDescent="0.2">
      <c r="A525" s="114">
        <v>43138</v>
      </c>
      <c r="B525" s="115" t="s">
        <v>664</v>
      </c>
      <c r="C525" s="114" t="s">
        <v>137</v>
      </c>
      <c r="D525" s="114" t="s">
        <v>138</v>
      </c>
      <c r="E525" s="114" t="s">
        <v>139</v>
      </c>
      <c r="F525" s="116">
        <f t="shared" si="24"/>
        <v>2018</v>
      </c>
      <c r="G525" s="117" t="s">
        <v>448</v>
      </c>
      <c r="H525" s="117" t="s">
        <v>761</v>
      </c>
      <c r="I525" s="115" t="s">
        <v>1828</v>
      </c>
      <c r="J525" s="115" t="s">
        <v>1815</v>
      </c>
      <c r="K525" s="115" t="s">
        <v>1805</v>
      </c>
      <c r="L525" s="115" t="str">
        <f t="shared" si="25"/>
        <v>T3</v>
      </c>
      <c r="M525" s="115" t="s">
        <v>1848</v>
      </c>
      <c r="N525" s="33" t="str">
        <f t="shared" si="26"/>
        <v>E:POS_P:P01_Tr1:WFL_Tr2:LSI_DRC_R2_D:07_M:02_Y:2018</v>
      </c>
      <c r="O525" s="118">
        <v>0.59461805555555503</v>
      </c>
      <c r="P525" s="115">
        <v>15.8</v>
      </c>
      <c r="Q525" s="115">
        <v>2</v>
      </c>
      <c r="R525" s="115">
        <v>0</v>
      </c>
      <c r="S525" s="115">
        <v>7</v>
      </c>
      <c r="T525" s="115" t="s">
        <v>1853</v>
      </c>
      <c r="U525" s="115">
        <v>10</v>
      </c>
      <c r="V525" s="115">
        <v>10</v>
      </c>
      <c r="W525" s="115"/>
    </row>
    <row r="526" spans="1:23" x14ac:dyDescent="0.2">
      <c r="A526" s="114">
        <v>43138</v>
      </c>
      <c r="B526" s="115" t="s">
        <v>770</v>
      </c>
      <c r="C526" s="114" t="s">
        <v>137</v>
      </c>
      <c r="D526" s="114" t="s">
        <v>138</v>
      </c>
      <c r="E526" s="114" t="s">
        <v>139</v>
      </c>
      <c r="F526" s="116">
        <f t="shared" si="24"/>
        <v>2018</v>
      </c>
      <c r="G526" s="117" t="s">
        <v>448</v>
      </c>
      <c r="H526" s="117" t="s">
        <v>761</v>
      </c>
      <c r="I526" s="115" t="s">
        <v>1828</v>
      </c>
      <c r="J526" s="115" t="s">
        <v>1815</v>
      </c>
      <c r="K526" s="115" t="s">
        <v>1810</v>
      </c>
      <c r="L526" s="115" t="str">
        <f t="shared" si="25"/>
        <v>T0</v>
      </c>
      <c r="M526" s="115" t="s">
        <v>1849</v>
      </c>
      <c r="N526" s="33" t="str">
        <f t="shared" si="26"/>
        <v>E:POS_P:P01_Tr1:WFL_Tr2:LSI_DRC_R3_D:07_M:02_Y:2018</v>
      </c>
      <c r="O526" s="118">
        <v>0.57378472222222221</v>
      </c>
      <c r="P526" s="115">
        <v>13</v>
      </c>
      <c r="Q526" s="115">
        <v>5</v>
      </c>
      <c r="R526" s="115">
        <v>0</v>
      </c>
      <c r="S526" s="115">
        <v>6.7</v>
      </c>
      <c r="T526" s="115" t="s">
        <v>1853</v>
      </c>
      <c r="U526" s="115">
        <v>10</v>
      </c>
      <c r="V526" s="115">
        <v>10</v>
      </c>
      <c r="W526" s="115"/>
    </row>
    <row r="527" spans="1:23" x14ac:dyDescent="0.2">
      <c r="A527" s="114">
        <v>43138</v>
      </c>
      <c r="B527" s="115" t="s">
        <v>770</v>
      </c>
      <c r="C527" s="114" t="s">
        <v>137</v>
      </c>
      <c r="D527" s="114" t="s">
        <v>138</v>
      </c>
      <c r="E527" s="114" t="s">
        <v>139</v>
      </c>
      <c r="F527" s="116">
        <f t="shared" si="24"/>
        <v>2018</v>
      </c>
      <c r="G527" s="117" t="s">
        <v>448</v>
      </c>
      <c r="H527" s="117" t="s">
        <v>761</v>
      </c>
      <c r="I527" s="115" t="s">
        <v>1828</v>
      </c>
      <c r="J527" s="115" t="s">
        <v>1815</v>
      </c>
      <c r="K527" s="115" t="s">
        <v>1810</v>
      </c>
      <c r="L527" s="115" t="str">
        <f t="shared" si="25"/>
        <v>T1</v>
      </c>
      <c r="M527" s="115" t="s">
        <v>1850</v>
      </c>
      <c r="N527" s="33" t="str">
        <f t="shared" si="26"/>
        <v>E:POS_P:P01_Tr1:WFL_Tr2:LSI_DRC_R3_D:07_M:02_Y:2018</v>
      </c>
      <c r="O527" s="118">
        <v>0.58072916666666663</v>
      </c>
      <c r="P527" s="115">
        <v>14.4</v>
      </c>
      <c r="Q527" s="115">
        <v>5</v>
      </c>
      <c r="R527" s="115">
        <v>0</v>
      </c>
      <c r="S527" s="115">
        <v>6.7</v>
      </c>
      <c r="T527" s="115" t="s">
        <v>1853</v>
      </c>
      <c r="U527" s="115">
        <v>10</v>
      </c>
      <c r="V527" s="115">
        <v>10</v>
      </c>
      <c r="W527" s="115"/>
    </row>
    <row r="528" spans="1:23" x14ac:dyDescent="0.2">
      <c r="A528" s="114">
        <v>43138</v>
      </c>
      <c r="B528" s="115" t="s">
        <v>770</v>
      </c>
      <c r="C528" s="114" t="s">
        <v>137</v>
      </c>
      <c r="D528" s="114" t="s">
        <v>138</v>
      </c>
      <c r="E528" s="114" t="s">
        <v>139</v>
      </c>
      <c r="F528" s="116">
        <f t="shared" si="24"/>
        <v>2018</v>
      </c>
      <c r="G528" s="117" t="s">
        <v>448</v>
      </c>
      <c r="H528" s="117" t="s">
        <v>761</v>
      </c>
      <c r="I528" s="115" t="s">
        <v>1828</v>
      </c>
      <c r="J528" s="115" t="s">
        <v>1815</v>
      </c>
      <c r="K528" s="115" t="s">
        <v>1810</v>
      </c>
      <c r="L528" s="115" t="str">
        <f t="shared" si="25"/>
        <v>T2</v>
      </c>
      <c r="M528" s="115" t="s">
        <v>1851</v>
      </c>
      <c r="N528" s="33" t="str">
        <f t="shared" si="26"/>
        <v>E:POS_P:P01_Tr1:WFL_Tr2:LSI_DRC_R3_D:07_M:02_Y:2018</v>
      </c>
      <c r="O528" s="118">
        <v>0.58767361111111105</v>
      </c>
      <c r="P528" s="115">
        <v>14.6</v>
      </c>
      <c r="Q528" s="115">
        <v>5</v>
      </c>
      <c r="R528" s="115">
        <v>0</v>
      </c>
      <c r="S528" s="115">
        <v>6.7</v>
      </c>
      <c r="T528" s="115" t="s">
        <v>1853</v>
      </c>
      <c r="U528" s="115">
        <v>10</v>
      </c>
      <c r="V528" s="115">
        <v>10</v>
      </c>
      <c r="W528" s="115"/>
    </row>
    <row r="529" spans="1:23" x14ac:dyDescent="0.2">
      <c r="A529" s="114">
        <v>43138</v>
      </c>
      <c r="B529" s="115" t="s">
        <v>770</v>
      </c>
      <c r="C529" s="114" t="s">
        <v>137</v>
      </c>
      <c r="D529" s="114" t="s">
        <v>138</v>
      </c>
      <c r="E529" s="114" t="s">
        <v>139</v>
      </c>
      <c r="F529" s="116">
        <f t="shared" si="24"/>
        <v>2018</v>
      </c>
      <c r="G529" s="117" t="s">
        <v>448</v>
      </c>
      <c r="H529" s="117" t="s">
        <v>761</v>
      </c>
      <c r="I529" s="115" t="s">
        <v>1828</v>
      </c>
      <c r="J529" s="115" t="s">
        <v>1815</v>
      </c>
      <c r="K529" s="115" t="s">
        <v>1810</v>
      </c>
      <c r="L529" s="115" t="str">
        <f t="shared" si="25"/>
        <v>T3</v>
      </c>
      <c r="M529" s="115" t="s">
        <v>1852</v>
      </c>
      <c r="N529" s="33" t="str">
        <f t="shared" si="26"/>
        <v>E:POS_P:P01_Tr1:WFL_Tr2:LSI_DRC_R3_D:07_M:02_Y:2018</v>
      </c>
      <c r="O529" s="118">
        <v>0.59461805555555503</v>
      </c>
      <c r="P529" s="115">
        <v>15</v>
      </c>
      <c r="Q529" s="115">
        <v>5</v>
      </c>
      <c r="R529" s="115">
        <v>0</v>
      </c>
      <c r="S529" s="115">
        <v>6.7</v>
      </c>
      <c r="T529" s="115" t="s">
        <v>1853</v>
      </c>
      <c r="U529" s="115">
        <v>10</v>
      </c>
      <c r="V529" s="115">
        <v>10</v>
      </c>
      <c r="W529" s="115"/>
    </row>
    <row r="530" spans="1:23" x14ac:dyDescent="0.2">
      <c r="A530" s="124">
        <v>43151</v>
      </c>
      <c r="B530" s="115" t="s">
        <v>554</v>
      </c>
      <c r="C530" s="114" t="s">
        <v>137</v>
      </c>
      <c r="D530" s="114" t="s">
        <v>138</v>
      </c>
      <c r="E530" s="114" t="s">
        <v>139</v>
      </c>
      <c r="F530" s="116">
        <f t="shared" si="24"/>
        <v>2018</v>
      </c>
      <c r="G530" s="117" t="s">
        <v>448</v>
      </c>
      <c r="H530" s="117" t="s">
        <v>396</v>
      </c>
      <c r="I530" s="115" t="s">
        <v>1796</v>
      </c>
      <c r="J530" s="115" t="s">
        <v>1797</v>
      </c>
      <c r="K530" s="115" t="s">
        <v>1798</v>
      </c>
      <c r="L530" s="115" t="str">
        <f t="shared" si="25"/>
        <v>T0</v>
      </c>
      <c r="M530" s="115" t="s">
        <v>1799</v>
      </c>
      <c r="N530" s="33" t="str">
        <f t="shared" si="26"/>
        <v>E:POS_P:P01_Tr1:NWF_Tr2:ESI_DRC_R1_D:20_M:02_Y:2018</v>
      </c>
      <c r="O530" s="121">
        <v>0.51944444444444449</v>
      </c>
      <c r="P530" s="115">
        <v>16.7</v>
      </c>
      <c r="Q530" s="115">
        <v>8</v>
      </c>
      <c r="R530" s="115">
        <v>0</v>
      </c>
      <c r="T530" s="115" t="s">
        <v>1853</v>
      </c>
      <c r="U530" s="115">
        <v>17.5</v>
      </c>
      <c r="V530" s="115">
        <v>17.5</v>
      </c>
      <c r="W530" s="119" t="s">
        <v>813</v>
      </c>
    </row>
    <row r="531" spans="1:23" x14ac:dyDescent="0.2">
      <c r="A531" s="124">
        <v>43151</v>
      </c>
      <c r="B531" s="115" t="s">
        <v>554</v>
      </c>
      <c r="C531" s="114" t="s">
        <v>137</v>
      </c>
      <c r="D531" s="114" t="s">
        <v>138</v>
      </c>
      <c r="E531" s="114" t="s">
        <v>139</v>
      </c>
      <c r="F531" s="116">
        <f t="shared" si="24"/>
        <v>2018</v>
      </c>
      <c r="G531" s="117" t="s">
        <v>448</v>
      </c>
      <c r="H531" s="117" t="s">
        <v>396</v>
      </c>
      <c r="I531" s="115" t="s">
        <v>1796</v>
      </c>
      <c r="J531" s="115" t="s">
        <v>1797</v>
      </c>
      <c r="K531" s="115" t="s">
        <v>1798</v>
      </c>
      <c r="L531" s="115" t="str">
        <f t="shared" si="25"/>
        <v>T1</v>
      </c>
      <c r="M531" s="115" t="s">
        <v>1802</v>
      </c>
      <c r="N531" s="33" t="str">
        <f t="shared" si="26"/>
        <v>E:POS_P:P01_Tr1:NWF_Tr2:ESI_DRC_R1_D:20_M:02_Y:2018</v>
      </c>
      <c r="O531" s="121">
        <v>0.51944444444444449</v>
      </c>
      <c r="P531" s="115">
        <v>16.3</v>
      </c>
      <c r="Q531" s="115">
        <v>8</v>
      </c>
      <c r="R531" s="115">
        <v>0</v>
      </c>
      <c r="T531" s="115" t="s">
        <v>1853</v>
      </c>
      <c r="U531" s="115">
        <v>17.5</v>
      </c>
      <c r="V531" s="115">
        <v>17.5</v>
      </c>
      <c r="W531" s="119" t="s">
        <v>828</v>
      </c>
    </row>
    <row r="532" spans="1:23" x14ac:dyDescent="0.2">
      <c r="A532" s="124">
        <v>43151</v>
      </c>
      <c r="B532" s="115" t="s">
        <v>554</v>
      </c>
      <c r="C532" s="114" t="s">
        <v>137</v>
      </c>
      <c r="D532" s="114" t="s">
        <v>138</v>
      </c>
      <c r="E532" s="114" t="s">
        <v>139</v>
      </c>
      <c r="F532" s="116">
        <f t="shared" si="24"/>
        <v>2018</v>
      </c>
      <c r="G532" s="117" t="s">
        <v>448</v>
      </c>
      <c r="H532" s="117" t="s">
        <v>396</v>
      </c>
      <c r="I532" s="115" t="s">
        <v>1796</v>
      </c>
      <c r="J532" s="115" t="s">
        <v>1797</v>
      </c>
      <c r="K532" s="115" t="s">
        <v>1798</v>
      </c>
      <c r="L532" s="115" t="str">
        <f t="shared" si="25"/>
        <v>T2</v>
      </c>
      <c r="M532" s="115" t="s">
        <v>1803</v>
      </c>
      <c r="N532" s="33" t="str">
        <f t="shared" si="26"/>
        <v>E:POS_P:P01_Tr1:NWF_Tr2:ESI_DRC_R1_D:20_M:02_Y:2018</v>
      </c>
      <c r="O532" s="121">
        <v>0.53333333333333333</v>
      </c>
      <c r="P532" s="115">
        <v>16.399999999999999</v>
      </c>
      <c r="Q532" s="115">
        <v>8</v>
      </c>
      <c r="R532" s="115">
        <v>0</v>
      </c>
      <c r="T532" s="115" t="s">
        <v>1853</v>
      </c>
      <c r="U532" s="115">
        <v>17.5</v>
      </c>
      <c r="V532" s="115">
        <v>17.5</v>
      </c>
      <c r="W532" s="119" t="s">
        <v>813</v>
      </c>
    </row>
    <row r="533" spans="1:23" x14ac:dyDescent="0.2">
      <c r="A533" s="124">
        <v>43151</v>
      </c>
      <c r="B533" s="115" t="s">
        <v>554</v>
      </c>
      <c r="C533" s="114" t="s">
        <v>137</v>
      </c>
      <c r="D533" s="114" t="s">
        <v>138</v>
      </c>
      <c r="E533" s="114" t="s">
        <v>139</v>
      </c>
      <c r="F533" s="116">
        <f t="shared" si="24"/>
        <v>2018</v>
      </c>
      <c r="G533" s="117" t="s">
        <v>448</v>
      </c>
      <c r="H533" s="117" t="s">
        <v>396</v>
      </c>
      <c r="I533" s="115" t="s">
        <v>1796</v>
      </c>
      <c r="J533" s="115" t="s">
        <v>1797</v>
      </c>
      <c r="K533" s="115" t="s">
        <v>1798</v>
      </c>
      <c r="L533" s="115" t="str">
        <f t="shared" si="25"/>
        <v>T3</v>
      </c>
      <c r="M533" s="115" t="s">
        <v>1804</v>
      </c>
      <c r="N533" s="33" t="str">
        <f t="shared" si="26"/>
        <v>E:POS_P:P01_Tr1:NWF_Tr2:ESI_DRC_R1_D:20_M:02_Y:2018</v>
      </c>
      <c r="O533" s="125">
        <v>0.54143518518518519</v>
      </c>
      <c r="P533" s="115">
        <v>16</v>
      </c>
      <c r="Q533" s="115">
        <v>8</v>
      </c>
      <c r="R533" s="115">
        <v>0</v>
      </c>
      <c r="T533" s="115" t="s">
        <v>1853</v>
      </c>
      <c r="U533" s="115">
        <v>17.5</v>
      </c>
      <c r="V533" s="115">
        <v>17.5</v>
      </c>
      <c r="W533" s="119" t="s">
        <v>813</v>
      </c>
    </row>
    <row r="534" spans="1:23" x14ac:dyDescent="0.2">
      <c r="A534" s="124">
        <v>43151</v>
      </c>
      <c r="B534" s="115" t="s">
        <v>664</v>
      </c>
      <c r="C534" s="114" t="s">
        <v>137</v>
      </c>
      <c r="D534" s="114" t="s">
        <v>138</v>
      </c>
      <c r="E534" s="114" t="s">
        <v>139</v>
      </c>
      <c r="F534" s="116">
        <f t="shared" si="24"/>
        <v>2018</v>
      </c>
      <c r="G534" s="117" t="s">
        <v>448</v>
      </c>
      <c r="H534" s="117" t="s">
        <v>396</v>
      </c>
      <c r="I534" s="115" t="s">
        <v>1796</v>
      </c>
      <c r="J534" s="115" t="s">
        <v>1797</v>
      </c>
      <c r="K534" s="115" t="s">
        <v>1805</v>
      </c>
      <c r="L534" s="115" t="str">
        <f t="shared" si="25"/>
        <v>T0</v>
      </c>
      <c r="M534" s="115" t="s">
        <v>1806</v>
      </c>
      <c r="N534" s="33" t="str">
        <f t="shared" si="26"/>
        <v>E:POS_P:P01_Tr1:NWF_Tr2:ESI_DRC_R2_D:20_M:02_Y:2018</v>
      </c>
      <c r="O534" s="121">
        <v>0.51944444444444449</v>
      </c>
      <c r="P534" s="115">
        <v>16.399999999999999</v>
      </c>
      <c r="Q534" s="115">
        <v>11</v>
      </c>
      <c r="R534" s="115">
        <v>0</v>
      </c>
      <c r="T534" s="115" t="s">
        <v>1853</v>
      </c>
      <c r="U534" s="115">
        <v>17.5</v>
      </c>
      <c r="V534" s="115">
        <v>17.5</v>
      </c>
      <c r="W534" s="119" t="s">
        <v>813</v>
      </c>
    </row>
    <row r="535" spans="1:23" x14ac:dyDescent="0.2">
      <c r="A535" s="124">
        <v>43151</v>
      </c>
      <c r="B535" s="115" t="s">
        <v>664</v>
      </c>
      <c r="C535" s="114" t="s">
        <v>137</v>
      </c>
      <c r="D535" s="114" t="s">
        <v>138</v>
      </c>
      <c r="E535" s="114" t="s">
        <v>139</v>
      </c>
      <c r="F535" s="116">
        <f t="shared" si="24"/>
        <v>2018</v>
      </c>
      <c r="G535" s="117" t="s">
        <v>448</v>
      </c>
      <c r="H535" s="117" t="s">
        <v>396</v>
      </c>
      <c r="I535" s="115" t="s">
        <v>1796</v>
      </c>
      <c r="J535" s="115" t="s">
        <v>1797</v>
      </c>
      <c r="K535" s="115" t="s">
        <v>1805</v>
      </c>
      <c r="L535" s="115" t="str">
        <f t="shared" si="25"/>
        <v>T1</v>
      </c>
      <c r="M535" s="115" t="s">
        <v>1807</v>
      </c>
      <c r="N535" s="33" t="str">
        <f t="shared" si="26"/>
        <v>E:POS_P:P01_Tr1:NWF_Tr2:ESI_DRC_R2_D:20_M:02_Y:2018</v>
      </c>
      <c r="O535" s="121">
        <v>0.51944444444444449</v>
      </c>
      <c r="P535" s="115">
        <v>16.8</v>
      </c>
      <c r="Q535" s="115">
        <v>11</v>
      </c>
      <c r="R535" s="115">
        <v>0</v>
      </c>
      <c r="T535" s="115" t="s">
        <v>1853</v>
      </c>
      <c r="U535" s="115">
        <v>17.5</v>
      </c>
      <c r="V535" s="115">
        <v>17.5</v>
      </c>
      <c r="W535" s="119" t="s">
        <v>813</v>
      </c>
    </row>
    <row r="536" spans="1:23" x14ac:dyDescent="0.2">
      <c r="A536" s="124">
        <v>43151</v>
      </c>
      <c r="B536" s="115" t="s">
        <v>664</v>
      </c>
      <c r="C536" s="114" t="s">
        <v>137</v>
      </c>
      <c r="D536" s="114" t="s">
        <v>138</v>
      </c>
      <c r="E536" s="114" t="s">
        <v>139</v>
      </c>
      <c r="F536" s="116">
        <f t="shared" si="24"/>
        <v>2018</v>
      </c>
      <c r="G536" s="117" t="s">
        <v>448</v>
      </c>
      <c r="H536" s="117" t="s">
        <v>396</v>
      </c>
      <c r="I536" s="115" t="s">
        <v>1796</v>
      </c>
      <c r="J536" s="115" t="s">
        <v>1797</v>
      </c>
      <c r="K536" s="115" t="s">
        <v>1805</v>
      </c>
      <c r="L536" s="115" t="str">
        <f t="shared" si="25"/>
        <v>T2</v>
      </c>
      <c r="M536" s="115" t="s">
        <v>1808</v>
      </c>
      <c r="N536" s="33" t="str">
        <f t="shared" si="26"/>
        <v>E:POS_P:P01_Tr1:NWF_Tr2:ESI_DRC_R2_D:20_M:02_Y:2018</v>
      </c>
      <c r="O536" s="121">
        <v>0.53333333333333333</v>
      </c>
      <c r="P536" s="115">
        <v>16</v>
      </c>
      <c r="Q536" s="115">
        <v>11</v>
      </c>
      <c r="R536" s="115">
        <v>0</v>
      </c>
      <c r="T536" s="115" t="s">
        <v>1853</v>
      </c>
      <c r="U536" s="115">
        <v>17.5</v>
      </c>
      <c r="V536" s="115">
        <v>17.5</v>
      </c>
      <c r="W536" s="119" t="s">
        <v>813</v>
      </c>
    </row>
    <row r="537" spans="1:23" x14ac:dyDescent="0.2">
      <c r="A537" s="124">
        <v>43151</v>
      </c>
      <c r="B537" s="115" t="s">
        <v>664</v>
      </c>
      <c r="C537" s="114" t="s">
        <v>137</v>
      </c>
      <c r="D537" s="114" t="s">
        <v>138</v>
      </c>
      <c r="E537" s="114" t="s">
        <v>139</v>
      </c>
      <c r="F537" s="116">
        <f t="shared" si="24"/>
        <v>2018</v>
      </c>
      <c r="G537" s="117" t="s">
        <v>448</v>
      </c>
      <c r="H537" s="117" t="s">
        <v>396</v>
      </c>
      <c r="I537" s="115" t="s">
        <v>1796</v>
      </c>
      <c r="J537" s="115" t="s">
        <v>1797</v>
      </c>
      <c r="K537" s="115" t="s">
        <v>1805</v>
      </c>
      <c r="L537" s="115" t="str">
        <f t="shared" si="25"/>
        <v>T3</v>
      </c>
      <c r="M537" s="115" t="s">
        <v>1809</v>
      </c>
      <c r="N537" s="33" t="str">
        <f t="shared" si="26"/>
        <v>E:POS_P:P01_Tr1:NWF_Tr2:ESI_DRC_R2_D:20_M:02_Y:2018</v>
      </c>
      <c r="O537" s="125">
        <v>0.54143518518518519</v>
      </c>
      <c r="P537" s="115">
        <v>15.8</v>
      </c>
      <c r="Q537" s="115">
        <v>11</v>
      </c>
      <c r="R537" s="115">
        <v>0</v>
      </c>
      <c r="T537" s="115" t="s">
        <v>1853</v>
      </c>
      <c r="U537" s="115">
        <v>17.5</v>
      </c>
      <c r="V537" s="115">
        <v>17.5</v>
      </c>
      <c r="W537" s="119" t="s">
        <v>813</v>
      </c>
    </row>
    <row r="538" spans="1:23" x14ac:dyDescent="0.2">
      <c r="A538" s="124">
        <v>43151</v>
      </c>
      <c r="B538" s="115" t="s">
        <v>770</v>
      </c>
      <c r="C538" s="114" t="s">
        <v>137</v>
      </c>
      <c r="D538" s="114" t="s">
        <v>138</v>
      </c>
      <c r="E538" s="114" t="s">
        <v>139</v>
      </c>
      <c r="F538" s="116">
        <f t="shared" si="24"/>
        <v>2018</v>
      </c>
      <c r="G538" s="117" t="s">
        <v>448</v>
      </c>
      <c r="H538" s="117" t="s">
        <v>396</v>
      </c>
      <c r="I538" s="115" t="s">
        <v>1796</v>
      </c>
      <c r="J538" s="115" t="s">
        <v>1797</v>
      </c>
      <c r="K538" s="115" t="s">
        <v>1810</v>
      </c>
      <c r="L538" s="115" t="str">
        <f t="shared" si="25"/>
        <v>T0</v>
      </c>
      <c r="M538" s="115" t="s">
        <v>1811</v>
      </c>
      <c r="N538" s="33" t="str">
        <f t="shared" si="26"/>
        <v>E:POS_P:P01_Tr1:NWF_Tr2:ESI_DRC_R3_D:20_M:02_Y:2018</v>
      </c>
      <c r="O538" s="121">
        <v>0.51944444444444449</v>
      </c>
      <c r="P538" s="115">
        <v>16.7</v>
      </c>
      <c r="Q538" s="115">
        <v>5</v>
      </c>
      <c r="R538" s="115">
        <v>0</v>
      </c>
      <c r="T538" s="115" t="s">
        <v>1853</v>
      </c>
      <c r="U538" s="115">
        <v>17.5</v>
      </c>
      <c r="V538" s="115">
        <v>17.5</v>
      </c>
      <c r="W538" s="119" t="s">
        <v>813</v>
      </c>
    </row>
    <row r="539" spans="1:23" x14ac:dyDescent="0.2">
      <c r="A539" s="124">
        <v>43151</v>
      </c>
      <c r="B539" s="115" t="s">
        <v>770</v>
      </c>
      <c r="C539" s="114" t="s">
        <v>137</v>
      </c>
      <c r="D539" s="114" t="s">
        <v>138</v>
      </c>
      <c r="E539" s="114" t="s">
        <v>139</v>
      </c>
      <c r="F539" s="116">
        <f t="shared" si="24"/>
        <v>2018</v>
      </c>
      <c r="G539" s="117" t="s">
        <v>448</v>
      </c>
      <c r="H539" s="117" t="s">
        <v>396</v>
      </c>
      <c r="I539" s="115" t="s">
        <v>1796</v>
      </c>
      <c r="J539" s="115" t="s">
        <v>1797</v>
      </c>
      <c r="K539" s="115" t="s">
        <v>1810</v>
      </c>
      <c r="L539" s="115" t="str">
        <f t="shared" si="25"/>
        <v>T1</v>
      </c>
      <c r="M539" s="115" t="s">
        <v>1812</v>
      </c>
      <c r="N539" s="33" t="str">
        <f t="shared" si="26"/>
        <v>E:POS_P:P01_Tr1:NWF_Tr2:ESI_DRC_R3_D:20_M:02_Y:2018</v>
      </c>
      <c r="O539" s="121">
        <v>0.51944444444444449</v>
      </c>
      <c r="P539" s="115">
        <v>16.7</v>
      </c>
      <c r="Q539" s="115">
        <v>5</v>
      </c>
      <c r="R539" s="115">
        <v>0</v>
      </c>
      <c r="T539" s="115" t="s">
        <v>1853</v>
      </c>
      <c r="U539" s="115">
        <v>17.5</v>
      </c>
      <c r="V539" s="115">
        <v>17.5</v>
      </c>
      <c r="W539" s="119" t="s">
        <v>813</v>
      </c>
    </row>
    <row r="540" spans="1:23" x14ac:dyDescent="0.2">
      <c r="A540" s="124">
        <v>43151</v>
      </c>
      <c r="B540" s="115" t="s">
        <v>770</v>
      </c>
      <c r="C540" s="114" t="s">
        <v>137</v>
      </c>
      <c r="D540" s="114" t="s">
        <v>138</v>
      </c>
      <c r="E540" s="114" t="s">
        <v>139</v>
      </c>
      <c r="F540" s="116">
        <f t="shared" si="24"/>
        <v>2018</v>
      </c>
      <c r="G540" s="117" t="s">
        <v>448</v>
      </c>
      <c r="H540" s="117" t="s">
        <v>396</v>
      </c>
      <c r="I540" s="115" t="s">
        <v>1796</v>
      </c>
      <c r="J540" s="115" t="s">
        <v>1797</v>
      </c>
      <c r="K540" s="115" t="s">
        <v>1810</v>
      </c>
      <c r="L540" s="115" t="str">
        <f t="shared" si="25"/>
        <v>T2</v>
      </c>
      <c r="M540" s="115" t="s">
        <v>1813</v>
      </c>
      <c r="N540" s="33" t="str">
        <f t="shared" si="26"/>
        <v>E:POS_P:P01_Tr1:NWF_Tr2:ESI_DRC_R3_D:20_M:02_Y:2018</v>
      </c>
      <c r="O540" s="121">
        <v>0.53333333333333333</v>
      </c>
      <c r="P540" s="115">
        <v>16.5</v>
      </c>
      <c r="Q540" s="115">
        <v>5</v>
      </c>
      <c r="R540" s="115">
        <v>0</v>
      </c>
      <c r="T540" s="115" t="s">
        <v>1853</v>
      </c>
      <c r="U540" s="115">
        <v>17.5</v>
      </c>
      <c r="V540" s="115">
        <v>17.5</v>
      </c>
      <c r="W540" s="119" t="s">
        <v>813</v>
      </c>
    </row>
    <row r="541" spans="1:23" x14ac:dyDescent="0.2">
      <c r="A541" s="124">
        <v>43151</v>
      </c>
      <c r="B541" s="115" t="s">
        <v>770</v>
      </c>
      <c r="C541" s="114" t="s">
        <v>137</v>
      </c>
      <c r="D541" s="114" t="s">
        <v>138</v>
      </c>
      <c r="E541" s="114" t="s">
        <v>139</v>
      </c>
      <c r="F541" s="116">
        <f t="shared" si="24"/>
        <v>2018</v>
      </c>
      <c r="G541" s="117" t="s">
        <v>448</v>
      </c>
      <c r="H541" s="117" t="s">
        <v>396</v>
      </c>
      <c r="I541" s="115" t="s">
        <v>1796</v>
      </c>
      <c r="J541" s="115" t="s">
        <v>1797</v>
      </c>
      <c r="K541" s="115" t="s">
        <v>1810</v>
      </c>
      <c r="L541" s="115" t="str">
        <f t="shared" si="25"/>
        <v>T3</v>
      </c>
      <c r="M541" s="115" t="s">
        <v>1814</v>
      </c>
      <c r="N541" s="33" t="str">
        <f t="shared" si="26"/>
        <v>E:POS_P:P01_Tr1:NWF_Tr2:ESI_DRC_R3_D:20_M:02_Y:2018</v>
      </c>
      <c r="O541" s="125">
        <v>0.54143518518518519</v>
      </c>
      <c r="P541" s="115">
        <v>16</v>
      </c>
      <c r="Q541" s="115">
        <v>5</v>
      </c>
      <c r="R541" s="115">
        <v>0</v>
      </c>
      <c r="T541" s="115" t="s">
        <v>1853</v>
      </c>
      <c r="U541" s="115">
        <v>17.5</v>
      </c>
      <c r="V541" s="115">
        <v>17.5</v>
      </c>
      <c r="W541" s="119" t="s">
        <v>813</v>
      </c>
    </row>
    <row r="542" spans="1:23" x14ac:dyDescent="0.2">
      <c r="A542" s="124">
        <v>43151</v>
      </c>
      <c r="B542" s="115" t="s">
        <v>554</v>
      </c>
      <c r="C542" s="114" t="s">
        <v>137</v>
      </c>
      <c r="D542" s="114" t="s">
        <v>138</v>
      </c>
      <c r="E542" s="114" t="s">
        <v>139</v>
      </c>
      <c r="F542" s="116">
        <f t="shared" si="24"/>
        <v>2018</v>
      </c>
      <c r="G542" s="117" t="s">
        <v>448</v>
      </c>
      <c r="H542" s="117" t="s">
        <v>396</v>
      </c>
      <c r="I542" s="115" t="s">
        <v>1796</v>
      </c>
      <c r="J542" s="115" t="s">
        <v>1815</v>
      </c>
      <c r="K542" s="115" t="s">
        <v>1798</v>
      </c>
      <c r="L542" s="115" t="str">
        <f t="shared" si="25"/>
        <v>T0</v>
      </c>
      <c r="M542" s="115" t="s">
        <v>1816</v>
      </c>
      <c r="N542" s="33" t="str">
        <f t="shared" si="26"/>
        <v>E:POS_P:P01_Tr1:NWF_Tr2:LSI_DRC_R1_D:20_M:02_Y:2018</v>
      </c>
      <c r="O542" s="121">
        <v>0.52384259259259258</v>
      </c>
      <c r="P542" s="115">
        <v>17.399999999999999</v>
      </c>
      <c r="Q542" s="115">
        <v>2</v>
      </c>
      <c r="R542" s="115">
        <v>0</v>
      </c>
      <c r="T542" s="115" t="s">
        <v>1853</v>
      </c>
      <c r="U542" s="115">
        <v>17.5</v>
      </c>
      <c r="V542" s="115">
        <v>17.5</v>
      </c>
      <c r="W542" s="119" t="s">
        <v>813</v>
      </c>
    </row>
    <row r="543" spans="1:23" x14ac:dyDescent="0.2">
      <c r="A543" s="124">
        <v>43151</v>
      </c>
      <c r="B543" s="115" t="s">
        <v>554</v>
      </c>
      <c r="C543" s="114" t="s">
        <v>137</v>
      </c>
      <c r="D543" s="114" t="s">
        <v>138</v>
      </c>
      <c r="E543" s="114" t="s">
        <v>139</v>
      </c>
      <c r="F543" s="116">
        <f t="shared" si="24"/>
        <v>2018</v>
      </c>
      <c r="G543" s="117" t="s">
        <v>448</v>
      </c>
      <c r="H543" s="117" t="s">
        <v>396</v>
      </c>
      <c r="I543" s="115" t="s">
        <v>1796</v>
      </c>
      <c r="J543" s="115" t="s">
        <v>1815</v>
      </c>
      <c r="K543" s="115" t="s">
        <v>1798</v>
      </c>
      <c r="L543" s="115" t="str">
        <f t="shared" si="25"/>
        <v>T1</v>
      </c>
      <c r="M543" s="115" t="s">
        <v>1817</v>
      </c>
      <c r="N543" s="33" t="str">
        <f t="shared" si="26"/>
        <v>E:POS_P:P01_Tr1:NWF_Tr2:LSI_DRC_R1_D:20_M:02_Y:2018</v>
      </c>
      <c r="O543" s="121">
        <v>0.530787037037037</v>
      </c>
      <c r="P543" s="115">
        <v>17.3</v>
      </c>
      <c r="Q543" s="115">
        <v>2</v>
      </c>
      <c r="R543" s="115">
        <v>0</v>
      </c>
      <c r="T543" s="115" t="s">
        <v>1853</v>
      </c>
      <c r="U543" s="115">
        <v>17.5</v>
      </c>
      <c r="V543" s="115">
        <v>17.5</v>
      </c>
      <c r="W543" s="119" t="s">
        <v>813</v>
      </c>
    </row>
    <row r="544" spans="1:23" x14ac:dyDescent="0.2">
      <c r="A544" s="124">
        <v>43151</v>
      </c>
      <c r="B544" s="115" t="s">
        <v>554</v>
      </c>
      <c r="C544" s="114" t="s">
        <v>137</v>
      </c>
      <c r="D544" s="114" t="s">
        <v>138</v>
      </c>
      <c r="E544" s="114" t="s">
        <v>139</v>
      </c>
      <c r="F544" s="116">
        <f t="shared" si="24"/>
        <v>2018</v>
      </c>
      <c r="G544" s="117" t="s">
        <v>448</v>
      </c>
      <c r="H544" s="117" t="s">
        <v>396</v>
      </c>
      <c r="I544" s="115" t="s">
        <v>1796</v>
      </c>
      <c r="J544" s="115" t="s">
        <v>1815</v>
      </c>
      <c r="K544" s="115" t="s">
        <v>1798</v>
      </c>
      <c r="L544" s="115" t="str">
        <f t="shared" si="25"/>
        <v>T2</v>
      </c>
      <c r="M544" s="115" t="s">
        <v>1818</v>
      </c>
      <c r="N544" s="33" t="str">
        <f t="shared" si="26"/>
        <v>E:POS_P:P01_Tr1:NWF_Tr2:LSI_DRC_R1_D:20_M:02_Y:2018</v>
      </c>
      <c r="O544" s="121">
        <v>0.53773148148148142</v>
      </c>
      <c r="P544" s="115">
        <v>16.399999999999999</v>
      </c>
      <c r="Q544" s="115">
        <v>2</v>
      </c>
      <c r="R544" s="115">
        <v>0</v>
      </c>
      <c r="T544" s="115" t="s">
        <v>1853</v>
      </c>
      <c r="U544" s="115">
        <v>17.5</v>
      </c>
      <c r="V544" s="115">
        <v>17.5</v>
      </c>
      <c r="W544" s="119" t="s">
        <v>813</v>
      </c>
    </row>
    <row r="545" spans="1:23" x14ac:dyDescent="0.2">
      <c r="A545" s="124">
        <v>43151</v>
      </c>
      <c r="B545" s="115" t="s">
        <v>554</v>
      </c>
      <c r="C545" s="114" t="s">
        <v>137</v>
      </c>
      <c r="D545" s="114" t="s">
        <v>138</v>
      </c>
      <c r="E545" s="114" t="s">
        <v>139</v>
      </c>
      <c r="F545" s="116">
        <f t="shared" si="24"/>
        <v>2018</v>
      </c>
      <c r="G545" s="117" t="s">
        <v>448</v>
      </c>
      <c r="H545" s="117" t="s">
        <v>396</v>
      </c>
      <c r="I545" s="115" t="s">
        <v>1796</v>
      </c>
      <c r="J545" s="115" t="s">
        <v>1815</v>
      </c>
      <c r="K545" s="115" t="s">
        <v>1798</v>
      </c>
      <c r="L545" s="115" t="str">
        <f t="shared" si="25"/>
        <v>T3</v>
      </c>
      <c r="M545" s="115" t="s">
        <v>1819</v>
      </c>
      <c r="N545" s="33" t="str">
        <f t="shared" si="26"/>
        <v>E:POS_P:P01_Tr1:NWF_Tr2:LSI_DRC_R1_D:20_M:02_Y:2018</v>
      </c>
      <c r="O545" s="121">
        <v>0.54467592592592595</v>
      </c>
      <c r="P545" s="115">
        <v>15.9</v>
      </c>
      <c r="Q545" s="115">
        <v>2</v>
      </c>
      <c r="R545" s="115">
        <v>0</v>
      </c>
      <c r="T545" s="115" t="s">
        <v>1853</v>
      </c>
      <c r="U545" s="115">
        <v>17.5</v>
      </c>
      <c r="V545" s="115">
        <v>17.5</v>
      </c>
      <c r="W545" s="119" t="s">
        <v>813</v>
      </c>
    </row>
    <row r="546" spans="1:23" x14ac:dyDescent="0.2">
      <c r="A546" s="124">
        <v>43151</v>
      </c>
      <c r="B546" s="115" t="s">
        <v>664</v>
      </c>
      <c r="C546" s="114" t="s">
        <v>137</v>
      </c>
      <c r="D546" s="114" t="s">
        <v>138</v>
      </c>
      <c r="E546" s="114" t="s">
        <v>139</v>
      </c>
      <c r="F546" s="116">
        <f t="shared" si="24"/>
        <v>2018</v>
      </c>
      <c r="G546" s="117" t="s">
        <v>448</v>
      </c>
      <c r="H546" s="117" t="s">
        <v>396</v>
      </c>
      <c r="I546" s="115" t="s">
        <v>1796</v>
      </c>
      <c r="J546" s="115" t="s">
        <v>1815</v>
      </c>
      <c r="K546" s="115" t="s">
        <v>1805</v>
      </c>
      <c r="L546" s="115" t="str">
        <f t="shared" si="25"/>
        <v>T0</v>
      </c>
      <c r="M546" s="115" t="s">
        <v>1820</v>
      </c>
      <c r="N546" s="33" t="str">
        <f t="shared" si="26"/>
        <v>E:POS_P:P01_Tr1:NWF_Tr2:LSI_DRC_R2_D:20_M:02_Y:2018</v>
      </c>
      <c r="O546" s="121">
        <v>0.52384259259259258</v>
      </c>
      <c r="P546" s="115">
        <v>17.399999999999999</v>
      </c>
      <c r="Q546" s="115">
        <v>14</v>
      </c>
      <c r="R546" s="115">
        <v>0</v>
      </c>
      <c r="T546" s="115" t="s">
        <v>1853</v>
      </c>
      <c r="U546" s="115">
        <v>17.5</v>
      </c>
      <c r="V546" s="115">
        <v>17.5</v>
      </c>
      <c r="W546" s="119" t="s">
        <v>813</v>
      </c>
    </row>
    <row r="547" spans="1:23" x14ac:dyDescent="0.2">
      <c r="A547" s="124">
        <v>43151</v>
      </c>
      <c r="B547" s="115" t="s">
        <v>664</v>
      </c>
      <c r="C547" s="114" t="s">
        <v>137</v>
      </c>
      <c r="D547" s="114" t="s">
        <v>138</v>
      </c>
      <c r="E547" s="114" t="s">
        <v>139</v>
      </c>
      <c r="F547" s="116">
        <f t="shared" si="24"/>
        <v>2018</v>
      </c>
      <c r="G547" s="117" t="s">
        <v>448</v>
      </c>
      <c r="H547" s="117" t="s">
        <v>396</v>
      </c>
      <c r="I547" s="115" t="s">
        <v>1796</v>
      </c>
      <c r="J547" s="115" t="s">
        <v>1815</v>
      </c>
      <c r="K547" s="115" t="s">
        <v>1805</v>
      </c>
      <c r="L547" s="115" t="str">
        <f t="shared" si="25"/>
        <v>T1</v>
      </c>
      <c r="M547" s="115" t="s">
        <v>1821</v>
      </c>
      <c r="N547" s="33" t="str">
        <f t="shared" si="26"/>
        <v>E:POS_P:P01_Tr1:NWF_Tr2:LSI_DRC_R2_D:20_M:02_Y:2018</v>
      </c>
      <c r="O547" s="121">
        <v>0.530787037037037</v>
      </c>
      <c r="P547" s="115">
        <v>16.3</v>
      </c>
      <c r="Q547" s="115">
        <v>14</v>
      </c>
      <c r="R547" s="115">
        <v>0</v>
      </c>
      <c r="T547" s="115" t="s">
        <v>1853</v>
      </c>
      <c r="U547" s="115">
        <v>17.5</v>
      </c>
      <c r="V547" s="115">
        <v>17.5</v>
      </c>
      <c r="W547" s="119" t="s">
        <v>813</v>
      </c>
    </row>
    <row r="548" spans="1:23" x14ac:dyDescent="0.2">
      <c r="A548" s="124">
        <v>43151</v>
      </c>
      <c r="B548" s="115" t="s">
        <v>664</v>
      </c>
      <c r="C548" s="114" t="s">
        <v>137</v>
      </c>
      <c r="D548" s="114" t="s">
        <v>138</v>
      </c>
      <c r="E548" s="114" t="s">
        <v>139</v>
      </c>
      <c r="F548" s="116">
        <f t="shared" si="24"/>
        <v>2018</v>
      </c>
      <c r="G548" s="117" t="s">
        <v>448</v>
      </c>
      <c r="H548" s="117" t="s">
        <v>396</v>
      </c>
      <c r="I548" s="115" t="s">
        <v>1796</v>
      </c>
      <c r="J548" s="115" t="s">
        <v>1815</v>
      </c>
      <c r="K548" s="115" t="s">
        <v>1805</v>
      </c>
      <c r="L548" s="115" t="str">
        <f t="shared" si="25"/>
        <v>T2</v>
      </c>
      <c r="M548" s="115" t="s">
        <v>1822</v>
      </c>
      <c r="N548" s="33" t="str">
        <f t="shared" si="26"/>
        <v>E:POS_P:P01_Tr1:NWF_Tr2:LSI_DRC_R2_D:20_M:02_Y:2018</v>
      </c>
      <c r="O548" s="121">
        <v>0.53773148148148142</v>
      </c>
      <c r="P548" s="115">
        <v>15.8</v>
      </c>
      <c r="Q548" s="115">
        <v>14</v>
      </c>
      <c r="R548" s="115">
        <v>0</v>
      </c>
      <c r="T548" s="115" t="s">
        <v>1853</v>
      </c>
      <c r="U548" s="115">
        <v>17.5</v>
      </c>
      <c r="V548" s="115">
        <v>17.5</v>
      </c>
      <c r="W548" s="119" t="s">
        <v>813</v>
      </c>
    </row>
    <row r="549" spans="1:23" x14ac:dyDescent="0.2">
      <c r="A549" s="124">
        <v>43151</v>
      </c>
      <c r="B549" s="115" t="s">
        <v>664</v>
      </c>
      <c r="C549" s="114" t="s">
        <v>137</v>
      </c>
      <c r="D549" s="114" t="s">
        <v>138</v>
      </c>
      <c r="E549" s="114" t="s">
        <v>139</v>
      </c>
      <c r="F549" s="116">
        <f t="shared" si="24"/>
        <v>2018</v>
      </c>
      <c r="G549" s="117" t="s">
        <v>448</v>
      </c>
      <c r="H549" s="117" t="s">
        <v>396</v>
      </c>
      <c r="I549" s="115" t="s">
        <v>1796</v>
      </c>
      <c r="J549" s="115" t="s">
        <v>1815</v>
      </c>
      <c r="K549" s="115" t="s">
        <v>1805</v>
      </c>
      <c r="L549" s="115" t="str">
        <f t="shared" si="25"/>
        <v>T3</v>
      </c>
      <c r="M549" s="115" t="s">
        <v>1823</v>
      </c>
      <c r="N549" s="33" t="str">
        <f t="shared" si="26"/>
        <v>E:POS_P:P01_Tr1:NWF_Tr2:LSI_DRC_R2_D:20_M:02_Y:2018</v>
      </c>
      <c r="O549" s="121">
        <v>0.54467592592592595</v>
      </c>
      <c r="P549" s="115">
        <v>15.7</v>
      </c>
      <c r="Q549" s="115">
        <v>14</v>
      </c>
      <c r="R549" s="115">
        <v>0</v>
      </c>
      <c r="T549" s="115" t="s">
        <v>1853</v>
      </c>
      <c r="U549" s="115">
        <v>17.5</v>
      </c>
      <c r="V549" s="115">
        <v>17.5</v>
      </c>
      <c r="W549" s="119" t="s">
        <v>813</v>
      </c>
    </row>
    <row r="550" spans="1:23" x14ac:dyDescent="0.2">
      <c r="A550" s="124">
        <v>43151</v>
      </c>
      <c r="B550" s="115" t="s">
        <v>770</v>
      </c>
      <c r="C550" s="114" t="s">
        <v>137</v>
      </c>
      <c r="D550" s="114" t="s">
        <v>138</v>
      </c>
      <c r="E550" s="114" t="s">
        <v>139</v>
      </c>
      <c r="F550" s="116">
        <f t="shared" si="24"/>
        <v>2018</v>
      </c>
      <c r="G550" s="117" t="s">
        <v>448</v>
      </c>
      <c r="H550" s="117" t="s">
        <v>396</v>
      </c>
      <c r="I550" s="115" t="s">
        <v>1796</v>
      </c>
      <c r="J550" s="115" t="s">
        <v>1815</v>
      </c>
      <c r="K550" s="115" t="s">
        <v>1810</v>
      </c>
      <c r="L550" s="115" t="str">
        <f t="shared" si="25"/>
        <v>T0</v>
      </c>
      <c r="M550" s="115" t="s">
        <v>1824</v>
      </c>
      <c r="N550" s="33" t="str">
        <f t="shared" si="26"/>
        <v>E:POS_P:P01_Tr1:NWF_Tr2:LSI_DRC_R3_D:20_M:02_Y:2018</v>
      </c>
      <c r="O550" s="121">
        <v>0.52384259259259258</v>
      </c>
      <c r="P550" s="115">
        <v>16.600000000000001</v>
      </c>
      <c r="Q550" s="115">
        <v>6</v>
      </c>
      <c r="R550" s="115">
        <v>0</v>
      </c>
      <c r="T550" s="115" t="s">
        <v>1853</v>
      </c>
      <c r="U550" s="115">
        <v>17.5</v>
      </c>
      <c r="V550" s="115">
        <v>17.5</v>
      </c>
      <c r="W550" s="119" t="s">
        <v>813</v>
      </c>
    </row>
    <row r="551" spans="1:23" x14ac:dyDescent="0.2">
      <c r="A551" s="124">
        <v>43151</v>
      </c>
      <c r="B551" s="115" t="s">
        <v>770</v>
      </c>
      <c r="C551" s="114" t="s">
        <v>137</v>
      </c>
      <c r="D551" s="114" t="s">
        <v>138</v>
      </c>
      <c r="E551" s="114" t="s">
        <v>139</v>
      </c>
      <c r="F551" s="116">
        <f t="shared" si="24"/>
        <v>2018</v>
      </c>
      <c r="G551" s="117" t="s">
        <v>448</v>
      </c>
      <c r="H551" s="117" t="s">
        <v>396</v>
      </c>
      <c r="I551" s="115" t="s">
        <v>1796</v>
      </c>
      <c r="J551" s="115" t="s">
        <v>1815</v>
      </c>
      <c r="K551" s="115" t="s">
        <v>1810</v>
      </c>
      <c r="L551" s="115" t="str">
        <f t="shared" si="25"/>
        <v>T1</v>
      </c>
      <c r="M551" s="115" t="s">
        <v>1825</v>
      </c>
      <c r="N551" s="33" t="str">
        <f t="shared" si="26"/>
        <v>E:POS_P:P01_Tr1:NWF_Tr2:LSI_DRC_R3_D:20_M:02_Y:2018</v>
      </c>
      <c r="O551" s="121">
        <v>0.530787037037037</v>
      </c>
      <c r="P551" s="115">
        <v>16</v>
      </c>
      <c r="Q551" s="115">
        <v>6</v>
      </c>
      <c r="R551" s="115">
        <v>0</v>
      </c>
      <c r="T551" s="115" t="s">
        <v>1853</v>
      </c>
      <c r="U551" s="115">
        <v>17.5</v>
      </c>
      <c r="V551" s="115">
        <v>17.5</v>
      </c>
      <c r="W551" s="119" t="s">
        <v>813</v>
      </c>
    </row>
    <row r="552" spans="1:23" x14ac:dyDescent="0.2">
      <c r="A552" s="124">
        <v>43151</v>
      </c>
      <c r="B552" s="115" t="s">
        <v>770</v>
      </c>
      <c r="C552" s="114" t="s">
        <v>137</v>
      </c>
      <c r="D552" s="114" t="s">
        <v>138</v>
      </c>
      <c r="E552" s="114" t="s">
        <v>139</v>
      </c>
      <c r="F552" s="116">
        <f t="shared" si="24"/>
        <v>2018</v>
      </c>
      <c r="G552" s="117" t="s">
        <v>448</v>
      </c>
      <c r="H552" s="117" t="s">
        <v>396</v>
      </c>
      <c r="I552" s="115" t="s">
        <v>1796</v>
      </c>
      <c r="J552" s="115" t="s">
        <v>1815</v>
      </c>
      <c r="K552" s="115" t="s">
        <v>1810</v>
      </c>
      <c r="L552" s="115" t="str">
        <f t="shared" si="25"/>
        <v>T2</v>
      </c>
      <c r="M552" s="115" t="s">
        <v>1826</v>
      </c>
      <c r="N552" s="33" t="str">
        <f t="shared" si="26"/>
        <v>E:POS_P:P01_Tr1:NWF_Tr2:LSI_DRC_R3_D:20_M:02_Y:2018</v>
      </c>
      <c r="O552" s="121">
        <v>0.53773148148148142</v>
      </c>
      <c r="P552" s="115">
        <v>15.6</v>
      </c>
      <c r="Q552" s="115">
        <v>6</v>
      </c>
      <c r="R552" s="115">
        <v>0</v>
      </c>
      <c r="T552" s="115" t="s">
        <v>1853</v>
      </c>
      <c r="U552" s="115">
        <v>17.5</v>
      </c>
      <c r="V552" s="115">
        <v>17.5</v>
      </c>
      <c r="W552" s="119" t="s">
        <v>824</v>
      </c>
    </row>
    <row r="553" spans="1:23" x14ac:dyDescent="0.2">
      <c r="A553" s="124">
        <v>43151</v>
      </c>
      <c r="B553" s="115" t="s">
        <v>770</v>
      </c>
      <c r="C553" s="114" t="s">
        <v>137</v>
      </c>
      <c r="D553" s="114" t="s">
        <v>138</v>
      </c>
      <c r="E553" s="114" t="s">
        <v>139</v>
      </c>
      <c r="F553" s="116">
        <f t="shared" si="24"/>
        <v>2018</v>
      </c>
      <c r="G553" s="117" t="s">
        <v>448</v>
      </c>
      <c r="H553" s="117" t="s">
        <v>396</v>
      </c>
      <c r="I553" s="115" t="s">
        <v>1796</v>
      </c>
      <c r="J553" s="115" t="s">
        <v>1815</v>
      </c>
      <c r="K553" s="115" t="s">
        <v>1810</v>
      </c>
      <c r="L553" s="115" t="str">
        <f t="shared" si="25"/>
        <v>T3</v>
      </c>
      <c r="M553" s="115" t="s">
        <v>1827</v>
      </c>
      <c r="N553" s="33" t="str">
        <f t="shared" si="26"/>
        <v>E:POS_P:P01_Tr1:NWF_Tr2:LSI_DRC_R3_D:20_M:02_Y:2018</v>
      </c>
      <c r="O553" s="121">
        <v>0.54467592592592595</v>
      </c>
      <c r="P553" s="115">
        <v>15.3</v>
      </c>
      <c r="Q553" s="115">
        <v>6</v>
      </c>
      <c r="R553" s="115">
        <v>0</v>
      </c>
      <c r="T553" s="115" t="s">
        <v>1853</v>
      </c>
      <c r="U553" s="115">
        <v>17.5</v>
      </c>
      <c r="V553" s="115">
        <v>17.5</v>
      </c>
      <c r="W553" s="119" t="s">
        <v>813</v>
      </c>
    </row>
    <row r="554" spans="1:23" x14ac:dyDescent="0.2">
      <c r="A554" s="124">
        <v>43151</v>
      </c>
      <c r="B554" s="115" t="s">
        <v>554</v>
      </c>
      <c r="C554" s="114" t="s">
        <v>137</v>
      </c>
      <c r="D554" s="114" t="s">
        <v>138</v>
      </c>
      <c r="E554" s="114" t="s">
        <v>139</v>
      </c>
      <c r="F554" s="116">
        <f t="shared" si="24"/>
        <v>2018</v>
      </c>
      <c r="G554" s="117" t="s">
        <v>448</v>
      </c>
      <c r="H554" s="117" t="s">
        <v>396</v>
      </c>
      <c r="I554" s="115" t="s">
        <v>1828</v>
      </c>
      <c r="J554" s="115" t="s">
        <v>1797</v>
      </c>
      <c r="K554" s="115" t="s">
        <v>1798</v>
      </c>
      <c r="L554" s="115" t="str">
        <f t="shared" si="25"/>
        <v>T0</v>
      </c>
      <c r="M554" s="115" t="s">
        <v>1829</v>
      </c>
      <c r="N554" s="33" t="str">
        <f t="shared" si="26"/>
        <v>E:POS_P:P01_Tr1:WFL_Tr2:ESI_DRC_R1_D:20_M:02_Y:2018</v>
      </c>
      <c r="O554" s="121">
        <v>0.5541666666666667</v>
      </c>
      <c r="P554" s="115">
        <v>16.5</v>
      </c>
      <c r="Q554" s="115">
        <v>8</v>
      </c>
      <c r="R554" s="115">
        <v>0</v>
      </c>
      <c r="T554" s="115" t="s">
        <v>1853</v>
      </c>
      <c r="U554" s="115">
        <v>17</v>
      </c>
      <c r="V554" s="115">
        <v>17</v>
      </c>
      <c r="W554" s="119" t="s">
        <v>813</v>
      </c>
    </row>
    <row r="555" spans="1:23" x14ac:dyDescent="0.2">
      <c r="A555" s="124">
        <v>43151</v>
      </c>
      <c r="B555" s="115" t="s">
        <v>554</v>
      </c>
      <c r="C555" s="114" t="s">
        <v>137</v>
      </c>
      <c r="D555" s="114" t="s">
        <v>138</v>
      </c>
      <c r="E555" s="114" t="s">
        <v>139</v>
      </c>
      <c r="F555" s="116">
        <f t="shared" si="24"/>
        <v>2018</v>
      </c>
      <c r="G555" s="117" t="s">
        <v>448</v>
      </c>
      <c r="H555" s="117" t="s">
        <v>396</v>
      </c>
      <c r="I555" s="115" t="s">
        <v>1828</v>
      </c>
      <c r="J555" s="115" t="s">
        <v>1797</v>
      </c>
      <c r="K555" s="115" t="s">
        <v>1798</v>
      </c>
      <c r="L555" s="115" t="str">
        <f t="shared" si="25"/>
        <v>T1</v>
      </c>
      <c r="M555" s="115" t="s">
        <v>1830</v>
      </c>
      <c r="N555" s="33" t="str">
        <f t="shared" si="26"/>
        <v>E:POS_P:P01_Tr1:WFL_Tr2:ESI_DRC_R1_D:20_M:02_Y:2018</v>
      </c>
      <c r="O555" s="125">
        <v>0.5625</v>
      </c>
      <c r="P555" s="115">
        <v>17</v>
      </c>
      <c r="Q555" s="119">
        <v>8</v>
      </c>
      <c r="R555" s="115">
        <v>0</v>
      </c>
      <c r="T555" s="115" t="s">
        <v>1853</v>
      </c>
      <c r="U555" s="115">
        <v>17</v>
      </c>
      <c r="V555" s="115">
        <v>17</v>
      </c>
      <c r="W555" s="119" t="s">
        <v>813</v>
      </c>
    </row>
    <row r="556" spans="1:23" x14ac:dyDescent="0.2">
      <c r="A556" s="124">
        <v>43151</v>
      </c>
      <c r="B556" s="115" t="s">
        <v>554</v>
      </c>
      <c r="C556" s="114" t="s">
        <v>137</v>
      </c>
      <c r="D556" s="114" t="s">
        <v>138</v>
      </c>
      <c r="E556" s="114" t="s">
        <v>139</v>
      </c>
      <c r="F556" s="116">
        <f t="shared" si="24"/>
        <v>2018</v>
      </c>
      <c r="G556" s="117" t="s">
        <v>448</v>
      </c>
      <c r="H556" s="117" t="s">
        <v>396</v>
      </c>
      <c r="I556" s="115" t="s">
        <v>1828</v>
      </c>
      <c r="J556" s="115" t="s">
        <v>1797</v>
      </c>
      <c r="K556" s="115" t="s">
        <v>1798</v>
      </c>
      <c r="L556" s="115" t="str">
        <f t="shared" si="25"/>
        <v>T2</v>
      </c>
      <c r="M556" s="115" t="s">
        <v>1831</v>
      </c>
      <c r="N556" s="33" t="str">
        <f t="shared" si="26"/>
        <v>E:POS_P:P01_Tr1:WFL_Tr2:ESI_DRC_R1_D:20_M:02_Y:2018</v>
      </c>
      <c r="O556" s="126">
        <v>0.56944444444444442</v>
      </c>
      <c r="P556" s="115">
        <v>17.600000000000001</v>
      </c>
      <c r="Q556" s="115">
        <v>8</v>
      </c>
      <c r="R556" s="115">
        <v>0</v>
      </c>
      <c r="T556" s="115" t="s">
        <v>1853</v>
      </c>
      <c r="U556" s="115">
        <v>17</v>
      </c>
      <c r="V556" s="115">
        <v>17</v>
      </c>
      <c r="W556" s="119" t="s">
        <v>813</v>
      </c>
    </row>
    <row r="557" spans="1:23" x14ac:dyDescent="0.2">
      <c r="A557" s="124">
        <v>43151</v>
      </c>
      <c r="B557" s="115" t="s">
        <v>554</v>
      </c>
      <c r="C557" s="114" t="s">
        <v>137</v>
      </c>
      <c r="D557" s="114" t="s">
        <v>138</v>
      </c>
      <c r="E557" s="114" t="s">
        <v>139</v>
      </c>
      <c r="F557" s="116">
        <f t="shared" si="24"/>
        <v>2018</v>
      </c>
      <c r="G557" s="117" t="s">
        <v>448</v>
      </c>
      <c r="H557" s="117" t="s">
        <v>396</v>
      </c>
      <c r="I557" s="115" t="s">
        <v>1828</v>
      </c>
      <c r="J557" s="115" t="s">
        <v>1797</v>
      </c>
      <c r="K557" s="115" t="s">
        <v>1798</v>
      </c>
      <c r="L557" s="115" t="str">
        <f t="shared" si="25"/>
        <v>T3</v>
      </c>
      <c r="M557" s="115" t="s">
        <v>1832</v>
      </c>
      <c r="N557" s="33" t="str">
        <f t="shared" si="26"/>
        <v>E:POS_P:P01_Tr1:WFL_Tr2:ESI_DRC_R1_D:20_M:02_Y:2018</v>
      </c>
      <c r="O557" s="121">
        <v>0.57638888888888895</v>
      </c>
      <c r="P557" s="115">
        <v>17</v>
      </c>
      <c r="Q557" s="115">
        <v>8</v>
      </c>
      <c r="R557" s="115">
        <v>0</v>
      </c>
      <c r="T557" s="115" t="s">
        <v>1853</v>
      </c>
      <c r="U557" s="115">
        <v>17</v>
      </c>
      <c r="V557" s="115">
        <v>17</v>
      </c>
      <c r="W557" s="119" t="s">
        <v>813</v>
      </c>
    </row>
    <row r="558" spans="1:23" x14ac:dyDescent="0.2">
      <c r="A558" s="124">
        <v>43151</v>
      </c>
      <c r="B558" s="115" t="s">
        <v>664</v>
      </c>
      <c r="C558" s="114" t="s">
        <v>137</v>
      </c>
      <c r="D558" s="114" t="s">
        <v>138</v>
      </c>
      <c r="E558" s="114" t="s">
        <v>139</v>
      </c>
      <c r="F558" s="116">
        <f t="shared" si="24"/>
        <v>2018</v>
      </c>
      <c r="G558" s="117" t="s">
        <v>448</v>
      </c>
      <c r="H558" s="117" t="s">
        <v>396</v>
      </c>
      <c r="I558" s="115" t="s">
        <v>1828</v>
      </c>
      <c r="J558" s="115" t="s">
        <v>1797</v>
      </c>
      <c r="K558" s="115" t="s">
        <v>1805</v>
      </c>
      <c r="L558" s="115" t="str">
        <f t="shared" si="25"/>
        <v>T0</v>
      </c>
      <c r="M558" s="115" t="s">
        <v>1833</v>
      </c>
      <c r="N558" s="33" t="str">
        <f t="shared" si="26"/>
        <v>E:POS_P:P01_Tr1:WFL_Tr2:ESI_DRC_R2_D:20_M:02_Y:2018</v>
      </c>
      <c r="O558" s="121">
        <v>0.5541666666666667</v>
      </c>
      <c r="P558" s="115">
        <v>16.3</v>
      </c>
      <c r="Q558" s="115">
        <v>11</v>
      </c>
      <c r="R558" s="115">
        <v>0</v>
      </c>
      <c r="T558" s="115" t="s">
        <v>1853</v>
      </c>
      <c r="U558" s="115">
        <v>17</v>
      </c>
      <c r="V558" s="115">
        <v>17</v>
      </c>
      <c r="W558" s="119" t="s">
        <v>813</v>
      </c>
    </row>
    <row r="559" spans="1:23" x14ac:dyDescent="0.2">
      <c r="A559" s="124">
        <v>43151</v>
      </c>
      <c r="B559" s="115" t="s">
        <v>664</v>
      </c>
      <c r="C559" s="114" t="s">
        <v>137</v>
      </c>
      <c r="D559" s="114" t="s">
        <v>138</v>
      </c>
      <c r="E559" s="114" t="s">
        <v>139</v>
      </c>
      <c r="F559" s="116">
        <f t="shared" si="24"/>
        <v>2018</v>
      </c>
      <c r="G559" s="117" t="s">
        <v>448</v>
      </c>
      <c r="H559" s="117" t="s">
        <v>396</v>
      </c>
      <c r="I559" s="115" t="s">
        <v>1828</v>
      </c>
      <c r="J559" s="115" t="s">
        <v>1797</v>
      </c>
      <c r="K559" s="115" t="s">
        <v>1805</v>
      </c>
      <c r="L559" s="115" t="str">
        <f t="shared" si="25"/>
        <v>T1</v>
      </c>
      <c r="M559" s="115" t="s">
        <v>1834</v>
      </c>
      <c r="N559" s="33" t="str">
        <f t="shared" si="26"/>
        <v>E:POS_P:P01_Tr1:WFL_Tr2:ESI_DRC_R2_D:20_M:02_Y:2018</v>
      </c>
      <c r="O559" s="125">
        <v>0.5625</v>
      </c>
      <c r="P559" s="115">
        <v>16.399999999999999</v>
      </c>
      <c r="Q559" s="115">
        <v>11</v>
      </c>
      <c r="R559" s="115">
        <v>0</v>
      </c>
      <c r="T559" s="115" t="s">
        <v>1853</v>
      </c>
      <c r="U559" s="115">
        <v>17</v>
      </c>
      <c r="V559" s="115">
        <v>17</v>
      </c>
      <c r="W559" s="119" t="s">
        <v>813</v>
      </c>
    </row>
    <row r="560" spans="1:23" x14ac:dyDescent="0.2">
      <c r="A560" s="124">
        <v>43151</v>
      </c>
      <c r="B560" s="115" t="s">
        <v>664</v>
      </c>
      <c r="C560" s="114" t="s">
        <v>137</v>
      </c>
      <c r="D560" s="114" t="s">
        <v>138</v>
      </c>
      <c r="E560" s="114" t="s">
        <v>139</v>
      </c>
      <c r="F560" s="116">
        <f t="shared" si="24"/>
        <v>2018</v>
      </c>
      <c r="G560" s="117" t="s">
        <v>448</v>
      </c>
      <c r="H560" s="117" t="s">
        <v>396</v>
      </c>
      <c r="I560" s="115" t="s">
        <v>1828</v>
      </c>
      <c r="J560" s="115" t="s">
        <v>1797</v>
      </c>
      <c r="K560" s="115" t="s">
        <v>1805</v>
      </c>
      <c r="L560" s="115" t="str">
        <f t="shared" si="25"/>
        <v>T2</v>
      </c>
      <c r="M560" s="115" t="s">
        <v>1835</v>
      </c>
      <c r="N560" s="33" t="str">
        <f t="shared" si="26"/>
        <v>E:POS_P:P01_Tr1:WFL_Tr2:ESI_DRC_R2_D:20_M:02_Y:2018</v>
      </c>
      <c r="O560" s="126">
        <v>0.56944444444444442</v>
      </c>
      <c r="P560" s="115">
        <v>16.8</v>
      </c>
      <c r="Q560" s="115">
        <v>11</v>
      </c>
      <c r="R560" s="115">
        <v>0</v>
      </c>
      <c r="T560" s="115" t="s">
        <v>1853</v>
      </c>
      <c r="U560" s="115">
        <v>17</v>
      </c>
      <c r="V560" s="115">
        <v>17</v>
      </c>
      <c r="W560" s="119" t="s">
        <v>813</v>
      </c>
    </row>
    <row r="561" spans="1:23" x14ac:dyDescent="0.2">
      <c r="A561" s="124">
        <v>43151</v>
      </c>
      <c r="B561" s="115" t="s">
        <v>664</v>
      </c>
      <c r="C561" s="114" t="s">
        <v>137</v>
      </c>
      <c r="D561" s="114" t="s">
        <v>138</v>
      </c>
      <c r="E561" s="114" t="s">
        <v>139</v>
      </c>
      <c r="F561" s="116">
        <f t="shared" si="24"/>
        <v>2018</v>
      </c>
      <c r="G561" s="117" t="s">
        <v>448</v>
      </c>
      <c r="H561" s="117" t="s">
        <v>396</v>
      </c>
      <c r="I561" s="115" t="s">
        <v>1828</v>
      </c>
      <c r="J561" s="115" t="s">
        <v>1797</v>
      </c>
      <c r="K561" s="115" t="s">
        <v>1805</v>
      </c>
      <c r="L561" s="115" t="str">
        <f t="shared" si="25"/>
        <v>T3</v>
      </c>
      <c r="M561" s="115" t="s">
        <v>1836</v>
      </c>
      <c r="N561" s="33" t="str">
        <f t="shared" si="26"/>
        <v>E:POS_P:P01_Tr1:WFL_Tr2:ESI_DRC_R2_D:20_M:02_Y:2018</v>
      </c>
      <c r="O561" s="121">
        <v>0.57638888888888895</v>
      </c>
      <c r="P561" s="115">
        <v>16.899999999999999</v>
      </c>
      <c r="Q561" s="115">
        <v>11</v>
      </c>
      <c r="R561" s="115">
        <v>0</v>
      </c>
      <c r="T561" s="115" t="s">
        <v>1853</v>
      </c>
      <c r="U561" s="115">
        <v>17</v>
      </c>
      <c r="V561" s="115">
        <v>17</v>
      </c>
      <c r="W561" s="119" t="s">
        <v>813</v>
      </c>
    </row>
    <row r="562" spans="1:23" x14ac:dyDescent="0.2">
      <c r="A562" s="124">
        <v>43151</v>
      </c>
      <c r="B562" s="115" t="s">
        <v>770</v>
      </c>
      <c r="C562" s="114" t="s">
        <v>137</v>
      </c>
      <c r="D562" s="114" t="s">
        <v>138</v>
      </c>
      <c r="E562" s="114" t="s">
        <v>139</v>
      </c>
      <c r="F562" s="116">
        <f t="shared" si="24"/>
        <v>2018</v>
      </c>
      <c r="G562" s="117" t="s">
        <v>448</v>
      </c>
      <c r="H562" s="117" t="s">
        <v>396</v>
      </c>
      <c r="I562" s="115" t="s">
        <v>1828</v>
      </c>
      <c r="J562" s="115" t="s">
        <v>1797</v>
      </c>
      <c r="K562" s="115" t="s">
        <v>1810</v>
      </c>
      <c r="L562" s="115" t="str">
        <f t="shared" si="25"/>
        <v>T0</v>
      </c>
      <c r="M562" s="115" t="s">
        <v>1837</v>
      </c>
      <c r="N562" s="33" t="str">
        <f t="shared" si="26"/>
        <v>E:POS_P:P01_Tr1:WFL_Tr2:ESI_DRC_R3_D:20_M:02_Y:2018</v>
      </c>
      <c r="O562" s="121">
        <v>0.5541666666666667</v>
      </c>
      <c r="P562" s="115">
        <v>16.399999999999999</v>
      </c>
      <c r="Q562" s="115">
        <v>5</v>
      </c>
      <c r="R562" s="115">
        <v>0</v>
      </c>
      <c r="T562" s="115" t="s">
        <v>1853</v>
      </c>
      <c r="U562" s="115">
        <v>17</v>
      </c>
      <c r="V562" s="115">
        <v>17</v>
      </c>
      <c r="W562" s="119" t="s">
        <v>813</v>
      </c>
    </row>
    <row r="563" spans="1:23" x14ac:dyDescent="0.2">
      <c r="A563" s="124">
        <v>43151</v>
      </c>
      <c r="B563" s="115" t="s">
        <v>770</v>
      </c>
      <c r="C563" s="114" t="s">
        <v>137</v>
      </c>
      <c r="D563" s="114" t="s">
        <v>138</v>
      </c>
      <c r="E563" s="114" t="s">
        <v>139</v>
      </c>
      <c r="F563" s="116">
        <f t="shared" si="24"/>
        <v>2018</v>
      </c>
      <c r="G563" s="117" t="s">
        <v>448</v>
      </c>
      <c r="H563" s="117" t="s">
        <v>396</v>
      </c>
      <c r="I563" s="115" t="s">
        <v>1828</v>
      </c>
      <c r="J563" s="115" t="s">
        <v>1797</v>
      </c>
      <c r="K563" s="115" t="s">
        <v>1810</v>
      </c>
      <c r="L563" s="115" t="str">
        <f t="shared" si="25"/>
        <v>T1</v>
      </c>
      <c r="M563" s="115" t="s">
        <v>1838</v>
      </c>
      <c r="N563" s="33" t="str">
        <f t="shared" si="26"/>
        <v>E:POS_P:P01_Tr1:WFL_Tr2:ESI_DRC_R3_D:20_M:02_Y:2018</v>
      </c>
      <c r="O563" s="125">
        <v>0.5625</v>
      </c>
      <c r="P563" s="115">
        <v>16.3</v>
      </c>
      <c r="Q563" s="115">
        <v>5</v>
      </c>
      <c r="R563" s="115">
        <v>0</v>
      </c>
      <c r="T563" s="115" t="s">
        <v>1853</v>
      </c>
      <c r="U563" s="115">
        <v>17</v>
      </c>
      <c r="V563" s="115">
        <v>17</v>
      </c>
      <c r="W563" s="119" t="s">
        <v>813</v>
      </c>
    </row>
    <row r="564" spans="1:23" x14ac:dyDescent="0.2">
      <c r="A564" s="124">
        <v>43151</v>
      </c>
      <c r="B564" s="115" t="s">
        <v>770</v>
      </c>
      <c r="C564" s="114" t="s">
        <v>137</v>
      </c>
      <c r="D564" s="114" t="s">
        <v>138</v>
      </c>
      <c r="E564" s="114" t="s">
        <v>139</v>
      </c>
      <c r="F564" s="116">
        <f t="shared" si="24"/>
        <v>2018</v>
      </c>
      <c r="G564" s="117" t="s">
        <v>448</v>
      </c>
      <c r="H564" s="117" t="s">
        <v>396</v>
      </c>
      <c r="I564" s="115" t="s">
        <v>1828</v>
      </c>
      <c r="J564" s="115" t="s">
        <v>1797</v>
      </c>
      <c r="K564" s="115" t="s">
        <v>1810</v>
      </c>
      <c r="L564" s="115" t="str">
        <f t="shared" si="25"/>
        <v>T2</v>
      </c>
      <c r="M564" s="115" t="s">
        <v>1839</v>
      </c>
      <c r="N564" s="33" t="str">
        <f t="shared" si="26"/>
        <v>E:POS_P:P01_Tr1:WFL_Tr2:ESI_DRC_R3_D:20_M:02_Y:2018</v>
      </c>
      <c r="O564" s="126">
        <v>0.56944444444444442</v>
      </c>
      <c r="P564" s="115">
        <v>16.399999999999999</v>
      </c>
      <c r="Q564" s="115">
        <v>5</v>
      </c>
      <c r="R564" s="115">
        <v>0</v>
      </c>
      <c r="T564" s="115" t="s">
        <v>1853</v>
      </c>
      <c r="U564" s="115">
        <v>17</v>
      </c>
      <c r="V564" s="115">
        <v>17</v>
      </c>
      <c r="W564" s="119" t="s">
        <v>813</v>
      </c>
    </row>
    <row r="565" spans="1:23" x14ac:dyDescent="0.2">
      <c r="A565" s="124">
        <v>43151</v>
      </c>
      <c r="B565" s="115" t="s">
        <v>770</v>
      </c>
      <c r="C565" s="114" t="s">
        <v>137</v>
      </c>
      <c r="D565" s="114" t="s">
        <v>138</v>
      </c>
      <c r="E565" s="114" t="s">
        <v>139</v>
      </c>
      <c r="F565" s="116">
        <f t="shared" si="24"/>
        <v>2018</v>
      </c>
      <c r="G565" s="117" t="s">
        <v>448</v>
      </c>
      <c r="H565" s="117" t="s">
        <v>396</v>
      </c>
      <c r="I565" s="115" t="s">
        <v>1828</v>
      </c>
      <c r="J565" s="115" t="s">
        <v>1797</v>
      </c>
      <c r="K565" s="115" t="s">
        <v>1810</v>
      </c>
      <c r="L565" s="115" t="str">
        <f t="shared" si="25"/>
        <v>T3</v>
      </c>
      <c r="M565" s="115" t="s">
        <v>1840</v>
      </c>
      <c r="N565" s="33" t="str">
        <f t="shared" si="26"/>
        <v>E:POS_P:P01_Tr1:WFL_Tr2:ESI_DRC_R3_D:20_M:02_Y:2018</v>
      </c>
      <c r="O565" s="121">
        <v>0.57638888888888895</v>
      </c>
      <c r="P565" s="115">
        <v>16.5</v>
      </c>
      <c r="Q565" s="115">
        <v>5</v>
      </c>
      <c r="R565" s="115">
        <v>0</v>
      </c>
      <c r="T565" s="115" t="s">
        <v>1853</v>
      </c>
      <c r="U565" s="115">
        <v>17</v>
      </c>
      <c r="V565" s="115">
        <v>17</v>
      </c>
      <c r="W565" s="119" t="s">
        <v>813</v>
      </c>
    </row>
    <row r="566" spans="1:23" x14ac:dyDescent="0.2">
      <c r="A566" s="124">
        <v>43151</v>
      </c>
      <c r="B566" s="115" t="s">
        <v>554</v>
      </c>
      <c r="C566" s="114" t="s">
        <v>137</v>
      </c>
      <c r="D566" s="114" t="s">
        <v>138</v>
      </c>
      <c r="E566" s="114" t="s">
        <v>139</v>
      </c>
      <c r="F566" s="116">
        <f t="shared" si="24"/>
        <v>2018</v>
      </c>
      <c r="G566" s="117" t="s">
        <v>448</v>
      </c>
      <c r="H566" s="117" t="s">
        <v>396</v>
      </c>
      <c r="I566" s="115" t="s">
        <v>1828</v>
      </c>
      <c r="J566" s="115" t="s">
        <v>1815</v>
      </c>
      <c r="K566" s="115" t="s">
        <v>1798</v>
      </c>
      <c r="L566" s="115" t="str">
        <f t="shared" si="25"/>
        <v>T0</v>
      </c>
      <c r="M566" s="115" t="s">
        <v>1841</v>
      </c>
      <c r="N566" s="33" t="str">
        <f t="shared" si="26"/>
        <v>E:POS_P:P01_Tr1:WFL_Tr2:LSI_DRC_R1_D:20_M:02_Y:2018</v>
      </c>
      <c r="O566" s="121">
        <v>0.55885416666666665</v>
      </c>
      <c r="P566" s="115">
        <v>16.600000000000001</v>
      </c>
      <c r="Q566" s="115">
        <v>2</v>
      </c>
      <c r="R566" s="115">
        <v>0</v>
      </c>
      <c r="T566" s="115" t="s">
        <v>1853</v>
      </c>
      <c r="U566" s="115">
        <v>17</v>
      </c>
      <c r="V566" s="115">
        <v>17</v>
      </c>
      <c r="W566" s="119" t="s">
        <v>813</v>
      </c>
    </row>
    <row r="567" spans="1:23" x14ac:dyDescent="0.2">
      <c r="A567" s="124">
        <v>43151</v>
      </c>
      <c r="B567" s="115" t="s">
        <v>554</v>
      </c>
      <c r="C567" s="114" t="s">
        <v>137</v>
      </c>
      <c r="D567" s="114" t="s">
        <v>138</v>
      </c>
      <c r="E567" s="114" t="s">
        <v>139</v>
      </c>
      <c r="F567" s="116">
        <f t="shared" si="24"/>
        <v>2018</v>
      </c>
      <c r="G567" s="117" t="s">
        <v>448</v>
      </c>
      <c r="H567" s="117" t="s">
        <v>396</v>
      </c>
      <c r="I567" s="115" t="s">
        <v>1828</v>
      </c>
      <c r="J567" s="115" t="s">
        <v>1815</v>
      </c>
      <c r="K567" s="115" t="s">
        <v>1798</v>
      </c>
      <c r="L567" s="115" t="str">
        <f t="shared" si="25"/>
        <v>T1</v>
      </c>
      <c r="M567" s="115" t="s">
        <v>1842</v>
      </c>
      <c r="N567" s="33" t="str">
        <f t="shared" si="26"/>
        <v>E:POS_P:P01_Tr1:WFL_Tr2:LSI_DRC_R1_D:20_M:02_Y:2018</v>
      </c>
      <c r="O567" s="121">
        <v>0.56579861111111118</v>
      </c>
      <c r="P567" s="115">
        <v>16.8</v>
      </c>
      <c r="Q567" s="115">
        <v>2</v>
      </c>
      <c r="R567" s="115">
        <v>0</v>
      </c>
      <c r="T567" s="115" t="s">
        <v>1853</v>
      </c>
      <c r="U567" s="115">
        <v>17</v>
      </c>
      <c r="V567" s="115">
        <v>17</v>
      </c>
      <c r="W567" s="119" t="s">
        <v>813</v>
      </c>
    </row>
    <row r="568" spans="1:23" x14ac:dyDescent="0.2">
      <c r="A568" s="124">
        <v>43151</v>
      </c>
      <c r="B568" s="115" t="s">
        <v>554</v>
      </c>
      <c r="C568" s="114" t="s">
        <v>137</v>
      </c>
      <c r="D568" s="114" t="s">
        <v>138</v>
      </c>
      <c r="E568" s="114" t="s">
        <v>139</v>
      </c>
      <c r="F568" s="116">
        <f t="shared" si="24"/>
        <v>2018</v>
      </c>
      <c r="G568" s="117" t="s">
        <v>448</v>
      </c>
      <c r="H568" s="117" t="s">
        <v>396</v>
      </c>
      <c r="I568" s="115" t="s">
        <v>1828</v>
      </c>
      <c r="J568" s="115" t="s">
        <v>1815</v>
      </c>
      <c r="K568" s="115" t="s">
        <v>1798</v>
      </c>
      <c r="L568" s="115" t="str">
        <f t="shared" si="25"/>
        <v>T2</v>
      </c>
      <c r="M568" s="115" t="s">
        <v>1843</v>
      </c>
      <c r="N568" s="33" t="str">
        <f t="shared" si="26"/>
        <v>E:POS_P:P01_Tr1:WFL_Tr2:LSI_DRC_R1_D:20_M:02_Y:2018</v>
      </c>
      <c r="O568" s="121">
        <v>0.5727430555555556</v>
      </c>
      <c r="P568" s="115">
        <v>16.399999999999999</v>
      </c>
      <c r="Q568" s="115">
        <v>2</v>
      </c>
      <c r="R568" s="115">
        <v>0</v>
      </c>
      <c r="T568" s="115" t="s">
        <v>1853</v>
      </c>
      <c r="U568" s="115">
        <v>17</v>
      </c>
      <c r="V568" s="115">
        <v>17</v>
      </c>
      <c r="W568" s="119" t="s">
        <v>813</v>
      </c>
    </row>
    <row r="569" spans="1:23" x14ac:dyDescent="0.2">
      <c r="A569" s="124">
        <v>43151</v>
      </c>
      <c r="B569" s="115" t="s">
        <v>554</v>
      </c>
      <c r="C569" s="114" t="s">
        <v>137</v>
      </c>
      <c r="D569" s="114" t="s">
        <v>138</v>
      </c>
      <c r="E569" s="114" t="s">
        <v>139</v>
      </c>
      <c r="F569" s="116">
        <f t="shared" si="24"/>
        <v>2018</v>
      </c>
      <c r="G569" s="117" t="s">
        <v>448</v>
      </c>
      <c r="H569" s="117" t="s">
        <v>396</v>
      </c>
      <c r="I569" s="115" t="s">
        <v>1828</v>
      </c>
      <c r="J569" s="115" t="s">
        <v>1815</v>
      </c>
      <c r="K569" s="115" t="s">
        <v>1798</v>
      </c>
      <c r="L569" s="115" t="str">
        <f t="shared" si="25"/>
        <v>T3</v>
      </c>
      <c r="M569" s="115" t="s">
        <v>1844</v>
      </c>
      <c r="N569" s="33" t="str">
        <f t="shared" si="26"/>
        <v>E:POS_P:P01_Tr1:WFL_Tr2:LSI_DRC_R1_D:20_M:02_Y:2018</v>
      </c>
      <c r="O569" s="118">
        <v>0.57968750000000002</v>
      </c>
      <c r="P569" s="115">
        <v>16.5</v>
      </c>
      <c r="Q569" s="115">
        <v>2</v>
      </c>
      <c r="R569" s="115">
        <v>0</v>
      </c>
      <c r="T569" s="115" t="s">
        <v>1853</v>
      </c>
      <c r="U569" s="115">
        <v>17</v>
      </c>
      <c r="V569" s="115">
        <v>17</v>
      </c>
      <c r="W569" s="119" t="s">
        <v>813</v>
      </c>
    </row>
    <row r="570" spans="1:23" x14ac:dyDescent="0.2">
      <c r="A570" s="124">
        <v>43151</v>
      </c>
      <c r="B570" s="115" t="s">
        <v>664</v>
      </c>
      <c r="C570" s="114" t="s">
        <v>137</v>
      </c>
      <c r="D570" s="114" t="s">
        <v>138</v>
      </c>
      <c r="E570" s="114" t="s">
        <v>139</v>
      </c>
      <c r="F570" s="116">
        <f t="shared" si="24"/>
        <v>2018</v>
      </c>
      <c r="G570" s="117" t="s">
        <v>448</v>
      </c>
      <c r="H570" s="117" t="s">
        <v>396</v>
      </c>
      <c r="I570" s="115" t="s">
        <v>1828</v>
      </c>
      <c r="J570" s="115" t="s">
        <v>1815</v>
      </c>
      <c r="K570" s="115" t="s">
        <v>1805</v>
      </c>
      <c r="L570" s="115" t="str">
        <f t="shared" si="25"/>
        <v>T0</v>
      </c>
      <c r="M570" s="115" t="s">
        <v>1845</v>
      </c>
      <c r="N570" s="33" t="str">
        <f t="shared" si="26"/>
        <v>E:POS_P:P01_Tr1:WFL_Tr2:LSI_DRC_R2_D:20_M:02_Y:2018</v>
      </c>
      <c r="O570" s="121">
        <v>0.55885416666666665</v>
      </c>
      <c r="P570" s="115">
        <v>16.8</v>
      </c>
      <c r="Q570" s="115">
        <v>14</v>
      </c>
      <c r="R570" s="115">
        <v>0</v>
      </c>
      <c r="T570" s="115" t="s">
        <v>1853</v>
      </c>
      <c r="U570" s="115">
        <v>17</v>
      </c>
      <c r="V570" s="115">
        <v>17</v>
      </c>
      <c r="W570" s="119" t="s">
        <v>813</v>
      </c>
    </row>
    <row r="571" spans="1:23" x14ac:dyDescent="0.2">
      <c r="A571" s="124">
        <v>43151</v>
      </c>
      <c r="B571" s="115" t="s">
        <v>664</v>
      </c>
      <c r="C571" s="114" t="s">
        <v>137</v>
      </c>
      <c r="D571" s="114" t="s">
        <v>138</v>
      </c>
      <c r="E571" s="114" t="s">
        <v>139</v>
      </c>
      <c r="F571" s="116">
        <f t="shared" si="24"/>
        <v>2018</v>
      </c>
      <c r="G571" s="117" t="s">
        <v>448</v>
      </c>
      <c r="H571" s="117" t="s">
        <v>396</v>
      </c>
      <c r="I571" s="115" t="s">
        <v>1828</v>
      </c>
      <c r="J571" s="115" t="s">
        <v>1815</v>
      </c>
      <c r="K571" s="115" t="s">
        <v>1805</v>
      </c>
      <c r="L571" s="115" t="str">
        <f t="shared" si="25"/>
        <v>T1</v>
      </c>
      <c r="M571" s="115" t="s">
        <v>1846</v>
      </c>
      <c r="N571" s="33" t="str">
        <f t="shared" si="26"/>
        <v>E:POS_P:P01_Tr1:WFL_Tr2:LSI_DRC_R2_D:20_M:02_Y:2018</v>
      </c>
      <c r="O571" s="121">
        <v>0.56579861111111118</v>
      </c>
      <c r="P571" s="115">
        <v>17.2</v>
      </c>
      <c r="Q571" s="115">
        <v>14</v>
      </c>
      <c r="R571" s="115">
        <v>0</v>
      </c>
      <c r="T571" s="115" t="s">
        <v>1853</v>
      </c>
      <c r="U571" s="115">
        <v>17</v>
      </c>
      <c r="V571" s="115">
        <v>17</v>
      </c>
      <c r="W571" s="119" t="s">
        <v>813</v>
      </c>
    </row>
    <row r="572" spans="1:23" x14ac:dyDescent="0.2">
      <c r="A572" s="124">
        <v>43151</v>
      </c>
      <c r="B572" s="115" t="s">
        <v>664</v>
      </c>
      <c r="C572" s="114" t="s">
        <v>137</v>
      </c>
      <c r="D572" s="114" t="s">
        <v>138</v>
      </c>
      <c r="E572" s="114" t="s">
        <v>139</v>
      </c>
      <c r="F572" s="116">
        <f t="shared" si="24"/>
        <v>2018</v>
      </c>
      <c r="G572" s="117" t="s">
        <v>448</v>
      </c>
      <c r="H572" s="117" t="s">
        <v>396</v>
      </c>
      <c r="I572" s="115" t="s">
        <v>1828</v>
      </c>
      <c r="J572" s="115" t="s">
        <v>1815</v>
      </c>
      <c r="K572" s="115" t="s">
        <v>1805</v>
      </c>
      <c r="L572" s="115" t="str">
        <f t="shared" si="25"/>
        <v>T2</v>
      </c>
      <c r="M572" s="115" t="s">
        <v>1847</v>
      </c>
      <c r="N572" s="33" t="str">
        <f t="shared" si="26"/>
        <v>E:POS_P:P01_Tr1:WFL_Tr2:LSI_DRC_R2_D:20_M:02_Y:2018</v>
      </c>
      <c r="O572" s="121">
        <v>0.5727430555555556</v>
      </c>
      <c r="P572" s="115">
        <v>16.899999999999999</v>
      </c>
      <c r="Q572" s="115">
        <v>14</v>
      </c>
      <c r="R572" s="115">
        <v>0</v>
      </c>
      <c r="T572" s="115" t="s">
        <v>1853</v>
      </c>
      <c r="U572" s="115">
        <v>17</v>
      </c>
      <c r="V572" s="115">
        <v>17</v>
      </c>
      <c r="W572" s="119" t="s">
        <v>813</v>
      </c>
    </row>
    <row r="573" spans="1:23" x14ac:dyDescent="0.2">
      <c r="A573" s="124">
        <v>43151</v>
      </c>
      <c r="B573" s="115" t="s">
        <v>664</v>
      </c>
      <c r="C573" s="114" t="s">
        <v>137</v>
      </c>
      <c r="D573" s="114" t="s">
        <v>138</v>
      </c>
      <c r="E573" s="114" t="s">
        <v>139</v>
      </c>
      <c r="F573" s="116">
        <f t="shared" si="24"/>
        <v>2018</v>
      </c>
      <c r="G573" s="117" t="s">
        <v>448</v>
      </c>
      <c r="H573" s="117" t="s">
        <v>396</v>
      </c>
      <c r="I573" s="115" t="s">
        <v>1828</v>
      </c>
      <c r="J573" s="115" t="s">
        <v>1815</v>
      </c>
      <c r="K573" s="115" t="s">
        <v>1805</v>
      </c>
      <c r="L573" s="115" t="str">
        <f t="shared" si="25"/>
        <v>T3</v>
      </c>
      <c r="M573" s="115" t="s">
        <v>1848</v>
      </c>
      <c r="N573" s="33" t="str">
        <f t="shared" si="26"/>
        <v>E:POS_P:P01_Tr1:WFL_Tr2:LSI_DRC_R2_D:20_M:02_Y:2018</v>
      </c>
      <c r="O573" s="118">
        <v>0.57968750000000002</v>
      </c>
      <c r="P573" s="115">
        <v>16.5</v>
      </c>
      <c r="Q573" s="115">
        <v>14</v>
      </c>
      <c r="R573" s="115">
        <v>0</v>
      </c>
      <c r="T573" s="115" t="s">
        <v>1853</v>
      </c>
      <c r="U573" s="115">
        <v>17</v>
      </c>
      <c r="V573" s="115">
        <v>17</v>
      </c>
      <c r="W573" s="119" t="s">
        <v>813</v>
      </c>
    </row>
    <row r="574" spans="1:23" x14ac:dyDescent="0.2">
      <c r="A574" s="124">
        <v>43151</v>
      </c>
      <c r="B574" s="115" t="s">
        <v>770</v>
      </c>
      <c r="C574" s="114" t="s">
        <v>137</v>
      </c>
      <c r="D574" s="114" t="s">
        <v>138</v>
      </c>
      <c r="E574" s="114" t="s">
        <v>139</v>
      </c>
      <c r="F574" s="116">
        <f t="shared" si="24"/>
        <v>2018</v>
      </c>
      <c r="G574" s="117" t="s">
        <v>448</v>
      </c>
      <c r="H574" s="117" t="s">
        <v>396</v>
      </c>
      <c r="I574" s="115" t="s">
        <v>1828</v>
      </c>
      <c r="J574" s="115" t="s">
        <v>1815</v>
      </c>
      <c r="K574" s="115" t="s">
        <v>1810</v>
      </c>
      <c r="L574" s="115" t="str">
        <f t="shared" si="25"/>
        <v>T0</v>
      </c>
      <c r="M574" s="115" t="s">
        <v>1849</v>
      </c>
      <c r="N574" s="33" t="str">
        <f t="shared" si="26"/>
        <v>E:POS_P:P01_Tr1:WFL_Tr2:LSI_DRC_R3_D:20_M:02_Y:2018</v>
      </c>
      <c r="O574" s="121">
        <v>0.55885416666666665</v>
      </c>
      <c r="P574" s="115">
        <v>16.399999999999999</v>
      </c>
      <c r="Q574" s="115">
        <v>6</v>
      </c>
      <c r="R574" s="115">
        <v>0</v>
      </c>
      <c r="T574" s="115" t="s">
        <v>1853</v>
      </c>
      <c r="U574" s="115">
        <v>17</v>
      </c>
      <c r="V574" s="115">
        <v>17</v>
      </c>
      <c r="W574" s="119" t="s">
        <v>813</v>
      </c>
    </row>
    <row r="575" spans="1:23" x14ac:dyDescent="0.2">
      <c r="A575" s="124">
        <v>43151</v>
      </c>
      <c r="B575" s="115" t="s">
        <v>770</v>
      </c>
      <c r="C575" s="114" t="s">
        <v>137</v>
      </c>
      <c r="D575" s="114" t="s">
        <v>138</v>
      </c>
      <c r="E575" s="114" t="s">
        <v>139</v>
      </c>
      <c r="F575" s="116">
        <f t="shared" si="24"/>
        <v>2018</v>
      </c>
      <c r="G575" s="117" t="s">
        <v>448</v>
      </c>
      <c r="H575" s="117" t="s">
        <v>396</v>
      </c>
      <c r="I575" s="115" t="s">
        <v>1828</v>
      </c>
      <c r="J575" s="115" t="s">
        <v>1815</v>
      </c>
      <c r="K575" s="115" t="s">
        <v>1810</v>
      </c>
      <c r="L575" s="115" t="str">
        <f t="shared" si="25"/>
        <v>T1</v>
      </c>
      <c r="M575" s="115" t="s">
        <v>1850</v>
      </c>
      <c r="N575" s="33" t="str">
        <f t="shared" si="26"/>
        <v>E:POS_P:P01_Tr1:WFL_Tr2:LSI_DRC_R3_D:20_M:02_Y:2018</v>
      </c>
      <c r="O575" s="121">
        <v>0.56579861111111118</v>
      </c>
      <c r="P575" s="115">
        <v>16.8</v>
      </c>
      <c r="Q575" s="115">
        <v>6</v>
      </c>
      <c r="R575" s="115">
        <v>0</v>
      </c>
      <c r="T575" s="115" t="s">
        <v>1853</v>
      </c>
      <c r="U575" s="115">
        <v>17</v>
      </c>
      <c r="V575" s="115">
        <v>17</v>
      </c>
      <c r="W575" s="119" t="s">
        <v>813</v>
      </c>
    </row>
    <row r="576" spans="1:23" x14ac:dyDescent="0.2">
      <c r="A576" s="124">
        <v>43151</v>
      </c>
      <c r="B576" s="115" t="s">
        <v>770</v>
      </c>
      <c r="C576" s="114" t="s">
        <v>137</v>
      </c>
      <c r="D576" s="114" t="s">
        <v>138</v>
      </c>
      <c r="E576" s="114" t="s">
        <v>139</v>
      </c>
      <c r="F576" s="116">
        <f t="shared" si="24"/>
        <v>2018</v>
      </c>
      <c r="G576" s="117" t="s">
        <v>448</v>
      </c>
      <c r="H576" s="117" t="s">
        <v>396</v>
      </c>
      <c r="I576" s="115" t="s">
        <v>1828</v>
      </c>
      <c r="J576" s="115" t="s">
        <v>1815</v>
      </c>
      <c r="K576" s="115" t="s">
        <v>1810</v>
      </c>
      <c r="L576" s="115" t="str">
        <f t="shared" si="25"/>
        <v>T2</v>
      </c>
      <c r="M576" s="115" t="s">
        <v>1851</v>
      </c>
      <c r="N576" s="33" t="str">
        <f t="shared" si="26"/>
        <v>E:POS_P:P01_Tr1:WFL_Tr2:LSI_DRC_R3_D:20_M:02_Y:2018</v>
      </c>
      <c r="O576" s="121">
        <v>0.5727430555555556</v>
      </c>
      <c r="P576" s="115">
        <v>16.399999999999999</v>
      </c>
      <c r="Q576" s="115">
        <v>6</v>
      </c>
      <c r="R576" s="115">
        <v>0</v>
      </c>
      <c r="T576" s="115" t="s">
        <v>1853</v>
      </c>
      <c r="U576" s="115">
        <v>17</v>
      </c>
      <c r="V576" s="115">
        <v>17</v>
      </c>
      <c r="W576" s="119" t="s">
        <v>813</v>
      </c>
    </row>
    <row r="577" spans="1:23" x14ac:dyDescent="0.2">
      <c r="A577" s="124">
        <v>43151</v>
      </c>
      <c r="B577" s="115" t="s">
        <v>770</v>
      </c>
      <c r="C577" s="114" t="s">
        <v>137</v>
      </c>
      <c r="D577" s="114" t="s">
        <v>138</v>
      </c>
      <c r="E577" s="114" t="s">
        <v>139</v>
      </c>
      <c r="F577" s="116">
        <f t="shared" si="24"/>
        <v>2018</v>
      </c>
      <c r="G577" s="117" t="s">
        <v>448</v>
      </c>
      <c r="H577" s="117" t="s">
        <v>396</v>
      </c>
      <c r="I577" s="115" t="s">
        <v>1828</v>
      </c>
      <c r="J577" s="115" t="s">
        <v>1815</v>
      </c>
      <c r="K577" s="115" t="s">
        <v>1810</v>
      </c>
      <c r="L577" s="115" t="str">
        <f t="shared" si="25"/>
        <v>T3</v>
      </c>
      <c r="M577" s="115" t="s">
        <v>1852</v>
      </c>
      <c r="N577" s="33" t="str">
        <f t="shared" si="26"/>
        <v>E:POS_P:P01_Tr1:WFL_Tr2:LSI_DRC_R3_D:20_M:02_Y:2018</v>
      </c>
      <c r="O577" s="118">
        <v>0.57968750000000002</v>
      </c>
      <c r="P577" s="115">
        <v>16.399999999999999</v>
      </c>
      <c r="Q577" s="115">
        <v>6</v>
      </c>
      <c r="R577" s="115">
        <v>0</v>
      </c>
      <c r="T577" s="115" t="s">
        <v>1853</v>
      </c>
      <c r="U577" s="115">
        <v>17</v>
      </c>
      <c r="V577" s="115">
        <v>17</v>
      </c>
      <c r="W577" s="119" t="s">
        <v>813</v>
      </c>
    </row>
    <row r="578" spans="1:23" x14ac:dyDescent="0.2">
      <c r="A578" s="124">
        <v>43251</v>
      </c>
      <c r="B578" s="115" t="s">
        <v>865</v>
      </c>
      <c r="C578" s="114" t="s">
        <v>137</v>
      </c>
      <c r="D578" s="114" t="s">
        <v>138</v>
      </c>
      <c r="E578" s="114" t="s">
        <v>139</v>
      </c>
      <c r="F578" s="116">
        <f t="shared" ref="F578:F641" si="27">YEAR(A578)</f>
        <v>2018</v>
      </c>
      <c r="G578" s="117" t="s">
        <v>244</v>
      </c>
      <c r="H578" s="117" t="s">
        <v>864</v>
      </c>
      <c r="I578" s="115" t="s">
        <v>1796</v>
      </c>
      <c r="J578" s="115" t="s">
        <v>1797</v>
      </c>
      <c r="K578" s="115" t="s">
        <v>1798</v>
      </c>
      <c r="L578" s="115" t="str">
        <f t="shared" ref="L578:L641" si="28">MID(M578,12,2)</f>
        <v>T0</v>
      </c>
      <c r="M578" s="115" t="s">
        <v>1799</v>
      </c>
      <c r="N578" s="33" t="str">
        <f t="shared" ref="N578:N641" si="29">"E:"&amp;C578&amp;"_P:"&amp;D578&amp;"_Tr1:"&amp;I578&amp;"_Tr2:"&amp;J578&amp;"_"&amp;E578&amp;"_"&amp;K578&amp;"_D:"&amp;H578&amp;"_M:"&amp;G578&amp;"_Y:"&amp;F578</f>
        <v>E:POS_P:P01_Tr1:NWF_Tr2:ESI_DRC_R1_D:31_M:05_Y:2018</v>
      </c>
      <c r="O578" s="121">
        <v>0.53194444444444444</v>
      </c>
      <c r="P578" s="115">
        <v>27.4</v>
      </c>
      <c r="Q578" s="115">
        <v>14</v>
      </c>
      <c r="R578" s="115">
        <v>2</v>
      </c>
      <c r="S578" s="115">
        <v>25</v>
      </c>
      <c r="T578" s="115">
        <v>10</v>
      </c>
      <c r="U578" s="115">
        <v>27</v>
      </c>
      <c r="V578" s="115">
        <v>27</v>
      </c>
      <c r="W578" s="119" t="s">
        <v>866</v>
      </c>
    </row>
    <row r="579" spans="1:23" x14ac:dyDescent="0.2">
      <c r="A579" s="124">
        <v>43251</v>
      </c>
      <c r="B579" s="115" t="s">
        <v>865</v>
      </c>
      <c r="C579" s="114" t="s">
        <v>137</v>
      </c>
      <c r="D579" s="114" t="s">
        <v>138</v>
      </c>
      <c r="E579" s="114" t="s">
        <v>139</v>
      </c>
      <c r="F579" s="116">
        <f t="shared" si="27"/>
        <v>2018</v>
      </c>
      <c r="G579" s="117" t="s">
        <v>244</v>
      </c>
      <c r="H579" s="117" t="s">
        <v>864</v>
      </c>
      <c r="I579" s="115" t="s">
        <v>1796</v>
      </c>
      <c r="J579" s="115" t="s">
        <v>1797</v>
      </c>
      <c r="K579" s="115" t="s">
        <v>1798</v>
      </c>
      <c r="L579" s="115" t="str">
        <f t="shared" si="28"/>
        <v>T1</v>
      </c>
      <c r="M579" s="115" t="s">
        <v>1802</v>
      </c>
      <c r="N579" s="33" t="str">
        <f t="shared" si="29"/>
        <v>E:POS_P:P01_Tr1:NWF_Tr2:ESI_DRC_R1_D:31_M:05_Y:2018</v>
      </c>
      <c r="O579" s="121">
        <v>0.53888888888888886</v>
      </c>
      <c r="P579" s="115">
        <v>32</v>
      </c>
      <c r="Q579" s="115">
        <v>14</v>
      </c>
      <c r="R579" s="115">
        <v>2</v>
      </c>
      <c r="S579" s="115">
        <v>25</v>
      </c>
      <c r="T579" s="115">
        <v>10</v>
      </c>
      <c r="U579" s="115">
        <v>27</v>
      </c>
      <c r="V579" s="115">
        <v>27</v>
      </c>
      <c r="W579" s="119" t="s">
        <v>866</v>
      </c>
    </row>
    <row r="580" spans="1:23" x14ac:dyDescent="0.2">
      <c r="A580" s="124">
        <v>43251</v>
      </c>
      <c r="B580" s="115" t="s">
        <v>865</v>
      </c>
      <c r="C580" s="114" t="s">
        <v>137</v>
      </c>
      <c r="D580" s="114" t="s">
        <v>138</v>
      </c>
      <c r="E580" s="114" t="s">
        <v>139</v>
      </c>
      <c r="F580" s="116">
        <f t="shared" si="27"/>
        <v>2018</v>
      </c>
      <c r="G580" s="117" t="s">
        <v>244</v>
      </c>
      <c r="H580" s="117" t="s">
        <v>864</v>
      </c>
      <c r="I580" s="115" t="s">
        <v>1796</v>
      </c>
      <c r="J580" s="115" t="s">
        <v>1797</v>
      </c>
      <c r="K580" s="115" t="s">
        <v>1798</v>
      </c>
      <c r="L580" s="115" t="str">
        <f t="shared" si="28"/>
        <v>T2</v>
      </c>
      <c r="M580" s="115" t="s">
        <v>1803</v>
      </c>
      <c r="N580" s="33" t="str">
        <f t="shared" si="29"/>
        <v>E:POS_P:P01_Tr1:NWF_Tr2:ESI_DRC_R1_D:31_M:05_Y:2018</v>
      </c>
      <c r="O580" s="121">
        <v>0.54583333333333328</v>
      </c>
      <c r="P580" s="115">
        <v>30.8</v>
      </c>
      <c r="Q580" s="115">
        <v>14</v>
      </c>
      <c r="R580" s="115">
        <v>2</v>
      </c>
      <c r="S580" s="115">
        <v>25</v>
      </c>
      <c r="T580" s="115">
        <v>10</v>
      </c>
      <c r="U580" s="115">
        <v>27</v>
      </c>
      <c r="V580" s="115">
        <v>27</v>
      </c>
      <c r="W580" s="119" t="s">
        <v>866</v>
      </c>
    </row>
    <row r="581" spans="1:23" x14ac:dyDescent="0.2">
      <c r="A581" s="124">
        <v>43251</v>
      </c>
      <c r="B581" s="115" t="s">
        <v>865</v>
      </c>
      <c r="C581" s="114" t="s">
        <v>137</v>
      </c>
      <c r="D581" s="114" t="s">
        <v>138</v>
      </c>
      <c r="E581" s="114" t="s">
        <v>139</v>
      </c>
      <c r="F581" s="116">
        <f t="shared" si="27"/>
        <v>2018</v>
      </c>
      <c r="G581" s="117" t="s">
        <v>244</v>
      </c>
      <c r="H581" s="117" t="s">
        <v>864</v>
      </c>
      <c r="I581" s="115" t="s">
        <v>1796</v>
      </c>
      <c r="J581" s="115" t="s">
        <v>1797</v>
      </c>
      <c r="K581" s="115" t="s">
        <v>1798</v>
      </c>
      <c r="L581" s="115" t="str">
        <f t="shared" si="28"/>
        <v>T3</v>
      </c>
      <c r="M581" s="115" t="s">
        <v>1804</v>
      </c>
      <c r="N581" s="33" t="str">
        <f t="shared" si="29"/>
        <v>E:POS_P:P01_Tr1:NWF_Tr2:ESI_DRC_R1_D:31_M:05_Y:2018</v>
      </c>
      <c r="O581" s="121">
        <v>0.55277777777777781</v>
      </c>
      <c r="P581" s="115">
        <v>30</v>
      </c>
      <c r="Q581" s="115">
        <v>14</v>
      </c>
      <c r="R581" s="115">
        <v>2</v>
      </c>
      <c r="S581" s="115">
        <v>25</v>
      </c>
      <c r="T581" s="115">
        <v>10</v>
      </c>
      <c r="U581" s="115">
        <v>27</v>
      </c>
      <c r="V581" s="115">
        <v>27</v>
      </c>
      <c r="W581" s="119" t="s">
        <v>866</v>
      </c>
    </row>
    <row r="582" spans="1:23" x14ac:dyDescent="0.2">
      <c r="A582" s="124">
        <v>43251</v>
      </c>
      <c r="B582" s="115" t="s">
        <v>449</v>
      </c>
      <c r="C582" s="114" t="s">
        <v>137</v>
      </c>
      <c r="D582" s="114" t="s">
        <v>138</v>
      </c>
      <c r="E582" s="114" t="s">
        <v>139</v>
      </c>
      <c r="F582" s="116">
        <f t="shared" si="27"/>
        <v>2018</v>
      </c>
      <c r="G582" s="117" t="s">
        <v>244</v>
      </c>
      <c r="H582" s="117" t="s">
        <v>864</v>
      </c>
      <c r="I582" s="115" t="s">
        <v>1796</v>
      </c>
      <c r="J582" s="115" t="s">
        <v>1797</v>
      </c>
      <c r="K582" s="115" t="s">
        <v>1805</v>
      </c>
      <c r="L582" s="115" t="str">
        <f t="shared" si="28"/>
        <v>T0</v>
      </c>
      <c r="M582" s="115" t="s">
        <v>1806</v>
      </c>
      <c r="N582" s="33" t="str">
        <f t="shared" si="29"/>
        <v>E:POS_P:P01_Tr1:NWF_Tr2:ESI_DRC_R2_D:31_M:05_Y:2018</v>
      </c>
      <c r="O582" s="121">
        <v>0.53194444444444444</v>
      </c>
      <c r="P582" s="115">
        <v>26.7</v>
      </c>
      <c r="Q582" s="115">
        <v>6</v>
      </c>
      <c r="R582" s="115">
        <v>2</v>
      </c>
      <c r="S582" s="115">
        <v>25</v>
      </c>
      <c r="T582" s="115">
        <v>15</v>
      </c>
      <c r="U582" s="115">
        <v>27</v>
      </c>
      <c r="V582" s="115">
        <v>27</v>
      </c>
      <c r="W582" s="119" t="s">
        <v>866</v>
      </c>
    </row>
    <row r="583" spans="1:23" x14ac:dyDescent="0.2">
      <c r="A583" s="124">
        <v>43251</v>
      </c>
      <c r="B583" s="115" t="s">
        <v>449</v>
      </c>
      <c r="C583" s="114" t="s">
        <v>137</v>
      </c>
      <c r="D583" s="114" t="s">
        <v>138</v>
      </c>
      <c r="E583" s="114" t="s">
        <v>139</v>
      </c>
      <c r="F583" s="116">
        <f t="shared" si="27"/>
        <v>2018</v>
      </c>
      <c r="G583" s="117" t="s">
        <v>244</v>
      </c>
      <c r="H583" s="117" t="s">
        <v>864</v>
      </c>
      <c r="I583" s="115" t="s">
        <v>1796</v>
      </c>
      <c r="J583" s="115" t="s">
        <v>1797</v>
      </c>
      <c r="K583" s="115" t="s">
        <v>1805</v>
      </c>
      <c r="L583" s="115" t="str">
        <f t="shared" si="28"/>
        <v>T1</v>
      </c>
      <c r="M583" s="115" t="s">
        <v>1807</v>
      </c>
      <c r="N583" s="33" t="str">
        <f t="shared" si="29"/>
        <v>E:POS_P:P01_Tr1:NWF_Tr2:ESI_DRC_R2_D:31_M:05_Y:2018</v>
      </c>
      <c r="O583" s="121">
        <v>0.53888888888888886</v>
      </c>
      <c r="P583" s="115">
        <v>31.2</v>
      </c>
      <c r="Q583" s="115">
        <v>6</v>
      </c>
      <c r="R583" s="115">
        <v>2</v>
      </c>
      <c r="S583" s="115">
        <v>25</v>
      </c>
      <c r="T583" s="115">
        <v>15</v>
      </c>
      <c r="U583" s="115">
        <v>27</v>
      </c>
      <c r="V583" s="115">
        <v>27</v>
      </c>
      <c r="W583" s="119" t="s">
        <v>866</v>
      </c>
    </row>
    <row r="584" spans="1:23" x14ac:dyDescent="0.2">
      <c r="A584" s="124">
        <v>43251</v>
      </c>
      <c r="B584" s="115" t="s">
        <v>449</v>
      </c>
      <c r="C584" s="114" t="s">
        <v>137</v>
      </c>
      <c r="D584" s="114" t="s">
        <v>138</v>
      </c>
      <c r="E584" s="114" t="s">
        <v>139</v>
      </c>
      <c r="F584" s="116">
        <f t="shared" si="27"/>
        <v>2018</v>
      </c>
      <c r="G584" s="117" t="s">
        <v>244</v>
      </c>
      <c r="H584" s="117" t="s">
        <v>864</v>
      </c>
      <c r="I584" s="115" t="s">
        <v>1796</v>
      </c>
      <c r="J584" s="115" t="s">
        <v>1797</v>
      </c>
      <c r="K584" s="115" t="s">
        <v>1805</v>
      </c>
      <c r="L584" s="115" t="str">
        <f t="shared" si="28"/>
        <v>T2</v>
      </c>
      <c r="M584" s="115" t="s">
        <v>1808</v>
      </c>
      <c r="N584" s="33" t="str">
        <f t="shared" si="29"/>
        <v>E:POS_P:P01_Tr1:NWF_Tr2:ESI_DRC_R2_D:31_M:05_Y:2018</v>
      </c>
      <c r="O584" s="121">
        <v>0.54583333333333328</v>
      </c>
      <c r="P584" s="115">
        <v>30.6</v>
      </c>
      <c r="Q584" s="115">
        <v>6</v>
      </c>
      <c r="R584" s="115">
        <v>2</v>
      </c>
      <c r="S584" s="115">
        <v>25</v>
      </c>
      <c r="T584" s="115">
        <v>15</v>
      </c>
      <c r="U584" s="115">
        <v>27</v>
      </c>
      <c r="V584" s="115">
        <v>27</v>
      </c>
      <c r="W584" s="119" t="s">
        <v>866</v>
      </c>
    </row>
    <row r="585" spans="1:23" x14ac:dyDescent="0.2">
      <c r="A585" s="124">
        <v>43251</v>
      </c>
      <c r="B585" s="115" t="s">
        <v>449</v>
      </c>
      <c r="C585" s="114" t="s">
        <v>137</v>
      </c>
      <c r="D585" s="114" t="s">
        <v>138</v>
      </c>
      <c r="E585" s="114" t="s">
        <v>139</v>
      </c>
      <c r="F585" s="116">
        <f t="shared" si="27"/>
        <v>2018</v>
      </c>
      <c r="G585" s="117" t="s">
        <v>244</v>
      </c>
      <c r="H585" s="117" t="s">
        <v>864</v>
      </c>
      <c r="I585" s="115" t="s">
        <v>1796</v>
      </c>
      <c r="J585" s="115" t="s">
        <v>1797</v>
      </c>
      <c r="K585" s="115" t="s">
        <v>1805</v>
      </c>
      <c r="L585" s="115" t="str">
        <f t="shared" si="28"/>
        <v>T3</v>
      </c>
      <c r="M585" s="115" t="s">
        <v>1809</v>
      </c>
      <c r="N585" s="33" t="str">
        <f t="shared" si="29"/>
        <v>E:POS_P:P01_Tr1:NWF_Tr2:ESI_DRC_R2_D:31_M:05_Y:2018</v>
      </c>
      <c r="O585" s="121">
        <v>0.55277777777777781</v>
      </c>
      <c r="P585" s="115">
        <v>29.9</v>
      </c>
      <c r="Q585" s="115">
        <v>6</v>
      </c>
      <c r="R585" s="115">
        <v>2</v>
      </c>
      <c r="S585" s="115">
        <v>25</v>
      </c>
      <c r="T585" s="115">
        <v>15</v>
      </c>
      <c r="U585" s="115">
        <v>27</v>
      </c>
      <c r="V585" s="115">
        <v>27</v>
      </c>
      <c r="W585" s="119" t="s">
        <v>866</v>
      </c>
    </row>
    <row r="586" spans="1:23" x14ac:dyDescent="0.2">
      <c r="A586" s="124">
        <v>43251</v>
      </c>
      <c r="B586" s="115" t="s">
        <v>554</v>
      </c>
      <c r="C586" s="114" t="s">
        <v>137</v>
      </c>
      <c r="D586" s="114" t="s">
        <v>138</v>
      </c>
      <c r="E586" s="114" t="s">
        <v>139</v>
      </c>
      <c r="F586" s="116">
        <f t="shared" si="27"/>
        <v>2018</v>
      </c>
      <c r="G586" s="117" t="s">
        <v>244</v>
      </c>
      <c r="H586" s="117" t="s">
        <v>864</v>
      </c>
      <c r="I586" s="115" t="s">
        <v>1796</v>
      </c>
      <c r="J586" s="115" t="s">
        <v>1797</v>
      </c>
      <c r="K586" s="115" t="s">
        <v>1810</v>
      </c>
      <c r="L586" s="115" t="str">
        <f t="shared" si="28"/>
        <v>T0</v>
      </c>
      <c r="M586" s="115" t="s">
        <v>1811</v>
      </c>
      <c r="N586" s="33" t="str">
        <f t="shared" si="29"/>
        <v>E:POS_P:P01_Tr1:NWF_Tr2:ESI_DRC_R3_D:31_M:05_Y:2018</v>
      </c>
      <c r="O586" s="121">
        <v>0.53194444444444444</v>
      </c>
      <c r="P586" s="115">
        <v>27.6</v>
      </c>
      <c r="Q586" s="115">
        <v>8</v>
      </c>
      <c r="R586" s="115">
        <v>1.5</v>
      </c>
      <c r="S586" s="115">
        <v>25</v>
      </c>
      <c r="T586" s="115">
        <v>5</v>
      </c>
      <c r="U586" s="115">
        <v>27</v>
      </c>
      <c r="V586" s="115">
        <v>27</v>
      </c>
      <c r="W586" s="119" t="s">
        <v>875</v>
      </c>
    </row>
    <row r="587" spans="1:23" x14ac:dyDescent="0.2">
      <c r="A587" s="124">
        <v>43251</v>
      </c>
      <c r="B587" s="115" t="s">
        <v>554</v>
      </c>
      <c r="C587" s="114" t="s">
        <v>137</v>
      </c>
      <c r="D587" s="114" t="s">
        <v>138</v>
      </c>
      <c r="E587" s="114" t="s">
        <v>139</v>
      </c>
      <c r="F587" s="116">
        <f t="shared" si="27"/>
        <v>2018</v>
      </c>
      <c r="G587" s="117" t="s">
        <v>244</v>
      </c>
      <c r="H587" s="117" t="s">
        <v>864</v>
      </c>
      <c r="I587" s="115" t="s">
        <v>1796</v>
      </c>
      <c r="J587" s="115" t="s">
        <v>1797</v>
      </c>
      <c r="K587" s="115" t="s">
        <v>1810</v>
      </c>
      <c r="L587" s="115" t="str">
        <f t="shared" si="28"/>
        <v>T1</v>
      </c>
      <c r="M587" s="115" t="s">
        <v>1812</v>
      </c>
      <c r="N587" s="33" t="str">
        <f t="shared" si="29"/>
        <v>E:POS_P:P01_Tr1:NWF_Tr2:ESI_DRC_R3_D:31_M:05_Y:2018</v>
      </c>
      <c r="O587" s="121">
        <v>0.53888888888888886</v>
      </c>
      <c r="P587" s="115">
        <v>30.5</v>
      </c>
      <c r="Q587" s="115">
        <v>8</v>
      </c>
      <c r="R587" s="115">
        <v>1.5</v>
      </c>
      <c r="S587" s="115">
        <v>25</v>
      </c>
      <c r="T587" s="115">
        <v>5</v>
      </c>
      <c r="U587" s="115">
        <v>27</v>
      </c>
      <c r="V587" s="115">
        <v>27</v>
      </c>
      <c r="W587" s="119" t="s">
        <v>866</v>
      </c>
    </row>
    <row r="588" spans="1:23" x14ac:dyDescent="0.2">
      <c r="A588" s="124">
        <v>43251</v>
      </c>
      <c r="B588" s="115" t="s">
        <v>554</v>
      </c>
      <c r="C588" s="114" t="s">
        <v>137</v>
      </c>
      <c r="D588" s="114" t="s">
        <v>138</v>
      </c>
      <c r="E588" s="114" t="s">
        <v>139</v>
      </c>
      <c r="F588" s="116">
        <f t="shared" si="27"/>
        <v>2018</v>
      </c>
      <c r="G588" s="117" t="s">
        <v>244</v>
      </c>
      <c r="H588" s="117" t="s">
        <v>864</v>
      </c>
      <c r="I588" s="115" t="s">
        <v>1796</v>
      </c>
      <c r="J588" s="115" t="s">
        <v>1797</v>
      </c>
      <c r="K588" s="115" t="s">
        <v>1810</v>
      </c>
      <c r="L588" s="115" t="str">
        <f t="shared" si="28"/>
        <v>T2</v>
      </c>
      <c r="M588" s="115" t="s">
        <v>1813</v>
      </c>
      <c r="N588" s="33" t="str">
        <f t="shared" si="29"/>
        <v>E:POS_P:P01_Tr1:NWF_Tr2:ESI_DRC_R3_D:31_M:05_Y:2018</v>
      </c>
      <c r="O588" s="121">
        <v>0.54583333333333328</v>
      </c>
      <c r="P588" s="115">
        <v>29.1</v>
      </c>
      <c r="Q588" s="115">
        <v>8</v>
      </c>
      <c r="R588" s="115">
        <v>1.5</v>
      </c>
      <c r="S588" s="115">
        <v>25</v>
      </c>
      <c r="T588" s="115">
        <v>5</v>
      </c>
      <c r="U588" s="115">
        <v>27</v>
      </c>
      <c r="V588" s="115">
        <v>27</v>
      </c>
      <c r="W588" s="119" t="s">
        <v>866</v>
      </c>
    </row>
    <row r="589" spans="1:23" x14ac:dyDescent="0.2">
      <c r="A589" s="124">
        <v>43251</v>
      </c>
      <c r="B589" s="115" t="s">
        <v>554</v>
      </c>
      <c r="C589" s="114" t="s">
        <v>137</v>
      </c>
      <c r="D589" s="114" t="s">
        <v>138</v>
      </c>
      <c r="E589" s="114" t="s">
        <v>139</v>
      </c>
      <c r="F589" s="116">
        <f t="shared" si="27"/>
        <v>2018</v>
      </c>
      <c r="G589" s="117" t="s">
        <v>244</v>
      </c>
      <c r="H589" s="117" t="s">
        <v>864</v>
      </c>
      <c r="I589" s="115" t="s">
        <v>1796</v>
      </c>
      <c r="J589" s="115" t="s">
        <v>1797</v>
      </c>
      <c r="K589" s="115" t="s">
        <v>1810</v>
      </c>
      <c r="L589" s="115" t="str">
        <f t="shared" si="28"/>
        <v>T3</v>
      </c>
      <c r="M589" s="115" t="s">
        <v>1814</v>
      </c>
      <c r="N589" s="33" t="str">
        <f t="shared" si="29"/>
        <v>E:POS_P:P01_Tr1:NWF_Tr2:ESI_DRC_R3_D:31_M:05_Y:2018</v>
      </c>
      <c r="O589" s="121">
        <v>0.55277777777777781</v>
      </c>
      <c r="P589" s="115">
        <v>28.3</v>
      </c>
      <c r="Q589" s="115">
        <v>8</v>
      </c>
      <c r="R589" s="115">
        <v>1.5</v>
      </c>
      <c r="S589" s="115">
        <v>25</v>
      </c>
      <c r="T589" s="115">
        <v>5</v>
      </c>
      <c r="U589" s="115">
        <v>27</v>
      </c>
      <c r="V589" s="115">
        <v>27</v>
      </c>
      <c r="W589" s="119" t="s">
        <v>866</v>
      </c>
    </row>
    <row r="590" spans="1:23" x14ac:dyDescent="0.2">
      <c r="A590" s="124">
        <v>43251</v>
      </c>
      <c r="B590" s="115" t="s">
        <v>865</v>
      </c>
      <c r="C590" s="114" t="s">
        <v>137</v>
      </c>
      <c r="D590" s="114" t="s">
        <v>138</v>
      </c>
      <c r="E590" s="114" t="s">
        <v>139</v>
      </c>
      <c r="F590" s="116">
        <f t="shared" si="27"/>
        <v>2018</v>
      </c>
      <c r="G590" s="117" t="s">
        <v>244</v>
      </c>
      <c r="H590" s="117" t="s">
        <v>864</v>
      </c>
      <c r="I590" s="115" t="s">
        <v>1796</v>
      </c>
      <c r="J590" s="115" t="s">
        <v>1815</v>
      </c>
      <c r="K590" s="115" t="s">
        <v>1798</v>
      </c>
      <c r="L590" s="115" t="str">
        <f t="shared" si="28"/>
        <v>T0</v>
      </c>
      <c r="M590" s="115" t="s">
        <v>1816</v>
      </c>
      <c r="N590" s="33" t="str">
        <f t="shared" si="29"/>
        <v>E:POS_P:P01_Tr1:NWF_Tr2:LSI_DRC_R1_D:31_M:05_Y:2018</v>
      </c>
      <c r="O590" s="121">
        <v>0.53472222222222221</v>
      </c>
      <c r="P590" s="115">
        <v>27.2</v>
      </c>
      <c r="Q590" s="115">
        <v>11</v>
      </c>
      <c r="R590" s="115">
        <v>2</v>
      </c>
      <c r="S590" s="115">
        <v>26</v>
      </c>
      <c r="T590" s="115">
        <v>10</v>
      </c>
      <c r="U590" s="115">
        <v>27</v>
      </c>
      <c r="V590" s="115">
        <v>27</v>
      </c>
      <c r="W590" s="119" t="s">
        <v>866</v>
      </c>
    </row>
    <row r="591" spans="1:23" x14ac:dyDescent="0.2">
      <c r="A591" s="124">
        <v>43251</v>
      </c>
      <c r="B591" s="115" t="s">
        <v>865</v>
      </c>
      <c r="C591" s="114" t="s">
        <v>137</v>
      </c>
      <c r="D591" s="114" t="s">
        <v>138</v>
      </c>
      <c r="E591" s="114" t="s">
        <v>139</v>
      </c>
      <c r="F591" s="116">
        <f t="shared" si="27"/>
        <v>2018</v>
      </c>
      <c r="G591" s="117" t="s">
        <v>244</v>
      </c>
      <c r="H591" s="117" t="s">
        <v>864</v>
      </c>
      <c r="I591" s="115" t="s">
        <v>1796</v>
      </c>
      <c r="J591" s="115" t="s">
        <v>1815</v>
      </c>
      <c r="K591" s="115" t="s">
        <v>1798</v>
      </c>
      <c r="L591" s="115" t="str">
        <f t="shared" si="28"/>
        <v>T1</v>
      </c>
      <c r="M591" s="115" t="s">
        <v>1817</v>
      </c>
      <c r="N591" s="33" t="str">
        <f t="shared" si="29"/>
        <v>E:POS_P:P01_Tr1:NWF_Tr2:LSI_DRC_R1_D:31_M:05_Y:2018</v>
      </c>
      <c r="O591" s="121">
        <v>0.54166666666666663</v>
      </c>
      <c r="P591" s="115">
        <v>30.9</v>
      </c>
      <c r="Q591" s="115">
        <v>11</v>
      </c>
      <c r="R591" s="115">
        <v>2</v>
      </c>
      <c r="S591" s="115">
        <v>26</v>
      </c>
      <c r="T591" s="115">
        <v>10</v>
      </c>
      <c r="U591" s="115">
        <v>27</v>
      </c>
      <c r="V591" s="115">
        <v>27</v>
      </c>
      <c r="W591" s="119" t="s">
        <v>866</v>
      </c>
    </row>
    <row r="592" spans="1:23" x14ac:dyDescent="0.2">
      <c r="A592" s="124">
        <v>43251</v>
      </c>
      <c r="B592" s="115" t="s">
        <v>865</v>
      </c>
      <c r="C592" s="114" t="s">
        <v>137</v>
      </c>
      <c r="D592" s="114" t="s">
        <v>138</v>
      </c>
      <c r="E592" s="114" t="s">
        <v>139</v>
      </c>
      <c r="F592" s="116">
        <f t="shared" si="27"/>
        <v>2018</v>
      </c>
      <c r="G592" s="117" t="s">
        <v>244</v>
      </c>
      <c r="H592" s="117" t="s">
        <v>864</v>
      </c>
      <c r="I592" s="115" t="s">
        <v>1796</v>
      </c>
      <c r="J592" s="115" t="s">
        <v>1815</v>
      </c>
      <c r="K592" s="115" t="s">
        <v>1798</v>
      </c>
      <c r="L592" s="115" t="str">
        <f t="shared" si="28"/>
        <v>T2</v>
      </c>
      <c r="M592" s="115" t="s">
        <v>1818</v>
      </c>
      <c r="N592" s="33" t="str">
        <f t="shared" si="29"/>
        <v>E:POS_P:P01_Tr1:NWF_Tr2:LSI_DRC_R1_D:31_M:05_Y:2018</v>
      </c>
      <c r="O592" s="121">
        <v>0.54861111111111105</v>
      </c>
      <c r="P592" s="115">
        <v>30.2</v>
      </c>
      <c r="Q592" s="115">
        <v>11</v>
      </c>
      <c r="R592" s="115">
        <v>2</v>
      </c>
      <c r="S592" s="115">
        <v>26</v>
      </c>
      <c r="T592" s="115">
        <v>10</v>
      </c>
      <c r="U592" s="115">
        <v>27</v>
      </c>
      <c r="V592" s="115">
        <v>27</v>
      </c>
      <c r="W592" s="119" t="s">
        <v>866</v>
      </c>
    </row>
    <row r="593" spans="1:23" x14ac:dyDescent="0.2">
      <c r="A593" s="124">
        <v>43251</v>
      </c>
      <c r="B593" s="115" t="s">
        <v>865</v>
      </c>
      <c r="C593" s="114" t="s">
        <v>137</v>
      </c>
      <c r="D593" s="114" t="s">
        <v>138</v>
      </c>
      <c r="E593" s="114" t="s">
        <v>139</v>
      </c>
      <c r="F593" s="116">
        <f t="shared" si="27"/>
        <v>2018</v>
      </c>
      <c r="G593" s="117" t="s">
        <v>244</v>
      </c>
      <c r="H593" s="117" t="s">
        <v>864</v>
      </c>
      <c r="I593" s="115" t="s">
        <v>1796</v>
      </c>
      <c r="J593" s="115" t="s">
        <v>1815</v>
      </c>
      <c r="K593" s="115" t="s">
        <v>1798</v>
      </c>
      <c r="L593" s="115" t="str">
        <f t="shared" si="28"/>
        <v>T3</v>
      </c>
      <c r="M593" s="115" t="s">
        <v>1819</v>
      </c>
      <c r="N593" s="33" t="str">
        <f t="shared" si="29"/>
        <v>E:POS_P:P01_Tr1:NWF_Tr2:LSI_DRC_R1_D:31_M:05_Y:2018</v>
      </c>
      <c r="O593" s="121">
        <v>0.55555555555555558</v>
      </c>
      <c r="P593" s="115">
        <v>29.4</v>
      </c>
      <c r="Q593" s="115">
        <v>11</v>
      </c>
      <c r="R593" s="115">
        <v>2</v>
      </c>
      <c r="S593" s="115">
        <v>26</v>
      </c>
      <c r="T593" s="115">
        <v>10</v>
      </c>
      <c r="U593" s="115">
        <v>27</v>
      </c>
      <c r="V593" s="115">
        <v>27</v>
      </c>
      <c r="W593" s="119" t="s">
        <v>866</v>
      </c>
    </row>
    <row r="594" spans="1:23" x14ac:dyDescent="0.2">
      <c r="A594" s="124">
        <v>43251</v>
      </c>
      <c r="B594" s="115" t="s">
        <v>449</v>
      </c>
      <c r="C594" s="114" t="s">
        <v>137</v>
      </c>
      <c r="D594" s="114" t="s">
        <v>138</v>
      </c>
      <c r="E594" s="114" t="s">
        <v>139</v>
      </c>
      <c r="F594" s="116">
        <f t="shared" si="27"/>
        <v>2018</v>
      </c>
      <c r="G594" s="117" t="s">
        <v>244</v>
      </c>
      <c r="H594" s="117" t="s">
        <v>864</v>
      </c>
      <c r="I594" s="115" t="s">
        <v>1796</v>
      </c>
      <c r="J594" s="115" t="s">
        <v>1815</v>
      </c>
      <c r="K594" s="115" t="s">
        <v>1805</v>
      </c>
      <c r="L594" s="115" t="str">
        <f t="shared" si="28"/>
        <v>T0</v>
      </c>
      <c r="M594" s="115" t="s">
        <v>1820</v>
      </c>
      <c r="N594" s="33" t="str">
        <f t="shared" si="29"/>
        <v>E:POS_P:P01_Tr1:NWF_Tr2:LSI_DRC_R2_D:31_M:05_Y:2018</v>
      </c>
      <c r="O594" s="121">
        <v>0.53472222222222221</v>
      </c>
      <c r="P594" s="115">
        <v>29.6</v>
      </c>
      <c r="Q594" s="115">
        <v>5</v>
      </c>
      <c r="R594" s="115">
        <v>2</v>
      </c>
      <c r="S594" s="115">
        <v>26</v>
      </c>
      <c r="T594" s="115">
        <v>15</v>
      </c>
      <c r="U594" s="115">
        <v>27</v>
      </c>
      <c r="V594" s="115">
        <v>27</v>
      </c>
      <c r="W594" s="119" t="s">
        <v>866</v>
      </c>
    </row>
    <row r="595" spans="1:23" x14ac:dyDescent="0.2">
      <c r="A595" s="124">
        <v>43251</v>
      </c>
      <c r="B595" s="115" t="s">
        <v>449</v>
      </c>
      <c r="C595" s="114" t="s">
        <v>137</v>
      </c>
      <c r="D595" s="114" t="s">
        <v>138</v>
      </c>
      <c r="E595" s="114" t="s">
        <v>139</v>
      </c>
      <c r="F595" s="116">
        <f t="shared" si="27"/>
        <v>2018</v>
      </c>
      <c r="G595" s="117" t="s">
        <v>244</v>
      </c>
      <c r="H595" s="117" t="s">
        <v>864</v>
      </c>
      <c r="I595" s="115" t="s">
        <v>1796</v>
      </c>
      <c r="J595" s="115" t="s">
        <v>1815</v>
      </c>
      <c r="K595" s="115" t="s">
        <v>1805</v>
      </c>
      <c r="L595" s="115" t="str">
        <f t="shared" si="28"/>
        <v>T1</v>
      </c>
      <c r="M595" s="115" t="s">
        <v>1821</v>
      </c>
      <c r="N595" s="33" t="str">
        <f t="shared" si="29"/>
        <v>E:POS_P:P01_Tr1:NWF_Tr2:LSI_DRC_R2_D:31_M:05_Y:2018</v>
      </c>
      <c r="O595" s="121">
        <v>0.54166666666666663</v>
      </c>
      <c r="P595" s="115">
        <v>31.6</v>
      </c>
      <c r="Q595" s="115">
        <v>5</v>
      </c>
      <c r="R595" s="115">
        <v>2</v>
      </c>
      <c r="S595" s="115">
        <v>26</v>
      </c>
      <c r="T595" s="115">
        <v>15</v>
      </c>
      <c r="U595" s="115">
        <v>27</v>
      </c>
      <c r="V595" s="115">
        <v>27</v>
      </c>
      <c r="W595" s="119" t="s">
        <v>866</v>
      </c>
    </row>
    <row r="596" spans="1:23" x14ac:dyDescent="0.2">
      <c r="A596" s="124">
        <v>43251</v>
      </c>
      <c r="B596" s="115" t="s">
        <v>449</v>
      </c>
      <c r="C596" s="114" t="s">
        <v>137</v>
      </c>
      <c r="D596" s="114" t="s">
        <v>138</v>
      </c>
      <c r="E596" s="114" t="s">
        <v>139</v>
      </c>
      <c r="F596" s="116">
        <f t="shared" si="27"/>
        <v>2018</v>
      </c>
      <c r="G596" s="117" t="s">
        <v>244</v>
      </c>
      <c r="H596" s="117" t="s">
        <v>864</v>
      </c>
      <c r="I596" s="115" t="s">
        <v>1796</v>
      </c>
      <c r="J596" s="115" t="s">
        <v>1815</v>
      </c>
      <c r="K596" s="115" t="s">
        <v>1805</v>
      </c>
      <c r="L596" s="115" t="str">
        <f t="shared" si="28"/>
        <v>T2</v>
      </c>
      <c r="M596" s="115" t="s">
        <v>1822</v>
      </c>
      <c r="N596" s="33" t="str">
        <f t="shared" si="29"/>
        <v>E:POS_P:P01_Tr1:NWF_Tr2:LSI_DRC_R2_D:31_M:05_Y:2018</v>
      </c>
      <c r="O596" s="121">
        <v>0.54861111111111105</v>
      </c>
      <c r="P596" s="115">
        <v>30.6</v>
      </c>
      <c r="Q596" s="115">
        <v>5</v>
      </c>
      <c r="R596" s="115">
        <v>2</v>
      </c>
      <c r="S596" s="115">
        <v>26</v>
      </c>
      <c r="T596" s="115">
        <v>15</v>
      </c>
      <c r="U596" s="115">
        <v>27</v>
      </c>
      <c r="V596" s="115">
        <v>27</v>
      </c>
      <c r="W596" s="119" t="s">
        <v>866</v>
      </c>
    </row>
    <row r="597" spans="1:23" x14ac:dyDescent="0.2">
      <c r="A597" s="124">
        <v>43251</v>
      </c>
      <c r="B597" s="115" t="s">
        <v>449</v>
      </c>
      <c r="C597" s="114" t="s">
        <v>137</v>
      </c>
      <c r="D597" s="114" t="s">
        <v>138</v>
      </c>
      <c r="E597" s="114" t="s">
        <v>139</v>
      </c>
      <c r="F597" s="116">
        <f t="shared" si="27"/>
        <v>2018</v>
      </c>
      <c r="G597" s="117" t="s">
        <v>244</v>
      </c>
      <c r="H597" s="117" t="s">
        <v>864</v>
      </c>
      <c r="I597" s="115" t="s">
        <v>1796</v>
      </c>
      <c r="J597" s="115" t="s">
        <v>1815</v>
      </c>
      <c r="K597" s="115" t="s">
        <v>1805</v>
      </c>
      <c r="L597" s="115" t="str">
        <f t="shared" si="28"/>
        <v>T3</v>
      </c>
      <c r="M597" s="115" t="s">
        <v>1823</v>
      </c>
      <c r="N597" s="33" t="str">
        <f t="shared" si="29"/>
        <v>E:POS_P:P01_Tr1:NWF_Tr2:LSI_DRC_R2_D:31_M:05_Y:2018</v>
      </c>
      <c r="O597" s="121">
        <v>0.55555555555555558</v>
      </c>
      <c r="P597" s="115">
        <v>29.8</v>
      </c>
      <c r="Q597" s="115">
        <v>5</v>
      </c>
      <c r="R597" s="115">
        <v>2</v>
      </c>
      <c r="S597" s="115">
        <v>26</v>
      </c>
      <c r="T597" s="115">
        <v>15</v>
      </c>
      <c r="U597" s="115">
        <v>27</v>
      </c>
      <c r="V597" s="115">
        <v>27</v>
      </c>
      <c r="W597" s="119" t="s">
        <v>866</v>
      </c>
    </row>
    <row r="598" spans="1:23" x14ac:dyDescent="0.2">
      <c r="A598" s="124">
        <v>43251</v>
      </c>
      <c r="B598" s="115" t="s">
        <v>554</v>
      </c>
      <c r="C598" s="114" t="s">
        <v>137</v>
      </c>
      <c r="D598" s="114" t="s">
        <v>138</v>
      </c>
      <c r="E598" s="114" t="s">
        <v>139</v>
      </c>
      <c r="F598" s="116">
        <f t="shared" si="27"/>
        <v>2018</v>
      </c>
      <c r="G598" s="117" t="s">
        <v>244</v>
      </c>
      <c r="H598" s="117" t="s">
        <v>864</v>
      </c>
      <c r="I598" s="115" t="s">
        <v>1796</v>
      </c>
      <c r="J598" s="115" t="s">
        <v>1815</v>
      </c>
      <c r="K598" s="115" t="s">
        <v>1810</v>
      </c>
      <c r="L598" s="115" t="str">
        <f t="shared" si="28"/>
        <v>T0</v>
      </c>
      <c r="M598" s="115" t="s">
        <v>1824</v>
      </c>
      <c r="N598" s="33" t="str">
        <f t="shared" si="29"/>
        <v>E:POS_P:P01_Tr1:NWF_Tr2:LSI_DRC_R3_D:31_M:05_Y:2018</v>
      </c>
      <c r="O598" s="121">
        <v>0.53472222222222221</v>
      </c>
      <c r="P598" s="115">
        <v>28.4</v>
      </c>
      <c r="Q598" s="115">
        <v>2</v>
      </c>
      <c r="R598" s="115">
        <v>2.5</v>
      </c>
      <c r="S598" s="115">
        <v>25.5</v>
      </c>
      <c r="T598" s="115">
        <v>20</v>
      </c>
      <c r="U598" s="115">
        <v>27</v>
      </c>
      <c r="V598" s="115">
        <v>27</v>
      </c>
      <c r="W598" s="119" t="s">
        <v>866</v>
      </c>
    </row>
    <row r="599" spans="1:23" x14ac:dyDescent="0.2">
      <c r="A599" s="124">
        <v>43251</v>
      </c>
      <c r="B599" s="115" t="s">
        <v>554</v>
      </c>
      <c r="C599" s="114" t="s">
        <v>137</v>
      </c>
      <c r="D599" s="114" t="s">
        <v>138</v>
      </c>
      <c r="E599" s="114" t="s">
        <v>139</v>
      </c>
      <c r="F599" s="116">
        <f t="shared" si="27"/>
        <v>2018</v>
      </c>
      <c r="G599" s="117" t="s">
        <v>244</v>
      </c>
      <c r="H599" s="117" t="s">
        <v>864</v>
      </c>
      <c r="I599" s="115" t="s">
        <v>1796</v>
      </c>
      <c r="J599" s="115" t="s">
        <v>1815</v>
      </c>
      <c r="K599" s="115" t="s">
        <v>1810</v>
      </c>
      <c r="L599" s="115" t="str">
        <f t="shared" si="28"/>
        <v>T1</v>
      </c>
      <c r="M599" s="115" t="s">
        <v>1825</v>
      </c>
      <c r="N599" s="33" t="str">
        <f t="shared" si="29"/>
        <v>E:POS_P:P01_Tr1:NWF_Tr2:LSI_DRC_R3_D:31_M:05_Y:2018</v>
      </c>
      <c r="O599" s="121">
        <v>0.54166666666666663</v>
      </c>
      <c r="P599" s="115">
        <v>31.2</v>
      </c>
      <c r="Q599" s="115">
        <v>2</v>
      </c>
      <c r="R599" s="115">
        <v>2.5</v>
      </c>
      <c r="S599" s="115">
        <v>25.5</v>
      </c>
      <c r="T599" s="115">
        <v>20</v>
      </c>
      <c r="U599" s="115">
        <v>27</v>
      </c>
      <c r="V599" s="115">
        <v>27</v>
      </c>
      <c r="W599" s="119" t="s">
        <v>866</v>
      </c>
    </row>
    <row r="600" spans="1:23" x14ac:dyDescent="0.2">
      <c r="A600" s="124">
        <v>43251</v>
      </c>
      <c r="B600" s="115" t="s">
        <v>554</v>
      </c>
      <c r="C600" s="114" t="s">
        <v>137</v>
      </c>
      <c r="D600" s="114" t="s">
        <v>138</v>
      </c>
      <c r="E600" s="114" t="s">
        <v>139</v>
      </c>
      <c r="F600" s="116">
        <f t="shared" si="27"/>
        <v>2018</v>
      </c>
      <c r="G600" s="117" t="s">
        <v>244</v>
      </c>
      <c r="H600" s="117" t="s">
        <v>864</v>
      </c>
      <c r="I600" s="115" t="s">
        <v>1796</v>
      </c>
      <c r="J600" s="115" t="s">
        <v>1815</v>
      </c>
      <c r="K600" s="115" t="s">
        <v>1810</v>
      </c>
      <c r="L600" s="115" t="str">
        <f t="shared" si="28"/>
        <v>T2</v>
      </c>
      <c r="M600" s="115" t="s">
        <v>1826</v>
      </c>
      <c r="N600" s="33" t="str">
        <f t="shared" si="29"/>
        <v>E:POS_P:P01_Tr1:NWF_Tr2:LSI_DRC_R3_D:31_M:05_Y:2018</v>
      </c>
      <c r="O600" s="121">
        <v>0.54861111111111105</v>
      </c>
      <c r="P600" s="115">
        <v>30.6</v>
      </c>
      <c r="Q600" s="115">
        <v>2</v>
      </c>
      <c r="R600" s="115">
        <v>2.5</v>
      </c>
      <c r="S600" s="115">
        <v>25.5</v>
      </c>
      <c r="T600" s="115">
        <v>20</v>
      </c>
      <c r="U600" s="115">
        <v>27</v>
      </c>
      <c r="V600" s="115">
        <v>27</v>
      </c>
      <c r="W600" s="119" t="s">
        <v>866</v>
      </c>
    </row>
    <row r="601" spans="1:23" x14ac:dyDescent="0.2">
      <c r="A601" s="124">
        <v>43251</v>
      </c>
      <c r="B601" s="115" t="s">
        <v>554</v>
      </c>
      <c r="C601" s="114" t="s">
        <v>137</v>
      </c>
      <c r="D601" s="114" t="s">
        <v>138</v>
      </c>
      <c r="E601" s="114" t="s">
        <v>139</v>
      </c>
      <c r="F601" s="116">
        <f t="shared" si="27"/>
        <v>2018</v>
      </c>
      <c r="G601" s="117" t="s">
        <v>244</v>
      </c>
      <c r="H601" s="117" t="s">
        <v>864</v>
      </c>
      <c r="I601" s="115" t="s">
        <v>1796</v>
      </c>
      <c r="J601" s="115" t="s">
        <v>1815</v>
      </c>
      <c r="K601" s="115" t="s">
        <v>1810</v>
      </c>
      <c r="L601" s="115" t="str">
        <f t="shared" si="28"/>
        <v>T3</v>
      </c>
      <c r="M601" s="115" t="s">
        <v>1827</v>
      </c>
      <c r="N601" s="33" t="str">
        <f t="shared" si="29"/>
        <v>E:POS_P:P01_Tr1:NWF_Tr2:LSI_DRC_R3_D:31_M:05_Y:2018</v>
      </c>
      <c r="O601" s="121">
        <v>0.55555555555555558</v>
      </c>
      <c r="P601" s="115">
        <v>29.9</v>
      </c>
      <c r="Q601" s="115">
        <v>2</v>
      </c>
      <c r="R601" s="115">
        <v>2.5</v>
      </c>
      <c r="S601" s="115">
        <v>25.5</v>
      </c>
      <c r="T601" s="115">
        <v>20</v>
      </c>
      <c r="U601" s="115">
        <v>27</v>
      </c>
      <c r="V601" s="115">
        <v>27</v>
      </c>
      <c r="W601" s="119" t="s">
        <v>866</v>
      </c>
    </row>
    <row r="602" spans="1:23" x14ac:dyDescent="0.2">
      <c r="A602" s="124">
        <v>43251</v>
      </c>
      <c r="B602" s="115" t="s">
        <v>892</v>
      </c>
      <c r="C602" s="114" t="s">
        <v>137</v>
      </c>
      <c r="D602" s="114" t="s">
        <v>138</v>
      </c>
      <c r="E602" s="114" t="s">
        <v>139</v>
      </c>
      <c r="F602" s="116">
        <f t="shared" si="27"/>
        <v>2018</v>
      </c>
      <c r="G602" s="117" t="s">
        <v>244</v>
      </c>
      <c r="H602" s="117" t="s">
        <v>864</v>
      </c>
      <c r="I602" s="115" t="s">
        <v>1828</v>
      </c>
      <c r="J602" s="115" t="s">
        <v>1797</v>
      </c>
      <c r="K602" s="115" t="s">
        <v>1798</v>
      </c>
      <c r="L602" s="115" t="str">
        <f t="shared" si="28"/>
        <v>T0</v>
      </c>
      <c r="M602" s="115" t="s">
        <v>1829</v>
      </c>
      <c r="N602" s="33" t="str">
        <f t="shared" si="29"/>
        <v>E:POS_P:P01_Tr1:WFL_Tr2:ESI_DRC_R1_D:31_M:05_Y:2018</v>
      </c>
      <c r="O602" s="121">
        <v>0.49884259259259256</v>
      </c>
      <c r="P602" s="115">
        <v>28.7</v>
      </c>
      <c r="Q602" s="115">
        <v>14</v>
      </c>
      <c r="R602" s="115">
        <v>2</v>
      </c>
      <c r="S602" s="127">
        <v>22</v>
      </c>
      <c r="U602" s="115">
        <v>26</v>
      </c>
      <c r="V602" s="115">
        <v>27</v>
      </c>
      <c r="W602" s="119" t="s">
        <v>866</v>
      </c>
    </row>
    <row r="603" spans="1:23" x14ac:dyDescent="0.2">
      <c r="A603" s="124">
        <v>43251</v>
      </c>
      <c r="B603" s="115" t="s">
        <v>892</v>
      </c>
      <c r="C603" s="114" t="s">
        <v>137</v>
      </c>
      <c r="D603" s="114" t="s">
        <v>138</v>
      </c>
      <c r="E603" s="114" t="s">
        <v>139</v>
      </c>
      <c r="F603" s="116">
        <f t="shared" si="27"/>
        <v>2018</v>
      </c>
      <c r="G603" s="117" t="s">
        <v>244</v>
      </c>
      <c r="H603" s="117" t="s">
        <v>864</v>
      </c>
      <c r="I603" s="115" t="s">
        <v>1828</v>
      </c>
      <c r="J603" s="115" t="s">
        <v>1797</v>
      </c>
      <c r="K603" s="115" t="s">
        <v>1798</v>
      </c>
      <c r="L603" s="115" t="str">
        <f t="shared" si="28"/>
        <v>T1</v>
      </c>
      <c r="M603" s="115" t="s">
        <v>1830</v>
      </c>
      <c r="N603" s="33" t="str">
        <f t="shared" si="29"/>
        <v>E:POS_P:P01_Tr1:WFL_Tr2:ESI_DRC_R1_D:31_M:05_Y:2018</v>
      </c>
      <c r="O603" s="121">
        <v>0.50578703703703709</v>
      </c>
      <c r="P603" s="115">
        <v>33.299999999999997</v>
      </c>
      <c r="Q603" s="115">
        <v>14</v>
      </c>
      <c r="R603" s="115">
        <v>2</v>
      </c>
      <c r="S603" s="127">
        <v>22</v>
      </c>
      <c r="U603" s="115">
        <v>26</v>
      </c>
      <c r="V603" s="115">
        <v>27</v>
      </c>
      <c r="W603" s="119" t="s">
        <v>866</v>
      </c>
    </row>
    <row r="604" spans="1:23" x14ac:dyDescent="0.2">
      <c r="A604" s="124">
        <v>43251</v>
      </c>
      <c r="B604" s="115" t="s">
        <v>892</v>
      </c>
      <c r="C604" s="114" t="s">
        <v>137</v>
      </c>
      <c r="D604" s="114" t="s">
        <v>138</v>
      </c>
      <c r="E604" s="114" t="s">
        <v>139</v>
      </c>
      <c r="F604" s="116">
        <f t="shared" si="27"/>
        <v>2018</v>
      </c>
      <c r="G604" s="117" t="s">
        <v>244</v>
      </c>
      <c r="H604" s="117" t="s">
        <v>864</v>
      </c>
      <c r="I604" s="115" t="s">
        <v>1828</v>
      </c>
      <c r="J604" s="115" t="s">
        <v>1797</v>
      </c>
      <c r="K604" s="115" t="s">
        <v>1798</v>
      </c>
      <c r="L604" s="115" t="str">
        <f t="shared" si="28"/>
        <v>T2</v>
      </c>
      <c r="M604" s="115" t="s">
        <v>1831</v>
      </c>
      <c r="N604" s="33" t="str">
        <f t="shared" si="29"/>
        <v>E:POS_P:P01_Tr1:WFL_Tr2:ESI_DRC_R1_D:31_M:05_Y:2018</v>
      </c>
      <c r="O604" s="121">
        <v>0.51273148148148151</v>
      </c>
      <c r="P604" s="115">
        <v>32.9</v>
      </c>
      <c r="Q604" s="115">
        <v>14</v>
      </c>
      <c r="R604" s="115">
        <v>2</v>
      </c>
      <c r="S604" s="127">
        <v>22</v>
      </c>
      <c r="U604" s="115">
        <v>26</v>
      </c>
      <c r="V604" s="115">
        <v>27</v>
      </c>
      <c r="W604" s="119" t="s">
        <v>866</v>
      </c>
    </row>
    <row r="605" spans="1:23" x14ac:dyDescent="0.2">
      <c r="A605" s="124">
        <v>43251</v>
      </c>
      <c r="B605" s="115" t="s">
        <v>892</v>
      </c>
      <c r="C605" s="114" t="s">
        <v>137</v>
      </c>
      <c r="D605" s="114" t="s">
        <v>138</v>
      </c>
      <c r="E605" s="114" t="s">
        <v>139</v>
      </c>
      <c r="F605" s="116">
        <f t="shared" si="27"/>
        <v>2018</v>
      </c>
      <c r="G605" s="117" t="s">
        <v>244</v>
      </c>
      <c r="H605" s="117" t="s">
        <v>864</v>
      </c>
      <c r="I605" s="115" t="s">
        <v>1828</v>
      </c>
      <c r="J605" s="115" t="s">
        <v>1797</v>
      </c>
      <c r="K605" s="115" t="s">
        <v>1798</v>
      </c>
      <c r="L605" s="115" t="str">
        <f t="shared" si="28"/>
        <v>T3</v>
      </c>
      <c r="M605" s="115" t="s">
        <v>1832</v>
      </c>
      <c r="N605" s="33" t="str">
        <f t="shared" si="29"/>
        <v>E:POS_P:P01_Tr1:WFL_Tr2:ESI_DRC_R1_D:31_M:05_Y:2018</v>
      </c>
      <c r="O605" s="121">
        <v>0.51967592592592593</v>
      </c>
      <c r="P605" s="115">
        <v>32.9</v>
      </c>
      <c r="Q605" s="115">
        <v>14</v>
      </c>
      <c r="R605" s="115">
        <v>2</v>
      </c>
      <c r="S605" s="127">
        <v>22</v>
      </c>
      <c r="U605" s="115">
        <v>26</v>
      </c>
      <c r="V605" s="115">
        <v>27</v>
      </c>
      <c r="W605" s="119" t="s">
        <v>866</v>
      </c>
    </row>
    <row r="606" spans="1:23" x14ac:dyDescent="0.2">
      <c r="A606" s="124">
        <v>43251</v>
      </c>
      <c r="B606" s="115" t="s">
        <v>449</v>
      </c>
      <c r="C606" s="114" t="s">
        <v>137</v>
      </c>
      <c r="D606" s="114" t="s">
        <v>138</v>
      </c>
      <c r="E606" s="114" t="s">
        <v>139</v>
      </c>
      <c r="F606" s="116">
        <f t="shared" si="27"/>
        <v>2018</v>
      </c>
      <c r="G606" s="117" t="s">
        <v>244</v>
      </c>
      <c r="H606" s="117" t="s">
        <v>864</v>
      </c>
      <c r="I606" s="115" t="s">
        <v>1828</v>
      </c>
      <c r="J606" s="115" t="s">
        <v>1797</v>
      </c>
      <c r="K606" s="115" t="s">
        <v>1805</v>
      </c>
      <c r="L606" s="115" t="str">
        <f t="shared" si="28"/>
        <v>T0</v>
      </c>
      <c r="M606" s="115" t="s">
        <v>1833</v>
      </c>
      <c r="N606" s="33" t="str">
        <f t="shared" si="29"/>
        <v>E:POS_P:P01_Tr1:WFL_Tr2:ESI_DRC_R2_D:31_M:05_Y:2018</v>
      </c>
      <c r="O606" s="121">
        <v>0.49884259259259256</v>
      </c>
      <c r="P606" s="115">
        <v>28</v>
      </c>
      <c r="Q606" s="115">
        <v>6</v>
      </c>
      <c r="R606" s="115">
        <v>1</v>
      </c>
      <c r="S606" s="127">
        <v>22</v>
      </c>
      <c r="T606" s="115">
        <v>10</v>
      </c>
      <c r="U606" s="115">
        <v>26</v>
      </c>
      <c r="V606" s="115">
        <v>27</v>
      </c>
      <c r="W606" s="119" t="s">
        <v>866</v>
      </c>
    </row>
    <row r="607" spans="1:23" x14ac:dyDescent="0.2">
      <c r="A607" s="124">
        <v>43251</v>
      </c>
      <c r="B607" s="115" t="s">
        <v>449</v>
      </c>
      <c r="C607" s="114" t="s">
        <v>137</v>
      </c>
      <c r="D607" s="114" t="s">
        <v>138</v>
      </c>
      <c r="E607" s="114" t="s">
        <v>139</v>
      </c>
      <c r="F607" s="116">
        <f t="shared" si="27"/>
        <v>2018</v>
      </c>
      <c r="G607" s="117" t="s">
        <v>244</v>
      </c>
      <c r="H607" s="117" t="s">
        <v>864</v>
      </c>
      <c r="I607" s="115" t="s">
        <v>1828</v>
      </c>
      <c r="J607" s="115" t="s">
        <v>1797</v>
      </c>
      <c r="K607" s="115" t="s">
        <v>1805</v>
      </c>
      <c r="L607" s="115" t="str">
        <f t="shared" si="28"/>
        <v>T1</v>
      </c>
      <c r="M607" s="115" t="s">
        <v>1834</v>
      </c>
      <c r="N607" s="33" t="str">
        <f t="shared" si="29"/>
        <v>E:POS_P:P01_Tr1:WFL_Tr2:ESI_DRC_R2_D:31_M:05_Y:2018</v>
      </c>
      <c r="O607" s="121">
        <v>0.50578703703703709</v>
      </c>
      <c r="P607" s="115">
        <v>32.5</v>
      </c>
      <c r="Q607" s="115">
        <v>6</v>
      </c>
      <c r="R607" s="115">
        <v>1</v>
      </c>
      <c r="S607" s="127">
        <v>22</v>
      </c>
      <c r="T607" s="115">
        <v>10</v>
      </c>
      <c r="U607" s="115">
        <v>26</v>
      </c>
      <c r="V607" s="115">
        <v>27</v>
      </c>
      <c r="W607" s="119" t="s">
        <v>866</v>
      </c>
    </row>
    <row r="608" spans="1:23" x14ac:dyDescent="0.2">
      <c r="A608" s="124">
        <v>43251</v>
      </c>
      <c r="B608" s="115" t="s">
        <v>449</v>
      </c>
      <c r="C608" s="114" t="s">
        <v>137</v>
      </c>
      <c r="D608" s="114" t="s">
        <v>138</v>
      </c>
      <c r="E608" s="114" t="s">
        <v>139</v>
      </c>
      <c r="F608" s="116">
        <f t="shared" si="27"/>
        <v>2018</v>
      </c>
      <c r="G608" s="117" t="s">
        <v>244</v>
      </c>
      <c r="H608" s="117" t="s">
        <v>864</v>
      </c>
      <c r="I608" s="115" t="s">
        <v>1828</v>
      </c>
      <c r="J608" s="115" t="s">
        <v>1797</v>
      </c>
      <c r="K608" s="115" t="s">
        <v>1805</v>
      </c>
      <c r="L608" s="115" t="str">
        <f t="shared" si="28"/>
        <v>T2</v>
      </c>
      <c r="M608" s="115" t="s">
        <v>1835</v>
      </c>
      <c r="N608" s="33" t="str">
        <f t="shared" si="29"/>
        <v>E:POS_P:P01_Tr1:WFL_Tr2:ESI_DRC_R2_D:31_M:05_Y:2018</v>
      </c>
      <c r="O608" s="121">
        <v>0.51273148148148151</v>
      </c>
      <c r="P608" s="115">
        <v>32.200000000000003</v>
      </c>
      <c r="Q608" s="115">
        <v>6</v>
      </c>
      <c r="R608" s="115">
        <v>1</v>
      </c>
      <c r="S608" s="127">
        <v>22</v>
      </c>
      <c r="T608" s="115">
        <v>10</v>
      </c>
      <c r="U608" s="115">
        <v>26</v>
      </c>
      <c r="V608" s="115">
        <v>27</v>
      </c>
      <c r="W608" s="119" t="s">
        <v>866</v>
      </c>
    </row>
    <row r="609" spans="1:23" x14ac:dyDescent="0.2">
      <c r="A609" s="124">
        <v>43251</v>
      </c>
      <c r="B609" s="115" t="s">
        <v>449</v>
      </c>
      <c r="C609" s="114" t="s">
        <v>137</v>
      </c>
      <c r="D609" s="114" t="s">
        <v>138</v>
      </c>
      <c r="E609" s="114" t="s">
        <v>139</v>
      </c>
      <c r="F609" s="116">
        <f t="shared" si="27"/>
        <v>2018</v>
      </c>
      <c r="G609" s="117" t="s">
        <v>244</v>
      </c>
      <c r="H609" s="117" t="s">
        <v>864</v>
      </c>
      <c r="I609" s="115" t="s">
        <v>1828</v>
      </c>
      <c r="J609" s="115" t="s">
        <v>1797</v>
      </c>
      <c r="K609" s="115" t="s">
        <v>1805</v>
      </c>
      <c r="L609" s="115" t="str">
        <f t="shared" si="28"/>
        <v>T3</v>
      </c>
      <c r="M609" s="115" t="s">
        <v>1836</v>
      </c>
      <c r="N609" s="33" t="str">
        <f t="shared" si="29"/>
        <v>E:POS_P:P01_Tr1:WFL_Tr2:ESI_DRC_R2_D:31_M:05_Y:2018</v>
      </c>
      <c r="O609" s="121">
        <v>0.51967592592592593</v>
      </c>
      <c r="P609" s="115">
        <v>32.200000000000003</v>
      </c>
      <c r="Q609" s="115">
        <v>6</v>
      </c>
      <c r="R609" s="115">
        <v>1</v>
      </c>
      <c r="S609" s="127">
        <v>22</v>
      </c>
      <c r="T609" s="115">
        <v>10</v>
      </c>
      <c r="U609" s="115">
        <v>26</v>
      </c>
      <c r="V609" s="115">
        <v>27</v>
      </c>
      <c r="W609" s="119" t="s">
        <v>866</v>
      </c>
    </row>
    <row r="610" spans="1:23" x14ac:dyDescent="0.2">
      <c r="A610" s="124">
        <v>43251</v>
      </c>
      <c r="B610" s="115" t="s">
        <v>554</v>
      </c>
      <c r="C610" s="114" t="s">
        <v>137</v>
      </c>
      <c r="D610" s="114" t="s">
        <v>138</v>
      </c>
      <c r="E610" s="114" t="s">
        <v>139</v>
      </c>
      <c r="F610" s="116">
        <f t="shared" si="27"/>
        <v>2018</v>
      </c>
      <c r="G610" s="117" t="s">
        <v>244</v>
      </c>
      <c r="H610" s="117" t="s">
        <v>864</v>
      </c>
      <c r="I610" s="115" t="s">
        <v>1828</v>
      </c>
      <c r="J610" s="115" t="s">
        <v>1797</v>
      </c>
      <c r="K610" s="115" t="s">
        <v>1810</v>
      </c>
      <c r="L610" s="115" t="str">
        <f t="shared" si="28"/>
        <v>T0</v>
      </c>
      <c r="M610" s="115" t="s">
        <v>1837</v>
      </c>
      <c r="N610" s="33" t="str">
        <f t="shared" si="29"/>
        <v>E:POS_P:P01_Tr1:WFL_Tr2:ESI_DRC_R3_D:31_M:05_Y:2018</v>
      </c>
      <c r="O610" s="121">
        <v>0.49884259259259256</v>
      </c>
      <c r="P610" s="115">
        <v>28.9</v>
      </c>
      <c r="Q610" s="115">
        <v>8</v>
      </c>
      <c r="R610" s="115">
        <v>1</v>
      </c>
      <c r="S610" s="115">
        <v>23</v>
      </c>
      <c r="T610" s="115">
        <v>10</v>
      </c>
      <c r="U610" s="115">
        <v>26</v>
      </c>
      <c r="V610" s="115">
        <v>27</v>
      </c>
      <c r="W610" s="119" t="s">
        <v>866</v>
      </c>
    </row>
    <row r="611" spans="1:23" x14ac:dyDescent="0.2">
      <c r="A611" s="124">
        <v>43251</v>
      </c>
      <c r="B611" s="115" t="s">
        <v>554</v>
      </c>
      <c r="C611" s="114" t="s">
        <v>137</v>
      </c>
      <c r="D611" s="114" t="s">
        <v>138</v>
      </c>
      <c r="E611" s="114" t="s">
        <v>139</v>
      </c>
      <c r="F611" s="116">
        <f t="shared" si="27"/>
        <v>2018</v>
      </c>
      <c r="G611" s="117" t="s">
        <v>244</v>
      </c>
      <c r="H611" s="117" t="s">
        <v>864</v>
      </c>
      <c r="I611" s="115" t="s">
        <v>1828</v>
      </c>
      <c r="J611" s="115" t="s">
        <v>1797</v>
      </c>
      <c r="K611" s="115" t="s">
        <v>1810</v>
      </c>
      <c r="L611" s="115" t="str">
        <f t="shared" si="28"/>
        <v>T1</v>
      </c>
      <c r="M611" s="115" t="s">
        <v>1838</v>
      </c>
      <c r="N611" s="33" t="str">
        <f t="shared" si="29"/>
        <v>E:POS_P:P01_Tr1:WFL_Tr2:ESI_DRC_R3_D:31_M:05_Y:2018</v>
      </c>
      <c r="O611" s="121">
        <v>0.50578703703703709</v>
      </c>
      <c r="P611" s="115">
        <v>32.9</v>
      </c>
      <c r="Q611" s="115">
        <v>8</v>
      </c>
      <c r="R611" s="115">
        <v>1</v>
      </c>
      <c r="S611" s="115">
        <v>23</v>
      </c>
      <c r="T611" s="115">
        <v>10</v>
      </c>
      <c r="U611" s="115">
        <v>26</v>
      </c>
      <c r="V611" s="115">
        <v>27</v>
      </c>
      <c r="W611" s="119" t="s">
        <v>866</v>
      </c>
    </row>
    <row r="612" spans="1:23" x14ac:dyDescent="0.2">
      <c r="A612" s="124">
        <v>43251</v>
      </c>
      <c r="B612" s="115" t="s">
        <v>554</v>
      </c>
      <c r="C612" s="114" t="s">
        <v>137</v>
      </c>
      <c r="D612" s="114" t="s">
        <v>138</v>
      </c>
      <c r="E612" s="114" t="s">
        <v>139</v>
      </c>
      <c r="F612" s="116">
        <f t="shared" si="27"/>
        <v>2018</v>
      </c>
      <c r="G612" s="117" t="s">
        <v>244</v>
      </c>
      <c r="H612" s="117" t="s">
        <v>864</v>
      </c>
      <c r="I612" s="115" t="s">
        <v>1828</v>
      </c>
      <c r="J612" s="115" t="s">
        <v>1797</v>
      </c>
      <c r="K612" s="115" t="s">
        <v>1810</v>
      </c>
      <c r="L612" s="115" t="str">
        <f t="shared" si="28"/>
        <v>T2</v>
      </c>
      <c r="M612" s="115" t="s">
        <v>1839</v>
      </c>
      <c r="N612" s="33" t="str">
        <f t="shared" si="29"/>
        <v>E:POS_P:P01_Tr1:WFL_Tr2:ESI_DRC_R3_D:31_M:05_Y:2018</v>
      </c>
      <c r="O612" s="121">
        <v>0.51273148148148151</v>
      </c>
      <c r="P612" s="115">
        <v>32.4</v>
      </c>
      <c r="Q612" s="115">
        <v>8</v>
      </c>
      <c r="R612" s="115">
        <v>1</v>
      </c>
      <c r="S612" s="115">
        <v>23</v>
      </c>
      <c r="T612" s="115">
        <v>10</v>
      </c>
      <c r="U612" s="115">
        <v>26</v>
      </c>
      <c r="V612" s="115">
        <v>27</v>
      </c>
      <c r="W612" s="119" t="s">
        <v>866</v>
      </c>
    </row>
    <row r="613" spans="1:23" x14ac:dyDescent="0.2">
      <c r="A613" s="124">
        <v>43251</v>
      </c>
      <c r="B613" s="115" t="s">
        <v>554</v>
      </c>
      <c r="C613" s="114" t="s">
        <v>137</v>
      </c>
      <c r="D613" s="114" t="s">
        <v>138</v>
      </c>
      <c r="E613" s="114" t="s">
        <v>139</v>
      </c>
      <c r="F613" s="116">
        <f t="shared" si="27"/>
        <v>2018</v>
      </c>
      <c r="G613" s="117" t="s">
        <v>244</v>
      </c>
      <c r="H613" s="117" t="s">
        <v>864</v>
      </c>
      <c r="I613" s="115" t="s">
        <v>1828</v>
      </c>
      <c r="J613" s="115" t="s">
        <v>1797</v>
      </c>
      <c r="K613" s="115" t="s">
        <v>1810</v>
      </c>
      <c r="L613" s="115" t="str">
        <f t="shared" si="28"/>
        <v>T3</v>
      </c>
      <c r="M613" s="115" t="s">
        <v>1840</v>
      </c>
      <c r="N613" s="33" t="str">
        <f t="shared" si="29"/>
        <v>E:POS_P:P01_Tr1:WFL_Tr2:ESI_DRC_R3_D:31_M:05_Y:2018</v>
      </c>
      <c r="O613" s="121">
        <v>0.51967592592592593</v>
      </c>
      <c r="P613" s="115">
        <v>32.4</v>
      </c>
      <c r="Q613" s="115">
        <v>8</v>
      </c>
      <c r="R613" s="115">
        <v>1</v>
      </c>
      <c r="S613" s="115">
        <v>23</v>
      </c>
      <c r="T613" s="115">
        <v>10</v>
      </c>
      <c r="U613" s="115">
        <v>26</v>
      </c>
      <c r="V613" s="115">
        <v>27</v>
      </c>
      <c r="W613" s="119" t="s">
        <v>866</v>
      </c>
    </row>
    <row r="614" spans="1:23" x14ac:dyDescent="0.2">
      <c r="A614" s="124">
        <v>43251</v>
      </c>
      <c r="B614" s="115" t="s">
        <v>892</v>
      </c>
      <c r="C614" s="114" t="s">
        <v>137</v>
      </c>
      <c r="D614" s="114" t="s">
        <v>138</v>
      </c>
      <c r="E614" s="114" t="s">
        <v>139</v>
      </c>
      <c r="F614" s="116">
        <f t="shared" si="27"/>
        <v>2018</v>
      </c>
      <c r="G614" s="117" t="s">
        <v>244</v>
      </c>
      <c r="H614" s="117" t="s">
        <v>864</v>
      </c>
      <c r="I614" s="115" t="s">
        <v>1828</v>
      </c>
      <c r="J614" s="115" t="s">
        <v>1815</v>
      </c>
      <c r="K614" s="115" t="s">
        <v>1798</v>
      </c>
      <c r="L614" s="115" t="str">
        <f t="shared" si="28"/>
        <v>T0</v>
      </c>
      <c r="M614" s="115" t="s">
        <v>1841</v>
      </c>
      <c r="N614" s="33" t="str">
        <f t="shared" si="29"/>
        <v>E:POS_P:P01_Tr1:WFL_Tr2:LSI_DRC_R1_D:31_M:05_Y:2018</v>
      </c>
      <c r="O614" s="121">
        <v>0.49537037037037041</v>
      </c>
      <c r="P614" s="115">
        <v>28</v>
      </c>
      <c r="Q614" s="115">
        <v>2</v>
      </c>
      <c r="R614" s="115">
        <v>1</v>
      </c>
      <c r="S614" s="127">
        <v>23</v>
      </c>
      <c r="U614" s="115">
        <v>26</v>
      </c>
      <c r="V614" s="115">
        <v>27</v>
      </c>
      <c r="W614" s="119" t="s">
        <v>866</v>
      </c>
    </row>
    <row r="615" spans="1:23" x14ac:dyDescent="0.2">
      <c r="A615" s="124">
        <v>43251</v>
      </c>
      <c r="B615" s="115" t="s">
        <v>892</v>
      </c>
      <c r="C615" s="114" t="s">
        <v>137</v>
      </c>
      <c r="D615" s="114" t="s">
        <v>138</v>
      </c>
      <c r="E615" s="114" t="s">
        <v>139</v>
      </c>
      <c r="F615" s="116">
        <f t="shared" si="27"/>
        <v>2018</v>
      </c>
      <c r="G615" s="117" t="s">
        <v>244</v>
      </c>
      <c r="H615" s="117" t="s">
        <v>864</v>
      </c>
      <c r="I615" s="115" t="s">
        <v>1828</v>
      </c>
      <c r="J615" s="115" t="s">
        <v>1815</v>
      </c>
      <c r="K615" s="115" t="s">
        <v>1798</v>
      </c>
      <c r="L615" s="115" t="str">
        <f t="shared" si="28"/>
        <v>T1</v>
      </c>
      <c r="M615" s="115" t="s">
        <v>1842</v>
      </c>
      <c r="N615" s="33" t="str">
        <f t="shared" si="29"/>
        <v>E:POS_P:P01_Tr1:WFL_Tr2:LSI_DRC_R1_D:31_M:05_Y:2018</v>
      </c>
      <c r="O615" s="121">
        <v>0.50231481481481477</v>
      </c>
      <c r="P615" s="115">
        <v>31.1</v>
      </c>
      <c r="Q615" s="115">
        <v>2</v>
      </c>
      <c r="R615" s="115">
        <v>1</v>
      </c>
      <c r="S615" s="127">
        <v>23</v>
      </c>
      <c r="U615" s="115">
        <v>26</v>
      </c>
      <c r="V615" s="115">
        <v>27</v>
      </c>
      <c r="W615" s="119" t="s">
        <v>866</v>
      </c>
    </row>
    <row r="616" spans="1:23" x14ac:dyDescent="0.2">
      <c r="A616" s="124">
        <v>43251</v>
      </c>
      <c r="B616" s="115" t="s">
        <v>892</v>
      </c>
      <c r="C616" s="114" t="s">
        <v>137</v>
      </c>
      <c r="D616" s="114" t="s">
        <v>138</v>
      </c>
      <c r="E616" s="114" t="s">
        <v>139</v>
      </c>
      <c r="F616" s="116">
        <f t="shared" si="27"/>
        <v>2018</v>
      </c>
      <c r="G616" s="117" t="s">
        <v>244</v>
      </c>
      <c r="H616" s="117" t="s">
        <v>864</v>
      </c>
      <c r="I616" s="115" t="s">
        <v>1828</v>
      </c>
      <c r="J616" s="115" t="s">
        <v>1815</v>
      </c>
      <c r="K616" s="115" t="s">
        <v>1798</v>
      </c>
      <c r="L616" s="115" t="str">
        <f t="shared" si="28"/>
        <v>T2</v>
      </c>
      <c r="M616" s="115" t="s">
        <v>1843</v>
      </c>
      <c r="N616" s="33" t="str">
        <f t="shared" si="29"/>
        <v>E:POS_P:P01_Tr1:WFL_Tr2:LSI_DRC_R1_D:31_M:05_Y:2018</v>
      </c>
      <c r="O616" s="121">
        <v>0.50925925925925919</v>
      </c>
      <c r="P616" s="115">
        <v>33</v>
      </c>
      <c r="Q616" s="115">
        <v>2</v>
      </c>
      <c r="R616" s="115">
        <v>1</v>
      </c>
      <c r="S616" s="127">
        <v>23</v>
      </c>
      <c r="U616" s="115">
        <v>26</v>
      </c>
      <c r="V616" s="115">
        <v>27</v>
      </c>
      <c r="W616" s="119" t="s">
        <v>866</v>
      </c>
    </row>
    <row r="617" spans="1:23" x14ac:dyDescent="0.2">
      <c r="A617" s="124">
        <v>43251</v>
      </c>
      <c r="B617" s="115" t="s">
        <v>892</v>
      </c>
      <c r="C617" s="114" t="s">
        <v>137</v>
      </c>
      <c r="D617" s="114" t="s">
        <v>138</v>
      </c>
      <c r="E617" s="114" t="s">
        <v>139</v>
      </c>
      <c r="F617" s="116">
        <f t="shared" si="27"/>
        <v>2018</v>
      </c>
      <c r="G617" s="117" t="s">
        <v>244</v>
      </c>
      <c r="H617" s="117" t="s">
        <v>864</v>
      </c>
      <c r="I617" s="115" t="s">
        <v>1828</v>
      </c>
      <c r="J617" s="115" t="s">
        <v>1815</v>
      </c>
      <c r="K617" s="115" t="s">
        <v>1798</v>
      </c>
      <c r="L617" s="115" t="str">
        <f t="shared" si="28"/>
        <v>T3</v>
      </c>
      <c r="M617" s="115" t="s">
        <v>1844</v>
      </c>
      <c r="N617" s="33" t="str">
        <f t="shared" si="29"/>
        <v>E:POS_P:P01_Tr1:WFL_Tr2:LSI_DRC_R1_D:31_M:05_Y:2018</v>
      </c>
      <c r="O617" s="121">
        <v>0.51620370370370372</v>
      </c>
      <c r="P617" s="115">
        <v>32.799999999999997</v>
      </c>
      <c r="Q617" s="115">
        <v>2</v>
      </c>
      <c r="R617" s="115">
        <v>1</v>
      </c>
      <c r="S617" s="127">
        <v>23</v>
      </c>
      <c r="U617" s="115">
        <v>26</v>
      </c>
      <c r="V617" s="115">
        <v>27</v>
      </c>
      <c r="W617" s="119" t="s">
        <v>866</v>
      </c>
    </row>
    <row r="618" spans="1:23" x14ac:dyDescent="0.2">
      <c r="A618" s="124">
        <v>43251</v>
      </c>
      <c r="B618" s="115" t="s">
        <v>449</v>
      </c>
      <c r="C618" s="114" t="s">
        <v>137</v>
      </c>
      <c r="D618" s="114" t="s">
        <v>138</v>
      </c>
      <c r="E618" s="114" t="s">
        <v>139</v>
      </c>
      <c r="F618" s="116">
        <f t="shared" si="27"/>
        <v>2018</v>
      </c>
      <c r="G618" s="117" t="s">
        <v>244</v>
      </c>
      <c r="H618" s="117" t="s">
        <v>864</v>
      </c>
      <c r="I618" s="115" t="s">
        <v>1828</v>
      </c>
      <c r="J618" s="115" t="s">
        <v>1815</v>
      </c>
      <c r="K618" s="115" t="s">
        <v>1805</v>
      </c>
      <c r="L618" s="115" t="str">
        <f t="shared" si="28"/>
        <v>T0</v>
      </c>
      <c r="M618" s="115" t="s">
        <v>1845</v>
      </c>
      <c r="N618" s="33" t="str">
        <f t="shared" si="29"/>
        <v>E:POS_P:P01_Tr1:WFL_Tr2:LSI_DRC_R2_D:31_M:05_Y:2018</v>
      </c>
      <c r="O618" s="121">
        <v>0.49537037037037041</v>
      </c>
      <c r="P618" s="115">
        <v>28.4</v>
      </c>
      <c r="Q618" s="115">
        <v>11</v>
      </c>
      <c r="R618" s="115">
        <v>1</v>
      </c>
      <c r="S618" s="115">
        <v>25</v>
      </c>
      <c r="T618" s="115">
        <v>10</v>
      </c>
      <c r="U618" s="115">
        <v>26</v>
      </c>
      <c r="V618" s="115">
        <v>27</v>
      </c>
      <c r="W618" s="119" t="s">
        <v>866</v>
      </c>
    </row>
    <row r="619" spans="1:23" x14ac:dyDescent="0.2">
      <c r="A619" s="124">
        <v>43251</v>
      </c>
      <c r="B619" s="115" t="s">
        <v>449</v>
      </c>
      <c r="C619" s="114" t="s">
        <v>137</v>
      </c>
      <c r="D619" s="114" t="s">
        <v>138</v>
      </c>
      <c r="E619" s="114" t="s">
        <v>139</v>
      </c>
      <c r="F619" s="116">
        <f t="shared" si="27"/>
        <v>2018</v>
      </c>
      <c r="G619" s="117" t="s">
        <v>244</v>
      </c>
      <c r="H619" s="117" t="s">
        <v>864</v>
      </c>
      <c r="I619" s="115" t="s">
        <v>1828</v>
      </c>
      <c r="J619" s="115" t="s">
        <v>1815</v>
      </c>
      <c r="K619" s="115" t="s">
        <v>1805</v>
      </c>
      <c r="L619" s="115" t="str">
        <f t="shared" si="28"/>
        <v>T1</v>
      </c>
      <c r="M619" s="115" t="s">
        <v>1846</v>
      </c>
      <c r="N619" s="33" t="str">
        <f t="shared" si="29"/>
        <v>E:POS_P:P01_Tr1:WFL_Tr2:LSI_DRC_R2_D:31_M:05_Y:2018</v>
      </c>
      <c r="O619" s="121">
        <v>0.50231481481481477</v>
      </c>
      <c r="P619" s="115">
        <v>31</v>
      </c>
      <c r="Q619" s="115">
        <v>11</v>
      </c>
      <c r="R619" s="115">
        <v>1</v>
      </c>
      <c r="S619" s="115">
        <v>25</v>
      </c>
      <c r="T619" s="115">
        <v>10</v>
      </c>
      <c r="U619" s="115">
        <v>26</v>
      </c>
      <c r="V619" s="115">
        <v>27</v>
      </c>
      <c r="W619" s="119" t="s">
        <v>866</v>
      </c>
    </row>
    <row r="620" spans="1:23" x14ac:dyDescent="0.2">
      <c r="A620" s="124">
        <v>43251</v>
      </c>
      <c r="B620" s="115" t="s">
        <v>449</v>
      </c>
      <c r="C620" s="114" t="s">
        <v>137</v>
      </c>
      <c r="D620" s="114" t="s">
        <v>138</v>
      </c>
      <c r="E620" s="114" t="s">
        <v>139</v>
      </c>
      <c r="F620" s="116">
        <f t="shared" si="27"/>
        <v>2018</v>
      </c>
      <c r="G620" s="117" t="s">
        <v>244</v>
      </c>
      <c r="H620" s="117" t="s">
        <v>864</v>
      </c>
      <c r="I620" s="115" t="s">
        <v>1828</v>
      </c>
      <c r="J620" s="115" t="s">
        <v>1815</v>
      </c>
      <c r="K620" s="115" t="s">
        <v>1805</v>
      </c>
      <c r="L620" s="115" t="str">
        <f t="shared" si="28"/>
        <v>T2</v>
      </c>
      <c r="M620" s="115" t="s">
        <v>1847</v>
      </c>
      <c r="N620" s="33" t="str">
        <f t="shared" si="29"/>
        <v>E:POS_P:P01_Tr1:WFL_Tr2:LSI_DRC_R2_D:31_M:05_Y:2018</v>
      </c>
      <c r="O620" s="121">
        <v>0.50925925925925919</v>
      </c>
      <c r="P620" s="115">
        <v>32.200000000000003</v>
      </c>
      <c r="Q620" s="115">
        <v>11</v>
      </c>
      <c r="R620" s="115">
        <v>1</v>
      </c>
      <c r="S620" s="115">
        <v>25</v>
      </c>
      <c r="T620" s="115">
        <v>10</v>
      </c>
      <c r="U620" s="115">
        <v>26</v>
      </c>
      <c r="V620" s="115">
        <v>27</v>
      </c>
      <c r="W620" s="119" t="s">
        <v>866</v>
      </c>
    </row>
    <row r="621" spans="1:23" x14ac:dyDescent="0.2">
      <c r="A621" s="124">
        <v>43251</v>
      </c>
      <c r="B621" s="115" t="s">
        <v>449</v>
      </c>
      <c r="C621" s="114" t="s">
        <v>137</v>
      </c>
      <c r="D621" s="114" t="s">
        <v>138</v>
      </c>
      <c r="E621" s="114" t="s">
        <v>139</v>
      </c>
      <c r="F621" s="116">
        <f t="shared" si="27"/>
        <v>2018</v>
      </c>
      <c r="G621" s="117" t="s">
        <v>244</v>
      </c>
      <c r="H621" s="117" t="s">
        <v>864</v>
      </c>
      <c r="I621" s="115" t="s">
        <v>1828</v>
      </c>
      <c r="J621" s="115" t="s">
        <v>1815</v>
      </c>
      <c r="K621" s="115" t="s">
        <v>1805</v>
      </c>
      <c r="L621" s="115" t="str">
        <f t="shared" si="28"/>
        <v>T3</v>
      </c>
      <c r="M621" s="115" t="s">
        <v>1848</v>
      </c>
      <c r="N621" s="33" t="str">
        <f t="shared" si="29"/>
        <v>E:POS_P:P01_Tr1:WFL_Tr2:LSI_DRC_R2_D:31_M:05_Y:2018</v>
      </c>
      <c r="O621" s="121">
        <v>0.51620370370370372</v>
      </c>
      <c r="P621" s="115">
        <v>32</v>
      </c>
      <c r="Q621" s="115">
        <v>11</v>
      </c>
      <c r="R621" s="115">
        <v>1</v>
      </c>
      <c r="S621" s="115">
        <v>25</v>
      </c>
      <c r="T621" s="115">
        <v>10</v>
      </c>
      <c r="U621" s="115">
        <v>26</v>
      </c>
      <c r="V621" s="115">
        <v>27</v>
      </c>
      <c r="W621" s="119" t="s">
        <v>866</v>
      </c>
    </row>
    <row r="622" spans="1:23" x14ac:dyDescent="0.2">
      <c r="A622" s="124">
        <v>43251</v>
      </c>
      <c r="B622" s="115" t="s">
        <v>554</v>
      </c>
      <c r="C622" s="114" t="s">
        <v>137</v>
      </c>
      <c r="D622" s="114" t="s">
        <v>138</v>
      </c>
      <c r="E622" s="114" t="s">
        <v>139</v>
      </c>
      <c r="F622" s="116">
        <f t="shared" si="27"/>
        <v>2018</v>
      </c>
      <c r="G622" s="117" t="s">
        <v>244</v>
      </c>
      <c r="H622" s="117" t="s">
        <v>864</v>
      </c>
      <c r="I622" s="115" t="s">
        <v>1828</v>
      </c>
      <c r="J622" s="115" t="s">
        <v>1815</v>
      </c>
      <c r="K622" s="115" t="s">
        <v>1810</v>
      </c>
      <c r="L622" s="115" t="str">
        <f t="shared" si="28"/>
        <v>T0</v>
      </c>
      <c r="M622" s="115" t="s">
        <v>1849</v>
      </c>
      <c r="N622" s="33" t="str">
        <f t="shared" si="29"/>
        <v>E:POS_P:P01_Tr1:WFL_Tr2:LSI_DRC_R3_D:31_M:05_Y:2018</v>
      </c>
      <c r="O622" s="121">
        <v>0.49537037037037041</v>
      </c>
      <c r="P622" s="115">
        <v>27.8</v>
      </c>
      <c r="Q622" s="115">
        <v>5</v>
      </c>
      <c r="R622" s="115">
        <v>1</v>
      </c>
      <c r="S622" s="115">
        <v>23</v>
      </c>
      <c r="T622" s="115">
        <v>10</v>
      </c>
      <c r="U622" s="115">
        <v>26</v>
      </c>
      <c r="V622" s="115">
        <v>27</v>
      </c>
      <c r="W622" s="119" t="s">
        <v>866</v>
      </c>
    </row>
    <row r="623" spans="1:23" x14ac:dyDescent="0.2">
      <c r="A623" s="124">
        <v>43251</v>
      </c>
      <c r="B623" s="115" t="s">
        <v>554</v>
      </c>
      <c r="C623" s="114" t="s">
        <v>137</v>
      </c>
      <c r="D623" s="114" t="s">
        <v>138</v>
      </c>
      <c r="E623" s="114" t="s">
        <v>139</v>
      </c>
      <c r="F623" s="116">
        <f t="shared" si="27"/>
        <v>2018</v>
      </c>
      <c r="G623" s="117" t="s">
        <v>244</v>
      </c>
      <c r="H623" s="117" t="s">
        <v>864</v>
      </c>
      <c r="I623" s="115" t="s">
        <v>1828</v>
      </c>
      <c r="J623" s="115" t="s">
        <v>1815</v>
      </c>
      <c r="K623" s="115" t="s">
        <v>1810</v>
      </c>
      <c r="L623" s="115" t="str">
        <f t="shared" si="28"/>
        <v>T1</v>
      </c>
      <c r="M623" s="115" t="s">
        <v>1850</v>
      </c>
      <c r="N623" s="33" t="str">
        <f t="shared" si="29"/>
        <v>E:POS_P:P01_Tr1:WFL_Tr2:LSI_DRC_R3_D:31_M:05_Y:2018</v>
      </c>
      <c r="O623" s="121">
        <v>0.50231481481481477</v>
      </c>
      <c r="P623" s="115">
        <v>30</v>
      </c>
      <c r="Q623" s="115">
        <v>5</v>
      </c>
      <c r="R623" s="115">
        <v>1</v>
      </c>
      <c r="S623" s="115">
        <v>23</v>
      </c>
      <c r="T623" s="115">
        <v>10</v>
      </c>
      <c r="U623" s="115">
        <v>26</v>
      </c>
      <c r="V623" s="115">
        <v>27</v>
      </c>
      <c r="W623" s="119" t="s">
        <v>866</v>
      </c>
    </row>
    <row r="624" spans="1:23" x14ac:dyDescent="0.2">
      <c r="A624" s="124">
        <v>43251</v>
      </c>
      <c r="B624" s="115" t="s">
        <v>554</v>
      </c>
      <c r="C624" s="114" t="s">
        <v>137</v>
      </c>
      <c r="D624" s="114" t="s">
        <v>138</v>
      </c>
      <c r="E624" s="114" t="s">
        <v>139</v>
      </c>
      <c r="F624" s="116">
        <f t="shared" si="27"/>
        <v>2018</v>
      </c>
      <c r="G624" s="117" t="s">
        <v>244</v>
      </c>
      <c r="H624" s="117" t="s">
        <v>864</v>
      </c>
      <c r="I624" s="115" t="s">
        <v>1828</v>
      </c>
      <c r="J624" s="115" t="s">
        <v>1815</v>
      </c>
      <c r="K624" s="115" t="s">
        <v>1810</v>
      </c>
      <c r="L624" s="115" t="str">
        <f t="shared" si="28"/>
        <v>T2</v>
      </c>
      <c r="M624" s="115" t="s">
        <v>1851</v>
      </c>
      <c r="N624" s="33" t="str">
        <f t="shared" si="29"/>
        <v>E:POS_P:P01_Tr1:WFL_Tr2:LSI_DRC_R3_D:31_M:05_Y:2018</v>
      </c>
      <c r="O624" s="121">
        <v>0.50925925925925919</v>
      </c>
      <c r="P624" s="115">
        <v>31</v>
      </c>
      <c r="Q624" s="115">
        <v>5</v>
      </c>
      <c r="R624" s="115">
        <v>1</v>
      </c>
      <c r="S624" s="115">
        <v>23</v>
      </c>
      <c r="T624" s="115">
        <v>10</v>
      </c>
      <c r="U624" s="115">
        <v>26</v>
      </c>
      <c r="V624" s="115">
        <v>27</v>
      </c>
      <c r="W624" s="119" t="s">
        <v>866</v>
      </c>
    </row>
    <row r="625" spans="1:23" x14ac:dyDescent="0.2">
      <c r="A625" s="124">
        <v>43251</v>
      </c>
      <c r="B625" s="115" t="s">
        <v>554</v>
      </c>
      <c r="C625" s="114" t="s">
        <v>137</v>
      </c>
      <c r="D625" s="114" t="s">
        <v>138</v>
      </c>
      <c r="E625" s="114" t="s">
        <v>139</v>
      </c>
      <c r="F625" s="116">
        <f t="shared" si="27"/>
        <v>2018</v>
      </c>
      <c r="G625" s="117" t="s">
        <v>244</v>
      </c>
      <c r="H625" s="117" t="s">
        <v>864</v>
      </c>
      <c r="I625" s="115" t="s">
        <v>1828</v>
      </c>
      <c r="J625" s="115" t="s">
        <v>1815</v>
      </c>
      <c r="K625" s="115" t="s">
        <v>1810</v>
      </c>
      <c r="L625" s="115" t="str">
        <f t="shared" si="28"/>
        <v>T3</v>
      </c>
      <c r="M625" s="115" t="s">
        <v>1852</v>
      </c>
      <c r="N625" s="33" t="str">
        <f t="shared" si="29"/>
        <v>E:POS_P:P01_Tr1:WFL_Tr2:LSI_DRC_R3_D:31_M:05_Y:2018</v>
      </c>
      <c r="O625" s="121">
        <v>0.51620370370370372</v>
      </c>
      <c r="P625" s="115">
        <v>30.8</v>
      </c>
      <c r="Q625" s="115">
        <v>5</v>
      </c>
      <c r="R625" s="115">
        <v>1</v>
      </c>
      <c r="S625" s="115">
        <v>23</v>
      </c>
      <c r="T625" s="115">
        <v>10</v>
      </c>
      <c r="U625" s="115">
        <v>26</v>
      </c>
      <c r="V625" s="115">
        <v>27</v>
      </c>
      <c r="W625" s="119" t="s">
        <v>866</v>
      </c>
    </row>
    <row r="626" spans="1:23" x14ac:dyDescent="0.2">
      <c r="A626" s="124">
        <v>43266</v>
      </c>
      <c r="B626" s="115" t="s">
        <v>554</v>
      </c>
      <c r="C626" s="114" t="s">
        <v>137</v>
      </c>
      <c r="D626" s="114" t="s">
        <v>138</v>
      </c>
      <c r="E626" s="114" t="s">
        <v>139</v>
      </c>
      <c r="F626" s="116">
        <f t="shared" si="27"/>
        <v>2018</v>
      </c>
      <c r="G626" s="117" t="s">
        <v>298</v>
      </c>
      <c r="H626" s="116">
        <v>15</v>
      </c>
      <c r="I626" s="115" t="s">
        <v>1796</v>
      </c>
      <c r="J626" s="115" t="s">
        <v>1797</v>
      </c>
      <c r="K626" s="115" t="s">
        <v>1798</v>
      </c>
      <c r="L626" s="115" t="str">
        <f t="shared" si="28"/>
        <v>T0</v>
      </c>
      <c r="M626" s="115" t="s">
        <v>1799</v>
      </c>
      <c r="N626" s="33" t="str">
        <f t="shared" si="29"/>
        <v>E:POS_P:P01_Tr1:NWF_Tr2:ESI_DRC_R1_D:15_M:06_Y:2018</v>
      </c>
      <c r="O626" s="121">
        <v>0.49236111111111108</v>
      </c>
      <c r="P626" s="115">
        <v>25.3</v>
      </c>
      <c r="Q626" s="115">
        <v>2</v>
      </c>
      <c r="R626" s="115">
        <v>6.5</v>
      </c>
      <c r="S626" s="115">
        <v>23.8</v>
      </c>
      <c r="T626" s="115">
        <v>60</v>
      </c>
      <c r="U626" s="115">
        <v>27</v>
      </c>
      <c r="V626" s="115">
        <v>29</v>
      </c>
    </row>
    <row r="627" spans="1:23" x14ac:dyDescent="0.2">
      <c r="A627" s="124">
        <v>43266</v>
      </c>
      <c r="B627" s="115" t="s">
        <v>554</v>
      </c>
      <c r="C627" s="114" t="s">
        <v>137</v>
      </c>
      <c r="D627" s="114" t="s">
        <v>138</v>
      </c>
      <c r="E627" s="114" t="s">
        <v>139</v>
      </c>
      <c r="F627" s="116">
        <f t="shared" si="27"/>
        <v>2018</v>
      </c>
      <c r="G627" s="117" t="s">
        <v>298</v>
      </c>
      <c r="H627" s="116">
        <v>15</v>
      </c>
      <c r="I627" s="115" t="s">
        <v>1796</v>
      </c>
      <c r="J627" s="115" t="s">
        <v>1797</v>
      </c>
      <c r="K627" s="115" t="s">
        <v>1798</v>
      </c>
      <c r="L627" s="115" t="str">
        <f t="shared" si="28"/>
        <v>T1</v>
      </c>
      <c r="M627" s="115" t="s">
        <v>1802</v>
      </c>
      <c r="N627" s="33" t="str">
        <f t="shared" si="29"/>
        <v>E:POS_P:P01_Tr1:NWF_Tr2:ESI_DRC_R1_D:15_M:06_Y:2018</v>
      </c>
      <c r="O627" s="121">
        <v>0.4993055555555555</v>
      </c>
      <c r="P627" s="115">
        <v>29.4</v>
      </c>
      <c r="Q627" s="115">
        <v>2</v>
      </c>
      <c r="R627" s="115">
        <v>6.5</v>
      </c>
      <c r="S627" s="115">
        <v>23.8</v>
      </c>
      <c r="T627" s="115">
        <v>60</v>
      </c>
      <c r="U627" s="115">
        <v>27</v>
      </c>
      <c r="V627" s="115">
        <v>29</v>
      </c>
    </row>
    <row r="628" spans="1:23" x14ac:dyDescent="0.2">
      <c r="A628" s="124">
        <v>43266</v>
      </c>
      <c r="B628" s="115" t="s">
        <v>554</v>
      </c>
      <c r="C628" s="114" t="s">
        <v>137</v>
      </c>
      <c r="D628" s="114" t="s">
        <v>138</v>
      </c>
      <c r="E628" s="114" t="s">
        <v>139</v>
      </c>
      <c r="F628" s="116">
        <f t="shared" si="27"/>
        <v>2018</v>
      </c>
      <c r="G628" s="117" t="s">
        <v>298</v>
      </c>
      <c r="H628" s="116">
        <v>15</v>
      </c>
      <c r="I628" s="115" t="s">
        <v>1796</v>
      </c>
      <c r="J628" s="115" t="s">
        <v>1797</v>
      </c>
      <c r="K628" s="115" t="s">
        <v>1798</v>
      </c>
      <c r="L628" s="115" t="str">
        <f t="shared" si="28"/>
        <v>T2</v>
      </c>
      <c r="M628" s="115" t="s">
        <v>1803</v>
      </c>
      <c r="N628" s="33" t="str">
        <f t="shared" si="29"/>
        <v>E:POS_P:P01_Tr1:NWF_Tr2:ESI_DRC_R1_D:15_M:06_Y:2018</v>
      </c>
      <c r="O628" s="121">
        <v>0.50624999999999998</v>
      </c>
      <c r="P628" s="115">
        <v>29.4</v>
      </c>
      <c r="Q628" s="115">
        <v>2</v>
      </c>
      <c r="R628" s="115">
        <v>6.5</v>
      </c>
      <c r="S628" s="115">
        <v>23.8</v>
      </c>
      <c r="T628" s="115">
        <v>60</v>
      </c>
      <c r="U628" s="115">
        <v>27</v>
      </c>
      <c r="V628" s="115">
        <v>29</v>
      </c>
    </row>
    <row r="629" spans="1:23" x14ac:dyDescent="0.2">
      <c r="A629" s="124">
        <v>43266</v>
      </c>
      <c r="B629" s="115" t="s">
        <v>554</v>
      </c>
      <c r="C629" s="114" t="s">
        <v>137</v>
      </c>
      <c r="D629" s="114" t="s">
        <v>138</v>
      </c>
      <c r="E629" s="114" t="s">
        <v>139</v>
      </c>
      <c r="F629" s="116">
        <f t="shared" si="27"/>
        <v>2018</v>
      </c>
      <c r="G629" s="117" t="s">
        <v>298</v>
      </c>
      <c r="H629" s="116">
        <v>15</v>
      </c>
      <c r="I629" s="115" t="s">
        <v>1796</v>
      </c>
      <c r="J629" s="115" t="s">
        <v>1797</v>
      </c>
      <c r="K629" s="115" t="s">
        <v>1798</v>
      </c>
      <c r="L629" s="115" t="str">
        <f t="shared" si="28"/>
        <v>T3</v>
      </c>
      <c r="M629" s="115" t="s">
        <v>1804</v>
      </c>
      <c r="N629" s="33" t="str">
        <f t="shared" si="29"/>
        <v>E:POS_P:P01_Tr1:NWF_Tr2:ESI_DRC_R1_D:15_M:06_Y:2018</v>
      </c>
      <c r="O629" s="121">
        <v>0.5131944444444444</v>
      </c>
      <c r="P629" s="115">
        <v>29.6</v>
      </c>
      <c r="Q629" s="115">
        <v>2</v>
      </c>
      <c r="R629" s="115">
        <v>6.5</v>
      </c>
      <c r="S629" s="115">
        <v>23.8</v>
      </c>
      <c r="T629" s="115">
        <v>60</v>
      </c>
      <c r="U629" s="115">
        <v>27</v>
      </c>
      <c r="V629" s="115">
        <v>29</v>
      </c>
    </row>
    <row r="630" spans="1:23" x14ac:dyDescent="0.2">
      <c r="A630" s="124">
        <v>43266</v>
      </c>
      <c r="B630" s="115" t="s">
        <v>449</v>
      </c>
      <c r="C630" s="114" t="s">
        <v>137</v>
      </c>
      <c r="D630" s="114" t="s">
        <v>138</v>
      </c>
      <c r="E630" s="114" t="s">
        <v>139</v>
      </c>
      <c r="F630" s="116">
        <f t="shared" si="27"/>
        <v>2018</v>
      </c>
      <c r="G630" s="117" t="s">
        <v>298</v>
      </c>
      <c r="H630" s="116">
        <v>15</v>
      </c>
      <c r="I630" s="115" t="s">
        <v>1796</v>
      </c>
      <c r="J630" s="115" t="s">
        <v>1797</v>
      </c>
      <c r="K630" s="115" t="s">
        <v>1805</v>
      </c>
      <c r="L630" s="115" t="str">
        <f t="shared" si="28"/>
        <v>T0</v>
      </c>
      <c r="M630" s="115" t="s">
        <v>1806</v>
      </c>
      <c r="N630" s="33" t="str">
        <f t="shared" si="29"/>
        <v>E:POS_P:P01_Tr1:NWF_Tr2:ESI_DRC_R2_D:15_M:06_Y:2018</v>
      </c>
      <c r="O630" s="121">
        <v>0.49236111111111108</v>
      </c>
      <c r="P630" s="115">
        <v>25.3</v>
      </c>
      <c r="Q630" s="115">
        <v>11</v>
      </c>
      <c r="R630" s="115">
        <v>8</v>
      </c>
      <c r="S630" s="115">
        <v>21.7</v>
      </c>
      <c r="T630" s="115">
        <v>80</v>
      </c>
      <c r="U630" s="115">
        <v>27</v>
      </c>
      <c r="V630" s="115">
        <v>29</v>
      </c>
    </row>
    <row r="631" spans="1:23" x14ac:dyDescent="0.2">
      <c r="A631" s="124">
        <v>43266</v>
      </c>
      <c r="B631" s="115" t="s">
        <v>449</v>
      </c>
      <c r="C631" s="114" t="s">
        <v>137</v>
      </c>
      <c r="D631" s="114" t="s">
        <v>138</v>
      </c>
      <c r="E631" s="114" t="s">
        <v>139</v>
      </c>
      <c r="F631" s="116">
        <f t="shared" si="27"/>
        <v>2018</v>
      </c>
      <c r="G631" s="117" t="s">
        <v>298</v>
      </c>
      <c r="H631" s="116">
        <v>15</v>
      </c>
      <c r="I631" s="115" t="s">
        <v>1796</v>
      </c>
      <c r="J631" s="115" t="s">
        <v>1797</v>
      </c>
      <c r="K631" s="115" t="s">
        <v>1805</v>
      </c>
      <c r="L631" s="115" t="str">
        <f t="shared" si="28"/>
        <v>T1</v>
      </c>
      <c r="M631" s="115" t="s">
        <v>1807</v>
      </c>
      <c r="N631" s="33" t="str">
        <f t="shared" si="29"/>
        <v>E:POS_P:P01_Tr1:NWF_Tr2:ESI_DRC_R2_D:15_M:06_Y:2018</v>
      </c>
      <c r="O631" s="121">
        <v>0.4993055555555555</v>
      </c>
      <c r="P631" s="115">
        <v>27.6</v>
      </c>
      <c r="Q631" s="115">
        <v>11</v>
      </c>
      <c r="R631" s="115">
        <v>8</v>
      </c>
      <c r="S631" s="115">
        <v>21.7</v>
      </c>
      <c r="T631" s="115">
        <v>80</v>
      </c>
      <c r="U631" s="115">
        <v>27</v>
      </c>
      <c r="V631" s="115">
        <v>29</v>
      </c>
    </row>
    <row r="632" spans="1:23" x14ac:dyDescent="0.2">
      <c r="A632" s="124">
        <v>43266</v>
      </c>
      <c r="B632" s="115" t="s">
        <v>449</v>
      </c>
      <c r="C632" s="114" t="s">
        <v>137</v>
      </c>
      <c r="D632" s="114" t="s">
        <v>138</v>
      </c>
      <c r="E632" s="114" t="s">
        <v>139</v>
      </c>
      <c r="F632" s="116">
        <f t="shared" si="27"/>
        <v>2018</v>
      </c>
      <c r="G632" s="117" t="s">
        <v>298</v>
      </c>
      <c r="H632" s="116">
        <v>15</v>
      </c>
      <c r="I632" s="115" t="s">
        <v>1796</v>
      </c>
      <c r="J632" s="115" t="s">
        <v>1797</v>
      </c>
      <c r="K632" s="115" t="s">
        <v>1805</v>
      </c>
      <c r="L632" s="115" t="str">
        <f t="shared" si="28"/>
        <v>T2</v>
      </c>
      <c r="M632" s="115" t="s">
        <v>1808</v>
      </c>
      <c r="N632" s="33" t="str">
        <f t="shared" si="29"/>
        <v>E:POS_P:P01_Tr1:NWF_Tr2:ESI_DRC_R2_D:15_M:06_Y:2018</v>
      </c>
      <c r="O632" s="121">
        <v>0.50624999999999998</v>
      </c>
      <c r="P632" s="115">
        <v>28.2</v>
      </c>
      <c r="Q632" s="115">
        <v>11</v>
      </c>
      <c r="R632" s="115">
        <v>8</v>
      </c>
      <c r="S632" s="115">
        <v>21.7</v>
      </c>
      <c r="T632" s="115">
        <v>80</v>
      </c>
      <c r="U632" s="115">
        <v>27</v>
      </c>
      <c r="V632" s="115">
        <v>29</v>
      </c>
    </row>
    <row r="633" spans="1:23" x14ac:dyDescent="0.2">
      <c r="A633" s="124">
        <v>43266</v>
      </c>
      <c r="B633" s="115" t="s">
        <v>449</v>
      </c>
      <c r="C633" s="114" t="s">
        <v>137</v>
      </c>
      <c r="D633" s="114" t="s">
        <v>138</v>
      </c>
      <c r="E633" s="114" t="s">
        <v>139</v>
      </c>
      <c r="F633" s="116">
        <f t="shared" si="27"/>
        <v>2018</v>
      </c>
      <c r="G633" s="117" t="s">
        <v>298</v>
      </c>
      <c r="H633" s="116">
        <v>15</v>
      </c>
      <c r="I633" s="115" t="s">
        <v>1796</v>
      </c>
      <c r="J633" s="115" t="s">
        <v>1797</v>
      </c>
      <c r="K633" s="115" t="s">
        <v>1805</v>
      </c>
      <c r="L633" s="115" t="str">
        <f t="shared" si="28"/>
        <v>T3</v>
      </c>
      <c r="M633" s="115" t="s">
        <v>1809</v>
      </c>
      <c r="N633" s="33" t="str">
        <f t="shared" si="29"/>
        <v>E:POS_P:P01_Tr1:NWF_Tr2:ESI_DRC_R2_D:15_M:06_Y:2018</v>
      </c>
      <c r="O633" s="121">
        <v>0.5131944444444444</v>
      </c>
      <c r="P633" s="115">
        <v>28.6</v>
      </c>
      <c r="Q633" s="115">
        <v>11</v>
      </c>
      <c r="R633" s="115">
        <v>8</v>
      </c>
      <c r="S633" s="115">
        <v>21.7</v>
      </c>
      <c r="T633" s="115">
        <v>80</v>
      </c>
      <c r="U633" s="115">
        <v>27</v>
      </c>
      <c r="V633" s="115">
        <v>29</v>
      </c>
    </row>
    <row r="634" spans="1:23" x14ac:dyDescent="0.2">
      <c r="A634" s="124">
        <v>43266</v>
      </c>
      <c r="B634" s="115" t="s">
        <v>865</v>
      </c>
      <c r="C634" s="114" t="s">
        <v>137</v>
      </c>
      <c r="D634" s="114" t="s">
        <v>138</v>
      </c>
      <c r="E634" s="114" t="s">
        <v>139</v>
      </c>
      <c r="F634" s="116">
        <f t="shared" si="27"/>
        <v>2018</v>
      </c>
      <c r="G634" s="117" t="s">
        <v>298</v>
      </c>
      <c r="H634" s="116">
        <v>15</v>
      </c>
      <c r="I634" s="115" t="s">
        <v>1796</v>
      </c>
      <c r="J634" s="115" t="s">
        <v>1797</v>
      </c>
      <c r="K634" s="115" t="s">
        <v>1810</v>
      </c>
      <c r="L634" s="115" t="str">
        <f t="shared" si="28"/>
        <v>T0</v>
      </c>
      <c r="M634" s="115" t="s">
        <v>1811</v>
      </c>
      <c r="N634" s="33" t="str">
        <f t="shared" si="29"/>
        <v>E:POS_P:P01_Tr1:NWF_Tr2:ESI_DRC_R3_D:15_M:06_Y:2018</v>
      </c>
      <c r="O634" s="121">
        <v>0.49236111111111108</v>
      </c>
      <c r="P634" s="115">
        <v>25</v>
      </c>
      <c r="Q634" s="115">
        <v>14</v>
      </c>
      <c r="R634" s="115">
        <v>8</v>
      </c>
      <c r="S634" s="115">
        <v>21.9</v>
      </c>
      <c r="T634" s="115">
        <v>60</v>
      </c>
      <c r="U634" s="115">
        <v>27</v>
      </c>
      <c r="V634" s="115">
        <v>29</v>
      </c>
    </row>
    <row r="635" spans="1:23" x14ac:dyDescent="0.2">
      <c r="A635" s="124">
        <v>43266</v>
      </c>
      <c r="B635" s="115" t="s">
        <v>865</v>
      </c>
      <c r="C635" s="114" t="s">
        <v>137</v>
      </c>
      <c r="D635" s="114" t="s">
        <v>138</v>
      </c>
      <c r="E635" s="114" t="s">
        <v>139</v>
      </c>
      <c r="F635" s="116">
        <f t="shared" si="27"/>
        <v>2018</v>
      </c>
      <c r="G635" s="117" t="s">
        <v>298</v>
      </c>
      <c r="H635" s="116">
        <v>15</v>
      </c>
      <c r="I635" s="115" t="s">
        <v>1796</v>
      </c>
      <c r="J635" s="115" t="s">
        <v>1797</v>
      </c>
      <c r="K635" s="115" t="s">
        <v>1810</v>
      </c>
      <c r="L635" s="115" t="str">
        <f t="shared" si="28"/>
        <v>T1</v>
      </c>
      <c r="M635" s="115" t="s">
        <v>1812</v>
      </c>
      <c r="N635" s="33" t="str">
        <f t="shared" si="29"/>
        <v>E:POS_P:P01_Tr1:NWF_Tr2:ESI_DRC_R3_D:15_M:06_Y:2018</v>
      </c>
      <c r="O635" s="121">
        <v>0.4993055555555555</v>
      </c>
      <c r="P635" s="115">
        <v>27.7</v>
      </c>
      <c r="Q635" s="115">
        <v>14</v>
      </c>
      <c r="R635" s="115">
        <v>8</v>
      </c>
      <c r="S635" s="115">
        <v>21.9</v>
      </c>
      <c r="T635" s="115">
        <v>60</v>
      </c>
      <c r="U635" s="115">
        <v>27</v>
      </c>
      <c r="V635" s="115">
        <v>29</v>
      </c>
    </row>
    <row r="636" spans="1:23" x14ac:dyDescent="0.2">
      <c r="A636" s="124">
        <v>43266</v>
      </c>
      <c r="B636" s="115" t="s">
        <v>865</v>
      </c>
      <c r="C636" s="114" t="s">
        <v>137</v>
      </c>
      <c r="D636" s="114" t="s">
        <v>138</v>
      </c>
      <c r="E636" s="114" t="s">
        <v>139</v>
      </c>
      <c r="F636" s="116">
        <f t="shared" si="27"/>
        <v>2018</v>
      </c>
      <c r="G636" s="117" t="s">
        <v>298</v>
      </c>
      <c r="H636" s="116">
        <v>15</v>
      </c>
      <c r="I636" s="115" t="s">
        <v>1796</v>
      </c>
      <c r="J636" s="115" t="s">
        <v>1797</v>
      </c>
      <c r="K636" s="115" t="s">
        <v>1810</v>
      </c>
      <c r="L636" s="115" t="str">
        <f t="shared" si="28"/>
        <v>T2</v>
      </c>
      <c r="M636" s="115" t="s">
        <v>1813</v>
      </c>
      <c r="N636" s="33" t="str">
        <f t="shared" si="29"/>
        <v>E:POS_P:P01_Tr1:NWF_Tr2:ESI_DRC_R3_D:15_M:06_Y:2018</v>
      </c>
      <c r="O636" s="121">
        <v>0.50624999999999998</v>
      </c>
      <c r="P636" s="115">
        <v>28.8</v>
      </c>
      <c r="Q636" s="115">
        <v>14</v>
      </c>
      <c r="R636" s="115">
        <v>8</v>
      </c>
      <c r="S636" s="115">
        <v>21.9</v>
      </c>
      <c r="T636" s="115">
        <v>60</v>
      </c>
      <c r="U636" s="115">
        <v>27</v>
      </c>
      <c r="V636" s="115">
        <v>29</v>
      </c>
    </row>
    <row r="637" spans="1:23" x14ac:dyDescent="0.2">
      <c r="A637" s="124">
        <v>43266</v>
      </c>
      <c r="B637" s="115" t="s">
        <v>865</v>
      </c>
      <c r="C637" s="114" t="s">
        <v>137</v>
      </c>
      <c r="D637" s="114" t="s">
        <v>138</v>
      </c>
      <c r="E637" s="114" t="s">
        <v>139</v>
      </c>
      <c r="F637" s="116">
        <f t="shared" si="27"/>
        <v>2018</v>
      </c>
      <c r="G637" s="117" t="s">
        <v>298</v>
      </c>
      <c r="H637" s="116">
        <v>15</v>
      </c>
      <c r="I637" s="115" t="s">
        <v>1796</v>
      </c>
      <c r="J637" s="115" t="s">
        <v>1797</v>
      </c>
      <c r="K637" s="115" t="s">
        <v>1810</v>
      </c>
      <c r="L637" s="115" t="str">
        <f t="shared" si="28"/>
        <v>T3</v>
      </c>
      <c r="M637" s="115" t="s">
        <v>1814</v>
      </c>
      <c r="N637" s="33" t="str">
        <f t="shared" si="29"/>
        <v>E:POS_P:P01_Tr1:NWF_Tr2:ESI_DRC_R3_D:15_M:06_Y:2018</v>
      </c>
      <c r="O637" s="121">
        <v>0.5131944444444444</v>
      </c>
      <c r="P637" s="115">
        <v>28.8</v>
      </c>
      <c r="Q637" s="115">
        <v>14</v>
      </c>
      <c r="R637" s="115">
        <v>8</v>
      </c>
      <c r="S637" s="115">
        <v>21.9</v>
      </c>
      <c r="T637" s="115">
        <v>60</v>
      </c>
      <c r="U637" s="115">
        <v>27</v>
      </c>
      <c r="V637" s="115">
        <v>29</v>
      </c>
    </row>
    <row r="638" spans="1:23" x14ac:dyDescent="0.2">
      <c r="A638" s="124">
        <v>43266</v>
      </c>
      <c r="B638" s="115" t="s">
        <v>554</v>
      </c>
      <c r="C638" s="114" t="s">
        <v>137</v>
      </c>
      <c r="D638" s="114" t="s">
        <v>138</v>
      </c>
      <c r="E638" s="114" t="s">
        <v>139</v>
      </c>
      <c r="F638" s="116">
        <f t="shared" si="27"/>
        <v>2018</v>
      </c>
      <c r="G638" s="117" t="s">
        <v>298</v>
      </c>
      <c r="H638" s="116">
        <v>15</v>
      </c>
      <c r="I638" s="115" t="s">
        <v>1796</v>
      </c>
      <c r="J638" s="115" t="s">
        <v>1815</v>
      </c>
      <c r="K638" s="115" t="s">
        <v>1798</v>
      </c>
      <c r="L638" s="115" t="str">
        <f t="shared" si="28"/>
        <v>T0</v>
      </c>
      <c r="M638" s="115" t="s">
        <v>1816</v>
      </c>
      <c r="N638" s="33" t="str">
        <f t="shared" si="29"/>
        <v>E:POS_P:P01_Tr1:NWF_Tr2:LSI_DRC_R1_D:15_M:06_Y:2018</v>
      </c>
      <c r="O638" s="121">
        <v>0.49513888888888885</v>
      </c>
      <c r="P638" s="115">
        <v>27.6</v>
      </c>
      <c r="Q638" s="115">
        <v>6</v>
      </c>
      <c r="R638" s="115">
        <v>6</v>
      </c>
      <c r="S638" s="115">
        <v>22.2</v>
      </c>
      <c r="T638" s="115">
        <v>70</v>
      </c>
      <c r="U638" s="115">
        <v>27</v>
      </c>
      <c r="V638" s="115">
        <v>29</v>
      </c>
    </row>
    <row r="639" spans="1:23" x14ac:dyDescent="0.2">
      <c r="A639" s="124">
        <v>43266</v>
      </c>
      <c r="B639" s="115" t="s">
        <v>554</v>
      </c>
      <c r="C639" s="114" t="s">
        <v>137</v>
      </c>
      <c r="D639" s="114" t="s">
        <v>138</v>
      </c>
      <c r="E639" s="114" t="s">
        <v>139</v>
      </c>
      <c r="F639" s="116">
        <f t="shared" si="27"/>
        <v>2018</v>
      </c>
      <c r="G639" s="117" t="s">
        <v>298</v>
      </c>
      <c r="H639" s="116">
        <v>15</v>
      </c>
      <c r="I639" s="115" t="s">
        <v>1796</v>
      </c>
      <c r="J639" s="115" t="s">
        <v>1815</v>
      </c>
      <c r="K639" s="115" t="s">
        <v>1798</v>
      </c>
      <c r="L639" s="115" t="str">
        <f t="shared" si="28"/>
        <v>T1</v>
      </c>
      <c r="M639" s="115" t="s">
        <v>1817</v>
      </c>
      <c r="N639" s="33" t="str">
        <f t="shared" si="29"/>
        <v>E:POS_P:P01_Tr1:NWF_Tr2:LSI_DRC_R1_D:15_M:06_Y:2018</v>
      </c>
      <c r="O639" s="121">
        <v>0.50208333333333333</v>
      </c>
      <c r="P639" s="115">
        <v>29.8</v>
      </c>
      <c r="Q639" s="115">
        <v>6</v>
      </c>
      <c r="R639" s="127">
        <v>6.5</v>
      </c>
      <c r="S639" s="115">
        <v>22.2</v>
      </c>
      <c r="T639" s="115">
        <v>70</v>
      </c>
      <c r="U639" s="115">
        <v>27</v>
      </c>
      <c r="V639" s="115">
        <v>29</v>
      </c>
      <c r="W639" s="119" t="s">
        <v>1855</v>
      </c>
    </row>
    <row r="640" spans="1:23" x14ac:dyDescent="0.2">
      <c r="A640" s="124">
        <v>43266</v>
      </c>
      <c r="B640" s="115" t="s">
        <v>554</v>
      </c>
      <c r="C640" s="114" t="s">
        <v>137</v>
      </c>
      <c r="D640" s="114" t="s">
        <v>138</v>
      </c>
      <c r="E640" s="114" t="s">
        <v>139</v>
      </c>
      <c r="F640" s="116">
        <f t="shared" si="27"/>
        <v>2018</v>
      </c>
      <c r="G640" s="117" t="s">
        <v>298</v>
      </c>
      <c r="H640" s="116">
        <v>15</v>
      </c>
      <c r="I640" s="115" t="s">
        <v>1796</v>
      </c>
      <c r="J640" s="115" t="s">
        <v>1815</v>
      </c>
      <c r="K640" s="115" t="s">
        <v>1798</v>
      </c>
      <c r="L640" s="115" t="str">
        <f t="shared" si="28"/>
        <v>T2</v>
      </c>
      <c r="M640" s="115" t="s">
        <v>1818</v>
      </c>
      <c r="N640" s="33" t="str">
        <f t="shared" si="29"/>
        <v>E:POS_P:P01_Tr1:NWF_Tr2:LSI_DRC_R1_D:15_M:06_Y:2018</v>
      </c>
      <c r="O640" s="121">
        <v>0.50902777777777775</v>
      </c>
      <c r="P640" s="115">
        <v>29.6</v>
      </c>
      <c r="Q640" s="115">
        <v>6</v>
      </c>
      <c r="R640" s="115">
        <v>6.5</v>
      </c>
      <c r="S640" s="115">
        <v>22.2</v>
      </c>
      <c r="T640" s="115">
        <v>70</v>
      </c>
      <c r="U640" s="115">
        <v>27</v>
      </c>
      <c r="V640" s="115">
        <v>29</v>
      </c>
    </row>
    <row r="641" spans="1:23" x14ac:dyDescent="0.2">
      <c r="A641" s="124">
        <v>43266</v>
      </c>
      <c r="B641" s="115" t="s">
        <v>554</v>
      </c>
      <c r="C641" s="114" t="s">
        <v>137</v>
      </c>
      <c r="D641" s="114" t="s">
        <v>138</v>
      </c>
      <c r="E641" s="114" t="s">
        <v>139</v>
      </c>
      <c r="F641" s="116">
        <f t="shared" si="27"/>
        <v>2018</v>
      </c>
      <c r="G641" s="117" t="s">
        <v>298</v>
      </c>
      <c r="H641" s="116">
        <v>15</v>
      </c>
      <c r="I641" s="115" t="s">
        <v>1796</v>
      </c>
      <c r="J641" s="115" t="s">
        <v>1815</v>
      </c>
      <c r="K641" s="115" t="s">
        <v>1798</v>
      </c>
      <c r="L641" s="115" t="str">
        <f t="shared" si="28"/>
        <v>T3</v>
      </c>
      <c r="M641" s="115" t="s">
        <v>1819</v>
      </c>
      <c r="N641" s="33" t="str">
        <f t="shared" si="29"/>
        <v>E:POS_P:P01_Tr1:NWF_Tr2:LSI_DRC_R1_D:15_M:06_Y:2018</v>
      </c>
      <c r="O641" s="121">
        <v>0.51597222222222217</v>
      </c>
      <c r="P641" s="115">
        <v>29.6</v>
      </c>
      <c r="Q641" s="115">
        <v>6</v>
      </c>
      <c r="R641" s="115">
        <v>6.5</v>
      </c>
      <c r="S641" s="115">
        <v>22.2</v>
      </c>
      <c r="T641" s="115">
        <v>70</v>
      </c>
      <c r="U641" s="115">
        <v>27</v>
      </c>
      <c r="V641" s="115">
        <v>29</v>
      </c>
    </row>
    <row r="642" spans="1:23" x14ac:dyDescent="0.2">
      <c r="A642" s="124">
        <v>43266</v>
      </c>
      <c r="B642" s="115" t="s">
        <v>449</v>
      </c>
      <c r="C642" s="114" t="s">
        <v>137</v>
      </c>
      <c r="D642" s="114" t="s">
        <v>138</v>
      </c>
      <c r="E642" s="114" t="s">
        <v>139</v>
      </c>
      <c r="F642" s="116">
        <f t="shared" ref="F642:F705" si="30">YEAR(A642)</f>
        <v>2018</v>
      </c>
      <c r="G642" s="117" t="s">
        <v>298</v>
      </c>
      <c r="H642" s="116">
        <v>15</v>
      </c>
      <c r="I642" s="115" t="s">
        <v>1796</v>
      </c>
      <c r="J642" s="115" t="s">
        <v>1815</v>
      </c>
      <c r="K642" s="115" t="s">
        <v>1805</v>
      </c>
      <c r="L642" s="115" t="str">
        <f t="shared" ref="L642:L682" si="31">MID(M642,12,2)</f>
        <v>T0</v>
      </c>
      <c r="M642" s="115" t="s">
        <v>1820</v>
      </c>
      <c r="N642" s="33" t="str">
        <f t="shared" ref="N642:N705" si="32">"E:"&amp;C642&amp;"_P:"&amp;D642&amp;"_Tr1:"&amp;I642&amp;"_Tr2:"&amp;J642&amp;"_"&amp;E642&amp;"_"&amp;K642&amp;"_D:"&amp;H642&amp;"_M:"&amp;G642&amp;"_Y:"&amp;F642</f>
        <v>E:POS_P:P01_Tr1:NWF_Tr2:LSI_DRC_R2_D:15_M:06_Y:2018</v>
      </c>
      <c r="O642" s="121">
        <v>0.49513888888888885</v>
      </c>
      <c r="P642" s="115">
        <v>27.3</v>
      </c>
      <c r="Q642" s="115">
        <v>5</v>
      </c>
      <c r="R642" s="115">
        <v>7</v>
      </c>
      <c r="S642" s="115">
        <v>22.1</v>
      </c>
      <c r="T642" s="115">
        <v>70</v>
      </c>
      <c r="U642" s="115">
        <v>27</v>
      </c>
      <c r="V642" s="115">
        <v>29</v>
      </c>
    </row>
    <row r="643" spans="1:23" x14ac:dyDescent="0.2">
      <c r="A643" s="124">
        <v>43266</v>
      </c>
      <c r="B643" s="115" t="s">
        <v>449</v>
      </c>
      <c r="C643" s="114" t="s">
        <v>137</v>
      </c>
      <c r="D643" s="114" t="s">
        <v>138</v>
      </c>
      <c r="E643" s="114" t="s">
        <v>139</v>
      </c>
      <c r="F643" s="116">
        <f t="shared" si="30"/>
        <v>2018</v>
      </c>
      <c r="G643" s="117" t="s">
        <v>298</v>
      </c>
      <c r="H643" s="116">
        <v>15</v>
      </c>
      <c r="I643" s="115" t="s">
        <v>1796</v>
      </c>
      <c r="J643" s="115" t="s">
        <v>1815</v>
      </c>
      <c r="K643" s="115" t="s">
        <v>1805</v>
      </c>
      <c r="L643" s="115" t="str">
        <f t="shared" si="31"/>
        <v>T1</v>
      </c>
      <c r="M643" s="115" t="s">
        <v>1821</v>
      </c>
      <c r="N643" s="33" t="str">
        <f t="shared" si="32"/>
        <v>E:POS_P:P01_Tr1:NWF_Tr2:LSI_DRC_R2_D:15_M:06_Y:2018</v>
      </c>
      <c r="O643" s="121">
        <v>0.50208333333333333</v>
      </c>
      <c r="P643" s="115">
        <v>29.1</v>
      </c>
      <c r="Q643" s="115">
        <v>5</v>
      </c>
      <c r="R643" s="115">
        <v>7</v>
      </c>
      <c r="S643" s="115">
        <v>22.1</v>
      </c>
      <c r="T643" s="115">
        <v>70</v>
      </c>
      <c r="U643" s="115">
        <v>27</v>
      </c>
      <c r="V643" s="115">
        <v>29</v>
      </c>
    </row>
    <row r="644" spans="1:23" x14ac:dyDescent="0.2">
      <c r="A644" s="124">
        <v>43266</v>
      </c>
      <c r="B644" s="115" t="s">
        <v>449</v>
      </c>
      <c r="C644" s="114" t="s">
        <v>137</v>
      </c>
      <c r="D644" s="114" t="s">
        <v>138</v>
      </c>
      <c r="E644" s="114" t="s">
        <v>139</v>
      </c>
      <c r="F644" s="116">
        <f t="shared" si="30"/>
        <v>2018</v>
      </c>
      <c r="G644" s="117" t="s">
        <v>298</v>
      </c>
      <c r="H644" s="116">
        <v>15</v>
      </c>
      <c r="I644" s="115" t="s">
        <v>1796</v>
      </c>
      <c r="J644" s="115" t="s">
        <v>1815</v>
      </c>
      <c r="K644" s="115" t="s">
        <v>1805</v>
      </c>
      <c r="L644" s="115" t="str">
        <f t="shared" si="31"/>
        <v>T2</v>
      </c>
      <c r="M644" s="115" t="s">
        <v>1822</v>
      </c>
      <c r="N644" s="33" t="str">
        <f t="shared" si="32"/>
        <v>E:POS_P:P01_Tr1:NWF_Tr2:LSI_DRC_R2_D:15_M:06_Y:2018</v>
      </c>
      <c r="O644" s="121">
        <v>0.50902777777777775</v>
      </c>
      <c r="P644" s="115">
        <v>28.9</v>
      </c>
      <c r="Q644" s="115">
        <v>5</v>
      </c>
      <c r="R644" s="115">
        <v>7</v>
      </c>
      <c r="S644" s="115">
        <v>22.1</v>
      </c>
      <c r="T644" s="115">
        <v>70</v>
      </c>
      <c r="U644" s="115">
        <v>27</v>
      </c>
      <c r="V644" s="115">
        <v>29</v>
      </c>
    </row>
    <row r="645" spans="1:23" x14ac:dyDescent="0.2">
      <c r="A645" s="124">
        <v>43266</v>
      </c>
      <c r="B645" s="115" t="s">
        <v>449</v>
      </c>
      <c r="C645" s="114" t="s">
        <v>137</v>
      </c>
      <c r="D645" s="114" t="s">
        <v>138</v>
      </c>
      <c r="E645" s="114" t="s">
        <v>139</v>
      </c>
      <c r="F645" s="116">
        <f t="shared" si="30"/>
        <v>2018</v>
      </c>
      <c r="G645" s="117" t="s">
        <v>298</v>
      </c>
      <c r="H645" s="116">
        <v>15</v>
      </c>
      <c r="I645" s="115" t="s">
        <v>1796</v>
      </c>
      <c r="J645" s="115" t="s">
        <v>1815</v>
      </c>
      <c r="K645" s="115" t="s">
        <v>1805</v>
      </c>
      <c r="L645" s="115" t="str">
        <f t="shared" si="31"/>
        <v>T3</v>
      </c>
      <c r="M645" s="115" t="s">
        <v>1823</v>
      </c>
      <c r="N645" s="33" t="str">
        <f t="shared" si="32"/>
        <v>E:POS_P:P01_Tr1:NWF_Tr2:LSI_DRC_R2_D:15_M:06_Y:2018</v>
      </c>
      <c r="O645" s="121">
        <v>0.51597222222222217</v>
      </c>
      <c r="P645" s="115">
        <v>28.4</v>
      </c>
      <c r="Q645" s="115">
        <v>5</v>
      </c>
      <c r="R645" s="115">
        <v>7</v>
      </c>
      <c r="S645" s="115">
        <v>22.1</v>
      </c>
      <c r="T645" s="115">
        <v>70</v>
      </c>
      <c r="U645" s="115">
        <v>27</v>
      </c>
      <c r="V645" s="115">
        <v>29</v>
      </c>
    </row>
    <row r="646" spans="1:23" x14ac:dyDescent="0.2">
      <c r="A646" s="124">
        <v>43266</v>
      </c>
      <c r="B646" s="115" t="s">
        <v>865</v>
      </c>
      <c r="C646" s="114" t="s">
        <v>137</v>
      </c>
      <c r="D646" s="114" t="s">
        <v>138</v>
      </c>
      <c r="E646" s="114" t="s">
        <v>139</v>
      </c>
      <c r="F646" s="116">
        <f t="shared" si="30"/>
        <v>2018</v>
      </c>
      <c r="G646" s="117" t="s">
        <v>298</v>
      </c>
      <c r="H646" s="116">
        <v>15</v>
      </c>
      <c r="I646" s="115" t="s">
        <v>1796</v>
      </c>
      <c r="J646" s="115" t="s">
        <v>1815</v>
      </c>
      <c r="K646" s="115" t="s">
        <v>1810</v>
      </c>
      <c r="L646" s="115" t="str">
        <f t="shared" si="31"/>
        <v>T0</v>
      </c>
      <c r="M646" s="115" t="s">
        <v>1824</v>
      </c>
      <c r="N646" s="33" t="str">
        <f t="shared" si="32"/>
        <v>E:POS_P:P01_Tr1:NWF_Tr2:LSI_DRC_R3_D:15_M:06_Y:2018</v>
      </c>
      <c r="O646" s="121">
        <v>0.49513888888888885</v>
      </c>
      <c r="P646" s="115">
        <v>27.9</v>
      </c>
      <c r="Q646" s="115">
        <v>8</v>
      </c>
      <c r="R646" s="115">
        <v>7</v>
      </c>
      <c r="S646" s="115">
        <v>22.4</v>
      </c>
      <c r="T646" s="115">
        <v>70</v>
      </c>
      <c r="U646" s="115">
        <v>27</v>
      </c>
      <c r="V646" s="115">
        <v>29</v>
      </c>
    </row>
    <row r="647" spans="1:23" x14ac:dyDescent="0.2">
      <c r="A647" s="124">
        <v>43266</v>
      </c>
      <c r="B647" s="115" t="s">
        <v>865</v>
      </c>
      <c r="C647" s="114" t="s">
        <v>137</v>
      </c>
      <c r="D647" s="114" t="s">
        <v>138</v>
      </c>
      <c r="E647" s="114" t="s">
        <v>139</v>
      </c>
      <c r="F647" s="116">
        <f t="shared" si="30"/>
        <v>2018</v>
      </c>
      <c r="G647" s="117" t="s">
        <v>298</v>
      </c>
      <c r="H647" s="116">
        <v>15</v>
      </c>
      <c r="I647" s="115" t="s">
        <v>1796</v>
      </c>
      <c r="J647" s="115" t="s">
        <v>1815</v>
      </c>
      <c r="K647" s="115" t="s">
        <v>1810</v>
      </c>
      <c r="L647" s="115" t="str">
        <f t="shared" si="31"/>
        <v>T1</v>
      </c>
      <c r="M647" s="115" t="s">
        <v>1825</v>
      </c>
      <c r="N647" s="33" t="str">
        <f t="shared" si="32"/>
        <v>E:POS_P:P01_Tr1:NWF_Tr2:LSI_DRC_R3_D:15_M:06_Y:2018</v>
      </c>
      <c r="O647" s="121">
        <v>0.50208333333333333</v>
      </c>
      <c r="P647" s="115">
        <v>29.6</v>
      </c>
      <c r="Q647" s="115">
        <v>8</v>
      </c>
      <c r="R647" s="115">
        <v>7</v>
      </c>
      <c r="S647" s="115">
        <v>22.4</v>
      </c>
      <c r="T647" s="115">
        <v>70</v>
      </c>
      <c r="U647" s="115">
        <v>27</v>
      </c>
      <c r="V647" s="115">
        <v>29</v>
      </c>
    </row>
    <row r="648" spans="1:23" x14ac:dyDescent="0.2">
      <c r="A648" s="124">
        <v>43266</v>
      </c>
      <c r="B648" s="115" t="s">
        <v>865</v>
      </c>
      <c r="C648" s="114" t="s">
        <v>137</v>
      </c>
      <c r="D648" s="114" t="s">
        <v>138</v>
      </c>
      <c r="E648" s="114" t="s">
        <v>139</v>
      </c>
      <c r="F648" s="116">
        <f t="shared" si="30"/>
        <v>2018</v>
      </c>
      <c r="G648" s="117" t="s">
        <v>298</v>
      </c>
      <c r="H648" s="116">
        <v>15</v>
      </c>
      <c r="I648" s="115" t="s">
        <v>1796</v>
      </c>
      <c r="J648" s="115" t="s">
        <v>1815</v>
      </c>
      <c r="K648" s="115" t="s">
        <v>1810</v>
      </c>
      <c r="L648" s="115" t="str">
        <f t="shared" si="31"/>
        <v>T2</v>
      </c>
      <c r="M648" s="115" t="s">
        <v>1826</v>
      </c>
      <c r="N648" s="33" t="str">
        <f t="shared" si="32"/>
        <v>E:POS_P:P01_Tr1:NWF_Tr2:LSI_DRC_R3_D:15_M:06_Y:2018</v>
      </c>
      <c r="O648" s="121">
        <v>0.50902777777777775</v>
      </c>
      <c r="P648" s="115">
        <v>29.7</v>
      </c>
      <c r="Q648" s="115">
        <v>8</v>
      </c>
      <c r="R648" s="115">
        <v>7</v>
      </c>
      <c r="S648" s="115">
        <v>22.4</v>
      </c>
      <c r="T648" s="115">
        <v>70</v>
      </c>
      <c r="U648" s="115">
        <v>27</v>
      </c>
      <c r="V648" s="115">
        <v>29</v>
      </c>
    </row>
    <row r="649" spans="1:23" x14ac:dyDescent="0.2">
      <c r="A649" s="124">
        <v>43266</v>
      </c>
      <c r="B649" s="115" t="s">
        <v>865</v>
      </c>
      <c r="C649" s="114" t="s">
        <v>137</v>
      </c>
      <c r="D649" s="114" t="s">
        <v>138</v>
      </c>
      <c r="E649" s="114" t="s">
        <v>139</v>
      </c>
      <c r="F649" s="116">
        <f t="shared" si="30"/>
        <v>2018</v>
      </c>
      <c r="G649" s="117" t="s">
        <v>298</v>
      </c>
      <c r="H649" s="116">
        <v>15</v>
      </c>
      <c r="I649" s="115" t="s">
        <v>1796</v>
      </c>
      <c r="J649" s="115" t="s">
        <v>1815</v>
      </c>
      <c r="K649" s="115" t="s">
        <v>1810</v>
      </c>
      <c r="L649" s="115" t="str">
        <f t="shared" si="31"/>
        <v>T3</v>
      </c>
      <c r="M649" s="115" t="s">
        <v>1827</v>
      </c>
      <c r="N649" s="33" t="str">
        <f t="shared" si="32"/>
        <v>E:POS_P:P01_Tr1:NWF_Tr2:LSI_DRC_R3_D:15_M:06_Y:2018</v>
      </c>
      <c r="O649" s="121">
        <v>0.51597222222222217</v>
      </c>
      <c r="P649" s="115">
        <v>29.3</v>
      </c>
      <c r="Q649" s="115">
        <v>8</v>
      </c>
      <c r="R649" s="115">
        <v>7</v>
      </c>
      <c r="S649" s="115">
        <v>22.4</v>
      </c>
      <c r="T649" s="115">
        <v>70</v>
      </c>
      <c r="U649" s="115">
        <v>27</v>
      </c>
      <c r="V649" s="115">
        <v>29</v>
      </c>
    </row>
    <row r="650" spans="1:23" x14ac:dyDescent="0.2">
      <c r="A650" s="124">
        <v>43266</v>
      </c>
      <c r="B650" s="115" t="s">
        <v>554</v>
      </c>
      <c r="C650" s="114" t="s">
        <v>137</v>
      </c>
      <c r="D650" s="114" t="s">
        <v>138</v>
      </c>
      <c r="E650" s="114" t="s">
        <v>139</v>
      </c>
      <c r="F650" s="116">
        <f t="shared" si="30"/>
        <v>2018</v>
      </c>
      <c r="G650" s="117" t="s">
        <v>298</v>
      </c>
      <c r="H650" s="116">
        <v>15</v>
      </c>
      <c r="I650" s="115" t="s">
        <v>1828</v>
      </c>
      <c r="J650" s="115" t="s">
        <v>1797</v>
      </c>
      <c r="K650" s="115" t="s">
        <v>1798</v>
      </c>
      <c r="L650" s="115" t="str">
        <f t="shared" si="31"/>
        <v>T0</v>
      </c>
      <c r="M650" s="115" t="s">
        <v>1829</v>
      </c>
      <c r="N650" s="33" t="str">
        <f t="shared" si="32"/>
        <v>E:POS_P:P01_Tr1:WFL_Tr2:ESI_DRC_R1_D:15_M:06_Y:2018</v>
      </c>
      <c r="O650" s="121">
        <v>0.53541666666666665</v>
      </c>
      <c r="P650" s="115">
        <v>24.5</v>
      </c>
      <c r="Q650" s="115">
        <v>2</v>
      </c>
      <c r="R650" s="115">
        <v>5.5</v>
      </c>
      <c r="S650" s="115">
        <v>21.8</v>
      </c>
      <c r="T650" s="115">
        <v>70</v>
      </c>
      <c r="U650" s="115">
        <v>28</v>
      </c>
      <c r="V650" s="115">
        <v>29</v>
      </c>
      <c r="W650" s="119" t="s">
        <v>931</v>
      </c>
    </row>
    <row r="651" spans="1:23" x14ac:dyDescent="0.2">
      <c r="A651" s="124">
        <v>43266</v>
      </c>
      <c r="B651" s="115" t="s">
        <v>554</v>
      </c>
      <c r="C651" s="114" t="s">
        <v>137</v>
      </c>
      <c r="D651" s="114" t="s">
        <v>138</v>
      </c>
      <c r="E651" s="114" t="s">
        <v>139</v>
      </c>
      <c r="F651" s="116">
        <f t="shared" si="30"/>
        <v>2018</v>
      </c>
      <c r="G651" s="117" t="s">
        <v>298</v>
      </c>
      <c r="H651" s="116">
        <v>15</v>
      </c>
      <c r="I651" s="115" t="s">
        <v>1828</v>
      </c>
      <c r="J651" s="115" t="s">
        <v>1797</v>
      </c>
      <c r="K651" s="115" t="s">
        <v>1798</v>
      </c>
      <c r="L651" s="115" t="str">
        <f t="shared" si="31"/>
        <v>T1</v>
      </c>
      <c r="M651" s="115" t="s">
        <v>1830</v>
      </c>
      <c r="N651" s="33" t="str">
        <f t="shared" si="32"/>
        <v>E:POS_P:P01_Tr1:WFL_Tr2:ESI_DRC_R1_D:15_M:06_Y:2018</v>
      </c>
      <c r="O651" s="121">
        <v>0.54236111111111118</v>
      </c>
      <c r="P651" s="115">
        <v>27</v>
      </c>
      <c r="Q651" s="115">
        <v>2</v>
      </c>
      <c r="R651" s="115">
        <v>5.5</v>
      </c>
      <c r="S651" s="115">
        <v>21.8</v>
      </c>
      <c r="T651" s="115">
        <v>70</v>
      </c>
      <c r="U651" s="115">
        <v>28</v>
      </c>
      <c r="V651" s="115">
        <v>29</v>
      </c>
      <c r="W651" s="119" t="s">
        <v>931</v>
      </c>
    </row>
    <row r="652" spans="1:23" x14ac:dyDescent="0.2">
      <c r="A652" s="124">
        <v>43266</v>
      </c>
      <c r="B652" s="115" t="s">
        <v>554</v>
      </c>
      <c r="C652" s="114" t="s">
        <v>137</v>
      </c>
      <c r="D652" s="114" t="s">
        <v>138</v>
      </c>
      <c r="E652" s="114" t="s">
        <v>139</v>
      </c>
      <c r="F652" s="116">
        <f t="shared" si="30"/>
        <v>2018</v>
      </c>
      <c r="G652" s="117" t="s">
        <v>298</v>
      </c>
      <c r="H652" s="116">
        <v>15</v>
      </c>
      <c r="I652" s="115" t="s">
        <v>1828</v>
      </c>
      <c r="J652" s="115" t="s">
        <v>1797</v>
      </c>
      <c r="K652" s="115" t="s">
        <v>1798</v>
      </c>
      <c r="L652" s="115" t="str">
        <f t="shared" si="31"/>
        <v>T2</v>
      </c>
      <c r="M652" s="115" t="s">
        <v>1831</v>
      </c>
      <c r="N652" s="33" t="str">
        <f t="shared" si="32"/>
        <v>E:POS_P:P01_Tr1:WFL_Tr2:ESI_DRC_R1_D:15_M:06_Y:2018</v>
      </c>
      <c r="O652" s="121">
        <v>0.5493055555555556</v>
      </c>
      <c r="P652" s="115">
        <v>27.8</v>
      </c>
      <c r="Q652" s="115">
        <v>2</v>
      </c>
      <c r="R652" s="115">
        <v>5.5</v>
      </c>
      <c r="S652" s="115">
        <v>21.8</v>
      </c>
      <c r="T652" s="115">
        <v>70</v>
      </c>
      <c r="U652" s="115">
        <v>28</v>
      </c>
      <c r="V652" s="115">
        <v>29</v>
      </c>
      <c r="W652" s="119" t="s">
        <v>931</v>
      </c>
    </row>
    <row r="653" spans="1:23" x14ac:dyDescent="0.2">
      <c r="A653" s="124">
        <v>43266</v>
      </c>
      <c r="B653" s="115" t="s">
        <v>554</v>
      </c>
      <c r="C653" s="114" t="s">
        <v>137</v>
      </c>
      <c r="D653" s="114" t="s">
        <v>138</v>
      </c>
      <c r="E653" s="114" t="s">
        <v>139</v>
      </c>
      <c r="F653" s="116">
        <f t="shared" si="30"/>
        <v>2018</v>
      </c>
      <c r="G653" s="117" t="s">
        <v>298</v>
      </c>
      <c r="H653" s="116">
        <v>15</v>
      </c>
      <c r="I653" s="115" t="s">
        <v>1828</v>
      </c>
      <c r="J653" s="115" t="s">
        <v>1797</v>
      </c>
      <c r="K653" s="115" t="s">
        <v>1798</v>
      </c>
      <c r="L653" s="115" t="str">
        <f t="shared" si="31"/>
        <v>T3</v>
      </c>
      <c r="M653" s="115" t="s">
        <v>1832</v>
      </c>
      <c r="N653" s="33" t="str">
        <f t="shared" si="32"/>
        <v>E:POS_P:P01_Tr1:WFL_Tr2:ESI_DRC_R1_D:15_M:06_Y:2018</v>
      </c>
      <c r="O653" s="121">
        <v>0.55625000000000002</v>
      </c>
      <c r="P653" s="115">
        <v>27.9</v>
      </c>
      <c r="Q653" s="115">
        <v>2</v>
      </c>
      <c r="R653" s="115">
        <v>5.5</v>
      </c>
      <c r="S653" s="115">
        <v>21.8</v>
      </c>
      <c r="T653" s="115">
        <v>70</v>
      </c>
      <c r="U653" s="115">
        <v>28</v>
      </c>
      <c r="V653" s="115">
        <v>29</v>
      </c>
      <c r="W653" s="119" t="s">
        <v>931</v>
      </c>
    </row>
    <row r="654" spans="1:23" x14ac:dyDescent="0.2">
      <c r="A654" s="124">
        <v>43266</v>
      </c>
      <c r="B654" s="115" t="s">
        <v>449</v>
      </c>
      <c r="C654" s="114" t="s">
        <v>137</v>
      </c>
      <c r="D654" s="114" t="s">
        <v>138</v>
      </c>
      <c r="E654" s="114" t="s">
        <v>139</v>
      </c>
      <c r="F654" s="116">
        <f t="shared" si="30"/>
        <v>2018</v>
      </c>
      <c r="G654" s="117" t="s">
        <v>298</v>
      </c>
      <c r="H654" s="116">
        <v>15</v>
      </c>
      <c r="I654" s="115" t="s">
        <v>1828</v>
      </c>
      <c r="J654" s="115" t="s">
        <v>1797</v>
      </c>
      <c r="K654" s="115" t="s">
        <v>1805</v>
      </c>
      <c r="L654" s="115" t="str">
        <f t="shared" si="31"/>
        <v>T0</v>
      </c>
      <c r="M654" s="115" t="s">
        <v>1833</v>
      </c>
      <c r="N654" s="33" t="str">
        <f t="shared" si="32"/>
        <v>E:POS_P:P01_Tr1:WFL_Tr2:ESI_DRC_R2_D:15_M:06_Y:2018</v>
      </c>
      <c r="O654" s="121">
        <v>0.53541666666666665</v>
      </c>
      <c r="P654" s="115">
        <v>24.2</v>
      </c>
      <c r="Q654" s="115">
        <v>11</v>
      </c>
      <c r="R654" s="115">
        <v>5.5</v>
      </c>
      <c r="S654" s="115">
        <v>21.8</v>
      </c>
      <c r="T654" s="115">
        <v>70</v>
      </c>
      <c r="U654" s="115">
        <v>28</v>
      </c>
      <c r="V654" s="115">
        <v>29</v>
      </c>
      <c r="W654" s="119" t="s">
        <v>931</v>
      </c>
    </row>
    <row r="655" spans="1:23" x14ac:dyDescent="0.2">
      <c r="A655" s="124">
        <v>43266</v>
      </c>
      <c r="B655" s="115" t="s">
        <v>449</v>
      </c>
      <c r="C655" s="114" t="s">
        <v>137</v>
      </c>
      <c r="D655" s="114" t="s">
        <v>138</v>
      </c>
      <c r="E655" s="114" t="s">
        <v>139</v>
      </c>
      <c r="F655" s="116">
        <f t="shared" si="30"/>
        <v>2018</v>
      </c>
      <c r="G655" s="117" t="s">
        <v>298</v>
      </c>
      <c r="H655" s="116">
        <v>15</v>
      </c>
      <c r="I655" s="115" t="s">
        <v>1828</v>
      </c>
      <c r="J655" s="115" t="s">
        <v>1797</v>
      </c>
      <c r="K655" s="115" t="s">
        <v>1805</v>
      </c>
      <c r="L655" s="115" t="str">
        <f t="shared" si="31"/>
        <v>T1</v>
      </c>
      <c r="M655" s="115" t="s">
        <v>1834</v>
      </c>
      <c r="N655" s="33" t="str">
        <f t="shared" si="32"/>
        <v>E:POS_P:P01_Tr1:WFL_Tr2:ESI_DRC_R2_D:15_M:06_Y:2018</v>
      </c>
      <c r="O655" s="121">
        <v>0.54236111111111118</v>
      </c>
      <c r="P655" s="115">
        <v>26.8</v>
      </c>
      <c r="Q655" s="115">
        <v>11</v>
      </c>
      <c r="R655" s="115">
        <v>5.5</v>
      </c>
      <c r="S655" s="115">
        <v>21.8</v>
      </c>
      <c r="T655" s="115">
        <v>70</v>
      </c>
      <c r="U655" s="115">
        <v>28</v>
      </c>
      <c r="V655" s="115">
        <v>29</v>
      </c>
      <c r="W655" s="119" t="s">
        <v>931</v>
      </c>
    </row>
    <row r="656" spans="1:23" x14ac:dyDescent="0.2">
      <c r="A656" s="124">
        <v>43266</v>
      </c>
      <c r="B656" s="115" t="s">
        <v>449</v>
      </c>
      <c r="C656" s="114" t="s">
        <v>137</v>
      </c>
      <c r="D656" s="114" t="s">
        <v>138</v>
      </c>
      <c r="E656" s="114" t="s">
        <v>139</v>
      </c>
      <c r="F656" s="116">
        <f t="shared" si="30"/>
        <v>2018</v>
      </c>
      <c r="G656" s="117" t="s">
        <v>298</v>
      </c>
      <c r="H656" s="116">
        <v>15</v>
      </c>
      <c r="I656" s="115" t="s">
        <v>1828</v>
      </c>
      <c r="J656" s="115" t="s">
        <v>1797</v>
      </c>
      <c r="K656" s="115" t="s">
        <v>1805</v>
      </c>
      <c r="L656" s="115" t="str">
        <f t="shared" si="31"/>
        <v>T2</v>
      </c>
      <c r="M656" s="115" t="s">
        <v>1835</v>
      </c>
      <c r="N656" s="33" t="str">
        <f t="shared" si="32"/>
        <v>E:POS_P:P01_Tr1:WFL_Tr2:ESI_DRC_R2_D:15_M:06_Y:2018</v>
      </c>
      <c r="O656" s="121">
        <v>0.5493055555555556</v>
      </c>
      <c r="P656" s="115">
        <v>27.5</v>
      </c>
      <c r="Q656" s="115">
        <v>11</v>
      </c>
      <c r="R656" s="115">
        <v>5.5</v>
      </c>
      <c r="S656" s="115">
        <v>21.8</v>
      </c>
      <c r="T656" s="115">
        <v>70</v>
      </c>
      <c r="U656" s="115">
        <v>28</v>
      </c>
      <c r="V656" s="115">
        <v>29</v>
      </c>
      <c r="W656" s="119" t="s">
        <v>931</v>
      </c>
    </row>
    <row r="657" spans="1:23" x14ac:dyDescent="0.2">
      <c r="A657" s="124">
        <v>43266</v>
      </c>
      <c r="B657" s="115" t="s">
        <v>449</v>
      </c>
      <c r="C657" s="114" t="s">
        <v>137</v>
      </c>
      <c r="D657" s="114" t="s">
        <v>138</v>
      </c>
      <c r="E657" s="114" t="s">
        <v>139</v>
      </c>
      <c r="F657" s="116">
        <f t="shared" si="30"/>
        <v>2018</v>
      </c>
      <c r="G657" s="117" t="s">
        <v>298</v>
      </c>
      <c r="H657" s="116">
        <v>15</v>
      </c>
      <c r="I657" s="115" t="s">
        <v>1828</v>
      </c>
      <c r="J657" s="115" t="s">
        <v>1797</v>
      </c>
      <c r="K657" s="115" t="s">
        <v>1805</v>
      </c>
      <c r="L657" s="115" t="str">
        <f t="shared" si="31"/>
        <v>T3</v>
      </c>
      <c r="M657" s="115" t="s">
        <v>1836</v>
      </c>
      <c r="N657" s="33" t="str">
        <f t="shared" si="32"/>
        <v>E:POS_P:P01_Tr1:WFL_Tr2:ESI_DRC_R2_D:15_M:06_Y:2018</v>
      </c>
      <c r="O657" s="121">
        <v>0.55625000000000002</v>
      </c>
      <c r="P657" s="115">
        <v>27.4</v>
      </c>
      <c r="Q657" s="115">
        <v>11</v>
      </c>
      <c r="R657" s="115">
        <v>5.5</v>
      </c>
      <c r="S657" s="115">
        <v>21.8</v>
      </c>
      <c r="T657" s="115">
        <v>70</v>
      </c>
      <c r="U657" s="115">
        <v>28</v>
      </c>
      <c r="V657" s="115">
        <v>29</v>
      </c>
      <c r="W657" s="119" t="s">
        <v>931</v>
      </c>
    </row>
    <row r="658" spans="1:23" x14ac:dyDescent="0.2">
      <c r="A658" s="124">
        <v>43266</v>
      </c>
      <c r="B658" s="115" t="s">
        <v>865</v>
      </c>
      <c r="C658" s="114" t="s">
        <v>137</v>
      </c>
      <c r="D658" s="114" t="s">
        <v>138</v>
      </c>
      <c r="E658" s="114" t="s">
        <v>139</v>
      </c>
      <c r="F658" s="116">
        <f t="shared" si="30"/>
        <v>2018</v>
      </c>
      <c r="G658" s="117" t="s">
        <v>298</v>
      </c>
      <c r="H658" s="116">
        <v>15</v>
      </c>
      <c r="I658" s="115" t="s">
        <v>1828</v>
      </c>
      <c r="J658" s="115" t="s">
        <v>1797</v>
      </c>
      <c r="K658" s="115" t="s">
        <v>1810</v>
      </c>
      <c r="L658" s="115" t="str">
        <f t="shared" si="31"/>
        <v>T0</v>
      </c>
      <c r="M658" s="115" t="s">
        <v>1837</v>
      </c>
      <c r="N658" s="33" t="str">
        <f t="shared" si="32"/>
        <v>E:POS_P:P01_Tr1:WFL_Tr2:ESI_DRC_R3_D:15_M:06_Y:2018</v>
      </c>
      <c r="O658" s="121">
        <v>0.53541666666666665</v>
      </c>
      <c r="P658" s="115">
        <v>25</v>
      </c>
      <c r="Q658" s="115">
        <v>14</v>
      </c>
      <c r="R658" s="115">
        <v>5.5</v>
      </c>
      <c r="S658" s="115">
        <v>22.2</v>
      </c>
      <c r="T658" s="115">
        <v>70</v>
      </c>
      <c r="U658" s="115">
        <v>28</v>
      </c>
      <c r="V658" s="115">
        <v>29</v>
      </c>
      <c r="W658" s="119" t="s">
        <v>931</v>
      </c>
    </row>
    <row r="659" spans="1:23" x14ac:dyDescent="0.2">
      <c r="A659" s="124">
        <v>43266</v>
      </c>
      <c r="B659" s="115" t="s">
        <v>865</v>
      </c>
      <c r="C659" s="114" t="s">
        <v>137</v>
      </c>
      <c r="D659" s="114" t="s">
        <v>138</v>
      </c>
      <c r="E659" s="114" t="s">
        <v>139</v>
      </c>
      <c r="F659" s="116">
        <f t="shared" si="30"/>
        <v>2018</v>
      </c>
      <c r="G659" s="117" t="s">
        <v>298</v>
      </c>
      <c r="H659" s="116">
        <v>15</v>
      </c>
      <c r="I659" s="115" t="s">
        <v>1828</v>
      </c>
      <c r="J659" s="115" t="s">
        <v>1797</v>
      </c>
      <c r="K659" s="115" t="s">
        <v>1810</v>
      </c>
      <c r="L659" s="115" t="str">
        <f t="shared" si="31"/>
        <v>T1</v>
      </c>
      <c r="M659" s="115" t="s">
        <v>1838</v>
      </c>
      <c r="N659" s="33" t="str">
        <f t="shared" si="32"/>
        <v>E:POS_P:P01_Tr1:WFL_Tr2:ESI_DRC_R3_D:15_M:06_Y:2018</v>
      </c>
      <c r="O659" s="121">
        <v>0.54236111111111118</v>
      </c>
      <c r="P659" s="115">
        <v>26.9</v>
      </c>
      <c r="Q659" s="115">
        <v>14</v>
      </c>
      <c r="R659" s="115">
        <v>5.5</v>
      </c>
      <c r="S659" s="115">
        <v>22.2</v>
      </c>
      <c r="T659" s="115">
        <v>70</v>
      </c>
      <c r="U659" s="115">
        <v>28</v>
      </c>
      <c r="V659" s="115">
        <v>29</v>
      </c>
      <c r="W659" s="119" t="s">
        <v>931</v>
      </c>
    </row>
    <row r="660" spans="1:23" x14ac:dyDescent="0.2">
      <c r="A660" s="124">
        <v>43266</v>
      </c>
      <c r="B660" s="115" t="s">
        <v>865</v>
      </c>
      <c r="C660" s="114" t="s">
        <v>137</v>
      </c>
      <c r="D660" s="114" t="s">
        <v>138</v>
      </c>
      <c r="E660" s="114" t="s">
        <v>139</v>
      </c>
      <c r="F660" s="116">
        <f t="shared" si="30"/>
        <v>2018</v>
      </c>
      <c r="G660" s="117" t="s">
        <v>298</v>
      </c>
      <c r="H660" s="116">
        <v>15</v>
      </c>
      <c r="I660" s="115" t="s">
        <v>1828</v>
      </c>
      <c r="J660" s="115" t="s">
        <v>1797</v>
      </c>
      <c r="K660" s="115" t="s">
        <v>1810</v>
      </c>
      <c r="L660" s="115" t="str">
        <f t="shared" si="31"/>
        <v>T2</v>
      </c>
      <c r="M660" s="115" t="s">
        <v>1839</v>
      </c>
      <c r="N660" s="33" t="str">
        <f t="shared" si="32"/>
        <v>E:POS_P:P01_Tr1:WFL_Tr2:ESI_DRC_R3_D:15_M:06_Y:2018</v>
      </c>
      <c r="O660" s="121">
        <v>0.5493055555555556</v>
      </c>
      <c r="P660" s="115">
        <v>27.2</v>
      </c>
      <c r="Q660" s="115">
        <v>14</v>
      </c>
      <c r="R660" s="115">
        <v>5.5</v>
      </c>
      <c r="S660" s="115">
        <v>22.2</v>
      </c>
      <c r="T660" s="115">
        <v>70</v>
      </c>
      <c r="U660" s="115">
        <v>28</v>
      </c>
      <c r="V660" s="115">
        <v>29</v>
      </c>
      <c r="W660" s="119" t="s">
        <v>931</v>
      </c>
    </row>
    <row r="661" spans="1:23" x14ac:dyDescent="0.2">
      <c r="A661" s="124">
        <v>43266</v>
      </c>
      <c r="B661" s="115" t="s">
        <v>865</v>
      </c>
      <c r="C661" s="114" t="s">
        <v>137</v>
      </c>
      <c r="D661" s="114" t="s">
        <v>138</v>
      </c>
      <c r="E661" s="114" t="s">
        <v>139</v>
      </c>
      <c r="F661" s="116">
        <f t="shared" si="30"/>
        <v>2018</v>
      </c>
      <c r="G661" s="117" t="s">
        <v>298</v>
      </c>
      <c r="H661" s="116">
        <v>15</v>
      </c>
      <c r="I661" s="115" t="s">
        <v>1828</v>
      </c>
      <c r="J661" s="115" t="s">
        <v>1797</v>
      </c>
      <c r="K661" s="115" t="s">
        <v>1810</v>
      </c>
      <c r="L661" s="115" t="str">
        <f t="shared" si="31"/>
        <v>T3</v>
      </c>
      <c r="M661" s="115" t="s">
        <v>1840</v>
      </c>
      <c r="N661" s="33" t="str">
        <f t="shared" si="32"/>
        <v>E:POS_P:P01_Tr1:WFL_Tr2:ESI_DRC_R3_D:15_M:06_Y:2018</v>
      </c>
      <c r="O661" s="121">
        <v>0.55625000000000002</v>
      </c>
      <c r="P661" s="115">
        <v>27.6</v>
      </c>
      <c r="Q661" s="115">
        <v>14</v>
      </c>
      <c r="R661" s="115">
        <v>5.5</v>
      </c>
      <c r="S661" s="115">
        <v>22.2</v>
      </c>
      <c r="T661" s="115">
        <v>70</v>
      </c>
      <c r="U661" s="115">
        <v>28</v>
      </c>
      <c r="V661" s="115">
        <v>29</v>
      </c>
      <c r="W661" s="119" t="s">
        <v>931</v>
      </c>
    </row>
    <row r="662" spans="1:23" x14ac:dyDescent="0.2">
      <c r="A662" s="124">
        <v>43266</v>
      </c>
      <c r="B662" s="115" t="s">
        <v>554</v>
      </c>
      <c r="C662" s="114" t="s">
        <v>137</v>
      </c>
      <c r="D662" s="114" t="s">
        <v>138</v>
      </c>
      <c r="E662" s="114" t="s">
        <v>139</v>
      </c>
      <c r="F662" s="116">
        <f t="shared" si="30"/>
        <v>2018</v>
      </c>
      <c r="G662" s="117" t="s">
        <v>298</v>
      </c>
      <c r="H662" s="116">
        <v>15</v>
      </c>
      <c r="I662" s="115" t="s">
        <v>1828</v>
      </c>
      <c r="J662" s="115" t="s">
        <v>1815</v>
      </c>
      <c r="K662" s="115" t="s">
        <v>1798</v>
      </c>
      <c r="L662" s="115" t="str">
        <f t="shared" si="31"/>
        <v>T0</v>
      </c>
      <c r="M662" s="115" t="s">
        <v>1841</v>
      </c>
      <c r="N662" s="33" t="str">
        <f t="shared" si="32"/>
        <v>E:POS_P:P01_Tr1:WFL_Tr2:LSI_DRC_R1_D:15_M:06_Y:2018</v>
      </c>
      <c r="O662" s="121">
        <v>0.5385416666666667</v>
      </c>
      <c r="P662" s="115">
        <v>25.6</v>
      </c>
      <c r="Q662" s="115">
        <v>6</v>
      </c>
      <c r="R662" s="115">
        <v>5</v>
      </c>
      <c r="S662" s="115">
        <v>22.1</v>
      </c>
      <c r="T662" s="115">
        <v>70</v>
      </c>
      <c r="U662" s="115">
        <v>28</v>
      </c>
      <c r="V662" s="115">
        <v>29</v>
      </c>
      <c r="W662" s="119" t="s">
        <v>931</v>
      </c>
    </row>
    <row r="663" spans="1:23" x14ac:dyDescent="0.2">
      <c r="A663" s="124">
        <v>43266</v>
      </c>
      <c r="B663" s="115" t="s">
        <v>554</v>
      </c>
      <c r="C663" s="114" t="s">
        <v>137</v>
      </c>
      <c r="D663" s="114" t="s">
        <v>138</v>
      </c>
      <c r="E663" s="114" t="s">
        <v>139</v>
      </c>
      <c r="F663" s="116">
        <f t="shared" si="30"/>
        <v>2018</v>
      </c>
      <c r="G663" s="117" t="s">
        <v>298</v>
      </c>
      <c r="H663" s="116">
        <v>15</v>
      </c>
      <c r="I663" s="115" t="s">
        <v>1828</v>
      </c>
      <c r="J663" s="115" t="s">
        <v>1815</v>
      </c>
      <c r="K663" s="115" t="s">
        <v>1798</v>
      </c>
      <c r="L663" s="115" t="str">
        <f t="shared" si="31"/>
        <v>T1</v>
      </c>
      <c r="M663" s="115" t="s">
        <v>1842</v>
      </c>
      <c r="N663" s="33" t="str">
        <f t="shared" si="32"/>
        <v>E:POS_P:P01_Tr1:WFL_Tr2:LSI_DRC_R1_D:15_M:06_Y:2018</v>
      </c>
      <c r="O663" s="121">
        <v>0.54548611111111112</v>
      </c>
      <c r="P663" s="115">
        <v>27.2</v>
      </c>
      <c r="Q663" s="115">
        <v>6</v>
      </c>
      <c r="R663" s="115">
        <v>5</v>
      </c>
      <c r="S663" s="115">
        <v>22.1</v>
      </c>
      <c r="T663" s="115">
        <v>70</v>
      </c>
      <c r="U663" s="115">
        <v>28</v>
      </c>
      <c r="V663" s="115">
        <v>29</v>
      </c>
      <c r="W663" s="119" t="s">
        <v>931</v>
      </c>
    </row>
    <row r="664" spans="1:23" x14ac:dyDescent="0.2">
      <c r="A664" s="124">
        <v>43266</v>
      </c>
      <c r="B664" s="115" t="s">
        <v>554</v>
      </c>
      <c r="C664" s="114" t="s">
        <v>137</v>
      </c>
      <c r="D664" s="114" t="s">
        <v>138</v>
      </c>
      <c r="E664" s="114" t="s">
        <v>139</v>
      </c>
      <c r="F664" s="116">
        <f t="shared" si="30"/>
        <v>2018</v>
      </c>
      <c r="G664" s="117" t="s">
        <v>298</v>
      </c>
      <c r="H664" s="116">
        <v>15</v>
      </c>
      <c r="I664" s="115" t="s">
        <v>1828</v>
      </c>
      <c r="J664" s="115" t="s">
        <v>1815</v>
      </c>
      <c r="K664" s="115" t="s">
        <v>1798</v>
      </c>
      <c r="L664" s="115" t="str">
        <f t="shared" si="31"/>
        <v>T2</v>
      </c>
      <c r="M664" s="115" t="s">
        <v>1843</v>
      </c>
      <c r="N664" s="33" t="str">
        <f t="shared" si="32"/>
        <v>E:POS_P:P01_Tr1:WFL_Tr2:LSI_DRC_R1_D:15_M:06_Y:2018</v>
      </c>
      <c r="O664" s="121">
        <v>0.55243055555555554</v>
      </c>
      <c r="P664" s="115">
        <v>27.4</v>
      </c>
      <c r="Q664" s="115">
        <v>6</v>
      </c>
      <c r="R664" s="115">
        <v>5</v>
      </c>
      <c r="S664" s="115">
        <v>22.1</v>
      </c>
      <c r="T664" s="115">
        <v>70</v>
      </c>
      <c r="U664" s="115">
        <v>28</v>
      </c>
      <c r="V664" s="115">
        <v>29</v>
      </c>
      <c r="W664" s="119" t="s">
        <v>931</v>
      </c>
    </row>
    <row r="665" spans="1:23" x14ac:dyDescent="0.2">
      <c r="A665" s="124">
        <v>43266</v>
      </c>
      <c r="B665" s="115" t="s">
        <v>554</v>
      </c>
      <c r="C665" s="114" t="s">
        <v>137</v>
      </c>
      <c r="D665" s="114" t="s">
        <v>138</v>
      </c>
      <c r="E665" s="114" t="s">
        <v>139</v>
      </c>
      <c r="F665" s="116">
        <f t="shared" si="30"/>
        <v>2018</v>
      </c>
      <c r="G665" s="117" t="s">
        <v>298</v>
      </c>
      <c r="H665" s="116">
        <v>15</v>
      </c>
      <c r="I665" s="115" t="s">
        <v>1828</v>
      </c>
      <c r="J665" s="115" t="s">
        <v>1815</v>
      </c>
      <c r="K665" s="115" t="s">
        <v>1798</v>
      </c>
      <c r="L665" s="115" t="str">
        <f t="shared" si="31"/>
        <v>T3</v>
      </c>
      <c r="M665" s="115" t="s">
        <v>1844</v>
      </c>
      <c r="N665" s="33" t="str">
        <f t="shared" si="32"/>
        <v>E:POS_P:P01_Tr1:WFL_Tr2:LSI_DRC_R1_D:15_M:06_Y:2018</v>
      </c>
      <c r="O665" s="121">
        <v>0.55937500000000007</v>
      </c>
      <c r="P665" s="115">
        <v>27.3</v>
      </c>
      <c r="Q665" s="115">
        <v>6</v>
      </c>
      <c r="R665" s="115">
        <v>5</v>
      </c>
      <c r="S665" s="115">
        <v>22.1</v>
      </c>
      <c r="T665" s="115">
        <v>70</v>
      </c>
      <c r="U665" s="115">
        <v>28</v>
      </c>
      <c r="V665" s="115">
        <v>29</v>
      </c>
      <c r="W665" s="119" t="s">
        <v>931</v>
      </c>
    </row>
    <row r="666" spans="1:23" x14ac:dyDescent="0.2">
      <c r="A666" s="124">
        <v>43266</v>
      </c>
      <c r="B666" s="115" t="s">
        <v>449</v>
      </c>
      <c r="C666" s="114" t="s">
        <v>137</v>
      </c>
      <c r="D666" s="114" t="s">
        <v>138</v>
      </c>
      <c r="E666" s="114" t="s">
        <v>139</v>
      </c>
      <c r="F666" s="116">
        <f t="shared" si="30"/>
        <v>2018</v>
      </c>
      <c r="G666" s="117" t="s">
        <v>298</v>
      </c>
      <c r="H666" s="116">
        <v>15</v>
      </c>
      <c r="I666" s="115" t="s">
        <v>1828</v>
      </c>
      <c r="J666" s="115" t="s">
        <v>1815</v>
      </c>
      <c r="K666" s="115" t="s">
        <v>1805</v>
      </c>
      <c r="L666" s="115" t="str">
        <f t="shared" si="31"/>
        <v>T0</v>
      </c>
      <c r="M666" s="115" t="s">
        <v>1845</v>
      </c>
      <c r="N666" s="33" t="str">
        <f t="shared" si="32"/>
        <v>E:POS_P:P01_Tr1:WFL_Tr2:LSI_DRC_R2_D:15_M:06_Y:2018</v>
      </c>
      <c r="O666" s="121">
        <v>0.5385416666666667</v>
      </c>
      <c r="P666" s="115">
        <v>26.1</v>
      </c>
      <c r="Q666" s="115">
        <v>5</v>
      </c>
      <c r="R666" s="115">
        <v>5</v>
      </c>
      <c r="S666" s="115">
        <v>22.1</v>
      </c>
      <c r="T666" s="115">
        <v>55</v>
      </c>
      <c r="U666" s="115">
        <v>28</v>
      </c>
      <c r="V666" s="115">
        <v>29</v>
      </c>
      <c r="W666" s="119" t="s">
        <v>931</v>
      </c>
    </row>
    <row r="667" spans="1:23" x14ac:dyDescent="0.2">
      <c r="A667" s="124">
        <v>43266</v>
      </c>
      <c r="B667" s="115" t="s">
        <v>449</v>
      </c>
      <c r="C667" s="114" t="s">
        <v>137</v>
      </c>
      <c r="D667" s="114" t="s">
        <v>138</v>
      </c>
      <c r="E667" s="114" t="s">
        <v>139</v>
      </c>
      <c r="F667" s="116">
        <f t="shared" si="30"/>
        <v>2018</v>
      </c>
      <c r="G667" s="117" t="s">
        <v>298</v>
      </c>
      <c r="H667" s="116">
        <v>15</v>
      </c>
      <c r="I667" s="115" t="s">
        <v>1828</v>
      </c>
      <c r="J667" s="115" t="s">
        <v>1815</v>
      </c>
      <c r="K667" s="115" t="s">
        <v>1805</v>
      </c>
      <c r="L667" s="115" t="str">
        <f t="shared" si="31"/>
        <v>T1</v>
      </c>
      <c r="M667" s="115" t="s">
        <v>1846</v>
      </c>
      <c r="N667" s="33" t="str">
        <f t="shared" si="32"/>
        <v>E:POS_P:P01_Tr1:WFL_Tr2:LSI_DRC_R2_D:15_M:06_Y:2018</v>
      </c>
      <c r="O667" s="121">
        <v>0.54548611111111112</v>
      </c>
      <c r="P667" s="115">
        <v>27.1</v>
      </c>
      <c r="Q667" s="115">
        <v>5</v>
      </c>
      <c r="R667" s="115">
        <v>5</v>
      </c>
      <c r="S667" s="115">
        <v>22.1</v>
      </c>
      <c r="T667" s="115">
        <v>55</v>
      </c>
      <c r="U667" s="115">
        <v>28</v>
      </c>
      <c r="V667" s="115">
        <v>29</v>
      </c>
      <c r="W667" s="119" t="s">
        <v>931</v>
      </c>
    </row>
    <row r="668" spans="1:23" x14ac:dyDescent="0.2">
      <c r="A668" s="124">
        <v>43266</v>
      </c>
      <c r="B668" s="115" t="s">
        <v>449</v>
      </c>
      <c r="C668" s="114" t="s">
        <v>137</v>
      </c>
      <c r="D668" s="114" t="s">
        <v>138</v>
      </c>
      <c r="E668" s="114" t="s">
        <v>139</v>
      </c>
      <c r="F668" s="116">
        <f t="shared" si="30"/>
        <v>2018</v>
      </c>
      <c r="G668" s="117" t="s">
        <v>298</v>
      </c>
      <c r="H668" s="116">
        <v>15</v>
      </c>
      <c r="I668" s="115" t="s">
        <v>1828</v>
      </c>
      <c r="J668" s="115" t="s">
        <v>1815</v>
      </c>
      <c r="K668" s="115" t="s">
        <v>1805</v>
      </c>
      <c r="L668" s="115" t="str">
        <f t="shared" si="31"/>
        <v>T2</v>
      </c>
      <c r="M668" s="115" t="s">
        <v>1847</v>
      </c>
      <c r="N668" s="33" t="str">
        <f t="shared" si="32"/>
        <v>E:POS_P:P01_Tr1:WFL_Tr2:LSI_DRC_R2_D:15_M:06_Y:2018</v>
      </c>
      <c r="O668" s="121">
        <v>0.55243055555555554</v>
      </c>
      <c r="P668" s="115">
        <v>27.3</v>
      </c>
      <c r="Q668" s="115">
        <v>5</v>
      </c>
      <c r="R668" s="115">
        <v>5</v>
      </c>
      <c r="S668" s="115">
        <v>22.1</v>
      </c>
      <c r="T668" s="115">
        <v>55</v>
      </c>
      <c r="U668" s="115">
        <v>28</v>
      </c>
      <c r="V668" s="115">
        <v>29</v>
      </c>
      <c r="W668" s="119" t="s">
        <v>931</v>
      </c>
    </row>
    <row r="669" spans="1:23" x14ac:dyDescent="0.2">
      <c r="A669" s="124">
        <v>43266</v>
      </c>
      <c r="B669" s="115" t="s">
        <v>449</v>
      </c>
      <c r="C669" s="114" t="s">
        <v>137</v>
      </c>
      <c r="D669" s="114" t="s">
        <v>138</v>
      </c>
      <c r="E669" s="114" t="s">
        <v>139</v>
      </c>
      <c r="F669" s="116">
        <f t="shared" si="30"/>
        <v>2018</v>
      </c>
      <c r="G669" s="117" t="s">
        <v>298</v>
      </c>
      <c r="H669" s="116">
        <v>15</v>
      </c>
      <c r="I669" s="115" t="s">
        <v>1828</v>
      </c>
      <c r="J669" s="115" t="s">
        <v>1815</v>
      </c>
      <c r="K669" s="115" t="s">
        <v>1805</v>
      </c>
      <c r="L669" s="115" t="str">
        <f t="shared" si="31"/>
        <v>T3</v>
      </c>
      <c r="M669" s="115" t="s">
        <v>1848</v>
      </c>
      <c r="N669" s="33" t="str">
        <f t="shared" si="32"/>
        <v>E:POS_P:P01_Tr1:WFL_Tr2:LSI_DRC_R2_D:15_M:06_Y:2018</v>
      </c>
      <c r="O669" s="121">
        <v>0.55937500000000007</v>
      </c>
      <c r="P669" s="115">
        <v>27.4</v>
      </c>
      <c r="Q669" s="115">
        <v>5</v>
      </c>
      <c r="R669" s="115">
        <v>5</v>
      </c>
      <c r="S669" s="115">
        <v>22.1</v>
      </c>
      <c r="T669" s="115">
        <v>55</v>
      </c>
      <c r="U669" s="115">
        <v>28</v>
      </c>
      <c r="V669" s="115">
        <v>29</v>
      </c>
      <c r="W669" s="119" t="s">
        <v>931</v>
      </c>
    </row>
    <row r="670" spans="1:23" x14ac:dyDescent="0.2">
      <c r="A670" s="124">
        <v>43266</v>
      </c>
      <c r="B670" s="115" t="s">
        <v>865</v>
      </c>
      <c r="C670" s="114" t="s">
        <v>137</v>
      </c>
      <c r="D670" s="114" t="s">
        <v>138</v>
      </c>
      <c r="E670" s="114" t="s">
        <v>139</v>
      </c>
      <c r="F670" s="116">
        <f t="shared" si="30"/>
        <v>2018</v>
      </c>
      <c r="G670" s="117" t="s">
        <v>298</v>
      </c>
      <c r="H670" s="116">
        <v>15</v>
      </c>
      <c r="I670" s="115" t="s">
        <v>1828</v>
      </c>
      <c r="J670" s="115" t="s">
        <v>1815</v>
      </c>
      <c r="K670" s="115" t="s">
        <v>1810</v>
      </c>
      <c r="L670" s="115" t="str">
        <f t="shared" si="31"/>
        <v>T0</v>
      </c>
      <c r="M670" s="115" t="s">
        <v>1849</v>
      </c>
      <c r="N670" s="33" t="str">
        <f t="shared" si="32"/>
        <v>E:POS_P:P01_Tr1:WFL_Tr2:LSI_DRC_R3_D:15_M:06_Y:2018</v>
      </c>
      <c r="O670" s="121">
        <v>0.5385416666666667</v>
      </c>
      <c r="P670" s="115">
        <v>25.1</v>
      </c>
      <c r="Q670" s="115">
        <v>8</v>
      </c>
      <c r="R670" s="115">
        <v>5.5</v>
      </c>
      <c r="S670" s="115">
        <v>22.3</v>
      </c>
      <c r="T670" s="115">
        <v>50</v>
      </c>
      <c r="U670" s="115">
        <v>28</v>
      </c>
      <c r="V670" s="115">
        <v>29</v>
      </c>
      <c r="W670" s="119" t="s">
        <v>931</v>
      </c>
    </row>
    <row r="671" spans="1:23" x14ac:dyDescent="0.2">
      <c r="A671" s="124">
        <v>43266</v>
      </c>
      <c r="B671" s="115" t="s">
        <v>865</v>
      </c>
      <c r="C671" s="114" t="s">
        <v>137</v>
      </c>
      <c r="D671" s="114" t="s">
        <v>138</v>
      </c>
      <c r="E671" s="114" t="s">
        <v>139</v>
      </c>
      <c r="F671" s="116">
        <f t="shared" si="30"/>
        <v>2018</v>
      </c>
      <c r="G671" s="117" t="s">
        <v>298</v>
      </c>
      <c r="H671" s="116">
        <v>15</v>
      </c>
      <c r="I671" s="115" t="s">
        <v>1828</v>
      </c>
      <c r="J671" s="115" t="s">
        <v>1815</v>
      </c>
      <c r="K671" s="115" t="s">
        <v>1810</v>
      </c>
      <c r="L671" s="115" t="str">
        <f t="shared" si="31"/>
        <v>T1</v>
      </c>
      <c r="M671" s="115" t="s">
        <v>1850</v>
      </c>
      <c r="N671" s="33" t="str">
        <f t="shared" si="32"/>
        <v>E:POS_P:P01_Tr1:WFL_Tr2:LSI_DRC_R3_D:15_M:06_Y:2018</v>
      </c>
      <c r="P671" s="115">
        <v>27.1</v>
      </c>
      <c r="Q671" s="115">
        <v>8</v>
      </c>
      <c r="R671" s="115">
        <v>5.5</v>
      </c>
      <c r="S671" s="115">
        <v>22.3</v>
      </c>
      <c r="T671" s="115">
        <v>50</v>
      </c>
      <c r="U671" s="115">
        <v>28</v>
      </c>
      <c r="V671" s="115">
        <v>29</v>
      </c>
      <c r="W671" s="119" t="s">
        <v>967</v>
      </c>
    </row>
    <row r="672" spans="1:23" x14ac:dyDescent="0.2">
      <c r="A672" s="124">
        <v>43266</v>
      </c>
      <c r="B672" s="115" t="s">
        <v>865</v>
      </c>
      <c r="C672" s="114" t="s">
        <v>137</v>
      </c>
      <c r="D672" s="114" t="s">
        <v>138</v>
      </c>
      <c r="E672" s="114" t="s">
        <v>139</v>
      </c>
      <c r="F672" s="116">
        <f t="shared" si="30"/>
        <v>2018</v>
      </c>
      <c r="G672" s="117" t="s">
        <v>298</v>
      </c>
      <c r="H672" s="116">
        <v>15</v>
      </c>
      <c r="I672" s="115" t="s">
        <v>1828</v>
      </c>
      <c r="J672" s="115" t="s">
        <v>1815</v>
      </c>
      <c r="K672" s="115" t="s">
        <v>1810</v>
      </c>
      <c r="L672" s="115" t="str">
        <f t="shared" si="31"/>
        <v>T2</v>
      </c>
      <c r="M672" s="115" t="s">
        <v>1851</v>
      </c>
      <c r="N672" s="33" t="str">
        <f t="shared" si="32"/>
        <v>E:POS_P:P01_Tr1:WFL_Tr2:LSI_DRC_R3_D:15_M:06_Y:2018</v>
      </c>
      <c r="O672" s="121">
        <v>0.55590277777777775</v>
      </c>
      <c r="P672" s="115">
        <v>27.6</v>
      </c>
      <c r="Q672" s="115">
        <v>8</v>
      </c>
      <c r="R672" s="115">
        <v>5.5</v>
      </c>
      <c r="S672" s="115">
        <v>22.3</v>
      </c>
      <c r="T672" s="115">
        <v>50</v>
      </c>
      <c r="U672" s="115">
        <v>28</v>
      </c>
      <c r="V672" s="115">
        <v>29</v>
      </c>
      <c r="W672" s="119" t="s">
        <v>1856</v>
      </c>
    </row>
    <row r="673" spans="1:23" x14ac:dyDescent="0.2">
      <c r="A673" s="124">
        <v>43266</v>
      </c>
      <c r="B673" s="115" t="s">
        <v>865</v>
      </c>
      <c r="C673" s="114" t="s">
        <v>137</v>
      </c>
      <c r="D673" s="114" t="s">
        <v>138</v>
      </c>
      <c r="E673" s="114" t="s">
        <v>139</v>
      </c>
      <c r="F673" s="116">
        <f t="shared" si="30"/>
        <v>2018</v>
      </c>
      <c r="G673" s="117" t="s">
        <v>298</v>
      </c>
      <c r="H673" s="116">
        <v>15</v>
      </c>
      <c r="I673" s="115" t="s">
        <v>1828</v>
      </c>
      <c r="J673" s="115" t="s">
        <v>1815</v>
      </c>
      <c r="K673" s="115" t="s">
        <v>1810</v>
      </c>
      <c r="L673" s="115" t="str">
        <f t="shared" si="31"/>
        <v>T3</v>
      </c>
      <c r="M673" s="115" t="s">
        <v>1852</v>
      </c>
      <c r="N673" s="33" t="str">
        <f t="shared" si="32"/>
        <v>E:POS_P:P01_Tr1:WFL_Tr2:LSI_DRC_R3_D:15_M:06_Y:2018</v>
      </c>
      <c r="O673" s="121">
        <v>0.55937500000000007</v>
      </c>
      <c r="P673" s="115">
        <v>27</v>
      </c>
      <c r="Q673" s="115">
        <v>8</v>
      </c>
      <c r="R673" s="115">
        <v>5.5</v>
      </c>
      <c r="S673" s="115">
        <v>22.3</v>
      </c>
      <c r="T673" s="115">
        <v>50</v>
      </c>
      <c r="U673" s="115">
        <v>28</v>
      </c>
      <c r="V673" s="115">
        <v>29</v>
      </c>
      <c r="W673" s="119" t="s">
        <v>970</v>
      </c>
    </row>
    <row r="674" spans="1:23" x14ac:dyDescent="0.2">
      <c r="A674" s="124">
        <v>43280</v>
      </c>
      <c r="B674" s="115" t="s">
        <v>865</v>
      </c>
      <c r="C674" s="114" t="s">
        <v>137</v>
      </c>
      <c r="D674" s="114" t="s">
        <v>138</v>
      </c>
      <c r="E674" s="114" t="s">
        <v>139</v>
      </c>
      <c r="F674" s="116">
        <f t="shared" si="30"/>
        <v>2018</v>
      </c>
      <c r="G674" s="117" t="s">
        <v>298</v>
      </c>
      <c r="H674" s="117">
        <v>29</v>
      </c>
      <c r="I674" s="115" t="s">
        <v>1796</v>
      </c>
      <c r="J674" s="115" t="s">
        <v>1797</v>
      </c>
      <c r="K674" s="115" t="s">
        <v>1798</v>
      </c>
      <c r="L674" s="115" t="str">
        <f t="shared" si="31"/>
        <v>T0</v>
      </c>
      <c r="M674" s="115" t="s">
        <v>1799</v>
      </c>
      <c r="N674" s="33" t="str">
        <f t="shared" si="32"/>
        <v>E:POS_P:P01_Tr1:NWF_Tr2:ESI_DRC_R1_D:29_M:06_Y:2018</v>
      </c>
      <c r="O674" s="121">
        <v>0.48020833333333335</v>
      </c>
      <c r="P674" s="119">
        <v>31.3</v>
      </c>
      <c r="Q674" s="115">
        <v>2</v>
      </c>
      <c r="R674" s="115">
        <v>8</v>
      </c>
      <c r="S674" s="115">
        <v>25</v>
      </c>
      <c r="T674" s="115">
        <v>70</v>
      </c>
      <c r="U674" s="115">
        <v>30</v>
      </c>
      <c r="V674" s="115">
        <v>30</v>
      </c>
    </row>
    <row r="675" spans="1:23" x14ac:dyDescent="0.2">
      <c r="A675" s="124">
        <v>43280</v>
      </c>
      <c r="B675" s="115" t="s">
        <v>865</v>
      </c>
      <c r="C675" s="114" t="s">
        <v>137</v>
      </c>
      <c r="D675" s="114" t="s">
        <v>138</v>
      </c>
      <c r="E675" s="114" t="s">
        <v>139</v>
      </c>
      <c r="F675" s="116">
        <f t="shared" si="30"/>
        <v>2018</v>
      </c>
      <c r="G675" s="117" t="s">
        <v>298</v>
      </c>
      <c r="H675" s="117">
        <v>29</v>
      </c>
      <c r="I675" s="115" t="s">
        <v>1796</v>
      </c>
      <c r="J675" s="115" t="s">
        <v>1797</v>
      </c>
      <c r="K675" s="115" t="s">
        <v>1798</v>
      </c>
      <c r="L675" s="115" t="str">
        <f t="shared" si="31"/>
        <v>T1</v>
      </c>
      <c r="M675" s="115" t="s">
        <v>1802</v>
      </c>
      <c r="N675" s="33" t="str">
        <f t="shared" si="32"/>
        <v>E:POS_P:P01_Tr1:NWF_Tr2:ESI_DRC_R1_D:29_M:06_Y:2018</v>
      </c>
      <c r="O675" s="121">
        <v>0.48715277777777777</v>
      </c>
      <c r="P675" s="119">
        <v>32.5</v>
      </c>
      <c r="Q675" s="115">
        <v>2</v>
      </c>
      <c r="R675" s="115">
        <v>8</v>
      </c>
      <c r="S675" s="115">
        <v>25</v>
      </c>
      <c r="T675" s="115">
        <v>70</v>
      </c>
      <c r="U675" s="115">
        <v>30</v>
      </c>
      <c r="V675" s="115">
        <v>30</v>
      </c>
    </row>
    <row r="676" spans="1:23" x14ac:dyDescent="0.2">
      <c r="A676" s="124">
        <v>43280</v>
      </c>
      <c r="B676" s="115" t="s">
        <v>865</v>
      </c>
      <c r="C676" s="114" t="s">
        <v>137</v>
      </c>
      <c r="D676" s="114" t="s">
        <v>138</v>
      </c>
      <c r="E676" s="114" t="s">
        <v>139</v>
      </c>
      <c r="F676" s="116">
        <f t="shared" si="30"/>
        <v>2018</v>
      </c>
      <c r="G676" s="117" t="s">
        <v>298</v>
      </c>
      <c r="H676" s="117">
        <v>29</v>
      </c>
      <c r="I676" s="115" t="s">
        <v>1796</v>
      </c>
      <c r="J676" s="115" t="s">
        <v>1797</v>
      </c>
      <c r="K676" s="115" t="s">
        <v>1798</v>
      </c>
      <c r="L676" s="115" t="str">
        <f t="shared" si="31"/>
        <v>T2</v>
      </c>
      <c r="M676" s="115" t="s">
        <v>1803</v>
      </c>
      <c r="N676" s="33" t="str">
        <f t="shared" si="32"/>
        <v>E:POS_P:P01_Tr1:NWF_Tr2:ESI_DRC_R1_D:29_M:06_Y:2018</v>
      </c>
      <c r="O676" s="121">
        <v>0.49409722222222219</v>
      </c>
      <c r="P676" s="119">
        <v>32.9</v>
      </c>
      <c r="Q676" s="115">
        <v>2</v>
      </c>
      <c r="R676" s="115">
        <v>8</v>
      </c>
      <c r="S676" s="115">
        <v>25</v>
      </c>
      <c r="T676" s="115">
        <v>70</v>
      </c>
      <c r="U676" s="115">
        <v>30</v>
      </c>
      <c r="V676" s="115">
        <v>30</v>
      </c>
    </row>
    <row r="677" spans="1:23" x14ac:dyDescent="0.2">
      <c r="A677" s="124">
        <v>43280</v>
      </c>
      <c r="B677" s="115" t="s">
        <v>865</v>
      </c>
      <c r="C677" s="114" t="s">
        <v>137</v>
      </c>
      <c r="D677" s="114" t="s">
        <v>138</v>
      </c>
      <c r="E677" s="114" t="s">
        <v>139</v>
      </c>
      <c r="F677" s="116">
        <f t="shared" si="30"/>
        <v>2018</v>
      </c>
      <c r="G677" s="117" t="s">
        <v>298</v>
      </c>
      <c r="H677" s="117">
        <v>29</v>
      </c>
      <c r="I677" s="115" t="s">
        <v>1796</v>
      </c>
      <c r="J677" s="115" t="s">
        <v>1797</v>
      </c>
      <c r="K677" s="115" t="s">
        <v>1798</v>
      </c>
      <c r="L677" s="115" t="str">
        <f t="shared" si="31"/>
        <v>T3</v>
      </c>
      <c r="M677" s="115" t="s">
        <v>1804</v>
      </c>
      <c r="N677" s="33" t="str">
        <f t="shared" si="32"/>
        <v>E:POS_P:P01_Tr1:NWF_Tr2:ESI_DRC_R1_D:29_M:06_Y:2018</v>
      </c>
      <c r="O677" s="121">
        <v>0.50104166666666672</v>
      </c>
      <c r="P677" s="119">
        <v>30.7</v>
      </c>
      <c r="Q677" s="115">
        <v>2</v>
      </c>
      <c r="R677" s="115">
        <v>8</v>
      </c>
      <c r="S677" s="115">
        <v>25</v>
      </c>
      <c r="T677" s="115">
        <v>70</v>
      </c>
      <c r="U677" s="115">
        <v>30</v>
      </c>
      <c r="V677" s="115">
        <v>30</v>
      </c>
    </row>
    <row r="678" spans="1:23" x14ac:dyDescent="0.2">
      <c r="A678" s="124">
        <v>43280</v>
      </c>
      <c r="B678" s="115" t="s">
        <v>664</v>
      </c>
      <c r="C678" s="114" t="s">
        <v>137</v>
      </c>
      <c r="D678" s="114" t="s">
        <v>138</v>
      </c>
      <c r="E678" s="114" t="s">
        <v>139</v>
      </c>
      <c r="F678" s="116">
        <f t="shared" si="30"/>
        <v>2018</v>
      </c>
      <c r="G678" s="117" t="s">
        <v>298</v>
      </c>
      <c r="H678" s="117">
        <v>29</v>
      </c>
      <c r="I678" s="115" t="s">
        <v>1796</v>
      </c>
      <c r="J678" s="115" t="s">
        <v>1797</v>
      </c>
      <c r="K678" s="115" t="s">
        <v>1805</v>
      </c>
      <c r="L678" s="115" t="str">
        <f t="shared" si="31"/>
        <v>T0</v>
      </c>
      <c r="M678" s="115" t="s">
        <v>1806</v>
      </c>
      <c r="N678" s="33" t="str">
        <f t="shared" si="32"/>
        <v>E:POS_P:P01_Tr1:NWF_Tr2:ESI_DRC_R2_D:29_M:06_Y:2018</v>
      </c>
      <c r="O678" s="121">
        <v>0.48020833333333335</v>
      </c>
      <c r="P678" s="119">
        <v>30.5</v>
      </c>
      <c r="Q678" s="115">
        <v>14</v>
      </c>
      <c r="R678" s="115">
        <v>7.5</v>
      </c>
      <c r="S678" s="115">
        <v>25</v>
      </c>
      <c r="T678" s="115">
        <v>65</v>
      </c>
      <c r="U678" s="115">
        <v>30</v>
      </c>
      <c r="V678" s="115">
        <v>30</v>
      </c>
    </row>
    <row r="679" spans="1:23" x14ac:dyDescent="0.2">
      <c r="A679" s="124">
        <v>43280</v>
      </c>
      <c r="B679" s="115" t="s">
        <v>664</v>
      </c>
      <c r="C679" s="114" t="s">
        <v>137</v>
      </c>
      <c r="D679" s="114" t="s">
        <v>138</v>
      </c>
      <c r="E679" s="114" t="s">
        <v>139</v>
      </c>
      <c r="F679" s="116">
        <f t="shared" si="30"/>
        <v>2018</v>
      </c>
      <c r="G679" s="117" t="s">
        <v>298</v>
      </c>
      <c r="H679" s="117">
        <v>29</v>
      </c>
      <c r="I679" s="115" t="s">
        <v>1796</v>
      </c>
      <c r="J679" s="115" t="s">
        <v>1797</v>
      </c>
      <c r="K679" s="115" t="s">
        <v>1805</v>
      </c>
      <c r="L679" s="115" t="str">
        <f t="shared" si="31"/>
        <v>T1</v>
      </c>
      <c r="M679" s="115" t="s">
        <v>1807</v>
      </c>
      <c r="N679" s="33" t="str">
        <f t="shared" si="32"/>
        <v>E:POS_P:P01_Tr1:NWF_Tr2:ESI_DRC_R2_D:29_M:06_Y:2018</v>
      </c>
      <c r="O679" s="121">
        <v>0.48715277777777777</v>
      </c>
      <c r="P679" s="119">
        <v>32.200000000000003</v>
      </c>
      <c r="Q679" s="115">
        <v>14</v>
      </c>
      <c r="R679" s="115">
        <v>7.5</v>
      </c>
      <c r="S679" s="115">
        <v>25</v>
      </c>
      <c r="T679" s="115">
        <v>65</v>
      </c>
      <c r="U679" s="115">
        <v>30</v>
      </c>
      <c r="V679" s="115">
        <v>30</v>
      </c>
    </row>
    <row r="680" spans="1:23" x14ac:dyDescent="0.2">
      <c r="A680" s="124">
        <v>43280</v>
      </c>
      <c r="B680" s="115" t="s">
        <v>664</v>
      </c>
      <c r="C680" s="114" t="s">
        <v>137</v>
      </c>
      <c r="D680" s="114" t="s">
        <v>138</v>
      </c>
      <c r="E680" s="114" t="s">
        <v>139</v>
      </c>
      <c r="F680" s="116">
        <f t="shared" si="30"/>
        <v>2018</v>
      </c>
      <c r="G680" s="117" t="s">
        <v>298</v>
      </c>
      <c r="H680" s="117">
        <v>29</v>
      </c>
      <c r="I680" s="115" t="s">
        <v>1796</v>
      </c>
      <c r="J680" s="115" t="s">
        <v>1797</v>
      </c>
      <c r="K680" s="115" t="s">
        <v>1805</v>
      </c>
      <c r="L680" s="115" t="str">
        <f t="shared" si="31"/>
        <v>T2</v>
      </c>
      <c r="M680" s="115" t="s">
        <v>1808</v>
      </c>
      <c r="N680" s="33" t="str">
        <f t="shared" si="32"/>
        <v>E:POS_P:P01_Tr1:NWF_Tr2:ESI_DRC_R2_D:29_M:06_Y:2018</v>
      </c>
      <c r="O680" s="121">
        <v>0.49409722222222219</v>
      </c>
      <c r="P680" s="119">
        <v>31</v>
      </c>
      <c r="Q680" s="115">
        <v>14</v>
      </c>
      <c r="R680" s="115">
        <v>7.5</v>
      </c>
      <c r="S680" s="115">
        <v>25</v>
      </c>
      <c r="T680" s="115">
        <v>65</v>
      </c>
      <c r="U680" s="115">
        <v>30</v>
      </c>
      <c r="V680" s="115">
        <v>30</v>
      </c>
    </row>
    <row r="681" spans="1:23" x14ac:dyDescent="0.2">
      <c r="A681" s="124">
        <v>43280</v>
      </c>
      <c r="B681" s="115" t="s">
        <v>664</v>
      </c>
      <c r="C681" s="114" t="s">
        <v>137</v>
      </c>
      <c r="D681" s="114" t="s">
        <v>138</v>
      </c>
      <c r="E681" s="114" t="s">
        <v>139</v>
      </c>
      <c r="F681" s="116">
        <f t="shared" si="30"/>
        <v>2018</v>
      </c>
      <c r="G681" s="117" t="s">
        <v>298</v>
      </c>
      <c r="H681" s="117">
        <v>29</v>
      </c>
      <c r="I681" s="115" t="s">
        <v>1796</v>
      </c>
      <c r="J681" s="115" t="s">
        <v>1797</v>
      </c>
      <c r="K681" s="115" t="s">
        <v>1805</v>
      </c>
      <c r="L681" s="115" t="str">
        <f t="shared" si="31"/>
        <v>T3</v>
      </c>
      <c r="M681" s="115" t="s">
        <v>1809</v>
      </c>
      <c r="N681" s="33" t="str">
        <f t="shared" si="32"/>
        <v>E:POS_P:P01_Tr1:NWF_Tr2:ESI_DRC_R2_D:29_M:06_Y:2018</v>
      </c>
      <c r="O681" s="121">
        <v>0.50104166666666672</v>
      </c>
      <c r="P681" s="119">
        <v>31.7</v>
      </c>
      <c r="Q681" s="115">
        <v>14</v>
      </c>
      <c r="R681" s="115">
        <v>7.5</v>
      </c>
      <c r="S681" s="115">
        <v>25</v>
      </c>
      <c r="T681" s="115">
        <v>65</v>
      </c>
      <c r="U681" s="115">
        <v>30</v>
      </c>
      <c r="V681" s="115">
        <v>30</v>
      </c>
    </row>
    <row r="682" spans="1:23" x14ac:dyDescent="0.2">
      <c r="A682" s="124">
        <v>43280</v>
      </c>
      <c r="B682" s="115" t="s">
        <v>770</v>
      </c>
      <c r="C682" s="114" t="s">
        <v>137</v>
      </c>
      <c r="D682" s="114" t="s">
        <v>138</v>
      </c>
      <c r="E682" s="114" t="s">
        <v>139</v>
      </c>
      <c r="F682" s="116">
        <f t="shared" si="30"/>
        <v>2018</v>
      </c>
      <c r="G682" s="117" t="s">
        <v>298</v>
      </c>
      <c r="H682" s="117">
        <v>29</v>
      </c>
      <c r="I682" s="115" t="s">
        <v>1796</v>
      </c>
      <c r="J682" s="115" t="s">
        <v>1797</v>
      </c>
      <c r="K682" s="115" t="s">
        <v>1810</v>
      </c>
      <c r="L682" s="115" t="str">
        <f t="shared" si="31"/>
        <v>T0</v>
      </c>
      <c r="M682" s="115" t="s">
        <v>1811</v>
      </c>
      <c r="N682" s="33" t="str">
        <f t="shared" si="32"/>
        <v>E:POS_P:P01_Tr1:NWF_Tr2:ESI_DRC_R3_D:29_M:06_Y:2018</v>
      </c>
      <c r="O682" s="121">
        <v>0.48020833333333335</v>
      </c>
      <c r="P682" s="119">
        <v>31</v>
      </c>
      <c r="Q682" s="115">
        <v>5</v>
      </c>
      <c r="R682" s="115">
        <v>7</v>
      </c>
      <c r="S682" s="115">
        <v>25</v>
      </c>
      <c r="T682" s="115">
        <v>70</v>
      </c>
      <c r="U682" s="115">
        <v>30</v>
      </c>
      <c r="V682" s="115">
        <v>30</v>
      </c>
    </row>
    <row r="683" spans="1:23" x14ac:dyDescent="0.2">
      <c r="A683" s="124">
        <v>43280</v>
      </c>
      <c r="B683" s="115" t="s">
        <v>770</v>
      </c>
      <c r="C683" s="114" t="s">
        <v>137</v>
      </c>
      <c r="D683" s="114" t="s">
        <v>138</v>
      </c>
      <c r="E683" s="114" t="s">
        <v>139</v>
      </c>
      <c r="F683" s="116">
        <f t="shared" si="30"/>
        <v>2018</v>
      </c>
      <c r="G683" s="117" t="s">
        <v>298</v>
      </c>
      <c r="H683" s="117">
        <v>29</v>
      </c>
      <c r="I683" s="115" t="s">
        <v>1796</v>
      </c>
      <c r="J683" s="115" t="s">
        <v>1797</v>
      </c>
      <c r="K683" s="115" t="s">
        <v>1810</v>
      </c>
      <c r="L683" s="115" t="s">
        <v>1857</v>
      </c>
      <c r="M683" s="115"/>
      <c r="N683" s="33" t="str">
        <f t="shared" si="32"/>
        <v>E:POS_P:P01_Tr1:NWF_Tr2:ESI_DRC_R3_D:29_M:06_Y:2018</v>
      </c>
      <c r="O683" s="121">
        <v>0.48715277777777777</v>
      </c>
      <c r="Q683" s="115">
        <v>5</v>
      </c>
      <c r="R683" s="115">
        <v>7</v>
      </c>
      <c r="S683" s="115">
        <v>25</v>
      </c>
      <c r="T683" s="115">
        <v>70</v>
      </c>
      <c r="U683" s="115">
        <v>30</v>
      </c>
      <c r="V683" s="115">
        <v>30</v>
      </c>
      <c r="W683" s="119" t="s">
        <v>1858</v>
      </c>
    </row>
    <row r="684" spans="1:23" x14ac:dyDescent="0.2">
      <c r="A684" s="124">
        <v>43280</v>
      </c>
      <c r="B684" s="115" t="s">
        <v>770</v>
      </c>
      <c r="C684" s="114" t="s">
        <v>137</v>
      </c>
      <c r="D684" s="114" t="s">
        <v>138</v>
      </c>
      <c r="E684" s="114" t="s">
        <v>139</v>
      </c>
      <c r="F684" s="116">
        <f t="shared" si="30"/>
        <v>2018</v>
      </c>
      <c r="G684" s="117" t="s">
        <v>298</v>
      </c>
      <c r="H684" s="117">
        <v>29</v>
      </c>
      <c r="I684" s="115" t="s">
        <v>1796</v>
      </c>
      <c r="J684" s="115" t="s">
        <v>1797</v>
      </c>
      <c r="K684" s="115" t="s">
        <v>1810</v>
      </c>
      <c r="L684" s="115" t="s">
        <v>1859</v>
      </c>
      <c r="M684" s="115"/>
      <c r="N684" s="33" t="str">
        <f t="shared" si="32"/>
        <v>E:POS_P:P01_Tr1:NWF_Tr2:ESI_DRC_R3_D:29_M:06_Y:2018</v>
      </c>
      <c r="O684" s="121">
        <v>0.49409722222222219</v>
      </c>
      <c r="Q684" s="115"/>
      <c r="R684" s="115"/>
      <c r="S684" s="115"/>
      <c r="T684" s="115"/>
      <c r="U684" s="115"/>
      <c r="V684" s="115"/>
    </row>
    <row r="685" spans="1:23" x14ac:dyDescent="0.2">
      <c r="A685" s="124">
        <v>43280</v>
      </c>
      <c r="B685" s="115" t="s">
        <v>770</v>
      </c>
      <c r="C685" s="114" t="s">
        <v>137</v>
      </c>
      <c r="D685" s="114" t="s">
        <v>138</v>
      </c>
      <c r="E685" s="114" t="s">
        <v>139</v>
      </c>
      <c r="F685" s="116">
        <f t="shared" si="30"/>
        <v>2018</v>
      </c>
      <c r="G685" s="117" t="s">
        <v>298</v>
      </c>
      <c r="H685" s="117">
        <v>29</v>
      </c>
      <c r="I685" s="115" t="s">
        <v>1796</v>
      </c>
      <c r="J685" s="115" t="s">
        <v>1797</v>
      </c>
      <c r="K685" s="115" t="s">
        <v>1810</v>
      </c>
      <c r="L685" s="115" t="str">
        <f t="shared" ref="L685:L748" si="33">MID(M685,12,2)</f>
        <v>T3</v>
      </c>
      <c r="M685" s="115" t="s">
        <v>1814</v>
      </c>
      <c r="N685" s="33" t="str">
        <f t="shared" si="32"/>
        <v>E:POS_P:P01_Tr1:NWF_Tr2:ESI_DRC_R3_D:29_M:06_Y:2018</v>
      </c>
      <c r="O685" s="121">
        <v>0.50104166666666672</v>
      </c>
      <c r="P685" s="119">
        <v>30.9</v>
      </c>
      <c r="Q685" s="115">
        <v>5</v>
      </c>
      <c r="R685" s="115">
        <v>7</v>
      </c>
      <c r="S685" s="115">
        <v>25</v>
      </c>
      <c r="T685" s="115">
        <v>70</v>
      </c>
      <c r="U685" s="115">
        <v>30</v>
      </c>
      <c r="V685" s="115">
        <v>30</v>
      </c>
    </row>
    <row r="686" spans="1:23" x14ac:dyDescent="0.2">
      <c r="A686" s="124">
        <v>43280</v>
      </c>
      <c r="B686" s="115" t="s">
        <v>865</v>
      </c>
      <c r="C686" s="114" t="s">
        <v>137</v>
      </c>
      <c r="D686" s="114" t="s">
        <v>138</v>
      </c>
      <c r="E686" s="114" t="s">
        <v>139</v>
      </c>
      <c r="F686" s="116">
        <f t="shared" si="30"/>
        <v>2018</v>
      </c>
      <c r="G686" s="117" t="s">
        <v>298</v>
      </c>
      <c r="H686" s="117">
        <v>29</v>
      </c>
      <c r="I686" s="115" t="s">
        <v>1796</v>
      </c>
      <c r="J686" s="115" t="s">
        <v>1815</v>
      </c>
      <c r="K686" s="115" t="s">
        <v>1798</v>
      </c>
      <c r="L686" s="115" t="str">
        <f t="shared" si="33"/>
        <v>T0</v>
      </c>
      <c r="M686" s="115" t="s">
        <v>1816</v>
      </c>
      <c r="N686" s="33" t="str">
        <f t="shared" si="32"/>
        <v>E:POS_P:P01_Tr1:NWF_Tr2:LSI_DRC_R1_D:29_M:06_Y:2018</v>
      </c>
      <c r="O686" s="121">
        <v>0.47511574074074076</v>
      </c>
      <c r="P686" s="119">
        <v>29.6</v>
      </c>
      <c r="Q686" s="115">
        <v>8</v>
      </c>
      <c r="R686" s="115">
        <v>6</v>
      </c>
      <c r="S686" s="115">
        <v>25</v>
      </c>
      <c r="T686" s="115">
        <v>70</v>
      </c>
      <c r="U686" s="115">
        <v>30</v>
      </c>
      <c r="V686" s="115">
        <v>30</v>
      </c>
    </row>
    <row r="687" spans="1:23" x14ac:dyDescent="0.2">
      <c r="A687" s="124">
        <v>43280</v>
      </c>
      <c r="B687" s="115" t="s">
        <v>865</v>
      </c>
      <c r="C687" s="114" t="s">
        <v>137</v>
      </c>
      <c r="D687" s="114" t="s">
        <v>138</v>
      </c>
      <c r="E687" s="114" t="s">
        <v>139</v>
      </c>
      <c r="F687" s="116">
        <f t="shared" si="30"/>
        <v>2018</v>
      </c>
      <c r="G687" s="117" t="s">
        <v>298</v>
      </c>
      <c r="H687" s="117">
        <v>29</v>
      </c>
      <c r="I687" s="115" t="s">
        <v>1796</v>
      </c>
      <c r="J687" s="115" t="s">
        <v>1815</v>
      </c>
      <c r="K687" s="115" t="s">
        <v>1798</v>
      </c>
      <c r="L687" s="115" t="str">
        <f t="shared" si="33"/>
        <v>T1</v>
      </c>
      <c r="M687" s="115" t="s">
        <v>1817</v>
      </c>
      <c r="N687" s="33" t="str">
        <f t="shared" si="32"/>
        <v>E:POS_P:P01_Tr1:NWF_Tr2:LSI_DRC_R1_D:29_M:06_Y:2018</v>
      </c>
      <c r="O687" s="121">
        <v>0.48206018518518517</v>
      </c>
      <c r="P687" s="119">
        <v>33.299999999999997</v>
      </c>
      <c r="Q687" s="115">
        <v>8</v>
      </c>
      <c r="R687" s="115">
        <v>6</v>
      </c>
      <c r="S687" s="115">
        <v>25</v>
      </c>
      <c r="T687" s="115">
        <v>70</v>
      </c>
      <c r="U687" s="115">
        <v>30</v>
      </c>
      <c r="V687" s="115">
        <v>30</v>
      </c>
    </row>
    <row r="688" spans="1:23" x14ac:dyDescent="0.2">
      <c r="A688" s="124">
        <v>43280</v>
      </c>
      <c r="B688" s="115" t="s">
        <v>865</v>
      </c>
      <c r="C688" s="114" t="s">
        <v>137</v>
      </c>
      <c r="D688" s="114" t="s">
        <v>138</v>
      </c>
      <c r="E688" s="114" t="s">
        <v>139</v>
      </c>
      <c r="F688" s="116">
        <f t="shared" si="30"/>
        <v>2018</v>
      </c>
      <c r="G688" s="117" t="s">
        <v>298</v>
      </c>
      <c r="H688" s="117">
        <v>29</v>
      </c>
      <c r="I688" s="115" t="s">
        <v>1796</v>
      </c>
      <c r="J688" s="115" t="s">
        <v>1815</v>
      </c>
      <c r="K688" s="115" t="s">
        <v>1798</v>
      </c>
      <c r="L688" s="115" t="str">
        <f t="shared" si="33"/>
        <v>T2</v>
      </c>
      <c r="M688" s="115" t="s">
        <v>1818</v>
      </c>
      <c r="N688" s="33" t="str">
        <f t="shared" si="32"/>
        <v>E:POS_P:P01_Tr1:NWF_Tr2:LSI_DRC_R1_D:29_M:06_Y:2018</v>
      </c>
      <c r="O688" s="121">
        <v>0.48900462962962959</v>
      </c>
      <c r="P688" s="119">
        <v>31.2</v>
      </c>
      <c r="Q688" s="115">
        <v>8</v>
      </c>
      <c r="R688" s="115">
        <v>6</v>
      </c>
      <c r="S688" s="115">
        <v>25</v>
      </c>
      <c r="T688" s="115">
        <v>70</v>
      </c>
      <c r="U688" s="115">
        <v>30</v>
      </c>
      <c r="V688" s="115">
        <v>30</v>
      </c>
    </row>
    <row r="689" spans="1:22" x14ac:dyDescent="0.2">
      <c r="A689" s="124">
        <v>43280</v>
      </c>
      <c r="B689" s="115" t="s">
        <v>865</v>
      </c>
      <c r="C689" s="114" t="s">
        <v>137</v>
      </c>
      <c r="D689" s="114" t="s">
        <v>138</v>
      </c>
      <c r="E689" s="114" t="s">
        <v>139</v>
      </c>
      <c r="F689" s="116">
        <f t="shared" si="30"/>
        <v>2018</v>
      </c>
      <c r="G689" s="117" t="s">
        <v>298</v>
      </c>
      <c r="H689" s="117">
        <v>29</v>
      </c>
      <c r="I689" s="115" t="s">
        <v>1796</v>
      </c>
      <c r="J689" s="115" t="s">
        <v>1815</v>
      </c>
      <c r="K689" s="115" t="s">
        <v>1798</v>
      </c>
      <c r="L689" s="115" t="str">
        <f t="shared" si="33"/>
        <v>T3</v>
      </c>
      <c r="M689" s="115" t="s">
        <v>1819</v>
      </c>
      <c r="N689" s="33" t="str">
        <f t="shared" si="32"/>
        <v>E:POS_P:P01_Tr1:NWF_Tr2:LSI_DRC_R1_D:29_M:06_Y:2018</v>
      </c>
      <c r="O689" s="121">
        <v>0.49594907407407413</v>
      </c>
      <c r="P689" s="119">
        <v>32.5</v>
      </c>
      <c r="Q689" s="115">
        <v>8</v>
      </c>
      <c r="R689" s="115">
        <v>6</v>
      </c>
      <c r="S689" s="115">
        <v>25</v>
      </c>
      <c r="T689" s="115">
        <v>70</v>
      </c>
      <c r="U689" s="115">
        <v>30</v>
      </c>
      <c r="V689" s="115">
        <v>30</v>
      </c>
    </row>
    <row r="690" spans="1:22" x14ac:dyDescent="0.2">
      <c r="A690" s="124">
        <v>43280</v>
      </c>
      <c r="B690" s="115" t="s">
        <v>664</v>
      </c>
      <c r="C690" s="114" t="s">
        <v>137</v>
      </c>
      <c r="D690" s="114" t="s">
        <v>138</v>
      </c>
      <c r="E690" s="114" t="s">
        <v>139</v>
      </c>
      <c r="F690" s="116">
        <f t="shared" si="30"/>
        <v>2018</v>
      </c>
      <c r="G690" s="117" t="s">
        <v>298</v>
      </c>
      <c r="H690" s="117">
        <v>29</v>
      </c>
      <c r="I690" s="115" t="s">
        <v>1796</v>
      </c>
      <c r="J690" s="115" t="s">
        <v>1815</v>
      </c>
      <c r="K690" s="115" t="s">
        <v>1805</v>
      </c>
      <c r="L690" s="115" t="str">
        <f t="shared" si="33"/>
        <v>T0</v>
      </c>
      <c r="M690" s="115" t="s">
        <v>1820</v>
      </c>
      <c r="N690" s="33" t="str">
        <f t="shared" si="32"/>
        <v>E:POS_P:P01_Tr1:NWF_Tr2:LSI_DRC_R2_D:29_M:06_Y:2018</v>
      </c>
      <c r="O690" s="121">
        <v>0.47511574074074076</v>
      </c>
      <c r="P690" s="119">
        <v>30.5</v>
      </c>
      <c r="Q690" s="115">
        <v>6</v>
      </c>
      <c r="R690" s="115">
        <v>7</v>
      </c>
      <c r="S690" s="115">
        <v>25.5</v>
      </c>
      <c r="T690" s="115">
        <v>50</v>
      </c>
      <c r="U690" s="115">
        <v>30</v>
      </c>
      <c r="V690" s="115">
        <v>30</v>
      </c>
    </row>
    <row r="691" spans="1:22" x14ac:dyDescent="0.2">
      <c r="A691" s="124">
        <v>43280</v>
      </c>
      <c r="B691" s="115" t="s">
        <v>664</v>
      </c>
      <c r="C691" s="114" t="s">
        <v>137</v>
      </c>
      <c r="D691" s="114" t="s">
        <v>138</v>
      </c>
      <c r="E691" s="114" t="s">
        <v>139</v>
      </c>
      <c r="F691" s="116">
        <f t="shared" si="30"/>
        <v>2018</v>
      </c>
      <c r="G691" s="117" t="s">
        <v>298</v>
      </c>
      <c r="H691" s="117">
        <v>29</v>
      </c>
      <c r="I691" s="115" t="s">
        <v>1796</v>
      </c>
      <c r="J691" s="115" t="s">
        <v>1815</v>
      </c>
      <c r="K691" s="115" t="s">
        <v>1805</v>
      </c>
      <c r="L691" s="115" t="str">
        <f t="shared" si="33"/>
        <v>T1</v>
      </c>
      <c r="M691" s="115" t="s">
        <v>1821</v>
      </c>
      <c r="N691" s="33" t="str">
        <f t="shared" si="32"/>
        <v>E:POS_P:P01_Tr1:NWF_Tr2:LSI_DRC_R2_D:29_M:06_Y:2018</v>
      </c>
      <c r="O691" s="121">
        <v>0.48206018518518517</v>
      </c>
      <c r="P691" s="119">
        <v>33.4</v>
      </c>
      <c r="Q691" s="115">
        <v>6</v>
      </c>
      <c r="R691" s="115">
        <v>7</v>
      </c>
      <c r="S691" s="115">
        <v>25.5</v>
      </c>
      <c r="T691" s="115">
        <v>50</v>
      </c>
      <c r="U691" s="115">
        <v>30</v>
      </c>
      <c r="V691" s="115">
        <v>30</v>
      </c>
    </row>
    <row r="692" spans="1:22" x14ac:dyDescent="0.2">
      <c r="A692" s="124">
        <v>43280</v>
      </c>
      <c r="B692" s="115" t="s">
        <v>664</v>
      </c>
      <c r="C692" s="114" t="s">
        <v>137</v>
      </c>
      <c r="D692" s="114" t="s">
        <v>138</v>
      </c>
      <c r="E692" s="114" t="s">
        <v>139</v>
      </c>
      <c r="F692" s="116">
        <f t="shared" si="30"/>
        <v>2018</v>
      </c>
      <c r="G692" s="117" t="s">
        <v>298</v>
      </c>
      <c r="H692" s="117">
        <v>29</v>
      </c>
      <c r="I692" s="115" t="s">
        <v>1796</v>
      </c>
      <c r="J692" s="115" t="s">
        <v>1815</v>
      </c>
      <c r="K692" s="115" t="s">
        <v>1805</v>
      </c>
      <c r="L692" s="115" t="str">
        <f t="shared" si="33"/>
        <v>T2</v>
      </c>
      <c r="M692" s="115" t="s">
        <v>1822</v>
      </c>
      <c r="N692" s="33" t="str">
        <f t="shared" si="32"/>
        <v>E:POS_P:P01_Tr1:NWF_Tr2:LSI_DRC_R2_D:29_M:06_Y:2018</v>
      </c>
      <c r="O692" s="121">
        <v>0.48900462962962959</v>
      </c>
      <c r="P692" s="119">
        <v>33.700000000000003</v>
      </c>
      <c r="Q692" s="115">
        <v>6</v>
      </c>
      <c r="R692" s="115">
        <v>7</v>
      </c>
      <c r="S692" s="115">
        <v>25.5</v>
      </c>
      <c r="T692" s="115">
        <v>50</v>
      </c>
      <c r="U692" s="115">
        <v>30</v>
      </c>
      <c r="V692" s="115">
        <v>30</v>
      </c>
    </row>
    <row r="693" spans="1:22" x14ac:dyDescent="0.2">
      <c r="A693" s="124">
        <v>43280</v>
      </c>
      <c r="B693" s="115" t="s">
        <v>664</v>
      </c>
      <c r="C693" s="114" t="s">
        <v>137</v>
      </c>
      <c r="D693" s="114" t="s">
        <v>138</v>
      </c>
      <c r="E693" s="114" t="s">
        <v>139</v>
      </c>
      <c r="F693" s="116">
        <f t="shared" si="30"/>
        <v>2018</v>
      </c>
      <c r="G693" s="117" t="s">
        <v>298</v>
      </c>
      <c r="H693" s="117">
        <v>29</v>
      </c>
      <c r="I693" s="115" t="s">
        <v>1796</v>
      </c>
      <c r="J693" s="115" t="s">
        <v>1815</v>
      </c>
      <c r="K693" s="115" t="s">
        <v>1805</v>
      </c>
      <c r="L693" s="115" t="str">
        <f t="shared" si="33"/>
        <v>T3</v>
      </c>
      <c r="M693" s="115" t="s">
        <v>1823</v>
      </c>
      <c r="N693" s="33" t="str">
        <f t="shared" si="32"/>
        <v>E:POS_P:P01_Tr1:NWF_Tr2:LSI_DRC_R2_D:29_M:06_Y:2018</v>
      </c>
      <c r="O693" s="121">
        <v>0.49594907407407413</v>
      </c>
      <c r="P693" s="119">
        <v>30.7</v>
      </c>
      <c r="Q693" s="115">
        <v>6</v>
      </c>
      <c r="R693" s="115">
        <v>7</v>
      </c>
      <c r="S693" s="115">
        <v>25.5</v>
      </c>
      <c r="T693" s="115">
        <v>50</v>
      </c>
      <c r="U693" s="115">
        <v>30</v>
      </c>
      <c r="V693" s="115">
        <v>30</v>
      </c>
    </row>
    <row r="694" spans="1:22" x14ac:dyDescent="0.2">
      <c r="A694" s="124">
        <v>43280</v>
      </c>
      <c r="B694" s="115" t="s">
        <v>770</v>
      </c>
      <c r="C694" s="114" t="s">
        <v>137</v>
      </c>
      <c r="D694" s="114" t="s">
        <v>138</v>
      </c>
      <c r="E694" s="114" t="s">
        <v>139</v>
      </c>
      <c r="F694" s="116">
        <f t="shared" si="30"/>
        <v>2018</v>
      </c>
      <c r="G694" s="117" t="s">
        <v>298</v>
      </c>
      <c r="H694" s="117">
        <v>29</v>
      </c>
      <c r="I694" s="115" t="s">
        <v>1796</v>
      </c>
      <c r="J694" s="115" t="s">
        <v>1815</v>
      </c>
      <c r="K694" s="115" t="s">
        <v>1810</v>
      </c>
      <c r="L694" s="115" t="str">
        <f t="shared" si="33"/>
        <v>T0</v>
      </c>
      <c r="M694" s="115" t="s">
        <v>1824</v>
      </c>
      <c r="N694" s="33" t="str">
        <f t="shared" si="32"/>
        <v>E:POS_P:P01_Tr1:NWF_Tr2:LSI_DRC_R3_D:29_M:06_Y:2018</v>
      </c>
      <c r="O694" s="121">
        <v>0.47511574074074076</v>
      </c>
      <c r="P694" s="119">
        <v>30.4</v>
      </c>
      <c r="Q694" s="115">
        <v>11</v>
      </c>
      <c r="R694" s="115">
        <v>7</v>
      </c>
      <c r="S694" s="115">
        <v>25</v>
      </c>
      <c r="T694" s="115">
        <v>70</v>
      </c>
      <c r="U694" s="115">
        <v>30</v>
      </c>
      <c r="V694" s="115">
        <v>30</v>
      </c>
    </row>
    <row r="695" spans="1:22" x14ac:dyDescent="0.2">
      <c r="A695" s="124">
        <v>43280</v>
      </c>
      <c r="B695" s="115" t="s">
        <v>770</v>
      </c>
      <c r="C695" s="114" t="s">
        <v>137</v>
      </c>
      <c r="D695" s="114" t="s">
        <v>138</v>
      </c>
      <c r="E695" s="114" t="s">
        <v>139</v>
      </c>
      <c r="F695" s="116">
        <f t="shared" si="30"/>
        <v>2018</v>
      </c>
      <c r="G695" s="117" t="s">
        <v>298</v>
      </c>
      <c r="H695" s="117">
        <v>29</v>
      </c>
      <c r="I695" s="115" t="s">
        <v>1796</v>
      </c>
      <c r="J695" s="115" t="s">
        <v>1815</v>
      </c>
      <c r="K695" s="115" t="s">
        <v>1810</v>
      </c>
      <c r="L695" s="115" t="str">
        <f t="shared" si="33"/>
        <v>T1</v>
      </c>
      <c r="M695" s="115" t="s">
        <v>1825</v>
      </c>
      <c r="N695" s="33" t="str">
        <f t="shared" si="32"/>
        <v>E:POS_P:P01_Tr1:NWF_Tr2:LSI_DRC_R3_D:29_M:06_Y:2018</v>
      </c>
      <c r="O695" s="121">
        <v>0.48206018518518517</v>
      </c>
      <c r="P695" s="119">
        <v>33.200000000000003</v>
      </c>
      <c r="Q695" s="115">
        <v>11</v>
      </c>
      <c r="R695" s="115">
        <v>7</v>
      </c>
      <c r="S695" s="115">
        <v>25</v>
      </c>
      <c r="T695" s="115">
        <v>70</v>
      </c>
      <c r="U695" s="115">
        <v>30</v>
      </c>
      <c r="V695" s="115">
        <v>30</v>
      </c>
    </row>
    <row r="696" spans="1:22" x14ac:dyDescent="0.2">
      <c r="A696" s="124">
        <v>43280</v>
      </c>
      <c r="B696" s="115" t="s">
        <v>770</v>
      </c>
      <c r="C696" s="114" t="s">
        <v>137</v>
      </c>
      <c r="D696" s="114" t="s">
        <v>138</v>
      </c>
      <c r="E696" s="114" t="s">
        <v>139</v>
      </c>
      <c r="F696" s="116">
        <f t="shared" si="30"/>
        <v>2018</v>
      </c>
      <c r="G696" s="117" t="s">
        <v>298</v>
      </c>
      <c r="H696" s="117">
        <v>29</v>
      </c>
      <c r="I696" s="115" t="s">
        <v>1796</v>
      </c>
      <c r="J696" s="115" t="s">
        <v>1815</v>
      </c>
      <c r="K696" s="115" t="s">
        <v>1810</v>
      </c>
      <c r="L696" s="115" t="str">
        <f t="shared" si="33"/>
        <v>T2</v>
      </c>
      <c r="M696" s="115" t="s">
        <v>1826</v>
      </c>
      <c r="N696" s="33" t="str">
        <f t="shared" si="32"/>
        <v>E:POS_P:P01_Tr1:NWF_Tr2:LSI_DRC_R3_D:29_M:06_Y:2018</v>
      </c>
      <c r="O696" s="121">
        <v>0.48900462962962959</v>
      </c>
      <c r="P696" s="119">
        <v>32.5</v>
      </c>
      <c r="Q696" s="115">
        <v>11</v>
      </c>
      <c r="R696" s="115">
        <v>7</v>
      </c>
      <c r="S696" s="115">
        <v>25</v>
      </c>
      <c r="T696" s="115">
        <v>70</v>
      </c>
      <c r="U696" s="115">
        <v>30</v>
      </c>
      <c r="V696" s="115">
        <v>30</v>
      </c>
    </row>
    <row r="697" spans="1:22" x14ac:dyDescent="0.2">
      <c r="A697" s="124">
        <v>43280</v>
      </c>
      <c r="B697" s="115" t="s">
        <v>770</v>
      </c>
      <c r="C697" s="114" t="s">
        <v>137</v>
      </c>
      <c r="D697" s="114" t="s">
        <v>138</v>
      </c>
      <c r="E697" s="114" t="s">
        <v>139</v>
      </c>
      <c r="F697" s="116">
        <f t="shared" si="30"/>
        <v>2018</v>
      </c>
      <c r="G697" s="117" t="s">
        <v>298</v>
      </c>
      <c r="H697" s="117">
        <v>29</v>
      </c>
      <c r="I697" s="115" t="s">
        <v>1796</v>
      </c>
      <c r="J697" s="115" t="s">
        <v>1815</v>
      </c>
      <c r="K697" s="115" t="s">
        <v>1810</v>
      </c>
      <c r="L697" s="115" t="str">
        <f t="shared" si="33"/>
        <v>T3</v>
      </c>
      <c r="M697" s="115" t="s">
        <v>1827</v>
      </c>
      <c r="N697" s="33" t="str">
        <f t="shared" si="32"/>
        <v>E:POS_P:P01_Tr1:NWF_Tr2:LSI_DRC_R3_D:29_M:06_Y:2018</v>
      </c>
      <c r="O697" s="121">
        <v>0.49594907407407413</v>
      </c>
      <c r="P697" s="119">
        <v>30.4</v>
      </c>
      <c r="Q697" s="115">
        <v>11</v>
      </c>
      <c r="R697" s="115">
        <v>7</v>
      </c>
      <c r="S697" s="115">
        <v>25</v>
      </c>
      <c r="T697" s="119">
        <v>70</v>
      </c>
      <c r="U697" s="115">
        <v>30</v>
      </c>
      <c r="V697" s="115">
        <v>30</v>
      </c>
    </row>
    <row r="698" spans="1:22" x14ac:dyDescent="0.2">
      <c r="A698" s="124">
        <v>43280</v>
      </c>
      <c r="B698" s="115" t="s">
        <v>865</v>
      </c>
      <c r="C698" s="114" t="s">
        <v>137</v>
      </c>
      <c r="D698" s="114" t="s">
        <v>138</v>
      </c>
      <c r="E698" s="114" t="s">
        <v>139</v>
      </c>
      <c r="F698" s="116">
        <f t="shared" si="30"/>
        <v>2018</v>
      </c>
      <c r="G698" s="117" t="s">
        <v>298</v>
      </c>
      <c r="H698" s="117">
        <v>29</v>
      </c>
      <c r="I698" s="115" t="s">
        <v>1828</v>
      </c>
      <c r="J698" s="115" t="s">
        <v>1797</v>
      </c>
      <c r="K698" s="115" t="s">
        <v>1798</v>
      </c>
      <c r="L698" s="115" t="str">
        <f t="shared" si="33"/>
        <v>T0</v>
      </c>
      <c r="M698" s="115" t="s">
        <v>1829</v>
      </c>
      <c r="N698" s="33" t="str">
        <f t="shared" si="32"/>
        <v>E:POS_P:P01_Tr1:WFL_Tr2:ESI_DRC_R1_D:29_M:06_Y:2018</v>
      </c>
      <c r="O698" s="121">
        <v>0.51300925925925933</v>
      </c>
      <c r="P698" s="115">
        <v>27.7</v>
      </c>
      <c r="Q698" s="115">
        <v>2</v>
      </c>
      <c r="R698" s="115">
        <v>6</v>
      </c>
      <c r="S698" s="115">
        <v>25.5</v>
      </c>
      <c r="T698" s="115">
        <v>65</v>
      </c>
      <c r="U698" s="115">
        <v>31</v>
      </c>
      <c r="V698" s="115">
        <v>31</v>
      </c>
    </row>
    <row r="699" spans="1:22" x14ac:dyDescent="0.2">
      <c r="A699" s="124">
        <v>43280</v>
      </c>
      <c r="B699" s="115" t="s">
        <v>865</v>
      </c>
      <c r="C699" s="114" t="s">
        <v>137</v>
      </c>
      <c r="D699" s="114" t="s">
        <v>138</v>
      </c>
      <c r="E699" s="114" t="s">
        <v>139</v>
      </c>
      <c r="F699" s="116">
        <f t="shared" si="30"/>
        <v>2018</v>
      </c>
      <c r="G699" s="117" t="s">
        <v>298</v>
      </c>
      <c r="H699" s="117">
        <v>29</v>
      </c>
      <c r="I699" s="115" t="s">
        <v>1828</v>
      </c>
      <c r="J699" s="115" t="s">
        <v>1797</v>
      </c>
      <c r="K699" s="115" t="s">
        <v>1798</v>
      </c>
      <c r="L699" s="115" t="str">
        <f t="shared" si="33"/>
        <v>T1</v>
      </c>
      <c r="M699" s="115" t="s">
        <v>1830</v>
      </c>
      <c r="N699" s="33" t="str">
        <f t="shared" si="32"/>
        <v>E:POS_P:P01_Tr1:WFL_Tr2:ESI_DRC_R1_D:29_M:06_Y:2018</v>
      </c>
      <c r="O699" s="121">
        <v>0.51995370370370375</v>
      </c>
      <c r="P699" s="115">
        <v>31.7</v>
      </c>
      <c r="Q699" s="115">
        <v>2</v>
      </c>
      <c r="R699" s="115">
        <v>6</v>
      </c>
      <c r="S699" s="115">
        <v>25.5</v>
      </c>
      <c r="T699" s="115">
        <v>65</v>
      </c>
      <c r="U699" s="115">
        <v>31</v>
      </c>
      <c r="V699" s="115">
        <v>31</v>
      </c>
    </row>
    <row r="700" spans="1:22" x14ac:dyDescent="0.2">
      <c r="A700" s="124">
        <v>43280</v>
      </c>
      <c r="B700" s="115" t="s">
        <v>865</v>
      </c>
      <c r="C700" s="114" t="s">
        <v>137</v>
      </c>
      <c r="D700" s="114" t="s">
        <v>138</v>
      </c>
      <c r="E700" s="114" t="s">
        <v>139</v>
      </c>
      <c r="F700" s="116">
        <f t="shared" si="30"/>
        <v>2018</v>
      </c>
      <c r="G700" s="117" t="s">
        <v>298</v>
      </c>
      <c r="H700" s="117">
        <v>29</v>
      </c>
      <c r="I700" s="115" t="s">
        <v>1828</v>
      </c>
      <c r="J700" s="115" t="s">
        <v>1797</v>
      </c>
      <c r="K700" s="115" t="s">
        <v>1798</v>
      </c>
      <c r="L700" s="115" t="str">
        <f t="shared" si="33"/>
        <v>T2</v>
      </c>
      <c r="M700" s="115" t="s">
        <v>1831</v>
      </c>
      <c r="N700" s="33" t="str">
        <f t="shared" si="32"/>
        <v>E:POS_P:P01_Tr1:WFL_Tr2:ESI_DRC_R1_D:29_M:06_Y:2018</v>
      </c>
      <c r="O700" s="121">
        <v>0.52689814814814817</v>
      </c>
      <c r="P700" s="115">
        <v>32.700000000000003</v>
      </c>
      <c r="Q700" s="115">
        <v>2</v>
      </c>
      <c r="R700" s="115">
        <v>6</v>
      </c>
      <c r="S700" s="115">
        <v>25.5</v>
      </c>
      <c r="T700" s="115">
        <v>65</v>
      </c>
      <c r="U700" s="115">
        <v>31</v>
      </c>
      <c r="V700" s="115">
        <v>31</v>
      </c>
    </row>
    <row r="701" spans="1:22" x14ac:dyDescent="0.2">
      <c r="A701" s="124">
        <v>43280</v>
      </c>
      <c r="B701" s="115" t="s">
        <v>865</v>
      </c>
      <c r="C701" s="114" t="s">
        <v>137</v>
      </c>
      <c r="D701" s="114" t="s">
        <v>138</v>
      </c>
      <c r="E701" s="114" t="s">
        <v>139</v>
      </c>
      <c r="F701" s="116">
        <f t="shared" si="30"/>
        <v>2018</v>
      </c>
      <c r="G701" s="117" t="s">
        <v>298</v>
      </c>
      <c r="H701" s="117">
        <v>29</v>
      </c>
      <c r="I701" s="115" t="s">
        <v>1828</v>
      </c>
      <c r="J701" s="115" t="s">
        <v>1797</v>
      </c>
      <c r="K701" s="115" t="s">
        <v>1798</v>
      </c>
      <c r="L701" s="115" t="str">
        <f t="shared" si="33"/>
        <v>T3</v>
      </c>
      <c r="M701" s="115" t="s">
        <v>1832</v>
      </c>
      <c r="N701" s="33" t="str">
        <f t="shared" si="32"/>
        <v>E:POS_P:P01_Tr1:WFL_Tr2:ESI_DRC_R1_D:29_M:06_Y:2018</v>
      </c>
      <c r="O701" s="121">
        <v>0.53384259259259259</v>
      </c>
      <c r="P701" s="115">
        <v>33.1</v>
      </c>
      <c r="Q701" s="115">
        <v>2</v>
      </c>
      <c r="R701" s="115">
        <v>6</v>
      </c>
      <c r="S701" s="115">
        <v>25.5</v>
      </c>
      <c r="T701" s="115">
        <v>65</v>
      </c>
      <c r="U701" s="115">
        <v>31</v>
      </c>
      <c r="V701" s="115">
        <v>31</v>
      </c>
    </row>
    <row r="702" spans="1:22" x14ac:dyDescent="0.2">
      <c r="A702" s="124">
        <v>43280</v>
      </c>
      <c r="B702" s="115" t="s">
        <v>664</v>
      </c>
      <c r="C702" s="114" t="s">
        <v>137</v>
      </c>
      <c r="D702" s="114" t="s">
        <v>138</v>
      </c>
      <c r="E702" s="114" t="s">
        <v>139</v>
      </c>
      <c r="F702" s="116">
        <f t="shared" si="30"/>
        <v>2018</v>
      </c>
      <c r="G702" s="117" t="s">
        <v>298</v>
      </c>
      <c r="H702" s="117">
        <v>29</v>
      </c>
      <c r="I702" s="115" t="s">
        <v>1828</v>
      </c>
      <c r="J702" s="115" t="s">
        <v>1797</v>
      </c>
      <c r="K702" s="115" t="s">
        <v>1805</v>
      </c>
      <c r="L702" s="115" t="str">
        <f t="shared" si="33"/>
        <v>T0</v>
      </c>
      <c r="M702" s="115" t="s">
        <v>1833</v>
      </c>
      <c r="N702" s="33" t="str">
        <f t="shared" si="32"/>
        <v>E:POS_P:P01_Tr1:WFL_Tr2:ESI_DRC_R2_D:29_M:06_Y:2018</v>
      </c>
      <c r="O702" s="121">
        <v>0.51300925925925933</v>
      </c>
      <c r="P702" s="115">
        <v>28.5</v>
      </c>
      <c r="Q702" s="115">
        <v>14</v>
      </c>
      <c r="R702" s="115">
        <v>6.5</v>
      </c>
      <c r="S702" s="115">
        <v>25.5</v>
      </c>
      <c r="T702" s="115">
        <v>70</v>
      </c>
      <c r="U702" s="115">
        <v>31</v>
      </c>
      <c r="V702" s="115">
        <v>31</v>
      </c>
    </row>
    <row r="703" spans="1:22" x14ac:dyDescent="0.2">
      <c r="A703" s="124">
        <v>43280</v>
      </c>
      <c r="B703" s="115" t="s">
        <v>664</v>
      </c>
      <c r="C703" s="114" t="s">
        <v>137</v>
      </c>
      <c r="D703" s="114" t="s">
        <v>138</v>
      </c>
      <c r="E703" s="114" t="s">
        <v>139</v>
      </c>
      <c r="F703" s="116">
        <f t="shared" si="30"/>
        <v>2018</v>
      </c>
      <c r="G703" s="117" t="s">
        <v>298</v>
      </c>
      <c r="H703" s="117">
        <v>29</v>
      </c>
      <c r="I703" s="115" t="s">
        <v>1828</v>
      </c>
      <c r="J703" s="115" t="s">
        <v>1797</v>
      </c>
      <c r="K703" s="115" t="s">
        <v>1805</v>
      </c>
      <c r="L703" s="115" t="str">
        <f t="shared" si="33"/>
        <v>T1</v>
      </c>
      <c r="M703" s="115" t="s">
        <v>1834</v>
      </c>
      <c r="N703" s="33" t="str">
        <f t="shared" si="32"/>
        <v>E:POS_P:P01_Tr1:WFL_Tr2:ESI_DRC_R2_D:29_M:06_Y:2018</v>
      </c>
      <c r="O703" s="121">
        <v>0.51995370370370375</v>
      </c>
      <c r="P703" s="115">
        <v>32.1</v>
      </c>
      <c r="Q703" s="115">
        <v>14</v>
      </c>
      <c r="R703" s="115">
        <v>6.5</v>
      </c>
      <c r="S703" s="115">
        <v>25.5</v>
      </c>
      <c r="T703" s="115">
        <v>70</v>
      </c>
      <c r="U703" s="115">
        <v>31</v>
      </c>
      <c r="V703" s="115">
        <v>31</v>
      </c>
    </row>
    <row r="704" spans="1:22" x14ac:dyDescent="0.2">
      <c r="A704" s="124">
        <v>43280</v>
      </c>
      <c r="B704" s="115" t="s">
        <v>664</v>
      </c>
      <c r="C704" s="114" t="s">
        <v>137</v>
      </c>
      <c r="D704" s="114" t="s">
        <v>138</v>
      </c>
      <c r="E704" s="114" t="s">
        <v>139</v>
      </c>
      <c r="F704" s="116">
        <f t="shared" si="30"/>
        <v>2018</v>
      </c>
      <c r="G704" s="117" t="s">
        <v>298</v>
      </c>
      <c r="H704" s="117">
        <v>29</v>
      </c>
      <c r="I704" s="115" t="s">
        <v>1828</v>
      </c>
      <c r="J704" s="115" t="s">
        <v>1797</v>
      </c>
      <c r="K704" s="115" t="s">
        <v>1805</v>
      </c>
      <c r="L704" s="115" t="str">
        <f t="shared" si="33"/>
        <v>T2</v>
      </c>
      <c r="M704" s="115" t="s">
        <v>1835</v>
      </c>
      <c r="N704" s="33" t="str">
        <f t="shared" si="32"/>
        <v>E:POS_P:P01_Tr1:WFL_Tr2:ESI_DRC_R2_D:29_M:06_Y:2018</v>
      </c>
      <c r="O704" s="121">
        <v>0.52689814814814817</v>
      </c>
      <c r="P704" s="115">
        <v>32.700000000000003</v>
      </c>
      <c r="Q704" s="115">
        <v>14</v>
      </c>
      <c r="R704" s="115">
        <v>6.5</v>
      </c>
      <c r="S704" s="115">
        <v>25.5</v>
      </c>
      <c r="T704" s="115">
        <v>70</v>
      </c>
      <c r="U704" s="115">
        <v>31</v>
      </c>
      <c r="V704" s="115">
        <v>31</v>
      </c>
    </row>
    <row r="705" spans="1:22" x14ac:dyDescent="0.2">
      <c r="A705" s="124">
        <v>43280</v>
      </c>
      <c r="B705" s="115" t="s">
        <v>664</v>
      </c>
      <c r="C705" s="114" t="s">
        <v>137</v>
      </c>
      <c r="D705" s="114" t="s">
        <v>138</v>
      </c>
      <c r="E705" s="114" t="s">
        <v>139</v>
      </c>
      <c r="F705" s="116">
        <f t="shared" si="30"/>
        <v>2018</v>
      </c>
      <c r="G705" s="117" t="s">
        <v>298</v>
      </c>
      <c r="H705" s="117">
        <v>29</v>
      </c>
      <c r="I705" s="115" t="s">
        <v>1828</v>
      </c>
      <c r="J705" s="115" t="s">
        <v>1797</v>
      </c>
      <c r="K705" s="115" t="s">
        <v>1805</v>
      </c>
      <c r="L705" s="115" t="str">
        <f t="shared" si="33"/>
        <v>T3</v>
      </c>
      <c r="M705" s="115" t="s">
        <v>1836</v>
      </c>
      <c r="N705" s="33" t="str">
        <f t="shared" si="32"/>
        <v>E:POS_P:P01_Tr1:WFL_Tr2:ESI_DRC_R2_D:29_M:06_Y:2018</v>
      </c>
      <c r="O705" s="121">
        <v>0.53384259259259259</v>
      </c>
      <c r="P705" s="115">
        <v>32.6</v>
      </c>
      <c r="Q705" s="115">
        <v>14</v>
      </c>
      <c r="R705" s="115">
        <v>6.5</v>
      </c>
      <c r="S705" s="115">
        <v>25.5</v>
      </c>
      <c r="T705" s="115">
        <v>70</v>
      </c>
      <c r="U705" s="115">
        <v>31</v>
      </c>
      <c r="V705" s="115">
        <v>31</v>
      </c>
    </row>
    <row r="706" spans="1:22" x14ac:dyDescent="0.2">
      <c r="A706" s="124">
        <v>43280</v>
      </c>
      <c r="B706" s="115" t="s">
        <v>770</v>
      </c>
      <c r="C706" s="114" t="s">
        <v>137</v>
      </c>
      <c r="D706" s="114" t="s">
        <v>138</v>
      </c>
      <c r="E706" s="114" t="s">
        <v>139</v>
      </c>
      <c r="F706" s="116">
        <f t="shared" ref="F706:F769" si="34">YEAR(A706)</f>
        <v>2018</v>
      </c>
      <c r="G706" s="117" t="s">
        <v>298</v>
      </c>
      <c r="H706" s="117">
        <v>29</v>
      </c>
      <c r="I706" s="115" t="s">
        <v>1828</v>
      </c>
      <c r="J706" s="115" t="s">
        <v>1797</v>
      </c>
      <c r="K706" s="115" t="s">
        <v>1810</v>
      </c>
      <c r="L706" s="115" t="str">
        <f t="shared" si="33"/>
        <v>T0</v>
      </c>
      <c r="M706" s="115" t="s">
        <v>1837</v>
      </c>
      <c r="N706" s="33" t="str">
        <f t="shared" ref="N706:N769" si="35">"E:"&amp;C706&amp;"_P:"&amp;D706&amp;"_Tr1:"&amp;I706&amp;"_Tr2:"&amp;J706&amp;"_"&amp;E706&amp;"_"&amp;K706&amp;"_D:"&amp;H706&amp;"_M:"&amp;G706&amp;"_Y:"&amp;F706</f>
        <v>E:POS_P:P01_Tr1:WFL_Tr2:ESI_DRC_R3_D:29_M:06_Y:2018</v>
      </c>
      <c r="O706" s="121">
        <v>0.51300925925925933</v>
      </c>
      <c r="P706" s="115">
        <v>27.1</v>
      </c>
      <c r="Q706" s="115">
        <v>5</v>
      </c>
      <c r="R706" s="115">
        <v>6</v>
      </c>
      <c r="S706" s="115">
        <v>25.5</v>
      </c>
      <c r="T706" s="115">
        <v>70</v>
      </c>
      <c r="U706" s="115">
        <v>31</v>
      </c>
      <c r="V706" s="115">
        <v>31</v>
      </c>
    </row>
    <row r="707" spans="1:22" x14ac:dyDescent="0.2">
      <c r="A707" s="124">
        <v>43280</v>
      </c>
      <c r="B707" s="115" t="s">
        <v>770</v>
      </c>
      <c r="C707" s="114" t="s">
        <v>137</v>
      </c>
      <c r="D707" s="114" t="s">
        <v>138</v>
      </c>
      <c r="E707" s="114" t="s">
        <v>139</v>
      </c>
      <c r="F707" s="116">
        <f t="shared" si="34"/>
        <v>2018</v>
      </c>
      <c r="G707" s="117" t="s">
        <v>298</v>
      </c>
      <c r="H707" s="117">
        <v>29</v>
      </c>
      <c r="I707" s="115" t="s">
        <v>1828</v>
      </c>
      <c r="J707" s="115" t="s">
        <v>1797</v>
      </c>
      <c r="K707" s="115" t="s">
        <v>1810</v>
      </c>
      <c r="L707" s="115" t="str">
        <f t="shared" si="33"/>
        <v>T1</v>
      </c>
      <c r="M707" s="115" t="s">
        <v>1838</v>
      </c>
      <c r="N707" s="33" t="str">
        <f t="shared" si="35"/>
        <v>E:POS_P:P01_Tr1:WFL_Tr2:ESI_DRC_R3_D:29_M:06_Y:2018</v>
      </c>
      <c r="O707" s="121">
        <v>0.51995370370370375</v>
      </c>
      <c r="P707" s="115">
        <v>30.3</v>
      </c>
      <c r="Q707" s="115">
        <v>5</v>
      </c>
      <c r="R707" s="115">
        <v>6</v>
      </c>
      <c r="S707" s="115">
        <v>25.5</v>
      </c>
      <c r="T707" s="115">
        <v>70</v>
      </c>
      <c r="U707" s="115">
        <v>31</v>
      </c>
      <c r="V707" s="115">
        <v>31</v>
      </c>
    </row>
    <row r="708" spans="1:22" x14ac:dyDescent="0.2">
      <c r="A708" s="124">
        <v>43280</v>
      </c>
      <c r="B708" s="115" t="s">
        <v>770</v>
      </c>
      <c r="C708" s="114" t="s">
        <v>137</v>
      </c>
      <c r="D708" s="114" t="s">
        <v>138</v>
      </c>
      <c r="E708" s="114" t="s">
        <v>139</v>
      </c>
      <c r="F708" s="116">
        <f t="shared" si="34"/>
        <v>2018</v>
      </c>
      <c r="G708" s="117" t="s">
        <v>298</v>
      </c>
      <c r="H708" s="117">
        <v>29</v>
      </c>
      <c r="I708" s="115" t="s">
        <v>1828</v>
      </c>
      <c r="J708" s="115" t="s">
        <v>1797</v>
      </c>
      <c r="K708" s="115" t="s">
        <v>1810</v>
      </c>
      <c r="L708" s="115" t="str">
        <f t="shared" si="33"/>
        <v>T2</v>
      </c>
      <c r="M708" s="115" t="s">
        <v>1839</v>
      </c>
      <c r="N708" s="33" t="str">
        <f t="shared" si="35"/>
        <v>E:POS_P:P01_Tr1:WFL_Tr2:ESI_DRC_R3_D:29_M:06_Y:2018</v>
      </c>
      <c r="O708" s="121">
        <v>0.52689814814814817</v>
      </c>
      <c r="P708" s="115">
        <v>31.1</v>
      </c>
      <c r="Q708" s="115">
        <v>5</v>
      </c>
      <c r="R708" s="115">
        <v>6</v>
      </c>
      <c r="S708" s="115">
        <v>25.5</v>
      </c>
      <c r="T708" s="115">
        <v>70</v>
      </c>
      <c r="U708" s="115">
        <v>31</v>
      </c>
      <c r="V708" s="115">
        <v>31</v>
      </c>
    </row>
    <row r="709" spans="1:22" x14ac:dyDescent="0.2">
      <c r="A709" s="124">
        <v>43280</v>
      </c>
      <c r="B709" s="115" t="s">
        <v>770</v>
      </c>
      <c r="C709" s="114" t="s">
        <v>137</v>
      </c>
      <c r="D709" s="114" t="s">
        <v>138</v>
      </c>
      <c r="E709" s="114" t="s">
        <v>139</v>
      </c>
      <c r="F709" s="116">
        <f t="shared" si="34"/>
        <v>2018</v>
      </c>
      <c r="G709" s="117" t="s">
        <v>298</v>
      </c>
      <c r="H709" s="117">
        <v>29</v>
      </c>
      <c r="I709" s="115" t="s">
        <v>1828</v>
      </c>
      <c r="J709" s="115" t="s">
        <v>1797</v>
      </c>
      <c r="K709" s="115" t="s">
        <v>1810</v>
      </c>
      <c r="L709" s="115" t="str">
        <f t="shared" si="33"/>
        <v>T3</v>
      </c>
      <c r="M709" s="115" t="s">
        <v>1840</v>
      </c>
      <c r="N709" s="33" t="str">
        <f t="shared" si="35"/>
        <v>E:POS_P:P01_Tr1:WFL_Tr2:ESI_DRC_R3_D:29_M:06_Y:2018</v>
      </c>
      <c r="O709" s="121">
        <v>0.53384259259259259</v>
      </c>
      <c r="P709" s="115">
        <v>31.1</v>
      </c>
      <c r="Q709" s="115">
        <v>5</v>
      </c>
      <c r="R709" s="115">
        <v>6</v>
      </c>
      <c r="S709" s="115">
        <v>25.5</v>
      </c>
      <c r="T709" s="115">
        <v>70</v>
      </c>
      <c r="U709" s="115">
        <v>31</v>
      </c>
      <c r="V709" s="115">
        <v>31</v>
      </c>
    </row>
    <row r="710" spans="1:22" x14ac:dyDescent="0.2">
      <c r="A710" s="124">
        <v>43280</v>
      </c>
      <c r="B710" s="115" t="s">
        <v>865</v>
      </c>
      <c r="C710" s="114" t="s">
        <v>137</v>
      </c>
      <c r="D710" s="114" t="s">
        <v>138</v>
      </c>
      <c r="E710" s="114" t="s">
        <v>139</v>
      </c>
      <c r="F710" s="116">
        <f t="shared" si="34"/>
        <v>2018</v>
      </c>
      <c r="G710" s="117" t="s">
        <v>298</v>
      </c>
      <c r="H710" s="117">
        <v>29</v>
      </c>
      <c r="I710" s="115" t="s">
        <v>1828</v>
      </c>
      <c r="J710" s="115" t="s">
        <v>1815</v>
      </c>
      <c r="K710" s="115" t="s">
        <v>1798</v>
      </c>
      <c r="L710" s="115" t="str">
        <f t="shared" si="33"/>
        <v>T0</v>
      </c>
      <c r="M710" s="115" t="s">
        <v>1841</v>
      </c>
      <c r="N710" s="33" t="str">
        <f t="shared" si="35"/>
        <v>E:POS_P:P01_Tr1:WFL_Tr2:LSI_DRC_R1_D:29_M:06_Y:2018</v>
      </c>
      <c r="O710" s="121">
        <v>0.51631944444444444</v>
      </c>
      <c r="P710" s="119">
        <v>28.7</v>
      </c>
      <c r="Q710" s="115">
        <v>8</v>
      </c>
      <c r="R710" s="115">
        <v>5.5</v>
      </c>
      <c r="S710" s="115">
        <v>25.5</v>
      </c>
      <c r="T710" s="115">
        <v>70</v>
      </c>
      <c r="U710" s="115">
        <v>31</v>
      </c>
      <c r="V710" s="115">
        <v>31</v>
      </c>
    </row>
    <row r="711" spans="1:22" x14ac:dyDescent="0.2">
      <c r="A711" s="124">
        <v>43280</v>
      </c>
      <c r="B711" s="115" t="s">
        <v>865</v>
      </c>
      <c r="C711" s="114" t="s">
        <v>137</v>
      </c>
      <c r="D711" s="114" t="s">
        <v>138</v>
      </c>
      <c r="E711" s="114" t="s">
        <v>139</v>
      </c>
      <c r="F711" s="116">
        <f t="shared" si="34"/>
        <v>2018</v>
      </c>
      <c r="G711" s="117" t="s">
        <v>298</v>
      </c>
      <c r="H711" s="117">
        <v>29</v>
      </c>
      <c r="I711" s="115" t="s">
        <v>1828</v>
      </c>
      <c r="J711" s="115" t="s">
        <v>1815</v>
      </c>
      <c r="K711" s="115" t="s">
        <v>1798</v>
      </c>
      <c r="L711" s="115" t="str">
        <f t="shared" si="33"/>
        <v>T1</v>
      </c>
      <c r="M711" s="115" t="s">
        <v>1842</v>
      </c>
      <c r="N711" s="33" t="str">
        <f t="shared" si="35"/>
        <v>E:POS_P:P01_Tr1:WFL_Tr2:LSI_DRC_R1_D:29_M:06_Y:2018</v>
      </c>
      <c r="O711" s="121">
        <v>0.52326388888888886</v>
      </c>
      <c r="P711" s="119">
        <v>31.8</v>
      </c>
      <c r="Q711" s="115">
        <v>8</v>
      </c>
      <c r="R711" s="115">
        <v>5.5</v>
      </c>
      <c r="S711" s="115">
        <v>25.5</v>
      </c>
      <c r="T711" s="115">
        <v>70</v>
      </c>
      <c r="U711" s="115">
        <v>31</v>
      </c>
      <c r="V711" s="115">
        <v>31</v>
      </c>
    </row>
    <row r="712" spans="1:22" x14ac:dyDescent="0.2">
      <c r="A712" s="124">
        <v>43280</v>
      </c>
      <c r="B712" s="115" t="s">
        <v>865</v>
      </c>
      <c r="C712" s="114" t="s">
        <v>137</v>
      </c>
      <c r="D712" s="114" t="s">
        <v>138</v>
      </c>
      <c r="E712" s="114" t="s">
        <v>139</v>
      </c>
      <c r="F712" s="116">
        <f t="shared" si="34"/>
        <v>2018</v>
      </c>
      <c r="G712" s="117" t="s">
        <v>298</v>
      </c>
      <c r="H712" s="117">
        <v>29</v>
      </c>
      <c r="I712" s="115" t="s">
        <v>1828</v>
      </c>
      <c r="J712" s="115" t="s">
        <v>1815</v>
      </c>
      <c r="K712" s="115" t="s">
        <v>1798</v>
      </c>
      <c r="L712" s="115" t="str">
        <f t="shared" si="33"/>
        <v>T2</v>
      </c>
      <c r="M712" s="115" t="s">
        <v>1843</v>
      </c>
      <c r="N712" s="33" t="str">
        <f t="shared" si="35"/>
        <v>E:POS_P:P01_Tr1:WFL_Tr2:LSI_DRC_R1_D:29_M:06_Y:2018</v>
      </c>
      <c r="O712" s="121">
        <v>0.53020833333333328</v>
      </c>
      <c r="P712" s="119">
        <v>32.4</v>
      </c>
      <c r="Q712" s="115">
        <v>8</v>
      </c>
      <c r="R712" s="115">
        <v>5.5</v>
      </c>
      <c r="S712" s="115">
        <v>25.5</v>
      </c>
      <c r="T712" s="115">
        <v>70</v>
      </c>
      <c r="U712" s="115">
        <v>31</v>
      </c>
      <c r="V712" s="115">
        <v>31</v>
      </c>
    </row>
    <row r="713" spans="1:22" x14ac:dyDescent="0.2">
      <c r="A713" s="124">
        <v>43280</v>
      </c>
      <c r="B713" s="115" t="s">
        <v>865</v>
      </c>
      <c r="C713" s="114" t="s">
        <v>137</v>
      </c>
      <c r="D713" s="114" t="s">
        <v>138</v>
      </c>
      <c r="E713" s="114" t="s">
        <v>139</v>
      </c>
      <c r="F713" s="116">
        <f t="shared" si="34"/>
        <v>2018</v>
      </c>
      <c r="G713" s="117" t="s">
        <v>298</v>
      </c>
      <c r="H713" s="117">
        <v>29</v>
      </c>
      <c r="I713" s="115" t="s">
        <v>1828</v>
      </c>
      <c r="J713" s="115" t="s">
        <v>1815</v>
      </c>
      <c r="K713" s="115" t="s">
        <v>1798</v>
      </c>
      <c r="L713" s="115" t="str">
        <f t="shared" si="33"/>
        <v>T3</v>
      </c>
      <c r="M713" s="115" t="s">
        <v>1844</v>
      </c>
      <c r="N713" s="33" t="str">
        <f t="shared" si="35"/>
        <v>E:POS_P:P01_Tr1:WFL_Tr2:LSI_DRC_R1_D:29_M:06_Y:2018</v>
      </c>
      <c r="O713" s="121">
        <v>0.53715277777777781</v>
      </c>
      <c r="P713" s="119">
        <v>32.9</v>
      </c>
      <c r="Q713" s="115">
        <v>8</v>
      </c>
      <c r="R713" s="115">
        <v>5.5</v>
      </c>
      <c r="S713" s="115">
        <v>25.5</v>
      </c>
      <c r="T713" s="115">
        <v>70</v>
      </c>
      <c r="U713" s="115">
        <v>31</v>
      </c>
      <c r="V713" s="115">
        <v>31</v>
      </c>
    </row>
    <row r="714" spans="1:22" x14ac:dyDescent="0.2">
      <c r="A714" s="124">
        <v>43280</v>
      </c>
      <c r="B714" s="115" t="s">
        <v>664</v>
      </c>
      <c r="C714" s="114" t="s">
        <v>137</v>
      </c>
      <c r="D714" s="114" t="s">
        <v>138</v>
      </c>
      <c r="E714" s="114" t="s">
        <v>139</v>
      </c>
      <c r="F714" s="116">
        <f t="shared" si="34"/>
        <v>2018</v>
      </c>
      <c r="G714" s="117" t="s">
        <v>298</v>
      </c>
      <c r="H714" s="117">
        <v>29</v>
      </c>
      <c r="I714" s="115" t="s">
        <v>1828</v>
      </c>
      <c r="J714" s="115" t="s">
        <v>1815</v>
      </c>
      <c r="K714" s="115" t="s">
        <v>1805</v>
      </c>
      <c r="L714" s="115" t="str">
        <f t="shared" si="33"/>
        <v>T0</v>
      </c>
      <c r="M714" s="115" t="s">
        <v>1845</v>
      </c>
      <c r="N714" s="33" t="str">
        <f t="shared" si="35"/>
        <v>E:POS_P:P01_Tr1:WFL_Tr2:LSI_DRC_R2_D:29_M:06_Y:2018</v>
      </c>
      <c r="O714" s="121">
        <v>0.51631944444444444</v>
      </c>
      <c r="P714" s="119">
        <v>28.5</v>
      </c>
      <c r="Q714" s="115">
        <v>6</v>
      </c>
      <c r="R714" s="115">
        <v>5.5</v>
      </c>
      <c r="S714" s="115">
        <v>26</v>
      </c>
      <c r="T714" s="115">
        <v>70</v>
      </c>
      <c r="U714" s="115">
        <v>31</v>
      </c>
      <c r="V714" s="115">
        <v>31</v>
      </c>
    </row>
    <row r="715" spans="1:22" x14ac:dyDescent="0.2">
      <c r="A715" s="124">
        <v>43280</v>
      </c>
      <c r="B715" s="115" t="s">
        <v>664</v>
      </c>
      <c r="C715" s="114" t="s">
        <v>137</v>
      </c>
      <c r="D715" s="114" t="s">
        <v>138</v>
      </c>
      <c r="E715" s="114" t="s">
        <v>139</v>
      </c>
      <c r="F715" s="116">
        <f t="shared" si="34"/>
        <v>2018</v>
      </c>
      <c r="G715" s="117" t="s">
        <v>298</v>
      </c>
      <c r="H715" s="117">
        <v>29</v>
      </c>
      <c r="I715" s="115" t="s">
        <v>1828</v>
      </c>
      <c r="J715" s="115" t="s">
        <v>1815</v>
      </c>
      <c r="K715" s="115" t="s">
        <v>1805</v>
      </c>
      <c r="L715" s="115" t="str">
        <f t="shared" si="33"/>
        <v>T1</v>
      </c>
      <c r="M715" s="115" t="s">
        <v>1846</v>
      </c>
      <c r="N715" s="33" t="str">
        <f t="shared" si="35"/>
        <v>E:POS_P:P01_Tr1:WFL_Tr2:LSI_DRC_R2_D:29_M:06_Y:2018</v>
      </c>
      <c r="O715" s="121">
        <v>0.52326388888888886</v>
      </c>
      <c r="P715" s="119">
        <v>31.6</v>
      </c>
      <c r="Q715" s="115">
        <v>6</v>
      </c>
      <c r="R715" s="115">
        <v>5.5</v>
      </c>
      <c r="S715" s="115">
        <v>26</v>
      </c>
      <c r="T715" s="115">
        <v>70</v>
      </c>
      <c r="U715" s="115">
        <v>31</v>
      </c>
      <c r="V715" s="115">
        <v>31</v>
      </c>
    </row>
    <row r="716" spans="1:22" x14ac:dyDescent="0.2">
      <c r="A716" s="124">
        <v>43280</v>
      </c>
      <c r="B716" s="115" t="s">
        <v>664</v>
      </c>
      <c r="C716" s="114" t="s">
        <v>137</v>
      </c>
      <c r="D716" s="114" t="s">
        <v>138</v>
      </c>
      <c r="E716" s="114" t="s">
        <v>139</v>
      </c>
      <c r="F716" s="116">
        <f t="shared" si="34"/>
        <v>2018</v>
      </c>
      <c r="G716" s="117" t="s">
        <v>298</v>
      </c>
      <c r="H716" s="117">
        <v>29</v>
      </c>
      <c r="I716" s="115" t="s">
        <v>1828</v>
      </c>
      <c r="J716" s="115" t="s">
        <v>1815</v>
      </c>
      <c r="K716" s="115" t="s">
        <v>1805</v>
      </c>
      <c r="L716" s="115" t="str">
        <f t="shared" si="33"/>
        <v>T2</v>
      </c>
      <c r="M716" s="115" t="s">
        <v>1847</v>
      </c>
      <c r="N716" s="33" t="str">
        <f t="shared" si="35"/>
        <v>E:POS_P:P01_Tr1:WFL_Tr2:LSI_DRC_R2_D:29_M:06_Y:2018</v>
      </c>
      <c r="O716" s="121">
        <v>0.53020833333333328</v>
      </c>
      <c r="P716" s="119">
        <v>32</v>
      </c>
      <c r="Q716" s="115">
        <v>6</v>
      </c>
      <c r="R716" s="115">
        <v>5.5</v>
      </c>
      <c r="S716" s="115">
        <v>26</v>
      </c>
      <c r="T716" s="115">
        <v>70</v>
      </c>
      <c r="U716" s="115">
        <v>31</v>
      </c>
      <c r="V716" s="115">
        <v>31</v>
      </c>
    </row>
    <row r="717" spans="1:22" x14ac:dyDescent="0.2">
      <c r="A717" s="124">
        <v>43280</v>
      </c>
      <c r="B717" s="115" t="s">
        <v>664</v>
      </c>
      <c r="C717" s="114" t="s">
        <v>137</v>
      </c>
      <c r="D717" s="114" t="s">
        <v>138</v>
      </c>
      <c r="E717" s="114" t="s">
        <v>139</v>
      </c>
      <c r="F717" s="116">
        <f t="shared" si="34"/>
        <v>2018</v>
      </c>
      <c r="G717" s="117" t="s">
        <v>298</v>
      </c>
      <c r="H717" s="117">
        <v>29</v>
      </c>
      <c r="I717" s="115" t="s">
        <v>1828</v>
      </c>
      <c r="J717" s="115" t="s">
        <v>1815</v>
      </c>
      <c r="K717" s="115" t="s">
        <v>1805</v>
      </c>
      <c r="L717" s="115" t="str">
        <f t="shared" si="33"/>
        <v>T3</v>
      </c>
      <c r="M717" s="115" t="s">
        <v>1848</v>
      </c>
      <c r="N717" s="33" t="str">
        <f t="shared" si="35"/>
        <v>E:POS_P:P01_Tr1:WFL_Tr2:LSI_DRC_R2_D:29_M:06_Y:2018</v>
      </c>
      <c r="O717" s="121">
        <v>0.53715277777777781</v>
      </c>
      <c r="P717" s="119">
        <v>32.5</v>
      </c>
      <c r="Q717" s="115">
        <v>6</v>
      </c>
      <c r="R717" s="115">
        <v>5.5</v>
      </c>
      <c r="S717" s="115">
        <v>26</v>
      </c>
      <c r="T717" s="115">
        <v>70</v>
      </c>
      <c r="U717" s="115">
        <v>31</v>
      </c>
      <c r="V717" s="115">
        <v>31</v>
      </c>
    </row>
    <row r="718" spans="1:22" x14ac:dyDescent="0.2">
      <c r="A718" s="124">
        <v>43280</v>
      </c>
      <c r="B718" s="115" t="s">
        <v>770</v>
      </c>
      <c r="C718" s="114" t="s">
        <v>137</v>
      </c>
      <c r="D718" s="114" t="s">
        <v>138</v>
      </c>
      <c r="E718" s="114" t="s">
        <v>139</v>
      </c>
      <c r="F718" s="116">
        <f t="shared" si="34"/>
        <v>2018</v>
      </c>
      <c r="G718" s="117" t="s">
        <v>298</v>
      </c>
      <c r="H718" s="117">
        <v>29</v>
      </c>
      <c r="I718" s="115" t="s">
        <v>1828</v>
      </c>
      <c r="J718" s="115" t="s">
        <v>1815</v>
      </c>
      <c r="K718" s="115" t="s">
        <v>1810</v>
      </c>
      <c r="L718" s="115" t="str">
        <f t="shared" si="33"/>
        <v>T0</v>
      </c>
      <c r="M718" s="115" t="s">
        <v>1849</v>
      </c>
      <c r="N718" s="33" t="str">
        <f t="shared" si="35"/>
        <v>E:POS_P:P01_Tr1:WFL_Tr2:LSI_DRC_R3_D:29_M:06_Y:2018</v>
      </c>
      <c r="O718" s="121">
        <v>0.51631944444444444</v>
      </c>
      <c r="P718" s="119">
        <v>24.4</v>
      </c>
      <c r="Q718" s="115">
        <v>11</v>
      </c>
      <c r="R718" s="115">
        <v>5</v>
      </c>
      <c r="S718" s="115">
        <v>26</v>
      </c>
      <c r="T718" s="115">
        <v>60</v>
      </c>
      <c r="U718" s="115">
        <v>31</v>
      </c>
      <c r="V718" s="115">
        <v>31</v>
      </c>
    </row>
    <row r="719" spans="1:22" x14ac:dyDescent="0.2">
      <c r="A719" s="124">
        <v>43280</v>
      </c>
      <c r="B719" s="115" t="s">
        <v>770</v>
      </c>
      <c r="C719" s="114" t="s">
        <v>137</v>
      </c>
      <c r="D719" s="114" t="s">
        <v>138</v>
      </c>
      <c r="E719" s="114" t="s">
        <v>139</v>
      </c>
      <c r="F719" s="116">
        <f t="shared" si="34"/>
        <v>2018</v>
      </c>
      <c r="G719" s="117" t="s">
        <v>298</v>
      </c>
      <c r="H719" s="117">
        <v>29</v>
      </c>
      <c r="I719" s="115" t="s">
        <v>1828</v>
      </c>
      <c r="J719" s="115" t="s">
        <v>1815</v>
      </c>
      <c r="K719" s="115" t="s">
        <v>1810</v>
      </c>
      <c r="L719" s="115" t="str">
        <f t="shared" si="33"/>
        <v>T1</v>
      </c>
      <c r="M719" s="115" t="s">
        <v>1850</v>
      </c>
      <c r="N719" s="33" t="str">
        <f t="shared" si="35"/>
        <v>E:POS_P:P01_Tr1:WFL_Tr2:LSI_DRC_R3_D:29_M:06_Y:2018</v>
      </c>
      <c r="O719" s="121">
        <v>0.52326388888888886</v>
      </c>
      <c r="P719" s="119">
        <v>32.200000000000003</v>
      </c>
      <c r="Q719" s="115">
        <v>11</v>
      </c>
      <c r="R719" s="115">
        <v>5</v>
      </c>
      <c r="S719" s="115">
        <v>26</v>
      </c>
      <c r="T719" s="115">
        <v>60</v>
      </c>
      <c r="U719" s="115">
        <v>31</v>
      </c>
      <c r="V719" s="115">
        <v>31</v>
      </c>
    </row>
    <row r="720" spans="1:22" x14ac:dyDescent="0.2">
      <c r="A720" s="124">
        <v>43280</v>
      </c>
      <c r="B720" s="115" t="s">
        <v>770</v>
      </c>
      <c r="C720" s="114" t="s">
        <v>137</v>
      </c>
      <c r="D720" s="114" t="s">
        <v>138</v>
      </c>
      <c r="E720" s="114" t="s">
        <v>139</v>
      </c>
      <c r="F720" s="116">
        <f t="shared" si="34"/>
        <v>2018</v>
      </c>
      <c r="G720" s="117" t="s">
        <v>298</v>
      </c>
      <c r="H720" s="117">
        <v>29</v>
      </c>
      <c r="I720" s="115" t="s">
        <v>1828</v>
      </c>
      <c r="J720" s="115" t="s">
        <v>1815</v>
      </c>
      <c r="K720" s="115" t="s">
        <v>1810</v>
      </c>
      <c r="L720" s="115" t="str">
        <f t="shared" si="33"/>
        <v>T2</v>
      </c>
      <c r="M720" s="115" t="s">
        <v>1851</v>
      </c>
      <c r="N720" s="33" t="str">
        <f t="shared" si="35"/>
        <v>E:POS_P:P01_Tr1:WFL_Tr2:LSI_DRC_R3_D:29_M:06_Y:2018</v>
      </c>
      <c r="O720" s="121">
        <v>0.53020833333333328</v>
      </c>
      <c r="P720" s="119">
        <v>32.200000000000003</v>
      </c>
      <c r="Q720" s="115">
        <v>11</v>
      </c>
      <c r="R720" s="115">
        <v>5</v>
      </c>
      <c r="S720" s="115">
        <v>26</v>
      </c>
      <c r="T720" s="115">
        <v>60</v>
      </c>
      <c r="U720" s="115">
        <v>31</v>
      </c>
      <c r="V720" s="115">
        <v>31</v>
      </c>
    </row>
    <row r="721" spans="1:23" x14ac:dyDescent="0.2">
      <c r="A721" s="124">
        <v>43280</v>
      </c>
      <c r="B721" s="115" t="s">
        <v>770</v>
      </c>
      <c r="C721" s="114" t="s">
        <v>137</v>
      </c>
      <c r="D721" s="114" t="s">
        <v>138</v>
      </c>
      <c r="E721" s="114" t="s">
        <v>139</v>
      </c>
      <c r="F721" s="116">
        <f t="shared" si="34"/>
        <v>2018</v>
      </c>
      <c r="G721" s="117" t="s">
        <v>298</v>
      </c>
      <c r="H721" s="117">
        <v>29</v>
      </c>
      <c r="I721" s="115" t="s">
        <v>1828</v>
      </c>
      <c r="J721" s="115" t="s">
        <v>1815</v>
      </c>
      <c r="K721" s="115" t="s">
        <v>1810</v>
      </c>
      <c r="L721" s="115" t="str">
        <f t="shared" si="33"/>
        <v>T3</v>
      </c>
      <c r="M721" s="115" t="s">
        <v>1852</v>
      </c>
      <c r="N721" s="33" t="str">
        <f t="shared" si="35"/>
        <v>E:POS_P:P01_Tr1:WFL_Tr2:LSI_DRC_R3_D:29_M:06_Y:2018</v>
      </c>
      <c r="O721" s="121">
        <v>0.53715277777777781</v>
      </c>
      <c r="P721" s="119">
        <v>32.4</v>
      </c>
      <c r="Q721" s="115">
        <v>11</v>
      </c>
      <c r="R721" s="115">
        <v>5</v>
      </c>
      <c r="S721" s="115">
        <v>26</v>
      </c>
      <c r="T721" s="115">
        <v>60</v>
      </c>
      <c r="U721" s="115">
        <v>31</v>
      </c>
      <c r="V721" s="115">
        <v>31</v>
      </c>
    </row>
    <row r="722" spans="1:23" x14ac:dyDescent="0.2">
      <c r="A722" s="124">
        <v>43291</v>
      </c>
      <c r="B722" s="115" t="s">
        <v>554</v>
      </c>
      <c r="C722" s="114" t="s">
        <v>137</v>
      </c>
      <c r="D722" s="114" t="s">
        <v>138</v>
      </c>
      <c r="E722" s="114" t="s">
        <v>139</v>
      </c>
      <c r="F722" s="116">
        <f t="shared" si="34"/>
        <v>2018</v>
      </c>
      <c r="G722" s="117" t="s">
        <v>761</v>
      </c>
      <c r="H722" s="117">
        <v>10</v>
      </c>
      <c r="I722" s="115" t="s">
        <v>1796</v>
      </c>
      <c r="J722" s="115" t="s">
        <v>1797</v>
      </c>
      <c r="K722" s="115" t="s">
        <v>1798</v>
      </c>
      <c r="L722" s="115" t="str">
        <f t="shared" si="33"/>
        <v>T0</v>
      </c>
      <c r="M722" s="115" t="s">
        <v>1799</v>
      </c>
      <c r="N722" s="33" t="str">
        <f t="shared" si="35"/>
        <v>E:POS_P:P01_Tr1:NWF_Tr2:ESI_DRC_R1_D:10_M:07_Y:2018</v>
      </c>
      <c r="O722" s="121">
        <v>0.50630787037037039</v>
      </c>
      <c r="P722" s="119">
        <v>32.9</v>
      </c>
      <c r="Q722" s="115">
        <v>5</v>
      </c>
      <c r="R722" s="115">
        <v>7.5</v>
      </c>
      <c r="S722" s="115">
        <v>25</v>
      </c>
      <c r="T722" s="115">
        <v>80</v>
      </c>
      <c r="U722" s="115">
        <v>32.5</v>
      </c>
      <c r="V722" s="115">
        <v>32</v>
      </c>
      <c r="W722" s="119" t="s">
        <v>1044</v>
      </c>
    </row>
    <row r="723" spans="1:23" x14ac:dyDescent="0.2">
      <c r="A723" s="124">
        <v>43291</v>
      </c>
      <c r="B723" s="115" t="s">
        <v>554</v>
      </c>
      <c r="C723" s="114" t="s">
        <v>137</v>
      </c>
      <c r="D723" s="114" t="s">
        <v>138</v>
      </c>
      <c r="E723" s="114" t="s">
        <v>139</v>
      </c>
      <c r="F723" s="116">
        <f t="shared" si="34"/>
        <v>2018</v>
      </c>
      <c r="G723" s="117" t="s">
        <v>761</v>
      </c>
      <c r="H723" s="117">
        <v>10</v>
      </c>
      <c r="I723" s="115" t="s">
        <v>1796</v>
      </c>
      <c r="J723" s="115" t="s">
        <v>1797</v>
      </c>
      <c r="K723" s="115" t="s">
        <v>1798</v>
      </c>
      <c r="L723" s="115" t="str">
        <f t="shared" si="33"/>
        <v>T1</v>
      </c>
      <c r="M723" s="115" t="s">
        <v>1802</v>
      </c>
      <c r="N723" s="33" t="str">
        <f t="shared" si="35"/>
        <v>E:POS_P:P01_Tr1:NWF_Tr2:ESI_DRC_R1_D:10_M:07_Y:2018</v>
      </c>
      <c r="O723" s="121">
        <v>0.51325231481481481</v>
      </c>
      <c r="P723" s="119">
        <v>33.6</v>
      </c>
      <c r="Q723" s="115">
        <v>5</v>
      </c>
      <c r="R723" s="115">
        <v>7.5</v>
      </c>
      <c r="S723" s="115">
        <v>25</v>
      </c>
      <c r="T723" s="115">
        <v>80</v>
      </c>
      <c r="U723" s="115">
        <v>32.5</v>
      </c>
      <c r="V723" s="115">
        <v>32</v>
      </c>
      <c r="W723" s="119" t="s">
        <v>1044</v>
      </c>
    </row>
    <row r="724" spans="1:23" x14ac:dyDescent="0.2">
      <c r="A724" s="124">
        <v>43291</v>
      </c>
      <c r="B724" s="115" t="s">
        <v>554</v>
      </c>
      <c r="C724" s="114" t="s">
        <v>137</v>
      </c>
      <c r="D724" s="114" t="s">
        <v>138</v>
      </c>
      <c r="E724" s="114" t="s">
        <v>139</v>
      </c>
      <c r="F724" s="116">
        <f t="shared" si="34"/>
        <v>2018</v>
      </c>
      <c r="G724" s="117" t="s">
        <v>761</v>
      </c>
      <c r="H724" s="117">
        <v>10</v>
      </c>
      <c r="I724" s="115" t="s">
        <v>1796</v>
      </c>
      <c r="J724" s="115" t="s">
        <v>1797</v>
      </c>
      <c r="K724" s="115" t="s">
        <v>1798</v>
      </c>
      <c r="L724" s="115" t="str">
        <f t="shared" si="33"/>
        <v>T2</v>
      </c>
      <c r="M724" s="115" t="s">
        <v>1803</v>
      </c>
      <c r="N724" s="33" t="str">
        <f t="shared" si="35"/>
        <v>E:POS_P:P01_Tr1:NWF_Tr2:ESI_DRC_R1_D:10_M:07_Y:2018</v>
      </c>
      <c r="O724" s="121">
        <v>0.52019675925925923</v>
      </c>
      <c r="P724" s="119">
        <v>33.6</v>
      </c>
      <c r="Q724" s="115">
        <v>5</v>
      </c>
      <c r="R724" s="115">
        <v>7.5</v>
      </c>
      <c r="S724" s="115">
        <v>25</v>
      </c>
      <c r="T724" s="115">
        <v>80</v>
      </c>
      <c r="U724" s="115">
        <v>32.5</v>
      </c>
      <c r="V724" s="115">
        <v>32</v>
      </c>
      <c r="W724" s="119" t="s">
        <v>1044</v>
      </c>
    </row>
    <row r="725" spans="1:23" x14ac:dyDescent="0.2">
      <c r="A725" s="124">
        <v>43291</v>
      </c>
      <c r="B725" s="115" t="s">
        <v>554</v>
      </c>
      <c r="C725" s="114" t="s">
        <v>137</v>
      </c>
      <c r="D725" s="114" t="s">
        <v>138</v>
      </c>
      <c r="E725" s="114" t="s">
        <v>139</v>
      </c>
      <c r="F725" s="116">
        <f t="shared" si="34"/>
        <v>2018</v>
      </c>
      <c r="G725" s="117" t="s">
        <v>761</v>
      </c>
      <c r="H725" s="117">
        <v>10</v>
      </c>
      <c r="I725" s="115" t="s">
        <v>1796</v>
      </c>
      <c r="J725" s="115" t="s">
        <v>1797</v>
      </c>
      <c r="K725" s="115" t="s">
        <v>1798</v>
      </c>
      <c r="L725" s="115" t="str">
        <f t="shared" si="33"/>
        <v>T3</v>
      </c>
      <c r="M725" s="115" t="s">
        <v>1804</v>
      </c>
      <c r="N725" s="33" t="str">
        <f t="shared" si="35"/>
        <v>E:POS_P:P01_Tr1:NWF_Tr2:ESI_DRC_R1_D:10_M:07_Y:2018</v>
      </c>
      <c r="O725" s="118">
        <v>0.52714120370370365</v>
      </c>
      <c r="P725" s="119">
        <v>33.5</v>
      </c>
      <c r="Q725" s="115">
        <v>5</v>
      </c>
      <c r="R725" s="115">
        <v>7.5</v>
      </c>
      <c r="S725" s="115">
        <v>25</v>
      </c>
      <c r="T725" s="115">
        <v>80</v>
      </c>
      <c r="U725" s="115">
        <v>32.5</v>
      </c>
      <c r="V725" s="115">
        <v>32</v>
      </c>
      <c r="W725" s="119" t="s">
        <v>1044</v>
      </c>
    </row>
    <row r="726" spans="1:23" x14ac:dyDescent="0.2">
      <c r="A726" s="124">
        <v>43291</v>
      </c>
      <c r="B726" s="115" t="s">
        <v>664</v>
      </c>
      <c r="C726" s="114" t="s">
        <v>137</v>
      </c>
      <c r="D726" s="114" t="s">
        <v>138</v>
      </c>
      <c r="E726" s="114" t="s">
        <v>139</v>
      </c>
      <c r="F726" s="116">
        <f t="shared" si="34"/>
        <v>2018</v>
      </c>
      <c r="G726" s="117" t="s">
        <v>761</v>
      </c>
      <c r="H726" s="117">
        <v>10</v>
      </c>
      <c r="I726" s="115" t="s">
        <v>1796</v>
      </c>
      <c r="J726" s="115" t="s">
        <v>1797</v>
      </c>
      <c r="K726" s="115" t="s">
        <v>1805</v>
      </c>
      <c r="L726" s="115" t="str">
        <f t="shared" si="33"/>
        <v>T0</v>
      </c>
      <c r="M726" s="115" t="s">
        <v>1806</v>
      </c>
      <c r="N726" s="33" t="str">
        <f t="shared" si="35"/>
        <v>E:POS_P:P01_Tr1:NWF_Tr2:ESI_DRC_R2_D:10_M:07_Y:2018</v>
      </c>
      <c r="O726" s="121">
        <v>0.50630787037037039</v>
      </c>
      <c r="P726" s="119">
        <v>32.4</v>
      </c>
      <c r="Q726" s="115">
        <v>6</v>
      </c>
      <c r="R726" s="115">
        <v>8</v>
      </c>
      <c r="S726" s="115">
        <v>25</v>
      </c>
      <c r="T726" s="115">
        <v>90</v>
      </c>
      <c r="U726" s="115">
        <v>32.5</v>
      </c>
      <c r="V726" s="115">
        <v>32</v>
      </c>
      <c r="W726" s="119" t="s">
        <v>1044</v>
      </c>
    </row>
    <row r="727" spans="1:23" x14ac:dyDescent="0.2">
      <c r="A727" s="124">
        <v>43291</v>
      </c>
      <c r="B727" s="115" t="s">
        <v>664</v>
      </c>
      <c r="C727" s="114" t="s">
        <v>137</v>
      </c>
      <c r="D727" s="114" t="s">
        <v>138</v>
      </c>
      <c r="E727" s="114" t="s">
        <v>139</v>
      </c>
      <c r="F727" s="116">
        <f t="shared" si="34"/>
        <v>2018</v>
      </c>
      <c r="G727" s="117" t="s">
        <v>761</v>
      </c>
      <c r="H727" s="117">
        <v>10</v>
      </c>
      <c r="I727" s="115" t="s">
        <v>1796</v>
      </c>
      <c r="J727" s="115" t="s">
        <v>1797</v>
      </c>
      <c r="K727" s="115" t="s">
        <v>1805</v>
      </c>
      <c r="L727" s="115" t="str">
        <f t="shared" si="33"/>
        <v>T1</v>
      </c>
      <c r="M727" s="115" t="s">
        <v>1807</v>
      </c>
      <c r="N727" s="33" t="str">
        <f t="shared" si="35"/>
        <v>E:POS_P:P01_Tr1:NWF_Tr2:ESI_DRC_R2_D:10_M:07_Y:2018</v>
      </c>
      <c r="O727" s="121">
        <v>0.51325231481481481</v>
      </c>
      <c r="P727" s="119">
        <v>33.700000000000003</v>
      </c>
      <c r="Q727" s="115">
        <v>6</v>
      </c>
      <c r="R727" s="115">
        <v>8</v>
      </c>
      <c r="S727" s="115">
        <v>25</v>
      </c>
      <c r="T727" s="115">
        <v>90</v>
      </c>
      <c r="U727" s="115">
        <v>32.5</v>
      </c>
      <c r="V727" s="115">
        <v>32</v>
      </c>
      <c r="W727" s="119" t="s">
        <v>1044</v>
      </c>
    </row>
    <row r="728" spans="1:23" x14ac:dyDescent="0.2">
      <c r="A728" s="124">
        <v>43291</v>
      </c>
      <c r="B728" s="115" t="s">
        <v>664</v>
      </c>
      <c r="C728" s="114" t="s">
        <v>137</v>
      </c>
      <c r="D728" s="114" t="s">
        <v>138</v>
      </c>
      <c r="E728" s="114" t="s">
        <v>139</v>
      </c>
      <c r="F728" s="116">
        <f t="shared" si="34"/>
        <v>2018</v>
      </c>
      <c r="G728" s="117" t="s">
        <v>761</v>
      </c>
      <c r="H728" s="117">
        <v>10</v>
      </c>
      <c r="I728" s="115" t="s">
        <v>1796</v>
      </c>
      <c r="J728" s="115" t="s">
        <v>1797</v>
      </c>
      <c r="K728" s="115" t="s">
        <v>1805</v>
      </c>
      <c r="L728" s="115" t="str">
        <f t="shared" si="33"/>
        <v>T2</v>
      </c>
      <c r="M728" s="115" t="s">
        <v>1808</v>
      </c>
      <c r="N728" s="33" t="str">
        <f t="shared" si="35"/>
        <v>E:POS_P:P01_Tr1:NWF_Tr2:ESI_DRC_R2_D:10_M:07_Y:2018</v>
      </c>
      <c r="O728" s="121">
        <v>0.52019675925925923</v>
      </c>
      <c r="P728" s="119">
        <v>33.700000000000003</v>
      </c>
      <c r="Q728" s="115">
        <v>6</v>
      </c>
      <c r="R728" s="115">
        <v>8</v>
      </c>
      <c r="S728" s="115">
        <v>25</v>
      </c>
      <c r="T728" s="115">
        <v>90</v>
      </c>
      <c r="U728" s="115">
        <v>32.5</v>
      </c>
      <c r="V728" s="115">
        <v>32</v>
      </c>
      <c r="W728" s="119" t="s">
        <v>1044</v>
      </c>
    </row>
    <row r="729" spans="1:23" x14ac:dyDescent="0.2">
      <c r="A729" s="124">
        <v>43291</v>
      </c>
      <c r="B729" s="115" t="s">
        <v>664</v>
      </c>
      <c r="C729" s="114" t="s">
        <v>137</v>
      </c>
      <c r="D729" s="114" t="s">
        <v>138</v>
      </c>
      <c r="E729" s="114" t="s">
        <v>139</v>
      </c>
      <c r="F729" s="116">
        <f t="shared" si="34"/>
        <v>2018</v>
      </c>
      <c r="G729" s="117" t="s">
        <v>761</v>
      </c>
      <c r="H729" s="117">
        <v>10</v>
      </c>
      <c r="I729" s="115" t="s">
        <v>1796</v>
      </c>
      <c r="J729" s="115" t="s">
        <v>1797</v>
      </c>
      <c r="K729" s="115" t="s">
        <v>1805</v>
      </c>
      <c r="L729" s="115" t="str">
        <f t="shared" si="33"/>
        <v>T3</v>
      </c>
      <c r="M729" s="115" t="s">
        <v>1809</v>
      </c>
      <c r="N729" s="33" t="str">
        <f t="shared" si="35"/>
        <v>E:POS_P:P01_Tr1:NWF_Tr2:ESI_DRC_R2_D:10_M:07_Y:2018</v>
      </c>
      <c r="O729" s="118">
        <v>0.52714120370370365</v>
      </c>
      <c r="P729" s="119">
        <v>33.6</v>
      </c>
      <c r="Q729" s="115">
        <v>6</v>
      </c>
      <c r="R729" s="115">
        <v>8</v>
      </c>
      <c r="S729" s="115">
        <v>25</v>
      </c>
      <c r="T729" s="115">
        <v>90</v>
      </c>
      <c r="U729" s="115">
        <v>32.5</v>
      </c>
      <c r="V729" s="115">
        <v>32</v>
      </c>
      <c r="W729" s="119" t="s">
        <v>1044</v>
      </c>
    </row>
    <row r="730" spans="1:23" x14ac:dyDescent="0.2">
      <c r="A730" s="124">
        <v>43291</v>
      </c>
      <c r="B730" s="115" t="s">
        <v>865</v>
      </c>
      <c r="C730" s="114" t="s">
        <v>137</v>
      </c>
      <c r="D730" s="114" t="s">
        <v>138</v>
      </c>
      <c r="E730" s="114" t="s">
        <v>139</v>
      </c>
      <c r="F730" s="116">
        <f t="shared" si="34"/>
        <v>2018</v>
      </c>
      <c r="G730" s="117" t="s">
        <v>761</v>
      </c>
      <c r="H730" s="117">
        <v>10</v>
      </c>
      <c r="I730" s="115" t="s">
        <v>1796</v>
      </c>
      <c r="J730" s="115" t="s">
        <v>1797</v>
      </c>
      <c r="K730" s="115" t="s">
        <v>1810</v>
      </c>
      <c r="L730" s="115" t="str">
        <f t="shared" si="33"/>
        <v>T0</v>
      </c>
      <c r="M730" s="115" t="s">
        <v>1811</v>
      </c>
      <c r="N730" s="33" t="str">
        <f t="shared" si="35"/>
        <v>E:POS_P:P01_Tr1:NWF_Tr2:ESI_DRC_R3_D:10_M:07_Y:2018</v>
      </c>
      <c r="O730" s="121">
        <v>0.50630787037037039</v>
      </c>
      <c r="P730" s="119">
        <v>32.5</v>
      </c>
      <c r="Q730" s="115">
        <v>2</v>
      </c>
      <c r="R730" s="115">
        <v>7.5</v>
      </c>
      <c r="S730" s="115">
        <v>25</v>
      </c>
      <c r="T730" s="115">
        <v>85</v>
      </c>
      <c r="U730" s="115">
        <v>32.5</v>
      </c>
      <c r="V730" s="115">
        <v>32</v>
      </c>
      <c r="W730" s="119" t="s">
        <v>1044</v>
      </c>
    </row>
    <row r="731" spans="1:23" x14ac:dyDescent="0.2">
      <c r="A731" s="124">
        <v>43291</v>
      </c>
      <c r="B731" s="115" t="s">
        <v>865</v>
      </c>
      <c r="C731" s="114" t="s">
        <v>137</v>
      </c>
      <c r="D731" s="114" t="s">
        <v>138</v>
      </c>
      <c r="E731" s="114" t="s">
        <v>139</v>
      </c>
      <c r="F731" s="116">
        <f t="shared" si="34"/>
        <v>2018</v>
      </c>
      <c r="G731" s="117" t="s">
        <v>761</v>
      </c>
      <c r="H731" s="117">
        <v>10</v>
      </c>
      <c r="I731" s="115" t="s">
        <v>1796</v>
      </c>
      <c r="J731" s="115" t="s">
        <v>1797</v>
      </c>
      <c r="K731" s="115" t="s">
        <v>1810</v>
      </c>
      <c r="L731" s="115" t="str">
        <f t="shared" si="33"/>
        <v>T1</v>
      </c>
      <c r="M731" s="115" t="s">
        <v>1812</v>
      </c>
      <c r="N731" s="33" t="str">
        <f t="shared" si="35"/>
        <v>E:POS_P:P01_Tr1:NWF_Tr2:ESI_DRC_R3_D:10_M:07_Y:2018</v>
      </c>
      <c r="O731" s="121">
        <v>0.51325231481481481</v>
      </c>
      <c r="P731" s="119">
        <v>34.4</v>
      </c>
      <c r="Q731" s="115">
        <v>2</v>
      </c>
      <c r="R731" s="115">
        <v>7.5</v>
      </c>
      <c r="S731" s="115">
        <v>25</v>
      </c>
      <c r="T731" s="115">
        <v>85</v>
      </c>
      <c r="U731" s="115">
        <v>32.5</v>
      </c>
      <c r="V731" s="115">
        <v>32</v>
      </c>
      <c r="W731" s="119" t="s">
        <v>1044</v>
      </c>
    </row>
    <row r="732" spans="1:23" x14ac:dyDescent="0.2">
      <c r="A732" s="124">
        <v>43291</v>
      </c>
      <c r="B732" s="115" t="s">
        <v>865</v>
      </c>
      <c r="C732" s="114" t="s">
        <v>137</v>
      </c>
      <c r="D732" s="114" t="s">
        <v>138</v>
      </c>
      <c r="E732" s="114" t="s">
        <v>139</v>
      </c>
      <c r="F732" s="116">
        <f t="shared" si="34"/>
        <v>2018</v>
      </c>
      <c r="G732" s="117" t="s">
        <v>761</v>
      </c>
      <c r="H732" s="117">
        <v>10</v>
      </c>
      <c r="I732" s="115" t="s">
        <v>1796</v>
      </c>
      <c r="J732" s="115" t="s">
        <v>1797</v>
      </c>
      <c r="K732" s="115" t="s">
        <v>1810</v>
      </c>
      <c r="L732" s="115" t="str">
        <f t="shared" si="33"/>
        <v>T2</v>
      </c>
      <c r="M732" s="115" t="s">
        <v>1813</v>
      </c>
      <c r="N732" s="33" t="str">
        <f t="shared" si="35"/>
        <v>E:POS_P:P01_Tr1:NWF_Tr2:ESI_DRC_R3_D:10_M:07_Y:2018</v>
      </c>
      <c r="O732" s="121">
        <v>0.52019675925925923</v>
      </c>
      <c r="P732" s="119">
        <v>34.6</v>
      </c>
      <c r="Q732" s="115">
        <v>2</v>
      </c>
      <c r="R732" s="115">
        <v>7.5</v>
      </c>
      <c r="S732" s="115">
        <v>25</v>
      </c>
      <c r="T732" s="115">
        <v>85</v>
      </c>
      <c r="U732" s="115">
        <v>32.5</v>
      </c>
      <c r="V732" s="115">
        <v>32</v>
      </c>
      <c r="W732" s="119" t="s">
        <v>1044</v>
      </c>
    </row>
    <row r="733" spans="1:23" x14ac:dyDescent="0.2">
      <c r="A733" s="124">
        <v>43291</v>
      </c>
      <c r="B733" s="115" t="s">
        <v>865</v>
      </c>
      <c r="C733" s="114" t="s">
        <v>137</v>
      </c>
      <c r="D733" s="114" t="s">
        <v>138</v>
      </c>
      <c r="E733" s="114" t="s">
        <v>139</v>
      </c>
      <c r="F733" s="116">
        <f t="shared" si="34"/>
        <v>2018</v>
      </c>
      <c r="G733" s="117" t="s">
        <v>761</v>
      </c>
      <c r="H733" s="117">
        <v>10</v>
      </c>
      <c r="I733" s="115" t="s">
        <v>1796</v>
      </c>
      <c r="J733" s="115" t="s">
        <v>1797</v>
      </c>
      <c r="K733" s="115" t="s">
        <v>1810</v>
      </c>
      <c r="L733" s="115" t="str">
        <f t="shared" si="33"/>
        <v>T3</v>
      </c>
      <c r="M733" s="115" t="s">
        <v>1814</v>
      </c>
      <c r="N733" s="33" t="str">
        <f t="shared" si="35"/>
        <v>E:POS_P:P01_Tr1:NWF_Tr2:ESI_DRC_R3_D:10_M:07_Y:2018</v>
      </c>
      <c r="O733" s="118">
        <v>0.52714120370370365</v>
      </c>
      <c r="P733" s="119">
        <v>34.5</v>
      </c>
      <c r="Q733" s="115">
        <v>2</v>
      </c>
      <c r="R733" s="115">
        <v>7.5</v>
      </c>
      <c r="S733" s="115">
        <v>25</v>
      </c>
      <c r="T733" s="115">
        <v>85</v>
      </c>
      <c r="U733" s="115">
        <v>32.5</v>
      </c>
      <c r="V733" s="115">
        <v>32</v>
      </c>
      <c r="W733" s="119" t="s">
        <v>1044</v>
      </c>
    </row>
    <row r="734" spans="1:23" x14ac:dyDescent="0.2">
      <c r="A734" s="124">
        <v>43291</v>
      </c>
      <c r="B734" s="115" t="s">
        <v>554</v>
      </c>
      <c r="C734" s="114" t="s">
        <v>137</v>
      </c>
      <c r="D734" s="114" t="s">
        <v>138</v>
      </c>
      <c r="E734" s="114" t="s">
        <v>139</v>
      </c>
      <c r="F734" s="116">
        <f t="shared" si="34"/>
        <v>2018</v>
      </c>
      <c r="G734" s="117" t="s">
        <v>761</v>
      </c>
      <c r="H734" s="117">
        <v>10</v>
      </c>
      <c r="I734" s="115" t="s">
        <v>1796</v>
      </c>
      <c r="J734" s="115" t="s">
        <v>1815</v>
      </c>
      <c r="K734" s="115" t="s">
        <v>1798</v>
      </c>
      <c r="L734" s="115" t="str">
        <f t="shared" si="33"/>
        <v>T0</v>
      </c>
      <c r="M734" s="115" t="s">
        <v>1816</v>
      </c>
      <c r="N734" s="33" t="str">
        <f t="shared" si="35"/>
        <v>E:POS_P:P01_Tr1:NWF_Tr2:LSI_DRC_R1_D:10_M:07_Y:2018</v>
      </c>
      <c r="O734" s="121">
        <v>0.50937500000000002</v>
      </c>
      <c r="P734" s="119">
        <v>31.3</v>
      </c>
      <c r="Q734" s="115">
        <v>11</v>
      </c>
      <c r="R734" s="115">
        <v>7</v>
      </c>
      <c r="S734" s="115">
        <v>25</v>
      </c>
      <c r="T734" s="115">
        <v>90</v>
      </c>
      <c r="U734" s="115">
        <v>32.5</v>
      </c>
      <c r="V734" s="115">
        <v>32</v>
      </c>
      <c r="W734" s="119" t="s">
        <v>1044</v>
      </c>
    </row>
    <row r="735" spans="1:23" x14ac:dyDescent="0.2">
      <c r="A735" s="124">
        <v>43291</v>
      </c>
      <c r="B735" s="115" t="s">
        <v>554</v>
      </c>
      <c r="C735" s="114" t="s">
        <v>137</v>
      </c>
      <c r="D735" s="114" t="s">
        <v>138</v>
      </c>
      <c r="E735" s="114" t="s">
        <v>139</v>
      </c>
      <c r="F735" s="116">
        <f t="shared" si="34"/>
        <v>2018</v>
      </c>
      <c r="G735" s="117" t="s">
        <v>761</v>
      </c>
      <c r="H735" s="117">
        <v>10</v>
      </c>
      <c r="I735" s="115" t="s">
        <v>1796</v>
      </c>
      <c r="J735" s="115" t="s">
        <v>1815</v>
      </c>
      <c r="K735" s="115" t="s">
        <v>1798</v>
      </c>
      <c r="L735" s="115" t="str">
        <f t="shared" si="33"/>
        <v>T1</v>
      </c>
      <c r="M735" s="115" t="s">
        <v>1817</v>
      </c>
      <c r="N735" s="33" t="str">
        <f t="shared" si="35"/>
        <v>E:POS_P:P01_Tr1:NWF_Tr2:LSI_DRC_R1_D:10_M:07_Y:2018</v>
      </c>
      <c r="O735" s="121">
        <v>0.51631944444444444</v>
      </c>
      <c r="P735" s="119">
        <v>33.700000000000003</v>
      </c>
      <c r="Q735" s="115">
        <v>11</v>
      </c>
      <c r="R735" s="115">
        <v>7</v>
      </c>
      <c r="S735" s="115">
        <v>25</v>
      </c>
      <c r="T735" s="115">
        <v>90</v>
      </c>
      <c r="U735" s="115">
        <v>32.5</v>
      </c>
      <c r="V735" s="115">
        <v>32</v>
      </c>
      <c r="W735" s="119" t="s">
        <v>1044</v>
      </c>
    </row>
    <row r="736" spans="1:23" x14ac:dyDescent="0.2">
      <c r="A736" s="124">
        <v>43291</v>
      </c>
      <c r="B736" s="115" t="s">
        <v>554</v>
      </c>
      <c r="C736" s="114" t="s">
        <v>137</v>
      </c>
      <c r="D736" s="114" t="s">
        <v>138</v>
      </c>
      <c r="E736" s="114" t="s">
        <v>139</v>
      </c>
      <c r="F736" s="116">
        <f t="shared" si="34"/>
        <v>2018</v>
      </c>
      <c r="G736" s="117" t="s">
        <v>761</v>
      </c>
      <c r="H736" s="117">
        <v>10</v>
      </c>
      <c r="I736" s="115" t="s">
        <v>1796</v>
      </c>
      <c r="J736" s="115" t="s">
        <v>1815</v>
      </c>
      <c r="K736" s="115" t="s">
        <v>1798</v>
      </c>
      <c r="L736" s="115" t="str">
        <f t="shared" si="33"/>
        <v>T2</v>
      </c>
      <c r="M736" s="115" t="s">
        <v>1818</v>
      </c>
      <c r="N736" s="33" t="str">
        <f t="shared" si="35"/>
        <v>E:POS_P:P01_Tr1:NWF_Tr2:LSI_DRC_R1_D:10_M:07_Y:2018</v>
      </c>
      <c r="O736" s="121">
        <v>0.52326388888888886</v>
      </c>
      <c r="P736" s="119">
        <v>34</v>
      </c>
      <c r="Q736" s="115">
        <v>11</v>
      </c>
      <c r="R736" s="115">
        <v>7</v>
      </c>
      <c r="S736" s="115">
        <v>25</v>
      </c>
      <c r="T736" s="115">
        <v>90</v>
      </c>
      <c r="U736" s="115">
        <v>32.5</v>
      </c>
      <c r="V736" s="115">
        <v>32</v>
      </c>
      <c r="W736" s="119" t="s">
        <v>1044</v>
      </c>
    </row>
    <row r="737" spans="1:23" x14ac:dyDescent="0.2">
      <c r="A737" s="124">
        <v>43291</v>
      </c>
      <c r="B737" s="115" t="s">
        <v>554</v>
      </c>
      <c r="C737" s="114" t="s">
        <v>137</v>
      </c>
      <c r="D737" s="114" t="s">
        <v>138</v>
      </c>
      <c r="E737" s="114" t="s">
        <v>139</v>
      </c>
      <c r="F737" s="116">
        <f t="shared" si="34"/>
        <v>2018</v>
      </c>
      <c r="G737" s="117" t="s">
        <v>761</v>
      </c>
      <c r="H737" s="117">
        <v>10</v>
      </c>
      <c r="I737" s="115" t="s">
        <v>1796</v>
      </c>
      <c r="J737" s="115" t="s">
        <v>1815</v>
      </c>
      <c r="K737" s="115" t="s">
        <v>1798</v>
      </c>
      <c r="L737" s="115" t="str">
        <f t="shared" si="33"/>
        <v>T3</v>
      </c>
      <c r="M737" s="115" t="s">
        <v>1819</v>
      </c>
      <c r="N737" s="33" t="str">
        <f t="shared" si="35"/>
        <v>E:POS_P:P01_Tr1:NWF_Tr2:LSI_DRC_R1_D:10_M:07_Y:2018</v>
      </c>
      <c r="O737" s="121">
        <v>0.53090277777777783</v>
      </c>
      <c r="P737" s="119">
        <v>33.9</v>
      </c>
      <c r="Q737" s="115">
        <v>11</v>
      </c>
      <c r="R737" s="115">
        <v>7</v>
      </c>
      <c r="S737" s="115">
        <v>25</v>
      </c>
      <c r="T737" s="115">
        <v>90</v>
      </c>
      <c r="U737" s="115">
        <v>32.5</v>
      </c>
      <c r="V737" s="115">
        <v>32</v>
      </c>
      <c r="W737" s="119" t="s">
        <v>1044</v>
      </c>
    </row>
    <row r="738" spans="1:23" x14ac:dyDescent="0.2">
      <c r="A738" s="124">
        <v>43291</v>
      </c>
      <c r="B738" s="115" t="s">
        <v>664</v>
      </c>
      <c r="C738" s="114" t="s">
        <v>137</v>
      </c>
      <c r="D738" s="114" t="s">
        <v>138</v>
      </c>
      <c r="E738" s="114" t="s">
        <v>139</v>
      </c>
      <c r="F738" s="116">
        <f t="shared" si="34"/>
        <v>2018</v>
      </c>
      <c r="G738" s="117" t="s">
        <v>761</v>
      </c>
      <c r="H738" s="117">
        <v>10</v>
      </c>
      <c r="I738" s="115" t="s">
        <v>1796</v>
      </c>
      <c r="J738" s="115" t="s">
        <v>1815</v>
      </c>
      <c r="K738" s="115" t="s">
        <v>1805</v>
      </c>
      <c r="L738" s="115" t="str">
        <f t="shared" si="33"/>
        <v>T0</v>
      </c>
      <c r="M738" s="115" t="s">
        <v>1820</v>
      </c>
      <c r="N738" s="33" t="str">
        <f t="shared" si="35"/>
        <v>E:POS_P:P01_Tr1:NWF_Tr2:LSI_DRC_R2_D:10_M:07_Y:2018</v>
      </c>
      <c r="O738" s="121">
        <v>0.50937500000000002</v>
      </c>
      <c r="P738" s="119">
        <v>32</v>
      </c>
      <c r="Q738" s="115">
        <v>14</v>
      </c>
      <c r="R738" s="115">
        <v>7.5</v>
      </c>
      <c r="S738" s="115">
        <v>25</v>
      </c>
      <c r="T738" s="115">
        <v>70</v>
      </c>
      <c r="U738" s="115">
        <v>32.5</v>
      </c>
      <c r="V738" s="115">
        <v>32</v>
      </c>
      <c r="W738" s="119" t="s">
        <v>1044</v>
      </c>
    </row>
    <row r="739" spans="1:23" x14ac:dyDescent="0.2">
      <c r="A739" s="124">
        <v>43291</v>
      </c>
      <c r="B739" s="115" t="s">
        <v>664</v>
      </c>
      <c r="C739" s="114" t="s">
        <v>137</v>
      </c>
      <c r="D739" s="114" t="s">
        <v>138</v>
      </c>
      <c r="E739" s="114" t="s">
        <v>139</v>
      </c>
      <c r="F739" s="116">
        <f t="shared" si="34"/>
        <v>2018</v>
      </c>
      <c r="G739" s="117" t="s">
        <v>761</v>
      </c>
      <c r="H739" s="117">
        <v>10</v>
      </c>
      <c r="I739" s="115" t="s">
        <v>1796</v>
      </c>
      <c r="J739" s="115" t="s">
        <v>1815</v>
      </c>
      <c r="K739" s="115" t="s">
        <v>1805</v>
      </c>
      <c r="L739" s="115" t="str">
        <f t="shared" si="33"/>
        <v>T1</v>
      </c>
      <c r="M739" s="115" t="s">
        <v>1821</v>
      </c>
      <c r="N739" s="33" t="str">
        <f t="shared" si="35"/>
        <v>E:POS_P:P01_Tr1:NWF_Tr2:LSI_DRC_R2_D:10_M:07_Y:2018</v>
      </c>
      <c r="O739" s="121">
        <v>0.51631944444444444</v>
      </c>
      <c r="P739" s="119">
        <v>34.4</v>
      </c>
      <c r="Q739" s="115">
        <v>14</v>
      </c>
      <c r="R739" s="115">
        <v>7.5</v>
      </c>
      <c r="S739" s="115">
        <v>25</v>
      </c>
      <c r="T739" s="115">
        <v>70</v>
      </c>
      <c r="U739" s="115">
        <v>32.5</v>
      </c>
      <c r="V739" s="115">
        <v>32</v>
      </c>
      <c r="W739" s="119" t="s">
        <v>1044</v>
      </c>
    </row>
    <row r="740" spans="1:23" x14ac:dyDescent="0.2">
      <c r="A740" s="124">
        <v>43291</v>
      </c>
      <c r="B740" s="115" t="s">
        <v>664</v>
      </c>
      <c r="C740" s="114" t="s">
        <v>137</v>
      </c>
      <c r="D740" s="114" t="s">
        <v>138</v>
      </c>
      <c r="E740" s="114" t="s">
        <v>139</v>
      </c>
      <c r="F740" s="116">
        <f t="shared" si="34"/>
        <v>2018</v>
      </c>
      <c r="G740" s="117" t="s">
        <v>761</v>
      </c>
      <c r="H740" s="117">
        <v>10</v>
      </c>
      <c r="I740" s="115" t="s">
        <v>1796</v>
      </c>
      <c r="J740" s="115" t="s">
        <v>1815</v>
      </c>
      <c r="K740" s="115" t="s">
        <v>1805</v>
      </c>
      <c r="L740" s="115" t="str">
        <f t="shared" si="33"/>
        <v>T2</v>
      </c>
      <c r="M740" s="115" t="s">
        <v>1822</v>
      </c>
      <c r="N740" s="33" t="str">
        <f t="shared" si="35"/>
        <v>E:POS_P:P01_Tr1:NWF_Tr2:LSI_DRC_R2_D:10_M:07_Y:2018</v>
      </c>
      <c r="O740" s="121">
        <v>0.52326388888888886</v>
      </c>
      <c r="P740" s="119">
        <v>34.6</v>
      </c>
      <c r="Q740" s="115">
        <v>14</v>
      </c>
      <c r="R740" s="115">
        <v>7.5</v>
      </c>
      <c r="S740" s="115">
        <v>25</v>
      </c>
      <c r="T740" s="115">
        <v>70</v>
      </c>
      <c r="U740" s="115">
        <v>32.5</v>
      </c>
      <c r="V740" s="115">
        <v>32</v>
      </c>
      <c r="W740" s="119" t="s">
        <v>1044</v>
      </c>
    </row>
    <row r="741" spans="1:23" x14ac:dyDescent="0.2">
      <c r="A741" s="124">
        <v>43291</v>
      </c>
      <c r="B741" s="115" t="s">
        <v>664</v>
      </c>
      <c r="C741" s="114" t="s">
        <v>137</v>
      </c>
      <c r="D741" s="114" t="s">
        <v>138</v>
      </c>
      <c r="E741" s="114" t="s">
        <v>139</v>
      </c>
      <c r="F741" s="116">
        <f t="shared" si="34"/>
        <v>2018</v>
      </c>
      <c r="G741" s="117" t="s">
        <v>761</v>
      </c>
      <c r="H741" s="117">
        <v>10</v>
      </c>
      <c r="I741" s="115" t="s">
        <v>1796</v>
      </c>
      <c r="J741" s="115" t="s">
        <v>1815</v>
      </c>
      <c r="K741" s="115" t="s">
        <v>1805</v>
      </c>
      <c r="L741" s="115" t="str">
        <f t="shared" si="33"/>
        <v>T3</v>
      </c>
      <c r="M741" s="115" t="s">
        <v>1823</v>
      </c>
      <c r="N741" s="33" t="str">
        <f t="shared" si="35"/>
        <v>E:POS_P:P01_Tr1:NWF_Tr2:LSI_DRC_R2_D:10_M:07_Y:2018</v>
      </c>
      <c r="O741" s="121">
        <v>0.53090277777777783</v>
      </c>
      <c r="P741" s="119">
        <v>34.4</v>
      </c>
      <c r="Q741" s="115">
        <v>14</v>
      </c>
      <c r="R741" s="115">
        <v>7.5</v>
      </c>
      <c r="S741" s="115">
        <v>25</v>
      </c>
      <c r="T741" s="115">
        <v>70</v>
      </c>
      <c r="U741" s="115">
        <v>32.5</v>
      </c>
      <c r="V741" s="115">
        <v>32</v>
      </c>
      <c r="W741" s="119" t="s">
        <v>1044</v>
      </c>
    </row>
    <row r="742" spans="1:23" x14ac:dyDescent="0.2">
      <c r="A742" s="124">
        <v>43291</v>
      </c>
      <c r="B742" s="115" t="s">
        <v>865</v>
      </c>
      <c r="C742" s="114" t="s">
        <v>137</v>
      </c>
      <c r="D742" s="114" t="s">
        <v>138</v>
      </c>
      <c r="E742" s="114" t="s">
        <v>139</v>
      </c>
      <c r="F742" s="116">
        <f t="shared" si="34"/>
        <v>2018</v>
      </c>
      <c r="G742" s="117" t="s">
        <v>761</v>
      </c>
      <c r="H742" s="117">
        <v>10</v>
      </c>
      <c r="I742" s="115" t="s">
        <v>1796</v>
      </c>
      <c r="J742" s="115" t="s">
        <v>1815</v>
      </c>
      <c r="K742" s="115" t="s">
        <v>1810</v>
      </c>
      <c r="L742" s="115" t="str">
        <f t="shared" si="33"/>
        <v>T0</v>
      </c>
      <c r="M742" s="115" t="s">
        <v>1824</v>
      </c>
      <c r="N742" s="33" t="str">
        <f t="shared" si="35"/>
        <v>E:POS_P:P01_Tr1:NWF_Tr2:LSI_DRC_R3_D:10_M:07_Y:2018</v>
      </c>
      <c r="O742" s="121">
        <v>0.50937500000000002</v>
      </c>
      <c r="P742" s="119">
        <v>31.4</v>
      </c>
      <c r="Q742" s="115">
        <v>8</v>
      </c>
      <c r="R742" s="115">
        <v>7</v>
      </c>
      <c r="S742" s="115">
        <v>25</v>
      </c>
      <c r="T742" s="115">
        <v>80</v>
      </c>
      <c r="U742" s="115">
        <v>32.5</v>
      </c>
      <c r="V742" s="115">
        <v>32</v>
      </c>
      <c r="W742" s="119" t="s">
        <v>1044</v>
      </c>
    </row>
    <row r="743" spans="1:23" x14ac:dyDescent="0.2">
      <c r="A743" s="124">
        <v>43291</v>
      </c>
      <c r="B743" s="115" t="s">
        <v>865</v>
      </c>
      <c r="C743" s="114" t="s">
        <v>137</v>
      </c>
      <c r="D743" s="114" t="s">
        <v>138</v>
      </c>
      <c r="E743" s="114" t="s">
        <v>139</v>
      </c>
      <c r="F743" s="116">
        <f t="shared" si="34"/>
        <v>2018</v>
      </c>
      <c r="G743" s="117" t="s">
        <v>761</v>
      </c>
      <c r="H743" s="117">
        <v>10</v>
      </c>
      <c r="I743" s="115" t="s">
        <v>1796</v>
      </c>
      <c r="J743" s="115" t="s">
        <v>1815</v>
      </c>
      <c r="K743" s="115" t="s">
        <v>1810</v>
      </c>
      <c r="L743" s="115" t="str">
        <f t="shared" si="33"/>
        <v>T1</v>
      </c>
      <c r="M743" s="115" t="s">
        <v>1825</v>
      </c>
      <c r="N743" s="33" t="str">
        <f t="shared" si="35"/>
        <v>E:POS_P:P01_Tr1:NWF_Tr2:LSI_DRC_R3_D:10_M:07_Y:2018</v>
      </c>
      <c r="O743" s="121">
        <v>0.51631944444444444</v>
      </c>
      <c r="P743" s="119">
        <v>33.700000000000003</v>
      </c>
      <c r="Q743" s="115">
        <v>8</v>
      </c>
      <c r="R743" s="115">
        <v>7</v>
      </c>
      <c r="S743" s="115">
        <v>25</v>
      </c>
      <c r="T743" s="115">
        <v>80</v>
      </c>
      <c r="U743" s="115">
        <v>32.5</v>
      </c>
      <c r="V743" s="115">
        <v>32</v>
      </c>
      <c r="W743" s="119" t="s">
        <v>1044</v>
      </c>
    </row>
    <row r="744" spans="1:23" x14ac:dyDescent="0.2">
      <c r="A744" s="124">
        <v>43291</v>
      </c>
      <c r="B744" s="115" t="s">
        <v>865</v>
      </c>
      <c r="C744" s="114" t="s">
        <v>137</v>
      </c>
      <c r="D744" s="114" t="s">
        <v>138</v>
      </c>
      <c r="E744" s="114" t="s">
        <v>139</v>
      </c>
      <c r="F744" s="116">
        <f t="shared" si="34"/>
        <v>2018</v>
      </c>
      <c r="G744" s="117" t="s">
        <v>761</v>
      </c>
      <c r="H744" s="117">
        <v>10</v>
      </c>
      <c r="I744" s="115" t="s">
        <v>1796</v>
      </c>
      <c r="J744" s="115" t="s">
        <v>1815</v>
      </c>
      <c r="K744" s="115" t="s">
        <v>1810</v>
      </c>
      <c r="L744" s="115" t="str">
        <f t="shared" si="33"/>
        <v>T2</v>
      </c>
      <c r="M744" s="115" t="s">
        <v>1826</v>
      </c>
      <c r="N744" s="33" t="str">
        <f t="shared" si="35"/>
        <v>E:POS_P:P01_Tr1:NWF_Tr2:LSI_DRC_R3_D:10_M:07_Y:2018</v>
      </c>
      <c r="O744" s="121">
        <v>0.52326388888888886</v>
      </c>
      <c r="P744" s="119">
        <v>33.9</v>
      </c>
      <c r="Q744" s="115">
        <v>8</v>
      </c>
      <c r="R744" s="115">
        <v>7</v>
      </c>
      <c r="S744" s="115">
        <v>25</v>
      </c>
      <c r="T744" s="115">
        <v>80</v>
      </c>
      <c r="U744" s="115">
        <v>32.5</v>
      </c>
      <c r="V744" s="115">
        <v>32</v>
      </c>
      <c r="W744" s="119" t="s">
        <v>1044</v>
      </c>
    </row>
    <row r="745" spans="1:23" x14ac:dyDescent="0.2">
      <c r="A745" s="124">
        <v>43291</v>
      </c>
      <c r="B745" s="115" t="s">
        <v>865</v>
      </c>
      <c r="C745" s="114" t="s">
        <v>137</v>
      </c>
      <c r="D745" s="114" t="s">
        <v>138</v>
      </c>
      <c r="E745" s="114" t="s">
        <v>139</v>
      </c>
      <c r="F745" s="116">
        <f t="shared" si="34"/>
        <v>2018</v>
      </c>
      <c r="G745" s="117" t="s">
        <v>761</v>
      </c>
      <c r="H745" s="117">
        <v>10</v>
      </c>
      <c r="I745" s="115" t="s">
        <v>1796</v>
      </c>
      <c r="J745" s="115" t="s">
        <v>1815</v>
      </c>
      <c r="K745" s="115" t="s">
        <v>1810</v>
      </c>
      <c r="L745" s="115" t="str">
        <f t="shared" si="33"/>
        <v>T3</v>
      </c>
      <c r="M745" s="115" t="s">
        <v>1827</v>
      </c>
      <c r="N745" s="33" t="str">
        <f t="shared" si="35"/>
        <v>E:POS_P:P01_Tr1:NWF_Tr2:LSI_DRC_R3_D:10_M:07_Y:2018</v>
      </c>
      <c r="O745" s="121">
        <v>0.53090277777777783</v>
      </c>
      <c r="P745" s="119">
        <v>33.6</v>
      </c>
      <c r="Q745" s="115">
        <v>8</v>
      </c>
      <c r="R745" s="115">
        <v>7</v>
      </c>
      <c r="S745" s="115">
        <v>25</v>
      </c>
      <c r="T745" s="115">
        <v>80</v>
      </c>
      <c r="U745" s="115">
        <v>32.5</v>
      </c>
      <c r="V745" s="115">
        <v>32</v>
      </c>
      <c r="W745" s="119" t="s">
        <v>1044</v>
      </c>
    </row>
    <row r="746" spans="1:23" x14ac:dyDescent="0.2">
      <c r="A746" s="124">
        <v>43291</v>
      </c>
      <c r="B746" s="115" t="s">
        <v>554</v>
      </c>
      <c r="C746" s="114" t="s">
        <v>137</v>
      </c>
      <c r="D746" s="114" t="s">
        <v>138</v>
      </c>
      <c r="E746" s="114" t="s">
        <v>139</v>
      </c>
      <c r="F746" s="116">
        <f t="shared" si="34"/>
        <v>2018</v>
      </c>
      <c r="G746" s="117" t="s">
        <v>761</v>
      </c>
      <c r="H746" s="117">
        <v>10</v>
      </c>
      <c r="I746" s="115" t="s">
        <v>1828</v>
      </c>
      <c r="J746" s="115" t="s">
        <v>1797</v>
      </c>
      <c r="K746" s="115" t="s">
        <v>1798</v>
      </c>
      <c r="L746" s="115" t="str">
        <f t="shared" si="33"/>
        <v>T0</v>
      </c>
      <c r="M746" s="115" t="s">
        <v>1829</v>
      </c>
      <c r="N746" s="33" t="str">
        <f t="shared" si="35"/>
        <v>E:POS_P:P01_Tr1:WFL_Tr2:ESI_DRC_R1_D:10_M:07_Y:2018</v>
      </c>
      <c r="O746" s="121">
        <v>0.54247685185185179</v>
      </c>
      <c r="P746" s="119">
        <v>31.8</v>
      </c>
      <c r="Q746" s="115">
        <v>5</v>
      </c>
      <c r="R746" s="115">
        <v>8</v>
      </c>
      <c r="S746" s="115">
        <v>26</v>
      </c>
      <c r="T746" s="115">
        <v>90</v>
      </c>
      <c r="U746" s="115">
        <v>32</v>
      </c>
      <c r="V746" s="115">
        <v>32</v>
      </c>
    </row>
    <row r="747" spans="1:23" x14ac:dyDescent="0.2">
      <c r="A747" s="124">
        <v>43291</v>
      </c>
      <c r="B747" s="115" t="s">
        <v>554</v>
      </c>
      <c r="C747" s="114" t="s">
        <v>137</v>
      </c>
      <c r="D747" s="114" t="s">
        <v>138</v>
      </c>
      <c r="E747" s="114" t="s">
        <v>139</v>
      </c>
      <c r="F747" s="116">
        <f t="shared" si="34"/>
        <v>2018</v>
      </c>
      <c r="G747" s="117" t="s">
        <v>761</v>
      </c>
      <c r="H747" s="117">
        <v>10</v>
      </c>
      <c r="I747" s="115" t="s">
        <v>1828</v>
      </c>
      <c r="J747" s="115" t="s">
        <v>1797</v>
      </c>
      <c r="K747" s="115" t="s">
        <v>1798</v>
      </c>
      <c r="L747" s="115" t="str">
        <f t="shared" si="33"/>
        <v>T1</v>
      </c>
      <c r="M747" s="115" t="s">
        <v>1830</v>
      </c>
      <c r="N747" s="33" t="str">
        <f t="shared" si="35"/>
        <v>E:POS_P:P01_Tr1:WFL_Tr2:ESI_DRC_R1_D:10_M:07_Y:2018</v>
      </c>
      <c r="O747" s="121">
        <v>0.54942129629629632</v>
      </c>
      <c r="P747" s="119">
        <v>32.9</v>
      </c>
      <c r="Q747" s="115">
        <v>5</v>
      </c>
      <c r="R747" s="115">
        <v>8</v>
      </c>
      <c r="S747" s="115">
        <v>26</v>
      </c>
      <c r="T747" s="115">
        <v>90</v>
      </c>
      <c r="U747" s="115">
        <v>32</v>
      </c>
      <c r="V747" s="115">
        <v>32</v>
      </c>
    </row>
    <row r="748" spans="1:23" x14ac:dyDescent="0.2">
      <c r="A748" s="124">
        <v>43291</v>
      </c>
      <c r="B748" s="115" t="s">
        <v>554</v>
      </c>
      <c r="C748" s="114" t="s">
        <v>137</v>
      </c>
      <c r="D748" s="114" t="s">
        <v>138</v>
      </c>
      <c r="E748" s="114" t="s">
        <v>139</v>
      </c>
      <c r="F748" s="116">
        <f t="shared" si="34"/>
        <v>2018</v>
      </c>
      <c r="G748" s="117" t="s">
        <v>761</v>
      </c>
      <c r="H748" s="117">
        <v>10</v>
      </c>
      <c r="I748" s="115" t="s">
        <v>1828</v>
      </c>
      <c r="J748" s="115" t="s">
        <v>1797</v>
      </c>
      <c r="K748" s="115" t="s">
        <v>1798</v>
      </c>
      <c r="L748" s="115" t="str">
        <f t="shared" si="33"/>
        <v>T2</v>
      </c>
      <c r="M748" s="115" t="s">
        <v>1831</v>
      </c>
      <c r="N748" s="33" t="str">
        <f t="shared" si="35"/>
        <v>E:POS_P:P01_Tr1:WFL_Tr2:ESI_DRC_R1_D:10_M:07_Y:2018</v>
      </c>
      <c r="O748" s="121">
        <v>0.55636574074074074</v>
      </c>
      <c r="P748" s="119">
        <v>32.799999999999997</v>
      </c>
      <c r="Q748" s="115">
        <v>5</v>
      </c>
      <c r="R748" s="115">
        <v>8</v>
      </c>
      <c r="S748" s="115">
        <v>26</v>
      </c>
      <c r="T748" s="115">
        <v>90</v>
      </c>
      <c r="U748" s="115">
        <v>32</v>
      </c>
      <c r="V748" s="115">
        <v>32</v>
      </c>
    </row>
    <row r="749" spans="1:23" x14ac:dyDescent="0.2">
      <c r="A749" s="124">
        <v>43291</v>
      </c>
      <c r="B749" s="115" t="s">
        <v>554</v>
      </c>
      <c r="C749" s="114" t="s">
        <v>137</v>
      </c>
      <c r="D749" s="114" t="s">
        <v>138</v>
      </c>
      <c r="E749" s="114" t="s">
        <v>139</v>
      </c>
      <c r="F749" s="116">
        <f t="shared" si="34"/>
        <v>2018</v>
      </c>
      <c r="G749" s="117" t="s">
        <v>761</v>
      </c>
      <c r="H749" s="117">
        <v>10</v>
      </c>
      <c r="I749" s="115" t="s">
        <v>1828</v>
      </c>
      <c r="J749" s="115" t="s">
        <v>1797</v>
      </c>
      <c r="K749" s="115" t="s">
        <v>1798</v>
      </c>
      <c r="L749" s="115" t="str">
        <f t="shared" ref="L749:L812" si="36">MID(M749,12,2)</f>
        <v>T3</v>
      </c>
      <c r="M749" s="115" t="s">
        <v>1832</v>
      </c>
      <c r="N749" s="33" t="str">
        <f t="shared" si="35"/>
        <v>E:POS_P:P01_Tr1:WFL_Tr2:ESI_DRC_R1_D:10_M:07_Y:2018</v>
      </c>
      <c r="O749" s="121">
        <v>0.56331018518518516</v>
      </c>
      <c r="P749" s="119">
        <v>32.700000000000003</v>
      </c>
      <c r="Q749" s="115">
        <v>5</v>
      </c>
      <c r="R749" s="115">
        <v>8</v>
      </c>
      <c r="S749" s="115">
        <v>26</v>
      </c>
      <c r="T749" s="115">
        <v>90</v>
      </c>
      <c r="U749" s="115">
        <v>32</v>
      </c>
      <c r="V749" s="115">
        <v>32</v>
      </c>
    </row>
    <row r="750" spans="1:23" x14ac:dyDescent="0.2">
      <c r="A750" s="124">
        <v>43291</v>
      </c>
      <c r="B750" s="115" t="s">
        <v>664</v>
      </c>
      <c r="C750" s="114" t="s">
        <v>137</v>
      </c>
      <c r="D750" s="114" t="s">
        <v>138</v>
      </c>
      <c r="E750" s="114" t="s">
        <v>139</v>
      </c>
      <c r="F750" s="116">
        <f t="shared" si="34"/>
        <v>2018</v>
      </c>
      <c r="G750" s="117" t="s">
        <v>761</v>
      </c>
      <c r="H750" s="117">
        <v>10</v>
      </c>
      <c r="I750" s="115" t="s">
        <v>1828</v>
      </c>
      <c r="J750" s="115" t="s">
        <v>1797</v>
      </c>
      <c r="K750" s="115" t="s">
        <v>1805</v>
      </c>
      <c r="L750" s="115" t="str">
        <f t="shared" si="36"/>
        <v>T0</v>
      </c>
      <c r="M750" s="115" t="s">
        <v>1833</v>
      </c>
      <c r="N750" s="33" t="str">
        <f t="shared" si="35"/>
        <v>E:POS_P:P01_Tr1:WFL_Tr2:ESI_DRC_R2_D:10_M:07_Y:2018</v>
      </c>
      <c r="O750" s="121">
        <v>0.54247685185185179</v>
      </c>
      <c r="P750" s="119">
        <v>30.2</v>
      </c>
      <c r="Q750" s="115">
        <v>6</v>
      </c>
      <c r="R750" s="115">
        <v>8</v>
      </c>
      <c r="S750" s="115">
        <v>26</v>
      </c>
      <c r="T750" s="115">
        <v>70</v>
      </c>
      <c r="U750" s="115">
        <v>32</v>
      </c>
      <c r="V750" s="115">
        <v>32</v>
      </c>
    </row>
    <row r="751" spans="1:23" x14ac:dyDescent="0.2">
      <c r="A751" s="124">
        <v>43291</v>
      </c>
      <c r="B751" s="115" t="s">
        <v>664</v>
      </c>
      <c r="C751" s="114" t="s">
        <v>137</v>
      </c>
      <c r="D751" s="114" t="s">
        <v>138</v>
      </c>
      <c r="E751" s="114" t="s">
        <v>139</v>
      </c>
      <c r="F751" s="116">
        <f t="shared" si="34"/>
        <v>2018</v>
      </c>
      <c r="G751" s="117" t="s">
        <v>761</v>
      </c>
      <c r="H751" s="117">
        <v>10</v>
      </c>
      <c r="I751" s="115" t="s">
        <v>1828</v>
      </c>
      <c r="J751" s="115" t="s">
        <v>1797</v>
      </c>
      <c r="K751" s="115" t="s">
        <v>1805</v>
      </c>
      <c r="L751" s="115" t="str">
        <f t="shared" si="36"/>
        <v>T1</v>
      </c>
      <c r="M751" s="115" t="s">
        <v>1834</v>
      </c>
      <c r="N751" s="33" t="str">
        <f t="shared" si="35"/>
        <v>E:POS_P:P01_Tr1:WFL_Tr2:ESI_DRC_R2_D:10_M:07_Y:2018</v>
      </c>
      <c r="O751" s="121">
        <v>0.54942129629629632</v>
      </c>
      <c r="P751" s="119">
        <v>32.4</v>
      </c>
      <c r="Q751" s="115">
        <v>6</v>
      </c>
      <c r="R751" s="115">
        <v>8</v>
      </c>
      <c r="S751" s="115">
        <v>26</v>
      </c>
      <c r="T751" s="115">
        <v>70</v>
      </c>
      <c r="U751" s="115">
        <v>32</v>
      </c>
      <c r="V751" s="115">
        <v>32</v>
      </c>
    </row>
    <row r="752" spans="1:23" x14ac:dyDescent="0.2">
      <c r="A752" s="124">
        <v>43291</v>
      </c>
      <c r="B752" s="115" t="s">
        <v>664</v>
      </c>
      <c r="C752" s="114" t="s">
        <v>137</v>
      </c>
      <c r="D752" s="114" t="s">
        <v>138</v>
      </c>
      <c r="E752" s="114" t="s">
        <v>139</v>
      </c>
      <c r="F752" s="116">
        <f t="shared" si="34"/>
        <v>2018</v>
      </c>
      <c r="G752" s="117" t="s">
        <v>761</v>
      </c>
      <c r="H752" s="117">
        <v>10</v>
      </c>
      <c r="I752" s="115" t="s">
        <v>1828</v>
      </c>
      <c r="J752" s="115" t="s">
        <v>1797</v>
      </c>
      <c r="K752" s="115" t="s">
        <v>1805</v>
      </c>
      <c r="L752" s="115" t="str">
        <f t="shared" si="36"/>
        <v>T2</v>
      </c>
      <c r="M752" s="115" t="s">
        <v>1835</v>
      </c>
      <c r="N752" s="33" t="str">
        <f t="shared" si="35"/>
        <v>E:POS_P:P01_Tr1:WFL_Tr2:ESI_DRC_R2_D:10_M:07_Y:2018</v>
      </c>
      <c r="O752" s="121">
        <v>0.55636574074074074</v>
      </c>
      <c r="P752" s="119">
        <v>32.700000000000003</v>
      </c>
      <c r="Q752" s="115">
        <v>6</v>
      </c>
      <c r="R752" s="115">
        <v>8</v>
      </c>
      <c r="S752" s="115">
        <v>26</v>
      </c>
      <c r="T752" s="115">
        <v>70</v>
      </c>
      <c r="U752" s="115">
        <v>32</v>
      </c>
      <c r="V752" s="115">
        <v>32</v>
      </c>
    </row>
    <row r="753" spans="1:22" x14ac:dyDescent="0.2">
      <c r="A753" s="124">
        <v>43291</v>
      </c>
      <c r="B753" s="115" t="s">
        <v>664</v>
      </c>
      <c r="C753" s="114" t="s">
        <v>137</v>
      </c>
      <c r="D753" s="114" t="s">
        <v>138</v>
      </c>
      <c r="E753" s="114" t="s">
        <v>139</v>
      </c>
      <c r="F753" s="116">
        <f t="shared" si="34"/>
        <v>2018</v>
      </c>
      <c r="G753" s="117" t="s">
        <v>761</v>
      </c>
      <c r="H753" s="117">
        <v>10</v>
      </c>
      <c r="I753" s="115" t="s">
        <v>1828</v>
      </c>
      <c r="J753" s="115" t="s">
        <v>1797</v>
      </c>
      <c r="K753" s="115" t="s">
        <v>1805</v>
      </c>
      <c r="L753" s="115" t="str">
        <f t="shared" si="36"/>
        <v>T3</v>
      </c>
      <c r="M753" s="115" t="s">
        <v>1836</v>
      </c>
      <c r="N753" s="33" t="str">
        <f t="shared" si="35"/>
        <v>E:POS_P:P01_Tr1:WFL_Tr2:ESI_DRC_R2_D:10_M:07_Y:2018</v>
      </c>
      <c r="O753" s="121">
        <v>0.56331018518518516</v>
      </c>
      <c r="P753" s="119">
        <v>32.700000000000003</v>
      </c>
      <c r="Q753" s="115">
        <v>6</v>
      </c>
      <c r="R753" s="115">
        <v>8</v>
      </c>
      <c r="S753" s="115">
        <v>26</v>
      </c>
      <c r="T753" s="115">
        <v>70</v>
      </c>
      <c r="U753" s="115">
        <v>32</v>
      </c>
      <c r="V753" s="115">
        <v>32</v>
      </c>
    </row>
    <row r="754" spans="1:22" x14ac:dyDescent="0.2">
      <c r="A754" s="124">
        <v>43291</v>
      </c>
      <c r="B754" s="115" t="s">
        <v>865</v>
      </c>
      <c r="C754" s="114" t="s">
        <v>137</v>
      </c>
      <c r="D754" s="114" t="s">
        <v>138</v>
      </c>
      <c r="E754" s="114" t="s">
        <v>139</v>
      </c>
      <c r="F754" s="116">
        <f t="shared" si="34"/>
        <v>2018</v>
      </c>
      <c r="G754" s="117" t="s">
        <v>761</v>
      </c>
      <c r="H754" s="117">
        <v>10</v>
      </c>
      <c r="I754" s="115" t="s">
        <v>1828</v>
      </c>
      <c r="J754" s="115" t="s">
        <v>1797</v>
      </c>
      <c r="K754" s="115" t="s">
        <v>1810</v>
      </c>
      <c r="L754" s="115" t="str">
        <f t="shared" si="36"/>
        <v>T0</v>
      </c>
      <c r="M754" s="115" t="s">
        <v>1837</v>
      </c>
      <c r="N754" s="33" t="str">
        <f t="shared" si="35"/>
        <v>E:POS_P:P01_Tr1:WFL_Tr2:ESI_DRC_R3_D:10_M:07_Y:2018</v>
      </c>
      <c r="O754" s="121">
        <v>0.54247685185185179</v>
      </c>
      <c r="P754" s="119">
        <v>32</v>
      </c>
      <c r="Q754" s="115">
        <v>2</v>
      </c>
      <c r="R754" s="115">
        <v>9</v>
      </c>
      <c r="S754" s="115">
        <v>26</v>
      </c>
      <c r="T754" s="115">
        <v>80</v>
      </c>
      <c r="U754" s="115">
        <v>32</v>
      </c>
      <c r="V754" s="115">
        <v>32</v>
      </c>
    </row>
    <row r="755" spans="1:22" x14ac:dyDescent="0.2">
      <c r="A755" s="124">
        <v>43291</v>
      </c>
      <c r="B755" s="115" t="s">
        <v>865</v>
      </c>
      <c r="C755" s="114" t="s">
        <v>137</v>
      </c>
      <c r="D755" s="114" t="s">
        <v>138</v>
      </c>
      <c r="E755" s="114" t="s">
        <v>139</v>
      </c>
      <c r="F755" s="116">
        <f t="shared" si="34"/>
        <v>2018</v>
      </c>
      <c r="G755" s="117" t="s">
        <v>761</v>
      </c>
      <c r="H755" s="117">
        <v>10</v>
      </c>
      <c r="I755" s="115" t="s">
        <v>1828</v>
      </c>
      <c r="J755" s="115" t="s">
        <v>1797</v>
      </c>
      <c r="K755" s="115" t="s">
        <v>1810</v>
      </c>
      <c r="L755" s="115" t="str">
        <f t="shared" si="36"/>
        <v>T1</v>
      </c>
      <c r="M755" s="115" t="s">
        <v>1838</v>
      </c>
      <c r="N755" s="33" t="str">
        <f t="shared" si="35"/>
        <v>E:POS_P:P01_Tr1:WFL_Tr2:ESI_DRC_R3_D:10_M:07_Y:2018</v>
      </c>
      <c r="O755" s="121">
        <v>0.54942129629629632</v>
      </c>
      <c r="P755" s="119">
        <v>33.299999999999997</v>
      </c>
      <c r="Q755" s="115">
        <v>2</v>
      </c>
      <c r="R755" s="115">
        <v>9</v>
      </c>
      <c r="S755" s="115">
        <v>26</v>
      </c>
      <c r="T755" s="115">
        <v>80</v>
      </c>
      <c r="U755" s="115">
        <v>32</v>
      </c>
      <c r="V755" s="115">
        <v>32</v>
      </c>
    </row>
    <row r="756" spans="1:22" x14ac:dyDescent="0.2">
      <c r="A756" s="124">
        <v>43291</v>
      </c>
      <c r="B756" s="115" t="s">
        <v>865</v>
      </c>
      <c r="C756" s="114" t="s">
        <v>137</v>
      </c>
      <c r="D756" s="114" t="s">
        <v>138</v>
      </c>
      <c r="E756" s="114" t="s">
        <v>139</v>
      </c>
      <c r="F756" s="116">
        <f t="shared" si="34"/>
        <v>2018</v>
      </c>
      <c r="G756" s="117" t="s">
        <v>761</v>
      </c>
      <c r="H756" s="117">
        <v>10</v>
      </c>
      <c r="I756" s="115" t="s">
        <v>1828</v>
      </c>
      <c r="J756" s="115" t="s">
        <v>1797</v>
      </c>
      <c r="K756" s="115" t="s">
        <v>1810</v>
      </c>
      <c r="L756" s="115" t="str">
        <f t="shared" si="36"/>
        <v>T2</v>
      </c>
      <c r="M756" s="115" t="s">
        <v>1839</v>
      </c>
      <c r="N756" s="33" t="str">
        <f t="shared" si="35"/>
        <v>E:POS_P:P01_Tr1:WFL_Tr2:ESI_DRC_R3_D:10_M:07_Y:2018</v>
      </c>
      <c r="O756" s="121">
        <v>0.55636574074074074</v>
      </c>
      <c r="P756" s="119">
        <v>33.299999999999997</v>
      </c>
      <c r="Q756" s="115">
        <v>2</v>
      </c>
      <c r="R756" s="115">
        <v>9</v>
      </c>
      <c r="S756" s="115">
        <v>26</v>
      </c>
      <c r="T756" s="115">
        <v>80</v>
      </c>
      <c r="U756" s="115">
        <v>32</v>
      </c>
      <c r="V756" s="115">
        <v>32</v>
      </c>
    </row>
    <row r="757" spans="1:22" x14ac:dyDescent="0.2">
      <c r="A757" s="124">
        <v>43291</v>
      </c>
      <c r="B757" s="115" t="s">
        <v>865</v>
      </c>
      <c r="C757" s="114" t="s">
        <v>137</v>
      </c>
      <c r="D757" s="114" t="s">
        <v>138</v>
      </c>
      <c r="E757" s="114" t="s">
        <v>139</v>
      </c>
      <c r="F757" s="116">
        <f t="shared" si="34"/>
        <v>2018</v>
      </c>
      <c r="G757" s="117" t="s">
        <v>761</v>
      </c>
      <c r="H757" s="117">
        <v>10</v>
      </c>
      <c r="I757" s="115" t="s">
        <v>1828</v>
      </c>
      <c r="J757" s="115" t="s">
        <v>1797</v>
      </c>
      <c r="K757" s="115" t="s">
        <v>1810</v>
      </c>
      <c r="L757" s="115" t="str">
        <f t="shared" si="36"/>
        <v>T3</v>
      </c>
      <c r="M757" s="115" t="s">
        <v>1840</v>
      </c>
      <c r="N757" s="33" t="str">
        <f t="shared" si="35"/>
        <v>E:POS_P:P01_Tr1:WFL_Tr2:ESI_DRC_R3_D:10_M:07_Y:2018</v>
      </c>
      <c r="O757" s="121">
        <v>0.56331018518518516</v>
      </c>
      <c r="P757" s="119">
        <v>33.200000000000003</v>
      </c>
      <c r="Q757" s="115">
        <v>2</v>
      </c>
      <c r="R757" s="115">
        <v>9</v>
      </c>
      <c r="S757" s="115">
        <v>26</v>
      </c>
      <c r="T757" s="115">
        <v>80</v>
      </c>
      <c r="U757" s="115">
        <v>32</v>
      </c>
      <c r="V757" s="115">
        <v>32</v>
      </c>
    </row>
    <row r="758" spans="1:22" x14ac:dyDescent="0.2">
      <c r="A758" s="124">
        <v>43291</v>
      </c>
      <c r="B758" s="115" t="s">
        <v>554</v>
      </c>
      <c r="C758" s="114" t="s">
        <v>137</v>
      </c>
      <c r="D758" s="114" t="s">
        <v>138</v>
      </c>
      <c r="E758" s="114" t="s">
        <v>139</v>
      </c>
      <c r="F758" s="116">
        <f t="shared" si="34"/>
        <v>2018</v>
      </c>
      <c r="G758" s="117" t="s">
        <v>761</v>
      </c>
      <c r="H758" s="117">
        <v>10</v>
      </c>
      <c r="I758" s="115" t="s">
        <v>1828</v>
      </c>
      <c r="J758" s="115" t="s">
        <v>1815</v>
      </c>
      <c r="K758" s="115" t="s">
        <v>1798</v>
      </c>
      <c r="L758" s="115" t="str">
        <f t="shared" si="36"/>
        <v>T0</v>
      </c>
      <c r="M758" s="115" t="s">
        <v>1841</v>
      </c>
      <c r="N758" s="33" t="str">
        <f t="shared" si="35"/>
        <v>E:POS_P:P01_Tr1:WFL_Tr2:LSI_DRC_R1_D:10_M:07_Y:2018</v>
      </c>
      <c r="O758" s="121">
        <v>0.53923611111111114</v>
      </c>
      <c r="P758" s="119">
        <v>31.1</v>
      </c>
      <c r="Q758" s="115">
        <v>11</v>
      </c>
      <c r="R758" s="115">
        <v>6</v>
      </c>
      <c r="S758" s="115">
        <v>26</v>
      </c>
      <c r="T758" s="115">
        <v>80</v>
      </c>
      <c r="U758" s="115">
        <v>32</v>
      </c>
      <c r="V758" s="115">
        <v>32</v>
      </c>
    </row>
    <row r="759" spans="1:22" x14ac:dyDescent="0.2">
      <c r="A759" s="124">
        <v>43291</v>
      </c>
      <c r="B759" s="115" t="s">
        <v>554</v>
      </c>
      <c r="C759" s="114" t="s">
        <v>137</v>
      </c>
      <c r="D759" s="114" t="s">
        <v>138</v>
      </c>
      <c r="E759" s="114" t="s">
        <v>139</v>
      </c>
      <c r="F759" s="116">
        <f t="shared" si="34"/>
        <v>2018</v>
      </c>
      <c r="G759" s="117" t="s">
        <v>761</v>
      </c>
      <c r="H759" s="117">
        <v>10</v>
      </c>
      <c r="I759" s="115" t="s">
        <v>1828</v>
      </c>
      <c r="J759" s="115" t="s">
        <v>1815</v>
      </c>
      <c r="K759" s="115" t="s">
        <v>1798</v>
      </c>
      <c r="L759" s="115" t="str">
        <f t="shared" si="36"/>
        <v>T1</v>
      </c>
      <c r="M759" s="115" t="s">
        <v>1842</v>
      </c>
      <c r="N759" s="33" t="str">
        <f t="shared" si="35"/>
        <v>E:POS_P:P01_Tr1:WFL_Tr2:LSI_DRC_R1_D:10_M:07_Y:2018</v>
      </c>
      <c r="O759" s="121">
        <v>0.54618055555555556</v>
      </c>
      <c r="P759" s="119">
        <v>32.5</v>
      </c>
      <c r="Q759" s="115">
        <v>11</v>
      </c>
      <c r="R759" s="115">
        <v>6</v>
      </c>
      <c r="S759" s="115">
        <v>26</v>
      </c>
      <c r="T759" s="115">
        <v>80</v>
      </c>
      <c r="U759" s="115">
        <v>32</v>
      </c>
      <c r="V759" s="115">
        <v>32</v>
      </c>
    </row>
    <row r="760" spans="1:22" x14ac:dyDescent="0.2">
      <c r="A760" s="124">
        <v>43291</v>
      </c>
      <c r="B760" s="115" t="s">
        <v>554</v>
      </c>
      <c r="C760" s="114" t="s">
        <v>137</v>
      </c>
      <c r="D760" s="114" t="s">
        <v>138</v>
      </c>
      <c r="E760" s="114" t="s">
        <v>139</v>
      </c>
      <c r="F760" s="116">
        <f t="shared" si="34"/>
        <v>2018</v>
      </c>
      <c r="G760" s="117" t="s">
        <v>761</v>
      </c>
      <c r="H760" s="117">
        <v>10</v>
      </c>
      <c r="I760" s="115" t="s">
        <v>1828</v>
      </c>
      <c r="J760" s="115" t="s">
        <v>1815</v>
      </c>
      <c r="K760" s="115" t="s">
        <v>1798</v>
      </c>
      <c r="L760" s="115" t="str">
        <f t="shared" si="36"/>
        <v>T2</v>
      </c>
      <c r="M760" s="115" t="s">
        <v>1843</v>
      </c>
      <c r="N760" s="33" t="str">
        <f t="shared" si="35"/>
        <v>E:POS_P:P01_Tr1:WFL_Tr2:LSI_DRC_R1_D:10_M:07_Y:2018</v>
      </c>
      <c r="O760" s="121">
        <v>0.55312499999999998</v>
      </c>
      <c r="P760" s="119">
        <v>32.9</v>
      </c>
      <c r="Q760" s="115">
        <v>11</v>
      </c>
      <c r="R760" s="115">
        <v>6</v>
      </c>
      <c r="S760" s="115">
        <v>26</v>
      </c>
      <c r="T760" s="115">
        <v>80</v>
      </c>
      <c r="U760" s="115">
        <v>32</v>
      </c>
      <c r="V760" s="115">
        <v>32</v>
      </c>
    </row>
    <row r="761" spans="1:22" x14ac:dyDescent="0.2">
      <c r="A761" s="124">
        <v>43291</v>
      </c>
      <c r="B761" s="115" t="s">
        <v>554</v>
      </c>
      <c r="C761" s="114" t="s">
        <v>137</v>
      </c>
      <c r="D761" s="114" t="s">
        <v>138</v>
      </c>
      <c r="E761" s="114" t="s">
        <v>139</v>
      </c>
      <c r="F761" s="116">
        <f t="shared" si="34"/>
        <v>2018</v>
      </c>
      <c r="G761" s="117" t="s">
        <v>761</v>
      </c>
      <c r="H761" s="117">
        <v>10</v>
      </c>
      <c r="I761" s="115" t="s">
        <v>1828</v>
      </c>
      <c r="J761" s="115" t="s">
        <v>1815</v>
      </c>
      <c r="K761" s="115" t="s">
        <v>1798</v>
      </c>
      <c r="L761" s="115" t="str">
        <f t="shared" si="36"/>
        <v>T3</v>
      </c>
      <c r="M761" s="115" t="s">
        <v>1844</v>
      </c>
      <c r="N761" s="33" t="str">
        <f t="shared" si="35"/>
        <v>E:POS_P:P01_Tr1:WFL_Tr2:LSI_DRC_R1_D:10_M:07_Y:2018</v>
      </c>
      <c r="O761" s="121">
        <v>0.5600694444444444</v>
      </c>
      <c r="P761" s="119">
        <v>32.799999999999997</v>
      </c>
      <c r="Q761" s="115">
        <v>11</v>
      </c>
      <c r="R761" s="115">
        <v>6</v>
      </c>
      <c r="S761" s="115">
        <v>26</v>
      </c>
      <c r="T761" s="115">
        <v>80</v>
      </c>
      <c r="U761" s="115">
        <v>32</v>
      </c>
      <c r="V761" s="115">
        <v>32</v>
      </c>
    </row>
    <row r="762" spans="1:22" x14ac:dyDescent="0.2">
      <c r="A762" s="124">
        <v>43291</v>
      </c>
      <c r="B762" s="115" t="s">
        <v>664</v>
      </c>
      <c r="C762" s="114" t="s">
        <v>137</v>
      </c>
      <c r="D762" s="114" t="s">
        <v>138</v>
      </c>
      <c r="E762" s="114" t="s">
        <v>139</v>
      </c>
      <c r="F762" s="116">
        <f t="shared" si="34"/>
        <v>2018</v>
      </c>
      <c r="G762" s="117" t="s">
        <v>761</v>
      </c>
      <c r="H762" s="117">
        <v>10</v>
      </c>
      <c r="I762" s="115" t="s">
        <v>1828</v>
      </c>
      <c r="J762" s="115" t="s">
        <v>1815</v>
      </c>
      <c r="K762" s="115" t="s">
        <v>1805</v>
      </c>
      <c r="L762" s="115" t="str">
        <f t="shared" si="36"/>
        <v>T0</v>
      </c>
      <c r="M762" s="115" t="s">
        <v>1845</v>
      </c>
      <c r="N762" s="33" t="str">
        <f t="shared" si="35"/>
        <v>E:POS_P:P01_Tr1:WFL_Tr2:LSI_DRC_R2_D:10_M:07_Y:2018</v>
      </c>
      <c r="O762" s="121">
        <v>0.53923611111111114</v>
      </c>
      <c r="P762" s="119">
        <v>31.2</v>
      </c>
      <c r="Q762" s="115">
        <v>14</v>
      </c>
      <c r="R762" s="115">
        <v>6.5</v>
      </c>
      <c r="S762" s="115">
        <v>26</v>
      </c>
      <c r="T762" s="115">
        <v>80</v>
      </c>
      <c r="U762" s="115">
        <v>32</v>
      </c>
      <c r="V762" s="115">
        <v>32</v>
      </c>
    </row>
    <row r="763" spans="1:22" x14ac:dyDescent="0.2">
      <c r="A763" s="124">
        <v>43291</v>
      </c>
      <c r="B763" s="115" t="s">
        <v>664</v>
      </c>
      <c r="C763" s="114" t="s">
        <v>137</v>
      </c>
      <c r="D763" s="114" t="s">
        <v>138</v>
      </c>
      <c r="E763" s="114" t="s">
        <v>139</v>
      </c>
      <c r="F763" s="116">
        <f t="shared" si="34"/>
        <v>2018</v>
      </c>
      <c r="G763" s="117" t="s">
        <v>761</v>
      </c>
      <c r="H763" s="117">
        <v>10</v>
      </c>
      <c r="I763" s="115" t="s">
        <v>1828</v>
      </c>
      <c r="J763" s="115" t="s">
        <v>1815</v>
      </c>
      <c r="K763" s="115" t="s">
        <v>1805</v>
      </c>
      <c r="L763" s="115" t="str">
        <f t="shared" si="36"/>
        <v>T1</v>
      </c>
      <c r="M763" s="115" t="s">
        <v>1846</v>
      </c>
      <c r="N763" s="33" t="str">
        <f t="shared" si="35"/>
        <v>E:POS_P:P01_Tr1:WFL_Tr2:LSI_DRC_R2_D:10_M:07_Y:2018</v>
      </c>
      <c r="O763" s="121">
        <v>0.54618055555555556</v>
      </c>
      <c r="P763" s="119">
        <v>33.299999999999997</v>
      </c>
      <c r="Q763" s="115">
        <v>14</v>
      </c>
      <c r="R763" s="115">
        <v>6.5</v>
      </c>
      <c r="S763" s="115">
        <v>26</v>
      </c>
      <c r="T763" s="115">
        <v>80</v>
      </c>
      <c r="U763" s="115">
        <v>32</v>
      </c>
      <c r="V763" s="115">
        <v>32</v>
      </c>
    </row>
    <row r="764" spans="1:22" x14ac:dyDescent="0.2">
      <c r="A764" s="124">
        <v>43291</v>
      </c>
      <c r="B764" s="115" t="s">
        <v>664</v>
      </c>
      <c r="C764" s="114" t="s">
        <v>137</v>
      </c>
      <c r="D764" s="114" t="s">
        <v>138</v>
      </c>
      <c r="E764" s="114" t="s">
        <v>139</v>
      </c>
      <c r="F764" s="116">
        <f t="shared" si="34"/>
        <v>2018</v>
      </c>
      <c r="G764" s="117" t="s">
        <v>761</v>
      </c>
      <c r="H764" s="117">
        <v>10</v>
      </c>
      <c r="I764" s="115" t="s">
        <v>1828</v>
      </c>
      <c r="J764" s="115" t="s">
        <v>1815</v>
      </c>
      <c r="K764" s="115" t="s">
        <v>1805</v>
      </c>
      <c r="L764" s="115" t="str">
        <f t="shared" si="36"/>
        <v>T2</v>
      </c>
      <c r="M764" s="115" t="s">
        <v>1847</v>
      </c>
      <c r="N764" s="33" t="str">
        <f t="shared" si="35"/>
        <v>E:POS_P:P01_Tr1:WFL_Tr2:LSI_DRC_R2_D:10_M:07_Y:2018</v>
      </c>
      <c r="O764" s="121">
        <v>0.55312499999999998</v>
      </c>
      <c r="P764" s="119">
        <v>33.299999999999997</v>
      </c>
      <c r="Q764" s="115">
        <v>14</v>
      </c>
      <c r="R764" s="115">
        <v>6.5</v>
      </c>
      <c r="S764" s="115">
        <v>26</v>
      </c>
      <c r="T764" s="115">
        <v>80</v>
      </c>
      <c r="U764" s="115">
        <v>32</v>
      </c>
      <c r="V764" s="115">
        <v>32</v>
      </c>
    </row>
    <row r="765" spans="1:22" x14ac:dyDescent="0.2">
      <c r="A765" s="124">
        <v>43291</v>
      </c>
      <c r="B765" s="115" t="s">
        <v>664</v>
      </c>
      <c r="C765" s="114" t="s">
        <v>137</v>
      </c>
      <c r="D765" s="114" t="s">
        <v>138</v>
      </c>
      <c r="E765" s="114" t="s">
        <v>139</v>
      </c>
      <c r="F765" s="116">
        <f t="shared" si="34"/>
        <v>2018</v>
      </c>
      <c r="G765" s="117" t="s">
        <v>761</v>
      </c>
      <c r="H765" s="117">
        <v>10</v>
      </c>
      <c r="I765" s="115" t="s">
        <v>1828</v>
      </c>
      <c r="J765" s="115" t="s">
        <v>1815</v>
      </c>
      <c r="K765" s="115" t="s">
        <v>1805</v>
      </c>
      <c r="L765" s="115" t="str">
        <f t="shared" si="36"/>
        <v>T3</v>
      </c>
      <c r="M765" s="115" t="s">
        <v>1848</v>
      </c>
      <c r="N765" s="33" t="str">
        <f t="shared" si="35"/>
        <v>E:POS_P:P01_Tr1:WFL_Tr2:LSI_DRC_R2_D:10_M:07_Y:2018</v>
      </c>
      <c r="O765" s="121">
        <v>0.5600694444444444</v>
      </c>
      <c r="P765" s="119">
        <v>33.200000000000003</v>
      </c>
      <c r="Q765" s="115">
        <v>14</v>
      </c>
      <c r="R765" s="115">
        <v>6.5</v>
      </c>
      <c r="S765" s="115">
        <v>26</v>
      </c>
      <c r="T765" s="115">
        <v>80</v>
      </c>
      <c r="U765" s="115">
        <v>32</v>
      </c>
      <c r="V765" s="115">
        <v>32</v>
      </c>
    </row>
    <row r="766" spans="1:22" x14ac:dyDescent="0.2">
      <c r="A766" s="124">
        <v>43291</v>
      </c>
      <c r="B766" s="115" t="s">
        <v>865</v>
      </c>
      <c r="C766" s="114" t="s">
        <v>137</v>
      </c>
      <c r="D766" s="114" t="s">
        <v>138</v>
      </c>
      <c r="E766" s="114" t="s">
        <v>139</v>
      </c>
      <c r="F766" s="116">
        <f t="shared" si="34"/>
        <v>2018</v>
      </c>
      <c r="G766" s="117" t="s">
        <v>761</v>
      </c>
      <c r="H766" s="117">
        <v>10</v>
      </c>
      <c r="I766" s="115" t="s">
        <v>1828</v>
      </c>
      <c r="J766" s="115" t="s">
        <v>1815</v>
      </c>
      <c r="K766" s="115" t="s">
        <v>1810</v>
      </c>
      <c r="L766" s="115" t="str">
        <f t="shared" si="36"/>
        <v>T0</v>
      </c>
      <c r="M766" s="115" t="s">
        <v>1849</v>
      </c>
      <c r="N766" s="33" t="str">
        <f t="shared" si="35"/>
        <v>E:POS_P:P01_Tr1:WFL_Tr2:LSI_DRC_R3_D:10_M:07_Y:2018</v>
      </c>
      <c r="O766" s="121">
        <v>0.53923611111111114</v>
      </c>
      <c r="P766" s="119">
        <v>29.2</v>
      </c>
      <c r="Q766" s="115">
        <v>8</v>
      </c>
      <c r="R766" s="115">
        <v>7</v>
      </c>
      <c r="S766" s="115">
        <v>26</v>
      </c>
      <c r="T766" s="115">
        <v>70</v>
      </c>
      <c r="U766" s="115">
        <v>32</v>
      </c>
      <c r="V766" s="115">
        <v>32</v>
      </c>
    </row>
    <row r="767" spans="1:22" x14ac:dyDescent="0.2">
      <c r="A767" s="124">
        <v>43291</v>
      </c>
      <c r="B767" s="115" t="s">
        <v>865</v>
      </c>
      <c r="C767" s="114" t="s">
        <v>137</v>
      </c>
      <c r="D767" s="114" t="s">
        <v>138</v>
      </c>
      <c r="E767" s="114" t="s">
        <v>139</v>
      </c>
      <c r="F767" s="116">
        <f t="shared" si="34"/>
        <v>2018</v>
      </c>
      <c r="G767" s="117" t="s">
        <v>761</v>
      </c>
      <c r="H767" s="117">
        <v>10</v>
      </c>
      <c r="I767" s="115" t="s">
        <v>1828</v>
      </c>
      <c r="J767" s="115" t="s">
        <v>1815</v>
      </c>
      <c r="K767" s="115" t="s">
        <v>1810</v>
      </c>
      <c r="L767" s="115" t="str">
        <f t="shared" si="36"/>
        <v>T1</v>
      </c>
      <c r="M767" s="115" t="s">
        <v>1850</v>
      </c>
      <c r="N767" s="33" t="str">
        <f t="shared" si="35"/>
        <v>E:POS_P:P01_Tr1:WFL_Tr2:LSI_DRC_R3_D:10_M:07_Y:2018</v>
      </c>
      <c r="O767" s="121">
        <v>0.54618055555555556</v>
      </c>
      <c r="P767" s="119">
        <v>31.7</v>
      </c>
      <c r="Q767" s="115">
        <v>8</v>
      </c>
      <c r="R767" s="115">
        <v>7</v>
      </c>
      <c r="S767" s="115">
        <v>26</v>
      </c>
      <c r="T767" s="115">
        <v>70</v>
      </c>
      <c r="U767" s="115">
        <v>32</v>
      </c>
      <c r="V767" s="115">
        <v>32</v>
      </c>
    </row>
    <row r="768" spans="1:22" x14ac:dyDescent="0.2">
      <c r="A768" s="124">
        <v>43291</v>
      </c>
      <c r="B768" s="115" t="s">
        <v>865</v>
      </c>
      <c r="C768" s="114" t="s">
        <v>137</v>
      </c>
      <c r="D768" s="114" t="s">
        <v>138</v>
      </c>
      <c r="E768" s="114" t="s">
        <v>139</v>
      </c>
      <c r="F768" s="116">
        <f t="shared" si="34"/>
        <v>2018</v>
      </c>
      <c r="G768" s="117" t="s">
        <v>761</v>
      </c>
      <c r="H768" s="117">
        <v>10</v>
      </c>
      <c r="I768" s="115" t="s">
        <v>1828</v>
      </c>
      <c r="J768" s="115" t="s">
        <v>1815</v>
      </c>
      <c r="K768" s="115" t="s">
        <v>1810</v>
      </c>
      <c r="L768" s="115" t="str">
        <f t="shared" si="36"/>
        <v>T2</v>
      </c>
      <c r="M768" s="115" t="s">
        <v>1851</v>
      </c>
      <c r="N768" s="33" t="str">
        <f t="shared" si="35"/>
        <v>E:POS_P:P01_Tr1:WFL_Tr2:LSI_DRC_R3_D:10_M:07_Y:2018</v>
      </c>
      <c r="O768" s="121">
        <v>0.55312499999999998</v>
      </c>
      <c r="P768" s="119">
        <v>32.4</v>
      </c>
      <c r="Q768" s="115">
        <v>8</v>
      </c>
      <c r="R768" s="115">
        <v>7</v>
      </c>
      <c r="S768" s="115">
        <v>26</v>
      </c>
      <c r="T768" s="115">
        <v>70</v>
      </c>
      <c r="U768" s="115">
        <v>32</v>
      </c>
      <c r="V768" s="115">
        <v>32</v>
      </c>
    </row>
    <row r="769" spans="1:23" x14ac:dyDescent="0.2">
      <c r="A769" s="124">
        <v>43291</v>
      </c>
      <c r="B769" s="115" t="s">
        <v>865</v>
      </c>
      <c r="C769" s="114" t="s">
        <v>137</v>
      </c>
      <c r="D769" s="114" t="s">
        <v>138</v>
      </c>
      <c r="E769" s="114" t="s">
        <v>139</v>
      </c>
      <c r="F769" s="116">
        <f t="shared" si="34"/>
        <v>2018</v>
      </c>
      <c r="G769" s="117" t="s">
        <v>761</v>
      </c>
      <c r="H769" s="117">
        <v>10</v>
      </c>
      <c r="I769" s="115" t="s">
        <v>1828</v>
      </c>
      <c r="J769" s="115" t="s">
        <v>1815</v>
      </c>
      <c r="K769" s="115" t="s">
        <v>1810</v>
      </c>
      <c r="L769" s="115" t="str">
        <f t="shared" si="36"/>
        <v>T3</v>
      </c>
      <c r="M769" s="115" t="s">
        <v>1852</v>
      </c>
      <c r="N769" s="33" t="str">
        <f t="shared" si="35"/>
        <v>E:POS_P:P01_Tr1:WFL_Tr2:LSI_DRC_R3_D:10_M:07_Y:2018</v>
      </c>
      <c r="O769" s="121">
        <v>0.5600694444444444</v>
      </c>
      <c r="P769" s="119">
        <v>32.5</v>
      </c>
      <c r="Q769" s="115">
        <v>8</v>
      </c>
      <c r="R769" s="115">
        <v>7</v>
      </c>
      <c r="S769" s="115">
        <v>26</v>
      </c>
      <c r="T769" s="115">
        <v>70</v>
      </c>
      <c r="U769" s="115">
        <v>32</v>
      </c>
      <c r="V769" s="115">
        <v>32</v>
      </c>
    </row>
    <row r="770" spans="1:23" x14ac:dyDescent="0.2">
      <c r="A770" s="124">
        <v>43307</v>
      </c>
      <c r="B770" s="115" t="s">
        <v>865</v>
      </c>
      <c r="C770" s="114" t="s">
        <v>137</v>
      </c>
      <c r="D770" s="114" t="s">
        <v>138</v>
      </c>
      <c r="E770" s="114" t="s">
        <v>139</v>
      </c>
      <c r="F770" s="116">
        <f t="shared" ref="F770:F833" si="37">YEAR(A770)</f>
        <v>2018</v>
      </c>
      <c r="G770" s="117" t="s">
        <v>761</v>
      </c>
      <c r="H770" s="117">
        <v>26</v>
      </c>
      <c r="I770" s="115" t="s">
        <v>1796</v>
      </c>
      <c r="J770" s="115" t="s">
        <v>1797</v>
      </c>
      <c r="K770" s="115" t="s">
        <v>1798</v>
      </c>
      <c r="L770" s="115" t="str">
        <f t="shared" si="36"/>
        <v>T0</v>
      </c>
      <c r="M770" s="115" t="s">
        <v>1799</v>
      </c>
      <c r="N770" s="33" t="str">
        <f t="shared" ref="N770:N833" si="38">"E:"&amp;C770&amp;"_P:"&amp;D770&amp;"_Tr1:"&amp;I770&amp;"_Tr2:"&amp;J770&amp;"_"&amp;E770&amp;"_"&amp;K770&amp;"_D:"&amp;H770&amp;"_M:"&amp;G770&amp;"_Y:"&amp;F770</f>
        <v>E:POS_P:P01_Tr1:NWF_Tr2:ESI_DRC_R1_D:26_M:07_Y:2018</v>
      </c>
      <c r="O770" s="126">
        <v>0.56041666666666667</v>
      </c>
      <c r="P770" s="119">
        <v>31.2</v>
      </c>
      <c r="Q770" s="115">
        <v>5</v>
      </c>
      <c r="R770" s="115">
        <v>10</v>
      </c>
      <c r="S770" s="115">
        <v>27</v>
      </c>
      <c r="T770" s="115">
        <v>80</v>
      </c>
      <c r="U770" s="115">
        <v>34</v>
      </c>
      <c r="V770" s="115">
        <v>33.5</v>
      </c>
      <c r="W770" s="119" t="s">
        <v>1044</v>
      </c>
    </row>
    <row r="771" spans="1:23" x14ac:dyDescent="0.2">
      <c r="A771" s="124">
        <v>43307</v>
      </c>
      <c r="B771" s="115" t="s">
        <v>865</v>
      </c>
      <c r="C771" s="114" t="s">
        <v>137</v>
      </c>
      <c r="D771" s="114" t="s">
        <v>138</v>
      </c>
      <c r="E771" s="114" t="s">
        <v>139</v>
      </c>
      <c r="F771" s="116">
        <f t="shared" si="37"/>
        <v>2018</v>
      </c>
      <c r="G771" s="117" t="s">
        <v>761</v>
      </c>
      <c r="H771" s="117">
        <v>26</v>
      </c>
      <c r="I771" s="115" t="s">
        <v>1796</v>
      </c>
      <c r="J771" s="115" t="s">
        <v>1797</v>
      </c>
      <c r="K771" s="115" t="s">
        <v>1798</v>
      </c>
      <c r="L771" s="115" t="str">
        <f t="shared" si="36"/>
        <v>T1</v>
      </c>
      <c r="M771" s="115" t="s">
        <v>1802</v>
      </c>
      <c r="N771" s="33" t="str">
        <f t="shared" si="38"/>
        <v>E:POS_P:P01_Tr1:NWF_Tr2:ESI_DRC_R1_D:26_M:07_Y:2018</v>
      </c>
      <c r="O771" s="121">
        <v>0.56736111111111109</v>
      </c>
      <c r="P771" s="119">
        <v>32.4</v>
      </c>
      <c r="Q771" s="115">
        <v>5</v>
      </c>
      <c r="R771" s="115">
        <v>10</v>
      </c>
      <c r="S771" s="115">
        <v>27</v>
      </c>
      <c r="T771" s="115">
        <v>80</v>
      </c>
      <c r="U771" s="115">
        <v>34</v>
      </c>
      <c r="V771" s="115">
        <v>33.5</v>
      </c>
      <c r="W771" s="119" t="s">
        <v>1044</v>
      </c>
    </row>
    <row r="772" spans="1:23" x14ac:dyDescent="0.2">
      <c r="A772" s="124">
        <v>43307</v>
      </c>
      <c r="B772" s="115" t="s">
        <v>865</v>
      </c>
      <c r="C772" s="114" t="s">
        <v>137</v>
      </c>
      <c r="D772" s="114" t="s">
        <v>138</v>
      </c>
      <c r="E772" s="114" t="s">
        <v>139</v>
      </c>
      <c r="F772" s="116">
        <f t="shared" si="37"/>
        <v>2018</v>
      </c>
      <c r="G772" s="117" t="s">
        <v>761</v>
      </c>
      <c r="H772" s="117">
        <v>26</v>
      </c>
      <c r="I772" s="115" t="s">
        <v>1796</v>
      </c>
      <c r="J772" s="115" t="s">
        <v>1797</v>
      </c>
      <c r="K772" s="115" t="s">
        <v>1798</v>
      </c>
      <c r="L772" s="115" t="str">
        <f t="shared" si="36"/>
        <v>T2</v>
      </c>
      <c r="M772" s="115" t="s">
        <v>1803</v>
      </c>
      <c r="N772" s="33" t="str">
        <f t="shared" si="38"/>
        <v>E:POS_P:P01_Tr1:NWF_Tr2:ESI_DRC_R1_D:26_M:07_Y:2018</v>
      </c>
      <c r="O772" s="126">
        <v>0.57430555555555596</v>
      </c>
      <c r="P772" s="119">
        <v>32.9</v>
      </c>
      <c r="Q772" s="115">
        <v>5</v>
      </c>
      <c r="R772" s="115">
        <v>10</v>
      </c>
      <c r="S772" s="115">
        <v>27</v>
      </c>
      <c r="T772" s="115">
        <v>80</v>
      </c>
      <c r="U772" s="115">
        <v>34</v>
      </c>
      <c r="V772" s="115">
        <v>33.5</v>
      </c>
      <c r="W772" s="119" t="s">
        <v>1044</v>
      </c>
    </row>
    <row r="773" spans="1:23" x14ac:dyDescent="0.2">
      <c r="A773" s="124">
        <v>43307</v>
      </c>
      <c r="B773" s="115" t="s">
        <v>865</v>
      </c>
      <c r="C773" s="114" t="s">
        <v>137</v>
      </c>
      <c r="D773" s="114" t="s">
        <v>138</v>
      </c>
      <c r="E773" s="114" t="s">
        <v>139</v>
      </c>
      <c r="F773" s="116">
        <f t="shared" si="37"/>
        <v>2018</v>
      </c>
      <c r="G773" s="117" t="s">
        <v>761</v>
      </c>
      <c r="H773" s="117">
        <v>26</v>
      </c>
      <c r="I773" s="115" t="s">
        <v>1796</v>
      </c>
      <c r="J773" s="115" t="s">
        <v>1797</v>
      </c>
      <c r="K773" s="115" t="s">
        <v>1798</v>
      </c>
      <c r="L773" s="115" t="str">
        <f t="shared" si="36"/>
        <v>T3</v>
      </c>
      <c r="M773" s="115" t="s">
        <v>1804</v>
      </c>
      <c r="N773" s="33" t="str">
        <f t="shared" si="38"/>
        <v>E:POS_P:P01_Tr1:NWF_Tr2:ESI_DRC_R1_D:26_M:07_Y:2018</v>
      </c>
      <c r="O773" s="121">
        <v>0.58125000000000004</v>
      </c>
      <c r="P773" s="119">
        <v>33.200000000000003</v>
      </c>
      <c r="Q773" s="115">
        <v>5</v>
      </c>
      <c r="R773" s="115">
        <v>10</v>
      </c>
      <c r="S773" s="115">
        <v>27</v>
      </c>
      <c r="T773" s="115">
        <v>80</v>
      </c>
      <c r="U773" s="115">
        <v>34</v>
      </c>
      <c r="V773" s="115">
        <v>33.5</v>
      </c>
      <c r="W773" s="119" t="s">
        <v>1044</v>
      </c>
    </row>
    <row r="774" spans="1:23" x14ac:dyDescent="0.2">
      <c r="A774" s="124">
        <v>43307</v>
      </c>
      <c r="B774" s="115" t="s">
        <v>554</v>
      </c>
      <c r="C774" s="114" t="s">
        <v>137</v>
      </c>
      <c r="D774" s="114" t="s">
        <v>138</v>
      </c>
      <c r="E774" s="114" t="s">
        <v>139</v>
      </c>
      <c r="F774" s="116">
        <f t="shared" si="37"/>
        <v>2018</v>
      </c>
      <c r="G774" s="117" t="s">
        <v>761</v>
      </c>
      <c r="H774" s="117">
        <v>26</v>
      </c>
      <c r="I774" s="115" t="s">
        <v>1796</v>
      </c>
      <c r="J774" s="115" t="s">
        <v>1797</v>
      </c>
      <c r="K774" s="115" t="s">
        <v>1805</v>
      </c>
      <c r="L774" s="115" t="str">
        <f t="shared" si="36"/>
        <v>T0</v>
      </c>
      <c r="M774" s="115" t="s">
        <v>1806</v>
      </c>
      <c r="N774" s="33" t="str">
        <f t="shared" si="38"/>
        <v>E:POS_P:P01_Tr1:NWF_Tr2:ESI_DRC_R2_D:26_M:07_Y:2018</v>
      </c>
      <c r="O774" s="126">
        <v>0.56041666666666667</v>
      </c>
      <c r="P774" s="119">
        <v>31.2</v>
      </c>
      <c r="Q774" s="115">
        <v>14</v>
      </c>
      <c r="R774" s="115">
        <v>11.5</v>
      </c>
      <c r="S774" s="115">
        <v>26.5</v>
      </c>
      <c r="T774" s="115">
        <v>75</v>
      </c>
      <c r="U774" s="115">
        <v>34</v>
      </c>
      <c r="V774" s="115">
        <v>33.5</v>
      </c>
      <c r="W774" s="119" t="s">
        <v>1044</v>
      </c>
    </row>
    <row r="775" spans="1:23" x14ac:dyDescent="0.2">
      <c r="A775" s="124">
        <v>43307</v>
      </c>
      <c r="B775" s="115" t="s">
        <v>554</v>
      </c>
      <c r="C775" s="114" t="s">
        <v>137</v>
      </c>
      <c r="D775" s="114" t="s">
        <v>138</v>
      </c>
      <c r="E775" s="114" t="s">
        <v>139</v>
      </c>
      <c r="F775" s="116">
        <f t="shared" si="37"/>
        <v>2018</v>
      </c>
      <c r="G775" s="117" t="s">
        <v>761</v>
      </c>
      <c r="H775" s="117">
        <v>26</v>
      </c>
      <c r="I775" s="115" t="s">
        <v>1796</v>
      </c>
      <c r="J775" s="115" t="s">
        <v>1797</v>
      </c>
      <c r="K775" s="115" t="s">
        <v>1805</v>
      </c>
      <c r="L775" s="115" t="str">
        <f t="shared" si="36"/>
        <v>T1</v>
      </c>
      <c r="M775" s="115" t="s">
        <v>1807</v>
      </c>
      <c r="N775" s="33" t="str">
        <f t="shared" si="38"/>
        <v>E:POS_P:P01_Tr1:NWF_Tr2:ESI_DRC_R2_D:26_M:07_Y:2018</v>
      </c>
      <c r="O775" s="121">
        <v>0.56736111111111109</v>
      </c>
      <c r="P775" s="119">
        <v>32.5</v>
      </c>
      <c r="Q775" s="115">
        <v>14</v>
      </c>
      <c r="R775" s="115">
        <v>11.5</v>
      </c>
      <c r="S775" s="115">
        <v>26.5</v>
      </c>
      <c r="T775" s="115">
        <v>75</v>
      </c>
      <c r="U775" s="115">
        <v>34</v>
      </c>
      <c r="V775" s="115">
        <v>33.5</v>
      </c>
      <c r="W775" s="119" t="s">
        <v>1044</v>
      </c>
    </row>
    <row r="776" spans="1:23" x14ac:dyDescent="0.2">
      <c r="A776" s="124">
        <v>43307</v>
      </c>
      <c r="B776" s="115" t="s">
        <v>554</v>
      </c>
      <c r="C776" s="114" t="s">
        <v>137</v>
      </c>
      <c r="D776" s="114" t="s">
        <v>138</v>
      </c>
      <c r="E776" s="114" t="s">
        <v>139</v>
      </c>
      <c r="F776" s="116">
        <f t="shared" si="37"/>
        <v>2018</v>
      </c>
      <c r="G776" s="117" t="s">
        <v>761</v>
      </c>
      <c r="H776" s="117">
        <v>26</v>
      </c>
      <c r="I776" s="115" t="s">
        <v>1796</v>
      </c>
      <c r="J776" s="115" t="s">
        <v>1797</v>
      </c>
      <c r="K776" s="115" t="s">
        <v>1805</v>
      </c>
      <c r="L776" s="115" t="str">
        <f t="shared" si="36"/>
        <v>T2</v>
      </c>
      <c r="M776" s="115" t="s">
        <v>1808</v>
      </c>
      <c r="N776" s="33" t="str">
        <f t="shared" si="38"/>
        <v>E:POS_P:P01_Tr1:NWF_Tr2:ESI_DRC_R2_D:26_M:07_Y:2018</v>
      </c>
      <c r="O776" s="126">
        <v>0.57430555555555596</v>
      </c>
      <c r="P776" s="119">
        <v>33.1</v>
      </c>
      <c r="Q776" s="115">
        <v>14</v>
      </c>
      <c r="R776" s="115">
        <v>11.5</v>
      </c>
      <c r="S776" s="115">
        <v>26.5</v>
      </c>
      <c r="T776" s="115">
        <v>75</v>
      </c>
      <c r="U776" s="115">
        <v>34</v>
      </c>
      <c r="V776" s="115">
        <v>33.5</v>
      </c>
      <c r="W776" s="119" t="s">
        <v>1044</v>
      </c>
    </row>
    <row r="777" spans="1:23" x14ac:dyDescent="0.2">
      <c r="A777" s="124">
        <v>43307</v>
      </c>
      <c r="B777" s="115" t="s">
        <v>554</v>
      </c>
      <c r="C777" s="114" t="s">
        <v>137</v>
      </c>
      <c r="D777" s="114" t="s">
        <v>138</v>
      </c>
      <c r="E777" s="114" t="s">
        <v>139</v>
      </c>
      <c r="F777" s="116">
        <f t="shared" si="37"/>
        <v>2018</v>
      </c>
      <c r="G777" s="117" t="s">
        <v>761</v>
      </c>
      <c r="H777" s="117">
        <v>26</v>
      </c>
      <c r="I777" s="115" t="s">
        <v>1796</v>
      </c>
      <c r="J777" s="115" t="s">
        <v>1797</v>
      </c>
      <c r="K777" s="115" t="s">
        <v>1805</v>
      </c>
      <c r="L777" s="115" t="str">
        <f t="shared" si="36"/>
        <v>T3</v>
      </c>
      <c r="M777" s="115" t="s">
        <v>1809</v>
      </c>
      <c r="N777" s="33" t="str">
        <f t="shared" si="38"/>
        <v>E:POS_P:P01_Tr1:NWF_Tr2:ESI_DRC_R2_D:26_M:07_Y:2018</v>
      </c>
      <c r="O777" s="121">
        <v>0.58125000000000004</v>
      </c>
      <c r="P777" s="119">
        <v>33.4</v>
      </c>
      <c r="Q777" s="115">
        <v>14</v>
      </c>
      <c r="R777" s="115">
        <v>11.5</v>
      </c>
      <c r="S777" s="115">
        <v>26.5</v>
      </c>
      <c r="T777" s="115">
        <v>75</v>
      </c>
      <c r="U777" s="115">
        <v>34</v>
      </c>
      <c r="V777" s="115">
        <v>33.5</v>
      </c>
      <c r="W777" s="119" t="s">
        <v>1044</v>
      </c>
    </row>
    <row r="778" spans="1:23" x14ac:dyDescent="0.2">
      <c r="A778" s="124">
        <v>43307</v>
      </c>
      <c r="B778" s="115" t="s">
        <v>770</v>
      </c>
      <c r="C778" s="114" t="s">
        <v>137</v>
      </c>
      <c r="D778" s="114" t="s">
        <v>138</v>
      </c>
      <c r="E778" s="114" t="s">
        <v>139</v>
      </c>
      <c r="F778" s="116">
        <f t="shared" si="37"/>
        <v>2018</v>
      </c>
      <c r="G778" s="117" t="s">
        <v>761</v>
      </c>
      <c r="H778" s="117">
        <v>26</v>
      </c>
      <c r="I778" s="115" t="s">
        <v>1796</v>
      </c>
      <c r="J778" s="115" t="s">
        <v>1797</v>
      </c>
      <c r="K778" s="115" t="s">
        <v>1810</v>
      </c>
      <c r="L778" s="115" t="str">
        <f t="shared" si="36"/>
        <v>T0</v>
      </c>
      <c r="M778" s="115" t="s">
        <v>1811</v>
      </c>
      <c r="N778" s="33" t="str">
        <f t="shared" si="38"/>
        <v>E:POS_P:P01_Tr1:NWF_Tr2:ESI_DRC_R3_D:26_M:07_Y:2018</v>
      </c>
      <c r="O778" s="126">
        <v>0.56041666666666667</v>
      </c>
      <c r="P778" s="119">
        <v>31.4</v>
      </c>
      <c r="Q778" s="115">
        <v>6</v>
      </c>
      <c r="R778" s="115">
        <v>10</v>
      </c>
      <c r="S778" s="115">
        <v>26.1</v>
      </c>
      <c r="T778" s="115">
        <v>80</v>
      </c>
      <c r="U778" s="115">
        <v>34</v>
      </c>
      <c r="V778" s="115">
        <v>33.5</v>
      </c>
      <c r="W778" s="119" t="s">
        <v>1044</v>
      </c>
    </row>
    <row r="779" spans="1:23" x14ac:dyDescent="0.2">
      <c r="A779" s="124">
        <v>43307</v>
      </c>
      <c r="B779" s="115" t="s">
        <v>770</v>
      </c>
      <c r="C779" s="114" t="s">
        <v>137</v>
      </c>
      <c r="D779" s="114" t="s">
        <v>138</v>
      </c>
      <c r="E779" s="114" t="s">
        <v>139</v>
      </c>
      <c r="F779" s="116">
        <f t="shared" si="37"/>
        <v>2018</v>
      </c>
      <c r="G779" s="117" t="s">
        <v>761</v>
      </c>
      <c r="H779" s="117">
        <v>26</v>
      </c>
      <c r="I779" s="115" t="s">
        <v>1796</v>
      </c>
      <c r="J779" s="115" t="s">
        <v>1797</v>
      </c>
      <c r="K779" s="115" t="s">
        <v>1810</v>
      </c>
      <c r="L779" s="115" t="str">
        <f t="shared" si="36"/>
        <v>T1</v>
      </c>
      <c r="M779" s="115" t="s">
        <v>1812</v>
      </c>
      <c r="N779" s="33" t="str">
        <f t="shared" si="38"/>
        <v>E:POS_P:P01_Tr1:NWF_Tr2:ESI_DRC_R3_D:26_M:07_Y:2018</v>
      </c>
      <c r="O779" s="121">
        <v>0.56736111111111109</v>
      </c>
      <c r="P779" s="119">
        <v>32.1</v>
      </c>
      <c r="Q779" s="115">
        <v>6</v>
      </c>
      <c r="R779" s="115">
        <v>10</v>
      </c>
      <c r="S779" s="115">
        <v>26.1</v>
      </c>
      <c r="T779" s="115">
        <v>80</v>
      </c>
      <c r="U779" s="115">
        <v>34</v>
      </c>
      <c r="V779" s="115">
        <v>33.5</v>
      </c>
      <c r="W779" s="119" t="s">
        <v>1044</v>
      </c>
    </row>
    <row r="780" spans="1:23" x14ac:dyDescent="0.2">
      <c r="A780" s="124">
        <v>43307</v>
      </c>
      <c r="B780" s="115" t="s">
        <v>770</v>
      </c>
      <c r="C780" s="114" t="s">
        <v>137</v>
      </c>
      <c r="D780" s="114" t="s">
        <v>138</v>
      </c>
      <c r="E780" s="114" t="s">
        <v>139</v>
      </c>
      <c r="F780" s="116">
        <f t="shared" si="37"/>
        <v>2018</v>
      </c>
      <c r="G780" s="117" t="s">
        <v>761</v>
      </c>
      <c r="H780" s="117">
        <v>26</v>
      </c>
      <c r="I780" s="115" t="s">
        <v>1796</v>
      </c>
      <c r="J780" s="115" t="s">
        <v>1797</v>
      </c>
      <c r="K780" s="115" t="s">
        <v>1810</v>
      </c>
      <c r="L780" s="115" t="str">
        <f t="shared" si="36"/>
        <v>T2</v>
      </c>
      <c r="M780" s="115" t="s">
        <v>1813</v>
      </c>
      <c r="N780" s="33" t="str">
        <f t="shared" si="38"/>
        <v>E:POS_P:P01_Tr1:NWF_Tr2:ESI_DRC_R3_D:26_M:07_Y:2018</v>
      </c>
      <c r="O780" s="126">
        <v>0.57430555555555596</v>
      </c>
      <c r="P780" s="119">
        <v>32.700000000000003</v>
      </c>
      <c r="Q780" s="115">
        <v>6</v>
      </c>
      <c r="R780" s="115">
        <v>10</v>
      </c>
      <c r="S780" s="115">
        <v>26.1</v>
      </c>
      <c r="T780" s="115">
        <v>80</v>
      </c>
      <c r="U780" s="115">
        <v>34</v>
      </c>
      <c r="V780" s="115">
        <v>33.5</v>
      </c>
      <c r="W780" s="119" t="s">
        <v>1044</v>
      </c>
    </row>
    <row r="781" spans="1:23" x14ac:dyDescent="0.2">
      <c r="A781" s="124">
        <v>43307</v>
      </c>
      <c r="B781" s="115" t="s">
        <v>770</v>
      </c>
      <c r="C781" s="114" t="s">
        <v>137</v>
      </c>
      <c r="D781" s="114" t="s">
        <v>138</v>
      </c>
      <c r="E781" s="114" t="s">
        <v>139</v>
      </c>
      <c r="F781" s="116">
        <f t="shared" si="37"/>
        <v>2018</v>
      </c>
      <c r="G781" s="117" t="s">
        <v>761</v>
      </c>
      <c r="H781" s="117">
        <v>26</v>
      </c>
      <c r="I781" s="115" t="s">
        <v>1796</v>
      </c>
      <c r="J781" s="115" t="s">
        <v>1797</v>
      </c>
      <c r="K781" s="115" t="s">
        <v>1810</v>
      </c>
      <c r="L781" s="115" t="str">
        <f t="shared" si="36"/>
        <v>T3</v>
      </c>
      <c r="M781" s="115" t="s">
        <v>1814</v>
      </c>
      <c r="N781" s="33" t="str">
        <f t="shared" si="38"/>
        <v>E:POS_P:P01_Tr1:NWF_Tr2:ESI_DRC_R3_D:26_M:07_Y:2018</v>
      </c>
      <c r="O781" s="121">
        <v>0.58125000000000004</v>
      </c>
      <c r="P781" s="119">
        <v>33.1</v>
      </c>
      <c r="Q781" s="115">
        <v>6</v>
      </c>
      <c r="R781" s="115">
        <v>10</v>
      </c>
      <c r="S781" s="115">
        <v>26.1</v>
      </c>
      <c r="T781" s="115">
        <v>80</v>
      </c>
      <c r="U781" s="115">
        <v>34</v>
      </c>
      <c r="V781" s="115">
        <v>33.5</v>
      </c>
      <c r="W781" s="119" t="s">
        <v>1044</v>
      </c>
    </row>
    <row r="782" spans="1:23" x14ac:dyDescent="0.2">
      <c r="A782" s="124">
        <v>43307</v>
      </c>
      <c r="B782" s="115" t="s">
        <v>865</v>
      </c>
      <c r="C782" s="114" t="s">
        <v>137</v>
      </c>
      <c r="D782" s="114" t="s">
        <v>138</v>
      </c>
      <c r="E782" s="114" t="s">
        <v>139</v>
      </c>
      <c r="F782" s="116">
        <f t="shared" si="37"/>
        <v>2018</v>
      </c>
      <c r="G782" s="117" t="s">
        <v>761</v>
      </c>
      <c r="H782" s="117">
        <v>26</v>
      </c>
      <c r="I782" s="115" t="s">
        <v>1796</v>
      </c>
      <c r="J782" s="115" t="s">
        <v>1815</v>
      </c>
      <c r="K782" s="115" t="s">
        <v>1798</v>
      </c>
      <c r="L782" s="115" t="str">
        <f t="shared" si="36"/>
        <v>T0</v>
      </c>
      <c r="M782" s="115" t="s">
        <v>1816</v>
      </c>
      <c r="N782" s="33" t="str">
        <f t="shared" si="38"/>
        <v>E:POS_P:P01_Tr1:NWF_Tr2:LSI_DRC_R1_D:26_M:07_Y:2018</v>
      </c>
      <c r="O782" s="121">
        <v>0.56388888888888888</v>
      </c>
      <c r="P782" s="119">
        <v>31.7</v>
      </c>
      <c r="Q782" s="115">
        <v>2</v>
      </c>
      <c r="R782" s="115">
        <v>8.5</v>
      </c>
      <c r="S782" s="115">
        <v>27</v>
      </c>
      <c r="T782" s="115">
        <v>70</v>
      </c>
      <c r="U782" s="115">
        <v>34</v>
      </c>
      <c r="V782" s="115">
        <v>33.5</v>
      </c>
      <c r="W782" s="119" t="s">
        <v>1044</v>
      </c>
    </row>
    <row r="783" spans="1:23" x14ac:dyDescent="0.2">
      <c r="A783" s="124">
        <v>43307</v>
      </c>
      <c r="B783" s="115" t="s">
        <v>865</v>
      </c>
      <c r="C783" s="114" t="s">
        <v>137</v>
      </c>
      <c r="D783" s="114" t="s">
        <v>138</v>
      </c>
      <c r="E783" s="114" t="s">
        <v>139</v>
      </c>
      <c r="F783" s="116">
        <f t="shared" si="37"/>
        <v>2018</v>
      </c>
      <c r="G783" s="117" t="s">
        <v>761</v>
      </c>
      <c r="H783" s="117">
        <v>26</v>
      </c>
      <c r="I783" s="115" t="s">
        <v>1796</v>
      </c>
      <c r="J783" s="115" t="s">
        <v>1815</v>
      </c>
      <c r="K783" s="115" t="s">
        <v>1798</v>
      </c>
      <c r="L783" s="115" t="str">
        <f t="shared" si="36"/>
        <v>T1</v>
      </c>
      <c r="M783" s="115" t="s">
        <v>1817</v>
      </c>
      <c r="N783" s="33" t="str">
        <f t="shared" si="38"/>
        <v>E:POS_P:P01_Tr1:NWF_Tr2:LSI_DRC_R1_D:26_M:07_Y:2018</v>
      </c>
      <c r="O783" s="121">
        <v>0.5708333333333333</v>
      </c>
      <c r="P783" s="119">
        <v>32.799999999999997</v>
      </c>
      <c r="Q783" s="115">
        <v>2</v>
      </c>
      <c r="R783" s="115">
        <v>8.5</v>
      </c>
      <c r="S783" s="115">
        <v>27</v>
      </c>
      <c r="T783" s="115">
        <v>70</v>
      </c>
      <c r="U783" s="115">
        <v>34</v>
      </c>
      <c r="V783" s="115">
        <v>33.5</v>
      </c>
      <c r="W783" s="119" t="s">
        <v>1044</v>
      </c>
    </row>
    <row r="784" spans="1:23" x14ac:dyDescent="0.2">
      <c r="A784" s="124">
        <v>43307</v>
      </c>
      <c r="B784" s="115" t="s">
        <v>865</v>
      </c>
      <c r="C784" s="114" t="s">
        <v>137</v>
      </c>
      <c r="D784" s="114" t="s">
        <v>138</v>
      </c>
      <c r="E784" s="114" t="s">
        <v>139</v>
      </c>
      <c r="F784" s="116">
        <f t="shared" si="37"/>
        <v>2018</v>
      </c>
      <c r="G784" s="117" t="s">
        <v>761</v>
      </c>
      <c r="H784" s="117">
        <v>26</v>
      </c>
      <c r="I784" s="115" t="s">
        <v>1796</v>
      </c>
      <c r="J784" s="115" t="s">
        <v>1815</v>
      </c>
      <c r="K784" s="115" t="s">
        <v>1798</v>
      </c>
      <c r="L784" s="115" t="str">
        <f t="shared" si="36"/>
        <v>T2</v>
      </c>
      <c r="M784" s="115" t="s">
        <v>1818</v>
      </c>
      <c r="N784" s="33" t="str">
        <f t="shared" si="38"/>
        <v>E:POS_P:P01_Tr1:NWF_Tr2:LSI_DRC_R1_D:26_M:07_Y:2018</v>
      </c>
      <c r="O784" s="121">
        <v>0.57777777777777783</v>
      </c>
      <c r="P784" s="119">
        <v>33.799999999999997</v>
      </c>
      <c r="Q784" s="115">
        <v>2</v>
      </c>
      <c r="R784" s="115">
        <v>8.5</v>
      </c>
      <c r="S784" s="115">
        <v>27</v>
      </c>
      <c r="T784" s="115">
        <v>70</v>
      </c>
      <c r="U784" s="115">
        <v>34</v>
      </c>
      <c r="V784" s="115">
        <v>33.5</v>
      </c>
      <c r="W784" s="119" t="s">
        <v>1044</v>
      </c>
    </row>
    <row r="785" spans="1:23" x14ac:dyDescent="0.2">
      <c r="A785" s="124">
        <v>43307</v>
      </c>
      <c r="B785" s="115" t="s">
        <v>865</v>
      </c>
      <c r="C785" s="114" t="s">
        <v>137</v>
      </c>
      <c r="D785" s="114" t="s">
        <v>138</v>
      </c>
      <c r="E785" s="114" t="s">
        <v>139</v>
      </c>
      <c r="F785" s="116">
        <f t="shared" si="37"/>
        <v>2018</v>
      </c>
      <c r="G785" s="117" t="s">
        <v>761</v>
      </c>
      <c r="H785" s="117">
        <v>26</v>
      </c>
      <c r="I785" s="115" t="s">
        <v>1796</v>
      </c>
      <c r="J785" s="115" t="s">
        <v>1815</v>
      </c>
      <c r="K785" s="115" t="s">
        <v>1798</v>
      </c>
      <c r="L785" s="115" t="str">
        <f t="shared" si="36"/>
        <v>T3</v>
      </c>
      <c r="M785" s="115" t="s">
        <v>1819</v>
      </c>
      <c r="N785" s="33" t="str">
        <f t="shared" si="38"/>
        <v>E:POS_P:P01_Tr1:NWF_Tr2:LSI_DRC_R1_D:26_M:07_Y:2018</v>
      </c>
      <c r="O785" s="121">
        <v>0.58472222222222225</v>
      </c>
      <c r="P785" s="119">
        <v>34.200000000000003</v>
      </c>
      <c r="Q785" s="115">
        <v>2</v>
      </c>
      <c r="R785" s="115">
        <v>8.5</v>
      </c>
      <c r="S785" s="115">
        <v>27</v>
      </c>
      <c r="T785" s="115">
        <v>70</v>
      </c>
      <c r="U785" s="115">
        <v>34</v>
      </c>
      <c r="V785" s="115">
        <v>33.5</v>
      </c>
      <c r="W785" s="119" t="s">
        <v>1044</v>
      </c>
    </row>
    <row r="786" spans="1:23" x14ac:dyDescent="0.2">
      <c r="A786" s="124">
        <v>43307</v>
      </c>
      <c r="B786" s="115" t="s">
        <v>554</v>
      </c>
      <c r="C786" s="114" t="s">
        <v>137</v>
      </c>
      <c r="D786" s="114" t="s">
        <v>138</v>
      </c>
      <c r="E786" s="114" t="s">
        <v>139</v>
      </c>
      <c r="F786" s="116">
        <f t="shared" si="37"/>
        <v>2018</v>
      </c>
      <c r="G786" s="117" t="s">
        <v>761</v>
      </c>
      <c r="H786" s="117">
        <v>26</v>
      </c>
      <c r="I786" s="115" t="s">
        <v>1796</v>
      </c>
      <c r="J786" s="115" t="s">
        <v>1815</v>
      </c>
      <c r="K786" s="115" t="s">
        <v>1805</v>
      </c>
      <c r="L786" s="115" t="str">
        <f t="shared" si="36"/>
        <v>T0</v>
      </c>
      <c r="M786" s="115" t="s">
        <v>1820</v>
      </c>
      <c r="N786" s="33" t="str">
        <f t="shared" si="38"/>
        <v>E:POS_P:P01_Tr1:NWF_Tr2:LSI_DRC_R2_D:26_M:07_Y:2018</v>
      </c>
      <c r="O786" s="121">
        <v>0.56388888888888888</v>
      </c>
      <c r="P786" s="119">
        <v>31.3</v>
      </c>
      <c r="Q786" s="115">
        <v>8</v>
      </c>
      <c r="R786" s="115">
        <v>9</v>
      </c>
      <c r="S786" s="115">
        <v>27</v>
      </c>
      <c r="T786" s="115">
        <v>60</v>
      </c>
      <c r="U786" s="115">
        <v>34</v>
      </c>
      <c r="V786" s="115">
        <v>33.5</v>
      </c>
      <c r="W786" s="119" t="s">
        <v>1044</v>
      </c>
    </row>
    <row r="787" spans="1:23" x14ac:dyDescent="0.2">
      <c r="A787" s="124">
        <v>43307</v>
      </c>
      <c r="B787" s="115" t="s">
        <v>554</v>
      </c>
      <c r="C787" s="114" t="s">
        <v>137</v>
      </c>
      <c r="D787" s="114" t="s">
        <v>138</v>
      </c>
      <c r="E787" s="114" t="s">
        <v>139</v>
      </c>
      <c r="F787" s="116">
        <f t="shared" si="37"/>
        <v>2018</v>
      </c>
      <c r="G787" s="117" t="s">
        <v>761</v>
      </c>
      <c r="H787" s="117">
        <v>26</v>
      </c>
      <c r="I787" s="115" t="s">
        <v>1796</v>
      </c>
      <c r="J787" s="115" t="s">
        <v>1815</v>
      </c>
      <c r="K787" s="115" t="s">
        <v>1805</v>
      </c>
      <c r="L787" s="115" t="str">
        <f t="shared" si="36"/>
        <v>T1</v>
      </c>
      <c r="M787" s="115" t="s">
        <v>1821</v>
      </c>
      <c r="N787" s="33" t="str">
        <f t="shared" si="38"/>
        <v>E:POS_P:P01_Tr1:NWF_Tr2:LSI_DRC_R2_D:26_M:07_Y:2018</v>
      </c>
      <c r="O787" s="121">
        <v>0.5708333333333333</v>
      </c>
      <c r="P787" s="119">
        <v>33.4</v>
      </c>
      <c r="Q787" s="115">
        <v>8</v>
      </c>
      <c r="R787" s="115">
        <v>9</v>
      </c>
      <c r="S787" s="115">
        <v>27</v>
      </c>
      <c r="T787" s="115">
        <v>60</v>
      </c>
      <c r="U787" s="115">
        <v>34</v>
      </c>
      <c r="V787" s="115">
        <v>33.5</v>
      </c>
      <c r="W787" s="119" t="s">
        <v>1044</v>
      </c>
    </row>
    <row r="788" spans="1:23" x14ac:dyDescent="0.2">
      <c r="A788" s="124">
        <v>43307</v>
      </c>
      <c r="B788" s="115" t="s">
        <v>554</v>
      </c>
      <c r="C788" s="114" t="s">
        <v>137</v>
      </c>
      <c r="D788" s="114" t="s">
        <v>138</v>
      </c>
      <c r="E788" s="114" t="s">
        <v>139</v>
      </c>
      <c r="F788" s="116">
        <f t="shared" si="37"/>
        <v>2018</v>
      </c>
      <c r="G788" s="117" t="s">
        <v>761</v>
      </c>
      <c r="H788" s="117">
        <v>26</v>
      </c>
      <c r="I788" s="115" t="s">
        <v>1796</v>
      </c>
      <c r="J788" s="115" t="s">
        <v>1815</v>
      </c>
      <c r="K788" s="115" t="s">
        <v>1805</v>
      </c>
      <c r="L788" s="115" t="str">
        <f t="shared" si="36"/>
        <v>T2</v>
      </c>
      <c r="M788" s="115" t="s">
        <v>1822</v>
      </c>
      <c r="N788" s="33" t="str">
        <f t="shared" si="38"/>
        <v>E:POS_P:P01_Tr1:NWF_Tr2:LSI_DRC_R2_D:26_M:07_Y:2018</v>
      </c>
      <c r="O788" s="121">
        <v>0.57777777777777783</v>
      </c>
      <c r="P788" s="119">
        <v>34.1</v>
      </c>
      <c r="Q788" s="115">
        <v>8</v>
      </c>
      <c r="R788" s="115">
        <v>9</v>
      </c>
      <c r="S788" s="115">
        <v>27</v>
      </c>
      <c r="T788" s="115">
        <v>60</v>
      </c>
      <c r="U788" s="115">
        <v>34</v>
      </c>
      <c r="V788" s="115">
        <v>33.5</v>
      </c>
      <c r="W788" s="119" t="s">
        <v>1044</v>
      </c>
    </row>
    <row r="789" spans="1:23" x14ac:dyDescent="0.2">
      <c r="A789" s="124">
        <v>43307</v>
      </c>
      <c r="B789" s="115" t="s">
        <v>554</v>
      </c>
      <c r="C789" s="114" t="s">
        <v>137</v>
      </c>
      <c r="D789" s="114" t="s">
        <v>138</v>
      </c>
      <c r="E789" s="114" t="s">
        <v>139</v>
      </c>
      <c r="F789" s="116">
        <f t="shared" si="37"/>
        <v>2018</v>
      </c>
      <c r="G789" s="117" t="s">
        <v>761</v>
      </c>
      <c r="H789" s="117">
        <v>26</v>
      </c>
      <c r="I789" s="115" t="s">
        <v>1796</v>
      </c>
      <c r="J789" s="115" t="s">
        <v>1815</v>
      </c>
      <c r="K789" s="115" t="s">
        <v>1805</v>
      </c>
      <c r="L789" s="115" t="str">
        <f t="shared" si="36"/>
        <v>T3</v>
      </c>
      <c r="M789" s="115" t="s">
        <v>1823</v>
      </c>
      <c r="N789" s="33" t="str">
        <f t="shared" si="38"/>
        <v>E:POS_P:P01_Tr1:NWF_Tr2:LSI_DRC_R2_D:26_M:07_Y:2018</v>
      </c>
      <c r="O789" s="121">
        <v>0.58472222222222225</v>
      </c>
      <c r="P789" s="119">
        <v>34.5</v>
      </c>
      <c r="Q789" s="115">
        <v>8</v>
      </c>
      <c r="R789" s="115">
        <v>9</v>
      </c>
      <c r="S789" s="115">
        <v>27</v>
      </c>
      <c r="T789" s="115">
        <v>60</v>
      </c>
      <c r="U789" s="115">
        <v>34</v>
      </c>
      <c r="V789" s="115">
        <v>33.5</v>
      </c>
      <c r="W789" s="119" t="s">
        <v>1044</v>
      </c>
    </row>
    <row r="790" spans="1:23" x14ac:dyDescent="0.2">
      <c r="A790" s="124">
        <v>43307</v>
      </c>
      <c r="B790" s="115" t="s">
        <v>770</v>
      </c>
      <c r="C790" s="114" t="s">
        <v>137</v>
      </c>
      <c r="D790" s="114" t="s">
        <v>138</v>
      </c>
      <c r="E790" s="114" t="s">
        <v>139</v>
      </c>
      <c r="F790" s="116">
        <f t="shared" si="37"/>
        <v>2018</v>
      </c>
      <c r="G790" s="117" t="s">
        <v>761</v>
      </c>
      <c r="H790" s="117">
        <v>26</v>
      </c>
      <c r="I790" s="115" t="s">
        <v>1796</v>
      </c>
      <c r="J790" s="115" t="s">
        <v>1815</v>
      </c>
      <c r="K790" s="115" t="s">
        <v>1810</v>
      </c>
      <c r="L790" s="115" t="str">
        <f t="shared" si="36"/>
        <v>T0</v>
      </c>
      <c r="M790" s="115" t="s">
        <v>1824</v>
      </c>
      <c r="N790" s="33" t="str">
        <f t="shared" si="38"/>
        <v>E:POS_P:P01_Tr1:NWF_Tr2:LSI_DRC_R3_D:26_M:07_Y:2018</v>
      </c>
      <c r="O790" s="121">
        <v>0.56388888888888888</v>
      </c>
      <c r="P790" s="119">
        <v>30.5</v>
      </c>
      <c r="Q790" s="115">
        <v>11</v>
      </c>
      <c r="R790" s="115">
        <v>9.5</v>
      </c>
      <c r="S790" s="115">
        <v>27</v>
      </c>
      <c r="T790" s="115">
        <v>70</v>
      </c>
      <c r="U790" s="115">
        <v>34</v>
      </c>
      <c r="V790" s="115">
        <v>33.5</v>
      </c>
      <c r="W790" s="119" t="s">
        <v>1044</v>
      </c>
    </row>
    <row r="791" spans="1:23" x14ac:dyDescent="0.2">
      <c r="A791" s="124">
        <v>43307</v>
      </c>
      <c r="B791" s="115" t="s">
        <v>770</v>
      </c>
      <c r="C791" s="114" t="s">
        <v>137</v>
      </c>
      <c r="D791" s="114" t="s">
        <v>138</v>
      </c>
      <c r="E791" s="114" t="s">
        <v>139</v>
      </c>
      <c r="F791" s="116">
        <f t="shared" si="37"/>
        <v>2018</v>
      </c>
      <c r="G791" s="117" t="s">
        <v>761</v>
      </c>
      <c r="H791" s="117">
        <v>26</v>
      </c>
      <c r="I791" s="115" t="s">
        <v>1796</v>
      </c>
      <c r="J791" s="115" t="s">
        <v>1815</v>
      </c>
      <c r="K791" s="115" t="s">
        <v>1810</v>
      </c>
      <c r="L791" s="115" t="str">
        <f t="shared" si="36"/>
        <v>T1</v>
      </c>
      <c r="M791" s="115" t="s">
        <v>1825</v>
      </c>
      <c r="N791" s="33" t="str">
        <f t="shared" si="38"/>
        <v>E:POS_P:P01_Tr1:NWF_Tr2:LSI_DRC_R3_D:26_M:07_Y:2018</v>
      </c>
      <c r="O791" s="121">
        <v>0.5708333333333333</v>
      </c>
      <c r="P791" s="119">
        <v>32.4</v>
      </c>
      <c r="Q791" s="115">
        <v>11</v>
      </c>
      <c r="R791" s="115">
        <v>9.5</v>
      </c>
      <c r="S791" s="115">
        <v>27</v>
      </c>
      <c r="T791" s="115">
        <v>70</v>
      </c>
      <c r="U791" s="115">
        <v>34</v>
      </c>
      <c r="V791" s="115">
        <v>33.5</v>
      </c>
      <c r="W791" s="119" t="s">
        <v>1044</v>
      </c>
    </row>
    <row r="792" spans="1:23" x14ac:dyDescent="0.2">
      <c r="A792" s="124">
        <v>43307</v>
      </c>
      <c r="B792" s="115" t="s">
        <v>770</v>
      </c>
      <c r="C792" s="114" t="s">
        <v>137</v>
      </c>
      <c r="D792" s="114" t="s">
        <v>138</v>
      </c>
      <c r="E792" s="114" t="s">
        <v>139</v>
      </c>
      <c r="F792" s="116">
        <f t="shared" si="37"/>
        <v>2018</v>
      </c>
      <c r="G792" s="117" t="s">
        <v>761</v>
      </c>
      <c r="H792" s="117">
        <v>26</v>
      </c>
      <c r="I792" s="115" t="s">
        <v>1796</v>
      </c>
      <c r="J792" s="115" t="s">
        <v>1815</v>
      </c>
      <c r="K792" s="115" t="s">
        <v>1810</v>
      </c>
      <c r="L792" s="115" t="str">
        <f t="shared" si="36"/>
        <v>T2</v>
      </c>
      <c r="M792" s="115" t="s">
        <v>1826</v>
      </c>
      <c r="N792" s="33" t="str">
        <f t="shared" si="38"/>
        <v>E:POS_P:P01_Tr1:NWF_Tr2:LSI_DRC_R3_D:26_M:07_Y:2018</v>
      </c>
      <c r="O792" s="121">
        <v>0.57777777777777783</v>
      </c>
      <c r="P792" s="119">
        <v>33.299999999999997</v>
      </c>
      <c r="Q792" s="115">
        <v>11</v>
      </c>
      <c r="R792" s="115">
        <v>9.5</v>
      </c>
      <c r="S792" s="115">
        <v>27</v>
      </c>
      <c r="T792" s="115">
        <v>70</v>
      </c>
      <c r="U792" s="115">
        <v>34</v>
      </c>
      <c r="V792" s="115">
        <v>33.5</v>
      </c>
      <c r="W792" s="119" t="s">
        <v>1044</v>
      </c>
    </row>
    <row r="793" spans="1:23" x14ac:dyDescent="0.2">
      <c r="A793" s="124">
        <v>43307</v>
      </c>
      <c r="B793" s="115" t="s">
        <v>770</v>
      </c>
      <c r="C793" s="114" t="s">
        <v>137</v>
      </c>
      <c r="D793" s="114" t="s">
        <v>138</v>
      </c>
      <c r="E793" s="114" t="s">
        <v>139</v>
      </c>
      <c r="F793" s="116">
        <f t="shared" si="37"/>
        <v>2018</v>
      </c>
      <c r="G793" s="117" t="s">
        <v>761</v>
      </c>
      <c r="H793" s="117">
        <v>26</v>
      </c>
      <c r="I793" s="115" t="s">
        <v>1796</v>
      </c>
      <c r="J793" s="115" t="s">
        <v>1815</v>
      </c>
      <c r="K793" s="115" t="s">
        <v>1810</v>
      </c>
      <c r="L793" s="115" t="str">
        <f t="shared" si="36"/>
        <v>T3</v>
      </c>
      <c r="M793" s="115" t="s">
        <v>1827</v>
      </c>
      <c r="N793" s="33" t="str">
        <f t="shared" si="38"/>
        <v>E:POS_P:P01_Tr1:NWF_Tr2:LSI_DRC_R3_D:26_M:07_Y:2018</v>
      </c>
      <c r="O793" s="121">
        <v>0.58472222222222225</v>
      </c>
      <c r="P793" s="119">
        <v>33.6</v>
      </c>
      <c r="Q793" s="115">
        <v>11</v>
      </c>
      <c r="R793" s="115">
        <v>9.5</v>
      </c>
      <c r="S793" s="115">
        <v>27</v>
      </c>
      <c r="T793" s="115">
        <v>70</v>
      </c>
      <c r="U793" s="115">
        <v>34</v>
      </c>
      <c r="V793" s="115">
        <v>33.5</v>
      </c>
      <c r="W793" s="119" t="s">
        <v>1044</v>
      </c>
    </row>
    <row r="794" spans="1:23" x14ac:dyDescent="0.2">
      <c r="A794" s="124">
        <v>43307</v>
      </c>
      <c r="B794" s="115" t="s">
        <v>865</v>
      </c>
      <c r="C794" s="114" t="s">
        <v>137</v>
      </c>
      <c r="D794" s="114" t="s">
        <v>138</v>
      </c>
      <c r="E794" s="114" t="s">
        <v>139</v>
      </c>
      <c r="F794" s="116">
        <f t="shared" si="37"/>
        <v>2018</v>
      </c>
      <c r="G794" s="117" t="s">
        <v>761</v>
      </c>
      <c r="H794" s="117">
        <v>26</v>
      </c>
      <c r="I794" s="115" t="s">
        <v>1828</v>
      </c>
      <c r="J794" s="115" t="s">
        <v>1797</v>
      </c>
      <c r="K794" s="115" t="s">
        <v>1798</v>
      </c>
      <c r="L794" s="115" t="str">
        <f t="shared" si="36"/>
        <v>T0</v>
      </c>
      <c r="M794" s="115" t="s">
        <v>1829</v>
      </c>
      <c r="N794" s="33" t="str">
        <f t="shared" si="38"/>
        <v>E:POS_P:P01_Tr1:WFL_Tr2:ESI_DRC_R1_D:26_M:07_Y:2018</v>
      </c>
      <c r="O794" s="121">
        <v>0.52500000000000002</v>
      </c>
      <c r="P794" s="119">
        <v>31.7</v>
      </c>
      <c r="Q794" s="115">
        <v>5</v>
      </c>
      <c r="R794" s="115">
        <v>9</v>
      </c>
      <c r="S794" s="115">
        <v>27</v>
      </c>
      <c r="T794" s="115">
        <v>90</v>
      </c>
      <c r="U794" s="115">
        <v>31</v>
      </c>
      <c r="V794" s="115">
        <v>32</v>
      </c>
      <c r="W794" s="119" t="s">
        <v>1044</v>
      </c>
    </row>
    <row r="795" spans="1:23" x14ac:dyDescent="0.2">
      <c r="A795" s="124">
        <v>43307</v>
      </c>
      <c r="B795" s="115" t="s">
        <v>865</v>
      </c>
      <c r="C795" s="114" t="s">
        <v>137</v>
      </c>
      <c r="D795" s="114" t="s">
        <v>138</v>
      </c>
      <c r="E795" s="114" t="s">
        <v>139</v>
      </c>
      <c r="F795" s="116">
        <f t="shared" si="37"/>
        <v>2018</v>
      </c>
      <c r="G795" s="117" t="s">
        <v>761</v>
      </c>
      <c r="H795" s="117">
        <v>26</v>
      </c>
      <c r="I795" s="115" t="s">
        <v>1828</v>
      </c>
      <c r="J795" s="115" t="s">
        <v>1797</v>
      </c>
      <c r="K795" s="115" t="s">
        <v>1798</v>
      </c>
      <c r="L795" s="115" t="str">
        <f t="shared" si="36"/>
        <v>T1</v>
      </c>
      <c r="M795" s="115" t="s">
        <v>1830</v>
      </c>
      <c r="N795" s="33" t="str">
        <f t="shared" si="38"/>
        <v>E:POS_P:P01_Tr1:WFL_Tr2:ESI_DRC_R1_D:26_M:07_Y:2018</v>
      </c>
      <c r="O795" s="121">
        <v>0.53194444444444444</v>
      </c>
      <c r="P795" s="119">
        <v>32.5</v>
      </c>
      <c r="Q795" s="115">
        <v>5</v>
      </c>
      <c r="R795" s="115">
        <v>9</v>
      </c>
      <c r="S795" s="115">
        <v>27</v>
      </c>
      <c r="T795" s="115">
        <v>90</v>
      </c>
      <c r="U795" s="115">
        <v>31</v>
      </c>
      <c r="V795" s="115">
        <v>32</v>
      </c>
      <c r="W795" s="119" t="s">
        <v>1044</v>
      </c>
    </row>
    <row r="796" spans="1:23" x14ac:dyDescent="0.2">
      <c r="A796" s="124">
        <v>43307</v>
      </c>
      <c r="B796" s="115" t="s">
        <v>865</v>
      </c>
      <c r="C796" s="114" t="s">
        <v>137</v>
      </c>
      <c r="D796" s="114" t="s">
        <v>138</v>
      </c>
      <c r="E796" s="114" t="s">
        <v>139</v>
      </c>
      <c r="F796" s="116">
        <f t="shared" si="37"/>
        <v>2018</v>
      </c>
      <c r="G796" s="117" t="s">
        <v>761</v>
      </c>
      <c r="H796" s="117">
        <v>26</v>
      </c>
      <c r="I796" s="115" t="s">
        <v>1828</v>
      </c>
      <c r="J796" s="115" t="s">
        <v>1797</v>
      </c>
      <c r="K796" s="115" t="s">
        <v>1798</v>
      </c>
      <c r="L796" s="115" t="str">
        <f t="shared" si="36"/>
        <v>T2</v>
      </c>
      <c r="M796" s="115" t="s">
        <v>1831</v>
      </c>
      <c r="N796" s="33" t="str">
        <f t="shared" si="38"/>
        <v>E:POS_P:P01_Tr1:WFL_Tr2:ESI_DRC_R1_D:26_M:07_Y:2018</v>
      </c>
      <c r="O796" s="121">
        <v>0.53888888888888897</v>
      </c>
      <c r="P796" s="119">
        <v>33.200000000000003</v>
      </c>
      <c r="Q796" s="115">
        <v>5</v>
      </c>
      <c r="R796" s="115">
        <v>9</v>
      </c>
      <c r="S796" s="115">
        <v>27</v>
      </c>
      <c r="T796" s="115">
        <v>90</v>
      </c>
      <c r="U796" s="115">
        <v>31</v>
      </c>
      <c r="V796" s="115">
        <v>32</v>
      </c>
      <c r="W796" s="119" t="s">
        <v>1044</v>
      </c>
    </row>
    <row r="797" spans="1:23" x14ac:dyDescent="0.2">
      <c r="A797" s="124">
        <v>43307</v>
      </c>
      <c r="B797" s="115" t="s">
        <v>865</v>
      </c>
      <c r="C797" s="114" t="s">
        <v>137</v>
      </c>
      <c r="D797" s="114" t="s">
        <v>138</v>
      </c>
      <c r="E797" s="114" t="s">
        <v>139</v>
      </c>
      <c r="F797" s="116">
        <f t="shared" si="37"/>
        <v>2018</v>
      </c>
      <c r="G797" s="117" t="s">
        <v>761</v>
      </c>
      <c r="H797" s="117">
        <v>26</v>
      </c>
      <c r="I797" s="115" t="s">
        <v>1828</v>
      </c>
      <c r="J797" s="115" t="s">
        <v>1797</v>
      </c>
      <c r="K797" s="115" t="s">
        <v>1798</v>
      </c>
      <c r="L797" s="115" t="str">
        <f t="shared" si="36"/>
        <v>T3</v>
      </c>
      <c r="M797" s="115" t="s">
        <v>1832</v>
      </c>
      <c r="N797" s="33" t="str">
        <f t="shared" si="38"/>
        <v>E:POS_P:P01_Tr1:WFL_Tr2:ESI_DRC_R1_D:26_M:07_Y:2018</v>
      </c>
      <c r="O797" s="121">
        <v>0.54583333333333295</v>
      </c>
      <c r="P797" s="119">
        <v>33.200000000000003</v>
      </c>
      <c r="Q797" s="115">
        <v>5</v>
      </c>
      <c r="R797" s="115">
        <v>9</v>
      </c>
      <c r="S797" s="115">
        <v>27</v>
      </c>
      <c r="T797" s="115">
        <v>90</v>
      </c>
      <c r="U797" s="115">
        <v>31</v>
      </c>
      <c r="V797" s="115">
        <v>32</v>
      </c>
      <c r="W797" s="119" t="s">
        <v>1044</v>
      </c>
    </row>
    <row r="798" spans="1:23" x14ac:dyDescent="0.2">
      <c r="A798" s="124">
        <v>43307</v>
      </c>
      <c r="B798" s="115" t="s">
        <v>554</v>
      </c>
      <c r="C798" s="114" t="s">
        <v>137</v>
      </c>
      <c r="D798" s="114" t="s">
        <v>138</v>
      </c>
      <c r="E798" s="114" t="s">
        <v>139</v>
      </c>
      <c r="F798" s="116">
        <f t="shared" si="37"/>
        <v>2018</v>
      </c>
      <c r="G798" s="117" t="s">
        <v>761</v>
      </c>
      <c r="H798" s="117">
        <v>26</v>
      </c>
      <c r="I798" s="115" t="s">
        <v>1828</v>
      </c>
      <c r="J798" s="115" t="s">
        <v>1797</v>
      </c>
      <c r="K798" s="115" t="s">
        <v>1805</v>
      </c>
      <c r="L798" s="115" t="str">
        <f t="shared" si="36"/>
        <v>T0</v>
      </c>
      <c r="M798" s="115" t="s">
        <v>1833</v>
      </c>
      <c r="N798" s="33" t="str">
        <f t="shared" si="38"/>
        <v>E:POS_P:P01_Tr1:WFL_Tr2:ESI_DRC_R2_D:26_M:07_Y:2018</v>
      </c>
      <c r="O798" s="121">
        <v>0.52500000000000002</v>
      </c>
      <c r="P798" s="119">
        <v>31.8</v>
      </c>
      <c r="Q798" s="115">
        <v>14</v>
      </c>
      <c r="R798" s="115">
        <v>9</v>
      </c>
      <c r="S798" s="115">
        <v>27</v>
      </c>
      <c r="T798" s="115">
        <v>80</v>
      </c>
      <c r="U798" s="115">
        <v>31</v>
      </c>
      <c r="V798" s="115">
        <v>32</v>
      </c>
      <c r="W798" s="119" t="s">
        <v>1044</v>
      </c>
    </row>
    <row r="799" spans="1:23" x14ac:dyDescent="0.2">
      <c r="A799" s="124">
        <v>43307</v>
      </c>
      <c r="B799" s="115" t="s">
        <v>554</v>
      </c>
      <c r="C799" s="114" t="s">
        <v>137</v>
      </c>
      <c r="D799" s="114" t="s">
        <v>138</v>
      </c>
      <c r="E799" s="114" t="s">
        <v>139</v>
      </c>
      <c r="F799" s="116">
        <f t="shared" si="37"/>
        <v>2018</v>
      </c>
      <c r="G799" s="117" t="s">
        <v>761</v>
      </c>
      <c r="H799" s="117">
        <v>26</v>
      </c>
      <c r="I799" s="115" t="s">
        <v>1828</v>
      </c>
      <c r="J799" s="115" t="s">
        <v>1797</v>
      </c>
      <c r="K799" s="115" t="s">
        <v>1805</v>
      </c>
      <c r="L799" s="115" t="str">
        <f t="shared" si="36"/>
        <v>T1</v>
      </c>
      <c r="M799" s="115" t="s">
        <v>1834</v>
      </c>
      <c r="N799" s="33" t="str">
        <f t="shared" si="38"/>
        <v>E:POS_P:P01_Tr1:WFL_Tr2:ESI_DRC_R2_D:26_M:07_Y:2018</v>
      </c>
      <c r="O799" s="121">
        <v>0.53194444444444444</v>
      </c>
      <c r="P799" s="119">
        <v>33.299999999999997</v>
      </c>
      <c r="Q799" s="115">
        <v>14</v>
      </c>
      <c r="R799" s="115">
        <v>9</v>
      </c>
      <c r="S799" s="115">
        <v>27</v>
      </c>
      <c r="T799" s="115">
        <v>80</v>
      </c>
      <c r="U799" s="115">
        <v>31</v>
      </c>
      <c r="V799" s="115">
        <v>32</v>
      </c>
      <c r="W799" s="119" t="s">
        <v>1044</v>
      </c>
    </row>
    <row r="800" spans="1:23" x14ac:dyDescent="0.2">
      <c r="A800" s="124">
        <v>43307</v>
      </c>
      <c r="B800" s="115" t="s">
        <v>554</v>
      </c>
      <c r="C800" s="114" t="s">
        <v>137</v>
      </c>
      <c r="D800" s="114" t="s">
        <v>138</v>
      </c>
      <c r="E800" s="114" t="s">
        <v>139</v>
      </c>
      <c r="F800" s="116">
        <f t="shared" si="37"/>
        <v>2018</v>
      </c>
      <c r="G800" s="117" t="s">
        <v>761</v>
      </c>
      <c r="H800" s="117">
        <v>26</v>
      </c>
      <c r="I800" s="115" t="s">
        <v>1828</v>
      </c>
      <c r="J800" s="115" t="s">
        <v>1797</v>
      </c>
      <c r="K800" s="115" t="s">
        <v>1805</v>
      </c>
      <c r="L800" s="115" t="str">
        <f t="shared" si="36"/>
        <v>T2</v>
      </c>
      <c r="M800" s="115" t="s">
        <v>1835</v>
      </c>
      <c r="N800" s="33" t="str">
        <f t="shared" si="38"/>
        <v>E:POS_P:P01_Tr1:WFL_Tr2:ESI_DRC_R2_D:26_M:07_Y:2018</v>
      </c>
      <c r="O800" s="121">
        <v>0.53888888888888897</v>
      </c>
      <c r="P800" s="119">
        <v>33.700000000000003</v>
      </c>
      <c r="Q800" s="115">
        <v>14</v>
      </c>
      <c r="R800" s="115">
        <v>9</v>
      </c>
      <c r="S800" s="115">
        <v>27</v>
      </c>
      <c r="T800" s="115">
        <v>80</v>
      </c>
      <c r="U800" s="115">
        <v>31</v>
      </c>
      <c r="V800" s="115">
        <v>32</v>
      </c>
      <c r="W800" s="119" t="s">
        <v>1044</v>
      </c>
    </row>
    <row r="801" spans="1:23" x14ac:dyDescent="0.2">
      <c r="A801" s="124">
        <v>43307</v>
      </c>
      <c r="B801" s="115" t="s">
        <v>554</v>
      </c>
      <c r="C801" s="114" t="s">
        <v>137</v>
      </c>
      <c r="D801" s="114" t="s">
        <v>138</v>
      </c>
      <c r="E801" s="114" t="s">
        <v>139</v>
      </c>
      <c r="F801" s="116">
        <f t="shared" si="37"/>
        <v>2018</v>
      </c>
      <c r="G801" s="117" t="s">
        <v>761</v>
      </c>
      <c r="H801" s="117">
        <v>26</v>
      </c>
      <c r="I801" s="115" t="s">
        <v>1828</v>
      </c>
      <c r="J801" s="115" t="s">
        <v>1797</v>
      </c>
      <c r="K801" s="115" t="s">
        <v>1805</v>
      </c>
      <c r="L801" s="115" t="str">
        <f t="shared" si="36"/>
        <v>T3</v>
      </c>
      <c r="M801" s="115" t="s">
        <v>1836</v>
      </c>
      <c r="N801" s="33" t="str">
        <f t="shared" si="38"/>
        <v>E:POS_P:P01_Tr1:WFL_Tr2:ESI_DRC_R2_D:26_M:07_Y:2018</v>
      </c>
      <c r="O801" s="121">
        <v>0.54583333333333295</v>
      </c>
      <c r="P801" s="119">
        <v>33.700000000000003</v>
      </c>
      <c r="Q801" s="115">
        <v>14</v>
      </c>
      <c r="R801" s="115">
        <v>9</v>
      </c>
      <c r="S801" s="115">
        <v>27</v>
      </c>
      <c r="T801" s="115">
        <v>80</v>
      </c>
      <c r="U801" s="115">
        <v>31</v>
      </c>
      <c r="V801" s="115">
        <v>32</v>
      </c>
      <c r="W801" s="119" t="s">
        <v>1044</v>
      </c>
    </row>
    <row r="802" spans="1:23" x14ac:dyDescent="0.2">
      <c r="A802" s="124">
        <v>43307</v>
      </c>
      <c r="B802" s="115" t="s">
        <v>770</v>
      </c>
      <c r="C802" s="114" t="s">
        <v>137</v>
      </c>
      <c r="D802" s="114" t="s">
        <v>138</v>
      </c>
      <c r="E802" s="114" t="s">
        <v>139</v>
      </c>
      <c r="F802" s="116">
        <f t="shared" si="37"/>
        <v>2018</v>
      </c>
      <c r="G802" s="117" t="s">
        <v>761</v>
      </c>
      <c r="H802" s="117">
        <v>26</v>
      </c>
      <c r="I802" s="115" t="s">
        <v>1828</v>
      </c>
      <c r="J802" s="115" t="s">
        <v>1797</v>
      </c>
      <c r="K802" s="115" t="s">
        <v>1810</v>
      </c>
      <c r="L802" s="115" t="str">
        <f t="shared" si="36"/>
        <v>T0</v>
      </c>
      <c r="M802" s="115" t="s">
        <v>1837</v>
      </c>
      <c r="N802" s="33" t="str">
        <f t="shared" si="38"/>
        <v>E:POS_P:P01_Tr1:WFL_Tr2:ESI_DRC_R3_D:26_M:07_Y:2018</v>
      </c>
      <c r="O802" s="121">
        <v>0.52500000000000002</v>
      </c>
      <c r="P802" s="119">
        <v>31.3</v>
      </c>
      <c r="Q802" s="115">
        <v>6</v>
      </c>
      <c r="R802" s="115">
        <v>9</v>
      </c>
      <c r="S802" s="115">
        <v>27</v>
      </c>
      <c r="T802" s="115">
        <v>80</v>
      </c>
      <c r="U802" s="115">
        <v>31</v>
      </c>
      <c r="V802" s="115">
        <v>32</v>
      </c>
      <c r="W802" s="119" t="s">
        <v>1044</v>
      </c>
    </row>
    <row r="803" spans="1:23" x14ac:dyDescent="0.2">
      <c r="A803" s="124">
        <v>43307</v>
      </c>
      <c r="B803" s="115" t="s">
        <v>770</v>
      </c>
      <c r="C803" s="114" t="s">
        <v>137</v>
      </c>
      <c r="D803" s="114" t="s">
        <v>138</v>
      </c>
      <c r="E803" s="114" t="s">
        <v>139</v>
      </c>
      <c r="F803" s="116">
        <f t="shared" si="37"/>
        <v>2018</v>
      </c>
      <c r="G803" s="117" t="s">
        <v>761</v>
      </c>
      <c r="H803" s="117">
        <v>26</v>
      </c>
      <c r="I803" s="115" t="s">
        <v>1828</v>
      </c>
      <c r="J803" s="115" t="s">
        <v>1797</v>
      </c>
      <c r="K803" s="115" t="s">
        <v>1810</v>
      </c>
      <c r="L803" s="115" t="str">
        <f t="shared" si="36"/>
        <v>T1</v>
      </c>
      <c r="M803" s="115" t="s">
        <v>1838</v>
      </c>
      <c r="N803" s="33" t="str">
        <f t="shared" si="38"/>
        <v>E:POS_P:P01_Tr1:WFL_Tr2:ESI_DRC_R3_D:26_M:07_Y:2018</v>
      </c>
      <c r="O803" s="121">
        <v>0.53194444444444444</v>
      </c>
      <c r="P803" s="119">
        <v>32.200000000000003</v>
      </c>
      <c r="Q803" s="115">
        <v>6</v>
      </c>
      <c r="R803" s="115">
        <v>9</v>
      </c>
      <c r="S803" s="115">
        <v>27</v>
      </c>
      <c r="T803" s="115">
        <v>80</v>
      </c>
      <c r="U803" s="115">
        <v>31</v>
      </c>
      <c r="V803" s="115">
        <v>32</v>
      </c>
      <c r="W803" s="119" t="s">
        <v>1044</v>
      </c>
    </row>
    <row r="804" spans="1:23" x14ac:dyDescent="0.2">
      <c r="A804" s="124">
        <v>43307</v>
      </c>
      <c r="B804" s="115" t="s">
        <v>770</v>
      </c>
      <c r="C804" s="114" t="s">
        <v>137</v>
      </c>
      <c r="D804" s="114" t="s">
        <v>138</v>
      </c>
      <c r="E804" s="114" t="s">
        <v>139</v>
      </c>
      <c r="F804" s="116">
        <f t="shared" si="37"/>
        <v>2018</v>
      </c>
      <c r="G804" s="117" t="s">
        <v>761</v>
      </c>
      <c r="H804" s="117">
        <v>26</v>
      </c>
      <c r="I804" s="115" t="s">
        <v>1828</v>
      </c>
      <c r="J804" s="115" t="s">
        <v>1797</v>
      </c>
      <c r="K804" s="115" t="s">
        <v>1810</v>
      </c>
      <c r="L804" s="115" t="str">
        <f t="shared" si="36"/>
        <v>T2</v>
      </c>
      <c r="M804" s="115" t="s">
        <v>1839</v>
      </c>
      <c r="N804" s="33" t="str">
        <f t="shared" si="38"/>
        <v>E:POS_P:P01_Tr1:WFL_Tr2:ESI_DRC_R3_D:26_M:07_Y:2018</v>
      </c>
      <c r="O804" s="121">
        <v>0.53888888888888897</v>
      </c>
      <c r="P804" s="119">
        <v>33.1</v>
      </c>
      <c r="Q804" s="115">
        <v>6</v>
      </c>
      <c r="R804" s="115">
        <v>9</v>
      </c>
      <c r="S804" s="115">
        <v>27</v>
      </c>
      <c r="T804" s="115">
        <v>80</v>
      </c>
      <c r="U804" s="115">
        <v>31</v>
      </c>
      <c r="V804" s="115">
        <v>32</v>
      </c>
      <c r="W804" s="119" t="s">
        <v>1044</v>
      </c>
    </row>
    <row r="805" spans="1:23" x14ac:dyDescent="0.2">
      <c r="A805" s="124">
        <v>43307</v>
      </c>
      <c r="B805" s="115" t="s">
        <v>770</v>
      </c>
      <c r="C805" s="114" t="s">
        <v>137</v>
      </c>
      <c r="D805" s="114" t="s">
        <v>138</v>
      </c>
      <c r="E805" s="114" t="s">
        <v>139</v>
      </c>
      <c r="F805" s="116">
        <f t="shared" si="37"/>
        <v>2018</v>
      </c>
      <c r="G805" s="117" t="s">
        <v>761</v>
      </c>
      <c r="H805" s="117">
        <v>26</v>
      </c>
      <c r="I805" s="115" t="s">
        <v>1828</v>
      </c>
      <c r="J805" s="115" t="s">
        <v>1797</v>
      </c>
      <c r="K805" s="115" t="s">
        <v>1810</v>
      </c>
      <c r="L805" s="115" t="str">
        <f t="shared" si="36"/>
        <v>T3</v>
      </c>
      <c r="M805" s="115" t="s">
        <v>1840</v>
      </c>
      <c r="N805" s="33" t="str">
        <f t="shared" si="38"/>
        <v>E:POS_P:P01_Tr1:WFL_Tr2:ESI_DRC_R3_D:26_M:07_Y:2018</v>
      </c>
      <c r="O805" s="121">
        <v>0.54583333333333295</v>
      </c>
      <c r="P805" s="119">
        <v>33.200000000000003</v>
      </c>
      <c r="Q805" s="115">
        <v>6</v>
      </c>
      <c r="R805" s="115">
        <v>9</v>
      </c>
      <c r="S805" s="115">
        <v>27</v>
      </c>
      <c r="T805" s="115">
        <v>80</v>
      </c>
      <c r="U805" s="115">
        <v>31</v>
      </c>
      <c r="V805" s="115">
        <v>32</v>
      </c>
      <c r="W805" s="119" t="s">
        <v>1044</v>
      </c>
    </row>
    <row r="806" spans="1:23" x14ac:dyDescent="0.2">
      <c r="A806" s="124">
        <v>43307</v>
      </c>
      <c r="B806" s="115" t="s">
        <v>865</v>
      </c>
      <c r="C806" s="114" t="s">
        <v>137</v>
      </c>
      <c r="D806" s="114" t="s">
        <v>138</v>
      </c>
      <c r="E806" s="114" t="s">
        <v>139</v>
      </c>
      <c r="F806" s="116">
        <f t="shared" si="37"/>
        <v>2018</v>
      </c>
      <c r="G806" s="117" t="s">
        <v>761</v>
      </c>
      <c r="H806" s="117">
        <v>26</v>
      </c>
      <c r="I806" s="115" t="s">
        <v>1828</v>
      </c>
      <c r="J806" s="115" t="s">
        <v>1815</v>
      </c>
      <c r="K806" s="115" t="s">
        <v>1798</v>
      </c>
      <c r="L806" s="115" t="str">
        <f t="shared" si="36"/>
        <v>T0</v>
      </c>
      <c r="M806" s="115" t="s">
        <v>1841</v>
      </c>
      <c r="N806" s="33" t="str">
        <f t="shared" si="38"/>
        <v>E:POS_P:P01_Tr1:WFL_Tr2:LSI_DRC_R1_D:26_M:07_Y:2018</v>
      </c>
      <c r="O806" s="121">
        <v>0.52222222222222225</v>
      </c>
      <c r="P806" s="119">
        <v>31.2</v>
      </c>
      <c r="Q806" s="115">
        <v>2</v>
      </c>
      <c r="R806" s="115">
        <v>8</v>
      </c>
      <c r="S806" s="115">
        <v>27</v>
      </c>
      <c r="T806" s="115">
        <v>90</v>
      </c>
      <c r="U806" s="115">
        <v>31</v>
      </c>
      <c r="V806" s="115">
        <v>32</v>
      </c>
      <c r="W806" s="119" t="s">
        <v>1044</v>
      </c>
    </row>
    <row r="807" spans="1:23" x14ac:dyDescent="0.2">
      <c r="A807" s="124">
        <v>43307</v>
      </c>
      <c r="B807" s="115" t="s">
        <v>865</v>
      </c>
      <c r="C807" s="114" t="s">
        <v>137</v>
      </c>
      <c r="D807" s="114" t="s">
        <v>138</v>
      </c>
      <c r="E807" s="114" t="s">
        <v>139</v>
      </c>
      <c r="F807" s="116">
        <f t="shared" si="37"/>
        <v>2018</v>
      </c>
      <c r="G807" s="117" t="s">
        <v>761</v>
      </c>
      <c r="H807" s="117">
        <v>26</v>
      </c>
      <c r="I807" s="115" t="s">
        <v>1828</v>
      </c>
      <c r="J807" s="115" t="s">
        <v>1815</v>
      </c>
      <c r="K807" s="115" t="s">
        <v>1798</v>
      </c>
      <c r="L807" s="115" t="str">
        <f t="shared" si="36"/>
        <v>T1</v>
      </c>
      <c r="M807" s="115" t="s">
        <v>1842</v>
      </c>
      <c r="N807" s="33" t="str">
        <f t="shared" si="38"/>
        <v>E:POS_P:P01_Tr1:WFL_Tr2:LSI_DRC_R1_D:26_M:07_Y:2018</v>
      </c>
      <c r="O807" s="121">
        <v>0.52916666666666667</v>
      </c>
      <c r="P807" s="119">
        <v>33.9</v>
      </c>
      <c r="Q807" s="115">
        <v>2</v>
      </c>
      <c r="R807" s="115">
        <v>8</v>
      </c>
      <c r="S807" s="115">
        <v>27</v>
      </c>
      <c r="T807" s="115">
        <v>90</v>
      </c>
      <c r="U807" s="115">
        <v>31</v>
      </c>
      <c r="V807" s="115">
        <v>32</v>
      </c>
      <c r="W807" s="119" t="s">
        <v>1044</v>
      </c>
    </row>
    <row r="808" spans="1:23" x14ac:dyDescent="0.2">
      <c r="A808" s="124">
        <v>43307</v>
      </c>
      <c r="B808" s="115" t="s">
        <v>865</v>
      </c>
      <c r="C808" s="114" t="s">
        <v>137</v>
      </c>
      <c r="D808" s="114" t="s">
        <v>138</v>
      </c>
      <c r="E808" s="114" t="s">
        <v>139</v>
      </c>
      <c r="F808" s="116">
        <f t="shared" si="37"/>
        <v>2018</v>
      </c>
      <c r="G808" s="117" t="s">
        <v>761</v>
      </c>
      <c r="H808" s="117">
        <v>26</v>
      </c>
      <c r="I808" s="115" t="s">
        <v>1828</v>
      </c>
      <c r="J808" s="115" t="s">
        <v>1815</v>
      </c>
      <c r="K808" s="115" t="s">
        <v>1798</v>
      </c>
      <c r="L808" s="115" t="str">
        <f t="shared" si="36"/>
        <v>T2</v>
      </c>
      <c r="M808" s="115" t="s">
        <v>1843</v>
      </c>
      <c r="N808" s="33" t="str">
        <f t="shared" si="38"/>
        <v>E:POS_P:P01_Tr1:WFL_Tr2:LSI_DRC_R1_D:26_M:07_Y:2018</v>
      </c>
      <c r="O808" s="121">
        <v>0.53611111111111109</v>
      </c>
      <c r="P808" s="119">
        <v>34.700000000000003</v>
      </c>
      <c r="Q808" s="115">
        <v>2</v>
      </c>
      <c r="R808" s="115">
        <v>8</v>
      </c>
      <c r="S808" s="115">
        <v>27</v>
      </c>
      <c r="T808" s="115">
        <v>90</v>
      </c>
      <c r="U808" s="115">
        <v>31</v>
      </c>
      <c r="V808" s="115">
        <v>32</v>
      </c>
      <c r="W808" s="119" t="s">
        <v>1044</v>
      </c>
    </row>
    <row r="809" spans="1:23" x14ac:dyDescent="0.2">
      <c r="A809" s="124">
        <v>43307</v>
      </c>
      <c r="B809" s="115" t="s">
        <v>865</v>
      </c>
      <c r="C809" s="114" t="s">
        <v>137</v>
      </c>
      <c r="D809" s="114" t="s">
        <v>138</v>
      </c>
      <c r="E809" s="114" t="s">
        <v>139</v>
      </c>
      <c r="F809" s="116">
        <f t="shared" si="37"/>
        <v>2018</v>
      </c>
      <c r="G809" s="117" t="s">
        <v>761</v>
      </c>
      <c r="H809" s="117">
        <v>26</v>
      </c>
      <c r="I809" s="115" t="s">
        <v>1828</v>
      </c>
      <c r="J809" s="115" t="s">
        <v>1815</v>
      </c>
      <c r="K809" s="115" t="s">
        <v>1798</v>
      </c>
      <c r="L809" s="115" t="str">
        <f t="shared" si="36"/>
        <v>T3</v>
      </c>
      <c r="M809" s="115" t="s">
        <v>1844</v>
      </c>
      <c r="N809" s="33" t="str">
        <f t="shared" si="38"/>
        <v>E:POS_P:P01_Tr1:WFL_Tr2:LSI_DRC_R1_D:26_M:07_Y:2018</v>
      </c>
      <c r="O809" s="121">
        <v>0.54305555555555596</v>
      </c>
      <c r="P809" s="119">
        <v>34.700000000000003</v>
      </c>
      <c r="Q809" s="115">
        <v>2</v>
      </c>
      <c r="R809" s="115">
        <v>8</v>
      </c>
      <c r="S809" s="115">
        <v>27</v>
      </c>
      <c r="T809" s="115">
        <v>90</v>
      </c>
      <c r="U809" s="115">
        <v>31</v>
      </c>
      <c r="V809" s="115">
        <v>32</v>
      </c>
      <c r="W809" s="119" t="s">
        <v>1044</v>
      </c>
    </row>
    <row r="810" spans="1:23" x14ac:dyDescent="0.2">
      <c r="A810" s="124">
        <v>43307</v>
      </c>
      <c r="B810" s="115" t="s">
        <v>554</v>
      </c>
      <c r="C810" s="114" t="s">
        <v>137</v>
      </c>
      <c r="D810" s="114" t="s">
        <v>138</v>
      </c>
      <c r="E810" s="114" t="s">
        <v>139</v>
      </c>
      <c r="F810" s="116">
        <f t="shared" si="37"/>
        <v>2018</v>
      </c>
      <c r="G810" s="117" t="s">
        <v>761</v>
      </c>
      <c r="H810" s="117">
        <v>26</v>
      </c>
      <c r="I810" s="115" t="s">
        <v>1828</v>
      </c>
      <c r="J810" s="115" t="s">
        <v>1815</v>
      </c>
      <c r="K810" s="115" t="s">
        <v>1805</v>
      </c>
      <c r="L810" s="115" t="str">
        <f t="shared" si="36"/>
        <v>T0</v>
      </c>
      <c r="M810" s="115" t="s">
        <v>1845</v>
      </c>
      <c r="N810" s="33" t="str">
        <f t="shared" si="38"/>
        <v>E:POS_P:P01_Tr1:WFL_Tr2:LSI_DRC_R2_D:26_M:07_Y:2018</v>
      </c>
      <c r="O810" s="121">
        <v>0.52222222222222225</v>
      </c>
      <c r="P810" s="119">
        <v>32.700000000000003</v>
      </c>
      <c r="Q810" s="115">
        <v>8</v>
      </c>
      <c r="R810" s="115">
        <v>7.5</v>
      </c>
      <c r="S810" s="115">
        <v>27</v>
      </c>
      <c r="T810" s="115">
        <v>80</v>
      </c>
      <c r="U810" s="115">
        <v>31</v>
      </c>
      <c r="V810" s="115">
        <v>32</v>
      </c>
      <c r="W810" s="119" t="s">
        <v>1044</v>
      </c>
    </row>
    <row r="811" spans="1:23" x14ac:dyDescent="0.2">
      <c r="A811" s="124">
        <v>43307</v>
      </c>
      <c r="B811" s="115" t="s">
        <v>554</v>
      </c>
      <c r="C811" s="114" t="s">
        <v>137</v>
      </c>
      <c r="D811" s="114" t="s">
        <v>138</v>
      </c>
      <c r="E811" s="114" t="s">
        <v>139</v>
      </c>
      <c r="F811" s="116">
        <f t="shared" si="37"/>
        <v>2018</v>
      </c>
      <c r="G811" s="117" t="s">
        <v>761</v>
      </c>
      <c r="H811" s="117">
        <v>26</v>
      </c>
      <c r="I811" s="115" t="s">
        <v>1828</v>
      </c>
      <c r="J811" s="115" t="s">
        <v>1815</v>
      </c>
      <c r="K811" s="115" t="s">
        <v>1805</v>
      </c>
      <c r="L811" s="115" t="str">
        <f t="shared" si="36"/>
        <v>T1</v>
      </c>
      <c r="M811" s="115" t="s">
        <v>1846</v>
      </c>
      <c r="N811" s="33" t="str">
        <f t="shared" si="38"/>
        <v>E:POS_P:P01_Tr1:WFL_Tr2:LSI_DRC_R2_D:26_M:07_Y:2018</v>
      </c>
      <c r="O811" s="121">
        <v>0.52916666666666667</v>
      </c>
      <c r="P811" s="119">
        <v>34</v>
      </c>
      <c r="Q811" s="115">
        <v>8</v>
      </c>
      <c r="R811" s="115">
        <v>7.5</v>
      </c>
      <c r="S811" s="115">
        <v>27</v>
      </c>
      <c r="T811" s="115">
        <v>80</v>
      </c>
      <c r="U811" s="115">
        <v>31</v>
      </c>
      <c r="V811" s="115">
        <v>32</v>
      </c>
      <c r="W811" s="119" t="s">
        <v>1044</v>
      </c>
    </row>
    <row r="812" spans="1:23" x14ac:dyDescent="0.2">
      <c r="A812" s="124">
        <v>43307</v>
      </c>
      <c r="B812" s="115" t="s">
        <v>554</v>
      </c>
      <c r="C812" s="114" t="s">
        <v>137</v>
      </c>
      <c r="D812" s="114" t="s">
        <v>138</v>
      </c>
      <c r="E812" s="114" t="s">
        <v>139</v>
      </c>
      <c r="F812" s="116">
        <f t="shared" si="37"/>
        <v>2018</v>
      </c>
      <c r="G812" s="117" t="s">
        <v>761</v>
      </c>
      <c r="H812" s="117">
        <v>26</v>
      </c>
      <c r="I812" s="115" t="s">
        <v>1828</v>
      </c>
      <c r="J812" s="115" t="s">
        <v>1815</v>
      </c>
      <c r="K812" s="115" t="s">
        <v>1805</v>
      </c>
      <c r="L812" s="115" t="str">
        <f t="shared" si="36"/>
        <v>T2</v>
      </c>
      <c r="M812" s="115" t="s">
        <v>1847</v>
      </c>
      <c r="N812" s="33" t="str">
        <f t="shared" si="38"/>
        <v>E:POS_P:P01_Tr1:WFL_Tr2:LSI_DRC_R2_D:26_M:07_Y:2018</v>
      </c>
      <c r="O812" s="121">
        <v>0.53611111111111109</v>
      </c>
      <c r="P812" s="119">
        <v>34.299999999999997</v>
      </c>
      <c r="Q812" s="115">
        <v>8</v>
      </c>
      <c r="R812" s="115">
        <v>7.5</v>
      </c>
      <c r="S812" s="115">
        <v>27</v>
      </c>
      <c r="T812" s="115">
        <v>80</v>
      </c>
      <c r="U812" s="115">
        <v>31</v>
      </c>
      <c r="V812" s="115">
        <v>32</v>
      </c>
      <c r="W812" s="119" t="s">
        <v>1044</v>
      </c>
    </row>
    <row r="813" spans="1:23" x14ac:dyDescent="0.2">
      <c r="A813" s="124">
        <v>43307</v>
      </c>
      <c r="B813" s="115" t="s">
        <v>554</v>
      </c>
      <c r="C813" s="114" t="s">
        <v>137</v>
      </c>
      <c r="D813" s="114" t="s">
        <v>138</v>
      </c>
      <c r="E813" s="114" t="s">
        <v>139</v>
      </c>
      <c r="F813" s="116">
        <f t="shared" si="37"/>
        <v>2018</v>
      </c>
      <c r="G813" s="117" t="s">
        <v>761</v>
      </c>
      <c r="H813" s="117">
        <v>26</v>
      </c>
      <c r="I813" s="115" t="s">
        <v>1828</v>
      </c>
      <c r="J813" s="115" t="s">
        <v>1815</v>
      </c>
      <c r="K813" s="115" t="s">
        <v>1805</v>
      </c>
      <c r="L813" s="115" t="str">
        <f t="shared" ref="L813:L876" si="39">MID(M813,12,2)</f>
        <v>T3</v>
      </c>
      <c r="M813" s="115" t="s">
        <v>1848</v>
      </c>
      <c r="N813" s="33" t="str">
        <f t="shared" si="38"/>
        <v>E:POS_P:P01_Tr1:WFL_Tr2:LSI_DRC_R2_D:26_M:07_Y:2018</v>
      </c>
      <c r="O813" s="121">
        <v>0.54305555555555596</v>
      </c>
      <c r="P813" s="119">
        <v>34</v>
      </c>
      <c r="Q813" s="115">
        <v>8</v>
      </c>
      <c r="R813" s="115">
        <v>7.5</v>
      </c>
      <c r="S813" s="115">
        <v>27</v>
      </c>
      <c r="T813" s="115">
        <v>80</v>
      </c>
      <c r="U813" s="115">
        <v>31</v>
      </c>
      <c r="V813" s="115">
        <v>32</v>
      </c>
      <c r="W813" s="119" t="s">
        <v>1044</v>
      </c>
    </row>
    <row r="814" spans="1:23" x14ac:dyDescent="0.2">
      <c r="A814" s="124">
        <v>43307</v>
      </c>
      <c r="B814" s="115" t="s">
        <v>770</v>
      </c>
      <c r="C814" s="114" t="s">
        <v>137</v>
      </c>
      <c r="D814" s="114" t="s">
        <v>138</v>
      </c>
      <c r="E814" s="114" t="s">
        <v>139</v>
      </c>
      <c r="F814" s="116">
        <f t="shared" si="37"/>
        <v>2018</v>
      </c>
      <c r="G814" s="117" t="s">
        <v>761</v>
      </c>
      <c r="H814" s="117">
        <v>26</v>
      </c>
      <c r="I814" s="115" t="s">
        <v>1828</v>
      </c>
      <c r="J814" s="115" t="s">
        <v>1815</v>
      </c>
      <c r="K814" s="115" t="s">
        <v>1810</v>
      </c>
      <c r="L814" s="115" t="str">
        <f t="shared" si="39"/>
        <v>T0</v>
      </c>
      <c r="M814" s="115" t="s">
        <v>1849</v>
      </c>
      <c r="N814" s="33" t="str">
        <f t="shared" si="38"/>
        <v>E:POS_P:P01_Tr1:WFL_Tr2:LSI_DRC_R3_D:26_M:07_Y:2018</v>
      </c>
      <c r="O814" s="121">
        <v>0.52222222222222225</v>
      </c>
      <c r="P814" s="119">
        <v>32</v>
      </c>
      <c r="Q814" s="115">
        <v>11</v>
      </c>
      <c r="R814" s="115">
        <v>8.5</v>
      </c>
      <c r="S814" s="115">
        <v>27</v>
      </c>
      <c r="T814" s="115">
        <v>80</v>
      </c>
      <c r="U814" s="115">
        <v>31</v>
      </c>
      <c r="V814" s="115">
        <v>32</v>
      </c>
      <c r="W814" s="119" t="s">
        <v>1044</v>
      </c>
    </row>
    <row r="815" spans="1:23" x14ac:dyDescent="0.2">
      <c r="A815" s="124">
        <v>43307</v>
      </c>
      <c r="B815" s="115" t="s">
        <v>770</v>
      </c>
      <c r="C815" s="114" t="s">
        <v>137</v>
      </c>
      <c r="D815" s="114" t="s">
        <v>138</v>
      </c>
      <c r="E815" s="114" t="s">
        <v>139</v>
      </c>
      <c r="F815" s="116">
        <f t="shared" si="37"/>
        <v>2018</v>
      </c>
      <c r="G815" s="117" t="s">
        <v>761</v>
      </c>
      <c r="H815" s="117">
        <v>26</v>
      </c>
      <c r="I815" s="115" t="s">
        <v>1828</v>
      </c>
      <c r="J815" s="115" t="s">
        <v>1815</v>
      </c>
      <c r="K815" s="115" t="s">
        <v>1810</v>
      </c>
      <c r="L815" s="115" t="str">
        <f t="shared" si="39"/>
        <v>T1</v>
      </c>
      <c r="M815" s="115" t="s">
        <v>1850</v>
      </c>
      <c r="N815" s="33" t="str">
        <f t="shared" si="38"/>
        <v>E:POS_P:P01_Tr1:WFL_Tr2:LSI_DRC_R3_D:26_M:07_Y:2018</v>
      </c>
      <c r="O815" s="121">
        <v>0.52916666666666667</v>
      </c>
      <c r="P815" s="119">
        <v>33.6</v>
      </c>
      <c r="Q815" s="115">
        <v>11</v>
      </c>
      <c r="R815" s="115">
        <v>8.5</v>
      </c>
      <c r="S815" s="115">
        <v>27</v>
      </c>
      <c r="T815" s="115">
        <v>80</v>
      </c>
      <c r="U815" s="115">
        <v>31</v>
      </c>
      <c r="V815" s="115">
        <v>32</v>
      </c>
      <c r="W815" s="119" t="s">
        <v>1044</v>
      </c>
    </row>
    <row r="816" spans="1:23" x14ac:dyDescent="0.2">
      <c r="A816" s="124">
        <v>43307</v>
      </c>
      <c r="B816" s="115" t="s">
        <v>770</v>
      </c>
      <c r="C816" s="114" t="s">
        <v>137</v>
      </c>
      <c r="D816" s="114" t="s">
        <v>138</v>
      </c>
      <c r="E816" s="114" t="s">
        <v>139</v>
      </c>
      <c r="F816" s="116">
        <f t="shared" si="37"/>
        <v>2018</v>
      </c>
      <c r="G816" s="117" t="s">
        <v>761</v>
      </c>
      <c r="H816" s="117">
        <v>26</v>
      </c>
      <c r="I816" s="115" t="s">
        <v>1828</v>
      </c>
      <c r="J816" s="115" t="s">
        <v>1815</v>
      </c>
      <c r="K816" s="115" t="s">
        <v>1810</v>
      </c>
      <c r="L816" s="115" t="str">
        <f t="shared" si="39"/>
        <v>T2</v>
      </c>
      <c r="M816" s="115" t="s">
        <v>1851</v>
      </c>
      <c r="N816" s="33" t="str">
        <f t="shared" si="38"/>
        <v>E:POS_P:P01_Tr1:WFL_Tr2:LSI_DRC_R3_D:26_M:07_Y:2018</v>
      </c>
      <c r="O816" s="121">
        <v>0.53611111111111109</v>
      </c>
      <c r="P816" s="119">
        <v>33.9</v>
      </c>
      <c r="Q816" s="115">
        <v>11</v>
      </c>
      <c r="R816" s="115">
        <v>8.5</v>
      </c>
      <c r="S816" s="115">
        <v>27</v>
      </c>
      <c r="T816" s="115">
        <v>80</v>
      </c>
      <c r="U816" s="115">
        <v>31</v>
      </c>
      <c r="V816" s="115">
        <v>32</v>
      </c>
      <c r="W816" s="119" t="s">
        <v>1044</v>
      </c>
    </row>
    <row r="817" spans="1:23" x14ac:dyDescent="0.2">
      <c r="A817" s="124">
        <v>43307</v>
      </c>
      <c r="B817" s="115" t="s">
        <v>770</v>
      </c>
      <c r="C817" s="114" t="s">
        <v>137</v>
      </c>
      <c r="D817" s="114" t="s">
        <v>138</v>
      </c>
      <c r="E817" s="114" t="s">
        <v>139</v>
      </c>
      <c r="F817" s="116">
        <f t="shared" si="37"/>
        <v>2018</v>
      </c>
      <c r="G817" s="117" t="s">
        <v>761</v>
      </c>
      <c r="H817" s="117">
        <v>26</v>
      </c>
      <c r="I817" s="115" t="s">
        <v>1828</v>
      </c>
      <c r="J817" s="115" t="s">
        <v>1815</v>
      </c>
      <c r="K817" s="115" t="s">
        <v>1810</v>
      </c>
      <c r="L817" s="115" t="str">
        <f t="shared" si="39"/>
        <v>T3</v>
      </c>
      <c r="M817" s="115" t="s">
        <v>1852</v>
      </c>
      <c r="N817" s="33" t="str">
        <f t="shared" si="38"/>
        <v>E:POS_P:P01_Tr1:WFL_Tr2:LSI_DRC_R3_D:26_M:07_Y:2018</v>
      </c>
      <c r="O817" s="121">
        <v>0.54305555555555596</v>
      </c>
      <c r="P817" s="119">
        <v>33.799999999999997</v>
      </c>
      <c r="Q817" s="115">
        <v>11</v>
      </c>
      <c r="R817" s="115">
        <v>8.5</v>
      </c>
      <c r="S817" s="115">
        <v>27</v>
      </c>
      <c r="T817" s="115">
        <v>80</v>
      </c>
      <c r="U817" s="115">
        <v>31</v>
      </c>
      <c r="V817" s="115">
        <v>32</v>
      </c>
      <c r="W817" s="119" t="s">
        <v>1044</v>
      </c>
    </row>
    <row r="818" spans="1:23" x14ac:dyDescent="0.2">
      <c r="A818" s="124">
        <v>43319</v>
      </c>
      <c r="B818" s="115" t="s">
        <v>163</v>
      </c>
      <c r="C818" s="114" t="s">
        <v>137</v>
      </c>
      <c r="D818" s="114" t="s">
        <v>138</v>
      </c>
      <c r="E818" s="114" t="s">
        <v>139</v>
      </c>
      <c r="F818" s="116">
        <f t="shared" si="37"/>
        <v>2018</v>
      </c>
      <c r="G818" s="117" t="s">
        <v>1119</v>
      </c>
      <c r="H818" s="117" t="s">
        <v>761</v>
      </c>
      <c r="I818" s="115" t="s">
        <v>1796</v>
      </c>
      <c r="J818" s="115" t="s">
        <v>1797</v>
      </c>
      <c r="K818" s="115" t="s">
        <v>1798</v>
      </c>
      <c r="L818" s="115" t="str">
        <f t="shared" si="39"/>
        <v>T0</v>
      </c>
      <c r="M818" s="115" t="s">
        <v>1799</v>
      </c>
      <c r="N818" s="33" t="str">
        <f t="shared" si="38"/>
        <v>E:POS_P:P01_Tr1:NWF_Tr2:ESI_DRC_R1_D:07_M:08_Y:2018</v>
      </c>
      <c r="O818" s="121">
        <v>0.51666666666666672</v>
      </c>
      <c r="P818" s="119">
        <v>31.6</v>
      </c>
      <c r="Q818" s="119">
        <v>8</v>
      </c>
      <c r="R818" s="115">
        <v>11.4</v>
      </c>
      <c r="S818" s="115">
        <v>27</v>
      </c>
      <c r="T818" s="115">
        <v>90</v>
      </c>
      <c r="U818" s="115">
        <v>33</v>
      </c>
      <c r="V818" s="115">
        <v>32</v>
      </c>
      <c r="W818" s="119" t="s">
        <v>1120</v>
      </c>
    </row>
    <row r="819" spans="1:23" x14ac:dyDescent="0.2">
      <c r="A819" s="124">
        <v>43319</v>
      </c>
      <c r="B819" s="115" t="s">
        <v>163</v>
      </c>
      <c r="C819" s="114" t="s">
        <v>137</v>
      </c>
      <c r="D819" s="114" t="s">
        <v>138</v>
      </c>
      <c r="E819" s="114" t="s">
        <v>139</v>
      </c>
      <c r="F819" s="116">
        <f t="shared" si="37"/>
        <v>2018</v>
      </c>
      <c r="G819" s="117" t="s">
        <v>1119</v>
      </c>
      <c r="H819" s="117" t="s">
        <v>761</v>
      </c>
      <c r="I819" s="115" t="s">
        <v>1796</v>
      </c>
      <c r="J819" s="115" t="s">
        <v>1797</v>
      </c>
      <c r="K819" s="115" t="s">
        <v>1798</v>
      </c>
      <c r="L819" s="115" t="str">
        <f t="shared" si="39"/>
        <v>T1</v>
      </c>
      <c r="M819" s="115" t="s">
        <v>1802</v>
      </c>
      <c r="N819" s="33" t="str">
        <f t="shared" si="38"/>
        <v>E:POS_P:P01_Tr1:NWF_Tr2:ESI_DRC_R1_D:07_M:08_Y:2018</v>
      </c>
      <c r="O819" s="121">
        <v>0.56527777777777777</v>
      </c>
      <c r="P819" s="119">
        <v>30.5</v>
      </c>
      <c r="Q819" s="119">
        <v>8</v>
      </c>
      <c r="R819" s="115">
        <v>11.4</v>
      </c>
      <c r="S819" s="115">
        <v>27</v>
      </c>
      <c r="T819" s="115">
        <v>90</v>
      </c>
      <c r="U819" s="115">
        <v>33</v>
      </c>
      <c r="V819" s="115">
        <v>32</v>
      </c>
      <c r="W819" s="119" t="s">
        <v>1120</v>
      </c>
    </row>
    <row r="820" spans="1:23" x14ac:dyDescent="0.2">
      <c r="A820" s="124">
        <v>43319</v>
      </c>
      <c r="B820" s="115" t="s">
        <v>163</v>
      </c>
      <c r="C820" s="114" t="s">
        <v>137</v>
      </c>
      <c r="D820" s="114" t="s">
        <v>138</v>
      </c>
      <c r="E820" s="114" t="s">
        <v>139</v>
      </c>
      <c r="F820" s="116">
        <f t="shared" si="37"/>
        <v>2018</v>
      </c>
      <c r="G820" s="117" t="s">
        <v>1119</v>
      </c>
      <c r="H820" s="117" t="s">
        <v>761</v>
      </c>
      <c r="I820" s="115" t="s">
        <v>1796</v>
      </c>
      <c r="J820" s="115" t="s">
        <v>1797</v>
      </c>
      <c r="K820" s="115" t="s">
        <v>1798</v>
      </c>
      <c r="L820" s="115" t="str">
        <f t="shared" si="39"/>
        <v>T2</v>
      </c>
      <c r="M820" s="115" t="s">
        <v>1803</v>
      </c>
      <c r="N820" s="33" t="str">
        <f t="shared" si="38"/>
        <v>E:POS_P:P01_Tr1:NWF_Tr2:ESI_DRC_R1_D:07_M:08_Y:2018</v>
      </c>
      <c r="O820" s="121">
        <v>0.53055555555555556</v>
      </c>
      <c r="P820" s="119">
        <v>30.6</v>
      </c>
      <c r="Q820" s="119">
        <v>8</v>
      </c>
      <c r="R820" s="115">
        <v>11.4</v>
      </c>
      <c r="S820" s="115">
        <v>27</v>
      </c>
      <c r="T820" s="115">
        <v>90</v>
      </c>
      <c r="U820" s="115">
        <v>33</v>
      </c>
      <c r="V820" s="115">
        <v>32</v>
      </c>
      <c r="W820" s="119" t="s">
        <v>1120</v>
      </c>
    </row>
    <row r="821" spans="1:23" x14ac:dyDescent="0.2">
      <c r="A821" s="124">
        <v>43319</v>
      </c>
      <c r="B821" s="115" t="s">
        <v>163</v>
      </c>
      <c r="C821" s="114" t="s">
        <v>137</v>
      </c>
      <c r="D821" s="114" t="s">
        <v>138</v>
      </c>
      <c r="E821" s="114" t="s">
        <v>139</v>
      </c>
      <c r="F821" s="116">
        <f t="shared" si="37"/>
        <v>2018</v>
      </c>
      <c r="G821" s="117" t="s">
        <v>1119</v>
      </c>
      <c r="H821" s="117" t="s">
        <v>761</v>
      </c>
      <c r="I821" s="115" t="s">
        <v>1796</v>
      </c>
      <c r="J821" s="115" t="s">
        <v>1797</v>
      </c>
      <c r="K821" s="115" t="s">
        <v>1798</v>
      </c>
      <c r="L821" s="115" t="str">
        <f t="shared" si="39"/>
        <v>T3</v>
      </c>
      <c r="M821" s="115" t="s">
        <v>1804</v>
      </c>
      <c r="N821" s="33" t="str">
        <f t="shared" si="38"/>
        <v>E:POS_P:P01_Tr1:NWF_Tr2:ESI_DRC_R1_D:07_M:08_Y:2018</v>
      </c>
      <c r="O821" s="121">
        <v>0.53749999999999998</v>
      </c>
      <c r="P821" s="119">
        <v>30.8</v>
      </c>
      <c r="Q821" s="119">
        <v>8</v>
      </c>
      <c r="R821" s="115">
        <v>11.4</v>
      </c>
      <c r="S821" s="115">
        <v>27</v>
      </c>
      <c r="T821" s="115">
        <v>90</v>
      </c>
      <c r="U821" s="115">
        <v>33</v>
      </c>
      <c r="V821" s="115">
        <v>32</v>
      </c>
      <c r="W821" s="119" t="s">
        <v>1120</v>
      </c>
    </row>
    <row r="822" spans="1:23" x14ac:dyDescent="0.2">
      <c r="A822" s="124">
        <v>43319</v>
      </c>
      <c r="B822" s="115" t="s">
        <v>554</v>
      </c>
      <c r="C822" s="114" t="s">
        <v>137</v>
      </c>
      <c r="D822" s="114" t="s">
        <v>138</v>
      </c>
      <c r="E822" s="114" t="s">
        <v>139</v>
      </c>
      <c r="F822" s="116">
        <f t="shared" si="37"/>
        <v>2018</v>
      </c>
      <c r="G822" s="117" t="s">
        <v>1119</v>
      </c>
      <c r="H822" s="117" t="s">
        <v>761</v>
      </c>
      <c r="I822" s="115" t="s">
        <v>1796</v>
      </c>
      <c r="J822" s="115" t="s">
        <v>1797</v>
      </c>
      <c r="K822" s="115" t="s">
        <v>1805</v>
      </c>
      <c r="L822" s="115" t="str">
        <f t="shared" si="39"/>
        <v>T0</v>
      </c>
      <c r="M822" s="115" t="s">
        <v>1806</v>
      </c>
      <c r="N822" s="33" t="str">
        <f t="shared" si="38"/>
        <v>E:POS_P:P01_Tr1:NWF_Tr2:ESI_DRC_R2_D:07_M:08_Y:2018</v>
      </c>
      <c r="O822" s="121">
        <v>0.51666666666666672</v>
      </c>
      <c r="P822" s="119">
        <v>32.700000000000003</v>
      </c>
      <c r="Q822" s="119">
        <v>14</v>
      </c>
      <c r="R822" s="115">
        <v>11</v>
      </c>
      <c r="S822" s="115">
        <v>27</v>
      </c>
      <c r="T822" s="115">
        <v>90</v>
      </c>
      <c r="U822" s="115">
        <v>33</v>
      </c>
      <c r="V822" s="115">
        <v>32</v>
      </c>
      <c r="W822" s="119" t="s">
        <v>1120</v>
      </c>
    </row>
    <row r="823" spans="1:23" x14ac:dyDescent="0.2">
      <c r="A823" s="124">
        <v>43319</v>
      </c>
      <c r="B823" s="115" t="s">
        <v>554</v>
      </c>
      <c r="C823" s="114" t="s">
        <v>137</v>
      </c>
      <c r="D823" s="114" t="s">
        <v>138</v>
      </c>
      <c r="E823" s="114" t="s">
        <v>139</v>
      </c>
      <c r="F823" s="116">
        <f t="shared" si="37"/>
        <v>2018</v>
      </c>
      <c r="G823" s="117" t="s">
        <v>1119</v>
      </c>
      <c r="H823" s="117" t="s">
        <v>761</v>
      </c>
      <c r="I823" s="115" t="s">
        <v>1796</v>
      </c>
      <c r="J823" s="115" t="s">
        <v>1797</v>
      </c>
      <c r="K823" s="115" t="s">
        <v>1805</v>
      </c>
      <c r="L823" s="115" t="str">
        <f t="shared" si="39"/>
        <v>T1</v>
      </c>
      <c r="M823" s="115" t="s">
        <v>1807</v>
      </c>
      <c r="N823" s="33" t="str">
        <f t="shared" si="38"/>
        <v>E:POS_P:P01_Tr1:NWF_Tr2:ESI_DRC_R2_D:07_M:08_Y:2018</v>
      </c>
      <c r="O823" s="121">
        <v>0.56527777777777777</v>
      </c>
      <c r="P823" s="119">
        <v>32.1</v>
      </c>
      <c r="Q823" s="119">
        <v>14</v>
      </c>
      <c r="R823" s="115">
        <v>11</v>
      </c>
      <c r="S823" s="115">
        <v>27</v>
      </c>
      <c r="T823" s="115">
        <v>90</v>
      </c>
      <c r="U823" s="115">
        <v>33</v>
      </c>
      <c r="V823" s="115">
        <v>32</v>
      </c>
      <c r="W823" s="119" t="s">
        <v>1120</v>
      </c>
    </row>
    <row r="824" spans="1:23" x14ac:dyDescent="0.2">
      <c r="A824" s="124">
        <v>43319</v>
      </c>
      <c r="B824" s="115" t="s">
        <v>554</v>
      </c>
      <c r="C824" s="114" t="s">
        <v>137</v>
      </c>
      <c r="D824" s="114" t="s">
        <v>138</v>
      </c>
      <c r="E824" s="114" t="s">
        <v>139</v>
      </c>
      <c r="F824" s="116">
        <f t="shared" si="37"/>
        <v>2018</v>
      </c>
      <c r="G824" s="117" t="s">
        <v>1119</v>
      </c>
      <c r="H824" s="117" t="s">
        <v>761</v>
      </c>
      <c r="I824" s="115" t="s">
        <v>1796</v>
      </c>
      <c r="J824" s="115" t="s">
        <v>1797</v>
      </c>
      <c r="K824" s="115" t="s">
        <v>1805</v>
      </c>
      <c r="L824" s="115" t="str">
        <f t="shared" si="39"/>
        <v>T2</v>
      </c>
      <c r="M824" s="115" t="s">
        <v>1808</v>
      </c>
      <c r="N824" s="33" t="str">
        <f t="shared" si="38"/>
        <v>E:POS_P:P01_Tr1:NWF_Tr2:ESI_DRC_R2_D:07_M:08_Y:2018</v>
      </c>
      <c r="O824" s="121">
        <v>0.53055555555555556</v>
      </c>
      <c r="P824" s="119">
        <v>32.5</v>
      </c>
      <c r="Q824" s="119">
        <v>14</v>
      </c>
      <c r="R824" s="115">
        <v>11</v>
      </c>
      <c r="S824" s="115">
        <v>27</v>
      </c>
      <c r="T824" s="115">
        <v>90</v>
      </c>
      <c r="U824" s="115">
        <v>33</v>
      </c>
      <c r="V824" s="115">
        <v>32</v>
      </c>
      <c r="W824" s="119" t="s">
        <v>1120</v>
      </c>
    </row>
    <row r="825" spans="1:23" x14ac:dyDescent="0.2">
      <c r="A825" s="124">
        <v>43319</v>
      </c>
      <c r="B825" s="115" t="s">
        <v>554</v>
      </c>
      <c r="C825" s="114" t="s">
        <v>137</v>
      </c>
      <c r="D825" s="114" t="s">
        <v>138</v>
      </c>
      <c r="E825" s="114" t="s">
        <v>139</v>
      </c>
      <c r="F825" s="116">
        <f t="shared" si="37"/>
        <v>2018</v>
      </c>
      <c r="G825" s="117" t="s">
        <v>1119</v>
      </c>
      <c r="H825" s="117" t="s">
        <v>761</v>
      </c>
      <c r="I825" s="115" t="s">
        <v>1796</v>
      </c>
      <c r="J825" s="115" t="s">
        <v>1797</v>
      </c>
      <c r="K825" s="115" t="s">
        <v>1805</v>
      </c>
      <c r="L825" s="115" t="str">
        <f t="shared" si="39"/>
        <v>T3</v>
      </c>
      <c r="M825" s="115" t="s">
        <v>1809</v>
      </c>
      <c r="N825" s="33" t="str">
        <f t="shared" si="38"/>
        <v>E:POS_P:P01_Tr1:NWF_Tr2:ESI_DRC_R2_D:07_M:08_Y:2018</v>
      </c>
      <c r="O825" s="121">
        <v>0.53749999999999998</v>
      </c>
      <c r="P825" s="119">
        <v>32.799999999999997</v>
      </c>
      <c r="Q825" s="119">
        <v>14</v>
      </c>
      <c r="R825" s="115">
        <v>11</v>
      </c>
      <c r="S825" s="115">
        <v>27</v>
      </c>
      <c r="T825" s="115">
        <v>90</v>
      </c>
      <c r="U825" s="115">
        <v>33</v>
      </c>
      <c r="V825" s="115">
        <v>32</v>
      </c>
      <c r="W825" s="119" t="s">
        <v>1120</v>
      </c>
    </row>
    <row r="826" spans="1:23" x14ac:dyDescent="0.2">
      <c r="A826" s="124">
        <v>43319</v>
      </c>
      <c r="B826" s="115" t="s">
        <v>770</v>
      </c>
      <c r="C826" s="114" t="s">
        <v>137</v>
      </c>
      <c r="D826" s="114" t="s">
        <v>138</v>
      </c>
      <c r="E826" s="114" t="s">
        <v>139</v>
      </c>
      <c r="F826" s="116">
        <f t="shared" si="37"/>
        <v>2018</v>
      </c>
      <c r="G826" s="117" t="s">
        <v>1119</v>
      </c>
      <c r="H826" s="117" t="s">
        <v>761</v>
      </c>
      <c r="I826" s="115" t="s">
        <v>1796</v>
      </c>
      <c r="J826" s="115" t="s">
        <v>1797</v>
      </c>
      <c r="K826" s="115" t="s">
        <v>1810</v>
      </c>
      <c r="L826" s="115" t="str">
        <f t="shared" si="39"/>
        <v>T0</v>
      </c>
      <c r="M826" s="115" t="s">
        <v>1811</v>
      </c>
      <c r="N826" s="33" t="str">
        <f t="shared" si="38"/>
        <v>E:POS_P:P01_Tr1:NWF_Tr2:ESI_DRC_R3_D:07_M:08_Y:2018</v>
      </c>
      <c r="O826" s="121">
        <v>0.51666666666666672</v>
      </c>
      <c r="P826" s="119">
        <v>32.700000000000003</v>
      </c>
      <c r="Q826" s="119">
        <v>6</v>
      </c>
      <c r="R826" s="115">
        <v>11.5</v>
      </c>
      <c r="S826" s="115">
        <v>27</v>
      </c>
      <c r="T826" s="115">
        <v>85</v>
      </c>
      <c r="U826" s="115">
        <v>33</v>
      </c>
      <c r="V826" s="115">
        <v>32</v>
      </c>
      <c r="W826" s="119" t="s">
        <v>1120</v>
      </c>
    </row>
    <row r="827" spans="1:23" x14ac:dyDescent="0.2">
      <c r="A827" s="124">
        <v>43319</v>
      </c>
      <c r="B827" s="115" t="s">
        <v>770</v>
      </c>
      <c r="C827" s="114" t="s">
        <v>137</v>
      </c>
      <c r="D827" s="114" t="s">
        <v>138</v>
      </c>
      <c r="E827" s="114" t="s">
        <v>139</v>
      </c>
      <c r="F827" s="116">
        <f t="shared" si="37"/>
        <v>2018</v>
      </c>
      <c r="G827" s="117" t="s">
        <v>1119</v>
      </c>
      <c r="H827" s="117" t="s">
        <v>761</v>
      </c>
      <c r="I827" s="115" t="s">
        <v>1796</v>
      </c>
      <c r="J827" s="115" t="s">
        <v>1797</v>
      </c>
      <c r="K827" s="115" t="s">
        <v>1810</v>
      </c>
      <c r="L827" s="115" t="str">
        <f t="shared" si="39"/>
        <v>T1</v>
      </c>
      <c r="M827" s="115" t="s">
        <v>1812</v>
      </c>
      <c r="N827" s="33" t="str">
        <f t="shared" si="38"/>
        <v>E:POS_P:P01_Tr1:NWF_Tr2:ESI_DRC_R3_D:07_M:08_Y:2018</v>
      </c>
      <c r="O827" s="121">
        <v>0.56527777777777777</v>
      </c>
      <c r="P827" s="119">
        <v>32</v>
      </c>
      <c r="Q827" s="119">
        <v>6</v>
      </c>
      <c r="R827" s="115">
        <v>11.5</v>
      </c>
      <c r="S827" s="115">
        <v>27</v>
      </c>
      <c r="T827" s="115">
        <v>85</v>
      </c>
      <c r="U827" s="115">
        <v>33</v>
      </c>
      <c r="V827" s="115">
        <v>32</v>
      </c>
      <c r="W827" s="119" t="s">
        <v>1120</v>
      </c>
    </row>
    <row r="828" spans="1:23" x14ac:dyDescent="0.2">
      <c r="A828" s="124">
        <v>43319</v>
      </c>
      <c r="B828" s="115" t="s">
        <v>770</v>
      </c>
      <c r="C828" s="114" t="s">
        <v>137</v>
      </c>
      <c r="D828" s="114" t="s">
        <v>138</v>
      </c>
      <c r="E828" s="114" t="s">
        <v>139</v>
      </c>
      <c r="F828" s="116">
        <f t="shared" si="37"/>
        <v>2018</v>
      </c>
      <c r="G828" s="117" t="s">
        <v>1119</v>
      </c>
      <c r="H828" s="117" t="s">
        <v>761</v>
      </c>
      <c r="I828" s="115" t="s">
        <v>1796</v>
      </c>
      <c r="J828" s="115" t="s">
        <v>1797</v>
      </c>
      <c r="K828" s="115" t="s">
        <v>1810</v>
      </c>
      <c r="L828" s="115" t="str">
        <f t="shared" si="39"/>
        <v>T2</v>
      </c>
      <c r="M828" s="115" t="s">
        <v>1813</v>
      </c>
      <c r="N828" s="33" t="str">
        <f t="shared" si="38"/>
        <v>E:POS_P:P01_Tr1:NWF_Tr2:ESI_DRC_R3_D:07_M:08_Y:2018</v>
      </c>
      <c r="O828" s="121">
        <v>0.53055555555555556</v>
      </c>
      <c r="P828" s="119">
        <v>32.4</v>
      </c>
      <c r="Q828" s="119">
        <v>6</v>
      </c>
      <c r="R828" s="115">
        <v>11.5</v>
      </c>
      <c r="S828" s="115">
        <v>27</v>
      </c>
      <c r="T828" s="115">
        <v>85</v>
      </c>
      <c r="U828" s="115">
        <v>33</v>
      </c>
      <c r="V828" s="115">
        <v>32</v>
      </c>
      <c r="W828" s="119" t="s">
        <v>1120</v>
      </c>
    </row>
    <row r="829" spans="1:23" x14ac:dyDescent="0.2">
      <c r="A829" s="124">
        <v>43319</v>
      </c>
      <c r="B829" s="115" t="s">
        <v>770</v>
      </c>
      <c r="C829" s="114" t="s">
        <v>137</v>
      </c>
      <c r="D829" s="114" t="s">
        <v>138</v>
      </c>
      <c r="E829" s="114" t="s">
        <v>139</v>
      </c>
      <c r="F829" s="116">
        <f t="shared" si="37"/>
        <v>2018</v>
      </c>
      <c r="G829" s="117" t="s">
        <v>1119</v>
      </c>
      <c r="H829" s="117" t="s">
        <v>761</v>
      </c>
      <c r="I829" s="115" t="s">
        <v>1796</v>
      </c>
      <c r="J829" s="115" t="s">
        <v>1797</v>
      </c>
      <c r="K829" s="115" t="s">
        <v>1810</v>
      </c>
      <c r="L829" s="115" t="str">
        <f t="shared" si="39"/>
        <v>T3</v>
      </c>
      <c r="M829" s="115" t="s">
        <v>1814</v>
      </c>
      <c r="N829" s="33" t="str">
        <f t="shared" si="38"/>
        <v>E:POS_P:P01_Tr1:NWF_Tr2:ESI_DRC_R3_D:07_M:08_Y:2018</v>
      </c>
      <c r="O829" s="121">
        <v>0.53749999999999998</v>
      </c>
      <c r="P829" s="119">
        <v>32.799999999999997</v>
      </c>
      <c r="Q829" s="119">
        <v>6</v>
      </c>
      <c r="R829" s="115">
        <v>11.5</v>
      </c>
      <c r="S829" s="115">
        <v>27</v>
      </c>
      <c r="T829" s="115">
        <v>85</v>
      </c>
      <c r="U829" s="115">
        <v>33</v>
      </c>
      <c r="V829" s="115">
        <v>32</v>
      </c>
      <c r="W829" s="119" t="s">
        <v>1120</v>
      </c>
    </row>
    <row r="830" spans="1:23" x14ac:dyDescent="0.2">
      <c r="A830" s="124">
        <v>43319</v>
      </c>
      <c r="B830" s="115" t="s">
        <v>163</v>
      </c>
      <c r="C830" s="114" t="s">
        <v>137</v>
      </c>
      <c r="D830" s="114" t="s">
        <v>138</v>
      </c>
      <c r="E830" s="114" t="s">
        <v>139</v>
      </c>
      <c r="F830" s="116">
        <f t="shared" si="37"/>
        <v>2018</v>
      </c>
      <c r="G830" s="117" t="s">
        <v>1119</v>
      </c>
      <c r="H830" s="117" t="s">
        <v>761</v>
      </c>
      <c r="I830" s="115" t="s">
        <v>1796</v>
      </c>
      <c r="J830" s="115" t="s">
        <v>1815</v>
      </c>
      <c r="K830" s="115" t="s">
        <v>1798</v>
      </c>
      <c r="L830" s="115" t="str">
        <f t="shared" si="39"/>
        <v>T0</v>
      </c>
      <c r="M830" s="115" t="s">
        <v>1816</v>
      </c>
      <c r="N830" s="33" t="str">
        <f t="shared" si="38"/>
        <v>E:POS_P:P01_Tr1:NWF_Tr2:LSI_DRC_R1_D:07_M:08_Y:2018</v>
      </c>
      <c r="O830" s="121">
        <v>0.52013888888888882</v>
      </c>
      <c r="P830" s="119">
        <v>31.3</v>
      </c>
      <c r="Q830" s="119">
        <v>11</v>
      </c>
      <c r="R830" s="115">
        <v>9</v>
      </c>
      <c r="S830" s="115">
        <v>28</v>
      </c>
      <c r="T830" s="115">
        <v>70</v>
      </c>
      <c r="U830" s="115">
        <v>33</v>
      </c>
      <c r="V830" s="115">
        <v>32</v>
      </c>
      <c r="W830" s="119" t="s">
        <v>1120</v>
      </c>
    </row>
    <row r="831" spans="1:23" x14ac:dyDescent="0.2">
      <c r="A831" s="124">
        <v>43319</v>
      </c>
      <c r="B831" s="115" t="s">
        <v>163</v>
      </c>
      <c r="C831" s="114" t="s">
        <v>137</v>
      </c>
      <c r="D831" s="114" t="s">
        <v>138</v>
      </c>
      <c r="E831" s="114" t="s">
        <v>139</v>
      </c>
      <c r="F831" s="116">
        <f t="shared" si="37"/>
        <v>2018</v>
      </c>
      <c r="G831" s="117" t="s">
        <v>1119</v>
      </c>
      <c r="H831" s="117" t="s">
        <v>761</v>
      </c>
      <c r="I831" s="115" t="s">
        <v>1796</v>
      </c>
      <c r="J831" s="115" t="s">
        <v>1815</v>
      </c>
      <c r="K831" s="115" t="s">
        <v>1798</v>
      </c>
      <c r="L831" s="115" t="str">
        <f t="shared" si="39"/>
        <v>T1</v>
      </c>
      <c r="M831" s="115" t="s">
        <v>1817</v>
      </c>
      <c r="N831" s="33" t="str">
        <f t="shared" si="38"/>
        <v>E:POS_P:P01_Tr1:NWF_Tr2:LSI_DRC_R1_D:07_M:08_Y:2018</v>
      </c>
      <c r="O831" s="121">
        <v>0.52708333333333335</v>
      </c>
      <c r="P831" s="119">
        <v>31.5</v>
      </c>
      <c r="Q831" s="119">
        <v>11</v>
      </c>
      <c r="R831" s="115">
        <v>9</v>
      </c>
      <c r="S831" s="115">
        <v>28</v>
      </c>
      <c r="T831" s="115">
        <v>70</v>
      </c>
      <c r="U831" s="115">
        <v>33</v>
      </c>
      <c r="V831" s="115">
        <v>32</v>
      </c>
      <c r="W831" s="119" t="s">
        <v>1120</v>
      </c>
    </row>
    <row r="832" spans="1:23" x14ac:dyDescent="0.2">
      <c r="A832" s="124">
        <v>43319</v>
      </c>
      <c r="B832" s="115" t="s">
        <v>163</v>
      </c>
      <c r="C832" s="114" t="s">
        <v>137</v>
      </c>
      <c r="D832" s="114" t="s">
        <v>138</v>
      </c>
      <c r="E832" s="114" t="s">
        <v>139</v>
      </c>
      <c r="F832" s="116">
        <f t="shared" si="37"/>
        <v>2018</v>
      </c>
      <c r="G832" s="117" t="s">
        <v>1119</v>
      </c>
      <c r="H832" s="117" t="s">
        <v>761</v>
      </c>
      <c r="I832" s="115" t="s">
        <v>1796</v>
      </c>
      <c r="J832" s="115" t="s">
        <v>1815</v>
      </c>
      <c r="K832" s="115" t="s">
        <v>1798</v>
      </c>
      <c r="L832" s="115" t="str">
        <f t="shared" si="39"/>
        <v>T2</v>
      </c>
      <c r="M832" s="115" t="s">
        <v>1818</v>
      </c>
      <c r="N832" s="33" t="str">
        <f t="shared" si="38"/>
        <v>E:POS_P:P01_Tr1:NWF_Tr2:LSI_DRC_R1_D:07_M:08_Y:2018</v>
      </c>
      <c r="O832" s="121">
        <v>0.53402777777777777</v>
      </c>
      <c r="P832" s="119">
        <v>32.1</v>
      </c>
      <c r="Q832" s="119">
        <v>11</v>
      </c>
      <c r="R832" s="115">
        <v>9</v>
      </c>
      <c r="S832" s="115">
        <v>28</v>
      </c>
      <c r="T832" s="115">
        <v>70</v>
      </c>
      <c r="U832" s="115">
        <v>33</v>
      </c>
      <c r="V832" s="115">
        <v>32</v>
      </c>
      <c r="W832" s="119" t="s">
        <v>1120</v>
      </c>
    </row>
    <row r="833" spans="1:23" x14ac:dyDescent="0.2">
      <c r="A833" s="124">
        <v>43319</v>
      </c>
      <c r="B833" s="115" t="s">
        <v>163</v>
      </c>
      <c r="C833" s="114" t="s">
        <v>137</v>
      </c>
      <c r="D833" s="114" t="s">
        <v>138</v>
      </c>
      <c r="E833" s="114" t="s">
        <v>139</v>
      </c>
      <c r="F833" s="116">
        <f t="shared" si="37"/>
        <v>2018</v>
      </c>
      <c r="G833" s="117" t="s">
        <v>1119</v>
      </c>
      <c r="H833" s="117" t="s">
        <v>761</v>
      </c>
      <c r="I833" s="115" t="s">
        <v>1796</v>
      </c>
      <c r="J833" s="115" t="s">
        <v>1815</v>
      </c>
      <c r="K833" s="115" t="s">
        <v>1798</v>
      </c>
      <c r="L833" s="115" t="str">
        <f t="shared" si="39"/>
        <v>T3</v>
      </c>
      <c r="M833" s="115" t="s">
        <v>1819</v>
      </c>
      <c r="N833" s="33" t="str">
        <f t="shared" si="38"/>
        <v>E:POS_P:P01_Tr1:NWF_Tr2:LSI_DRC_R1_D:07_M:08_Y:2018</v>
      </c>
      <c r="O833" s="121">
        <v>0.54097222222222219</v>
      </c>
      <c r="P833" s="119">
        <v>32.4</v>
      </c>
      <c r="Q833" s="119">
        <v>11</v>
      </c>
      <c r="R833" s="115">
        <v>9</v>
      </c>
      <c r="S833" s="115">
        <v>28</v>
      </c>
      <c r="T833" s="115">
        <v>70</v>
      </c>
      <c r="U833" s="115">
        <v>33</v>
      </c>
      <c r="V833" s="115">
        <v>32</v>
      </c>
      <c r="W833" s="119" t="s">
        <v>1120</v>
      </c>
    </row>
    <row r="834" spans="1:23" x14ac:dyDescent="0.2">
      <c r="A834" s="124">
        <v>43319</v>
      </c>
      <c r="B834" s="115" t="s">
        <v>554</v>
      </c>
      <c r="C834" s="114" t="s">
        <v>137</v>
      </c>
      <c r="D834" s="114" t="s">
        <v>138</v>
      </c>
      <c r="E834" s="114" t="s">
        <v>139</v>
      </c>
      <c r="F834" s="116">
        <f t="shared" ref="F834:F897" si="40">YEAR(A834)</f>
        <v>2018</v>
      </c>
      <c r="G834" s="117" t="s">
        <v>1119</v>
      </c>
      <c r="H834" s="117" t="s">
        <v>761</v>
      </c>
      <c r="I834" s="115" t="s">
        <v>1796</v>
      </c>
      <c r="J834" s="115" t="s">
        <v>1815</v>
      </c>
      <c r="K834" s="115" t="s">
        <v>1805</v>
      </c>
      <c r="L834" s="115" t="str">
        <f t="shared" si="39"/>
        <v>T0</v>
      </c>
      <c r="M834" s="115" t="s">
        <v>1820</v>
      </c>
      <c r="N834" s="33" t="str">
        <f t="shared" ref="N834:N897" si="41">"E:"&amp;C834&amp;"_P:"&amp;D834&amp;"_Tr1:"&amp;I834&amp;"_Tr2:"&amp;J834&amp;"_"&amp;E834&amp;"_"&amp;K834&amp;"_D:"&amp;H834&amp;"_M:"&amp;G834&amp;"_Y:"&amp;F834</f>
        <v>E:POS_P:P01_Tr1:NWF_Tr2:LSI_DRC_R2_D:07_M:08_Y:2018</v>
      </c>
      <c r="O834" s="121">
        <v>0.52013888888888882</v>
      </c>
      <c r="P834" s="119">
        <v>31.4</v>
      </c>
      <c r="Q834" s="119">
        <v>2</v>
      </c>
      <c r="R834" s="115">
        <v>10</v>
      </c>
      <c r="S834" s="115">
        <v>28</v>
      </c>
      <c r="T834" s="115">
        <v>60</v>
      </c>
      <c r="U834" s="115">
        <v>33</v>
      </c>
      <c r="V834" s="115">
        <v>32</v>
      </c>
      <c r="W834" s="119" t="s">
        <v>1120</v>
      </c>
    </row>
    <row r="835" spans="1:23" x14ac:dyDescent="0.2">
      <c r="A835" s="124">
        <v>43319</v>
      </c>
      <c r="B835" s="115" t="s">
        <v>554</v>
      </c>
      <c r="C835" s="114" t="s">
        <v>137</v>
      </c>
      <c r="D835" s="114" t="s">
        <v>138</v>
      </c>
      <c r="E835" s="114" t="s">
        <v>139</v>
      </c>
      <c r="F835" s="116">
        <f t="shared" si="40"/>
        <v>2018</v>
      </c>
      <c r="G835" s="117" t="s">
        <v>1119</v>
      </c>
      <c r="H835" s="117" t="s">
        <v>761</v>
      </c>
      <c r="I835" s="115" t="s">
        <v>1796</v>
      </c>
      <c r="J835" s="115" t="s">
        <v>1815</v>
      </c>
      <c r="K835" s="115" t="s">
        <v>1805</v>
      </c>
      <c r="L835" s="115" t="str">
        <f t="shared" si="39"/>
        <v>T1</v>
      </c>
      <c r="M835" s="115" t="s">
        <v>1821</v>
      </c>
      <c r="N835" s="33" t="str">
        <f t="shared" si="41"/>
        <v>E:POS_P:P01_Tr1:NWF_Tr2:LSI_DRC_R2_D:07_M:08_Y:2018</v>
      </c>
      <c r="O835" s="121">
        <v>0.52708333333333335</v>
      </c>
      <c r="P835" s="119">
        <v>32</v>
      </c>
      <c r="Q835" s="119">
        <v>2</v>
      </c>
      <c r="R835" s="115">
        <v>10</v>
      </c>
      <c r="S835" s="115">
        <v>28</v>
      </c>
      <c r="T835" s="115">
        <v>60</v>
      </c>
      <c r="U835" s="115">
        <v>33</v>
      </c>
      <c r="V835" s="115">
        <v>32</v>
      </c>
      <c r="W835" s="119" t="s">
        <v>1120</v>
      </c>
    </row>
    <row r="836" spans="1:23" x14ac:dyDescent="0.2">
      <c r="A836" s="124">
        <v>43319</v>
      </c>
      <c r="B836" s="115" t="s">
        <v>554</v>
      </c>
      <c r="C836" s="114" t="s">
        <v>137</v>
      </c>
      <c r="D836" s="114" t="s">
        <v>138</v>
      </c>
      <c r="E836" s="114" t="s">
        <v>139</v>
      </c>
      <c r="F836" s="116">
        <f t="shared" si="40"/>
        <v>2018</v>
      </c>
      <c r="G836" s="117" t="s">
        <v>1119</v>
      </c>
      <c r="H836" s="117" t="s">
        <v>761</v>
      </c>
      <c r="I836" s="115" t="s">
        <v>1796</v>
      </c>
      <c r="J836" s="115" t="s">
        <v>1815</v>
      </c>
      <c r="K836" s="115" t="s">
        <v>1805</v>
      </c>
      <c r="L836" s="115" t="str">
        <f t="shared" si="39"/>
        <v>T2</v>
      </c>
      <c r="M836" s="115" t="s">
        <v>1822</v>
      </c>
      <c r="N836" s="33" t="str">
        <f t="shared" si="41"/>
        <v>E:POS_P:P01_Tr1:NWF_Tr2:LSI_DRC_R2_D:07_M:08_Y:2018</v>
      </c>
      <c r="O836" s="121">
        <v>0.53402777777777777</v>
      </c>
      <c r="P836" s="119">
        <v>32.700000000000003</v>
      </c>
      <c r="Q836" s="119">
        <v>2</v>
      </c>
      <c r="R836" s="115">
        <v>10</v>
      </c>
      <c r="S836" s="115">
        <v>28</v>
      </c>
      <c r="T836" s="115">
        <v>60</v>
      </c>
      <c r="U836" s="115">
        <v>33</v>
      </c>
      <c r="V836" s="115">
        <v>32</v>
      </c>
      <c r="W836" s="119" t="s">
        <v>1120</v>
      </c>
    </row>
    <row r="837" spans="1:23" x14ac:dyDescent="0.2">
      <c r="A837" s="124">
        <v>43319</v>
      </c>
      <c r="B837" s="115" t="s">
        <v>554</v>
      </c>
      <c r="C837" s="114" t="s">
        <v>137</v>
      </c>
      <c r="D837" s="114" t="s">
        <v>138</v>
      </c>
      <c r="E837" s="114" t="s">
        <v>139</v>
      </c>
      <c r="F837" s="116">
        <f t="shared" si="40"/>
        <v>2018</v>
      </c>
      <c r="G837" s="117" t="s">
        <v>1119</v>
      </c>
      <c r="H837" s="117" t="s">
        <v>761</v>
      </c>
      <c r="I837" s="115" t="s">
        <v>1796</v>
      </c>
      <c r="J837" s="115" t="s">
        <v>1815</v>
      </c>
      <c r="K837" s="115" t="s">
        <v>1805</v>
      </c>
      <c r="L837" s="115" t="str">
        <f t="shared" si="39"/>
        <v>T3</v>
      </c>
      <c r="M837" s="115" t="s">
        <v>1823</v>
      </c>
      <c r="N837" s="33" t="str">
        <f t="shared" si="41"/>
        <v>E:POS_P:P01_Tr1:NWF_Tr2:LSI_DRC_R2_D:07_M:08_Y:2018</v>
      </c>
      <c r="O837" s="121">
        <v>0.54097222222222219</v>
      </c>
      <c r="P837" s="119">
        <v>33.1</v>
      </c>
      <c r="Q837" s="119">
        <v>2</v>
      </c>
      <c r="R837" s="115">
        <v>10</v>
      </c>
      <c r="S837" s="115">
        <v>28</v>
      </c>
      <c r="T837" s="115">
        <v>60</v>
      </c>
      <c r="U837" s="115">
        <v>33</v>
      </c>
      <c r="V837" s="115">
        <v>32</v>
      </c>
      <c r="W837" s="119" t="s">
        <v>1120</v>
      </c>
    </row>
    <row r="838" spans="1:23" x14ac:dyDescent="0.2">
      <c r="A838" s="124">
        <v>43319</v>
      </c>
      <c r="B838" s="115" t="s">
        <v>770</v>
      </c>
      <c r="C838" s="114" t="s">
        <v>137</v>
      </c>
      <c r="D838" s="114" t="s">
        <v>138</v>
      </c>
      <c r="E838" s="114" t="s">
        <v>139</v>
      </c>
      <c r="F838" s="116">
        <f t="shared" si="40"/>
        <v>2018</v>
      </c>
      <c r="G838" s="117" t="s">
        <v>1119</v>
      </c>
      <c r="H838" s="117" t="s">
        <v>761</v>
      </c>
      <c r="I838" s="115" t="s">
        <v>1796</v>
      </c>
      <c r="J838" s="115" t="s">
        <v>1815</v>
      </c>
      <c r="K838" s="115" t="s">
        <v>1810</v>
      </c>
      <c r="L838" s="115" t="str">
        <f t="shared" si="39"/>
        <v>T0</v>
      </c>
      <c r="M838" s="115" t="s">
        <v>1824</v>
      </c>
      <c r="N838" s="33" t="str">
        <f t="shared" si="41"/>
        <v>E:POS_P:P01_Tr1:NWF_Tr2:LSI_DRC_R3_D:07_M:08_Y:2018</v>
      </c>
      <c r="O838" s="121">
        <v>0.52013888888888882</v>
      </c>
      <c r="P838" s="119">
        <v>31.2</v>
      </c>
      <c r="Q838" s="119">
        <v>5</v>
      </c>
      <c r="R838" s="115">
        <v>9</v>
      </c>
      <c r="S838" s="115">
        <v>28</v>
      </c>
      <c r="T838" s="115">
        <v>50</v>
      </c>
      <c r="U838" s="115">
        <v>33</v>
      </c>
      <c r="V838" s="115">
        <v>32</v>
      </c>
      <c r="W838" s="119" t="s">
        <v>1120</v>
      </c>
    </row>
    <row r="839" spans="1:23" x14ac:dyDescent="0.2">
      <c r="A839" s="124">
        <v>43319</v>
      </c>
      <c r="B839" s="115" t="s">
        <v>770</v>
      </c>
      <c r="C839" s="114" t="s">
        <v>137</v>
      </c>
      <c r="D839" s="114" t="s">
        <v>138</v>
      </c>
      <c r="E839" s="114" t="s">
        <v>139</v>
      </c>
      <c r="F839" s="116">
        <f t="shared" si="40"/>
        <v>2018</v>
      </c>
      <c r="G839" s="117" t="s">
        <v>1119</v>
      </c>
      <c r="H839" s="117" t="s">
        <v>761</v>
      </c>
      <c r="I839" s="115" t="s">
        <v>1796</v>
      </c>
      <c r="J839" s="115" t="s">
        <v>1815</v>
      </c>
      <c r="K839" s="115" t="s">
        <v>1810</v>
      </c>
      <c r="L839" s="115" t="str">
        <f t="shared" si="39"/>
        <v>T1</v>
      </c>
      <c r="M839" s="115" t="s">
        <v>1825</v>
      </c>
      <c r="N839" s="33" t="str">
        <f t="shared" si="41"/>
        <v>E:POS_P:P01_Tr1:NWF_Tr2:LSI_DRC_R3_D:07_M:08_Y:2018</v>
      </c>
      <c r="O839" s="121">
        <v>0.52708333333333335</v>
      </c>
      <c r="P839" s="119">
        <v>31.1</v>
      </c>
      <c r="Q839" s="119">
        <v>5</v>
      </c>
      <c r="R839" s="115">
        <v>9</v>
      </c>
      <c r="S839" s="115">
        <v>28</v>
      </c>
      <c r="T839" s="115">
        <v>50</v>
      </c>
      <c r="U839" s="115">
        <v>33</v>
      </c>
      <c r="V839" s="115">
        <v>32</v>
      </c>
      <c r="W839" s="119" t="s">
        <v>1120</v>
      </c>
    </row>
    <row r="840" spans="1:23" x14ac:dyDescent="0.2">
      <c r="A840" s="124">
        <v>43319</v>
      </c>
      <c r="B840" s="115" t="s">
        <v>770</v>
      </c>
      <c r="C840" s="114" t="s">
        <v>137</v>
      </c>
      <c r="D840" s="114" t="s">
        <v>138</v>
      </c>
      <c r="E840" s="114" t="s">
        <v>139</v>
      </c>
      <c r="F840" s="116">
        <f t="shared" si="40"/>
        <v>2018</v>
      </c>
      <c r="G840" s="117" t="s">
        <v>1119</v>
      </c>
      <c r="H840" s="117" t="s">
        <v>761</v>
      </c>
      <c r="I840" s="115" t="s">
        <v>1796</v>
      </c>
      <c r="J840" s="115" t="s">
        <v>1815</v>
      </c>
      <c r="K840" s="115" t="s">
        <v>1810</v>
      </c>
      <c r="L840" s="115" t="str">
        <f t="shared" si="39"/>
        <v>T2</v>
      </c>
      <c r="M840" s="115" t="s">
        <v>1826</v>
      </c>
      <c r="N840" s="33" t="str">
        <f t="shared" si="41"/>
        <v>E:POS_P:P01_Tr1:NWF_Tr2:LSI_DRC_R3_D:07_M:08_Y:2018</v>
      </c>
      <c r="O840" s="121">
        <v>0.53402777777777777</v>
      </c>
      <c r="P840" s="119">
        <v>31.4</v>
      </c>
      <c r="Q840" s="119">
        <v>5</v>
      </c>
      <c r="R840" s="115">
        <v>9</v>
      </c>
      <c r="S840" s="115">
        <v>28</v>
      </c>
      <c r="T840" s="115">
        <v>50</v>
      </c>
      <c r="U840" s="115">
        <v>33</v>
      </c>
      <c r="V840" s="115">
        <v>32</v>
      </c>
      <c r="W840" s="119" t="s">
        <v>1120</v>
      </c>
    </row>
    <row r="841" spans="1:23" x14ac:dyDescent="0.2">
      <c r="A841" s="124">
        <v>43319</v>
      </c>
      <c r="B841" s="115" t="s">
        <v>770</v>
      </c>
      <c r="C841" s="114" t="s">
        <v>137</v>
      </c>
      <c r="D841" s="114" t="s">
        <v>138</v>
      </c>
      <c r="E841" s="114" t="s">
        <v>139</v>
      </c>
      <c r="F841" s="116">
        <f t="shared" si="40"/>
        <v>2018</v>
      </c>
      <c r="G841" s="117" t="s">
        <v>1119</v>
      </c>
      <c r="H841" s="117" t="s">
        <v>761</v>
      </c>
      <c r="I841" s="115" t="s">
        <v>1796</v>
      </c>
      <c r="J841" s="115" t="s">
        <v>1815</v>
      </c>
      <c r="K841" s="115" t="s">
        <v>1810</v>
      </c>
      <c r="L841" s="115" t="str">
        <f t="shared" si="39"/>
        <v>T3</v>
      </c>
      <c r="M841" s="115" t="s">
        <v>1827</v>
      </c>
      <c r="N841" s="33" t="str">
        <f t="shared" si="41"/>
        <v>E:POS_P:P01_Tr1:NWF_Tr2:LSI_DRC_R3_D:07_M:08_Y:2018</v>
      </c>
      <c r="O841" s="121">
        <v>0.54097222222222219</v>
      </c>
      <c r="P841" s="119">
        <v>31.7</v>
      </c>
      <c r="Q841" s="119">
        <v>5</v>
      </c>
      <c r="R841" s="115">
        <v>9</v>
      </c>
      <c r="S841" s="115">
        <v>28</v>
      </c>
      <c r="T841" s="115">
        <v>50</v>
      </c>
      <c r="U841" s="115">
        <v>33</v>
      </c>
      <c r="V841" s="115">
        <v>32</v>
      </c>
      <c r="W841" s="119" t="s">
        <v>1120</v>
      </c>
    </row>
    <row r="842" spans="1:23" x14ac:dyDescent="0.2">
      <c r="A842" s="124">
        <v>43319</v>
      </c>
      <c r="B842" s="115" t="s">
        <v>163</v>
      </c>
      <c r="C842" s="114" t="s">
        <v>137</v>
      </c>
      <c r="D842" s="114" t="s">
        <v>138</v>
      </c>
      <c r="E842" s="114" t="s">
        <v>139</v>
      </c>
      <c r="F842" s="116">
        <f t="shared" si="40"/>
        <v>2018</v>
      </c>
      <c r="G842" s="117" t="s">
        <v>1119</v>
      </c>
      <c r="H842" s="117" t="s">
        <v>761</v>
      </c>
      <c r="I842" s="115" t="s">
        <v>1828</v>
      </c>
      <c r="J842" s="115" t="s">
        <v>1797</v>
      </c>
      <c r="K842" s="115" t="s">
        <v>1798</v>
      </c>
      <c r="L842" s="115" t="str">
        <f t="shared" si="39"/>
        <v>T0</v>
      </c>
      <c r="M842" s="115" t="s">
        <v>1829</v>
      </c>
      <c r="N842" s="33" t="str">
        <f t="shared" si="41"/>
        <v>E:POS_P:P01_Tr1:WFL_Tr2:ESI_DRC_R1_D:07_M:08_Y:2018</v>
      </c>
      <c r="O842" s="121">
        <v>0.55625000000000002</v>
      </c>
      <c r="P842" s="119">
        <v>32</v>
      </c>
      <c r="Q842" s="119">
        <v>14</v>
      </c>
      <c r="R842" s="115">
        <v>8.9</v>
      </c>
      <c r="S842" s="115">
        <v>27</v>
      </c>
      <c r="T842" s="115">
        <v>80</v>
      </c>
      <c r="U842" s="115">
        <v>34</v>
      </c>
      <c r="V842" s="115">
        <v>34</v>
      </c>
      <c r="W842" s="119" t="s">
        <v>1120</v>
      </c>
    </row>
    <row r="843" spans="1:23" x14ac:dyDescent="0.2">
      <c r="A843" s="124">
        <v>43319</v>
      </c>
      <c r="B843" s="115" t="s">
        <v>163</v>
      </c>
      <c r="C843" s="114" t="s">
        <v>137</v>
      </c>
      <c r="D843" s="114" t="s">
        <v>138</v>
      </c>
      <c r="E843" s="114" t="s">
        <v>139</v>
      </c>
      <c r="F843" s="116">
        <f t="shared" si="40"/>
        <v>2018</v>
      </c>
      <c r="G843" s="117" t="s">
        <v>1119</v>
      </c>
      <c r="H843" s="117" t="s">
        <v>761</v>
      </c>
      <c r="I843" s="115" t="s">
        <v>1828</v>
      </c>
      <c r="J843" s="115" t="s">
        <v>1797</v>
      </c>
      <c r="K843" s="115" t="s">
        <v>1798</v>
      </c>
      <c r="L843" s="115" t="str">
        <f t="shared" si="39"/>
        <v>T1</v>
      </c>
      <c r="M843" s="115" t="s">
        <v>1830</v>
      </c>
      <c r="N843" s="33" t="str">
        <f t="shared" si="41"/>
        <v>E:POS_P:P01_Tr1:WFL_Tr2:ESI_DRC_R1_D:07_M:08_Y:2018</v>
      </c>
      <c r="O843" s="121">
        <v>0.56319444444444444</v>
      </c>
      <c r="P843" s="119">
        <v>33.1</v>
      </c>
      <c r="Q843" s="119">
        <v>14</v>
      </c>
      <c r="R843" s="115">
        <v>8.9</v>
      </c>
      <c r="S843" s="115">
        <v>27</v>
      </c>
      <c r="T843" s="115">
        <v>80</v>
      </c>
      <c r="U843" s="115">
        <v>34</v>
      </c>
      <c r="V843" s="115">
        <v>34</v>
      </c>
      <c r="W843" s="119" t="s">
        <v>1120</v>
      </c>
    </row>
    <row r="844" spans="1:23" x14ac:dyDescent="0.2">
      <c r="A844" s="124">
        <v>43319</v>
      </c>
      <c r="B844" s="115" t="s">
        <v>163</v>
      </c>
      <c r="C844" s="114" t="s">
        <v>137</v>
      </c>
      <c r="D844" s="114" t="s">
        <v>138</v>
      </c>
      <c r="E844" s="114" t="s">
        <v>139</v>
      </c>
      <c r="F844" s="116">
        <f t="shared" si="40"/>
        <v>2018</v>
      </c>
      <c r="G844" s="117" t="s">
        <v>1119</v>
      </c>
      <c r="H844" s="117" t="s">
        <v>761</v>
      </c>
      <c r="I844" s="115" t="s">
        <v>1828</v>
      </c>
      <c r="J844" s="115" t="s">
        <v>1797</v>
      </c>
      <c r="K844" s="115" t="s">
        <v>1798</v>
      </c>
      <c r="L844" s="115" t="str">
        <f t="shared" si="39"/>
        <v>T2</v>
      </c>
      <c r="M844" s="115" t="s">
        <v>1831</v>
      </c>
      <c r="N844" s="33" t="str">
        <f t="shared" si="41"/>
        <v>E:POS_P:P01_Tr1:WFL_Tr2:ESI_DRC_R1_D:07_M:08_Y:2018</v>
      </c>
      <c r="O844" s="121">
        <v>0.57013888888888886</v>
      </c>
      <c r="P844" s="119">
        <v>33.200000000000003</v>
      </c>
      <c r="Q844" s="119">
        <v>14</v>
      </c>
      <c r="R844" s="115">
        <v>8.9</v>
      </c>
      <c r="S844" s="115">
        <v>27</v>
      </c>
      <c r="T844" s="115">
        <v>80</v>
      </c>
      <c r="U844" s="115">
        <v>34</v>
      </c>
      <c r="V844" s="115">
        <v>34</v>
      </c>
      <c r="W844" s="119" t="s">
        <v>1120</v>
      </c>
    </row>
    <row r="845" spans="1:23" x14ac:dyDescent="0.2">
      <c r="A845" s="124">
        <v>43319</v>
      </c>
      <c r="B845" s="115" t="s">
        <v>163</v>
      </c>
      <c r="C845" s="114" t="s">
        <v>137</v>
      </c>
      <c r="D845" s="114" t="s">
        <v>138</v>
      </c>
      <c r="E845" s="114" t="s">
        <v>139</v>
      </c>
      <c r="F845" s="116">
        <f t="shared" si="40"/>
        <v>2018</v>
      </c>
      <c r="G845" s="117" t="s">
        <v>1119</v>
      </c>
      <c r="H845" s="117" t="s">
        <v>761</v>
      </c>
      <c r="I845" s="115" t="s">
        <v>1828</v>
      </c>
      <c r="J845" s="115" t="s">
        <v>1797</v>
      </c>
      <c r="K845" s="115" t="s">
        <v>1798</v>
      </c>
      <c r="L845" s="115" t="str">
        <f t="shared" si="39"/>
        <v>T3</v>
      </c>
      <c r="M845" s="115" t="s">
        <v>1832</v>
      </c>
      <c r="N845" s="33" t="str">
        <f t="shared" si="41"/>
        <v>E:POS_P:P01_Tr1:WFL_Tr2:ESI_DRC_R1_D:07_M:08_Y:2018</v>
      </c>
      <c r="O845" s="121">
        <v>0.57708333333333328</v>
      </c>
      <c r="P845" s="119">
        <v>33.200000000000003</v>
      </c>
      <c r="Q845" s="119">
        <v>14</v>
      </c>
      <c r="R845" s="115">
        <v>8.9</v>
      </c>
      <c r="S845" s="115">
        <v>27</v>
      </c>
      <c r="T845" s="115">
        <v>80</v>
      </c>
      <c r="U845" s="115">
        <v>34</v>
      </c>
      <c r="V845" s="115">
        <v>34</v>
      </c>
      <c r="W845" s="119" t="s">
        <v>1120</v>
      </c>
    </row>
    <row r="846" spans="1:23" x14ac:dyDescent="0.2">
      <c r="A846" s="124">
        <v>43319</v>
      </c>
      <c r="B846" s="115" t="s">
        <v>554</v>
      </c>
      <c r="C846" s="114" t="s">
        <v>137</v>
      </c>
      <c r="D846" s="114" t="s">
        <v>138</v>
      </c>
      <c r="E846" s="114" t="s">
        <v>139</v>
      </c>
      <c r="F846" s="116">
        <f t="shared" si="40"/>
        <v>2018</v>
      </c>
      <c r="G846" s="117" t="s">
        <v>1119</v>
      </c>
      <c r="H846" s="117" t="s">
        <v>761</v>
      </c>
      <c r="I846" s="115" t="s">
        <v>1828</v>
      </c>
      <c r="J846" s="115" t="s">
        <v>1797</v>
      </c>
      <c r="K846" s="115" t="s">
        <v>1805</v>
      </c>
      <c r="L846" s="115" t="str">
        <f t="shared" si="39"/>
        <v>T0</v>
      </c>
      <c r="M846" s="115" t="s">
        <v>1833</v>
      </c>
      <c r="N846" s="33" t="str">
        <f t="shared" si="41"/>
        <v>E:POS_P:P01_Tr1:WFL_Tr2:ESI_DRC_R2_D:07_M:08_Y:2018</v>
      </c>
      <c r="O846" s="121">
        <v>0.55625000000000002</v>
      </c>
      <c r="P846" s="119">
        <v>31.1</v>
      </c>
      <c r="Q846" s="119">
        <v>8</v>
      </c>
      <c r="R846" s="115">
        <v>8.5</v>
      </c>
      <c r="S846" s="115">
        <v>27</v>
      </c>
      <c r="T846" s="115">
        <v>80</v>
      </c>
      <c r="U846" s="115">
        <v>34</v>
      </c>
      <c r="V846" s="115">
        <v>34</v>
      </c>
      <c r="W846" s="119" t="s">
        <v>1120</v>
      </c>
    </row>
    <row r="847" spans="1:23" x14ac:dyDescent="0.2">
      <c r="A847" s="124">
        <v>43319</v>
      </c>
      <c r="B847" s="115" t="s">
        <v>554</v>
      </c>
      <c r="C847" s="114" t="s">
        <v>137</v>
      </c>
      <c r="D847" s="114" t="s">
        <v>138</v>
      </c>
      <c r="E847" s="114" t="s">
        <v>139</v>
      </c>
      <c r="F847" s="116">
        <f t="shared" si="40"/>
        <v>2018</v>
      </c>
      <c r="G847" s="117" t="s">
        <v>1119</v>
      </c>
      <c r="H847" s="117" t="s">
        <v>761</v>
      </c>
      <c r="I847" s="115" t="s">
        <v>1828</v>
      </c>
      <c r="J847" s="115" t="s">
        <v>1797</v>
      </c>
      <c r="K847" s="115" t="s">
        <v>1805</v>
      </c>
      <c r="L847" s="115" t="str">
        <f t="shared" si="39"/>
        <v>T1</v>
      </c>
      <c r="M847" s="115" t="s">
        <v>1834</v>
      </c>
      <c r="N847" s="33" t="str">
        <f t="shared" si="41"/>
        <v>E:POS_P:P01_Tr1:WFL_Tr2:ESI_DRC_R2_D:07_M:08_Y:2018</v>
      </c>
      <c r="O847" s="121">
        <v>0.56319444444444444</v>
      </c>
      <c r="P847" s="119">
        <v>33</v>
      </c>
      <c r="Q847" s="119">
        <v>8</v>
      </c>
      <c r="R847" s="115">
        <v>8.5</v>
      </c>
      <c r="S847" s="115">
        <v>27</v>
      </c>
      <c r="T847" s="115">
        <v>80</v>
      </c>
      <c r="U847" s="115">
        <v>34</v>
      </c>
      <c r="V847" s="115">
        <v>34</v>
      </c>
      <c r="W847" s="119" t="s">
        <v>1120</v>
      </c>
    </row>
    <row r="848" spans="1:23" x14ac:dyDescent="0.2">
      <c r="A848" s="124">
        <v>43319</v>
      </c>
      <c r="B848" s="115" t="s">
        <v>554</v>
      </c>
      <c r="C848" s="114" t="s">
        <v>137</v>
      </c>
      <c r="D848" s="114" t="s">
        <v>138</v>
      </c>
      <c r="E848" s="114" t="s">
        <v>139</v>
      </c>
      <c r="F848" s="116">
        <f t="shared" si="40"/>
        <v>2018</v>
      </c>
      <c r="G848" s="117" t="s">
        <v>1119</v>
      </c>
      <c r="H848" s="117" t="s">
        <v>761</v>
      </c>
      <c r="I848" s="115" t="s">
        <v>1828</v>
      </c>
      <c r="J848" s="115" t="s">
        <v>1797</v>
      </c>
      <c r="K848" s="115" t="s">
        <v>1805</v>
      </c>
      <c r="L848" s="115" t="str">
        <f t="shared" si="39"/>
        <v>T2</v>
      </c>
      <c r="M848" s="115" t="s">
        <v>1835</v>
      </c>
      <c r="N848" s="33" t="str">
        <f t="shared" si="41"/>
        <v>E:POS_P:P01_Tr1:WFL_Tr2:ESI_DRC_R2_D:07_M:08_Y:2018</v>
      </c>
      <c r="O848" s="121">
        <v>0.57013888888888886</v>
      </c>
      <c r="P848" s="119">
        <v>33.299999999999997</v>
      </c>
      <c r="Q848" s="119">
        <v>8</v>
      </c>
      <c r="R848" s="115">
        <v>8.5</v>
      </c>
      <c r="S848" s="115">
        <v>27</v>
      </c>
      <c r="T848" s="115">
        <v>80</v>
      </c>
      <c r="U848" s="115">
        <v>34</v>
      </c>
      <c r="V848" s="115">
        <v>34</v>
      </c>
      <c r="W848" s="119" t="s">
        <v>1120</v>
      </c>
    </row>
    <row r="849" spans="1:23" x14ac:dyDescent="0.2">
      <c r="A849" s="124">
        <v>43319</v>
      </c>
      <c r="B849" s="115" t="s">
        <v>554</v>
      </c>
      <c r="C849" s="114" t="s">
        <v>137</v>
      </c>
      <c r="D849" s="114" t="s">
        <v>138</v>
      </c>
      <c r="E849" s="114" t="s">
        <v>139</v>
      </c>
      <c r="F849" s="116">
        <f t="shared" si="40"/>
        <v>2018</v>
      </c>
      <c r="G849" s="117" t="s">
        <v>1119</v>
      </c>
      <c r="H849" s="117" t="s">
        <v>761</v>
      </c>
      <c r="I849" s="115" t="s">
        <v>1828</v>
      </c>
      <c r="J849" s="115" t="s">
        <v>1797</v>
      </c>
      <c r="K849" s="115" t="s">
        <v>1805</v>
      </c>
      <c r="L849" s="115" t="str">
        <f t="shared" si="39"/>
        <v>T3</v>
      </c>
      <c r="M849" s="115" t="s">
        <v>1836</v>
      </c>
      <c r="N849" s="33" t="str">
        <f t="shared" si="41"/>
        <v>E:POS_P:P01_Tr1:WFL_Tr2:ESI_DRC_R2_D:07_M:08_Y:2018</v>
      </c>
      <c r="O849" s="121">
        <v>0.57708333333333328</v>
      </c>
      <c r="P849" s="119">
        <v>33.4</v>
      </c>
      <c r="Q849" s="119">
        <v>8</v>
      </c>
      <c r="R849" s="115">
        <v>8.5</v>
      </c>
      <c r="S849" s="115">
        <v>27</v>
      </c>
      <c r="T849" s="115">
        <v>80</v>
      </c>
      <c r="U849" s="115">
        <v>34</v>
      </c>
      <c r="V849" s="115">
        <v>34</v>
      </c>
      <c r="W849" s="119" t="s">
        <v>1120</v>
      </c>
    </row>
    <row r="850" spans="1:23" x14ac:dyDescent="0.2">
      <c r="A850" s="124">
        <v>43319</v>
      </c>
      <c r="B850" s="115" t="s">
        <v>770</v>
      </c>
      <c r="C850" s="114" t="s">
        <v>137</v>
      </c>
      <c r="D850" s="114" t="s">
        <v>138</v>
      </c>
      <c r="E850" s="114" t="s">
        <v>139</v>
      </c>
      <c r="F850" s="116">
        <f t="shared" si="40"/>
        <v>2018</v>
      </c>
      <c r="G850" s="117" t="s">
        <v>1119</v>
      </c>
      <c r="H850" s="117" t="s">
        <v>761</v>
      </c>
      <c r="I850" s="115" t="s">
        <v>1828</v>
      </c>
      <c r="J850" s="115" t="s">
        <v>1797</v>
      </c>
      <c r="K850" s="115" t="s">
        <v>1810</v>
      </c>
      <c r="L850" s="115" t="str">
        <f t="shared" si="39"/>
        <v>T0</v>
      </c>
      <c r="M850" s="115" t="s">
        <v>1837</v>
      </c>
      <c r="N850" s="33" t="str">
        <f t="shared" si="41"/>
        <v>E:POS_P:P01_Tr1:WFL_Tr2:ESI_DRC_R3_D:07_M:08_Y:2018</v>
      </c>
      <c r="O850" s="121">
        <v>0.55625000000000002</v>
      </c>
      <c r="P850" s="119">
        <v>30.8</v>
      </c>
      <c r="Q850" s="119">
        <v>6</v>
      </c>
      <c r="R850" s="115">
        <v>8</v>
      </c>
      <c r="S850" s="115">
        <v>27.5</v>
      </c>
      <c r="T850" s="115">
        <v>95</v>
      </c>
      <c r="U850" s="115">
        <v>34</v>
      </c>
      <c r="V850" s="115">
        <v>34</v>
      </c>
      <c r="W850" s="119" t="s">
        <v>1120</v>
      </c>
    </row>
    <row r="851" spans="1:23" x14ac:dyDescent="0.2">
      <c r="A851" s="124">
        <v>43319</v>
      </c>
      <c r="B851" s="115" t="s">
        <v>770</v>
      </c>
      <c r="C851" s="114" t="s">
        <v>137</v>
      </c>
      <c r="D851" s="114" t="s">
        <v>138</v>
      </c>
      <c r="E851" s="114" t="s">
        <v>139</v>
      </c>
      <c r="F851" s="116">
        <f t="shared" si="40"/>
        <v>2018</v>
      </c>
      <c r="G851" s="117" t="s">
        <v>1119</v>
      </c>
      <c r="H851" s="117" t="s">
        <v>761</v>
      </c>
      <c r="I851" s="115" t="s">
        <v>1828</v>
      </c>
      <c r="J851" s="115" t="s">
        <v>1797</v>
      </c>
      <c r="K851" s="115" t="s">
        <v>1810</v>
      </c>
      <c r="L851" s="115" t="str">
        <f t="shared" si="39"/>
        <v>T1</v>
      </c>
      <c r="M851" s="115" t="s">
        <v>1838</v>
      </c>
      <c r="N851" s="33" t="str">
        <f t="shared" si="41"/>
        <v>E:POS_P:P01_Tr1:WFL_Tr2:ESI_DRC_R3_D:07_M:08_Y:2018</v>
      </c>
      <c r="O851" s="121">
        <v>0.56319444444444444</v>
      </c>
      <c r="P851" s="119">
        <v>32.700000000000003</v>
      </c>
      <c r="Q851" s="119">
        <v>6</v>
      </c>
      <c r="R851" s="115">
        <v>8</v>
      </c>
      <c r="S851" s="115">
        <v>27.5</v>
      </c>
      <c r="T851" s="115">
        <v>95</v>
      </c>
      <c r="U851" s="115">
        <v>34</v>
      </c>
      <c r="V851" s="115">
        <v>34</v>
      </c>
      <c r="W851" s="119" t="s">
        <v>1120</v>
      </c>
    </row>
    <row r="852" spans="1:23" x14ac:dyDescent="0.2">
      <c r="A852" s="124">
        <v>43319</v>
      </c>
      <c r="B852" s="115" t="s">
        <v>770</v>
      </c>
      <c r="C852" s="114" t="s">
        <v>137</v>
      </c>
      <c r="D852" s="114" t="s">
        <v>138</v>
      </c>
      <c r="E852" s="114" t="s">
        <v>139</v>
      </c>
      <c r="F852" s="116">
        <f t="shared" si="40"/>
        <v>2018</v>
      </c>
      <c r="G852" s="117" t="s">
        <v>1119</v>
      </c>
      <c r="H852" s="117" t="s">
        <v>761</v>
      </c>
      <c r="I852" s="115" t="s">
        <v>1828</v>
      </c>
      <c r="J852" s="115" t="s">
        <v>1797</v>
      </c>
      <c r="K852" s="115" t="s">
        <v>1810</v>
      </c>
      <c r="L852" s="115" t="str">
        <f t="shared" si="39"/>
        <v>T2</v>
      </c>
      <c r="M852" s="115" t="s">
        <v>1839</v>
      </c>
      <c r="N852" s="33" t="str">
        <f t="shared" si="41"/>
        <v>E:POS_P:P01_Tr1:WFL_Tr2:ESI_DRC_R3_D:07_M:08_Y:2018</v>
      </c>
      <c r="O852" s="121">
        <v>0.57013888888888886</v>
      </c>
      <c r="P852" s="119">
        <v>33.4</v>
      </c>
      <c r="Q852" s="119">
        <v>6</v>
      </c>
      <c r="R852" s="115">
        <v>8</v>
      </c>
      <c r="S852" s="115">
        <v>27.5</v>
      </c>
      <c r="T852" s="115">
        <v>95</v>
      </c>
      <c r="U852" s="115">
        <v>34</v>
      </c>
      <c r="V852" s="115">
        <v>34</v>
      </c>
      <c r="W852" s="119" t="s">
        <v>1120</v>
      </c>
    </row>
    <row r="853" spans="1:23" x14ac:dyDescent="0.2">
      <c r="A853" s="124">
        <v>43319</v>
      </c>
      <c r="B853" s="115" t="s">
        <v>770</v>
      </c>
      <c r="C853" s="114" t="s">
        <v>137</v>
      </c>
      <c r="D853" s="114" t="s">
        <v>138</v>
      </c>
      <c r="E853" s="114" t="s">
        <v>139</v>
      </c>
      <c r="F853" s="116">
        <f t="shared" si="40"/>
        <v>2018</v>
      </c>
      <c r="G853" s="117" t="s">
        <v>1119</v>
      </c>
      <c r="H853" s="117" t="s">
        <v>761</v>
      </c>
      <c r="I853" s="115" t="s">
        <v>1828</v>
      </c>
      <c r="J853" s="115" t="s">
        <v>1797</v>
      </c>
      <c r="K853" s="115" t="s">
        <v>1810</v>
      </c>
      <c r="L853" s="115" t="str">
        <f t="shared" si="39"/>
        <v>T3</v>
      </c>
      <c r="M853" s="115" t="s">
        <v>1840</v>
      </c>
      <c r="N853" s="33" t="str">
        <f t="shared" si="41"/>
        <v>E:POS_P:P01_Tr1:WFL_Tr2:ESI_DRC_R3_D:07_M:08_Y:2018</v>
      </c>
      <c r="O853" s="121">
        <v>0.57708333333333328</v>
      </c>
      <c r="P853" s="119">
        <v>33.6</v>
      </c>
      <c r="Q853" s="119">
        <v>6</v>
      </c>
      <c r="R853" s="115">
        <v>8</v>
      </c>
      <c r="S853" s="115">
        <v>27.5</v>
      </c>
      <c r="T853" s="115">
        <v>95</v>
      </c>
      <c r="U853" s="115">
        <v>34</v>
      </c>
      <c r="V853" s="115">
        <v>34</v>
      </c>
      <c r="W853" s="119" t="s">
        <v>1120</v>
      </c>
    </row>
    <row r="854" spans="1:23" x14ac:dyDescent="0.2">
      <c r="A854" s="124">
        <v>43319</v>
      </c>
      <c r="B854" s="115" t="s">
        <v>163</v>
      </c>
      <c r="C854" s="114" t="s">
        <v>137</v>
      </c>
      <c r="D854" s="114" t="s">
        <v>138</v>
      </c>
      <c r="E854" s="114" t="s">
        <v>139</v>
      </c>
      <c r="F854" s="116">
        <f t="shared" si="40"/>
        <v>2018</v>
      </c>
      <c r="G854" s="117" t="s">
        <v>1119</v>
      </c>
      <c r="H854" s="117" t="s">
        <v>761</v>
      </c>
      <c r="I854" s="115" t="s">
        <v>1828</v>
      </c>
      <c r="J854" s="115" t="s">
        <v>1815</v>
      </c>
      <c r="K854" s="115" t="s">
        <v>1798</v>
      </c>
      <c r="L854" s="115" t="str">
        <f t="shared" si="39"/>
        <v>T0</v>
      </c>
      <c r="M854" s="115" t="s">
        <v>1841</v>
      </c>
      <c r="N854" s="33" t="str">
        <f t="shared" si="41"/>
        <v>E:POS_P:P01_Tr1:WFL_Tr2:LSI_DRC_R1_D:07_M:08_Y:2018</v>
      </c>
      <c r="O854" s="121">
        <v>0.55972222222222223</v>
      </c>
      <c r="P854" s="119">
        <v>32.799999999999997</v>
      </c>
      <c r="Q854" s="119">
        <v>11</v>
      </c>
      <c r="R854" s="115">
        <v>6.2</v>
      </c>
      <c r="S854" s="115">
        <v>28</v>
      </c>
      <c r="T854" s="115">
        <v>60</v>
      </c>
      <c r="U854" s="115">
        <v>34</v>
      </c>
      <c r="V854" s="115">
        <v>34</v>
      </c>
      <c r="W854" s="119" t="s">
        <v>1120</v>
      </c>
    </row>
    <row r="855" spans="1:23" x14ac:dyDescent="0.2">
      <c r="A855" s="124">
        <v>43319</v>
      </c>
      <c r="B855" s="115" t="s">
        <v>163</v>
      </c>
      <c r="C855" s="114" t="s">
        <v>137</v>
      </c>
      <c r="D855" s="114" t="s">
        <v>138</v>
      </c>
      <c r="E855" s="114" t="s">
        <v>139</v>
      </c>
      <c r="F855" s="116">
        <f t="shared" si="40"/>
        <v>2018</v>
      </c>
      <c r="G855" s="117" t="s">
        <v>1119</v>
      </c>
      <c r="H855" s="117" t="s">
        <v>761</v>
      </c>
      <c r="I855" s="115" t="s">
        <v>1828</v>
      </c>
      <c r="J855" s="115" t="s">
        <v>1815</v>
      </c>
      <c r="K855" s="115" t="s">
        <v>1798</v>
      </c>
      <c r="L855" s="115" t="str">
        <f t="shared" si="39"/>
        <v>T1</v>
      </c>
      <c r="M855" s="115" t="s">
        <v>1842</v>
      </c>
      <c r="N855" s="33" t="str">
        <f t="shared" si="41"/>
        <v>E:POS_P:P01_Tr1:WFL_Tr2:LSI_DRC_R1_D:07_M:08_Y:2018</v>
      </c>
      <c r="O855" s="121">
        <v>0.56666666666666665</v>
      </c>
      <c r="P855" s="119">
        <v>33.6</v>
      </c>
      <c r="Q855" s="119">
        <v>11</v>
      </c>
      <c r="R855" s="115">
        <v>6.2</v>
      </c>
      <c r="S855" s="115">
        <v>28</v>
      </c>
      <c r="T855" s="115">
        <v>60</v>
      </c>
      <c r="U855" s="115">
        <v>34</v>
      </c>
      <c r="V855" s="115">
        <v>34</v>
      </c>
      <c r="W855" s="119" t="s">
        <v>1120</v>
      </c>
    </row>
    <row r="856" spans="1:23" x14ac:dyDescent="0.2">
      <c r="A856" s="124">
        <v>43319</v>
      </c>
      <c r="B856" s="115" t="s">
        <v>163</v>
      </c>
      <c r="C856" s="114" t="s">
        <v>137</v>
      </c>
      <c r="D856" s="114" t="s">
        <v>138</v>
      </c>
      <c r="E856" s="114" t="s">
        <v>139</v>
      </c>
      <c r="F856" s="116">
        <f t="shared" si="40"/>
        <v>2018</v>
      </c>
      <c r="G856" s="117" t="s">
        <v>1119</v>
      </c>
      <c r="H856" s="117" t="s">
        <v>761</v>
      </c>
      <c r="I856" s="115" t="s">
        <v>1828</v>
      </c>
      <c r="J856" s="115" t="s">
        <v>1815</v>
      </c>
      <c r="K856" s="115" t="s">
        <v>1798</v>
      </c>
      <c r="L856" s="115" t="str">
        <f t="shared" si="39"/>
        <v>T2</v>
      </c>
      <c r="M856" s="115" t="s">
        <v>1843</v>
      </c>
      <c r="N856" s="33" t="str">
        <f t="shared" si="41"/>
        <v>E:POS_P:P01_Tr1:WFL_Tr2:LSI_DRC_R1_D:07_M:08_Y:2018</v>
      </c>
      <c r="O856" s="121">
        <v>0.57361111111111118</v>
      </c>
      <c r="P856" s="119">
        <v>33.9</v>
      </c>
      <c r="Q856" s="119">
        <v>11</v>
      </c>
      <c r="R856" s="115">
        <v>6.2</v>
      </c>
      <c r="S856" s="115">
        <v>28</v>
      </c>
      <c r="T856" s="115">
        <v>60</v>
      </c>
      <c r="U856" s="115">
        <v>34</v>
      </c>
      <c r="V856" s="115">
        <v>34</v>
      </c>
      <c r="W856" s="119" t="s">
        <v>1120</v>
      </c>
    </row>
    <row r="857" spans="1:23" x14ac:dyDescent="0.2">
      <c r="A857" s="124">
        <v>43319</v>
      </c>
      <c r="B857" s="115" t="s">
        <v>163</v>
      </c>
      <c r="C857" s="114" t="s">
        <v>137</v>
      </c>
      <c r="D857" s="114" t="s">
        <v>138</v>
      </c>
      <c r="E857" s="114" t="s">
        <v>139</v>
      </c>
      <c r="F857" s="116">
        <f t="shared" si="40"/>
        <v>2018</v>
      </c>
      <c r="G857" s="117" t="s">
        <v>1119</v>
      </c>
      <c r="H857" s="117" t="s">
        <v>761</v>
      </c>
      <c r="I857" s="115" t="s">
        <v>1828</v>
      </c>
      <c r="J857" s="115" t="s">
        <v>1815</v>
      </c>
      <c r="K857" s="115" t="s">
        <v>1798</v>
      </c>
      <c r="L857" s="115" t="str">
        <f t="shared" si="39"/>
        <v>T3</v>
      </c>
      <c r="M857" s="115" t="s">
        <v>1844</v>
      </c>
      <c r="N857" s="33" t="str">
        <f t="shared" si="41"/>
        <v>E:POS_P:P01_Tr1:WFL_Tr2:LSI_DRC_R1_D:07_M:08_Y:2018</v>
      </c>
      <c r="O857" s="121">
        <v>0.5805555555555556</v>
      </c>
      <c r="P857" s="119">
        <v>33.6</v>
      </c>
      <c r="Q857" s="119">
        <v>11</v>
      </c>
      <c r="R857" s="115">
        <v>6.2</v>
      </c>
      <c r="S857" s="115">
        <v>28</v>
      </c>
      <c r="T857" s="115">
        <v>60</v>
      </c>
      <c r="U857" s="115">
        <v>34</v>
      </c>
      <c r="V857" s="115">
        <v>34</v>
      </c>
      <c r="W857" s="119" t="s">
        <v>1120</v>
      </c>
    </row>
    <row r="858" spans="1:23" x14ac:dyDescent="0.2">
      <c r="A858" s="124">
        <v>43319</v>
      </c>
      <c r="B858" s="115" t="s">
        <v>554</v>
      </c>
      <c r="C858" s="114" t="s">
        <v>137</v>
      </c>
      <c r="D858" s="114" t="s">
        <v>138</v>
      </c>
      <c r="E858" s="114" t="s">
        <v>139</v>
      </c>
      <c r="F858" s="116">
        <f t="shared" si="40"/>
        <v>2018</v>
      </c>
      <c r="G858" s="117" t="s">
        <v>1119</v>
      </c>
      <c r="H858" s="117" t="s">
        <v>761</v>
      </c>
      <c r="I858" s="115" t="s">
        <v>1828</v>
      </c>
      <c r="J858" s="115" t="s">
        <v>1815</v>
      </c>
      <c r="K858" s="115" t="s">
        <v>1805</v>
      </c>
      <c r="L858" s="115" t="str">
        <f t="shared" si="39"/>
        <v>T0</v>
      </c>
      <c r="M858" s="115" t="s">
        <v>1845</v>
      </c>
      <c r="N858" s="33" t="str">
        <f t="shared" si="41"/>
        <v>E:POS_P:P01_Tr1:WFL_Tr2:LSI_DRC_R2_D:07_M:08_Y:2018</v>
      </c>
      <c r="O858" s="121">
        <v>0.55972222222222223</v>
      </c>
      <c r="P858" s="119">
        <v>32.299999999999997</v>
      </c>
      <c r="Q858" s="119">
        <v>2</v>
      </c>
      <c r="R858" s="115">
        <v>7.5</v>
      </c>
      <c r="S858" s="115">
        <v>27.5</v>
      </c>
      <c r="T858" s="115">
        <v>70</v>
      </c>
      <c r="U858" s="115">
        <v>34</v>
      </c>
      <c r="V858" s="115">
        <v>34</v>
      </c>
      <c r="W858" s="119" t="s">
        <v>1120</v>
      </c>
    </row>
    <row r="859" spans="1:23" x14ac:dyDescent="0.2">
      <c r="A859" s="124">
        <v>43319</v>
      </c>
      <c r="B859" s="115" t="s">
        <v>554</v>
      </c>
      <c r="C859" s="114" t="s">
        <v>137</v>
      </c>
      <c r="D859" s="114" t="s">
        <v>138</v>
      </c>
      <c r="E859" s="114" t="s">
        <v>139</v>
      </c>
      <c r="F859" s="116">
        <f t="shared" si="40"/>
        <v>2018</v>
      </c>
      <c r="G859" s="117" t="s">
        <v>1119</v>
      </c>
      <c r="H859" s="117" t="s">
        <v>761</v>
      </c>
      <c r="I859" s="115" t="s">
        <v>1828</v>
      </c>
      <c r="J859" s="115" t="s">
        <v>1815</v>
      </c>
      <c r="K859" s="115" t="s">
        <v>1805</v>
      </c>
      <c r="L859" s="115" t="str">
        <f t="shared" si="39"/>
        <v>T1</v>
      </c>
      <c r="M859" s="115" t="s">
        <v>1846</v>
      </c>
      <c r="N859" s="33" t="str">
        <f t="shared" si="41"/>
        <v>E:POS_P:P01_Tr1:WFL_Tr2:LSI_DRC_R2_D:07_M:08_Y:2018</v>
      </c>
      <c r="O859" s="121">
        <v>0.56666666666666665</v>
      </c>
      <c r="P859" s="119">
        <v>33.6</v>
      </c>
      <c r="Q859" s="119">
        <v>2</v>
      </c>
      <c r="R859" s="115">
        <v>7.5</v>
      </c>
      <c r="S859" s="115">
        <v>27.5</v>
      </c>
      <c r="T859" s="115">
        <v>70</v>
      </c>
      <c r="U859" s="115">
        <v>34</v>
      </c>
      <c r="V859" s="115">
        <v>34</v>
      </c>
      <c r="W859" s="119" t="s">
        <v>1120</v>
      </c>
    </row>
    <row r="860" spans="1:23" x14ac:dyDescent="0.2">
      <c r="A860" s="124">
        <v>43319</v>
      </c>
      <c r="B860" s="115" t="s">
        <v>554</v>
      </c>
      <c r="C860" s="114" t="s">
        <v>137</v>
      </c>
      <c r="D860" s="114" t="s">
        <v>138</v>
      </c>
      <c r="E860" s="114" t="s">
        <v>139</v>
      </c>
      <c r="F860" s="116">
        <f t="shared" si="40"/>
        <v>2018</v>
      </c>
      <c r="G860" s="117" t="s">
        <v>1119</v>
      </c>
      <c r="H860" s="117" t="s">
        <v>761</v>
      </c>
      <c r="I860" s="115" t="s">
        <v>1828</v>
      </c>
      <c r="J860" s="115" t="s">
        <v>1815</v>
      </c>
      <c r="K860" s="115" t="s">
        <v>1805</v>
      </c>
      <c r="L860" s="115" t="str">
        <f t="shared" si="39"/>
        <v>T2</v>
      </c>
      <c r="M860" s="115" t="s">
        <v>1847</v>
      </c>
      <c r="N860" s="33" t="str">
        <f t="shared" si="41"/>
        <v>E:POS_P:P01_Tr1:WFL_Tr2:LSI_DRC_R2_D:07_M:08_Y:2018</v>
      </c>
      <c r="O860" s="121">
        <v>0.57361111111111118</v>
      </c>
      <c r="P860" s="119">
        <v>34.299999999999997</v>
      </c>
      <c r="Q860" s="119">
        <v>2</v>
      </c>
      <c r="R860" s="115">
        <v>7.5</v>
      </c>
      <c r="S860" s="115">
        <v>27.5</v>
      </c>
      <c r="T860" s="115">
        <v>70</v>
      </c>
      <c r="U860" s="115">
        <v>34</v>
      </c>
      <c r="V860" s="115">
        <v>34</v>
      </c>
      <c r="W860" s="119" t="s">
        <v>1120</v>
      </c>
    </row>
    <row r="861" spans="1:23" x14ac:dyDescent="0.2">
      <c r="A861" s="124">
        <v>43319</v>
      </c>
      <c r="B861" s="115" t="s">
        <v>554</v>
      </c>
      <c r="C861" s="114" t="s">
        <v>137</v>
      </c>
      <c r="D861" s="114" t="s">
        <v>138</v>
      </c>
      <c r="E861" s="114" t="s">
        <v>139</v>
      </c>
      <c r="F861" s="116">
        <f t="shared" si="40"/>
        <v>2018</v>
      </c>
      <c r="G861" s="117" t="s">
        <v>1119</v>
      </c>
      <c r="H861" s="117" t="s">
        <v>761</v>
      </c>
      <c r="I861" s="115" t="s">
        <v>1828</v>
      </c>
      <c r="J861" s="115" t="s">
        <v>1815</v>
      </c>
      <c r="K861" s="115" t="s">
        <v>1805</v>
      </c>
      <c r="L861" s="115" t="str">
        <f t="shared" si="39"/>
        <v>T3</v>
      </c>
      <c r="M861" s="115" t="s">
        <v>1848</v>
      </c>
      <c r="N861" s="33" t="str">
        <f t="shared" si="41"/>
        <v>E:POS_P:P01_Tr1:WFL_Tr2:LSI_DRC_R2_D:07_M:08_Y:2018</v>
      </c>
      <c r="O861" s="121">
        <v>0.5805555555555556</v>
      </c>
      <c r="P861" s="119">
        <v>34.1</v>
      </c>
      <c r="Q861" s="119">
        <v>2</v>
      </c>
      <c r="R861" s="115">
        <v>7.5</v>
      </c>
      <c r="S861" s="115">
        <v>27.5</v>
      </c>
      <c r="T861" s="115">
        <v>70</v>
      </c>
      <c r="U861" s="115">
        <v>34</v>
      </c>
      <c r="V861" s="115">
        <v>34</v>
      </c>
      <c r="W861" s="119" t="s">
        <v>1120</v>
      </c>
    </row>
    <row r="862" spans="1:23" x14ac:dyDescent="0.2">
      <c r="A862" s="124">
        <v>43319</v>
      </c>
      <c r="B862" s="115" t="s">
        <v>770</v>
      </c>
      <c r="C862" s="114" t="s">
        <v>137</v>
      </c>
      <c r="D862" s="114" t="s">
        <v>138</v>
      </c>
      <c r="E862" s="114" t="s">
        <v>139</v>
      </c>
      <c r="F862" s="116">
        <f t="shared" si="40"/>
        <v>2018</v>
      </c>
      <c r="G862" s="117" t="s">
        <v>1119</v>
      </c>
      <c r="H862" s="117" t="s">
        <v>761</v>
      </c>
      <c r="I862" s="115" t="s">
        <v>1828</v>
      </c>
      <c r="J862" s="115" t="s">
        <v>1815</v>
      </c>
      <c r="K862" s="115" t="s">
        <v>1810</v>
      </c>
      <c r="L862" s="115" t="str">
        <f t="shared" si="39"/>
        <v>T0</v>
      </c>
      <c r="M862" s="115" t="s">
        <v>1849</v>
      </c>
      <c r="N862" s="33" t="str">
        <f t="shared" si="41"/>
        <v>E:POS_P:P01_Tr1:WFL_Tr2:LSI_DRC_R3_D:07_M:08_Y:2018</v>
      </c>
      <c r="O862" s="121">
        <v>0.55972222222222223</v>
      </c>
      <c r="P862" s="119">
        <v>32.200000000000003</v>
      </c>
      <c r="Q862" s="119">
        <v>5</v>
      </c>
      <c r="R862" s="115">
        <v>6.5</v>
      </c>
      <c r="S862" s="115">
        <v>28</v>
      </c>
      <c r="T862" s="115">
        <v>90</v>
      </c>
      <c r="U862" s="115">
        <v>34</v>
      </c>
      <c r="V862" s="115">
        <v>34</v>
      </c>
      <c r="W862" s="119" t="s">
        <v>1120</v>
      </c>
    </row>
    <row r="863" spans="1:23" x14ac:dyDescent="0.2">
      <c r="A863" s="124">
        <v>43319</v>
      </c>
      <c r="B863" s="115" t="s">
        <v>770</v>
      </c>
      <c r="C863" s="114" t="s">
        <v>137</v>
      </c>
      <c r="D863" s="114" t="s">
        <v>138</v>
      </c>
      <c r="E863" s="114" t="s">
        <v>139</v>
      </c>
      <c r="F863" s="116">
        <f t="shared" si="40"/>
        <v>2018</v>
      </c>
      <c r="G863" s="117" t="s">
        <v>1119</v>
      </c>
      <c r="H863" s="117" t="s">
        <v>761</v>
      </c>
      <c r="I863" s="115" t="s">
        <v>1828</v>
      </c>
      <c r="J863" s="115" t="s">
        <v>1815</v>
      </c>
      <c r="K863" s="115" t="s">
        <v>1810</v>
      </c>
      <c r="L863" s="115" t="str">
        <f t="shared" si="39"/>
        <v>T1</v>
      </c>
      <c r="M863" s="115" t="s">
        <v>1850</v>
      </c>
      <c r="N863" s="33" t="str">
        <f t="shared" si="41"/>
        <v>E:POS_P:P01_Tr1:WFL_Tr2:LSI_DRC_R3_D:07_M:08_Y:2018</v>
      </c>
      <c r="O863" s="121">
        <v>0.56666666666666665</v>
      </c>
      <c r="P863" s="119">
        <v>32.9</v>
      </c>
      <c r="Q863" s="119">
        <v>5</v>
      </c>
      <c r="R863" s="115">
        <v>6.5</v>
      </c>
      <c r="S863" s="115">
        <v>28</v>
      </c>
      <c r="T863" s="115">
        <v>90</v>
      </c>
      <c r="U863" s="115">
        <v>34</v>
      </c>
      <c r="V863" s="115">
        <v>34</v>
      </c>
      <c r="W863" s="119" t="s">
        <v>1120</v>
      </c>
    </row>
    <row r="864" spans="1:23" x14ac:dyDescent="0.2">
      <c r="A864" s="124">
        <v>43319</v>
      </c>
      <c r="B864" s="115" t="s">
        <v>770</v>
      </c>
      <c r="C864" s="114" t="s">
        <v>137</v>
      </c>
      <c r="D864" s="114" t="s">
        <v>138</v>
      </c>
      <c r="E864" s="114" t="s">
        <v>139</v>
      </c>
      <c r="F864" s="116">
        <f t="shared" si="40"/>
        <v>2018</v>
      </c>
      <c r="G864" s="117" t="s">
        <v>1119</v>
      </c>
      <c r="H864" s="117" t="s">
        <v>761</v>
      </c>
      <c r="I864" s="115" t="s">
        <v>1828</v>
      </c>
      <c r="J864" s="115" t="s">
        <v>1815</v>
      </c>
      <c r="K864" s="115" t="s">
        <v>1810</v>
      </c>
      <c r="L864" s="115" t="str">
        <f t="shared" si="39"/>
        <v>T2</v>
      </c>
      <c r="M864" s="115" t="s">
        <v>1851</v>
      </c>
      <c r="N864" s="33" t="str">
        <f t="shared" si="41"/>
        <v>E:POS_P:P01_Tr1:WFL_Tr2:LSI_DRC_R3_D:07_M:08_Y:2018</v>
      </c>
      <c r="O864" s="121">
        <v>0.57361111111111118</v>
      </c>
      <c r="P864" s="119">
        <v>33.200000000000003</v>
      </c>
      <c r="Q864" s="119">
        <v>5</v>
      </c>
      <c r="R864" s="115">
        <v>6.5</v>
      </c>
      <c r="S864" s="115">
        <v>28</v>
      </c>
      <c r="T864" s="115">
        <v>90</v>
      </c>
      <c r="U864" s="115">
        <v>34</v>
      </c>
      <c r="V864" s="115">
        <v>34</v>
      </c>
      <c r="W864" s="119" t="s">
        <v>1120</v>
      </c>
    </row>
    <row r="865" spans="1:23" x14ac:dyDescent="0.2">
      <c r="A865" s="124">
        <v>43319</v>
      </c>
      <c r="B865" s="115" t="s">
        <v>770</v>
      </c>
      <c r="C865" s="114" t="s">
        <v>137</v>
      </c>
      <c r="D865" s="114" t="s">
        <v>138</v>
      </c>
      <c r="E865" s="114" t="s">
        <v>139</v>
      </c>
      <c r="F865" s="116">
        <f t="shared" si="40"/>
        <v>2018</v>
      </c>
      <c r="G865" s="117" t="s">
        <v>1119</v>
      </c>
      <c r="H865" s="117" t="s">
        <v>761</v>
      </c>
      <c r="I865" s="115" t="s">
        <v>1828</v>
      </c>
      <c r="J865" s="115" t="s">
        <v>1815</v>
      </c>
      <c r="K865" s="115" t="s">
        <v>1810</v>
      </c>
      <c r="L865" s="115" t="str">
        <f t="shared" si="39"/>
        <v>T3</v>
      </c>
      <c r="M865" s="115" t="s">
        <v>1852</v>
      </c>
      <c r="N865" s="33" t="str">
        <f t="shared" si="41"/>
        <v>E:POS_P:P01_Tr1:WFL_Tr2:LSI_DRC_R3_D:07_M:08_Y:2018</v>
      </c>
      <c r="O865" s="121">
        <v>0.5805555555555556</v>
      </c>
      <c r="P865" s="119">
        <v>33</v>
      </c>
      <c r="Q865" s="119">
        <v>5</v>
      </c>
      <c r="R865" s="115">
        <v>6.5</v>
      </c>
      <c r="S865" s="115">
        <v>28</v>
      </c>
      <c r="T865" s="115">
        <v>90</v>
      </c>
      <c r="U865" s="115">
        <v>34</v>
      </c>
      <c r="V865" s="115">
        <v>34</v>
      </c>
      <c r="W865" s="119" t="s">
        <v>1120</v>
      </c>
    </row>
    <row r="866" spans="1:23" x14ac:dyDescent="0.2">
      <c r="A866" s="124">
        <v>43334</v>
      </c>
      <c r="B866" s="115" t="s">
        <v>1170</v>
      </c>
      <c r="C866" s="114" t="s">
        <v>137</v>
      </c>
      <c r="D866" s="114" t="s">
        <v>138</v>
      </c>
      <c r="E866" s="114" t="s">
        <v>139</v>
      </c>
      <c r="F866" s="116">
        <f t="shared" si="40"/>
        <v>2018</v>
      </c>
      <c r="G866" s="117" t="s">
        <v>1119</v>
      </c>
      <c r="H866" s="116">
        <v>22</v>
      </c>
      <c r="I866" s="115" t="s">
        <v>1796</v>
      </c>
      <c r="J866" s="115" t="s">
        <v>1797</v>
      </c>
      <c r="K866" s="115" t="s">
        <v>1798</v>
      </c>
      <c r="L866" s="115" t="str">
        <f t="shared" si="39"/>
        <v>T0</v>
      </c>
      <c r="M866" s="115" t="s">
        <v>1799</v>
      </c>
      <c r="N866" s="33" t="str">
        <f t="shared" si="41"/>
        <v>E:POS_P:P01_Tr1:NWF_Tr2:ESI_DRC_R1_D:22_M:08_Y:2018</v>
      </c>
      <c r="O866" s="121">
        <v>0.53055555555555556</v>
      </c>
      <c r="P866" s="119">
        <v>31.2</v>
      </c>
      <c r="Q866" s="119">
        <v>8</v>
      </c>
      <c r="R866" s="115">
        <v>9</v>
      </c>
      <c r="S866" s="115">
        <v>25</v>
      </c>
      <c r="T866" s="115">
        <v>60</v>
      </c>
      <c r="U866" s="115">
        <v>33</v>
      </c>
      <c r="V866" s="115">
        <v>33</v>
      </c>
      <c r="W866" s="119" t="s">
        <v>1171</v>
      </c>
    </row>
    <row r="867" spans="1:23" x14ac:dyDescent="0.2">
      <c r="A867" s="124">
        <v>43334</v>
      </c>
      <c r="B867" s="115" t="s">
        <v>1170</v>
      </c>
      <c r="C867" s="114" t="s">
        <v>137</v>
      </c>
      <c r="D867" s="114" t="s">
        <v>138</v>
      </c>
      <c r="E867" s="114" t="s">
        <v>139</v>
      </c>
      <c r="F867" s="116">
        <f t="shared" si="40"/>
        <v>2018</v>
      </c>
      <c r="G867" s="117" t="s">
        <v>1119</v>
      </c>
      <c r="H867" s="116">
        <v>22</v>
      </c>
      <c r="I867" s="115" t="s">
        <v>1796</v>
      </c>
      <c r="J867" s="115" t="s">
        <v>1797</v>
      </c>
      <c r="K867" s="115" t="s">
        <v>1798</v>
      </c>
      <c r="L867" s="115" t="str">
        <f t="shared" si="39"/>
        <v>T1</v>
      </c>
      <c r="M867" s="115" t="s">
        <v>1802</v>
      </c>
      <c r="N867" s="33" t="str">
        <f t="shared" si="41"/>
        <v>E:POS_P:P01_Tr1:NWF_Tr2:ESI_DRC_R1_D:22_M:08_Y:2018</v>
      </c>
      <c r="O867" s="121">
        <v>0.53749999999999998</v>
      </c>
      <c r="P867" s="119">
        <v>33.200000000000003</v>
      </c>
      <c r="Q867" s="119">
        <v>8</v>
      </c>
      <c r="R867" s="115">
        <v>9</v>
      </c>
      <c r="S867" s="115">
        <v>25</v>
      </c>
      <c r="T867" s="115">
        <v>60</v>
      </c>
      <c r="U867" s="115">
        <v>33</v>
      </c>
      <c r="V867" s="115">
        <v>33</v>
      </c>
      <c r="W867" s="119" t="s">
        <v>1171</v>
      </c>
    </row>
    <row r="868" spans="1:23" x14ac:dyDescent="0.2">
      <c r="A868" s="124">
        <v>43334</v>
      </c>
      <c r="B868" s="115" t="s">
        <v>1170</v>
      </c>
      <c r="C868" s="114" t="s">
        <v>137</v>
      </c>
      <c r="D868" s="114" t="s">
        <v>138</v>
      </c>
      <c r="E868" s="114" t="s">
        <v>139</v>
      </c>
      <c r="F868" s="116">
        <f t="shared" si="40"/>
        <v>2018</v>
      </c>
      <c r="G868" s="117" t="s">
        <v>1119</v>
      </c>
      <c r="H868" s="116">
        <v>22</v>
      </c>
      <c r="I868" s="115" t="s">
        <v>1796</v>
      </c>
      <c r="J868" s="115" t="s">
        <v>1797</v>
      </c>
      <c r="K868" s="115" t="s">
        <v>1798</v>
      </c>
      <c r="L868" s="115" t="str">
        <f t="shared" si="39"/>
        <v>T2</v>
      </c>
      <c r="M868" s="115" t="s">
        <v>1803</v>
      </c>
      <c r="N868" s="33" t="str">
        <f t="shared" si="41"/>
        <v>E:POS_P:P01_Tr1:NWF_Tr2:ESI_DRC_R1_D:22_M:08_Y:2018</v>
      </c>
      <c r="O868" s="121">
        <v>0.5444444444444444</v>
      </c>
      <c r="P868" s="119">
        <v>34</v>
      </c>
      <c r="Q868" s="119">
        <v>8</v>
      </c>
      <c r="R868" s="115">
        <v>9</v>
      </c>
      <c r="S868" s="115">
        <v>25</v>
      </c>
      <c r="T868" s="115">
        <v>60</v>
      </c>
      <c r="U868" s="115">
        <v>33</v>
      </c>
      <c r="V868" s="115">
        <v>33</v>
      </c>
      <c r="W868" s="119" t="s">
        <v>1171</v>
      </c>
    </row>
    <row r="869" spans="1:23" x14ac:dyDescent="0.2">
      <c r="A869" s="124">
        <v>43334</v>
      </c>
      <c r="B869" s="115" t="s">
        <v>1170</v>
      </c>
      <c r="C869" s="114" t="s">
        <v>137</v>
      </c>
      <c r="D869" s="114" t="s">
        <v>138</v>
      </c>
      <c r="E869" s="114" t="s">
        <v>139</v>
      </c>
      <c r="F869" s="116">
        <f t="shared" si="40"/>
        <v>2018</v>
      </c>
      <c r="G869" s="117" t="s">
        <v>1119</v>
      </c>
      <c r="H869" s="116">
        <v>22</v>
      </c>
      <c r="I869" s="115" t="s">
        <v>1796</v>
      </c>
      <c r="J869" s="115" t="s">
        <v>1797</v>
      </c>
      <c r="K869" s="115" t="s">
        <v>1798</v>
      </c>
      <c r="L869" s="115" t="str">
        <f t="shared" si="39"/>
        <v>T3</v>
      </c>
      <c r="M869" s="115" t="s">
        <v>1804</v>
      </c>
      <c r="N869" s="33" t="str">
        <f t="shared" si="41"/>
        <v>E:POS_P:P01_Tr1:NWF_Tr2:ESI_DRC_R1_D:22_M:08_Y:2018</v>
      </c>
      <c r="O869" s="121">
        <v>0.55138888888888882</v>
      </c>
      <c r="P869" s="119">
        <v>34.1</v>
      </c>
      <c r="Q869" s="119">
        <v>8</v>
      </c>
      <c r="R869" s="115">
        <v>9</v>
      </c>
      <c r="S869" s="115">
        <v>25</v>
      </c>
      <c r="T869" s="115">
        <v>60</v>
      </c>
      <c r="U869" s="115">
        <v>33</v>
      </c>
      <c r="V869" s="115">
        <v>33</v>
      </c>
      <c r="W869" s="119" t="s">
        <v>1171</v>
      </c>
    </row>
    <row r="870" spans="1:23" x14ac:dyDescent="0.2">
      <c r="A870" s="124">
        <v>43334</v>
      </c>
      <c r="B870" s="115" t="s">
        <v>554</v>
      </c>
      <c r="C870" s="114" t="s">
        <v>137</v>
      </c>
      <c r="D870" s="114" t="s">
        <v>138</v>
      </c>
      <c r="E870" s="114" t="s">
        <v>139</v>
      </c>
      <c r="F870" s="116">
        <f t="shared" si="40"/>
        <v>2018</v>
      </c>
      <c r="G870" s="117" t="s">
        <v>1119</v>
      </c>
      <c r="H870" s="116">
        <v>22</v>
      </c>
      <c r="I870" s="115" t="s">
        <v>1796</v>
      </c>
      <c r="J870" s="115" t="s">
        <v>1797</v>
      </c>
      <c r="K870" s="115" t="s">
        <v>1805</v>
      </c>
      <c r="L870" s="115" t="str">
        <f t="shared" si="39"/>
        <v>T0</v>
      </c>
      <c r="M870" s="115" t="s">
        <v>1806</v>
      </c>
      <c r="N870" s="33" t="str">
        <f t="shared" si="41"/>
        <v>E:POS_P:P01_Tr1:NWF_Tr2:ESI_DRC_R2_D:22_M:08_Y:2018</v>
      </c>
      <c r="O870" s="121">
        <v>0.53055555555555556</v>
      </c>
      <c r="P870" s="119">
        <v>32.799999999999997</v>
      </c>
      <c r="Q870" s="119">
        <v>2</v>
      </c>
      <c r="R870" s="115">
        <v>9</v>
      </c>
      <c r="S870" s="115">
        <v>25</v>
      </c>
      <c r="T870" s="115">
        <v>70</v>
      </c>
      <c r="U870" s="115">
        <v>33</v>
      </c>
      <c r="V870" s="115">
        <v>33</v>
      </c>
      <c r="W870" s="119" t="s">
        <v>1171</v>
      </c>
    </row>
    <row r="871" spans="1:23" x14ac:dyDescent="0.2">
      <c r="A871" s="124">
        <v>43334</v>
      </c>
      <c r="B871" s="115" t="s">
        <v>554</v>
      </c>
      <c r="C871" s="114" t="s">
        <v>137</v>
      </c>
      <c r="D871" s="114" t="s">
        <v>138</v>
      </c>
      <c r="E871" s="114" t="s">
        <v>139</v>
      </c>
      <c r="F871" s="116">
        <f t="shared" si="40"/>
        <v>2018</v>
      </c>
      <c r="G871" s="117" t="s">
        <v>1119</v>
      </c>
      <c r="H871" s="116">
        <v>22</v>
      </c>
      <c r="I871" s="115" t="s">
        <v>1796</v>
      </c>
      <c r="J871" s="115" t="s">
        <v>1797</v>
      </c>
      <c r="K871" s="115" t="s">
        <v>1805</v>
      </c>
      <c r="L871" s="115" t="str">
        <f t="shared" si="39"/>
        <v>T1</v>
      </c>
      <c r="M871" s="115" t="s">
        <v>1807</v>
      </c>
      <c r="N871" s="33" t="str">
        <f t="shared" si="41"/>
        <v>E:POS_P:P01_Tr1:NWF_Tr2:ESI_DRC_R2_D:22_M:08_Y:2018</v>
      </c>
      <c r="O871" s="121">
        <v>0.53749999999999998</v>
      </c>
      <c r="P871" s="119">
        <v>34.299999999999997</v>
      </c>
      <c r="Q871" s="119">
        <v>2</v>
      </c>
      <c r="R871" s="115">
        <v>9</v>
      </c>
      <c r="S871" s="115">
        <v>25</v>
      </c>
      <c r="T871" s="115">
        <v>70</v>
      </c>
      <c r="U871" s="115">
        <v>33</v>
      </c>
      <c r="V871" s="115">
        <v>33</v>
      </c>
      <c r="W871" s="119" t="s">
        <v>1171</v>
      </c>
    </row>
    <row r="872" spans="1:23" x14ac:dyDescent="0.2">
      <c r="A872" s="124">
        <v>43334</v>
      </c>
      <c r="B872" s="115" t="s">
        <v>554</v>
      </c>
      <c r="C872" s="114" t="s">
        <v>137</v>
      </c>
      <c r="D872" s="114" t="s">
        <v>138</v>
      </c>
      <c r="E872" s="114" t="s">
        <v>139</v>
      </c>
      <c r="F872" s="116">
        <f t="shared" si="40"/>
        <v>2018</v>
      </c>
      <c r="G872" s="117" t="s">
        <v>1119</v>
      </c>
      <c r="H872" s="116">
        <v>22</v>
      </c>
      <c r="I872" s="115" t="s">
        <v>1796</v>
      </c>
      <c r="J872" s="115" t="s">
        <v>1797</v>
      </c>
      <c r="K872" s="115" t="s">
        <v>1805</v>
      </c>
      <c r="L872" s="115" t="str">
        <f t="shared" si="39"/>
        <v>T2</v>
      </c>
      <c r="M872" s="115" t="s">
        <v>1808</v>
      </c>
      <c r="N872" s="33" t="str">
        <f t="shared" si="41"/>
        <v>E:POS_P:P01_Tr1:NWF_Tr2:ESI_DRC_R2_D:22_M:08_Y:2018</v>
      </c>
      <c r="O872" s="121">
        <v>0.5444444444444444</v>
      </c>
      <c r="P872" s="119">
        <v>35</v>
      </c>
      <c r="Q872" s="119">
        <v>2</v>
      </c>
      <c r="R872" s="115">
        <v>9</v>
      </c>
      <c r="S872" s="115">
        <v>25</v>
      </c>
      <c r="T872" s="115">
        <v>70</v>
      </c>
      <c r="U872" s="115">
        <v>33</v>
      </c>
      <c r="V872" s="115">
        <v>33</v>
      </c>
      <c r="W872" s="119" t="s">
        <v>1171</v>
      </c>
    </row>
    <row r="873" spans="1:23" x14ac:dyDescent="0.2">
      <c r="A873" s="124">
        <v>43334</v>
      </c>
      <c r="B873" s="115" t="s">
        <v>554</v>
      </c>
      <c r="C873" s="114" t="s">
        <v>137</v>
      </c>
      <c r="D873" s="114" t="s">
        <v>138</v>
      </c>
      <c r="E873" s="114" t="s">
        <v>139</v>
      </c>
      <c r="F873" s="116">
        <f t="shared" si="40"/>
        <v>2018</v>
      </c>
      <c r="G873" s="117" t="s">
        <v>1119</v>
      </c>
      <c r="H873" s="116">
        <v>22</v>
      </c>
      <c r="I873" s="115" t="s">
        <v>1796</v>
      </c>
      <c r="J873" s="115" t="s">
        <v>1797</v>
      </c>
      <c r="K873" s="115" t="s">
        <v>1805</v>
      </c>
      <c r="L873" s="115" t="str">
        <f t="shared" si="39"/>
        <v>T3</v>
      </c>
      <c r="M873" s="115" t="s">
        <v>1809</v>
      </c>
      <c r="N873" s="33" t="str">
        <f t="shared" si="41"/>
        <v>E:POS_P:P01_Tr1:NWF_Tr2:ESI_DRC_R2_D:22_M:08_Y:2018</v>
      </c>
      <c r="O873" s="121">
        <v>0.55138888888888882</v>
      </c>
      <c r="P873" s="119">
        <v>34.700000000000003</v>
      </c>
      <c r="Q873" s="119">
        <v>2</v>
      </c>
      <c r="R873" s="115">
        <v>9</v>
      </c>
      <c r="S873" s="115">
        <v>25</v>
      </c>
      <c r="T873" s="115">
        <v>70</v>
      </c>
      <c r="U873" s="115">
        <v>33</v>
      </c>
      <c r="V873" s="115">
        <v>33</v>
      </c>
      <c r="W873" s="119" t="s">
        <v>1171</v>
      </c>
    </row>
    <row r="874" spans="1:23" x14ac:dyDescent="0.2">
      <c r="A874" s="124">
        <v>43334</v>
      </c>
      <c r="B874" s="115" t="s">
        <v>1180</v>
      </c>
      <c r="C874" s="114" t="s">
        <v>137</v>
      </c>
      <c r="D874" s="114" t="s">
        <v>138</v>
      </c>
      <c r="E874" s="114" t="s">
        <v>139</v>
      </c>
      <c r="F874" s="116">
        <f t="shared" si="40"/>
        <v>2018</v>
      </c>
      <c r="G874" s="117" t="s">
        <v>1119</v>
      </c>
      <c r="H874" s="116">
        <v>22</v>
      </c>
      <c r="I874" s="115" t="s">
        <v>1796</v>
      </c>
      <c r="J874" s="115" t="s">
        <v>1797</v>
      </c>
      <c r="K874" s="115" t="s">
        <v>1810</v>
      </c>
      <c r="L874" s="115" t="str">
        <f t="shared" si="39"/>
        <v>T0</v>
      </c>
      <c r="M874" s="115" t="s">
        <v>1811</v>
      </c>
      <c r="N874" s="33" t="str">
        <f t="shared" si="41"/>
        <v>E:POS_P:P01_Tr1:NWF_Tr2:ESI_DRC_R3_D:22_M:08_Y:2018</v>
      </c>
      <c r="O874" s="121">
        <v>0.53055555555555556</v>
      </c>
      <c r="P874" s="119">
        <v>32.799999999999997</v>
      </c>
      <c r="Q874" s="119">
        <v>6</v>
      </c>
      <c r="R874" s="115">
        <v>9</v>
      </c>
      <c r="S874" s="115">
        <v>25</v>
      </c>
      <c r="T874" s="115">
        <v>75</v>
      </c>
      <c r="U874" s="115">
        <v>33</v>
      </c>
      <c r="V874" s="115">
        <v>33</v>
      </c>
      <c r="W874" s="119" t="s">
        <v>1171</v>
      </c>
    </row>
    <row r="875" spans="1:23" x14ac:dyDescent="0.2">
      <c r="A875" s="124">
        <v>43334</v>
      </c>
      <c r="B875" s="115" t="s">
        <v>1180</v>
      </c>
      <c r="C875" s="114" t="s">
        <v>137</v>
      </c>
      <c r="D875" s="114" t="s">
        <v>138</v>
      </c>
      <c r="E875" s="114" t="s">
        <v>139</v>
      </c>
      <c r="F875" s="116">
        <f t="shared" si="40"/>
        <v>2018</v>
      </c>
      <c r="G875" s="117" t="s">
        <v>1119</v>
      </c>
      <c r="H875" s="116">
        <v>22</v>
      </c>
      <c r="I875" s="115" t="s">
        <v>1796</v>
      </c>
      <c r="J875" s="115" t="s">
        <v>1797</v>
      </c>
      <c r="K875" s="115" t="s">
        <v>1810</v>
      </c>
      <c r="L875" s="115" t="str">
        <f t="shared" si="39"/>
        <v>T1</v>
      </c>
      <c r="M875" s="115" t="s">
        <v>1812</v>
      </c>
      <c r="N875" s="33" t="str">
        <f t="shared" si="41"/>
        <v>E:POS_P:P01_Tr1:NWF_Tr2:ESI_DRC_R3_D:22_M:08_Y:2018</v>
      </c>
      <c r="O875" s="121">
        <v>0.53749999999999998</v>
      </c>
      <c r="P875" s="119">
        <v>33.700000000000003</v>
      </c>
      <c r="Q875" s="119">
        <v>6</v>
      </c>
      <c r="R875" s="115">
        <v>9</v>
      </c>
      <c r="S875" s="115">
        <v>25</v>
      </c>
      <c r="T875" s="115">
        <v>75</v>
      </c>
      <c r="U875" s="115">
        <v>33</v>
      </c>
      <c r="V875" s="115">
        <v>33</v>
      </c>
      <c r="W875" s="119" t="s">
        <v>1171</v>
      </c>
    </row>
    <row r="876" spans="1:23" x14ac:dyDescent="0.2">
      <c r="A876" s="124">
        <v>43334</v>
      </c>
      <c r="B876" s="115" t="s">
        <v>1180</v>
      </c>
      <c r="C876" s="114" t="s">
        <v>137</v>
      </c>
      <c r="D876" s="114" t="s">
        <v>138</v>
      </c>
      <c r="E876" s="114" t="s">
        <v>139</v>
      </c>
      <c r="F876" s="116">
        <f t="shared" si="40"/>
        <v>2018</v>
      </c>
      <c r="G876" s="117" t="s">
        <v>1119</v>
      </c>
      <c r="H876" s="116">
        <v>22</v>
      </c>
      <c r="I876" s="115" t="s">
        <v>1796</v>
      </c>
      <c r="J876" s="115" t="s">
        <v>1797</v>
      </c>
      <c r="K876" s="115" t="s">
        <v>1810</v>
      </c>
      <c r="L876" s="115" t="str">
        <f t="shared" si="39"/>
        <v>T2</v>
      </c>
      <c r="M876" s="115" t="s">
        <v>1813</v>
      </c>
      <c r="N876" s="33" t="str">
        <f t="shared" si="41"/>
        <v>E:POS_P:P01_Tr1:NWF_Tr2:ESI_DRC_R3_D:22_M:08_Y:2018</v>
      </c>
      <c r="O876" s="121">
        <v>0.5444444444444444</v>
      </c>
      <c r="P876" s="119">
        <v>34.4</v>
      </c>
      <c r="Q876" s="119">
        <v>6</v>
      </c>
      <c r="R876" s="115">
        <v>9</v>
      </c>
      <c r="S876" s="115">
        <v>25</v>
      </c>
      <c r="T876" s="115">
        <v>75</v>
      </c>
      <c r="U876" s="115">
        <v>33</v>
      </c>
      <c r="V876" s="115">
        <v>33</v>
      </c>
      <c r="W876" s="119" t="s">
        <v>1171</v>
      </c>
    </row>
    <row r="877" spans="1:23" x14ac:dyDescent="0.2">
      <c r="A877" s="124">
        <v>43334</v>
      </c>
      <c r="B877" s="115" t="s">
        <v>1180</v>
      </c>
      <c r="C877" s="114" t="s">
        <v>137</v>
      </c>
      <c r="D877" s="114" t="s">
        <v>138</v>
      </c>
      <c r="E877" s="114" t="s">
        <v>139</v>
      </c>
      <c r="F877" s="116">
        <f t="shared" si="40"/>
        <v>2018</v>
      </c>
      <c r="G877" s="117" t="s">
        <v>1119</v>
      </c>
      <c r="H877" s="116">
        <v>22</v>
      </c>
      <c r="I877" s="115" t="s">
        <v>1796</v>
      </c>
      <c r="J877" s="115" t="s">
        <v>1797</v>
      </c>
      <c r="K877" s="115" t="s">
        <v>1810</v>
      </c>
      <c r="L877" s="115" t="str">
        <f t="shared" ref="L877:L940" si="42">MID(M877,12,2)</f>
        <v>T3</v>
      </c>
      <c r="M877" s="115" t="s">
        <v>1814</v>
      </c>
      <c r="N877" s="33" t="str">
        <f t="shared" si="41"/>
        <v>E:POS_P:P01_Tr1:NWF_Tr2:ESI_DRC_R3_D:22_M:08_Y:2018</v>
      </c>
      <c r="O877" s="121">
        <v>0.55138888888888882</v>
      </c>
      <c r="P877" s="119">
        <v>34.4</v>
      </c>
      <c r="Q877" s="119">
        <v>6</v>
      </c>
      <c r="R877" s="115">
        <v>9</v>
      </c>
      <c r="S877" s="115">
        <v>25</v>
      </c>
      <c r="T877" s="115">
        <v>75</v>
      </c>
      <c r="U877" s="115">
        <v>33</v>
      </c>
      <c r="V877" s="115">
        <v>33</v>
      </c>
      <c r="W877" s="119" t="s">
        <v>1171</v>
      </c>
    </row>
    <row r="878" spans="1:23" x14ac:dyDescent="0.2">
      <c r="A878" s="124">
        <v>43334</v>
      </c>
      <c r="B878" s="115" t="s">
        <v>1170</v>
      </c>
      <c r="C878" s="114" t="s">
        <v>137</v>
      </c>
      <c r="D878" s="114" t="s">
        <v>138</v>
      </c>
      <c r="E878" s="114" t="s">
        <v>139</v>
      </c>
      <c r="F878" s="116">
        <f t="shared" si="40"/>
        <v>2018</v>
      </c>
      <c r="G878" s="117" t="s">
        <v>1119</v>
      </c>
      <c r="H878" s="116">
        <v>22</v>
      </c>
      <c r="I878" s="115" t="s">
        <v>1796</v>
      </c>
      <c r="J878" s="115" t="s">
        <v>1815</v>
      </c>
      <c r="K878" s="115" t="s">
        <v>1798</v>
      </c>
      <c r="L878" s="115" t="str">
        <f t="shared" si="42"/>
        <v>T0</v>
      </c>
      <c r="M878" s="115" t="s">
        <v>1816</v>
      </c>
      <c r="N878" s="33" t="str">
        <f t="shared" si="41"/>
        <v>E:POS_P:P01_Tr1:NWF_Tr2:LSI_DRC_R1_D:22_M:08_Y:2018</v>
      </c>
      <c r="O878" s="121">
        <v>0.53333333333333333</v>
      </c>
      <c r="P878" s="119">
        <v>33.299999999999997</v>
      </c>
      <c r="Q878" s="119">
        <v>14</v>
      </c>
      <c r="R878" s="115">
        <v>7</v>
      </c>
      <c r="S878" s="115">
        <v>25.5</v>
      </c>
      <c r="T878" s="115">
        <v>50</v>
      </c>
      <c r="U878" s="115">
        <v>33</v>
      </c>
      <c r="V878" s="115">
        <v>33</v>
      </c>
      <c r="W878" s="119" t="s">
        <v>1171</v>
      </c>
    </row>
    <row r="879" spans="1:23" x14ac:dyDescent="0.2">
      <c r="A879" s="124">
        <v>43334</v>
      </c>
      <c r="B879" s="115" t="s">
        <v>1170</v>
      </c>
      <c r="C879" s="114" t="s">
        <v>137</v>
      </c>
      <c r="D879" s="114" t="s">
        <v>138</v>
      </c>
      <c r="E879" s="114" t="s">
        <v>139</v>
      </c>
      <c r="F879" s="116">
        <f t="shared" si="40"/>
        <v>2018</v>
      </c>
      <c r="G879" s="117" t="s">
        <v>1119</v>
      </c>
      <c r="H879" s="116">
        <v>22</v>
      </c>
      <c r="I879" s="115" t="s">
        <v>1796</v>
      </c>
      <c r="J879" s="115" t="s">
        <v>1815</v>
      </c>
      <c r="K879" s="115" t="s">
        <v>1798</v>
      </c>
      <c r="L879" s="115" t="str">
        <f t="shared" si="42"/>
        <v>T1</v>
      </c>
      <c r="M879" s="115" t="s">
        <v>1817</v>
      </c>
      <c r="N879" s="33" t="str">
        <f t="shared" si="41"/>
        <v>E:POS_P:P01_Tr1:NWF_Tr2:LSI_DRC_R1_D:22_M:08_Y:2018</v>
      </c>
      <c r="O879" s="121">
        <v>0.54027777777777775</v>
      </c>
      <c r="P879" s="119">
        <v>35</v>
      </c>
      <c r="Q879" s="119">
        <v>14</v>
      </c>
      <c r="R879" s="115">
        <v>7</v>
      </c>
      <c r="S879" s="115">
        <v>25.5</v>
      </c>
      <c r="T879" s="115">
        <v>50</v>
      </c>
      <c r="U879" s="115">
        <v>33</v>
      </c>
      <c r="V879" s="115">
        <v>33</v>
      </c>
      <c r="W879" s="119" t="s">
        <v>1171</v>
      </c>
    </row>
    <row r="880" spans="1:23" x14ac:dyDescent="0.2">
      <c r="A880" s="124">
        <v>43334</v>
      </c>
      <c r="B880" s="115" t="s">
        <v>1170</v>
      </c>
      <c r="C880" s="114" t="s">
        <v>137</v>
      </c>
      <c r="D880" s="114" t="s">
        <v>138</v>
      </c>
      <c r="E880" s="114" t="s">
        <v>139</v>
      </c>
      <c r="F880" s="116">
        <f t="shared" si="40"/>
        <v>2018</v>
      </c>
      <c r="G880" s="117" t="s">
        <v>1119</v>
      </c>
      <c r="H880" s="116">
        <v>22</v>
      </c>
      <c r="I880" s="115" t="s">
        <v>1796</v>
      </c>
      <c r="J880" s="115" t="s">
        <v>1815</v>
      </c>
      <c r="K880" s="115" t="s">
        <v>1798</v>
      </c>
      <c r="L880" s="115" t="str">
        <f t="shared" si="42"/>
        <v>T2</v>
      </c>
      <c r="M880" s="115" t="s">
        <v>1818</v>
      </c>
      <c r="N880" s="33" t="str">
        <f t="shared" si="41"/>
        <v>E:POS_P:P01_Tr1:NWF_Tr2:LSI_DRC_R1_D:22_M:08_Y:2018</v>
      </c>
      <c r="O880" s="121">
        <v>0.54722222222222217</v>
      </c>
      <c r="P880" s="119">
        <v>34.6</v>
      </c>
      <c r="Q880" s="119">
        <v>14</v>
      </c>
      <c r="R880" s="115">
        <v>7</v>
      </c>
      <c r="S880" s="115">
        <v>25.5</v>
      </c>
      <c r="T880" s="115">
        <v>50</v>
      </c>
      <c r="U880" s="115">
        <v>33</v>
      </c>
      <c r="V880" s="115">
        <v>33</v>
      </c>
      <c r="W880" s="119" t="s">
        <v>1171</v>
      </c>
    </row>
    <row r="881" spans="1:23" x14ac:dyDescent="0.2">
      <c r="A881" s="124">
        <v>43334</v>
      </c>
      <c r="B881" s="115" t="s">
        <v>1170</v>
      </c>
      <c r="C881" s="114" t="s">
        <v>137</v>
      </c>
      <c r="D881" s="114" t="s">
        <v>138</v>
      </c>
      <c r="E881" s="114" t="s">
        <v>139</v>
      </c>
      <c r="F881" s="116">
        <f t="shared" si="40"/>
        <v>2018</v>
      </c>
      <c r="G881" s="117" t="s">
        <v>1119</v>
      </c>
      <c r="H881" s="116">
        <v>22</v>
      </c>
      <c r="I881" s="115" t="s">
        <v>1796</v>
      </c>
      <c r="J881" s="115" t="s">
        <v>1815</v>
      </c>
      <c r="K881" s="115" t="s">
        <v>1798</v>
      </c>
      <c r="L881" s="115" t="str">
        <f t="shared" si="42"/>
        <v>T3</v>
      </c>
      <c r="M881" s="115" t="s">
        <v>1819</v>
      </c>
      <c r="N881" s="33" t="str">
        <f t="shared" si="41"/>
        <v>E:POS_P:P01_Tr1:NWF_Tr2:LSI_DRC_R1_D:22_M:08_Y:2018</v>
      </c>
      <c r="O881" s="121">
        <v>0.5541666666666667</v>
      </c>
      <c r="P881" s="119">
        <v>34.5</v>
      </c>
      <c r="Q881" s="119">
        <v>14</v>
      </c>
      <c r="R881" s="115">
        <v>7</v>
      </c>
      <c r="S881" s="115">
        <v>25.5</v>
      </c>
      <c r="T881" s="115">
        <v>50</v>
      </c>
      <c r="U881" s="115">
        <v>33</v>
      </c>
      <c r="V881" s="115">
        <v>33</v>
      </c>
      <c r="W881" s="119" t="s">
        <v>1171</v>
      </c>
    </row>
    <row r="882" spans="1:23" x14ac:dyDescent="0.2">
      <c r="A882" s="124">
        <v>43334</v>
      </c>
      <c r="B882" s="115" t="s">
        <v>554</v>
      </c>
      <c r="C882" s="114" t="s">
        <v>137</v>
      </c>
      <c r="D882" s="114" t="s">
        <v>138</v>
      </c>
      <c r="E882" s="114" t="s">
        <v>139</v>
      </c>
      <c r="F882" s="116">
        <f t="shared" si="40"/>
        <v>2018</v>
      </c>
      <c r="G882" s="117" t="s">
        <v>1119</v>
      </c>
      <c r="H882" s="116">
        <v>22</v>
      </c>
      <c r="I882" s="115" t="s">
        <v>1796</v>
      </c>
      <c r="J882" s="115" t="s">
        <v>1815</v>
      </c>
      <c r="K882" s="115" t="s">
        <v>1805</v>
      </c>
      <c r="L882" s="115" t="str">
        <f t="shared" si="42"/>
        <v>T0</v>
      </c>
      <c r="M882" s="115" t="s">
        <v>1820</v>
      </c>
      <c r="N882" s="33" t="str">
        <f t="shared" si="41"/>
        <v>E:POS_P:P01_Tr1:NWF_Tr2:LSI_DRC_R2_D:22_M:08_Y:2018</v>
      </c>
      <c r="O882" s="121">
        <v>0.53333333333333333</v>
      </c>
      <c r="P882" s="119">
        <v>33.5</v>
      </c>
      <c r="Q882" s="119">
        <v>11</v>
      </c>
      <c r="R882" s="115">
        <v>8</v>
      </c>
      <c r="S882" s="115">
        <v>25</v>
      </c>
      <c r="T882" s="115">
        <v>50</v>
      </c>
      <c r="U882" s="115">
        <v>33</v>
      </c>
      <c r="V882" s="115">
        <v>33</v>
      </c>
      <c r="W882" s="119" t="s">
        <v>1171</v>
      </c>
    </row>
    <row r="883" spans="1:23" x14ac:dyDescent="0.2">
      <c r="A883" s="124">
        <v>43334</v>
      </c>
      <c r="B883" s="115" t="s">
        <v>554</v>
      </c>
      <c r="C883" s="114" t="s">
        <v>137</v>
      </c>
      <c r="D883" s="114" t="s">
        <v>138</v>
      </c>
      <c r="E883" s="114" t="s">
        <v>139</v>
      </c>
      <c r="F883" s="116">
        <f t="shared" si="40"/>
        <v>2018</v>
      </c>
      <c r="G883" s="117" t="s">
        <v>1119</v>
      </c>
      <c r="H883" s="116">
        <v>22</v>
      </c>
      <c r="I883" s="115" t="s">
        <v>1796</v>
      </c>
      <c r="J883" s="115" t="s">
        <v>1815</v>
      </c>
      <c r="K883" s="115" t="s">
        <v>1805</v>
      </c>
      <c r="L883" s="115" t="str">
        <f t="shared" si="42"/>
        <v>T1</v>
      </c>
      <c r="M883" s="115" t="s">
        <v>1821</v>
      </c>
      <c r="N883" s="33" t="str">
        <f t="shared" si="41"/>
        <v>E:POS_P:P01_Tr1:NWF_Tr2:LSI_DRC_R2_D:22_M:08_Y:2018</v>
      </c>
      <c r="O883" s="121">
        <v>0.54027777777777775</v>
      </c>
      <c r="P883" s="119">
        <v>35.1</v>
      </c>
      <c r="Q883" s="119">
        <v>11</v>
      </c>
      <c r="R883" s="115">
        <v>8</v>
      </c>
      <c r="S883" s="115">
        <v>25</v>
      </c>
      <c r="T883" s="115">
        <v>50</v>
      </c>
      <c r="U883" s="115">
        <v>33</v>
      </c>
      <c r="V883" s="115">
        <v>33</v>
      </c>
      <c r="W883" s="119" t="s">
        <v>1171</v>
      </c>
    </row>
    <row r="884" spans="1:23" x14ac:dyDescent="0.2">
      <c r="A884" s="124">
        <v>43334</v>
      </c>
      <c r="B884" s="115" t="s">
        <v>554</v>
      </c>
      <c r="C884" s="114" t="s">
        <v>137</v>
      </c>
      <c r="D884" s="114" t="s">
        <v>138</v>
      </c>
      <c r="E884" s="114" t="s">
        <v>139</v>
      </c>
      <c r="F884" s="116">
        <f t="shared" si="40"/>
        <v>2018</v>
      </c>
      <c r="G884" s="117" t="s">
        <v>1119</v>
      </c>
      <c r="H884" s="116">
        <v>22</v>
      </c>
      <c r="I884" s="115" t="s">
        <v>1796</v>
      </c>
      <c r="J884" s="115" t="s">
        <v>1815</v>
      </c>
      <c r="K884" s="115" t="s">
        <v>1805</v>
      </c>
      <c r="L884" s="115" t="str">
        <f t="shared" si="42"/>
        <v>T2</v>
      </c>
      <c r="M884" s="115" t="s">
        <v>1822</v>
      </c>
      <c r="N884" s="33" t="str">
        <f t="shared" si="41"/>
        <v>E:POS_P:P01_Tr1:NWF_Tr2:LSI_DRC_R2_D:22_M:08_Y:2018</v>
      </c>
      <c r="O884" s="121">
        <v>0.54722222222222217</v>
      </c>
      <c r="P884" s="119">
        <v>34.299999999999997</v>
      </c>
      <c r="Q884" s="119">
        <v>11</v>
      </c>
      <c r="R884" s="115">
        <v>8</v>
      </c>
      <c r="S884" s="115">
        <v>25</v>
      </c>
      <c r="T884" s="115">
        <v>50</v>
      </c>
      <c r="U884" s="115">
        <v>33</v>
      </c>
      <c r="V884" s="115">
        <v>33</v>
      </c>
      <c r="W884" s="119" t="s">
        <v>1171</v>
      </c>
    </row>
    <row r="885" spans="1:23" x14ac:dyDescent="0.2">
      <c r="A885" s="124">
        <v>43334</v>
      </c>
      <c r="B885" s="115" t="s">
        <v>554</v>
      </c>
      <c r="C885" s="114" t="s">
        <v>137</v>
      </c>
      <c r="D885" s="114" t="s">
        <v>138</v>
      </c>
      <c r="E885" s="114" t="s">
        <v>139</v>
      </c>
      <c r="F885" s="116">
        <f t="shared" si="40"/>
        <v>2018</v>
      </c>
      <c r="G885" s="117" t="s">
        <v>1119</v>
      </c>
      <c r="H885" s="116">
        <v>22</v>
      </c>
      <c r="I885" s="115" t="s">
        <v>1796</v>
      </c>
      <c r="J885" s="115" t="s">
        <v>1815</v>
      </c>
      <c r="K885" s="115" t="s">
        <v>1805</v>
      </c>
      <c r="L885" s="115" t="str">
        <f t="shared" si="42"/>
        <v>T3</v>
      </c>
      <c r="M885" s="115" t="s">
        <v>1823</v>
      </c>
      <c r="N885" s="33" t="str">
        <f t="shared" si="41"/>
        <v>E:POS_P:P01_Tr1:NWF_Tr2:LSI_DRC_R2_D:22_M:08_Y:2018</v>
      </c>
      <c r="O885" s="121">
        <v>0.5541666666666667</v>
      </c>
      <c r="P885" s="119">
        <v>34</v>
      </c>
      <c r="Q885" s="119">
        <v>11</v>
      </c>
      <c r="R885" s="115">
        <v>8</v>
      </c>
      <c r="S885" s="115">
        <v>25</v>
      </c>
      <c r="T885" s="115">
        <v>50</v>
      </c>
      <c r="U885" s="115">
        <v>33</v>
      </c>
      <c r="V885" s="115">
        <v>33</v>
      </c>
      <c r="W885" s="119" t="s">
        <v>1171</v>
      </c>
    </row>
    <row r="886" spans="1:23" x14ac:dyDescent="0.2">
      <c r="A886" s="124">
        <v>43334</v>
      </c>
      <c r="B886" s="115" t="s">
        <v>1180</v>
      </c>
      <c r="C886" s="114" t="s">
        <v>137</v>
      </c>
      <c r="D886" s="114" t="s">
        <v>138</v>
      </c>
      <c r="E886" s="114" t="s">
        <v>139</v>
      </c>
      <c r="F886" s="116">
        <f t="shared" si="40"/>
        <v>2018</v>
      </c>
      <c r="G886" s="117" t="s">
        <v>1119</v>
      </c>
      <c r="H886" s="116">
        <v>22</v>
      </c>
      <c r="I886" s="115" t="s">
        <v>1796</v>
      </c>
      <c r="J886" s="115" t="s">
        <v>1815</v>
      </c>
      <c r="K886" s="115" t="s">
        <v>1810</v>
      </c>
      <c r="L886" s="115" t="str">
        <f t="shared" si="42"/>
        <v>T0</v>
      </c>
      <c r="M886" s="115" t="s">
        <v>1824</v>
      </c>
      <c r="N886" s="33" t="str">
        <f t="shared" si="41"/>
        <v>E:POS_P:P01_Tr1:NWF_Tr2:LSI_DRC_R3_D:22_M:08_Y:2018</v>
      </c>
      <c r="O886" s="121">
        <v>0.53333333333333333</v>
      </c>
      <c r="P886" s="119">
        <v>33.799999999999997</v>
      </c>
      <c r="Q886" s="119">
        <v>5</v>
      </c>
      <c r="R886" s="115">
        <v>7.5</v>
      </c>
      <c r="S886" s="115">
        <v>25.5</v>
      </c>
      <c r="T886" s="115">
        <v>65</v>
      </c>
      <c r="U886" s="115">
        <v>33</v>
      </c>
      <c r="V886" s="115">
        <v>33</v>
      </c>
      <c r="W886" s="119" t="s">
        <v>1171</v>
      </c>
    </row>
    <row r="887" spans="1:23" x14ac:dyDescent="0.2">
      <c r="A887" s="124">
        <v>43334</v>
      </c>
      <c r="B887" s="115" t="s">
        <v>1180</v>
      </c>
      <c r="C887" s="114" t="s">
        <v>137</v>
      </c>
      <c r="D887" s="114" t="s">
        <v>138</v>
      </c>
      <c r="E887" s="114" t="s">
        <v>139</v>
      </c>
      <c r="F887" s="116">
        <f t="shared" si="40"/>
        <v>2018</v>
      </c>
      <c r="G887" s="117" t="s">
        <v>1119</v>
      </c>
      <c r="H887" s="116">
        <v>22</v>
      </c>
      <c r="I887" s="115" t="s">
        <v>1796</v>
      </c>
      <c r="J887" s="115" t="s">
        <v>1815</v>
      </c>
      <c r="K887" s="115" t="s">
        <v>1810</v>
      </c>
      <c r="L887" s="115" t="str">
        <f t="shared" si="42"/>
        <v>T1</v>
      </c>
      <c r="M887" s="115" t="s">
        <v>1825</v>
      </c>
      <c r="N887" s="33" t="str">
        <f t="shared" si="41"/>
        <v>E:POS_P:P01_Tr1:NWF_Tr2:LSI_DRC_R3_D:22_M:08_Y:2018</v>
      </c>
      <c r="O887" s="121">
        <v>0.54027777777777775</v>
      </c>
      <c r="P887" s="119">
        <v>34.9</v>
      </c>
      <c r="Q887" s="119">
        <v>5</v>
      </c>
      <c r="R887" s="115">
        <v>7.5</v>
      </c>
      <c r="S887" s="115">
        <v>25.5</v>
      </c>
      <c r="T887" s="115">
        <v>65</v>
      </c>
      <c r="U887" s="115">
        <v>33</v>
      </c>
      <c r="V887" s="115">
        <v>33</v>
      </c>
      <c r="W887" s="119" t="s">
        <v>1171</v>
      </c>
    </row>
    <row r="888" spans="1:23" x14ac:dyDescent="0.2">
      <c r="A888" s="124">
        <v>43334</v>
      </c>
      <c r="B888" s="115" t="s">
        <v>1180</v>
      </c>
      <c r="C888" s="114" t="s">
        <v>137</v>
      </c>
      <c r="D888" s="114" t="s">
        <v>138</v>
      </c>
      <c r="E888" s="114" t="s">
        <v>139</v>
      </c>
      <c r="F888" s="116">
        <f t="shared" si="40"/>
        <v>2018</v>
      </c>
      <c r="G888" s="117" t="s">
        <v>1119</v>
      </c>
      <c r="H888" s="116">
        <v>22</v>
      </c>
      <c r="I888" s="115" t="s">
        <v>1796</v>
      </c>
      <c r="J888" s="115" t="s">
        <v>1815</v>
      </c>
      <c r="K888" s="115" t="s">
        <v>1810</v>
      </c>
      <c r="L888" s="115" t="str">
        <f t="shared" si="42"/>
        <v>T2</v>
      </c>
      <c r="M888" s="115" t="s">
        <v>1826</v>
      </c>
      <c r="N888" s="33" t="str">
        <f t="shared" si="41"/>
        <v>E:POS_P:P01_Tr1:NWF_Tr2:LSI_DRC_R3_D:22_M:08_Y:2018</v>
      </c>
      <c r="O888" s="121">
        <v>0.54722222222222217</v>
      </c>
      <c r="P888" s="119">
        <v>34.5</v>
      </c>
      <c r="Q888" s="119">
        <v>5</v>
      </c>
      <c r="R888" s="115">
        <v>7.5</v>
      </c>
      <c r="S888" s="115">
        <v>25.5</v>
      </c>
      <c r="T888" s="115">
        <v>65</v>
      </c>
      <c r="U888" s="115">
        <v>33</v>
      </c>
      <c r="V888" s="115">
        <v>33</v>
      </c>
      <c r="W888" s="119" t="s">
        <v>1171</v>
      </c>
    </row>
    <row r="889" spans="1:23" x14ac:dyDescent="0.2">
      <c r="A889" s="124">
        <v>43334</v>
      </c>
      <c r="B889" s="115" t="s">
        <v>1180</v>
      </c>
      <c r="C889" s="114" t="s">
        <v>137</v>
      </c>
      <c r="D889" s="114" t="s">
        <v>138</v>
      </c>
      <c r="E889" s="114" t="s">
        <v>139</v>
      </c>
      <c r="F889" s="116">
        <f t="shared" si="40"/>
        <v>2018</v>
      </c>
      <c r="G889" s="117" t="s">
        <v>1119</v>
      </c>
      <c r="H889" s="116">
        <v>22</v>
      </c>
      <c r="I889" s="115" t="s">
        <v>1796</v>
      </c>
      <c r="J889" s="115" t="s">
        <v>1815</v>
      </c>
      <c r="K889" s="115" t="s">
        <v>1810</v>
      </c>
      <c r="L889" s="115" t="str">
        <f t="shared" si="42"/>
        <v>T3</v>
      </c>
      <c r="M889" s="115" t="s">
        <v>1827</v>
      </c>
      <c r="N889" s="33" t="str">
        <f t="shared" si="41"/>
        <v>E:POS_P:P01_Tr1:NWF_Tr2:LSI_DRC_R3_D:22_M:08_Y:2018</v>
      </c>
      <c r="O889" s="121">
        <v>0.5541666666666667</v>
      </c>
      <c r="P889" s="119">
        <v>34.5</v>
      </c>
      <c r="Q889" s="119">
        <v>5</v>
      </c>
      <c r="R889" s="115">
        <v>7.5</v>
      </c>
      <c r="S889" s="115">
        <v>25.5</v>
      </c>
      <c r="T889" s="115">
        <v>65</v>
      </c>
      <c r="U889" s="115">
        <v>33</v>
      </c>
      <c r="V889" s="115">
        <v>33</v>
      </c>
      <c r="W889" s="119" t="s">
        <v>1171</v>
      </c>
    </row>
    <row r="890" spans="1:23" x14ac:dyDescent="0.2">
      <c r="A890" s="124">
        <v>43334</v>
      </c>
      <c r="B890" s="115" t="s">
        <v>1170</v>
      </c>
      <c r="C890" s="114" t="s">
        <v>137</v>
      </c>
      <c r="D890" s="114" t="s">
        <v>138</v>
      </c>
      <c r="E890" s="114" t="s">
        <v>139</v>
      </c>
      <c r="F890" s="116">
        <f t="shared" si="40"/>
        <v>2018</v>
      </c>
      <c r="G890" s="117" t="s">
        <v>1119</v>
      </c>
      <c r="H890" s="116">
        <v>22</v>
      </c>
      <c r="I890" s="115" t="s">
        <v>1828</v>
      </c>
      <c r="J890" s="115" t="s">
        <v>1797</v>
      </c>
      <c r="K890" s="115" t="s">
        <v>1798</v>
      </c>
      <c r="L890" s="115" t="str">
        <f t="shared" si="42"/>
        <v>T0</v>
      </c>
      <c r="M890" s="115" t="s">
        <v>1829</v>
      </c>
      <c r="N890" s="33" t="str">
        <f t="shared" si="41"/>
        <v>E:POS_P:P01_Tr1:WFL_Tr2:ESI_DRC_R1_D:22_M:08_Y:2018</v>
      </c>
      <c r="O890" s="121">
        <v>0.48125000000000001</v>
      </c>
      <c r="P890" s="119">
        <v>33.799999999999997</v>
      </c>
      <c r="Q890" s="119">
        <v>2</v>
      </c>
      <c r="R890" s="115">
        <v>7.5</v>
      </c>
      <c r="S890" s="115">
        <v>25</v>
      </c>
      <c r="T890" s="115">
        <v>80</v>
      </c>
      <c r="U890" s="115">
        <v>31</v>
      </c>
      <c r="V890" s="115">
        <v>31</v>
      </c>
      <c r="W890" s="119" t="s">
        <v>1171</v>
      </c>
    </row>
    <row r="891" spans="1:23" x14ac:dyDescent="0.2">
      <c r="A891" s="124">
        <v>43334</v>
      </c>
      <c r="B891" s="115" t="s">
        <v>1170</v>
      </c>
      <c r="C891" s="114" t="s">
        <v>137</v>
      </c>
      <c r="D891" s="114" t="s">
        <v>138</v>
      </c>
      <c r="E891" s="114" t="s">
        <v>139</v>
      </c>
      <c r="F891" s="116">
        <f t="shared" si="40"/>
        <v>2018</v>
      </c>
      <c r="G891" s="117" t="s">
        <v>1119</v>
      </c>
      <c r="H891" s="116">
        <v>22</v>
      </c>
      <c r="I891" s="115" t="s">
        <v>1828</v>
      </c>
      <c r="J891" s="115" t="s">
        <v>1797</v>
      </c>
      <c r="K891" s="115" t="s">
        <v>1798</v>
      </c>
      <c r="L891" s="115" t="str">
        <f t="shared" si="42"/>
        <v>T1</v>
      </c>
      <c r="M891" s="115" t="s">
        <v>1830</v>
      </c>
      <c r="N891" s="33" t="str">
        <f t="shared" si="41"/>
        <v>E:POS_P:P01_Tr1:WFL_Tr2:ESI_DRC_R1_D:22_M:08_Y:2018</v>
      </c>
      <c r="O891" s="121">
        <v>0.48819444444444443</v>
      </c>
      <c r="P891" s="119">
        <v>35</v>
      </c>
      <c r="Q891" s="119">
        <v>2</v>
      </c>
      <c r="R891" s="115">
        <v>7.5</v>
      </c>
      <c r="S891" s="115">
        <v>25</v>
      </c>
      <c r="T891" s="115">
        <v>80</v>
      </c>
      <c r="U891" s="115">
        <v>31</v>
      </c>
      <c r="V891" s="115">
        <v>31</v>
      </c>
      <c r="W891" s="119" t="s">
        <v>1171</v>
      </c>
    </row>
    <row r="892" spans="1:23" x14ac:dyDescent="0.2">
      <c r="A892" s="124">
        <v>43334</v>
      </c>
      <c r="B892" s="115" t="s">
        <v>1170</v>
      </c>
      <c r="C892" s="114" t="s">
        <v>137</v>
      </c>
      <c r="D892" s="114" t="s">
        <v>138</v>
      </c>
      <c r="E892" s="114" t="s">
        <v>139</v>
      </c>
      <c r="F892" s="116">
        <f t="shared" si="40"/>
        <v>2018</v>
      </c>
      <c r="G892" s="117" t="s">
        <v>1119</v>
      </c>
      <c r="H892" s="116">
        <v>22</v>
      </c>
      <c r="I892" s="115" t="s">
        <v>1828</v>
      </c>
      <c r="J892" s="115" t="s">
        <v>1797</v>
      </c>
      <c r="K892" s="115" t="s">
        <v>1798</v>
      </c>
      <c r="L892" s="115" t="str">
        <f t="shared" si="42"/>
        <v>T2</v>
      </c>
      <c r="M892" s="115" t="s">
        <v>1831</v>
      </c>
      <c r="N892" s="33" t="str">
        <f t="shared" si="41"/>
        <v>E:POS_P:P01_Tr1:WFL_Tr2:ESI_DRC_R1_D:22_M:08_Y:2018</v>
      </c>
      <c r="O892" s="121">
        <v>0.49513888888888885</v>
      </c>
      <c r="P892" s="119">
        <v>35.6</v>
      </c>
      <c r="Q892" s="119">
        <v>2</v>
      </c>
      <c r="R892" s="115">
        <v>7.5</v>
      </c>
      <c r="S892" s="115">
        <v>25</v>
      </c>
      <c r="T892" s="115">
        <v>80</v>
      </c>
      <c r="U892" s="115">
        <v>31</v>
      </c>
      <c r="V892" s="115">
        <v>31</v>
      </c>
      <c r="W892" s="119" t="s">
        <v>1171</v>
      </c>
    </row>
    <row r="893" spans="1:23" x14ac:dyDescent="0.2">
      <c r="A893" s="124">
        <v>43334</v>
      </c>
      <c r="B893" s="115" t="s">
        <v>1170</v>
      </c>
      <c r="C893" s="114" t="s">
        <v>137</v>
      </c>
      <c r="D893" s="114" t="s">
        <v>138</v>
      </c>
      <c r="E893" s="114" t="s">
        <v>139</v>
      </c>
      <c r="F893" s="116">
        <f t="shared" si="40"/>
        <v>2018</v>
      </c>
      <c r="G893" s="117" t="s">
        <v>1119</v>
      </c>
      <c r="H893" s="116">
        <v>22</v>
      </c>
      <c r="I893" s="115" t="s">
        <v>1828</v>
      </c>
      <c r="J893" s="115" t="s">
        <v>1797</v>
      </c>
      <c r="K893" s="115" t="s">
        <v>1798</v>
      </c>
      <c r="L893" s="115" t="str">
        <f t="shared" si="42"/>
        <v>T3</v>
      </c>
      <c r="M893" s="115" t="s">
        <v>1832</v>
      </c>
      <c r="N893" s="33" t="str">
        <f t="shared" si="41"/>
        <v>E:POS_P:P01_Tr1:WFL_Tr2:ESI_DRC_R1_D:22_M:08_Y:2018</v>
      </c>
      <c r="O893" s="121">
        <v>0.50208333333333333</v>
      </c>
      <c r="P893" s="119">
        <v>35.700000000000003</v>
      </c>
      <c r="Q893" s="119">
        <v>2</v>
      </c>
      <c r="R893" s="115">
        <v>7.5</v>
      </c>
      <c r="S893" s="115">
        <v>25</v>
      </c>
      <c r="T893" s="115">
        <v>80</v>
      </c>
      <c r="U893" s="115">
        <v>31</v>
      </c>
      <c r="V893" s="115">
        <v>31</v>
      </c>
      <c r="W893" s="119" t="s">
        <v>1171</v>
      </c>
    </row>
    <row r="894" spans="1:23" x14ac:dyDescent="0.2">
      <c r="A894" s="124">
        <v>43334</v>
      </c>
      <c r="B894" s="115" t="s">
        <v>554</v>
      </c>
      <c r="C894" s="114" t="s">
        <v>137</v>
      </c>
      <c r="D894" s="114" t="s">
        <v>138</v>
      </c>
      <c r="E894" s="114" t="s">
        <v>139</v>
      </c>
      <c r="F894" s="116">
        <f t="shared" si="40"/>
        <v>2018</v>
      </c>
      <c r="G894" s="117" t="s">
        <v>1119</v>
      </c>
      <c r="H894" s="116">
        <v>22</v>
      </c>
      <c r="I894" s="115" t="s">
        <v>1828</v>
      </c>
      <c r="J894" s="115" t="s">
        <v>1797</v>
      </c>
      <c r="K894" s="115" t="s">
        <v>1805</v>
      </c>
      <c r="L894" s="115" t="str">
        <f t="shared" si="42"/>
        <v>T0</v>
      </c>
      <c r="M894" s="115" t="s">
        <v>1833</v>
      </c>
      <c r="N894" s="33" t="str">
        <f t="shared" si="41"/>
        <v>E:POS_P:P01_Tr1:WFL_Tr2:ESI_DRC_R2_D:22_M:08_Y:2018</v>
      </c>
      <c r="O894" s="121">
        <v>0.48125000000000001</v>
      </c>
      <c r="P894" s="119">
        <v>33.200000000000003</v>
      </c>
      <c r="Q894" s="119">
        <v>8</v>
      </c>
      <c r="R894" s="115">
        <v>8</v>
      </c>
      <c r="S894" s="115">
        <v>25</v>
      </c>
      <c r="T894" s="115">
        <v>75</v>
      </c>
      <c r="U894" s="115">
        <v>31</v>
      </c>
      <c r="V894" s="115">
        <v>31</v>
      </c>
      <c r="W894" s="119" t="s">
        <v>1171</v>
      </c>
    </row>
    <row r="895" spans="1:23" x14ac:dyDescent="0.2">
      <c r="A895" s="124">
        <v>43334</v>
      </c>
      <c r="B895" s="115" t="s">
        <v>554</v>
      </c>
      <c r="C895" s="114" t="s">
        <v>137</v>
      </c>
      <c r="D895" s="114" t="s">
        <v>138</v>
      </c>
      <c r="E895" s="114" t="s">
        <v>139</v>
      </c>
      <c r="F895" s="116">
        <f t="shared" si="40"/>
        <v>2018</v>
      </c>
      <c r="G895" s="117" t="s">
        <v>1119</v>
      </c>
      <c r="H895" s="116">
        <v>22</v>
      </c>
      <c r="I895" s="115" t="s">
        <v>1828</v>
      </c>
      <c r="J895" s="115" t="s">
        <v>1797</v>
      </c>
      <c r="K895" s="115" t="s">
        <v>1805</v>
      </c>
      <c r="L895" s="115" t="str">
        <f t="shared" si="42"/>
        <v>T1</v>
      </c>
      <c r="M895" s="115" t="s">
        <v>1834</v>
      </c>
      <c r="N895" s="33" t="str">
        <f t="shared" si="41"/>
        <v>E:POS_P:P01_Tr1:WFL_Tr2:ESI_DRC_R2_D:22_M:08_Y:2018</v>
      </c>
      <c r="O895" s="121">
        <v>0.48819444444444443</v>
      </c>
      <c r="P895" s="119">
        <v>35.1</v>
      </c>
      <c r="Q895" s="119">
        <v>8</v>
      </c>
      <c r="R895" s="115">
        <v>8</v>
      </c>
      <c r="S895" s="115">
        <v>25</v>
      </c>
      <c r="T895" s="115">
        <v>75</v>
      </c>
      <c r="U895" s="115">
        <v>31</v>
      </c>
      <c r="V895" s="115">
        <v>31</v>
      </c>
      <c r="W895" s="119" t="s">
        <v>1171</v>
      </c>
    </row>
    <row r="896" spans="1:23" x14ac:dyDescent="0.2">
      <c r="A896" s="124">
        <v>43334</v>
      </c>
      <c r="B896" s="115" t="s">
        <v>554</v>
      </c>
      <c r="C896" s="114" t="s">
        <v>137</v>
      </c>
      <c r="D896" s="114" t="s">
        <v>138</v>
      </c>
      <c r="E896" s="114" t="s">
        <v>139</v>
      </c>
      <c r="F896" s="116">
        <f t="shared" si="40"/>
        <v>2018</v>
      </c>
      <c r="G896" s="117" t="s">
        <v>1119</v>
      </c>
      <c r="H896" s="116">
        <v>22</v>
      </c>
      <c r="I896" s="115" t="s">
        <v>1828</v>
      </c>
      <c r="J896" s="115" t="s">
        <v>1797</v>
      </c>
      <c r="K896" s="115" t="s">
        <v>1805</v>
      </c>
      <c r="L896" s="115" t="str">
        <f t="shared" si="42"/>
        <v>T2</v>
      </c>
      <c r="M896" s="115" t="s">
        <v>1835</v>
      </c>
      <c r="N896" s="33" t="str">
        <f t="shared" si="41"/>
        <v>E:POS_P:P01_Tr1:WFL_Tr2:ESI_DRC_R2_D:22_M:08_Y:2018</v>
      </c>
      <c r="O896" s="121">
        <v>0.49513888888888885</v>
      </c>
      <c r="P896" s="119">
        <v>34.6</v>
      </c>
      <c r="Q896" s="119">
        <v>8</v>
      </c>
      <c r="R896" s="115">
        <v>8</v>
      </c>
      <c r="S896" s="115">
        <v>25</v>
      </c>
      <c r="T896" s="115">
        <v>75</v>
      </c>
      <c r="U896" s="115">
        <v>31</v>
      </c>
      <c r="V896" s="115">
        <v>31</v>
      </c>
      <c r="W896" s="119" t="s">
        <v>1171</v>
      </c>
    </row>
    <row r="897" spans="1:23" x14ac:dyDescent="0.2">
      <c r="A897" s="124">
        <v>43334</v>
      </c>
      <c r="B897" s="115" t="s">
        <v>554</v>
      </c>
      <c r="C897" s="114" t="s">
        <v>137</v>
      </c>
      <c r="D897" s="114" t="s">
        <v>138</v>
      </c>
      <c r="E897" s="114" t="s">
        <v>139</v>
      </c>
      <c r="F897" s="116">
        <f t="shared" si="40"/>
        <v>2018</v>
      </c>
      <c r="G897" s="117" t="s">
        <v>1119</v>
      </c>
      <c r="H897" s="116">
        <v>22</v>
      </c>
      <c r="I897" s="115" t="s">
        <v>1828</v>
      </c>
      <c r="J897" s="115" t="s">
        <v>1797</v>
      </c>
      <c r="K897" s="115" t="s">
        <v>1805</v>
      </c>
      <c r="L897" s="115" t="str">
        <f t="shared" si="42"/>
        <v>T3</v>
      </c>
      <c r="M897" s="115" t="s">
        <v>1836</v>
      </c>
      <c r="N897" s="33" t="str">
        <f t="shared" si="41"/>
        <v>E:POS_P:P01_Tr1:WFL_Tr2:ESI_DRC_R2_D:22_M:08_Y:2018</v>
      </c>
      <c r="O897" s="121">
        <v>0.50208333333333333</v>
      </c>
      <c r="P897" s="119">
        <v>34.6</v>
      </c>
      <c r="Q897" s="119">
        <v>8</v>
      </c>
      <c r="R897" s="115">
        <v>8</v>
      </c>
      <c r="S897" s="115">
        <v>25</v>
      </c>
      <c r="T897" s="115">
        <v>75</v>
      </c>
      <c r="U897" s="115">
        <v>31</v>
      </c>
      <c r="V897" s="115">
        <v>31</v>
      </c>
      <c r="W897" s="119" t="s">
        <v>1171</v>
      </c>
    </row>
    <row r="898" spans="1:23" x14ac:dyDescent="0.2">
      <c r="A898" s="124">
        <v>43334</v>
      </c>
      <c r="B898" s="115" t="s">
        <v>1180</v>
      </c>
      <c r="C898" s="114" t="s">
        <v>137</v>
      </c>
      <c r="D898" s="114" t="s">
        <v>138</v>
      </c>
      <c r="E898" s="114" t="s">
        <v>139</v>
      </c>
      <c r="F898" s="116">
        <f t="shared" ref="F898:F961" si="43">YEAR(A898)</f>
        <v>2018</v>
      </c>
      <c r="G898" s="117" t="s">
        <v>1119</v>
      </c>
      <c r="H898" s="116">
        <v>22</v>
      </c>
      <c r="I898" s="115" t="s">
        <v>1828</v>
      </c>
      <c r="J898" s="115" t="s">
        <v>1797</v>
      </c>
      <c r="K898" s="115" t="s">
        <v>1810</v>
      </c>
      <c r="L898" s="115" t="str">
        <f t="shared" si="42"/>
        <v>T0</v>
      </c>
      <c r="M898" s="115" t="s">
        <v>1837</v>
      </c>
      <c r="N898" s="33" t="str">
        <f t="shared" ref="N898:N961" si="44">"E:"&amp;C898&amp;"_P:"&amp;D898&amp;"_Tr1:"&amp;I898&amp;"_Tr2:"&amp;J898&amp;"_"&amp;E898&amp;"_"&amp;K898&amp;"_D:"&amp;H898&amp;"_M:"&amp;G898&amp;"_Y:"&amp;F898</f>
        <v>E:POS_P:P01_Tr1:WFL_Tr2:ESI_DRC_R3_D:22_M:08_Y:2018</v>
      </c>
      <c r="O898" s="121">
        <v>0.48125000000000001</v>
      </c>
      <c r="P898" s="119">
        <v>33.200000000000003</v>
      </c>
      <c r="Q898" s="119">
        <v>6</v>
      </c>
      <c r="R898" s="115">
        <v>8.5</v>
      </c>
      <c r="S898" s="115">
        <v>25</v>
      </c>
      <c r="T898" s="115">
        <v>75</v>
      </c>
      <c r="U898" s="115">
        <v>31</v>
      </c>
      <c r="V898" s="115">
        <v>31</v>
      </c>
      <c r="W898" s="119" t="s">
        <v>1171</v>
      </c>
    </row>
    <row r="899" spans="1:23" x14ac:dyDescent="0.2">
      <c r="A899" s="124">
        <v>43334</v>
      </c>
      <c r="B899" s="115" t="s">
        <v>1180</v>
      </c>
      <c r="C899" s="114" t="s">
        <v>137</v>
      </c>
      <c r="D899" s="114" t="s">
        <v>138</v>
      </c>
      <c r="E899" s="114" t="s">
        <v>139</v>
      </c>
      <c r="F899" s="116">
        <f t="shared" si="43"/>
        <v>2018</v>
      </c>
      <c r="G899" s="117" t="s">
        <v>1119</v>
      </c>
      <c r="H899" s="116">
        <v>22</v>
      </c>
      <c r="I899" s="115" t="s">
        <v>1828</v>
      </c>
      <c r="J899" s="115" t="s">
        <v>1797</v>
      </c>
      <c r="K899" s="115" t="s">
        <v>1810</v>
      </c>
      <c r="L899" s="115" t="str">
        <f t="shared" si="42"/>
        <v>T1</v>
      </c>
      <c r="M899" s="115" t="s">
        <v>1838</v>
      </c>
      <c r="N899" s="33" t="str">
        <f t="shared" si="44"/>
        <v>E:POS_P:P01_Tr1:WFL_Tr2:ESI_DRC_R3_D:22_M:08_Y:2018</v>
      </c>
      <c r="O899" s="121">
        <v>0.48819444444444443</v>
      </c>
      <c r="P899" s="119">
        <v>35</v>
      </c>
      <c r="Q899" s="119">
        <v>6</v>
      </c>
      <c r="R899" s="115">
        <v>8.5</v>
      </c>
      <c r="S899" s="115">
        <v>25</v>
      </c>
      <c r="T899" s="115">
        <v>75</v>
      </c>
      <c r="U899" s="115">
        <v>31</v>
      </c>
      <c r="V899" s="115">
        <v>31</v>
      </c>
      <c r="W899" s="119" t="s">
        <v>1171</v>
      </c>
    </row>
    <row r="900" spans="1:23" x14ac:dyDescent="0.2">
      <c r="A900" s="124">
        <v>43334</v>
      </c>
      <c r="B900" s="115" t="s">
        <v>1180</v>
      </c>
      <c r="C900" s="114" t="s">
        <v>137</v>
      </c>
      <c r="D900" s="114" t="s">
        <v>138</v>
      </c>
      <c r="E900" s="114" t="s">
        <v>139</v>
      </c>
      <c r="F900" s="116">
        <f t="shared" si="43"/>
        <v>2018</v>
      </c>
      <c r="G900" s="117" t="s">
        <v>1119</v>
      </c>
      <c r="H900" s="116">
        <v>22</v>
      </c>
      <c r="I900" s="115" t="s">
        <v>1828</v>
      </c>
      <c r="J900" s="115" t="s">
        <v>1797</v>
      </c>
      <c r="K900" s="115" t="s">
        <v>1810</v>
      </c>
      <c r="L900" s="115" t="str">
        <f t="shared" si="42"/>
        <v>T2</v>
      </c>
      <c r="M900" s="115" t="s">
        <v>1839</v>
      </c>
      <c r="N900" s="33" t="str">
        <f t="shared" si="44"/>
        <v>E:POS_P:P01_Tr1:WFL_Tr2:ESI_DRC_R3_D:22_M:08_Y:2018</v>
      </c>
      <c r="O900" s="121">
        <v>0.49513888888888885</v>
      </c>
      <c r="P900" s="119">
        <v>35.5</v>
      </c>
      <c r="Q900" s="119">
        <v>6</v>
      </c>
      <c r="R900" s="115">
        <v>8.5</v>
      </c>
      <c r="S900" s="115">
        <v>25</v>
      </c>
      <c r="T900" s="115">
        <v>75</v>
      </c>
      <c r="U900" s="115">
        <v>31</v>
      </c>
      <c r="V900" s="115">
        <v>31</v>
      </c>
      <c r="W900" s="119" t="s">
        <v>1171</v>
      </c>
    </row>
    <row r="901" spans="1:23" x14ac:dyDescent="0.2">
      <c r="A901" s="124">
        <v>43334</v>
      </c>
      <c r="B901" s="115" t="s">
        <v>1180</v>
      </c>
      <c r="C901" s="114" t="s">
        <v>137</v>
      </c>
      <c r="D901" s="114" t="s">
        <v>138</v>
      </c>
      <c r="E901" s="114" t="s">
        <v>139</v>
      </c>
      <c r="F901" s="116">
        <f t="shared" si="43"/>
        <v>2018</v>
      </c>
      <c r="G901" s="117" t="s">
        <v>1119</v>
      </c>
      <c r="H901" s="116">
        <v>22</v>
      </c>
      <c r="I901" s="115" t="s">
        <v>1828</v>
      </c>
      <c r="J901" s="115" t="s">
        <v>1797</v>
      </c>
      <c r="K901" s="115" t="s">
        <v>1810</v>
      </c>
      <c r="L901" s="115" t="str">
        <f t="shared" si="42"/>
        <v>T3</v>
      </c>
      <c r="M901" s="115" t="s">
        <v>1840</v>
      </c>
      <c r="N901" s="33" t="str">
        <f t="shared" si="44"/>
        <v>E:POS_P:P01_Tr1:WFL_Tr2:ESI_DRC_R3_D:22_M:08_Y:2018</v>
      </c>
      <c r="O901" s="121">
        <v>0.50208333333333333</v>
      </c>
      <c r="P901" s="119">
        <v>35.6</v>
      </c>
      <c r="Q901" s="119">
        <v>6</v>
      </c>
      <c r="R901" s="115">
        <v>8.5</v>
      </c>
      <c r="S901" s="115">
        <v>25</v>
      </c>
      <c r="T901" s="115">
        <v>75</v>
      </c>
      <c r="U901" s="115">
        <v>31</v>
      </c>
      <c r="V901" s="115">
        <v>31</v>
      </c>
      <c r="W901" s="119" t="s">
        <v>1171</v>
      </c>
    </row>
    <row r="902" spans="1:23" x14ac:dyDescent="0.2">
      <c r="A902" s="124">
        <v>43334</v>
      </c>
      <c r="B902" s="115" t="s">
        <v>1170</v>
      </c>
      <c r="C902" s="114" t="s">
        <v>137</v>
      </c>
      <c r="D902" s="114" t="s">
        <v>138</v>
      </c>
      <c r="E902" s="114" t="s">
        <v>139</v>
      </c>
      <c r="F902" s="116">
        <f t="shared" si="43"/>
        <v>2018</v>
      </c>
      <c r="G902" s="117" t="s">
        <v>1119</v>
      </c>
      <c r="H902" s="116">
        <v>22</v>
      </c>
      <c r="I902" s="115" t="s">
        <v>1828</v>
      </c>
      <c r="J902" s="115" t="s">
        <v>1815</v>
      </c>
      <c r="K902" s="115" t="s">
        <v>1798</v>
      </c>
      <c r="L902" s="115" t="str">
        <f t="shared" si="42"/>
        <v>T0</v>
      </c>
      <c r="M902" s="115" t="s">
        <v>1841</v>
      </c>
      <c r="N902" s="33" t="str">
        <f t="shared" si="44"/>
        <v>E:POS_P:P01_Tr1:WFL_Tr2:LSI_DRC_R1_D:22_M:08_Y:2018</v>
      </c>
      <c r="O902" s="121">
        <v>0.48472222222222222</v>
      </c>
      <c r="P902" s="119">
        <v>32.5</v>
      </c>
      <c r="Q902" s="119">
        <v>14</v>
      </c>
      <c r="R902" s="115">
        <v>6.5</v>
      </c>
      <c r="S902" s="115">
        <v>25</v>
      </c>
      <c r="T902" s="115">
        <v>70</v>
      </c>
      <c r="U902" s="115">
        <v>31</v>
      </c>
      <c r="V902" s="115">
        <v>31</v>
      </c>
      <c r="W902" s="119" t="s">
        <v>1171</v>
      </c>
    </row>
    <row r="903" spans="1:23" x14ac:dyDescent="0.2">
      <c r="A903" s="124">
        <v>43334</v>
      </c>
      <c r="B903" s="115" t="s">
        <v>1170</v>
      </c>
      <c r="C903" s="114" t="s">
        <v>137</v>
      </c>
      <c r="D903" s="114" t="s">
        <v>138</v>
      </c>
      <c r="E903" s="114" t="s">
        <v>139</v>
      </c>
      <c r="F903" s="116">
        <f t="shared" si="43"/>
        <v>2018</v>
      </c>
      <c r="G903" s="117" t="s">
        <v>1119</v>
      </c>
      <c r="H903" s="116">
        <v>22</v>
      </c>
      <c r="I903" s="115" t="s">
        <v>1828</v>
      </c>
      <c r="J903" s="115" t="s">
        <v>1815</v>
      </c>
      <c r="K903" s="115" t="s">
        <v>1798</v>
      </c>
      <c r="L903" s="115" t="str">
        <f t="shared" si="42"/>
        <v>T1</v>
      </c>
      <c r="M903" s="115" t="s">
        <v>1842</v>
      </c>
      <c r="N903" s="33" t="str">
        <f t="shared" si="44"/>
        <v>E:POS_P:P01_Tr1:WFL_Tr2:LSI_DRC_R1_D:22_M:08_Y:2018</v>
      </c>
      <c r="O903" s="121">
        <v>0.4916666666666667</v>
      </c>
      <c r="P903" s="119">
        <v>35.200000000000003</v>
      </c>
      <c r="Q903" s="119">
        <v>14</v>
      </c>
      <c r="R903" s="115">
        <v>6.5</v>
      </c>
      <c r="S903" s="115">
        <v>25</v>
      </c>
      <c r="T903" s="115">
        <v>70</v>
      </c>
      <c r="U903" s="115">
        <v>31</v>
      </c>
      <c r="V903" s="115">
        <v>31</v>
      </c>
      <c r="W903" s="119" t="s">
        <v>1171</v>
      </c>
    </row>
    <row r="904" spans="1:23" x14ac:dyDescent="0.2">
      <c r="A904" s="124">
        <v>43334</v>
      </c>
      <c r="B904" s="115" t="s">
        <v>1170</v>
      </c>
      <c r="C904" s="114" t="s">
        <v>137</v>
      </c>
      <c r="D904" s="114" t="s">
        <v>138</v>
      </c>
      <c r="E904" s="114" t="s">
        <v>139</v>
      </c>
      <c r="F904" s="116">
        <f t="shared" si="43"/>
        <v>2018</v>
      </c>
      <c r="G904" s="117" t="s">
        <v>1119</v>
      </c>
      <c r="H904" s="116">
        <v>22</v>
      </c>
      <c r="I904" s="115" t="s">
        <v>1828</v>
      </c>
      <c r="J904" s="115" t="s">
        <v>1815</v>
      </c>
      <c r="K904" s="115" t="s">
        <v>1798</v>
      </c>
      <c r="L904" s="115" t="str">
        <f t="shared" si="42"/>
        <v>T2</v>
      </c>
      <c r="M904" s="115" t="s">
        <v>1843</v>
      </c>
      <c r="N904" s="33" t="str">
        <f t="shared" si="44"/>
        <v>E:POS_P:P01_Tr1:WFL_Tr2:LSI_DRC_R1_D:22_M:08_Y:2018</v>
      </c>
      <c r="O904" s="121">
        <v>0.49861111111111112</v>
      </c>
      <c r="P904" s="119">
        <v>35.6</v>
      </c>
      <c r="Q904" s="119">
        <v>14</v>
      </c>
      <c r="R904" s="115">
        <v>6.5</v>
      </c>
      <c r="S904" s="115">
        <v>25</v>
      </c>
      <c r="T904" s="115">
        <v>70</v>
      </c>
      <c r="U904" s="115">
        <v>31</v>
      </c>
      <c r="V904" s="115">
        <v>31</v>
      </c>
      <c r="W904" s="119" t="s">
        <v>1171</v>
      </c>
    </row>
    <row r="905" spans="1:23" x14ac:dyDescent="0.2">
      <c r="A905" s="124">
        <v>43334</v>
      </c>
      <c r="B905" s="115" t="s">
        <v>1170</v>
      </c>
      <c r="C905" s="114" t="s">
        <v>137</v>
      </c>
      <c r="D905" s="114" t="s">
        <v>138</v>
      </c>
      <c r="E905" s="114" t="s">
        <v>139</v>
      </c>
      <c r="F905" s="116">
        <f t="shared" si="43"/>
        <v>2018</v>
      </c>
      <c r="G905" s="117" t="s">
        <v>1119</v>
      </c>
      <c r="H905" s="116">
        <v>22</v>
      </c>
      <c r="I905" s="115" t="s">
        <v>1828</v>
      </c>
      <c r="J905" s="115" t="s">
        <v>1815</v>
      </c>
      <c r="K905" s="115" t="s">
        <v>1798</v>
      </c>
      <c r="L905" s="115" t="str">
        <f t="shared" si="42"/>
        <v>T3</v>
      </c>
      <c r="M905" s="115" t="s">
        <v>1844</v>
      </c>
      <c r="N905" s="33" t="str">
        <f t="shared" si="44"/>
        <v>E:POS_P:P01_Tr1:WFL_Tr2:LSI_DRC_R1_D:22_M:08_Y:2018</v>
      </c>
      <c r="O905" s="121">
        <v>0.50555555555555554</v>
      </c>
      <c r="P905" s="119">
        <v>36</v>
      </c>
      <c r="Q905" s="119">
        <v>14</v>
      </c>
      <c r="R905" s="115">
        <v>6.5</v>
      </c>
      <c r="S905" s="115">
        <v>25</v>
      </c>
      <c r="T905" s="115">
        <v>70</v>
      </c>
      <c r="U905" s="115">
        <v>31</v>
      </c>
      <c r="V905" s="115">
        <v>31</v>
      </c>
      <c r="W905" s="119" t="s">
        <v>1171</v>
      </c>
    </row>
    <row r="906" spans="1:23" x14ac:dyDescent="0.2">
      <c r="A906" s="124">
        <v>43334</v>
      </c>
      <c r="B906" s="115" t="s">
        <v>554</v>
      </c>
      <c r="C906" s="114" t="s">
        <v>137</v>
      </c>
      <c r="D906" s="114" t="s">
        <v>138</v>
      </c>
      <c r="E906" s="114" t="s">
        <v>139</v>
      </c>
      <c r="F906" s="116">
        <f t="shared" si="43"/>
        <v>2018</v>
      </c>
      <c r="G906" s="117" t="s">
        <v>1119</v>
      </c>
      <c r="H906" s="116">
        <v>22</v>
      </c>
      <c r="I906" s="115" t="s">
        <v>1828</v>
      </c>
      <c r="J906" s="115" t="s">
        <v>1815</v>
      </c>
      <c r="K906" s="115" t="s">
        <v>1805</v>
      </c>
      <c r="L906" s="115" t="str">
        <f t="shared" si="42"/>
        <v>T0</v>
      </c>
      <c r="M906" s="115" t="s">
        <v>1845</v>
      </c>
      <c r="N906" s="33" t="str">
        <f t="shared" si="44"/>
        <v>E:POS_P:P01_Tr1:WFL_Tr2:LSI_DRC_R2_D:22_M:08_Y:2018</v>
      </c>
      <c r="O906" s="121">
        <v>0.48472222222222222</v>
      </c>
      <c r="P906" s="119">
        <v>32.9</v>
      </c>
      <c r="Q906" s="119">
        <v>5</v>
      </c>
      <c r="R906" s="115">
        <v>5.5</v>
      </c>
      <c r="S906" s="115">
        <v>25</v>
      </c>
      <c r="T906" s="115">
        <v>75</v>
      </c>
      <c r="U906" s="115">
        <v>31</v>
      </c>
      <c r="V906" s="115">
        <v>31</v>
      </c>
      <c r="W906" s="119" t="s">
        <v>1171</v>
      </c>
    </row>
    <row r="907" spans="1:23" x14ac:dyDescent="0.2">
      <c r="A907" s="124">
        <v>43334</v>
      </c>
      <c r="B907" s="115" t="s">
        <v>554</v>
      </c>
      <c r="C907" s="114" t="s">
        <v>137</v>
      </c>
      <c r="D907" s="114" t="s">
        <v>138</v>
      </c>
      <c r="E907" s="114" t="s">
        <v>139</v>
      </c>
      <c r="F907" s="116">
        <f t="shared" si="43"/>
        <v>2018</v>
      </c>
      <c r="G907" s="117" t="s">
        <v>1119</v>
      </c>
      <c r="H907" s="116">
        <v>22</v>
      </c>
      <c r="I907" s="115" t="s">
        <v>1828</v>
      </c>
      <c r="J907" s="115" t="s">
        <v>1815</v>
      </c>
      <c r="K907" s="115" t="s">
        <v>1805</v>
      </c>
      <c r="L907" s="115" t="str">
        <f t="shared" si="42"/>
        <v>T1</v>
      </c>
      <c r="M907" s="115" t="s">
        <v>1846</v>
      </c>
      <c r="N907" s="33" t="str">
        <f t="shared" si="44"/>
        <v>E:POS_P:P01_Tr1:WFL_Tr2:LSI_DRC_R2_D:22_M:08_Y:2018</v>
      </c>
      <c r="O907" s="125">
        <v>0.49305555555555558</v>
      </c>
      <c r="P907" s="119">
        <v>34.5</v>
      </c>
      <c r="Q907" s="119">
        <v>5</v>
      </c>
      <c r="R907" s="115">
        <v>5.5</v>
      </c>
      <c r="S907" s="115">
        <v>25</v>
      </c>
      <c r="T907" s="115">
        <v>75</v>
      </c>
      <c r="U907" s="115">
        <v>31</v>
      </c>
      <c r="V907" s="115">
        <v>31</v>
      </c>
      <c r="W907" s="119" t="s">
        <v>1171</v>
      </c>
    </row>
    <row r="908" spans="1:23" x14ac:dyDescent="0.2">
      <c r="A908" s="124">
        <v>43334</v>
      </c>
      <c r="B908" s="115" t="s">
        <v>554</v>
      </c>
      <c r="C908" s="114" t="s">
        <v>137</v>
      </c>
      <c r="D908" s="114" t="s">
        <v>138</v>
      </c>
      <c r="E908" s="114" t="s">
        <v>139</v>
      </c>
      <c r="F908" s="116">
        <f t="shared" si="43"/>
        <v>2018</v>
      </c>
      <c r="G908" s="117" t="s">
        <v>1119</v>
      </c>
      <c r="H908" s="116">
        <v>22</v>
      </c>
      <c r="I908" s="115" t="s">
        <v>1828</v>
      </c>
      <c r="J908" s="115" t="s">
        <v>1815</v>
      </c>
      <c r="K908" s="115" t="s">
        <v>1805</v>
      </c>
      <c r="L908" s="115" t="str">
        <f t="shared" si="42"/>
        <v>T2</v>
      </c>
      <c r="M908" s="115" t="s">
        <v>1847</v>
      </c>
      <c r="N908" s="33" t="str">
        <f t="shared" si="44"/>
        <v>E:POS_P:P01_Tr1:WFL_Tr2:LSI_DRC_R2_D:22_M:08_Y:2018</v>
      </c>
      <c r="O908" s="121">
        <v>0.49861111111111112</v>
      </c>
      <c r="P908" s="119">
        <v>34.9</v>
      </c>
      <c r="Q908" s="119">
        <v>5</v>
      </c>
      <c r="R908" s="115">
        <v>5.5</v>
      </c>
      <c r="S908" s="115">
        <v>25</v>
      </c>
      <c r="T908" s="115">
        <v>75</v>
      </c>
      <c r="U908" s="115">
        <v>31</v>
      </c>
      <c r="V908" s="115">
        <v>31</v>
      </c>
      <c r="W908" s="119" t="s">
        <v>1171</v>
      </c>
    </row>
    <row r="909" spans="1:23" x14ac:dyDescent="0.2">
      <c r="A909" s="124">
        <v>43334</v>
      </c>
      <c r="B909" s="115" t="s">
        <v>554</v>
      </c>
      <c r="C909" s="114" t="s">
        <v>137</v>
      </c>
      <c r="D909" s="114" t="s">
        <v>138</v>
      </c>
      <c r="E909" s="114" t="s">
        <v>139</v>
      </c>
      <c r="F909" s="116">
        <f t="shared" si="43"/>
        <v>2018</v>
      </c>
      <c r="G909" s="117" t="s">
        <v>1119</v>
      </c>
      <c r="H909" s="116">
        <v>22</v>
      </c>
      <c r="I909" s="115" t="s">
        <v>1828</v>
      </c>
      <c r="J909" s="115" t="s">
        <v>1815</v>
      </c>
      <c r="K909" s="115" t="s">
        <v>1805</v>
      </c>
      <c r="L909" s="115" t="str">
        <f t="shared" si="42"/>
        <v>T3</v>
      </c>
      <c r="M909" s="115" t="s">
        <v>1848</v>
      </c>
      <c r="N909" s="33" t="str">
        <f t="shared" si="44"/>
        <v>E:POS_P:P01_Tr1:WFL_Tr2:LSI_DRC_R2_D:22_M:08_Y:2018</v>
      </c>
      <c r="O909" s="121">
        <v>0.50555555555555554</v>
      </c>
      <c r="P909" s="119">
        <v>35.4</v>
      </c>
      <c r="Q909" s="119">
        <v>5</v>
      </c>
      <c r="R909" s="115">
        <v>5.5</v>
      </c>
      <c r="S909" s="115">
        <v>25</v>
      </c>
      <c r="T909" s="115">
        <v>75</v>
      </c>
      <c r="U909" s="115">
        <v>31</v>
      </c>
      <c r="V909" s="115">
        <v>31</v>
      </c>
      <c r="W909" s="119" t="s">
        <v>1171</v>
      </c>
    </row>
    <row r="910" spans="1:23" x14ac:dyDescent="0.2">
      <c r="A910" s="124">
        <v>43334</v>
      </c>
      <c r="B910" s="115" t="s">
        <v>1180</v>
      </c>
      <c r="C910" s="114" t="s">
        <v>137</v>
      </c>
      <c r="D910" s="114" t="s">
        <v>138</v>
      </c>
      <c r="E910" s="114" t="s">
        <v>139</v>
      </c>
      <c r="F910" s="116">
        <f t="shared" si="43"/>
        <v>2018</v>
      </c>
      <c r="G910" s="117" t="s">
        <v>1119</v>
      </c>
      <c r="H910" s="116">
        <v>22</v>
      </c>
      <c r="I910" s="115" t="s">
        <v>1828</v>
      </c>
      <c r="J910" s="115" t="s">
        <v>1815</v>
      </c>
      <c r="K910" s="115" t="s">
        <v>1810</v>
      </c>
      <c r="L910" s="115" t="str">
        <f t="shared" si="42"/>
        <v>T0</v>
      </c>
      <c r="M910" s="115" t="s">
        <v>1849</v>
      </c>
      <c r="N910" s="33" t="str">
        <f t="shared" si="44"/>
        <v>E:POS_P:P01_Tr1:WFL_Tr2:LSI_DRC_R3_D:22_M:08_Y:2018</v>
      </c>
      <c r="O910" s="121">
        <v>0.48472222222222222</v>
      </c>
      <c r="P910" s="119">
        <v>32.700000000000003</v>
      </c>
      <c r="Q910" s="119">
        <v>11</v>
      </c>
      <c r="R910" s="115">
        <v>6.5</v>
      </c>
      <c r="S910" s="115">
        <v>25</v>
      </c>
      <c r="T910" s="115">
        <v>65</v>
      </c>
      <c r="U910" s="115">
        <v>31</v>
      </c>
      <c r="V910" s="115">
        <v>31</v>
      </c>
      <c r="W910" s="119" t="s">
        <v>1171</v>
      </c>
    </row>
    <row r="911" spans="1:23" x14ac:dyDescent="0.2">
      <c r="A911" s="124">
        <v>43334</v>
      </c>
      <c r="B911" s="115" t="s">
        <v>1180</v>
      </c>
      <c r="C911" s="114" t="s">
        <v>137</v>
      </c>
      <c r="D911" s="114" t="s">
        <v>138</v>
      </c>
      <c r="E911" s="114" t="s">
        <v>139</v>
      </c>
      <c r="F911" s="116">
        <f t="shared" si="43"/>
        <v>2018</v>
      </c>
      <c r="G911" s="117" t="s">
        <v>1119</v>
      </c>
      <c r="H911" s="116">
        <v>22</v>
      </c>
      <c r="I911" s="115" t="s">
        <v>1828</v>
      </c>
      <c r="J911" s="115" t="s">
        <v>1815</v>
      </c>
      <c r="K911" s="115" t="s">
        <v>1810</v>
      </c>
      <c r="L911" s="115" t="str">
        <f t="shared" si="42"/>
        <v>T1</v>
      </c>
      <c r="M911" s="115" t="s">
        <v>1850</v>
      </c>
      <c r="N911" s="33" t="str">
        <f t="shared" si="44"/>
        <v>E:POS_P:P01_Tr1:WFL_Tr2:LSI_DRC_R3_D:22_M:08_Y:2018</v>
      </c>
      <c r="O911" s="121">
        <v>0.4916666666666667</v>
      </c>
      <c r="P911" s="119">
        <v>34.700000000000003</v>
      </c>
      <c r="Q911" s="119">
        <v>11</v>
      </c>
      <c r="R911" s="115">
        <v>6.5</v>
      </c>
      <c r="S911" s="115">
        <v>25</v>
      </c>
      <c r="T911" s="115">
        <v>65</v>
      </c>
      <c r="U911" s="115">
        <v>31</v>
      </c>
      <c r="V911" s="115">
        <v>31</v>
      </c>
      <c r="W911" s="119" t="s">
        <v>1171</v>
      </c>
    </row>
    <row r="912" spans="1:23" x14ac:dyDescent="0.2">
      <c r="A912" s="124">
        <v>43334</v>
      </c>
      <c r="B912" s="115" t="s">
        <v>1180</v>
      </c>
      <c r="C912" s="114" t="s">
        <v>137</v>
      </c>
      <c r="D912" s="114" t="s">
        <v>138</v>
      </c>
      <c r="E912" s="114" t="s">
        <v>139</v>
      </c>
      <c r="F912" s="116">
        <f t="shared" si="43"/>
        <v>2018</v>
      </c>
      <c r="G912" s="117" t="s">
        <v>1119</v>
      </c>
      <c r="H912" s="116">
        <v>22</v>
      </c>
      <c r="I912" s="115" t="s">
        <v>1828</v>
      </c>
      <c r="J912" s="115" t="s">
        <v>1815</v>
      </c>
      <c r="K912" s="115" t="s">
        <v>1810</v>
      </c>
      <c r="L912" s="115" t="str">
        <f t="shared" si="42"/>
        <v>T2</v>
      </c>
      <c r="M912" s="115" t="s">
        <v>1851</v>
      </c>
      <c r="N912" s="33" t="str">
        <f t="shared" si="44"/>
        <v>E:POS_P:P01_Tr1:WFL_Tr2:LSI_DRC_R3_D:22_M:08_Y:2018</v>
      </c>
      <c r="O912" s="121">
        <v>0.49861111111111112</v>
      </c>
      <c r="P912" s="119">
        <v>35.299999999999997</v>
      </c>
      <c r="Q912" s="119">
        <v>11</v>
      </c>
      <c r="R912" s="115">
        <v>6.5</v>
      </c>
      <c r="S912" s="115">
        <v>25</v>
      </c>
      <c r="T912" s="115">
        <v>65</v>
      </c>
      <c r="U912" s="115">
        <v>31</v>
      </c>
      <c r="V912" s="115">
        <v>31</v>
      </c>
      <c r="W912" s="119" t="s">
        <v>1171</v>
      </c>
    </row>
    <row r="913" spans="1:23" x14ac:dyDescent="0.2">
      <c r="A913" s="124">
        <v>43334</v>
      </c>
      <c r="B913" s="115" t="s">
        <v>1180</v>
      </c>
      <c r="C913" s="114" t="s">
        <v>137</v>
      </c>
      <c r="D913" s="114" t="s">
        <v>138</v>
      </c>
      <c r="E913" s="114" t="s">
        <v>139</v>
      </c>
      <c r="F913" s="116">
        <f t="shared" si="43"/>
        <v>2018</v>
      </c>
      <c r="G913" s="117" t="s">
        <v>1119</v>
      </c>
      <c r="H913" s="116">
        <v>22</v>
      </c>
      <c r="I913" s="115" t="s">
        <v>1828</v>
      </c>
      <c r="J913" s="115" t="s">
        <v>1815</v>
      </c>
      <c r="K913" s="115" t="s">
        <v>1810</v>
      </c>
      <c r="L913" s="115" t="str">
        <f t="shared" si="42"/>
        <v>T3</v>
      </c>
      <c r="M913" s="115" t="s">
        <v>1852</v>
      </c>
      <c r="N913" s="33" t="str">
        <f t="shared" si="44"/>
        <v>E:POS_P:P01_Tr1:WFL_Tr2:LSI_DRC_R3_D:22_M:08_Y:2018</v>
      </c>
      <c r="O913" s="121">
        <v>0.50555555555555554</v>
      </c>
      <c r="P913" s="119">
        <v>35.9</v>
      </c>
      <c r="Q913" s="119">
        <v>11</v>
      </c>
      <c r="R913" s="115">
        <v>6.5</v>
      </c>
      <c r="S913" s="115">
        <v>25</v>
      </c>
      <c r="T913" s="115">
        <v>65</v>
      </c>
      <c r="U913" s="115">
        <v>31</v>
      </c>
      <c r="V913" s="115">
        <v>31</v>
      </c>
      <c r="W913" s="119" t="s">
        <v>1171</v>
      </c>
    </row>
    <row r="914" spans="1:23" x14ac:dyDescent="0.2">
      <c r="A914" s="124">
        <v>43346</v>
      </c>
      <c r="B914" s="115" t="s">
        <v>554</v>
      </c>
      <c r="C914" s="114" t="s">
        <v>137</v>
      </c>
      <c r="D914" s="114" t="s">
        <v>138</v>
      </c>
      <c r="E914" s="114" t="s">
        <v>139</v>
      </c>
      <c r="F914" s="116">
        <f t="shared" si="43"/>
        <v>2018</v>
      </c>
      <c r="G914" s="117" t="s">
        <v>140</v>
      </c>
      <c r="H914" s="117" t="s">
        <v>1221</v>
      </c>
      <c r="I914" s="115" t="s">
        <v>1796</v>
      </c>
      <c r="J914" s="115" t="s">
        <v>1797</v>
      </c>
      <c r="K914" s="115" t="s">
        <v>1798</v>
      </c>
      <c r="L914" s="115" t="str">
        <f t="shared" si="42"/>
        <v>T0</v>
      </c>
      <c r="M914" s="115" t="s">
        <v>1799</v>
      </c>
      <c r="N914" s="33" t="str">
        <f t="shared" si="44"/>
        <v>E:POS_P:P01_Tr1:NWF_Tr2:ESI_DRC_R1_D:03_M:09_Y:2018</v>
      </c>
      <c r="O914" s="121">
        <v>0.50486111111111109</v>
      </c>
      <c r="P914" s="119">
        <v>28.1</v>
      </c>
      <c r="Q914" s="119">
        <v>2</v>
      </c>
      <c r="R914" s="115">
        <v>10</v>
      </c>
      <c r="S914" s="115">
        <v>25</v>
      </c>
      <c r="T914" s="115">
        <v>60</v>
      </c>
      <c r="U914" s="115">
        <v>29</v>
      </c>
      <c r="V914" s="115">
        <v>30.5</v>
      </c>
      <c r="W914" s="119" t="s">
        <v>1860</v>
      </c>
    </row>
    <row r="915" spans="1:23" x14ac:dyDescent="0.2">
      <c r="A915" s="124">
        <v>43346</v>
      </c>
      <c r="B915" s="115" t="s">
        <v>554</v>
      </c>
      <c r="C915" s="114" t="s">
        <v>137</v>
      </c>
      <c r="D915" s="114" t="s">
        <v>138</v>
      </c>
      <c r="E915" s="114" t="s">
        <v>139</v>
      </c>
      <c r="F915" s="116">
        <f t="shared" si="43"/>
        <v>2018</v>
      </c>
      <c r="G915" s="117" t="s">
        <v>140</v>
      </c>
      <c r="H915" s="117" t="s">
        <v>1221</v>
      </c>
      <c r="I915" s="115" t="s">
        <v>1796</v>
      </c>
      <c r="J915" s="115" t="s">
        <v>1797</v>
      </c>
      <c r="K915" s="115" t="s">
        <v>1798</v>
      </c>
      <c r="L915" s="115" t="str">
        <f t="shared" si="42"/>
        <v>T1</v>
      </c>
      <c r="M915" s="115" t="s">
        <v>1802</v>
      </c>
      <c r="N915" s="33" t="str">
        <f t="shared" si="44"/>
        <v>E:POS_P:P01_Tr1:NWF_Tr2:ESI_DRC_R1_D:03_M:09_Y:2018</v>
      </c>
      <c r="O915" s="121">
        <v>0.51180555555555551</v>
      </c>
      <c r="P915" s="119">
        <v>28.6</v>
      </c>
      <c r="Q915" s="119">
        <v>2</v>
      </c>
      <c r="R915" s="115">
        <v>10</v>
      </c>
      <c r="S915" s="115">
        <v>25</v>
      </c>
      <c r="T915" s="115">
        <v>60</v>
      </c>
      <c r="U915" s="115">
        <v>29</v>
      </c>
      <c r="V915" s="115">
        <v>30.5</v>
      </c>
      <c r="W915" s="119" t="s">
        <v>1860</v>
      </c>
    </row>
    <row r="916" spans="1:23" x14ac:dyDescent="0.2">
      <c r="A916" s="124">
        <v>43346</v>
      </c>
      <c r="B916" s="115" t="s">
        <v>554</v>
      </c>
      <c r="C916" s="114" t="s">
        <v>137</v>
      </c>
      <c r="D916" s="114" t="s">
        <v>138</v>
      </c>
      <c r="E916" s="114" t="s">
        <v>139</v>
      </c>
      <c r="F916" s="116">
        <f t="shared" si="43"/>
        <v>2018</v>
      </c>
      <c r="G916" s="117" t="s">
        <v>140</v>
      </c>
      <c r="H916" s="117" t="s">
        <v>1221</v>
      </c>
      <c r="I916" s="115" t="s">
        <v>1796</v>
      </c>
      <c r="J916" s="115" t="s">
        <v>1797</v>
      </c>
      <c r="K916" s="115" t="s">
        <v>1798</v>
      </c>
      <c r="L916" s="115" t="str">
        <f t="shared" si="42"/>
        <v>T2</v>
      </c>
      <c r="M916" s="115" t="s">
        <v>1803</v>
      </c>
      <c r="N916" s="33" t="str">
        <f t="shared" si="44"/>
        <v>E:POS_P:P01_Tr1:NWF_Tr2:ESI_DRC_R1_D:03_M:09_Y:2018</v>
      </c>
      <c r="O916" s="121">
        <v>0.51874999999999993</v>
      </c>
      <c r="P916" s="119">
        <v>30.5</v>
      </c>
      <c r="Q916" s="119">
        <v>2</v>
      </c>
      <c r="R916" s="115">
        <v>10</v>
      </c>
      <c r="S916" s="115">
        <v>25</v>
      </c>
      <c r="T916" s="115">
        <v>60</v>
      </c>
      <c r="U916" s="115">
        <v>29</v>
      </c>
      <c r="V916" s="115">
        <v>30.5</v>
      </c>
      <c r="W916" s="119" t="s">
        <v>1860</v>
      </c>
    </row>
    <row r="917" spans="1:23" x14ac:dyDescent="0.2">
      <c r="A917" s="124">
        <v>43346</v>
      </c>
      <c r="B917" s="115" t="s">
        <v>554</v>
      </c>
      <c r="C917" s="114" t="s">
        <v>137</v>
      </c>
      <c r="D917" s="114" t="s">
        <v>138</v>
      </c>
      <c r="E917" s="114" t="s">
        <v>139</v>
      </c>
      <c r="F917" s="116">
        <f t="shared" si="43"/>
        <v>2018</v>
      </c>
      <c r="G917" s="117" t="s">
        <v>140</v>
      </c>
      <c r="H917" s="117" t="s">
        <v>1221</v>
      </c>
      <c r="I917" s="115" t="s">
        <v>1796</v>
      </c>
      <c r="J917" s="115" t="s">
        <v>1797</v>
      </c>
      <c r="K917" s="115" t="s">
        <v>1798</v>
      </c>
      <c r="L917" s="115" t="str">
        <f t="shared" si="42"/>
        <v>T3</v>
      </c>
      <c r="M917" s="115" t="s">
        <v>1804</v>
      </c>
      <c r="N917" s="33" t="str">
        <f t="shared" si="44"/>
        <v>E:POS_P:P01_Tr1:NWF_Tr2:ESI_DRC_R1_D:03_M:09_Y:2018</v>
      </c>
      <c r="O917" s="121">
        <v>0.52569444444444446</v>
      </c>
      <c r="P917" s="119">
        <v>31.3</v>
      </c>
      <c r="Q917" s="119">
        <v>2</v>
      </c>
      <c r="R917" s="115">
        <v>10</v>
      </c>
      <c r="S917" s="115">
        <v>25</v>
      </c>
      <c r="T917" s="115">
        <v>60</v>
      </c>
      <c r="U917" s="115">
        <v>29</v>
      </c>
      <c r="V917" s="115">
        <v>30.5</v>
      </c>
      <c r="W917" s="119" t="s">
        <v>1860</v>
      </c>
    </row>
    <row r="918" spans="1:23" x14ac:dyDescent="0.2">
      <c r="A918" s="124">
        <v>43346</v>
      </c>
      <c r="B918" s="115" t="s">
        <v>664</v>
      </c>
      <c r="C918" s="114" t="s">
        <v>137</v>
      </c>
      <c r="D918" s="114" t="s">
        <v>138</v>
      </c>
      <c r="E918" s="114" t="s">
        <v>139</v>
      </c>
      <c r="F918" s="116">
        <f t="shared" si="43"/>
        <v>2018</v>
      </c>
      <c r="G918" s="117" t="s">
        <v>140</v>
      </c>
      <c r="H918" s="117" t="s">
        <v>1221</v>
      </c>
      <c r="I918" s="115" t="s">
        <v>1796</v>
      </c>
      <c r="J918" s="115" t="s">
        <v>1797</v>
      </c>
      <c r="K918" s="115" t="s">
        <v>1805</v>
      </c>
      <c r="L918" s="115" t="str">
        <f t="shared" si="42"/>
        <v>T0</v>
      </c>
      <c r="M918" s="115" t="s">
        <v>1806</v>
      </c>
      <c r="N918" s="33" t="str">
        <f t="shared" si="44"/>
        <v>E:POS_P:P01_Tr1:NWF_Tr2:ESI_DRC_R2_D:03_M:09_Y:2018</v>
      </c>
      <c r="O918" s="121">
        <v>0.50486111111111109</v>
      </c>
      <c r="P918" s="119">
        <v>27.6</v>
      </c>
      <c r="Q918" s="119">
        <v>11</v>
      </c>
      <c r="R918" s="115">
        <v>10.5</v>
      </c>
      <c r="S918" s="115">
        <v>25</v>
      </c>
      <c r="T918" s="115">
        <v>75</v>
      </c>
      <c r="U918" s="115">
        <v>29</v>
      </c>
      <c r="V918" s="115">
        <v>30.5</v>
      </c>
      <c r="W918" s="119" t="s">
        <v>1860</v>
      </c>
    </row>
    <row r="919" spans="1:23" x14ac:dyDescent="0.2">
      <c r="A919" s="124">
        <v>43346</v>
      </c>
      <c r="B919" s="115" t="s">
        <v>664</v>
      </c>
      <c r="C919" s="114" t="s">
        <v>137</v>
      </c>
      <c r="D919" s="114" t="s">
        <v>138</v>
      </c>
      <c r="E919" s="114" t="s">
        <v>139</v>
      </c>
      <c r="F919" s="116">
        <f t="shared" si="43"/>
        <v>2018</v>
      </c>
      <c r="G919" s="117" t="s">
        <v>140</v>
      </c>
      <c r="H919" s="117" t="s">
        <v>1221</v>
      </c>
      <c r="I919" s="115" t="s">
        <v>1796</v>
      </c>
      <c r="J919" s="115" t="s">
        <v>1797</v>
      </c>
      <c r="K919" s="115" t="s">
        <v>1805</v>
      </c>
      <c r="L919" s="115" t="str">
        <f t="shared" si="42"/>
        <v>T1</v>
      </c>
      <c r="M919" s="115" t="s">
        <v>1807</v>
      </c>
      <c r="N919" s="33" t="str">
        <f t="shared" si="44"/>
        <v>E:POS_P:P01_Tr1:NWF_Tr2:ESI_DRC_R2_D:03_M:09_Y:2018</v>
      </c>
      <c r="O919" s="121">
        <v>0.51180555555555551</v>
      </c>
      <c r="P919" s="119">
        <v>27.8</v>
      </c>
      <c r="Q919" s="119">
        <v>11</v>
      </c>
      <c r="R919" s="115">
        <v>10.5</v>
      </c>
      <c r="S919" s="115">
        <v>25</v>
      </c>
      <c r="T919" s="115">
        <v>75</v>
      </c>
      <c r="U919" s="115">
        <v>29</v>
      </c>
      <c r="V919" s="115">
        <v>30.5</v>
      </c>
      <c r="W919" s="119" t="s">
        <v>1860</v>
      </c>
    </row>
    <row r="920" spans="1:23" x14ac:dyDescent="0.2">
      <c r="A920" s="124">
        <v>43346</v>
      </c>
      <c r="B920" s="115" t="s">
        <v>664</v>
      </c>
      <c r="C920" s="114" t="s">
        <v>137</v>
      </c>
      <c r="D920" s="114" t="s">
        <v>138</v>
      </c>
      <c r="E920" s="114" t="s">
        <v>139</v>
      </c>
      <c r="F920" s="116">
        <f t="shared" si="43"/>
        <v>2018</v>
      </c>
      <c r="G920" s="117" t="s">
        <v>140</v>
      </c>
      <c r="H920" s="117" t="s">
        <v>1221</v>
      </c>
      <c r="I920" s="115" t="s">
        <v>1796</v>
      </c>
      <c r="J920" s="115" t="s">
        <v>1797</v>
      </c>
      <c r="K920" s="115" t="s">
        <v>1805</v>
      </c>
      <c r="L920" s="115" t="str">
        <f t="shared" si="42"/>
        <v>T2</v>
      </c>
      <c r="M920" s="115" t="s">
        <v>1808</v>
      </c>
      <c r="N920" s="33" t="str">
        <f t="shared" si="44"/>
        <v>E:POS_P:P01_Tr1:NWF_Tr2:ESI_DRC_R2_D:03_M:09_Y:2018</v>
      </c>
      <c r="O920" s="121">
        <v>0.51874999999999993</v>
      </c>
      <c r="P920" s="119">
        <v>29.3</v>
      </c>
      <c r="Q920" s="119">
        <v>11</v>
      </c>
      <c r="R920" s="115">
        <v>10.5</v>
      </c>
      <c r="S920" s="115">
        <v>25</v>
      </c>
      <c r="T920" s="115">
        <v>75</v>
      </c>
      <c r="U920" s="115">
        <v>29</v>
      </c>
      <c r="V920" s="115">
        <v>30.5</v>
      </c>
      <c r="W920" s="119" t="s">
        <v>1860</v>
      </c>
    </row>
    <row r="921" spans="1:23" x14ac:dyDescent="0.2">
      <c r="A921" s="124">
        <v>43346</v>
      </c>
      <c r="B921" s="115" t="s">
        <v>664</v>
      </c>
      <c r="C921" s="114" t="s">
        <v>137</v>
      </c>
      <c r="D921" s="114" t="s">
        <v>138</v>
      </c>
      <c r="E921" s="114" t="s">
        <v>139</v>
      </c>
      <c r="F921" s="116">
        <f t="shared" si="43"/>
        <v>2018</v>
      </c>
      <c r="G921" s="117" t="s">
        <v>140</v>
      </c>
      <c r="H921" s="117" t="s">
        <v>1221</v>
      </c>
      <c r="I921" s="115" t="s">
        <v>1796</v>
      </c>
      <c r="J921" s="115" t="s">
        <v>1797</v>
      </c>
      <c r="K921" s="115" t="s">
        <v>1805</v>
      </c>
      <c r="L921" s="115" t="str">
        <f t="shared" si="42"/>
        <v>T3</v>
      </c>
      <c r="M921" s="115" t="s">
        <v>1809</v>
      </c>
      <c r="N921" s="33" t="str">
        <f t="shared" si="44"/>
        <v>E:POS_P:P01_Tr1:NWF_Tr2:ESI_DRC_R2_D:03_M:09_Y:2018</v>
      </c>
      <c r="O921" s="121">
        <v>0.52569444444444446</v>
      </c>
      <c r="P921" s="119">
        <v>30</v>
      </c>
      <c r="Q921" s="119">
        <v>11</v>
      </c>
      <c r="R921" s="115">
        <v>10.5</v>
      </c>
      <c r="S921" s="115">
        <v>25</v>
      </c>
      <c r="T921" s="115">
        <v>75</v>
      </c>
      <c r="U921" s="115">
        <v>29</v>
      </c>
      <c r="V921" s="115">
        <v>30.5</v>
      </c>
      <c r="W921" s="119" t="s">
        <v>1860</v>
      </c>
    </row>
    <row r="922" spans="1:23" x14ac:dyDescent="0.2">
      <c r="A922" s="124">
        <v>43346</v>
      </c>
      <c r="B922" s="115" t="s">
        <v>865</v>
      </c>
      <c r="C922" s="114" t="s">
        <v>137</v>
      </c>
      <c r="D922" s="114" t="s">
        <v>138</v>
      </c>
      <c r="E922" s="114" t="s">
        <v>139</v>
      </c>
      <c r="F922" s="116">
        <f t="shared" si="43"/>
        <v>2018</v>
      </c>
      <c r="G922" s="117" t="s">
        <v>140</v>
      </c>
      <c r="H922" s="117" t="s">
        <v>1221</v>
      </c>
      <c r="I922" s="115" t="s">
        <v>1796</v>
      </c>
      <c r="J922" s="115" t="s">
        <v>1797</v>
      </c>
      <c r="K922" s="115" t="s">
        <v>1810</v>
      </c>
      <c r="L922" s="115" t="str">
        <f t="shared" si="42"/>
        <v>T0</v>
      </c>
      <c r="M922" s="115" t="s">
        <v>1811</v>
      </c>
      <c r="N922" s="33" t="str">
        <f t="shared" si="44"/>
        <v>E:POS_P:P01_Tr1:NWF_Tr2:ESI_DRC_R3_D:03_M:09_Y:2018</v>
      </c>
      <c r="O922" s="121">
        <v>0.50486111111111109</v>
      </c>
      <c r="P922" s="119">
        <v>28.4</v>
      </c>
      <c r="Q922" s="119">
        <v>5</v>
      </c>
      <c r="R922" s="115">
        <v>11</v>
      </c>
      <c r="S922" s="115">
        <v>25</v>
      </c>
      <c r="T922" s="115">
        <v>65</v>
      </c>
      <c r="U922" s="115">
        <v>29</v>
      </c>
      <c r="V922" s="115">
        <v>30.5</v>
      </c>
      <c r="W922" s="119" t="s">
        <v>1860</v>
      </c>
    </row>
    <row r="923" spans="1:23" x14ac:dyDescent="0.2">
      <c r="A923" s="124">
        <v>43346</v>
      </c>
      <c r="B923" s="115" t="s">
        <v>865</v>
      </c>
      <c r="C923" s="114" t="s">
        <v>137</v>
      </c>
      <c r="D923" s="114" t="s">
        <v>138</v>
      </c>
      <c r="E923" s="114" t="s">
        <v>139</v>
      </c>
      <c r="F923" s="116">
        <f t="shared" si="43"/>
        <v>2018</v>
      </c>
      <c r="G923" s="117" t="s">
        <v>140</v>
      </c>
      <c r="H923" s="117" t="s">
        <v>1221</v>
      </c>
      <c r="I923" s="115" t="s">
        <v>1796</v>
      </c>
      <c r="J923" s="115" t="s">
        <v>1797</v>
      </c>
      <c r="K923" s="115" t="s">
        <v>1810</v>
      </c>
      <c r="L923" s="115" t="str">
        <f t="shared" si="42"/>
        <v>T1</v>
      </c>
      <c r="M923" s="115" t="s">
        <v>1812</v>
      </c>
      <c r="N923" s="33" t="str">
        <f t="shared" si="44"/>
        <v>E:POS_P:P01_Tr1:NWF_Tr2:ESI_DRC_R3_D:03_M:09_Y:2018</v>
      </c>
      <c r="O923" s="121">
        <v>0.51180555555555551</v>
      </c>
      <c r="P923" s="119">
        <v>28.7</v>
      </c>
      <c r="Q923" s="119">
        <v>5</v>
      </c>
      <c r="R923" s="115">
        <v>11</v>
      </c>
      <c r="S923" s="115">
        <v>25</v>
      </c>
      <c r="T923" s="115">
        <v>65</v>
      </c>
      <c r="U923" s="115">
        <v>29</v>
      </c>
      <c r="V923" s="115">
        <v>30.5</v>
      </c>
      <c r="W923" s="119" t="s">
        <v>1860</v>
      </c>
    </row>
    <row r="924" spans="1:23" x14ac:dyDescent="0.2">
      <c r="A924" s="124">
        <v>43346</v>
      </c>
      <c r="B924" s="115" t="s">
        <v>865</v>
      </c>
      <c r="C924" s="114" t="s">
        <v>137</v>
      </c>
      <c r="D924" s="114" t="s">
        <v>138</v>
      </c>
      <c r="E924" s="114" t="s">
        <v>139</v>
      </c>
      <c r="F924" s="116">
        <f t="shared" si="43"/>
        <v>2018</v>
      </c>
      <c r="G924" s="117" t="s">
        <v>140</v>
      </c>
      <c r="H924" s="117" t="s">
        <v>1221</v>
      </c>
      <c r="I924" s="115" t="s">
        <v>1796</v>
      </c>
      <c r="J924" s="115" t="s">
        <v>1797</v>
      </c>
      <c r="K924" s="115" t="s">
        <v>1810</v>
      </c>
      <c r="L924" s="115" t="str">
        <f t="shared" si="42"/>
        <v>T2</v>
      </c>
      <c r="M924" s="115" t="s">
        <v>1813</v>
      </c>
      <c r="N924" s="33" t="str">
        <f t="shared" si="44"/>
        <v>E:POS_P:P01_Tr1:NWF_Tr2:ESI_DRC_R3_D:03_M:09_Y:2018</v>
      </c>
      <c r="O924" s="121">
        <v>0.51874999999999993</v>
      </c>
      <c r="P924" s="119">
        <v>30.3</v>
      </c>
      <c r="Q924" s="119">
        <v>5</v>
      </c>
      <c r="R924" s="115">
        <v>11</v>
      </c>
      <c r="S924" s="115">
        <v>25</v>
      </c>
      <c r="T924" s="115">
        <v>65</v>
      </c>
      <c r="U924" s="115">
        <v>29</v>
      </c>
      <c r="V924" s="115">
        <v>30.5</v>
      </c>
      <c r="W924" s="119" t="s">
        <v>1860</v>
      </c>
    </row>
    <row r="925" spans="1:23" x14ac:dyDescent="0.2">
      <c r="A925" s="124">
        <v>43346</v>
      </c>
      <c r="B925" s="115" t="s">
        <v>865</v>
      </c>
      <c r="C925" s="114" t="s">
        <v>137</v>
      </c>
      <c r="D925" s="114" t="s">
        <v>138</v>
      </c>
      <c r="E925" s="114" t="s">
        <v>139</v>
      </c>
      <c r="F925" s="116">
        <f t="shared" si="43"/>
        <v>2018</v>
      </c>
      <c r="G925" s="117" t="s">
        <v>140</v>
      </c>
      <c r="H925" s="117" t="s">
        <v>1221</v>
      </c>
      <c r="I925" s="115" t="s">
        <v>1796</v>
      </c>
      <c r="J925" s="115" t="s">
        <v>1797</v>
      </c>
      <c r="K925" s="115" t="s">
        <v>1810</v>
      </c>
      <c r="L925" s="115" t="str">
        <f t="shared" si="42"/>
        <v>T3</v>
      </c>
      <c r="M925" s="115" t="s">
        <v>1814</v>
      </c>
      <c r="N925" s="33" t="str">
        <f t="shared" si="44"/>
        <v>E:POS_P:P01_Tr1:NWF_Tr2:ESI_DRC_R3_D:03_M:09_Y:2018</v>
      </c>
      <c r="O925" s="121">
        <v>0.52569444444444446</v>
      </c>
      <c r="P925" s="119">
        <v>31.1</v>
      </c>
      <c r="Q925" s="119">
        <v>5</v>
      </c>
      <c r="R925" s="115">
        <v>11</v>
      </c>
      <c r="S925" s="115">
        <v>25</v>
      </c>
      <c r="T925" s="115">
        <v>65</v>
      </c>
      <c r="U925" s="115">
        <v>29</v>
      </c>
      <c r="V925" s="115">
        <v>30.5</v>
      </c>
      <c r="W925" s="119" t="s">
        <v>1860</v>
      </c>
    </row>
    <row r="926" spans="1:23" x14ac:dyDescent="0.2">
      <c r="A926" s="124">
        <v>43346</v>
      </c>
      <c r="B926" s="115" t="s">
        <v>554</v>
      </c>
      <c r="C926" s="114" t="s">
        <v>137</v>
      </c>
      <c r="D926" s="114" t="s">
        <v>138</v>
      </c>
      <c r="E926" s="114" t="s">
        <v>139</v>
      </c>
      <c r="F926" s="116">
        <f t="shared" si="43"/>
        <v>2018</v>
      </c>
      <c r="G926" s="117" t="s">
        <v>140</v>
      </c>
      <c r="H926" s="117" t="s">
        <v>1221</v>
      </c>
      <c r="I926" s="115" t="s">
        <v>1796</v>
      </c>
      <c r="J926" s="115" t="s">
        <v>1815</v>
      </c>
      <c r="K926" s="115" t="s">
        <v>1798</v>
      </c>
      <c r="L926" s="115" t="str">
        <f t="shared" si="42"/>
        <v>T0</v>
      </c>
      <c r="M926" s="115" t="s">
        <v>1816</v>
      </c>
      <c r="N926" s="33" t="str">
        <f t="shared" si="44"/>
        <v>E:POS_P:P01_Tr1:NWF_Tr2:LSI_DRC_R1_D:03_M:09_Y:2018</v>
      </c>
      <c r="O926" s="121">
        <v>0.50776620370370373</v>
      </c>
      <c r="P926" s="119">
        <v>28.3</v>
      </c>
      <c r="Q926" s="119">
        <v>8</v>
      </c>
      <c r="R926" s="115">
        <v>8</v>
      </c>
      <c r="S926" s="115">
        <v>26</v>
      </c>
      <c r="T926" s="115">
        <v>50</v>
      </c>
      <c r="U926" s="115">
        <v>29</v>
      </c>
      <c r="V926" s="115">
        <v>30.5</v>
      </c>
      <c r="W926" s="119" t="s">
        <v>1860</v>
      </c>
    </row>
    <row r="927" spans="1:23" x14ac:dyDescent="0.2">
      <c r="A927" s="124">
        <v>43346</v>
      </c>
      <c r="B927" s="115" t="s">
        <v>554</v>
      </c>
      <c r="C927" s="114" t="s">
        <v>137</v>
      </c>
      <c r="D927" s="114" t="s">
        <v>138</v>
      </c>
      <c r="E927" s="114" t="s">
        <v>139</v>
      </c>
      <c r="F927" s="116">
        <f t="shared" si="43"/>
        <v>2018</v>
      </c>
      <c r="G927" s="117" t="s">
        <v>140</v>
      </c>
      <c r="H927" s="117" t="s">
        <v>1221</v>
      </c>
      <c r="I927" s="115" t="s">
        <v>1796</v>
      </c>
      <c r="J927" s="115" t="s">
        <v>1815</v>
      </c>
      <c r="K927" s="115" t="s">
        <v>1798</v>
      </c>
      <c r="L927" s="115" t="str">
        <f t="shared" si="42"/>
        <v>T1</v>
      </c>
      <c r="M927" s="115" t="s">
        <v>1817</v>
      </c>
      <c r="N927" s="33" t="str">
        <f t="shared" si="44"/>
        <v>E:POS_P:P01_Tr1:NWF_Tr2:LSI_DRC_R1_D:03_M:09_Y:2018</v>
      </c>
      <c r="O927" s="121">
        <v>0.51471064814814815</v>
      </c>
      <c r="P927" s="119">
        <v>30.7</v>
      </c>
      <c r="Q927" s="115">
        <v>8</v>
      </c>
      <c r="R927" s="115">
        <v>8</v>
      </c>
      <c r="S927" s="115">
        <v>26</v>
      </c>
      <c r="T927" s="115">
        <v>50</v>
      </c>
      <c r="U927" s="115">
        <v>29</v>
      </c>
      <c r="V927" s="115">
        <v>30.5</v>
      </c>
      <c r="W927" s="119" t="s">
        <v>1860</v>
      </c>
    </row>
    <row r="928" spans="1:23" x14ac:dyDescent="0.2">
      <c r="A928" s="124">
        <v>43346</v>
      </c>
      <c r="B928" s="115" t="s">
        <v>554</v>
      </c>
      <c r="C928" s="114" t="s">
        <v>137</v>
      </c>
      <c r="D928" s="114" t="s">
        <v>138</v>
      </c>
      <c r="E928" s="114" t="s">
        <v>139</v>
      </c>
      <c r="F928" s="116">
        <f t="shared" si="43"/>
        <v>2018</v>
      </c>
      <c r="G928" s="117" t="s">
        <v>140</v>
      </c>
      <c r="H928" s="117" t="s">
        <v>1221</v>
      </c>
      <c r="I928" s="115" t="s">
        <v>1796</v>
      </c>
      <c r="J928" s="115" t="s">
        <v>1815</v>
      </c>
      <c r="K928" s="115" t="s">
        <v>1798</v>
      </c>
      <c r="L928" s="115" t="str">
        <f t="shared" si="42"/>
        <v>T2</v>
      </c>
      <c r="M928" s="115" t="s">
        <v>1818</v>
      </c>
      <c r="N928" s="33" t="str">
        <f t="shared" si="44"/>
        <v>E:POS_P:P01_Tr1:NWF_Tr2:LSI_DRC_R1_D:03_M:09_Y:2018</v>
      </c>
      <c r="O928" s="121">
        <v>0.52165509259259257</v>
      </c>
      <c r="P928" s="119">
        <v>31.5</v>
      </c>
      <c r="Q928" s="119">
        <v>8</v>
      </c>
      <c r="R928" s="115">
        <v>8</v>
      </c>
      <c r="S928" s="115">
        <v>26</v>
      </c>
      <c r="T928" s="115">
        <v>50</v>
      </c>
      <c r="U928" s="115">
        <v>29</v>
      </c>
      <c r="V928" s="115">
        <v>30.5</v>
      </c>
      <c r="W928" s="119" t="s">
        <v>1860</v>
      </c>
    </row>
    <row r="929" spans="1:23" x14ac:dyDescent="0.2">
      <c r="A929" s="124">
        <v>43346</v>
      </c>
      <c r="B929" s="115" t="s">
        <v>554</v>
      </c>
      <c r="C929" s="114" t="s">
        <v>137</v>
      </c>
      <c r="D929" s="114" t="s">
        <v>138</v>
      </c>
      <c r="E929" s="114" t="s">
        <v>139</v>
      </c>
      <c r="F929" s="116">
        <f t="shared" si="43"/>
        <v>2018</v>
      </c>
      <c r="G929" s="117" t="s">
        <v>140</v>
      </c>
      <c r="H929" s="117" t="s">
        <v>1221</v>
      </c>
      <c r="I929" s="115" t="s">
        <v>1796</v>
      </c>
      <c r="J929" s="115" t="s">
        <v>1815</v>
      </c>
      <c r="K929" s="115" t="s">
        <v>1798</v>
      </c>
      <c r="L929" s="115" t="str">
        <f t="shared" si="42"/>
        <v>T3</v>
      </c>
      <c r="M929" s="115" t="s">
        <v>1819</v>
      </c>
      <c r="N929" s="33" t="str">
        <f t="shared" si="44"/>
        <v>E:POS_P:P01_Tr1:NWF_Tr2:LSI_DRC_R1_D:03_M:09_Y:2018</v>
      </c>
      <c r="O929" s="121">
        <v>0.52929398148148155</v>
      </c>
      <c r="P929" s="119">
        <v>32.700000000000003</v>
      </c>
      <c r="Q929" s="119">
        <v>8</v>
      </c>
      <c r="R929" s="115">
        <v>8</v>
      </c>
      <c r="S929" s="115">
        <v>26</v>
      </c>
      <c r="T929" s="115">
        <v>50</v>
      </c>
      <c r="U929" s="115">
        <v>29</v>
      </c>
      <c r="V929" s="115">
        <v>30.5</v>
      </c>
      <c r="W929" s="119" t="s">
        <v>1860</v>
      </c>
    </row>
    <row r="930" spans="1:23" x14ac:dyDescent="0.2">
      <c r="A930" s="124">
        <v>43346</v>
      </c>
      <c r="B930" s="115" t="s">
        <v>664</v>
      </c>
      <c r="C930" s="114" t="s">
        <v>137</v>
      </c>
      <c r="D930" s="114" t="s">
        <v>138</v>
      </c>
      <c r="E930" s="114" t="s">
        <v>139</v>
      </c>
      <c r="F930" s="116">
        <f t="shared" si="43"/>
        <v>2018</v>
      </c>
      <c r="G930" s="117" t="s">
        <v>140</v>
      </c>
      <c r="H930" s="117" t="s">
        <v>1221</v>
      </c>
      <c r="I930" s="115" t="s">
        <v>1796</v>
      </c>
      <c r="J930" s="115" t="s">
        <v>1815</v>
      </c>
      <c r="K930" s="115" t="s">
        <v>1805</v>
      </c>
      <c r="L930" s="115" t="str">
        <f t="shared" si="42"/>
        <v>T0</v>
      </c>
      <c r="M930" s="115" t="s">
        <v>1820</v>
      </c>
      <c r="N930" s="33" t="str">
        <f t="shared" si="44"/>
        <v>E:POS_P:P01_Tr1:NWF_Tr2:LSI_DRC_R2_D:03_M:09_Y:2018</v>
      </c>
      <c r="O930" s="121">
        <v>0.50776620370370373</v>
      </c>
      <c r="P930" s="119">
        <v>26</v>
      </c>
      <c r="Q930" s="119">
        <v>6</v>
      </c>
      <c r="R930" s="115">
        <v>9</v>
      </c>
      <c r="S930" s="115">
        <v>26</v>
      </c>
      <c r="T930" s="119">
        <v>55</v>
      </c>
      <c r="U930" s="115">
        <v>29</v>
      </c>
      <c r="V930" s="115">
        <v>30.5</v>
      </c>
      <c r="W930" s="119" t="s">
        <v>1860</v>
      </c>
    </row>
    <row r="931" spans="1:23" x14ac:dyDescent="0.2">
      <c r="A931" s="124">
        <v>43346</v>
      </c>
      <c r="B931" s="115" t="s">
        <v>664</v>
      </c>
      <c r="C931" s="114" t="s">
        <v>137</v>
      </c>
      <c r="D931" s="114" t="s">
        <v>138</v>
      </c>
      <c r="E931" s="114" t="s">
        <v>139</v>
      </c>
      <c r="F931" s="116">
        <f t="shared" si="43"/>
        <v>2018</v>
      </c>
      <c r="G931" s="117" t="s">
        <v>140</v>
      </c>
      <c r="H931" s="117" t="s">
        <v>1221</v>
      </c>
      <c r="I931" s="115" t="s">
        <v>1796</v>
      </c>
      <c r="J931" s="115" t="s">
        <v>1815</v>
      </c>
      <c r="K931" s="115" t="s">
        <v>1805</v>
      </c>
      <c r="L931" s="115" t="str">
        <f t="shared" si="42"/>
        <v>T1</v>
      </c>
      <c r="M931" s="115" t="s">
        <v>1821</v>
      </c>
      <c r="N931" s="33" t="str">
        <f t="shared" si="44"/>
        <v>E:POS_P:P01_Tr1:NWF_Tr2:LSI_DRC_R2_D:03_M:09_Y:2018</v>
      </c>
      <c r="O931" s="121">
        <v>0.51471064814814815</v>
      </c>
      <c r="P931" s="119">
        <v>28.2</v>
      </c>
      <c r="Q931" s="119">
        <v>6</v>
      </c>
      <c r="R931" s="115">
        <v>9</v>
      </c>
      <c r="S931" s="115">
        <v>26</v>
      </c>
      <c r="T931" s="119">
        <v>55</v>
      </c>
      <c r="U931" s="115">
        <v>29</v>
      </c>
      <c r="V931" s="115">
        <v>30.5</v>
      </c>
      <c r="W931" s="119" t="s">
        <v>1860</v>
      </c>
    </row>
    <row r="932" spans="1:23" x14ac:dyDescent="0.2">
      <c r="A932" s="124">
        <v>43346</v>
      </c>
      <c r="B932" s="115" t="s">
        <v>664</v>
      </c>
      <c r="C932" s="114" t="s">
        <v>137</v>
      </c>
      <c r="D932" s="114" t="s">
        <v>138</v>
      </c>
      <c r="E932" s="114" t="s">
        <v>139</v>
      </c>
      <c r="F932" s="116">
        <f t="shared" si="43"/>
        <v>2018</v>
      </c>
      <c r="G932" s="117" t="s">
        <v>140</v>
      </c>
      <c r="H932" s="117" t="s">
        <v>1221</v>
      </c>
      <c r="I932" s="115" t="s">
        <v>1796</v>
      </c>
      <c r="J932" s="115" t="s">
        <v>1815</v>
      </c>
      <c r="K932" s="115" t="s">
        <v>1805</v>
      </c>
      <c r="L932" s="115" t="str">
        <f t="shared" si="42"/>
        <v>T2</v>
      </c>
      <c r="M932" s="115" t="s">
        <v>1822</v>
      </c>
      <c r="N932" s="33" t="str">
        <f t="shared" si="44"/>
        <v>E:POS_P:P01_Tr1:NWF_Tr2:LSI_DRC_R2_D:03_M:09_Y:2018</v>
      </c>
      <c r="O932" s="121">
        <v>0.52165509259259257</v>
      </c>
      <c r="P932" s="119">
        <v>29.5</v>
      </c>
      <c r="Q932" s="119">
        <v>6</v>
      </c>
      <c r="R932" s="115">
        <v>9</v>
      </c>
      <c r="S932" s="115">
        <v>26</v>
      </c>
      <c r="T932" s="119">
        <v>55</v>
      </c>
      <c r="U932" s="115">
        <v>29</v>
      </c>
      <c r="V932" s="115">
        <v>30.5</v>
      </c>
      <c r="W932" s="119" t="s">
        <v>1860</v>
      </c>
    </row>
    <row r="933" spans="1:23" x14ac:dyDescent="0.2">
      <c r="A933" s="124">
        <v>43346</v>
      </c>
      <c r="B933" s="115" t="s">
        <v>664</v>
      </c>
      <c r="C933" s="114" t="s">
        <v>137</v>
      </c>
      <c r="D933" s="114" t="s">
        <v>138</v>
      </c>
      <c r="E933" s="114" t="s">
        <v>139</v>
      </c>
      <c r="F933" s="116">
        <f t="shared" si="43"/>
        <v>2018</v>
      </c>
      <c r="G933" s="117" t="s">
        <v>140</v>
      </c>
      <c r="H933" s="117" t="s">
        <v>1221</v>
      </c>
      <c r="I933" s="115" t="s">
        <v>1796</v>
      </c>
      <c r="J933" s="115" t="s">
        <v>1815</v>
      </c>
      <c r="K933" s="115" t="s">
        <v>1805</v>
      </c>
      <c r="L933" s="115" t="str">
        <f t="shared" si="42"/>
        <v>T3</v>
      </c>
      <c r="M933" s="115" t="s">
        <v>1823</v>
      </c>
      <c r="N933" s="33" t="str">
        <f t="shared" si="44"/>
        <v>E:POS_P:P01_Tr1:NWF_Tr2:LSI_DRC_R2_D:03_M:09_Y:2018</v>
      </c>
      <c r="O933" s="121">
        <v>0.52929398148148155</v>
      </c>
      <c r="P933" s="119">
        <v>31.1</v>
      </c>
      <c r="Q933" s="119">
        <v>6</v>
      </c>
      <c r="R933" s="115">
        <v>9</v>
      </c>
      <c r="S933" s="115">
        <v>26</v>
      </c>
      <c r="T933" s="119">
        <v>55</v>
      </c>
      <c r="U933" s="115">
        <v>29</v>
      </c>
      <c r="V933" s="115">
        <v>30.5</v>
      </c>
      <c r="W933" s="119" t="s">
        <v>1860</v>
      </c>
    </row>
    <row r="934" spans="1:23" x14ac:dyDescent="0.2">
      <c r="A934" s="124">
        <v>43346</v>
      </c>
      <c r="B934" s="115" t="s">
        <v>865</v>
      </c>
      <c r="C934" s="114" t="s">
        <v>137</v>
      </c>
      <c r="D934" s="114" t="s">
        <v>138</v>
      </c>
      <c r="E934" s="114" t="s">
        <v>139</v>
      </c>
      <c r="F934" s="116">
        <f t="shared" si="43"/>
        <v>2018</v>
      </c>
      <c r="G934" s="117" t="s">
        <v>140</v>
      </c>
      <c r="H934" s="117" t="s">
        <v>1221</v>
      </c>
      <c r="I934" s="115" t="s">
        <v>1796</v>
      </c>
      <c r="J934" s="115" t="s">
        <v>1815</v>
      </c>
      <c r="K934" s="115" t="s">
        <v>1810</v>
      </c>
      <c r="L934" s="115" t="str">
        <f t="shared" si="42"/>
        <v>T0</v>
      </c>
      <c r="M934" s="115" t="s">
        <v>1824</v>
      </c>
      <c r="N934" s="33" t="str">
        <f t="shared" si="44"/>
        <v>E:POS_P:P01_Tr1:NWF_Tr2:LSI_DRC_R3_D:03_M:09_Y:2018</v>
      </c>
      <c r="O934" s="121">
        <v>0.50776620370370373</v>
      </c>
      <c r="P934" s="119">
        <v>27.9</v>
      </c>
      <c r="Q934" s="119">
        <v>14</v>
      </c>
      <c r="R934" s="115">
        <v>9</v>
      </c>
      <c r="S934" s="115">
        <v>26</v>
      </c>
      <c r="T934" s="119">
        <v>65</v>
      </c>
      <c r="U934" s="115">
        <v>29</v>
      </c>
      <c r="V934" s="115">
        <v>30.5</v>
      </c>
      <c r="W934" s="119" t="s">
        <v>1860</v>
      </c>
    </row>
    <row r="935" spans="1:23" x14ac:dyDescent="0.2">
      <c r="A935" s="124">
        <v>43346</v>
      </c>
      <c r="B935" s="115" t="s">
        <v>865</v>
      </c>
      <c r="C935" s="114" t="s">
        <v>137</v>
      </c>
      <c r="D935" s="114" t="s">
        <v>138</v>
      </c>
      <c r="E935" s="114" t="s">
        <v>139</v>
      </c>
      <c r="F935" s="116">
        <f t="shared" si="43"/>
        <v>2018</v>
      </c>
      <c r="G935" s="117" t="s">
        <v>140</v>
      </c>
      <c r="H935" s="117" t="s">
        <v>1221</v>
      </c>
      <c r="I935" s="115" t="s">
        <v>1796</v>
      </c>
      <c r="J935" s="115" t="s">
        <v>1815</v>
      </c>
      <c r="K935" s="115" t="s">
        <v>1810</v>
      </c>
      <c r="L935" s="115" t="str">
        <f t="shared" si="42"/>
        <v>T1</v>
      </c>
      <c r="M935" s="115" t="s">
        <v>1825</v>
      </c>
      <c r="N935" s="33" t="str">
        <f t="shared" si="44"/>
        <v>E:POS_P:P01_Tr1:NWF_Tr2:LSI_DRC_R3_D:03_M:09_Y:2018</v>
      </c>
      <c r="O935" s="121">
        <v>0.51471064814814815</v>
      </c>
      <c r="P935" s="119">
        <v>29.9</v>
      </c>
      <c r="Q935" s="119">
        <v>14</v>
      </c>
      <c r="R935" s="115">
        <v>9</v>
      </c>
      <c r="S935" s="115">
        <v>26</v>
      </c>
      <c r="T935" s="119">
        <v>65</v>
      </c>
      <c r="U935" s="115">
        <v>29</v>
      </c>
      <c r="V935" s="115">
        <v>30.5</v>
      </c>
      <c r="W935" s="119" t="s">
        <v>1860</v>
      </c>
    </row>
    <row r="936" spans="1:23" x14ac:dyDescent="0.2">
      <c r="A936" s="124">
        <v>43346</v>
      </c>
      <c r="B936" s="115" t="s">
        <v>865</v>
      </c>
      <c r="C936" s="114" t="s">
        <v>137</v>
      </c>
      <c r="D936" s="114" t="s">
        <v>138</v>
      </c>
      <c r="E936" s="114" t="s">
        <v>139</v>
      </c>
      <c r="F936" s="116">
        <f t="shared" si="43"/>
        <v>2018</v>
      </c>
      <c r="G936" s="117" t="s">
        <v>140</v>
      </c>
      <c r="H936" s="117" t="s">
        <v>1221</v>
      </c>
      <c r="I936" s="115" t="s">
        <v>1796</v>
      </c>
      <c r="J936" s="115" t="s">
        <v>1815</v>
      </c>
      <c r="K936" s="115" t="s">
        <v>1810</v>
      </c>
      <c r="L936" s="115" t="str">
        <f t="shared" si="42"/>
        <v>T2</v>
      </c>
      <c r="M936" s="115" t="s">
        <v>1826</v>
      </c>
      <c r="N936" s="33" t="str">
        <f t="shared" si="44"/>
        <v>E:POS_P:P01_Tr1:NWF_Tr2:LSI_DRC_R3_D:03_M:09_Y:2018</v>
      </c>
      <c r="O936" s="121">
        <v>0.52165509259259257</v>
      </c>
      <c r="P936" s="119">
        <v>30.6</v>
      </c>
      <c r="Q936" s="119">
        <v>14</v>
      </c>
      <c r="R936" s="115">
        <v>9</v>
      </c>
      <c r="S936" s="115">
        <v>26</v>
      </c>
      <c r="T936" s="119">
        <v>65</v>
      </c>
      <c r="U936" s="115">
        <v>29</v>
      </c>
      <c r="V936" s="115">
        <v>30.5</v>
      </c>
      <c r="W936" s="119" t="s">
        <v>1860</v>
      </c>
    </row>
    <row r="937" spans="1:23" x14ac:dyDescent="0.2">
      <c r="A937" s="124">
        <v>43346</v>
      </c>
      <c r="B937" s="115" t="s">
        <v>865</v>
      </c>
      <c r="C937" s="114" t="s">
        <v>137</v>
      </c>
      <c r="D937" s="114" t="s">
        <v>138</v>
      </c>
      <c r="E937" s="114" t="s">
        <v>139</v>
      </c>
      <c r="F937" s="116">
        <f t="shared" si="43"/>
        <v>2018</v>
      </c>
      <c r="G937" s="117" t="s">
        <v>140</v>
      </c>
      <c r="H937" s="117" t="s">
        <v>1221</v>
      </c>
      <c r="I937" s="115" t="s">
        <v>1796</v>
      </c>
      <c r="J937" s="115" t="s">
        <v>1815</v>
      </c>
      <c r="K937" s="115" t="s">
        <v>1810</v>
      </c>
      <c r="L937" s="115" t="str">
        <f t="shared" si="42"/>
        <v>T3</v>
      </c>
      <c r="M937" s="115" t="s">
        <v>1827</v>
      </c>
      <c r="N937" s="33" t="str">
        <f t="shared" si="44"/>
        <v>E:POS_P:P01_Tr1:NWF_Tr2:LSI_DRC_R3_D:03_M:09_Y:2018</v>
      </c>
      <c r="O937" s="121">
        <v>0.52929398148148155</v>
      </c>
      <c r="P937" s="119">
        <v>31.9</v>
      </c>
      <c r="Q937" s="119">
        <v>14</v>
      </c>
      <c r="R937" s="115">
        <v>9</v>
      </c>
      <c r="S937" s="115">
        <v>26</v>
      </c>
      <c r="T937" s="119">
        <v>65</v>
      </c>
      <c r="U937" s="115">
        <v>29</v>
      </c>
      <c r="V937" s="115">
        <v>30.5</v>
      </c>
      <c r="W937" s="119" t="s">
        <v>1860</v>
      </c>
    </row>
    <row r="938" spans="1:23" x14ac:dyDescent="0.2">
      <c r="A938" s="124">
        <v>43346</v>
      </c>
      <c r="B938" s="115" t="s">
        <v>554</v>
      </c>
      <c r="C938" s="114" t="s">
        <v>137</v>
      </c>
      <c r="D938" s="114" t="s">
        <v>138</v>
      </c>
      <c r="E938" s="114" t="s">
        <v>139</v>
      </c>
      <c r="F938" s="116">
        <f t="shared" si="43"/>
        <v>2018</v>
      </c>
      <c r="G938" s="117" t="s">
        <v>140</v>
      </c>
      <c r="H938" s="117" t="s">
        <v>1221</v>
      </c>
      <c r="I938" s="115" t="s">
        <v>1828</v>
      </c>
      <c r="J938" s="115" t="s">
        <v>1797</v>
      </c>
      <c r="K938" s="115" t="s">
        <v>1798</v>
      </c>
      <c r="L938" s="115" t="str">
        <f t="shared" si="42"/>
        <v>T0</v>
      </c>
      <c r="M938" s="115" t="s">
        <v>1829</v>
      </c>
      <c r="N938" s="33" t="str">
        <f t="shared" si="44"/>
        <v>E:POS_P:P01_Tr1:WFL_Tr2:ESI_DRC_R1_D:03_M:09_Y:2018</v>
      </c>
      <c r="O938" s="121">
        <v>0.53923611111111114</v>
      </c>
      <c r="P938" s="119">
        <v>30.8</v>
      </c>
      <c r="Q938" s="119">
        <v>2</v>
      </c>
      <c r="R938" s="115">
        <v>5.5</v>
      </c>
      <c r="S938" s="115">
        <v>26</v>
      </c>
      <c r="T938" s="115">
        <v>80</v>
      </c>
      <c r="U938" s="115">
        <v>32</v>
      </c>
      <c r="V938" s="115">
        <v>32</v>
      </c>
      <c r="W938" s="119" t="s">
        <v>1861</v>
      </c>
    </row>
    <row r="939" spans="1:23" x14ac:dyDescent="0.2">
      <c r="A939" s="124">
        <v>43346</v>
      </c>
      <c r="B939" s="115" t="s">
        <v>554</v>
      </c>
      <c r="C939" s="114" t="s">
        <v>137</v>
      </c>
      <c r="D939" s="114" t="s">
        <v>138</v>
      </c>
      <c r="E939" s="114" t="s">
        <v>139</v>
      </c>
      <c r="F939" s="116">
        <f t="shared" si="43"/>
        <v>2018</v>
      </c>
      <c r="G939" s="117" t="s">
        <v>140</v>
      </c>
      <c r="H939" s="117" t="s">
        <v>1221</v>
      </c>
      <c r="I939" s="115" t="s">
        <v>1828</v>
      </c>
      <c r="J939" s="115" t="s">
        <v>1797</v>
      </c>
      <c r="K939" s="115" t="s">
        <v>1798</v>
      </c>
      <c r="L939" s="115" t="str">
        <f t="shared" si="42"/>
        <v>T1</v>
      </c>
      <c r="M939" s="115" t="s">
        <v>1830</v>
      </c>
      <c r="N939" s="33" t="str">
        <f t="shared" si="44"/>
        <v>E:POS_P:P01_Tr1:WFL_Tr2:ESI_DRC_R1_D:03_M:09_Y:2018</v>
      </c>
      <c r="O939" s="121">
        <v>0.54618055555555556</v>
      </c>
      <c r="P939" s="119">
        <v>32.299999999999997</v>
      </c>
      <c r="Q939" s="119">
        <v>2</v>
      </c>
      <c r="R939" s="115">
        <v>5.5</v>
      </c>
      <c r="S939" s="115">
        <v>26</v>
      </c>
      <c r="T939" s="115">
        <v>80</v>
      </c>
      <c r="U939" s="115">
        <v>32</v>
      </c>
      <c r="V939" s="115">
        <v>32</v>
      </c>
      <c r="W939" s="119" t="s">
        <v>1861</v>
      </c>
    </row>
    <row r="940" spans="1:23" x14ac:dyDescent="0.2">
      <c r="A940" s="124">
        <v>43346</v>
      </c>
      <c r="B940" s="115" t="s">
        <v>554</v>
      </c>
      <c r="C940" s="114" t="s">
        <v>137</v>
      </c>
      <c r="D940" s="114" t="s">
        <v>138</v>
      </c>
      <c r="E940" s="114" t="s">
        <v>139</v>
      </c>
      <c r="F940" s="116">
        <f t="shared" si="43"/>
        <v>2018</v>
      </c>
      <c r="G940" s="117" t="s">
        <v>140</v>
      </c>
      <c r="H940" s="117" t="s">
        <v>1221</v>
      </c>
      <c r="I940" s="115" t="s">
        <v>1828</v>
      </c>
      <c r="J940" s="115" t="s">
        <v>1797</v>
      </c>
      <c r="K940" s="115" t="s">
        <v>1798</v>
      </c>
      <c r="L940" s="115" t="str">
        <f t="shared" si="42"/>
        <v>T2</v>
      </c>
      <c r="M940" s="115" t="s">
        <v>1831</v>
      </c>
      <c r="N940" s="33" t="str">
        <f t="shared" si="44"/>
        <v>E:POS_P:P01_Tr1:WFL_Tr2:ESI_DRC_R1_D:03_M:09_Y:2018</v>
      </c>
      <c r="O940" s="121">
        <v>0.55312499999999998</v>
      </c>
      <c r="P940" s="119">
        <v>32.1</v>
      </c>
      <c r="Q940" s="119">
        <v>2</v>
      </c>
      <c r="R940" s="115">
        <v>5.5</v>
      </c>
      <c r="S940" s="115">
        <v>26</v>
      </c>
      <c r="T940" s="115">
        <v>80</v>
      </c>
      <c r="U940" s="115">
        <v>32</v>
      </c>
      <c r="V940" s="115">
        <v>32</v>
      </c>
      <c r="W940" s="119" t="s">
        <v>1861</v>
      </c>
    </row>
    <row r="941" spans="1:23" x14ac:dyDescent="0.2">
      <c r="A941" s="124">
        <v>43346</v>
      </c>
      <c r="B941" s="115" t="s">
        <v>554</v>
      </c>
      <c r="C941" s="114" t="s">
        <v>137</v>
      </c>
      <c r="D941" s="114" t="s">
        <v>138</v>
      </c>
      <c r="E941" s="114" t="s">
        <v>139</v>
      </c>
      <c r="F941" s="116">
        <f t="shared" si="43"/>
        <v>2018</v>
      </c>
      <c r="G941" s="117" t="s">
        <v>140</v>
      </c>
      <c r="H941" s="117" t="s">
        <v>1221</v>
      </c>
      <c r="I941" s="115" t="s">
        <v>1828</v>
      </c>
      <c r="J941" s="115" t="s">
        <v>1797</v>
      </c>
      <c r="K941" s="115" t="s">
        <v>1798</v>
      </c>
      <c r="L941" s="115" t="str">
        <f t="shared" ref="L941:L1004" si="45">MID(M941,12,2)</f>
        <v>T3</v>
      </c>
      <c r="M941" s="115" t="s">
        <v>1832</v>
      </c>
      <c r="N941" s="33" t="str">
        <f t="shared" si="44"/>
        <v>E:POS_P:P01_Tr1:WFL_Tr2:ESI_DRC_R1_D:03_M:09_Y:2018</v>
      </c>
      <c r="O941" s="121">
        <v>0.5600694444444444</v>
      </c>
      <c r="P941" s="119">
        <v>33.799999999999997</v>
      </c>
      <c r="Q941" s="119">
        <v>2</v>
      </c>
      <c r="R941" s="115">
        <v>5.5</v>
      </c>
      <c r="S941" s="115">
        <v>26</v>
      </c>
      <c r="T941" s="115">
        <v>80</v>
      </c>
      <c r="U941" s="115">
        <v>32</v>
      </c>
      <c r="V941" s="115">
        <v>32</v>
      </c>
      <c r="W941" s="119" t="s">
        <v>1861</v>
      </c>
    </row>
    <row r="942" spans="1:23" x14ac:dyDescent="0.2">
      <c r="A942" s="124">
        <v>43346</v>
      </c>
      <c r="B942" s="115" t="s">
        <v>664</v>
      </c>
      <c r="C942" s="114" t="s">
        <v>137</v>
      </c>
      <c r="D942" s="114" t="s">
        <v>138</v>
      </c>
      <c r="E942" s="114" t="s">
        <v>139</v>
      </c>
      <c r="F942" s="116">
        <f t="shared" si="43"/>
        <v>2018</v>
      </c>
      <c r="G942" s="117" t="s">
        <v>140</v>
      </c>
      <c r="H942" s="117" t="s">
        <v>1221</v>
      </c>
      <c r="I942" s="115" t="s">
        <v>1828</v>
      </c>
      <c r="J942" s="115" t="s">
        <v>1797</v>
      </c>
      <c r="K942" s="115" t="s">
        <v>1805</v>
      </c>
      <c r="L942" s="115" t="str">
        <f t="shared" si="45"/>
        <v>T0</v>
      </c>
      <c r="M942" s="115" t="s">
        <v>1833</v>
      </c>
      <c r="N942" s="33" t="str">
        <f t="shared" si="44"/>
        <v>E:POS_P:P01_Tr1:WFL_Tr2:ESI_DRC_R2_D:03_M:09_Y:2018</v>
      </c>
      <c r="O942" s="121">
        <v>0.53923611111111114</v>
      </c>
      <c r="P942" s="119">
        <v>29.5</v>
      </c>
      <c r="Q942" s="119">
        <v>11</v>
      </c>
      <c r="R942" s="115">
        <v>5.5</v>
      </c>
      <c r="S942" s="115">
        <v>25</v>
      </c>
      <c r="T942" s="115">
        <v>50</v>
      </c>
      <c r="U942" s="115">
        <v>32</v>
      </c>
      <c r="V942" s="115">
        <v>32</v>
      </c>
      <c r="W942" s="119" t="s">
        <v>1861</v>
      </c>
    </row>
    <row r="943" spans="1:23" x14ac:dyDescent="0.2">
      <c r="A943" s="124">
        <v>43346</v>
      </c>
      <c r="B943" s="115" t="s">
        <v>664</v>
      </c>
      <c r="C943" s="114" t="s">
        <v>137</v>
      </c>
      <c r="D943" s="114" t="s">
        <v>138</v>
      </c>
      <c r="E943" s="114" t="s">
        <v>139</v>
      </c>
      <c r="F943" s="116">
        <f t="shared" si="43"/>
        <v>2018</v>
      </c>
      <c r="G943" s="117" t="s">
        <v>140</v>
      </c>
      <c r="H943" s="117" t="s">
        <v>1221</v>
      </c>
      <c r="I943" s="115" t="s">
        <v>1828</v>
      </c>
      <c r="J943" s="115" t="s">
        <v>1797</v>
      </c>
      <c r="K943" s="115" t="s">
        <v>1805</v>
      </c>
      <c r="L943" s="115" t="str">
        <f t="shared" si="45"/>
        <v>T1</v>
      </c>
      <c r="M943" s="115" t="s">
        <v>1834</v>
      </c>
      <c r="N943" s="33" t="str">
        <f t="shared" si="44"/>
        <v>E:POS_P:P01_Tr1:WFL_Tr2:ESI_DRC_R2_D:03_M:09_Y:2018</v>
      </c>
      <c r="O943" s="121">
        <v>0.54618055555555556</v>
      </c>
      <c r="P943" s="119">
        <v>31.3</v>
      </c>
      <c r="Q943" s="119">
        <v>11</v>
      </c>
      <c r="R943" s="115">
        <v>5.5</v>
      </c>
      <c r="S943" s="115">
        <v>25</v>
      </c>
      <c r="T943" s="115">
        <v>50</v>
      </c>
      <c r="U943" s="115">
        <v>32</v>
      </c>
      <c r="V943" s="115">
        <v>32</v>
      </c>
      <c r="W943" s="119" t="s">
        <v>1861</v>
      </c>
    </row>
    <row r="944" spans="1:23" x14ac:dyDescent="0.2">
      <c r="A944" s="124">
        <v>43346</v>
      </c>
      <c r="B944" s="115" t="s">
        <v>664</v>
      </c>
      <c r="C944" s="114" t="s">
        <v>137</v>
      </c>
      <c r="D944" s="114" t="s">
        <v>138</v>
      </c>
      <c r="E944" s="114" t="s">
        <v>139</v>
      </c>
      <c r="F944" s="116">
        <f t="shared" si="43"/>
        <v>2018</v>
      </c>
      <c r="G944" s="117" t="s">
        <v>140</v>
      </c>
      <c r="H944" s="117" t="s">
        <v>1221</v>
      </c>
      <c r="I944" s="115" t="s">
        <v>1828</v>
      </c>
      <c r="J944" s="115" t="s">
        <v>1797</v>
      </c>
      <c r="K944" s="115" t="s">
        <v>1805</v>
      </c>
      <c r="L944" s="115" t="str">
        <f t="shared" si="45"/>
        <v>T2</v>
      </c>
      <c r="M944" s="115" t="s">
        <v>1835</v>
      </c>
      <c r="N944" s="33" t="str">
        <f t="shared" si="44"/>
        <v>E:POS_P:P01_Tr1:WFL_Tr2:ESI_DRC_R2_D:03_M:09_Y:2018</v>
      </c>
      <c r="O944" s="121">
        <v>0.55312499999999998</v>
      </c>
      <c r="P944" s="119">
        <v>31.3</v>
      </c>
      <c r="Q944" s="119">
        <v>11</v>
      </c>
      <c r="R944" s="115">
        <v>5.5</v>
      </c>
      <c r="S944" s="115">
        <v>25</v>
      </c>
      <c r="T944" s="115">
        <v>50</v>
      </c>
      <c r="U944" s="115">
        <v>32</v>
      </c>
      <c r="V944" s="115">
        <v>32</v>
      </c>
      <c r="W944" s="119" t="s">
        <v>1861</v>
      </c>
    </row>
    <row r="945" spans="1:23" x14ac:dyDescent="0.2">
      <c r="A945" s="124">
        <v>43346</v>
      </c>
      <c r="B945" s="115" t="s">
        <v>664</v>
      </c>
      <c r="C945" s="114" t="s">
        <v>137</v>
      </c>
      <c r="D945" s="114" t="s">
        <v>138</v>
      </c>
      <c r="E945" s="114" t="s">
        <v>139</v>
      </c>
      <c r="F945" s="116">
        <f t="shared" si="43"/>
        <v>2018</v>
      </c>
      <c r="G945" s="117" t="s">
        <v>140</v>
      </c>
      <c r="H945" s="117" t="s">
        <v>1221</v>
      </c>
      <c r="I945" s="115" t="s">
        <v>1828</v>
      </c>
      <c r="J945" s="115" t="s">
        <v>1797</v>
      </c>
      <c r="K945" s="115" t="s">
        <v>1805</v>
      </c>
      <c r="L945" s="115" t="str">
        <f t="shared" si="45"/>
        <v>T3</v>
      </c>
      <c r="M945" s="115" t="s">
        <v>1836</v>
      </c>
      <c r="N945" s="33" t="str">
        <f t="shared" si="44"/>
        <v>E:POS_P:P01_Tr1:WFL_Tr2:ESI_DRC_R2_D:03_M:09_Y:2018</v>
      </c>
      <c r="O945" s="121">
        <v>0.5600694444444444</v>
      </c>
      <c r="P945" s="119">
        <v>33.200000000000003</v>
      </c>
      <c r="Q945" s="119">
        <v>11</v>
      </c>
      <c r="R945" s="115">
        <v>5.5</v>
      </c>
      <c r="S945" s="115">
        <v>25</v>
      </c>
      <c r="T945" s="115">
        <v>50</v>
      </c>
      <c r="U945" s="115">
        <v>32</v>
      </c>
      <c r="V945" s="115">
        <v>32</v>
      </c>
      <c r="W945" s="119" t="s">
        <v>1861</v>
      </c>
    </row>
    <row r="946" spans="1:23" x14ac:dyDescent="0.2">
      <c r="A946" s="124">
        <v>43346</v>
      </c>
      <c r="B946" s="115" t="s">
        <v>865</v>
      </c>
      <c r="C946" s="114" t="s">
        <v>137</v>
      </c>
      <c r="D946" s="114" t="s">
        <v>138</v>
      </c>
      <c r="E946" s="114" t="s">
        <v>139</v>
      </c>
      <c r="F946" s="116">
        <f t="shared" si="43"/>
        <v>2018</v>
      </c>
      <c r="G946" s="117" t="s">
        <v>140</v>
      </c>
      <c r="H946" s="117" t="s">
        <v>1221</v>
      </c>
      <c r="I946" s="115" t="s">
        <v>1828</v>
      </c>
      <c r="J946" s="115" t="s">
        <v>1797</v>
      </c>
      <c r="K946" s="115" t="s">
        <v>1810</v>
      </c>
      <c r="L946" s="115" t="str">
        <f t="shared" si="45"/>
        <v>T0</v>
      </c>
      <c r="M946" s="115" t="s">
        <v>1837</v>
      </c>
      <c r="N946" s="33" t="str">
        <f t="shared" si="44"/>
        <v>E:POS_P:P01_Tr1:WFL_Tr2:ESI_DRC_R3_D:03_M:09_Y:2018</v>
      </c>
      <c r="O946" s="121">
        <v>0.53923611111111114</v>
      </c>
      <c r="P946" s="119">
        <v>29.7</v>
      </c>
      <c r="Q946" s="119">
        <v>5</v>
      </c>
      <c r="R946" s="115">
        <v>6</v>
      </c>
      <c r="S946" s="115">
        <v>25</v>
      </c>
      <c r="T946" s="115">
        <v>65</v>
      </c>
      <c r="U946" s="115">
        <v>32</v>
      </c>
      <c r="V946" s="115">
        <v>32</v>
      </c>
      <c r="W946" s="119" t="s">
        <v>1861</v>
      </c>
    </row>
    <row r="947" spans="1:23" x14ac:dyDescent="0.2">
      <c r="A947" s="124">
        <v>43346</v>
      </c>
      <c r="B947" s="115" t="s">
        <v>865</v>
      </c>
      <c r="C947" s="114" t="s">
        <v>137</v>
      </c>
      <c r="D947" s="114" t="s">
        <v>138</v>
      </c>
      <c r="E947" s="114" t="s">
        <v>139</v>
      </c>
      <c r="F947" s="116">
        <f t="shared" si="43"/>
        <v>2018</v>
      </c>
      <c r="G947" s="117" t="s">
        <v>140</v>
      </c>
      <c r="H947" s="117" t="s">
        <v>1221</v>
      </c>
      <c r="I947" s="115" t="s">
        <v>1828</v>
      </c>
      <c r="J947" s="115" t="s">
        <v>1797</v>
      </c>
      <c r="K947" s="115" t="s">
        <v>1810</v>
      </c>
      <c r="L947" s="115" t="str">
        <f t="shared" si="45"/>
        <v>T1</v>
      </c>
      <c r="M947" s="115" t="s">
        <v>1838</v>
      </c>
      <c r="N947" s="33" t="str">
        <f t="shared" si="44"/>
        <v>E:POS_P:P01_Tr1:WFL_Tr2:ESI_DRC_R3_D:03_M:09_Y:2018</v>
      </c>
      <c r="O947" s="121">
        <v>0.54618055555555556</v>
      </c>
      <c r="P947" s="119">
        <v>31.1</v>
      </c>
      <c r="Q947" s="119">
        <v>5</v>
      </c>
      <c r="R947" s="115">
        <v>6</v>
      </c>
      <c r="S947" s="115">
        <v>25</v>
      </c>
      <c r="T947" s="115">
        <v>65</v>
      </c>
      <c r="U947" s="115">
        <v>32</v>
      </c>
      <c r="V947" s="115">
        <v>32</v>
      </c>
      <c r="W947" s="119" t="s">
        <v>1861</v>
      </c>
    </row>
    <row r="948" spans="1:23" x14ac:dyDescent="0.2">
      <c r="A948" s="124">
        <v>43346</v>
      </c>
      <c r="B948" s="115" t="s">
        <v>865</v>
      </c>
      <c r="C948" s="114" t="s">
        <v>137</v>
      </c>
      <c r="D948" s="114" t="s">
        <v>138</v>
      </c>
      <c r="E948" s="114" t="s">
        <v>139</v>
      </c>
      <c r="F948" s="116">
        <f t="shared" si="43"/>
        <v>2018</v>
      </c>
      <c r="G948" s="117" t="s">
        <v>140</v>
      </c>
      <c r="H948" s="117" t="s">
        <v>1221</v>
      </c>
      <c r="I948" s="115" t="s">
        <v>1828</v>
      </c>
      <c r="J948" s="115" t="s">
        <v>1797</v>
      </c>
      <c r="K948" s="115" t="s">
        <v>1810</v>
      </c>
      <c r="L948" s="115" t="str">
        <f t="shared" si="45"/>
        <v>T2</v>
      </c>
      <c r="M948" s="115" t="s">
        <v>1839</v>
      </c>
      <c r="N948" s="33" t="str">
        <f t="shared" si="44"/>
        <v>E:POS_P:P01_Tr1:WFL_Tr2:ESI_DRC_R3_D:03_M:09_Y:2018</v>
      </c>
      <c r="O948" s="121">
        <v>0.55312499999999998</v>
      </c>
      <c r="P948" s="119">
        <v>31.3</v>
      </c>
      <c r="Q948" s="119">
        <v>5</v>
      </c>
      <c r="R948" s="115">
        <v>6</v>
      </c>
      <c r="S948" s="115">
        <v>25</v>
      </c>
      <c r="T948" s="115">
        <v>65</v>
      </c>
      <c r="U948" s="115">
        <v>32</v>
      </c>
      <c r="V948" s="115">
        <v>32</v>
      </c>
      <c r="W948" s="119" t="s">
        <v>1861</v>
      </c>
    </row>
    <row r="949" spans="1:23" x14ac:dyDescent="0.2">
      <c r="A949" s="124">
        <v>43346</v>
      </c>
      <c r="B949" s="115" t="s">
        <v>865</v>
      </c>
      <c r="C949" s="114" t="s">
        <v>137</v>
      </c>
      <c r="D949" s="114" t="s">
        <v>138</v>
      </c>
      <c r="E949" s="114" t="s">
        <v>139</v>
      </c>
      <c r="F949" s="116">
        <f t="shared" si="43"/>
        <v>2018</v>
      </c>
      <c r="G949" s="117" t="s">
        <v>140</v>
      </c>
      <c r="H949" s="117" t="s">
        <v>1221</v>
      </c>
      <c r="I949" s="115" t="s">
        <v>1828</v>
      </c>
      <c r="J949" s="115" t="s">
        <v>1797</v>
      </c>
      <c r="K949" s="115" t="s">
        <v>1810</v>
      </c>
      <c r="L949" s="115" t="str">
        <f t="shared" si="45"/>
        <v>T3</v>
      </c>
      <c r="M949" s="115" t="s">
        <v>1840</v>
      </c>
      <c r="N949" s="33" t="str">
        <f t="shared" si="44"/>
        <v>E:POS_P:P01_Tr1:WFL_Tr2:ESI_DRC_R3_D:03_M:09_Y:2018</v>
      </c>
      <c r="O949" s="121">
        <v>0.5600694444444444</v>
      </c>
      <c r="P949" s="119">
        <v>33.299999999999997</v>
      </c>
      <c r="Q949" s="119">
        <v>5</v>
      </c>
      <c r="R949" s="115">
        <v>6</v>
      </c>
      <c r="S949" s="115">
        <v>25</v>
      </c>
      <c r="T949" s="115">
        <v>65</v>
      </c>
      <c r="U949" s="115">
        <v>32</v>
      </c>
      <c r="V949" s="115">
        <v>32</v>
      </c>
      <c r="W949" s="119" t="s">
        <v>1861</v>
      </c>
    </row>
    <row r="950" spans="1:23" x14ac:dyDescent="0.2">
      <c r="A950" s="124">
        <v>43346</v>
      </c>
      <c r="B950" s="115" t="s">
        <v>554</v>
      </c>
      <c r="C950" s="114" t="s">
        <v>137</v>
      </c>
      <c r="D950" s="114" t="s">
        <v>138</v>
      </c>
      <c r="E950" s="114" t="s">
        <v>139</v>
      </c>
      <c r="F950" s="116">
        <f t="shared" si="43"/>
        <v>2018</v>
      </c>
      <c r="G950" s="117" t="s">
        <v>140</v>
      </c>
      <c r="H950" s="117" t="s">
        <v>1221</v>
      </c>
      <c r="I950" s="115" t="s">
        <v>1828</v>
      </c>
      <c r="J950" s="115" t="s">
        <v>1815</v>
      </c>
      <c r="K950" s="115" t="s">
        <v>1798</v>
      </c>
      <c r="L950" s="115" t="str">
        <f t="shared" si="45"/>
        <v>T0</v>
      </c>
      <c r="M950" s="115" t="s">
        <v>1841</v>
      </c>
      <c r="N950" s="33" t="str">
        <f t="shared" si="44"/>
        <v>E:POS_P:P01_Tr1:WFL_Tr2:LSI_DRC_R1_D:03_M:09_Y:2018</v>
      </c>
      <c r="O950" s="121">
        <v>0.54201388888888891</v>
      </c>
      <c r="P950" s="119">
        <v>30.8</v>
      </c>
      <c r="Q950" s="119">
        <v>8</v>
      </c>
      <c r="R950" s="115">
        <v>5</v>
      </c>
      <c r="S950" s="115">
        <v>25</v>
      </c>
      <c r="T950" s="115">
        <v>80</v>
      </c>
      <c r="U950" s="115">
        <v>32</v>
      </c>
      <c r="V950" s="115">
        <v>32</v>
      </c>
      <c r="W950" s="119" t="s">
        <v>1861</v>
      </c>
    </row>
    <row r="951" spans="1:23" x14ac:dyDescent="0.2">
      <c r="A951" s="124">
        <v>43346</v>
      </c>
      <c r="B951" s="115" t="s">
        <v>554</v>
      </c>
      <c r="C951" s="114" t="s">
        <v>137</v>
      </c>
      <c r="D951" s="114" t="s">
        <v>138</v>
      </c>
      <c r="E951" s="114" t="s">
        <v>139</v>
      </c>
      <c r="F951" s="116">
        <f t="shared" si="43"/>
        <v>2018</v>
      </c>
      <c r="G951" s="117" t="s">
        <v>140</v>
      </c>
      <c r="H951" s="117" t="s">
        <v>1221</v>
      </c>
      <c r="I951" s="115" t="s">
        <v>1828</v>
      </c>
      <c r="J951" s="115" t="s">
        <v>1815</v>
      </c>
      <c r="K951" s="115" t="s">
        <v>1798</v>
      </c>
      <c r="L951" s="115" t="str">
        <f t="shared" si="45"/>
        <v>T1</v>
      </c>
      <c r="M951" s="115" t="s">
        <v>1842</v>
      </c>
      <c r="N951" s="33" t="str">
        <f t="shared" si="44"/>
        <v>E:POS_P:P01_Tr1:WFL_Tr2:LSI_DRC_R1_D:03_M:09_Y:2018</v>
      </c>
      <c r="O951" s="121">
        <v>0.54895833333333333</v>
      </c>
      <c r="P951" s="119">
        <v>31.8</v>
      </c>
      <c r="Q951" s="119">
        <v>8</v>
      </c>
      <c r="R951" s="115">
        <v>5</v>
      </c>
      <c r="S951" s="115">
        <v>25</v>
      </c>
      <c r="T951" s="115">
        <v>80</v>
      </c>
      <c r="U951" s="115">
        <v>32</v>
      </c>
      <c r="V951" s="115">
        <v>32</v>
      </c>
      <c r="W951" s="119" t="s">
        <v>1861</v>
      </c>
    </row>
    <row r="952" spans="1:23" x14ac:dyDescent="0.2">
      <c r="A952" s="124">
        <v>43346</v>
      </c>
      <c r="B952" s="115" t="s">
        <v>554</v>
      </c>
      <c r="C952" s="114" t="s">
        <v>137</v>
      </c>
      <c r="D952" s="114" t="s">
        <v>138</v>
      </c>
      <c r="E952" s="114" t="s">
        <v>139</v>
      </c>
      <c r="F952" s="116">
        <f t="shared" si="43"/>
        <v>2018</v>
      </c>
      <c r="G952" s="117" t="s">
        <v>140</v>
      </c>
      <c r="H952" s="117" t="s">
        <v>1221</v>
      </c>
      <c r="I952" s="115" t="s">
        <v>1828</v>
      </c>
      <c r="J952" s="115" t="s">
        <v>1815</v>
      </c>
      <c r="K952" s="115" t="s">
        <v>1798</v>
      </c>
      <c r="L952" s="115" t="str">
        <f t="shared" si="45"/>
        <v>T2</v>
      </c>
      <c r="M952" s="115" t="s">
        <v>1843</v>
      </c>
      <c r="N952" s="33" t="str">
        <f t="shared" si="44"/>
        <v>E:POS_P:P01_Tr1:WFL_Tr2:LSI_DRC_R1_D:03_M:09_Y:2018</v>
      </c>
      <c r="O952" s="121">
        <v>0.55590277777777775</v>
      </c>
      <c r="P952" s="119">
        <v>32.700000000000003</v>
      </c>
      <c r="Q952" s="119">
        <v>8</v>
      </c>
      <c r="R952" s="115">
        <v>5</v>
      </c>
      <c r="S952" s="115">
        <v>25</v>
      </c>
      <c r="T952" s="115">
        <v>80</v>
      </c>
      <c r="U952" s="115">
        <v>32</v>
      </c>
      <c r="V952" s="115">
        <v>32</v>
      </c>
      <c r="W952" s="119" t="s">
        <v>1861</v>
      </c>
    </row>
    <row r="953" spans="1:23" x14ac:dyDescent="0.2">
      <c r="A953" s="124">
        <v>43346</v>
      </c>
      <c r="B953" s="115" t="s">
        <v>554</v>
      </c>
      <c r="C953" s="114" t="s">
        <v>137</v>
      </c>
      <c r="D953" s="114" t="s">
        <v>138</v>
      </c>
      <c r="E953" s="114" t="s">
        <v>139</v>
      </c>
      <c r="F953" s="116">
        <f t="shared" si="43"/>
        <v>2018</v>
      </c>
      <c r="G953" s="117" t="s">
        <v>140</v>
      </c>
      <c r="H953" s="117" t="s">
        <v>1221</v>
      </c>
      <c r="I953" s="115" t="s">
        <v>1828</v>
      </c>
      <c r="J953" s="115" t="s">
        <v>1815</v>
      </c>
      <c r="K953" s="115" t="s">
        <v>1798</v>
      </c>
      <c r="L953" s="115" t="str">
        <f t="shared" si="45"/>
        <v>T3</v>
      </c>
      <c r="M953" s="115" t="s">
        <v>1844</v>
      </c>
      <c r="N953" s="33" t="str">
        <f t="shared" si="44"/>
        <v>E:POS_P:P01_Tr1:WFL_Tr2:LSI_DRC_R1_D:03_M:09_Y:2018</v>
      </c>
      <c r="O953" s="121">
        <v>0.56284722222222217</v>
      </c>
      <c r="P953" s="119">
        <v>34.9</v>
      </c>
      <c r="Q953" s="119">
        <v>8</v>
      </c>
      <c r="R953" s="115">
        <v>5</v>
      </c>
      <c r="S953" s="115">
        <v>25</v>
      </c>
      <c r="T953" s="115">
        <v>80</v>
      </c>
      <c r="U953" s="115">
        <v>32</v>
      </c>
      <c r="V953" s="115">
        <v>32</v>
      </c>
      <c r="W953" s="119" t="s">
        <v>1861</v>
      </c>
    </row>
    <row r="954" spans="1:23" x14ac:dyDescent="0.2">
      <c r="A954" s="124">
        <v>43346</v>
      </c>
      <c r="B954" s="115" t="s">
        <v>664</v>
      </c>
      <c r="C954" s="114" t="s">
        <v>137</v>
      </c>
      <c r="D954" s="114" t="s">
        <v>138</v>
      </c>
      <c r="E954" s="114" t="s">
        <v>139</v>
      </c>
      <c r="F954" s="116">
        <f t="shared" si="43"/>
        <v>2018</v>
      </c>
      <c r="G954" s="117" t="s">
        <v>140</v>
      </c>
      <c r="H954" s="117" t="s">
        <v>1221</v>
      </c>
      <c r="I954" s="115" t="s">
        <v>1828</v>
      </c>
      <c r="J954" s="115" t="s">
        <v>1815</v>
      </c>
      <c r="K954" s="115" t="s">
        <v>1805</v>
      </c>
      <c r="L954" s="115" t="str">
        <f t="shared" si="45"/>
        <v>T0</v>
      </c>
      <c r="M954" s="115" t="s">
        <v>1845</v>
      </c>
      <c r="N954" s="33" t="str">
        <f t="shared" si="44"/>
        <v>E:POS_P:P01_Tr1:WFL_Tr2:LSI_DRC_R2_D:03_M:09_Y:2018</v>
      </c>
      <c r="O954" s="121">
        <v>0.54201388888888891</v>
      </c>
      <c r="P954" s="119">
        <v>30.1</v>
      </c>
      <c r="Q954" s="119">
        <v>6</v>
      </c>
      <c r="R954" s="115">
        <v>6</v>
      </c>
      <c r="S954" s="115">
        <v>26</v>
      </c>
      <c r="T954" s="115">
        <v>55</v>
      </c>
      <c r="U954" s="115">
        <v>32</v>
      </c>
      <c r="V954" s="115">
        <v>32</v>
      </c>
      <c r="W954" s="119" t="s">
        <v>1861</v>
      </c>
    </row>
    <row r="955" spans="1:23" x14ac:dyDescent="0.2">
      <c r="A955" s="124">
        <v>43346</v>
      </c>
      <c r="B955" s="115" t="s">
        <v>664</v>
      </c>
      <c r="C955" s="114" t="s">
        <v>137</v>
      </c>
      <c r="D955" s="114" t="s">
        <v>138</v>
      </c>
      <c r="E955" s="114" t="s">
        <v>139</v>
      </c>
      <c r="F955" s="116">
        <f t="shared" si="43"/>
        <v>2018</v>
      </c>
      <c r="G955" s="117" t="s">
        <v>140</v>
      </c>
      <c r="H955" s="117" t="s">
        <v>1221</v>
      </c>
      <c r="I955" s="115" t="s">
        <v>1828</v>
      </c>
      <c r="J955" s="115" t="s">
        <v>1815</v>
      </c>
      <c r="K955" s="115" t="s">
        <v>1805</v>
      </c>
      <c r="L955" s="115" t="str">
        <f t="shared" si="45"/>
        <v>T1</v>
      </c>
      <c r="M955" s="115" t="s">
        <v>1846</v>
      </c>
      <c r="N955" s="33" t="str">
        <f t="shared" si="44"/>
        <v>E:POS_P:P01_Tr1:WFL_Tr2:LSI_DRC_R2_D:03_M:09_Y:2018</v>
      </c>
      <c r="O955" s="121">
        <v>0.54895833333333333</v>
      </c>
      <c r="P955" s="119">
        <v>30.9</v>
      </c>
      <c r="Q955" s="119">
        <v>6</v>
      </c>
      <c r="R955" s="115">
        <v>6</v>
      </c>
      <c r="S955" s="115">
        <v>26</v>
      </c>
      <c r="T955" s="115">
        <v>55</v>
      </c>
      <c r="U955" s="115">
        <v>32</v>
      </c>
      <c r="V955" s="115">
        <v>32</v>
      </c>
      <c r="W955" s="119" t="s">
        <v>1861</v>
      </c>
    </row>
    <row r="956" spans="1:23" x14ac:dyDescent="0.2">
      <c r="A956" s="124">
        <v>43346</v>
      </c>
      <c r="B956" s="115" t="s">
        <v>664</v>
      </c>
      <c r="C956" s="114" t="s">
        <v>137</v>
      </c>
      <c r="D956" s="114" t="s">
        <v>138</v>
      </c>
      <c r="E956" s="114" t="s">
        <v>139</v>
      </c>
      <c r="F956" s="116">
        <f t="shared" si="43"/>
        <v>2018</v>
      </c>
      <c r="G956" s="117" t="s">
        <v>140</v>
      </c>
      <c r="H956" s="117" t="s">
        <v>1221</v>
      </c>
      <c r="I956" s="115" t="s">
        <v>1828</v>
      </c>
      <c r="J956" s="115" t="s">
        <v>1815</v>
      </c>
      <c r="K956" s="115" t="s">
        <v>1805</v>
      </c>
      <c r="L956" s="115" t="str">
        <f t="shared" si="45"/>
        <v>T2</v>
      </c>
      <c r="M956" s="115" t="s">
        <v>1847</v>
      </c>
      <c r="N956" s="33" t="str">
        <f t="shared" si="44"/>
        <v>E:POS_P:P01_Tr1:WFL_Tr2:LSI_DRC_R2_D:03_M:09_Y:2018</v>
      </c>
      <c r="O956" s="121">
        <v>0.55590277777777775</v>
      </c>
      <c r="P956" s="119">
        <v>31.4</v>
      </c>
      <c r="Q956" s="119">
        <v>6</v>
      </c>
      <c r="R956" s="115">
        <v>6</v>
      </c>
      <c r="S956" s="115">
        <v>26</v>
      </c>
      <c r="T956" s="115">
        <v>55</v>
      </c>
      <c r="U956" s="115">
        <v>32</v>
      </c>
      <c r="V956" s="115">
        <v>32</v>
      </c>
      <c r="W956" s="119" t="s">
        <v>1861</v>
      </c>
    </row>
    <row r="957" spans="1:23" x14ac:dyDescent="0.2">
      <c r="A957" s="124">
        <v>43346</v>
      </c>
      <c r="B957" s="115" t="s">
        <v>664</v>
      </c>
      <c r="C957" s="114" t="s">
        <v>137</v>
      </c>
      <c r="D957" s="114" t="s">
        <v>138</v>
      </c>
      <c r="E957" s="114" t="s">
        <v>139</v>
      </c>
      <c r="F957" s="116">
        <f t="shared" si="43"/>
        <v>2018</v>
      </c>
      <c r="G957" s="117" t="s">
        <v>140</v>
      </c>
      <c r="H957" s="117" t="s">
        <v>1221</v>
      </c>
      <c r="I957" s="115" t="s">
        <v>1828</v>
      </c>
      <c r="J957" s="115" t="s">
        <v>1815</v>
      </c>
      <c r="K957" s="115" t="s">
        <v>1805</v>
      </c>
      <c r="L957" s="115" t="str">
        <f t="shared" si="45"/>
        <v>T3</v>
      </c>
      <c r="M957" s="115" t="s">
        <v>1848</v>
      </c>
      <c r="N957" s="33" t="str">
        <f t="shared" si="44"/>
        <v>E:POS_P:P01_Tr1:WFL_Tr2:LSI_DRC_R2_D:03_M:09_Y:2018</v>
      </c>
      <c r="O957" s="121">
        <v>0.56284722222222217</v>
      </c>
      <c r="P957" s="119">
        <v>33.799999999999997</v>
      </c>
      <c r="Q957" s="119">
        <v>6</v>
      </c>
      <c r="R957" s="115">
        <v>6</v>
      </c>
      <c r="S957" s="115">
        <v>26</v>
      </c>
      <c r="T957" s="115">
        <v>55</v>
      </c>
      <c r="U957" s="115">
        <v>32</v>
      </c>
      <c r="V957" s="115">
        <v>32</v>
      </c>
      <c r="W957" s="119" t="s">
        <v>1861</v>
      </c>
    </row>
    <row r="958" spans="1:23" x14ac:dyDescent="0.2">
      <c r="A958" s="124">
        <v>43346</v>
      </c>
      <c r="B958" s="115" t="s">
        <v>865</v>
      </c>
      <c r="C958" s="114" t="s">
        <v>137</v>
      </c>
      <c r="D958" s="114" t="s">
        <v>138</v>
      </c>
      <c r="E958" s="114" t="s">
        <v>139</v>
      </c>
      <c r="F958" s="116">
        <f t="shared" si="43"/>
        <v>2018</v>
      </c>
      <c r="G958" s="117" t="s">
        <v>140</v>
      </c>
      <c r="H958" s="117" t="s">
        <v>1221</v>
      </c>
      <c r="I958" s="115" t="s">
        <v>1828</v>
      </c>
      <c r="J958" s="115" t="s">
        <v>1815</v>
      </c>
      <c r="K958" s="115" t="s">
        <v>1810</v>
      </c>
      <c r="L958" s="115" t="str">
        <f t="shared" si="45"/>
        <v>T0</v>
      </c>
      <c r="M958" s="115" t="s">
        <v>1849</v>
      </c>
      <c r="N958" s="33" t="str">
        <f t="shared" si="44"/>
        <v>E:POS_P:P01_Tr1:WFL_Tr2:LSI_DRC_R3_D:03_M:09_Y:2018</v>
      </c>
      <c r="O958" s="121">
        <v>0.54201388888888891</v>
      </c>
      <c r="P958" s="119">
        <v>29.7</v>
      </c>
      <c r="Q958" s="119">
        <v>14</v>
      </c>
      <c r="R958" s="115">
        <v>5</v>
      </c>
      <c r="S958" s="115">
        <v>26</v>
      </c>
      <c r="T958" s="115">
        <v>50</v>
      </c>
      <c r="U958" s="115">
        <v>32</v>
      </c>
      <c r="V958" s="115">
        <v>32</v>
      </c>
      <c r="W958" s="119" t="s">
        <v>1861</v>
      </c>
    </row>
    <row r="959" spans="1:23" x14ac:dyDescent="0.2">
      <c r="A959" s="124">
        <v>43346</v>
      </c>
      <c r="B959" s="115" t="s">
        <v>865</v>
      </c>
      <c r="C959" s="114" t="s">
        <v>137</v>
      </c>
      <c r="D959" s="114" t="s">
        <v>138</v>
      </c>
      <c r="E959" s="114" t="s">
        <v>139</v>
      </c>
      <c r="F959" s="116">
        <f t="shared" si="43"/>
        <v>2018</v>
      </c>
      <c r="G959" s="117" t="s">
        <v>140</v>
      </c>
      <c r="H959" s="117" t="s">
        <v>1221</v>
      </c>
      <c r="I959" s="115" t="s">
        <v>1828</v>
      </c>
      <c r="J959" s="115" t="s">
        <v>1815</v>
      </c>
      <c r="K959" s="115" t="s">
        <v>1810</v>
      </c>
      <c r="L959" s="115" t="str">
        <f t="shared" si="45"/>
        <v>T1</v>
      </c>
      <c r="M959" s="115" t="s">
        <v>1850</v>
      </c>
      <c r="N959" s="33" t="str">
        <f t="shared" si="44"/>
        <v>E:POS_P:P01_Tr1:WFL_Tr2:LSI_DRC_R3_D:03_M:09_Y:2018</v>
      </c>
      <c r="O959" s="121">
        <v>0.54895833333333333</v>
      </c>
      <c r="P959" s="119">
        <v>31.7</v>
      </c>
      <c r="Q959" s="119">
        <v>14</v>
      </c>
      <c r="R959" s="115">
        <v>5</v>
      </c>
      <c r="S959" s="115">
        <v>26</v>
      </c>
      <c r="T959" s="115">
        <v>50</v>
      </c>
      <c r="U959" s="115">
        <v>32</v>
      </c>
      <c r="V959" s="115">
        <v>32</v>
      </c>
      <c r="W959" s="119" t="s">
        <v>1861</v>
      </c>
    </row>
    <row r="960" spans="1:23" x14ac:dyDescent="0.2">
      <c r="A960" s="124">
        <v>43346</v>
      </c>
      <c r="B960" s="115" t="s">
        <v>865</v>
      </c>
      <c r="C960" s="114" t="s">
        <v>137</v>
      </c>
      <c r="D960" s="114" t="s">
        <v>138</v>
      </c>
      <c r="E960" s="114" t="s">
        <v>139</v>
      </c>
      <c r="F960" s="116">
        <f t="shared" si="43"/>
        <v>2018</v>
      </c>
      <c r="G960" s="117" t="s">
        <v>140</v>
      </c>
      <c r="H960" s="117" t="s">
        <v>1221</v>
      </c>
      <c r="I960" s="115" t="s">
        <v>1828</v>
      </c>
      <c r="J960" s="115" t="s">
        <v>1815</v>
      </c>
      <c r="K960" s="115" t="s">
        <v>1810</v>
      </c>
      <c r="L960" s="115" t="str">
        <f t="shared" si="45"/>
        <v>T2</v>
      </c>
      <c r="M960" s="115" t="s">
        <v>1851</v>
      </c>
      <c r="N960" s="33" t="str">
        <f t="shared" si="44"/>
        <v>E:POS_P:P01_Tr1:WFL_Tr2:LSI_DRC_R3_D:03_M:09_Y:2018</v>
      </c>
      <c r="O960" s="121">
        <v>0.55590277777777775</v>
      </c>
      <c r="P960" s="119">
        <v>32.200000000000003</v>
      </c>
      <c r="Q960" s="119">
        <v>14</v>
      </c>
      <c r="R960" s="115">
        <v>5</v>
      </c>
      <c r="S960" s="115">
        <v>26</v>
      </c>
      <c r="T960" s="115">
        <v>50</v>
      </c>
      <c r="U960" s="115">
        <v>32</v>
      </c>
      <c r="V960" s="115">
        <v>32</v>
      </c>
      <c r="W960" s="119" t="s">
        <v>1861</v>
      </c>
    </row>
    <row r="961" spans="1:23" x14ac:dyDescent="0.2">
      <c r="A961" s="124">
        <v>43346</v>
      </c>
      <c r="B961" s="115" t="s">
        <v>865</v>
      </c>
      <c r="C961" s="114" t="s">
        <v>137</v>
      </c>
      <c r="D961" s="114" t="s">
        <v>138</v>
      </c>
      <c r="E961" s="114" t="s">
        <v>139</v>
      </c>
      <c r="F961" s="116">
        <f t="shared" si="43"/>
        <v>2018</v>
      </c>
      <c r="G961" s="117" t="s">
        <v>140</v>
      </c>
      <c r="H961" s="117" t="s">
        <v>1221</v>
      </c>
      <c r="I961" s="115" t="s">
        <v>1828</v>
      </c>
      <c r="J961" s="115" t="s">
        <v>1815</v>
      </c>
      <c r="K961" s="115" t="s">
        <v>1810</v>
      </c>
      <c r="L961" s="115" t="str">
        <f t="shared" si="45"/>
        <v>T3</v>
      </c>
      <c r="M961" s="115" t="s">
        <v>1852</v>
      </c>
      <c r="N961" s="33" t="str">
        <f t="shared" si="44"/>
        <v>E:POS_P:P01_Tr1:WFL_Tr2:LSI_DRC_R3_D:03_M:09_Y:2018</v>
      </c>
      <c r="O961" s="121">
        <v>0.56284722222222217</v>
      </c>
      <c r="P961" s="119">
        <v>34.299999999999997</v>
      </c>
      <c r="Q961" s="119">
        <v>14</v>
      </c>
      <c r="R961" s="115">
        <v>5</v>
      </c>
      <c r="S961" s="115">
        <v>26</v>
      </c>
      <c r="T961" s="115">
        <v>50</v>
      </c>
      <c r="U961" s="115">
        <v>32</v>
      </c>
      <c r="V961" s="115">
        <v>32</v>
      </c>
      <c r="W961" s="119" t="s">
        <v>1861</v>
      </c>
    </row>
    <row r="962" spans="1:23" x14ac:dyDescent="0.2">
      <c r="A962" s="124">
        <v>43390</v>
      </c>
      <c r="B962" s="115" t="s">
        <v>1170</v>
      </c>
      <c r="C962" s="114" t="s">
        <v>137</v>
      </c>
      <c r="D962" s="114" t="s">
        <v>138</v>
      </c>
      <c r="E962" s="114" t="s">
        <v>139</v>
      </c>
      <c r="F962" s="116">
        <f t="shared" ref="F962:F1025" si="46">YEAR(A962)</f>
        <v>2018</v>
      </c>
      <c r="G962" s="116">
        <v>10</v>
      </c>
      <c r="H962" s="116">
        <v>17</v>
      </c>
      <c r="I962" s="115" t="s">
        <v>1796</v>
      </c>
      <c r="J962" s="115" t="s">
        <v>1797</v>
      </c>
      <c r="K962" s="115" t="s">
        <v>1798</v>
      </c>
      <c r="L962" s="115" t="str">
        <f t="shared" si="45"/>
        <v>T0</v>
      </c>
      <c r="M962" s="115" t="s">
        <v>1799</v>
      </c>
      <c r="N962" s="33" t="str">
        <f t="shared" ref="N962:N1025" si="47">"E:"&amp;C962&amp;"_P:"&amp;D962&amp;"_Tr1:"&amp;I962&amp;"_Tr2:"&amp;J962&amp;"_"&amp;E962&amp;"_"&amp;K962&amp;"_D:"&amp;H962&amp;"_M:"&amp;G962&amp;"_Y:"&amp;F962</f>
        <v>E:POS_P:P01_Tr1:NWF_Tr2:ESI_DRC_R1_D:17_M:10_Y:2018</v>
      </c>
      <c r="O962" s="121">
        <v>0.55283564814814812</v>
      </c>
      <c r="P962" s="119">
        <v>25.4</v>
      </c>
      <c r="Q962" s="119">
        <v>8</v>
      </c>
      <c r="R962" s="115">
        <v>0</v>
      </c>
      <c r="S962" s="115">
        <v>21</v>
      </c>
      <c r="U962" s="115">
        <v>23</v>
      </c>
      <c r="V962" s="115">
        <v>24</v>
      </c>
      <c r="W962" s="119" t="s">
        <v>1272</v>
      </c>
    </row>
    <row r="963" spans="1:23" x14ac:dyDescent="0.2">
      <c r="A963" s="124">
        <v>43390</v>
      </c>
      <c r="B963" s="115" t="s">
        <v>1170</v>
      </c>
      <c r="C963" s="114" t="s">
        <v>137</v>
      </c>
      <c r="D963" s="114" t="s">
        <v>138</v>
      </c>
      <c r="E963" s="114" t="s">
        <v>139</v>
      </c>
      <c r="F963" s="116">
        <f t="shared" si="46"/>
        <v>2018</v>
      </c>
      <c r="G963" s="116">
        <v>10</v>
      </c>
      <c r="H963" s="116">
        <v>17</v>
      </c>
      <c r="I963" s="115" t="s">
        <v>1796</v>
      </c>
      <c r="J963" s="115" t="s">
        <v>1797</v>
      </c>
      <c r="K963" s="115" t="s">
        <v>1798</v>
      </c>
      <c r="L963" s="115" t="str">
        <f t="shared" si="45"/>
        <v>T1</v>
      </c>
      <c r="M963" s="115" t="s">
        <v>1802</v>
      </c>
      <c r="N963" s="33" t="str">
        <f t="shared" si="47"/>
        <v>E:POS_P:P01_Tr1:NWF_Tr2:ESI_DRC_R1_D:17_M:10_Y:2018</v>
      </c>
      <c r="O963" s="121">
        <v>0.55978009259259254</v>
      </c>
      <c r="P963" s="119">
        <v>28.5</v>
      </c>
      <c r="Q963" s="119">
        <v>8</v>
      </c>
      <c r="R963" s="115">
        <v>0</v>
      </c>
      <c r="S963" s="115">
        <v>21</v>
      </c>
      <c r="U963" s="115">
        <v>23</v>
      </c>
      <c r="V963" s="115">
        <v>24</v>
      </c>
      <c r="W963" s="119" t="s">
        <v>1272</v>
      </c>
    </row>
    <row r="964" spans="1:23" x14ac:dyDescent="0.2">
      <c r="A964" s="124">
        <v>43390</v>
      </c>
      <c r="B964" s="115" t="s">
        <v>1170</v>
      </c>
      <c r="C964" s="114" t="s">
        <v>137</v>
      </c>
      <c r="D964" s="114" t="s">
        <v>138</v>
      </c>
      <c r="E964" s="114" t="s">
        <v>139</v>
      </c>
      <c r="F964" s="116">
        <f t="shared" si="46"/>
        <v>2018</v>
      </c>
      <c r="G964" s="116">
        <v>10</v>
      </c>
      <c r="H964" s="116">
        <v>17</v>
      </c>
      <c r="I964" s="115" t="s">
        <v>1796</v>
      </c>
      <c r="J964" s="115" t="s">
        <v>1797</v>
      </c>
      <c r="K964" s="115" t="s">
        <v>1798</v>
      </c>
      <c r="L964" s="115" t="str">
        <f t="shared" si="45"/>
        <v>T2</v>
      </c>
      <c r="M964" s="115" t="s">
        <v>1803</v>
      </c>
      <c r="N964" s="33" t="str">
        <f t="shared" si="47"/>
        <v>E:POS_P:P01_Tr1:NWF_Tr2:ESI_DRC_R1_D:17_M:10_Y:2018</v>
      </c>
      <c r="O964" s="121">
        <v>0.56672453703703707</v>
      </c>
      <c r="P964" s="119">
        <v>29.3</v>
      </c>
      <c r="Q964" s="119">
        <v>8</v>
      </c>
      <c r="R964" s="115">
        <v>0</v>
      </c>
      <c r="S964" s="115">
        <v>21</v>
      </c>
      <c r="U964" s="115">
        <v>23</v>
      </c>
      <c r="V964" s="115">
        <v>24</v>
      </c>
      <c r="W964" s="119" t="s">
        <v>1272</v>
      </c>
    </row>
    <row r="965" spans="1:23" x14ac:dyDescent="0.2">
      <c r="A965" s="124">
        <v>43390</v>
      </c>
      <c r="B965" s="115" t="s">
        <v>1170</v>
      </c>
      <c r="C965" s="114" t="s">
        <v>137</v>
      </c>
      <c r="D965" s="114" t="s">
        <v>138</v>
      </c>
      <c r="E965" s="114" t="s">
        <v>139</v>
      </c>
      <c r="F965" s="116">
        <f t="shared" si="46"/>
        <v>2018</v>
      </c>
      <c r="G965" s="116">
        <v>10</v>
      </c>
      <c r="H965" s="116">
        <v>17</v>
      </c>
      <c r="I965" s="115" t="s">
        <v>1796</v>
      </c>
      <c r="J965" s="115" t="s">
        <v>1797</v>
      </c>
      <c r="K965" s="115" t="s">
        <v>1798</v>
      </c>
      <c r="L965" s="115" t="str">
        <f t="shared" si="45"/>
        <v>T3</v>
      </c>
      <c r="M965" s="115" t="s">
        <v>1804</v>
      </c>
      <c r="N965" s="33" t="str">
        <f t="shared" si="47"/>
        <v>E:POS_P:P01_Tr1:NWF_Tr2:ESI_DRC_R1_D:17_M:10_Y:2018</v>
      </c>
      <c r="O965" s="121">
        <v>0.57366898148148149</v>
      </c>
      <c r="P965" s="119">
        <v>29</v>
      </c>
      <c r="Q965" s="119">
        <v>8</v>
      </c>
      <c r="R965" s="115">
        <v>0</v>
      </c>
      <c r="S965" s="115">
        <v>21</v>
      </c>
      <c r="U965" s="115">
        <v>23</v>
      </c>
      <c r="V965" s="115">
        <v>24</v>
      </c>
      <c r="W965" s="119" t="s">
        <v>1272</v>
      </c>
    </row>
    <row r="966" spans="1:23" x14ac:dyDescent="0.2">
      <c r="A966" s="124">
        <v>43390</v>
      </c>
      <c r="B966" s="115" t="s">
        <v>664</v>
      </c>
      <c r="C966" s="114" t="s">
        <v>137</v>
      </c>
      <c r="D966" s="114" t="s">
        <v>138</v>
      </c>
      <c r="E966" s="114" t="s">
        <v>139</v>
      </c>
      <c r="F966" s="116">
        <f t="shared" si="46"/>
        <v>2018</v>
      </c>
      <c r="G966" s="116">
        <v>10</v>
      </c>
      <c r="H966" s="116">
        <v>17</v>
      </c>
      <c r="I966" s="115" t="s">
        <v>1796</v>
      </c>
      <c r="J966" s="115" t="s">
        <v>1797</v>
      </c>
      <c r="K966" s="115" t="s">
        <v>1805</v>
      </c>
      <c r="L966" s="115" t="str">
        <f t="shared" si="45"/>
        <v>T0</v>
      </c>
      <c r="M966" s="115" t="s">
        <v>1806</v>
      </c>
      <c r="N966" s="33" t="str">
        <f t="shared" si="47"/>
        <v>E:POS_P:P01_Tr1:NWF_Tr2:ESI_DRC_R2_D:17_M:10_Y:2018</v>
      </c>
      <c r="O966" s="121">
        <v>0.55283564814814812</v>
      </c>
      <c r="P966" s="119">
        <v>24.7</v>
      </c>
      <c r="Q966" s="119">
        <v>5</v>
      </c>
      <c r="R966" s="115">
        <v>0</v>
      </c>
      <c r="S966" s="115">
        <v>21</v>
      </c>
      <c r="U966" s="115">
        <v>23</v>
      </c>
      <c r="V966" s="115">
        <v>24</v>
      </c>
      <c r="W966" s="119" t="s">
        <v>1272</v>
      </c>
    </row>
    <row r="967" spans="1:23" x14ac:dyDescent="0.2">
      <c r="A967" s="124">
        <v>43390</v>
      </c>
      <c r="B967" s="115" t="s">
        <v>664</v>
      </c>
      <c r="C967" s="114" t="s">
        <v>137</v>
      </c>
      <c r="D967" s="114" t="s">
        <v>138</v>
      </c>
      <c r="E967" s="114" t="s">
        <v>139</v>
      </c>
      <c r="F967" s="116">
        <f t="shared" si="46"/>
        <v>2018</v>
      </c>
      <c r="G967" s="116">
        <v>10</v>
      </c>
      <c r="H967" s="116">
        <v>17</v>
      </c>
      <c r="I967" s="115" t="s">
        <v>1796</v>
      </c>
      <c r="J967" s="115" t="s">
        <v>1797</v>
      </c>
      <c r="K967" s="115" t="s">
        <v>1805</v>
      </c>
      <c r="L967" s="115" t="str">
        <f t="shared" si="45"/>
        <v>T1</v>
      </c>
      <c r="M967" s="115" t="s">
        <v>1807</v>
      </c>
      <c r="N967" s="33" t="str">
        <f t="shared" si="47"/>
        <v>E:POS_P:P01_Tr1:NWF_Tr2:ESI_DRC_R2_D:17_M:10_Y:2018</v>
      </c>
      <c r="O967" s="121">
        <v>0.55978009259259254</v>
      </c>
      <c r="P967" s="119">
        <v>27.9</v>
      </c>
      <c r="Q967" s="119">
        <v>5</v>
      </c>
      <c r="R967" s="115">
        <v>0</v>
      </c>
      <c r="S967" s="115">
        <v>21</v>
      </c>
      <c r="U967" s="115">
        <v>23</v>
      </c>
      <c r="V967" s="115">
        <v>24</v>
      </c>
      <c r="W967" s="119" t="s">
        <v>1272</v>
      </c>
    </row>
    <row r="968" spans="1:23" x14ac:dyDescent="0.2">
      <c r="A968" s="124">
        <v>43390</v>
      </c>
      <c r="B968" s="115" t="s">
        <v>664</v>
      </c>
      <c r="C968" s="114" t="s">
        <v>137</v>
      </c>
      <c r="D968" s="114" t="s">
        <v>138</v>
      </c>
      <c r="E968" s="114" t="s">
        <v>139</v>
      </c>
      <c r="F968" s="116">
        <f t="shared" si="46"/>
        <v>2018</v>
      </c>
      <c r="G968" s="116">
        <v>10</v>
      </c>
      <c r="H968" s="116">
        <v>17</v>
      </c>
      <c r="I968" s="115" t="s">
        <v>1796</v>
      </c>
      <c r="J968" s="115" t="s">
        <v>1797</v>
      </c>
      <c r="K968" s="115" t="s">
        <v>1805</v>
      </c>
      <c r="L968" s="115" t="str">
        <f t="shared" si="45"/>
        <v>T2</v>
      </c>
      <c r="M968" s="115" t="s">
        <v>1808</v>
      </c>
      <c r="N968" s="33" t="str">
        <f t="shared" si="47"/>
        <v>E:POS_P:P01_Tr1:NWF_Tr2:ESI_DRC_R2_D:17_M:10_Y:2018</v>
      </c>
      <c r="O968" s="121">
        <v>0.56672453703703707</v>
      </c>
      <c r="P968" s="119">
        <v>29.1</v>
      </c>
      <c r="Q968" s="119">
        <v>5</v>
      </c>
      <c r="R968" s="115">
        <v>0</v>
      </c>
      <c r="S968" s="115">
        <v>21</v>
      </c>
      <c r="U968" s="115">
        <v>23</v>
      </c>
      <c r="V968" s="115">
        <v>24</v>
      </c>
      <c r="W968" s="119" t="s">
        <v>1272</v>
      </c>
    </row>
    <row r="969" spans="1:23" x14ac:dyDescent="0.2">
      <c r="A969" s="124">
        <v>43390</v>
      </c>
      <c r="B969" s="115" t="s">
        <v>664</v>
      </c>
      <c r="C969" s="114" t="s">
        <v>137</v>
      </c>
      <c r="D969" s="114" t="s">
        <v>138</v>
      </c>
      <c r="E969" s="114" t="s">
        <v>139</v>
      </c>
      <c r="F969" s="116">
        <f t="shared" si="46"/>
        <v>2018</v>
      </c>
      <c r="G969" s="116">
        <v>10</v>
      </c>
      <c r="H969" s="116">
        <v>17</v>
      </c>
      <c r="I969" s="115" t="s">
        <v>1796</v>
      </c>
      <c r="J969" s="115" t="s">
        <v>1797</v>
      </c>
      <c r="K969" s="115" t="s">
        <v>1805</v>
      </c>
      <c r="L969" s="115" t="str">
        <f t="shared" si="45"/>
        <v>T3</v>
      </c>
      <c r="M969" s="115" t="s">
        <v>1809</v>
      </c>
      <c r="N969" s="33" t="str">
        <f t="shared" si="47"/>
        <v>E:POS_P:P01_Tr1:NWF_Tr2:ESI_DRC_R2_D:17_M:10_Y:2018</v>
      </c>
      <c r="O969" s="121">
        <v>0.57366898148148149</v>
      </c>
      <c r="P969" s="119">
        <v>28.9</v>
      </c>
      <c r="Q969" s="119">
        <v>5</v>
      </c>
      <c r="R969" s="115">
        <v>0</v>
      </c>
      <c r="S969" s="115">
        <v>21</v>
      </c>
      <c r="U969" s="115">
        <v>23</v>
      </c>
      <c r="V969" s="115">
        <v>24</v>
      </c>
      <c r="W969" s="119" t="s">
        <v>1272</v>
      </c>
    </row>
    <row r="970" spans="1:23" x14ac:dyDescent="0.2">
      <c r="A970" s="124">
        <v>43390</v>
      </c>
      <c r="B970" s="115" t="s">
        <v>1289</v>
      </c>
      <c r="C970" s="114" t="s">
        <v>137</v>
      </c>
      <c r="D970" s="114" t="s">
        <v>138</v>
      </c>
      <c r="E970" s="114" t="s">
        <v>139</v>
      </c>
      <c r="F970" s="116">
        <f t="shared" si="46"/>
        <v>2018</v>
      </c>
      <c r="G970" s="116">
        <v>10</v>
      </c>
      <c r="H970" s="116">
        <v>17</v>
      </c>
      <c r="I970" s="115" t="s">
        <v>1796</v>
      </c>
      <c r="J970" s="115" t="s">
        <v>1797</v>
      </c>
      <c r="K970" s="115" t="s">
        <v>1810</v>
      </c>
      <c r="L970" s="115" t="str">
        <f t="shared" si="45"/>
        <v>T0</v>
      </c>
      <c r="M970" s="115" t="s">
        <v>1811</v>
      </c>
      <c r="N970" s="33" t="str">
        <f t="shared" si="47"/>
        <v>E:POS_P:P01_Tr1:NWF_Tr2:ESI_DRC_R3_D:17_M:10_Y:2018</v>
      </c>
      <c r="O970" s="121">
        <v>0.55283564814814812</v>
      </c>
      <c r="P970" s="119">
        <v>25.7</v>
      </c>
      <c r="Q970" s="119">
        <v>14</v>
      </c>
      <c r="R970" s="115">
        <v>0</v>
      </c>
      <c r="S970" s="115">
        <v>21</v>
      </c>
      <c r="U970" s="115">
        <v>23</v>
      </c>
      <c r="V970" s="115">
        <v>24</v>
      </c>
      <c r="W970" s="119" t="s">
        <v>1272</v>
      </c>
    </row>
    <row r="971" spans="1:23" x14ac:dyDescent="0.2">
      <c r="A971" s="124">
        <v>43390</v>
      </c>
      <c r="B971" s="115" t="s">
        <v>1289</v>
      </c>
      <c r="C971" s="114" t="s">
        <v>137</v>
      </c>
      <c r="D971" s="114" t="s">
        <v>138</v>
      </c>
      <c r="E971" s="114" t="s">
        <v>139</v>
      </c>
      <c r="F971" s="116">
        <f t="shared" si="46"/>
        <v>2018</v>
      </c>
      <c r="G971" s="116">
        <v>10</v>
      </c>
      <c r="H971" s="116">
        <v>17</v>
      </c>
      <c r="I971" s="115" t="s">
        <v>1796</v>
      </c>
      <c r="J971" s="115" t="s">
        <v>1797</v>
      </c>
      <c r="K971" s="115" t="s">
        <v>1810</v>
      </c>
      <c r="L971" s="115" t="str">
        <f t="shared" si="45"/>
        <v>T1</v>
      </c>
      <c r="M971" s="115" t="s">
        <v>1812</v>
      </c>
      <c r="N971" s="33" t="str">
        <f t="shared" si="47"/>
        <v>E:POS_P:P01_Tr1:NWF_Tr2:ESI_DRC_R3_D:17_M:10_Y:2018</v>
      </c>
      <c r="O971" s="121">
        <v>0.55978009259259254</v>
      </c>
      <c r="P971" s="119">
        <v>28.3</v>
      </c>
      <c r="Q971" s="119">
        <v>14</v>
      </c>
      <c r="R971" s="115">
        <v>0</v>
      </c>
      <c r="S971" s="115">
        <v>21</v>
      </c>
      <c r="U971" s="115">
        <v>23</v>
      </c>
      <c r="V971" s="115">
        <v>24</v>
      </c>
      <c r="W971" s="119" t="s">
        <v>1272</v>
      </c>
    </row>
    <row r="972" spans="1:23" x14ac:dyDescent="0.2">
      <c r="A972" s="124">
        <v>43390</v>
      </c>
      <c r="B972" s="115" t="s">
        <v>1289</v>
      </c>
      <c r="C972" s="114" t="s">
        <v>137</v>
      </c>
      <c r="D972" s="114" t="s">
        <v>138</v>
      </c>
      <c r="E972" s="114" t="s">
        <v>139</v>
      </c>
      <c r="F972" s="116">
        <f t="shared" si="46"/>
        <v>2018</v>
      </c>
      <c r="G972" s="116">
        <v>10</v>
      </c>
      <c r="H972" s="116">
        <v>17</v>
      </c>
      <c r="I972" s="115" t="s">
        <v>1796</v>
      </c>
      <c r="J972" s="115" t="s">
        <v>1797</v>
      </c>
      <c r="K972" s="115" t="s">
        <v>1810</v>
      </c>
      <c r="L972" s="115" t="str">
        <f t="shared" si="45"/>
        <v>T2</v>
      </c>
      <c r="M972" s="115" t="s">
        <v>1813</v>
      </c>
      <c r="N972" s="33" t="str">
        <f t="shared" si="47"/>
        <v>E:POS_P:P01_Tr1:NWF_Tr2:ESI_DRC_R3_D:17_M:10_Y:2018</v>
      </c>
      <c r="O972" s="121">
        <v>0.56672453703703707</v>
      </c>
      <c r="P972" s="119">
        <v>29.1</v>
      </c>
      <c r="Q972" s="119">
        <v>14</v>
      </c>
      <c r="R972" s="115">
        <v>0</v>
      </c>
      <c r="S972" s="115">
        <v>21</v>
      </c>
      <c r="U972" s="115">
        <v>23</v>
      </c>
      <c r="V972" s="115">
        <v>24</v>
      </c>
      <c r="W972" s="119" t="s">
        <v>1272</v>
      </c>
    </row>
    <row r="973" spans="1:23" x14ac:dyDescent="0.2">
      <c r="A973" s="124">
        <v>43390</v>
      </c>
      <c r="B973" s="115" t="s">
        <v>1289</v>
      </c>
      <c r="C973" s="114" t="s">
        <v>137</v>
      </c>
      <c r="D973" s="114" t="s">
        <v>138</v>
      </c>
      <c r="E973" s="114" t="s">
        <v>139</v>
      </c>
      <c r="F973" s="116">
        <f t="shared" si="46"/>
        <v>2018</v>
      </c>
      <c r="G973" s="116">
        <v>10</v>
      </c>
      <c r="H973" s="116">
        <v>17</v>
      </c>
      <c r="I973" s="115" t="s">
        <v>1796</v>
      </c>
      <c r="J973" s="115" t="s">
        <v>1797</v>
      </c>
      <c r="K973" s="115" t="s">
        <v>1810</v>
      </c>
      <c r="L973" s="115" t="str">
        <f t="shared" si="45"/>
        <v>T3</v>
      </c>
      <c r="M973" s="115" t="s">
        <v>1814</v>
      </c>
      <c r="N973" s="33" t="str">
        <f t="shared" si="47"/>
        <v>E:POS_P:P01_Tr1:NWF_Tr2:ESI_DRC_R3_D:17_M:10_Y:2018</v>
      </c>
      <c r="O973" s="121">
        <v>0.57366898148148149</v>
      </c>
      <c r="P973" s="119">
        <v>28.5</v>
      </c>
      <c r="Q973" s="119">
        <v>14</v>
      </c>
      <c r="R973" s="115">
        <v>0</v>
      </c>
      <c r="S973" s="115">
        <v>21</v>
      </c>
      <c r="U973" s="115">
        <v>23</v>
      </c>
      <c r="V973" s="115">
        <v>24</v>
      </c>
      <c r="W973" s="119" t="s">
        <v>1272</v>
      </c>
    </row>
    <row r="974" spans="1:23" x14ac:dyDescent="0.2">
      <c r="A974" s="124">
        <v>43390</v>
      </c>
      <c r="B974" s="115" t="s">
        <v>1170</v>
      </c>
      <c r="C974" s="114" t="s">
        <v>137</v>
      </c>
      <c r="D974" s="114" t="s">
        <v>138</v>
      </c>
      <c r="E974" s="114" t="s">
        <v>139</v>
      </c>
      <c r="F974" s="116">
        <f t="shared" si="46"/>
        <v>2018</v>
      </c>
      <c r="G974" s="116">
        <v>10</v>
      </c>
      <c r="H974" s="116">
        <v>17</v>
      </c>
      <c r="I974" s="115" t="s">
        <v>1796</v>
      </c>
      <c r="J974" s="115" t="s">
        <v>1815</v>
      </c>
      <c r="K974" s="115" t="s">
        <v>1798</v>
      </c>
      <c r="L974" s="115" t="str">
        <f t="shared" si="45"/>
        <v>T0</v>
      </c>
      <c r="M974" s="115" t="s">
        <v>1816</v>
      </c>
      <c r="N974" s="33" t="str">
        <f t="shared" si="47"/>
        <v>E:POS_P:P01_Tr1:NWF_Tr2:LSI_DRC_R1_D:17_M:10_Y:2018</v>
      </c>
      <c r="O974" s="121">
        <v>0.55578703703703702</v>
      </c>
      <c r="P974" s="119">
        <v>24.8</v>
      </c>
      <c r="Q974" s="119">
        <v>11</v>
      </c>
      <c r="R974" s="115">
        <v>0</v>
      </c>
      <c r="S974" s="115">
        <v>20</v>
      </c>
      <c r="U974" s="115">
        <v>23</v>
      </c>
      <c r="V974" s="115">
        <v>24</v>
      </c>
      <c r="W974" s="119" t="s">
        <v>1272</v>
      </c>
    </row>
    <row r="975" spans="1:23" x14ac:dyDescent="0.2">
      <c r="A975" s="124">
        <v>43390</v>
      </c>
      <c r="B975" s="115" t="s">
        <v>1170</v>
      </c>
      <c r="C975" s="114" t="s">
        <v>137</v>
      </c>
      <c r="D975" s="114" t="s">
        <v>138</v>
      </c>
      <c r="E975" s="114" t="s">
        <v>139</v>
      </c>
      <c r="F975" s="116">
        <f t="shared" si="46"/>
        <v>2018</v>
      </c>
      <c r="G975" s="116">
        <v>10</v>
      </c>
      <c r="H975" s="116">
        <v>17</v>
      </c>
      <c r="I975" s="115" t="s">
        <v>1796</v>
      </c>
      <c r="J975" s="115" t="s">
        <v>1815</v>
      </c>
      <c r="K975" s="115" t="s">
        <v>1798</v>
      </c>
      <c r="L975" s="115" t="str">
        <f t="shared" si="45"/>
        <v>T1</v>
      </c>
      <c r="M975" s="115" t="s">
        <v>1817</v>
      </c>
      <c r="N975" s="33" t="str">
        <f t="shared" si="47"/>
        <v>E:POS_P:P01_Tr1:NWF_Tr2:LSI_DRC_R1_D:17_M:10_Y:2018</v>
      </c>
      <c r="O975" s="121">
        <v>0.56273148148148155</v>
      </c>
      <c r="P975" s="119">
        <v>26.9</v>
      </c>
      <c r="Q975" s="119">
        <v>11</v>
      </c>
      <c r="R975" s="115">
        <v>0</v>
      </c>
      <c r="S975" s="115">
        <v>20</v>
      </c>
      <c r="U975" s="115">
        <v>23</v>
      </c>
      <c r="V975" s="115">
        <v>24</v>
      </c>
      <c r="W975" s="119" t="s">
        <v>1272</v>
      </c>
    </row>
    <row r="976" spans="1:23" x14ac:dyDescent="0.2">
      <c r="A976" s="124">
        <v>43390</v>
      </c>
      <c r="B976" s="115" t="s">
        <v>1170</v>
      </c>
      <c r="C976" s="114" t="s">
        <v>137</v>
      </c>
      <c r="D976" s="114" t="s">
        <v>138</v>
      </c>
      <c r="E976" s="114" t="s">
        <v>139</v>
      </c>
      <c r="F976" s="116">
        <f t="shared" si="46"/>
        <v>2018</v>
      </c>
      <c r="G976" s="116">
        <v>10</v>
      </c>
      <c r="H976" s="116">
        <v>17</v>
      </c>
      <c r="I976" s="115" t="s">
        <v>1796</v>
      </c>
      <c r="J976" s="115" t="s">
        <v>1815</v>
      </c>
      <c r="K976" s="115" t="s">
        <v>1798</v>
      </c>
      <c r="L976" s="115" t="str">
        <f t="shared" si="45"/>
        <v>T2</v>
      </c>
      <c r="M976" s="115" t="s">
        <v>1818</v>
      </c>
      <c r="N976" s="33" t="str">
        <f t="shared" si="47"/>
        <v>E:POS_P:P01_Tr1:NWF_Tr2:LSI_DRC_R1_D:17_M:10_Y:2018</v>
      </c>
      <c r="O976" s="121">
        <v>0.56967592592592597</v>
      </c>
      <c r="P976" s="119">
        <v>27.4</v>
      </c>
      <c r="Q976" s="119">
        <v>11</v>
      </c>
      <c r="R976" s="115">
        <v>0</v>
      </c>
      <c r="S976" s="115">
        <v>20</v>
      </c>
      <c r="U976" s="115">
        <v>23</v>
      </c>
      <c r="V976" s="115">
        <v>24</v>
      </c>
      <c r="W976" s="119" t="s">
        <v>1272</v>
      </c>
    </row>
    <row r="977" spans="1:23" x14ac:dyDescent="0.2">
      <c r="A977" s="124">
        <v>43390</v>
      </c>
      <c r="B977" s="115" t="s">
        <v>1170</v>
      </c>
      <c r="C977" s="114" t="s">
        <v>137</v>
      </c>
      <c r="D977" s="114" t="s">
        <v>138</v>
      </c>
      <c r="E977" s="114" t="s">
        <v>139</v>
      </c>
      <c r="F977" s="116">
        <f t="shared" si="46"/>
        <v>2018</v>
      </c>
      <c r="G977" s="116">
        <v>10</v>
      </c>
      <c r="H977" s="116">
        <v>17</v>
      </c>
      <c r="I977" s="115" t="s">
        <v>1796</v>
      </c>
      <c r="J977" s="115" t="s">
        <v>1815</v>
      </c>
      <c r="K977" s="115" t="s">
        <v>1798</v>
      </c>
      <c r="L977" s="115" t="str">
        <f t="shared" si="45"/>
        <v>T3</v>
      </c>
      <c r="M977" s="115" t="s">
        <v>1819</v>
      </c>
      <c r="N977" s="33" t="str">
        <f t="shared" si="47"/>
        <v>E:POS_P:P01_Tr1:NWF_Tr2:LSI_DRC_R1_D:17_M:10_Y:2018</v>
      </c>
      <c r="O977" s="121">
        <v>0.57662037037037039</v>
      </c>
      <c r="P977" s="119">
        <v>27.3</v>
      </c>
      <c r="Q977" s="119">
        <v>11</v>
      </c>
      <c r="R977" s="115">
        <v>0</v>
      </c>
      <c r="S977" s="115">
        <v>20</v>
      </c>
      <c r="U977" s="115">
        <v>23</v>
      </c>
      <c r="V977" s="115">
        <v>24</v>
      </c>
      <c r="W977" s="119" t="s">
        <v>1272</v>
      </c>
    </row>
    <row r="978" spans="1:23" x14ac:dyDescent="0.2">
      <c r="A978" s="124">
        <v>43390</v>
      </c>
      <c r="B978" s="115" t="s">
        <v>664</v>
      </c>
      <c r="C978" s="114" t="s">
        <v>137</v>
      </c>
      <c r="D978" s="114" t="s">
        <v>138</v>
      </c>
      <c r="E978" s="114" t="s">
        <v>139</v>
      </c>
      <c r="F978" s="116">
        <f t="shared" si="46"/>
        <v>2018</v>
      </c>
      <c r="G978" s="116">
        <v>10</v>
      </c>
      <c r="H978" s="116">
        <v>17</v>
      </c>
      <c r="I978" s="115" t="s">
        <v>1796</v>
      </c>
      <c r="J978" s="115" t="s">
        <v>1815</v>
      </c>
      <c r="K978" s="115" t="s">
        <v>1805</v>
      </c>
      <c r="L978" s="115" t="str">
        <f t="shared" si="45"/>
        <v>T0</v>
      </c>
      <c r="M978" s="115" t="s">
        <v>1820</v>
      </c>
      <c r="N978" s="33" t="str">
        <f t="shared" si="47"/>
        <v>E:POS_P:P01_Tr1:NWF_Tr2:LSI_DRC_R2_D:17_M:10_Y:2018</v>
      </c>
      <c r="O978" s="121">
        <v>0.55578703703703702</v>
      </c>
      <c r="P978" s="119">
        <v>24.6</v>
      </c>
      <c r="Q978" s="119">
        <v>6</v>
      </c>
      <c r="R978" s="115">
        <v>0</v>
      </c>
      <c r="S978" s="115">
        <v>20</v>
      </c>
      <c r="U978" s="115">
        <v>23</v>
      </c>
      <c r="V978" s="115">
        <v>24</v>
      </c>
      <c r="W978" s="119" t="s">
        <v>1272</v>
      </c>
    </row>
    <row r="979" spans="1:23" x14ac:dyDescent="0.2">
      <c r="A979" s="124">
        <v>43390</v>
      </c>
      <c r="B979" s="115" t="s">
        <v>664</v>
      </c>
      <c r="C979" s="114" t="s">
        <v>137</v>
      </c>
      <c r="D979" s="114" t="s">
        <v>138</v>
      </c>
      <c r="E979" s="114" t="s">
        <v>139</v>
      </c>
      <c r="F979" s="116">
        <f t="shared" si="46"/>
        <v>2018</v>
      </c>
      <c r="G979" s="116">
        <v>10</v>
      </c>
      <c r="H979" s="116">
        <v>17</v>
      </c>
      <c r="I979" s="115" t="s">
        <v>1796</v>
      </c>
      <c r="J979" s="115" t="s">
        <v>1815</v>
      </c>
      <c r="K979" s="115" t="s">
        <v>1805</v>
      </c>
      <c r="L979" s="115" t="str">
        <f t="shared" si="45"/>
        <v>T1</v>
      </c>
      <c r="M979" s="115" t="s">
        <v>1821</v>
      </c>
      <c r="N979" s="33" t="str">
        <f t="shared" si="47"/>
        <v>E:POS_P:P01_Tr1:NWF_Tr2:LSI_DRC_R2_D:17_M:10_Y:2018</v>
      </c>
      <c r="O979" s="121">
        <v>0.56273148148148155</v>
      </c>
      <c r="P979" s="119">
        <v>27.7</v>
      </c>
      <c r="Q979" s="119">
        <v>6</v>
      </c>
      <c r="R979" s="115">
        <v>0</v>
      </c>
      <c r="S979" s="115">
        <v>20</v>
      </c>
      <c r="U979" s="115">
        <v>23</v>
      </c>
      <c r="V979" s="115">
        <v>24</v>
      </c>
      <c r="W979" s="119" t="s">
        <v>1272</v>
      </c>
    </row>
    <row r="980" spans="1:23" x14ac:dyDescent="0.2">
      <c r="A980" s="124">
        <v>43390</v>
      </c>
      <c r="B980" s="115" t="s">
        <v>664</v>
      </c>
      <c r="C980" s="114" t="s">
        <v>137</v>
      </c>
      <c r="D980" s="114" t="s">
        <v>138</v>
      </c>
      <c r="E980" s="114" t="s">
        <v>139</v>
      </c>
      <c r="F980" s="116">
        <f t="shared" si="46"/>
        <v>2018</v>
      </c>
      <c r="G980" s="116">
        <v>10</v>
      </c>
      <c r="H980" s="116">
        <v>17</v>
      </c>
      <c r="I980" s="115" t="s">
        <v>1796</v>
      </c>
      <c r="J980" s="115" t="s">
        <v>1815</v>
      </c>
      <c r="K980" s="115" t="s">
        <v>1805</v>
      </c>
      <c r="L980" s="115" t="str">
        <f t="shared" si="45"/>
        <v>T2</v>
      </c>
      <c r="M980" s="115" t="s">
        <v>1822</v>
      </c>
      <c r="N980" s="33" t="str">
        <f t="shared" si="47"/>
        <v>E:POS_P:P01_Tr1:NWF_Tr2:LSI_DRC_R2_D:17_M:10_Y:2018</v>
      </c>
      <c r="O980" s="121">
        <v>0.56967592592592597</v>
      </c>
      <c r="P980" s="119">
        <v>28.5</v>
      </c>
      <c r="Q980" s="119">
        <v>6</v>
      </c>
      <c r="R980" s="115">
        <v>0</v>
      </c>
      <c r="S980" s="115">
        <v>20</v>
      </c>
      <c r="U980" s="115">
        <v>23</v>
      </c>
      <c r="V980" s="115">
        <v>24</v>
      </c>
      <c r="W980" s="119" t="s">
        <v>1272</v>
      </c>
    </row>
    <row r="981" spans="1:23" x14ac:dyDescent="0.2">
      <c r="A981" s="124">
        <v>43390</v>
      </c>
      <c r="B981" s="115" t="s">
        <v>664</v>
      </c>
      <c r="C981" s="114" t="s">
        <v>137</v>
      </c>
      <c r="D981" s="114" t="s">
        <v>138</v>
      </c>
      <c r="E981" s="114" t="s">
        <v>139</v>
      </c>
      <c r="F981" s="116">
        <f t="shared" si="46"/>
        <v>2018</v>
      </c>
      <c r="G981" s="116">
        <v>10</v>
      </c>
      <c r="H981" s="116">
        <v>17</v>
      </c>
      <c r="I981" s="115" t="s">
        <v>1796</v>
      </c>
      <c r="J981" s="115" t="s">
        <v>1815</v>
      </c>
      <c r="K981" s="115" t="s">
        <v>1805</v>
      </c>
      <c r="L981" s="115" t="str">
        <f t="shared" si="45"/>
        <v>T3</v>
      </c>
      <c r="M981" s="115" t="s">
        <v>1823</v>
      </c>
      <c r="N981" s="33" t="str">
        <f t="shared" si="47"/>
        <v>E:POS_P:P01_Tr1:NWF_Tr2:LSI_DRC_R2_D:17_M:10_Y:2018</v>
      </c>
      <c r="O981" s="121">
        <v>0.57662037037037039</v>
      </c>
      <c r="P981" s="119">
        <v>28.5</v>
      </c>
      <c r="Q981" s="119">
        <v>6</v>
      </c>
      <c r="R981" s="115">
        <v>0</v>
      </c>
      <c r="S981" s="115">
        <v>20</v>
      </c>
      <c r="U981" s="115">
        <v>23</v>
      </c>
      <c r="V981" s="115">
        <v>24</v>
      </c>
      <c r="W981" s="119" t="s">
        <v>1272</v>
      </c>
    </row>
    <row r="982" spans="1:23" x14ac:dyDescent="0.2">
      <c r="A982" s="124">
        <v>43390</v>
      </c>
      <c r="B982" s="115" t="s">
        <v>1289</v>
      </c>
      <c r="C982" s="114" t="s">
        <v>137</v>
      </c>
      <c r="D982" s="114" t="s">
        <v>138</v>
      </c>
      <c r="E982" s="114" t="s">
        <v>139</v>
      </c>
      <c r="F982" s="116">
        <f t="shared" si="46"/>
        <v>2018</v>
      </c>
      <c r="G982" s="116">
        <v>10</v>
      </c>
      <c r="H982" s="116">
        <v>17</v>
      </c>
      <c r="I982" s="115" t="s">
        <v>1796</v>
      </c>
      <c r="J982" s="115" t="s">
        <v>1815</v>
      </c>
      <c r="K982" s="115" t="s">
        <v>1810</v>
      </c>
      <c r="L982" s="115" t="str">
        <f t="shared" si="45"/>
        <v>T0</v>
      </c>
      <c r="M982" s="115" t="s">
        <v>1824</v>
      </c>
      <c r="N982" s="33" t="str">
        <f t="shared" si="47"/>
        <v>E:POS_P:P01_Tr1:NWF_Tr2:LSI_DRC_R3_D:17_M:10_Y:2018</v>
      </c>
      <c r="O982" s="121">
        <v>0.55578703703703702</v>
      </c>
      <c r="P982" s="119">
        <v>25.4</v>
      </c>
      <c r="Q982" s="119">
        <v>2</v>
      </c>
      <c r="R982" s="115">
        <v>0</v>
      </c>
      <c r="S982" s="115">
        <v>20</v>
      </c>
      <c r="U982" s="115">
        <v>23</v>
      </c>
      <c r="V982" s="115">
        <v>24</v>
      </c>
      <c r="W982" s="119" t="s">
        <v>1272</v>
      </c>
    </row>
    <row r="983" spans="1:23" x14ac:dyDescent="0.2">
      <c r="A983" s="124">
        <v>43390</v>
      </c>
      <c r="B983" s="115" t="s">
        <v>1289</v>
      </c>
      <c r="C983" s="114" t="s">
        <v>137</v>
      </c>
      <c r="D983" s="114" t="s">
        <v>138</v>
      </c>
      <c r="E983" s="114" t="s">
        <v>139</v>
      </c>
      <c r="F983" s="116">
        <f t="shared" si="46"/>
        <v>2018</v>
      </c>
      <c r="G983" s="116">
        <v>10</v>
      </c>
      <c r="H983" s="116">
        <v>17</v>
      </c>
      <c r="I983" s="115" t="s">
        <v>1796</v>
      </c>
      <c r="J983" s="115" t="s">
        <v>1815</v>
      </c>
      <c r="K983" s="115" t="s">
        <v>1810</v>
      </c>
      <c r="L983" s="115" t="str">
        <f t="shared" si="45"/>
        <v>T1</v>
      </c>
      <c r="M983" s="115" t="s">
        <v>1825</v>
      </c>
      <c r="N983" s="33" t="str">
        <f t="shared" si="47"/>
        <v>E:POS_P:P01_Tr1:NWF_Tr2:LSI_DRC_R3_D:17_M:10_Y:2018</v>
      </c>
      <c r="O983" s="121">
        <v>0.56273148148148155</v>
      </c>
      <c r="P983" s="119">
        <v>28.5</v>
      </c>
      <c r="Q983" s="119">
        <v>2</v>
      </c>
      <c r="R983" s="115">
        <v>0</v>
      </c>
      <c r="S983" s="115">
        <v>20</v>
      </c>
      <c r="U983" s="115">
        <v>23</v>
      </c>
      <c r="V983" s="115">
        <v>24</v>
      </c>
      <c r="W983" s="119" t="s">
        <v>1272</v>
      </c>
    </row>
    <row r="984" spans="1:23" x14ac:dyDescent="0.2">
      <c r="A984" s="124">
        <v>43390</v>
      </c>
      <c r="B984" s="115" t="s">
        <v>1289</v>
      </c>
      <c r="C984" s="114" t="s">
        <v>137</v>
      </c>
      <c r="D984" s="114" t="s">
        <v>138</v>
      </c>
      <c r="E984" s="114" t="s">
        <v>139</v>
      </c>
      <c r="F984" s="116">
        <f t="shared" si="46"/>
        <v>2018</v>
      </c>
      <c r="G984" s="116">
        <v>10</v>
      </c>
      <c r="H984" s="116">
        <v>17</v>
      </c>
      <c r="I984" s="115" t="s">
        <v>1796</v>
      </c>
      <c r="J984" s="115" t="s">
        <v>1815</v>
      </c>
      <c r="K984" s="115" t="s">
        <v>1810</v>
      </c>
      <c r="L984" s="115" t="str">
        <f t="shared" si="45"/>
        <v>T2</v>
      </c>
      <c r="M984" s="115" t="s">
        <v>1826</v>
      </c>
      <c r="N984" s="33" t="str">
        <f t="shared" si="47"/>
        <v>E:POS_P:P01_Tr1:NWF_Tr2:LSI_DRC_R3_D:17_M:10_Y:2018</v>
      </c>
      <c r="O984" s="121">
        <v>0.56967592592592597</v>
      </c>
      <c r="P984" s="119">
        <v>29.2</v>
      </c>
      <c r="Q984" s="119">
        <v>2</v>
      </c>
      <c r="R984" s="115">
        <v>0</v>
      </c>
      <c r="S984" s="115">
        <v>20</v>
      </c>
      <c r="U984" s="115">
        <v>23</v>
      </c>
      <c r="V984" s="115">
        <v>24</v>
      </c>
      <c r="W984" s="119" t="s">
        <v>1272</v>
      </c>
    </row>
    <row r="985" spans="1:23" x14ac:dyDescent="0.2">
      <c r="A985" s="124">
        <v>43390</v>
      </c>
      <c r="B985" s="115" t="s">
        <v>1289</v>
      </c>
      <c r="C985" s="114" t="s">
        <v>137</v>
      </c>
      <c r="D985" s="114" t="s">
        <v>138</v>
      </c>
      <c r="E985" s="114" t="s">
        <v>139</v>
      </c>
      <c r="F985" s="116">
        <f t="shared" si="46"/>
        <v>2018</v>
      </c>
      <c r="G985" s="116">
        <v>10</v>
      </c>
      <c r="H985" s="116">
        <v>17</v>
      </c>
      <c r="I985" s="115" t="s">
        <v>1796</v>
      </c>
      <c r="J985" s="115" t="s">
        <v>1815</v>
      </c>
      <c r="K985" s="115" t="s">
        <v>1810</v>
      </c>
      <c r="L985" s="115" t="str">
        <f t="shared" si="45"/>
        <v>T3</v>
      </c>
      <c r="M985" s="115" t="s">
        <v>1827</v>
      </c>
      <c r="N985" s="33" t="str">
        <f t="shared" si="47"/>
        <v>E:POS_P:P01_Tr1:NWF_Tr2:LSI_DRC_R3_D:17_M:10_Y:2018</v>
      </c>
      <c r="O985" s="121">
        <v>0.57662037037037039</v>
      </c>
      <c r="P985" s="119">
        <v>29.3</v>
      </c>
      <c r="Q985" s="119">
        <v>2</v>
      </c>
      <c r="R985" s="115">
        <v>0</v>
      </c>
      <c r="S985" s="115">
        <v>20</v>
      </c>
      <c r="U985" s="115">
        <v>23</v>
      </c>
      <c r="V985" s="115">
        <v>24</v>
      </c>
      <c r="W985" s="119" t="s">
        <v>1272</v>
      </c>
    </row>
    <row r="986" spans="1:23" x14ac:dyDescent="0.2">
      <c r="A986" s="124">
        <v>43390</v>
      </c>
      <c r="B986" s="115" t="s">
        <v>1170</v>
      </c>
      <c r="C986" s="114" t="s">
        <v>137</v>
      </c>
      <c r="D986" s="114" t="s">
        <v>138</v>
      </c>
      <c r="E986" s="114" t="s">
        <v>139</v>
      </c>
      <c r="F986" s="116">
        <f t="shared" si="46"/>
        <v>2018</v>
      </c>
      <c r="G986" s="116">
        <v>10</v>
      </c>
      <c r="H986" s="116">
        <v>17</v>
      </c>
      <c r="I986" s="115" t="s">
        <v>1828</v>
      </c>
      <c r="J986" s="115" t="s">
        <v>1797</v>
      </c>
      <c r="K986" s="115" t="s">
        <v>1798</v>
      </c>
      <c r="L986" s="115" t="str">
        <f t="shared" si="45"/>
        <v>T0</v>
      </c>
      <c r="M986" s="115" t="s">
        <v>1829</v>
      </c>
      <c r="N986" s="33" t="str">
        <f t="shared" si="47"/>
        <v>E:POS_P:P01_Tr1:WFL_Tr2:ESI_DRC_R1_D:17_M:10_Y:2018</v>
      </c>
      <c r="O986" s="121">
        <v>0.52118055555555554</v>
      </c>
      <c r="P986" s="119">
        <v>24.9</v>
      </c>
      <c r="Q986" s="119">
        <v>8</v>
      </c>
      <c r="R986" s="115">
        <v>9</v>
      </c>
      <c r="S986" s="115">
        <v>18.5</v>
      </c>
      <c r="T986" s="115"/>
      <c r="U986" s="115">
        <v>23</v>
      </c>
      <c r="V986" s="115">
        <v>23</v>
      </c>
    </row>
    <row r="987" spans="1:23" x14ac:dyDescent="0.2">
      <c r="A987" s="124">
        <v>43390</v>
      </c>
      <c r="B987" s="115" t="s">
        <v>1170</v>
      </c>
      <c r="C987" s="114" t="s">
        <v>137</v>
      </c>
      <c r="D987" s="114" t="s">
        <v>138</v>
      </c>
      <c r="E987" s="114" t="s">
        <v>139</v>
      </c>
      <c r="F987" s="116">
        <f t="shared" si="46"/>
        <v>2018</v>
      </c>
      <c r="G987" s="116">
        <v>10</v>
      </c>
      <c r="H987" s="116">
        <v>17</v>
      </c>
      <c r="I987" s="115" t="s">
        <v>1828</v>
      </c>
      <c r="J987" s="115" t="s">
        <v>1797</v>
      </c>
      <c r="K987" s="115" t="s">
        <v>1798</v>
      </c>
      <c r="L987" s="115" t="str">
        <f t="shared" si="45"/>
        <v>T1</v>
      </c>
      <c r="M987" s="115" t="s">
        <v>1830</v>
      </c>
      <c r="N987" s="33" t="str">
        <f t="shared" si="47"/>
        <v>E:POS_P:P01_Tr1:WFL_Tr2:ESI_DRC_R1_D:17_M:10_Y:2018</v>
      </c>
      <c r="O987" s="121">
        <v>0.52812500000000007</v>
      </c>
      <c r="P987" s="119">
        <v>26.7</v>
      </c>
      <c r="Q987" s="119">
        <v>8</v>
      </c>
      <c r="R987" s="115">
        <v>9</v>
      </c>
      <c r="S987" s="115">
        <v>18.5</v>
      </c>
      <c r="T987" s="115"/>
      <c r="U987" s="115">
        <v>23</v>
      </c>
      <c r="V987" s="115">
        <v>23</v>
      </c>
    </row>
    <row r="988" spans="1:23" x14ac:dyDescent="0.2">
      <c r="A988" s="124">
        <v>43390</v>
      </c>
      <c r="B988" s="115" t="s">
        <v>1170</v>
      </c>
      <c r="C988" s="114" t="s">
        <v>137</v>
      </c>
      <c r="D988" s="114" t="s">
        <v>138</v>
      </c>
      <c r="E988" s="114" t="s">
        <v>139</v>
      </c>
      <c r="F988" s="116">
        <f t="shared" si="46"/>
        <v>2018</v>
      </c>
      <c r="G988" s="116">
        <v>10</v>
      </c>
      <c r="H988" s="116">
        <v>17</v>
      </c>
      <c r="I988" s="115" t="s">
        <v>1828</v>
      </c>
      <c r="J988" s="115" t="s">
        <v>1797</v>
      </c>
      <c r="K988" s="115" t="s">
        <v>1798</v>
      </c>
      <c r="L988" s="115" t="str">
        <f t="shared" si="45"/>
        <v>T2</v>
      </c>
      <c r="M988" s="115" t="s">
        <v>1831</v>
      </c>
      <c r="N988" s="33" t="str">
        <f t="shared" si="47"/>
        <v>E:POS_P:P01_Tr1:WFL_Tr2:ESI_DRC_R1_D:17_M:10_Y:2018</v>
      </c>
      <c r="O988" s="121">
        <v>0.53506944444444449</v>
      </c>
      <c r="P988" s="119">
        <v>27.5</v>
      </c>
      <c r="Q988" s="119">
        <v>8</v>
      </c>
      <c r="R988" s="115">
        <v>9</v>
      </c>
      <c r="S988" s="115">
        <v>18.5</v>
      </c>
      <c r="T988" s="115"/>
      <c r="U988" s="115">
        <v>23</v>
      </c>
      <c r="V988" s="115">
        <v>23</v>
      </c>
    </row>
    <row r="989" spans="1:23" x14ac:dyDescent="0.2">
      <c r="A989" s="124">
        <v>43390</v>
      </c>
      <c r="B989" s="115" t="s">
        <v>1170</v>
      </c>
      <c r="C989" s="114" t="s">
        <v>137</v>
      </c>
      <c r="D989" s="114" t="s">
        <v>138</v>
      </c>
      <c r="E989" s="114" t="s">
        <v>139</v>
      </c>
      <c r="F989" s="116">
        <f t="shared" si="46"/>
        <v>2018</v>
      </c>
      <c r="G989" s="116">
        <v>10</v>
      </c>
      <c r="H989" s="116">
        <v>17</v>
      </c>
      <c r="I989" s="115" t="s">
        <v>1828</v>
      </c>
      <c r="J989" s="115" t="s">
        <v>1797</v>
      </c>
      <c r="K989" s="115" t="s">
        <v>1798</v>
      </c>
      <c r="L989" s="115" t="str">
        <f t="shared" si="45"/>
        <v>T3</v>
      </c>
      <c r="M989" s="115" t="s">
        <v>1832</v>
      </c>
      <c r="N989" s="33" t="str">
        <f t="shared" si="47"/>
        <v>E:POS_P:P01_Tr1:WFL_Tr2:ESI_DRC_R1_D:17_M:10_Y:2018</v>
      </c>
      <c r="O989" s="121">
        <v>0.54201388888888891</v>
      </c>
      <c r="P989" s="119">
        <v>28.6</v>
      </c>
      <c r="Q989" s="119">
        <v>8</v>
      </c>
      <c r="R989" s="115">
        <v>9</v>
      </c>
      <c r="S989" s="115">
        <v>18.5</v>
      </c>
      <c r="T989" s="115"/>
      <c r="U989" s="115">
        <v>23</v>
      </c>
      <c r="V989" s="115">
        <v>23</v>
      </c>
    </row>
    <row r="990" spans="1:23" x14ac:dyDescent="0.2">
      <c r="A990" s="124">
        <v>43390</v>
      </c>
      <c r="B990" s="115" t="s">
        <v>664</v>
      </c>
      <c r="C990" s="114" t="s">
        <v>137</v>
      </c>
      <c r="D990" s="114" t="s">
        <v>138</v>
      </c>
      <c r="E990" s="114" t="s">
        <v>139</v>
      </c>
      <c r="F990" s="116">
        <f t="shared" si="46"/>
        <v>2018</v>
      </c>
      <c r="G990" s="116">
        <v>10</v>
      </c>
      <c r="H990" s="116">
        <v>17</v>
      </c>
      <c r="I990" s="115" t="s">
        <v>1828</v>
      </c>
      <c r="J990" s="115" t="s">
        <v>1797</v>
      </c>
      <c r="K990" s="115" t="s">
        <v>1805</v>
      </c>
      <c r="L990" s="115" t="str">
        <f t="shared" si="45"/>
        <v>T0</v>
      </c>
      <c r="M990" s="115" t="s">
        <v>1833</v>
      </c>
      <c r="N990" s="33" t="str">
        <f t="shared" si="47"/>
        <v>E:POS_P:P01_Tr1:WFL_Tr2:ESI_DRC_R2_D:17_M:10_Y:2018</v>
      </c>
      <c r="O990" s="121">
        <v>0.52118055555555554</v>
      </c>
      <c r="P990" s="119">
        <v>24.6</v>
      </c>
      <c r="Q990" s="119">
        <v>5</v>
      </c>
      <c r="R990" s="115">
        <v>9</v>
      </c>
      <c r="S990" s="115">
        <v>18.5</v>
      </c>
      <c r="T990" s="115"/>
      <c r="U990" s="115">
        <v>23</v>
      </c>
      <c r="V990" s="115">
        <v>23</v>
      </c>
    </row>
    <row r="991" spans="1:23" x14ac:dyDescent="0.2">
      <c r="A991" s="124">
        <v>43390</v>
      </c>
      <c r="B991" s="115" t="s">
        <v>664</v>
      </c>
      <c r="C991" s="114" t="s">
        <v>137</v>
      </c>
      <c r="D991" s="114" t="s">
        <v>138</v>
      </c>
      <c r="E991" s="114" t="s">
        <v>139</v>
      </c>
      <c r="F991" s="116">
        <f t="shared" si="46"/>
        <v>2018</v>
      </c>
      <c r="G991" s="116">
        <v>10</v>
      </c>
      <c r="H991" s="116">
        <v>17</v>
      </c>
      <c r="I991" s="115" t="s">
        <v>1828</v>
      </c>
      <c r="J991" s="115" t="s">
        <v>1797</v>
      </c>
      <c r="K991" s="115" t="s">
        <v>1805</v>
      </c>
      <c r="L991" s="115" t="str">
        <f t="shared" si="45"/>
        <v>T1</v>
      </c>
      <c r="M991" s="115" t="s">
        <v>1834</v>
      </c>
      <c r="N991" s="33" t="str">
        <f t="shared" si="47"/>
        <v>E:POS_P:P01_Tr1:WFL_Tr2:ESI_DRC_R2_D:17_M:10_Y:2018</v>
      </c>
      <c r="O991" s="121">
        <v>0.52812500000000007</v>
      </c>
      <c r="P991" s="119">
        <v>26.8</v>
      </c>
      <c r="Q991" s="119">
        <v>5</v>
      </c>
      <c r="R991" s="115">
        <v>9</v>
      </c>
      <c r="S991" s="115">
        <v>18.5</v>
      </c>
      <c r="T991" s="115"/>
      <c r="U991" s="115">
        <v>23</v>
      </c>
      <c r="V991" s="115">
        <v>23</v>
      </c>
    </row>
    <row r="992" spans="1:23" x14ac:dyDescent="0.2">
      <c r="A992" s="124">
        <v>43390</v>
      </c>
      <c r="B992" s="115" t="s">
        <v>664</v>
      </c>
      <c r="C992" s="114" t="s">
        <v>137</v>
      </c>
      <c r="D992" s="114" t="s">
        <v>138</v>
      </c>
      <c r="E992" s="114" t="s">
        <v>139</v>
      </c>
      <c r="F992" s="116">
        <f t="shared" si="46"/>
        <v>2018</v>
      </c>
      <c r="G992" s="116">
        <v>10</v>
      </c>
      <c r="H992" s="116">
        <v>17</v>
      </c>
      <c r="I992" s="115" t="s">
        <v>1828</v>
      </c>
      <c r="J992" s="115" t="s">
        <v>1797</v>
      </c>
      <c r="K992" s="115" t="s">
        <v>1805</v>
      </c>
      <c r="L992" s="115" t="str">
        <f t="shared" si="45"/>
        <v>T2</v>
      </c>
      <c r="M992" s="115" t="s">
        <v>1835</v>
      </c>
      <c r="N992" s="33" t="str">
        <f t="shared" si="47"/>
        <v>E:POS_P:P01_Tr1:WFL_Tr2:ESI_DRC_R2_D:17_M:10_Y:2018</v>
      </c>
      <c r="O992" s="121">
        <v>0.53506944444444449</v>
      </c>
      <c r="P992" s="119">
        <v>27.5</v>
      </c>
      <c r="Q992" s="119">
        <v>5</v>
      </c>
      <c r="R992" s="115">
        <v>9</v>
      </c>
      <c r="S992" s="115">
        <v>18.5</v>
      </c>
      <c r="T992" s="115"/>
      <c r="U992" s="115">
        <v>23</v>
      </c>
      <c r="V992" s="115">
        <v>23</v>
      </c>
    </row>
    <row r="993" spans="1:22" x14ac:dyDescent="0.2">
      <c r="A993" s="124">
        <v>43390</v>
      </c>
      <c r="B993" s="115" t="s">
        <v>664</v>
      </c>
      <c r="C993" s="114" t="s">
        <v>137</v>
      </c>
      <c r="D993" s="114" t="s">
        <v>138</v>
      </c>
      <c r="E993" s="114" t="s">
        <v>139</v>
      </c>
      <c r="F993" s="116">
        <f t="shared" si="46"/>
        <v>2018</v>
      </c>
      <c r="G993" s="116">
        <v>10</v>
      </c>
      <c r="H993" s="116">
        <v>17</v>
      </c>
      <c r="I993" s="115" t="s">
        <v>1828</v>
      </c>
      <c r="J993" s="115" t="s">
        <v>1797</v>
      </c>
      <c r="K993" s="115" t="s">
        <v>1805</v>
      </c>
      <c r="L993" s="115" t="str">
        <f t="shared" si="45"/>
        <v>T3</v>
      </c>
      <c r="M993" s="115" t="s">
        <v>1836</v>
      </c>
      <c r="N993" s="33" t="str">
        <f t="shared" si="47"/>
        <v>E:POS_P:P01_Tr1:WFL_Tr2:ESI_DRC_R2_D:17_M:10_Y:2018</v>
      </c>
      <c r="O993" s="121">
        <v>0.54201388888888891</v>
      </c>
      <c r="P993" s="119">
        <v>28.7</v>
      </c>
      <c r="Q993" s="119">
        <v>5</v>
      </c>
      <c r="R993" s="115">
        <v>9</v>
      </c>
      <c r="S993" s="115">
        <v>18.5</v>
      </c>
      <c r="T993" s="115"/>
      <c r="U993" s="115">
        <v>23</v>
      </c>
      <c r="V993" s="115">
        <v>23</v>
      </c>
    </row>
    <row r="994" spans="1:22" x14ac:dyDescent="0.2">
      <c r="A994" s="124">
        <v>43390</v>
      </c>
      <c r="B994" s="115" t="s">
        <v>1289</v>
      </c>
      <c r="C994" s="114" t="s">
        <v>137</v>
      </c>
      <c r="D994" s="114" t="s">
        <v>138</v>
      </c>
      <c r="E994" s="114" t="s">
        <v>139</v>
      </c>
      <c r="F994" s="116">
        <f t="shared" si="46"/>
        <v>2018</v>
      </c>
      <c r="G994" s="116">
        <v>10</v>
      </c>
      <c r="H994" s="116">
        <v>17</v>
      </c>
      <c r="I994" s="115" t="s">
        <v>1828</v>
      </c>
      <c r="J994" s="115" t="s">
        <v>1797</v>
      </c>
      <c r="K994" s="115" t="s">
        <v>1810</v>
      </c>
      <c r="L994" s="115" t="str">
        <f t="shared" si="45"/>
        <v>T0</v>
      </c>
      <c r="M994" s="115" t="s">
        <v>1837</v>
      </c>
      <c r="N994" s="33" t="str">
        <f t="shared" si="47"/>
        <v>E:POS_P:P01_Tr1:WFL_Tr2:ESI_DRC_R3_D:17_M:10_Y:2018</v>
      </c>
      <c r="O994" s="121">
        <v>0.52118055555555554</v>
      </c>
      <c r="P994" s="119">
        <v>25.4</v>
      </c>
      <c r="Q994" s="119">
        <v>14</v>
      </c>
      <c r="R994" s="115">
        <v>9</v>
      </c>
      <c r="S994" s="115">
        <v>18.5</v>
      </c>
      <c r="T994" s="115"/>
      <c r="U994" s="115">
        <v>23</v>
      </c>
      <c r="V994" s="115">
        <v>23</v>
      </c>
    </row>
    <row r="995" spans="1:22" x14ac:dyDescent="0.2">
      <c r="A995" s="124">
        <v>43390</v>
      </c>
      <c r="B995" s="115" t="s">
        <v>1289</v>
      </c>
      <c r="C995" s="114" t="s">
        <v>137</v>
      </c>
      <c r="D995" s="114" t="s">
        <v>138</v>
      </c>
      <c r="E995" s="114" t="s">
        <v>139</v>
      </c>
      <c r="F995" s="116">
        <f t="shared" si="46"/>
        <v>2018</v>
      </c>
      <c r="G995" s="116">
        <v>10</v>
      </c>
      <c r="H995" s="116">
        <v>17</v>
      </c>
      <c r="I995" s="115" t="s">
        <v>1828</v>
      </c>
      <c r="J995" s="115" t="s">
        <v>1797</v>
      </c>
      <c r="K995" s="115" t="s">
        <v>1810</v>
      </c>
      <c r="L995" s="115" t="str">
        <f t="shared" si="45"/>
        <v>T1</v>
      </c>
      <c r="M995" s="115" t="s">
        <v>1838</v>
      </c>
      <c r="N995" s="33" t="str">
        <f t="shared" si="47"/>
        <v>E:POS_P:P01_Tr1:WFL_Tr2:ESI_DRC_R3_D:17_M:10_Y:2018</v>
      </c>
      <c r="O995" s="121">
        <v>0.52812500000000007</v>
      </c>
      <c r="P995" s="119">
        <v>27</v>
      </c>
      <c r="Q995" s="119">
        <v>14</v>
      </c>
      <c r="R995" s="115">
        <v>9</v>
      </c>
      <c r="S995" s="115">
        <v>18.5</v>
      </c>
      <c r="T995" s="115"/>
      <c r="U995" s="115">
        <v>23</v>
      </c>
      <c r="V995" s="115">
        <v>23</v>
      </c>
    </row>
    <row r="996" spans="1:22" x14ac:dyDescent="0.2">
      <c r="A996" s="124">
        <v>43390</v>
      </c>
      <c r="B996" s="115" t="s">
        <v>1289</v>
      </c>
      <c r="C996" s="114" t="s">
        <v>137</v>
      </c>
      <c r="D996" s="114" t="s">
        <v>138</v>
      </c>
      <c r="E996" s="114" t="s">
        <v>139</v>
      </c>
      <c r="F996" s="116">
        <f t="shared" si="46"/>
        <v>2018</v>
      </c>
      <c r="G996" s="116">
        <v>10</v>
      </c>
      <c r="H996" s="116">
        <v>17</v>
      </c>
      <c r="I996" s="115" t="s">
        <v>1828</v>
      </c>
      <c r="J996" s="115" t="s">
        <v>1797</v>
      </c>
      <c r="K996" s="115" t="s">
        <v>1810</v>
      </c>
      <c r="L996" s="115" t="str">
        <f t="shared" si="45"/>
        <v>T2</v>
      </c>
      <c r="M996" s="115" t="s">
        <v>1839</v>
      </c>
      <c r="N996" s="33" t="str">
        <f t="shared" si="47"/>
        <v>E:POS_P:P01_Tr1:WFL_Tr2:ESI_DRC_R3_D:17_M:10_Y:2018</v>
      </c>
      <c r="O996" s="121">
        <v>0.53506944444444449</v>
      </c>
      <c r="P996" s="119">
        <v>27.7</v>
      </c>
      <c r="Q996" s="119">
        <v>14</v>
      </c>
      <c r="R996" s="115">
        <v>9</v>
      </c>
      <c r="S996" s="115">
        <v>18.5</v>
      </c>
      <c r="T996" s="115"/>
      <c r="U996" s="115">
        <v>23</v>
      </c>
      <c r="V996" s="115">
        <v>23</v>
      </c>
    </row>
    <row r="997" spans="1:22" x14ac:dyDescent="0.2">
      <c r="A997" s="124">
        <v>43390</v>
      </c>
      <c r="B997" s="115" t="s">
        <v>1289</v>
      </c>
      <c r="C997" s="114" t="s">
        <v>137</v>
      </c>
      <c r="D997" s="114" t="s">
        <v>138</v>
      </c>
      <c r="E997" s="114" t="s">
        <v>139</v>
      </c>
      <c r="F997" s="116">
        <f t="shared" si="46"/>
        <v>2018</v>
      </c>
      <c r="G997" s="116">
        <v>10</v>
      </c>
      <c r="H997" s="116">
        <v>17</v>
      </c>
      <c r="I997" s="115" t="s">
        <v>1828</v>
      </c>
      <c r="J997" s="115" t="s">
        <v>1797</v>
      </c>
      <c r="K997" s="115" t="s">
        <v>1810</v>
      </c>
      <c r="L997" s="115" t="str">
        <f t="shared" si="45"/>
        <v>T3</v>
      </c>
      <c r="M997" s="115" t="s">
        <v>1840</v>
      </c>
      <c r="N997" s="33" t="str">
        <f t="shared" si="47"/>
        <v>E:POS_P:P01_Tr1:WFL_Tr2:ESI_DRC_R3_D:17_M:10_Y:2018</v>
      </c>
      <c r="O997" s="121">
        <v>0.54201388888888891</v>
      </c>
      <c r="P997" s="119">
        <v>29.1</v>
      </c>
      <c r="Q997" s="119">
        <v>14</v>
      </c>
      <c r="R997" s="115">
        <v>9</v>
      </c>
      <c r="S997" s="115">
        <v>18.5</v>
      </c>
      <c r="T997" s="115"/>
      <c r="U997" s="115">
        <v>23</v>
      </c>
      <c r="V997" s="115">
        <v>23</v>
      </c>
    </row>
    <row r="998" spans="1:22" x14ac:dyDescent="0.2">
      <c r="A998" s="124">
        <v>43390</v>
      </c>
      <c r="B998" s="115" t="s">
        <v>1170</v>
      </c>
      <c r="C998" s="114" t="s">
        <v>137</v>
      </c>
      <c r="D998" s="114" t="s">
        <v>138</v>
      </c>
      <c r="E998" s="114" t="s">
        <v>139</v>
      </c>
      <c r="F998" s="116">
        <f t="shared" si="46"/>
        <v>2018</v>
      </c>
      <c r="G998" s="116">
        <v>10</v>
      </c>
      <c r="H998" s="116">
        <v>17</v>
      </c>
      <c r="I998" s="115" t="s">
        <v>1828</v>
      </c>
      <c r="J998" s="115" t="s">
        <v>1815</v>
      </c>
      <c r="K998" s="115" t="s">
        <v>1798</v>
      </c>
      <c r="L998" s="115" t="str">
        <f t="shared" si="45"/>
        <v>T0</v>
      </c>
      <c r="M998" s="115" t="s">
        <v>1841</v>
      </c>
      <c r="N998" s="33" t="str">
        <f t="shared" si="47"/>
        <v>E:POS_P:P01_Tr1:WFL_Tr2:LSI_DRC_R1_D:17_M:10_Y:2018</v>
      </c>
      <c r="O998" s="121">
        <v>0.52361111111111114</v>
      </c>
      <c r="P998" s="119">
        <v>24.6</v>
      </c>
      <c r="Q998" s="119">
        <v>11</v>
      </c>
      <c r="R998" s="115">
        <v>9.5</v>
      </c>
      <c r="S998" s="115">
        <v>19</v>
      </c>
      <c r="T998" s="115"/>
      <c r="U998" s="115">
        <v>23</v>
      </c>
      <c r="V998" s="115">
        <v>23</v>
      </c>
    </row>
    <row r="999" spans="1:22" x14ac:dyDescent="0.2">
      <c r="A999" s="124">
        <v>43390</v>
      </c>
      <c r="B999" s="115" t="s">
        <v>1170</v>
      </c>
      <c r="C999" s="114" t="s">
        <v>137</v>
      </c>
      <c r="D999" s="114" t="s">
        <v>138</v>
      </c>
      <c r="E999" s="114" t="s">
        <v>139</v>
      </c>
      <c r="F999" s="116">
        <f t="shared" si="46"/>
        <v>2018</v>
      </c>
      <c r="G999" s="116">
        <v>10</v>
      </c>
      <c r="H999" s="116">
        <v>17</v>
      </c>
      <c r="I999" s="115" t="s">
        <v>1828</v>
      </c>
      <c r="J999" s="115" t="s">
        <v>1815</v>
      </c>
      <c r="K999" s="115" t="s">
        <v>1798</v>
      </c>
      <c r="L999" s="115" t="str">
        <f t="shared" si="45"/>
        <v>T1</v>
      </c>
      <c r="M999" s="115" t="s">
        <v>1842</v>
      </c>
      <c r="N999" s="33" t="str">
        <f t="shared" si="47"/>
        <v>E:POS_P:P01_Tr1:WFL_Tr2:LSI_DRC_R1_D:17_M:10_Y:2018</v>
      </c>
      <c r="O999" s="121">
        <v>0.53055555555555556</v>
      </c>
      <c r="P999" s="119">
        <v>27.3</v>
      </c>
      <c r="Q999" s="119">
        <v>11</v>
      </c>
      <c r="R999" s="115">
        <v>9.5</v>
      </c>
      <c r="S999" s="115">
        <v>19</v>
      </c>
      <c r="T999" s="115"/>
      <c r="U999" s="115">
        <v>23</v>
      </c>
      <c r="V999" s="115">
        <v>23</v>
      </c>
    </row>
    <row r="1000" spans="1:22" x14ac:dyDescent="0.2">
      <c r="A1000" s="124">
        <v>43390</v>
      </c>
      <c r="B1000" s="115" t="s">
        <v>1170</v>
      </c>
      <c r="C1000" s="114" t="s">
        <v>137</v>
      </c>
      <c r="D1000" s="114" t="s">
        <v>138</v>
      </c>
      <c r="E1000" s="114" t="s">
        <v>139</v>
      </c>
      <c r="F1000" s="116">
        <f t="shared" si="46"/>
        <v>2018</v>
      </c>
      <c r="G1000" s="116">
        <v>10</v>
      </c>
      <c r="H1000" s="116">
        <v>17</v>
      </c>
      <c r="I1000" s="115" t="s">
        <v>1828</v>
      </c>
      <c r="J1000" s="115" t="s">
        <v>1815</v>
      </c>
      <c r="K1000" s="115" t="s">
        <v>1798</v>
      </c>
      <c r="L1000" s="115" t="str">
        <f t="shared" si="45"/>
        <v>T2</v>
      </c>
      <c r="M1000" s="115" t="s">
        <v>1843</v>
      </c>
      <c r="N1000" s="33" t="str">
        <f t="shared" si="47"/>
        <v>E:POS_P:P01_Tr1:WFL_Tr2:LSI_DRC_R1_D:17_M:10_Y:2018</v>
      </c>
      <c r="O1000" s="121">
        <v>0.53749999999999998</v>
      </c>
      <c r="P1000" s="119">
        <v>28</v>
      </c>
      <c r="Q1000" s="119">
        <v>11</v>
      </c>
      <c r="R1000" s="115">
        <v>9.5</v>
      </c>
      <c r="S1000" s="115">
        <v>19</v>
      </c>
      <c r="T1000" s="115"/>
      <c r="U1000" s="115">
        <v>23</v>
      </c>
      <c r="V1000" s="115">
        <v>23</v>
      </c>
    </row>
    <row r="1001" spans="1:22" x14ac:dyDescent="0.2">
      <c r="A1001" s="124">
        <v>43390</v>
      </c>
      <c r="B1001" s="115" t="s">
        <v>1170</v>
      </c>
      <c r="C1001" s="114" t="s">
        <v>137</v>
      </c>
      <c r="D1001" s="114" t="s">
        <v>138</v>
      </c>
      <c r="E1001" s="114" t="s">
        <v>139</v>
      </c>
      <c r="F1001" s="116">
        <f t="shared" si="46"/>
        <v>2018</v>
      </c>
      <c r="G1001" s="116">
        <v>10</v>
      </c>
      <c r="H1001" s="116">
        <v>17</v>
      </c>
      <c r="I1001" s="115" t="s">
        <v>1828</v>
      </c>
      <c r="J1001" s="115" t="s">
        <v>1815</v>
      </c>
      <c r="K1001" s="115" t="s">
        <v>1798</v>
      </c>
      <c r="L1001" s="115" t="str">
        <f t="shared" si="45"/>
        <v>T3</v>
      </c>
      <c r="M1001" s="115" t="s">
        <v>1844</v>
      </c>
      <c r="N1001" s="33" t="str">
        <f t="shared" si="47"/>
        <v>E:POS_P:P01_Tr1:WFL_Tr2:LSI_DRC_R1_D:17_M:10_Y:2018</v>
      </c>
      <c r="O1001" s="121">
        <v>0.54583333333333328</v>
      </c>
      <c r="P1001" s="119">
        <v>29.1</v>
      </c>
      <c r="Q1001" s="119">
        <v>11</v>
      </c>
      <c r="R1001" s="115">
        <v>9.5</v>
      </c>
      <c r="S1001" s="115">
        <v>19</v>
      </c>
      <c r="T1001" s="115"/>
      <c r="U1001" s="115">
        <v>23</v>
      </c>
      <c r="V1001" s="115">
        <v>23</v>
      </c>
    </row>
    <row r="1002" spans="1:22" x14ac:dyDescent="0.2">
      <c r="A1002" s="124">
        <v>43390</v>
      </c>
      <c r="B1002" s="115" t="s">
        <v>664</v>
      </c>
      <c r="C1002" s="114" t="s">
        <v>137</v>
      </c>
      <c r="D1002" s="114" t="s">
        <v>138</v>
      </c>
      <c r="E1002" s="114" t="s">
        <v>139</v>
      </c>
      <c r="F1002" s="116">
        <f t="shared" si="46"/>
        <v>2018</v>
      </c>
      <c r="G1002" s="116">
        <v>10</v>
      </c>
      <c r="H1002" s="116">
        <v>17</v>
      </c>
      <c r="I1002" s="115" t="s">
        <v>1828</v>
      </c>
      <c r="J1002" s="115" t="s">
        <v>1815</v>
      </c>
      <c r="K1002" s="115" t="s">
        <v>1805</v>
      </c>
      <c r="L1002" s="115" t="str">
        <f t="shared" si="45"/>
        <v>T0</v>
      </c>
      <c r="M1002" s="115" t="s">
        <v>1845</v>
      </c>
      <c r="N1002" s="33" t="str">
        <f t="shared" si="47"/>
        <v>E:POS_P:P01_Tr1:WFL_Tr2:LSI_DRC_R2_D:17_M:10_Y:2018</v>
      </c>
      <c r="O1002" s="121">
        <v>0.52361111111111114</v>
      </c>
      <c r="P1002" s="119">
        <v>23.9</v>
      </c>
      <c r="Q1002" s="119">
        <v>6</v>
      </c>
      <c r="R1002" s="115">
        <v>9</v>
      </c>
      <c r="S1002" s="115">
        <v>19</v>
      </c>
      <c r="T1002" s="115"/>
      <c r="U1002" s="115">
        <v>23</v>
      </c>
      <c r="V1002" s="115">
        <v>23</v>
      </c>
    </row>
    <row r="1003" spans="1:22" x14ac:dyDescent="0.2">
      <c r="A1003" s="124">
        <v>43390</v>
      </c>
      <c r="B1003" s="115" t="s">
        <v>664</v>
      </c>
      <c r="C1003" s="114" t="s">
        <v>137</v>
      </c>
      <c r="D1003" s="114" t="s">
        <v>138</v>
      </c>
      <c r="E1003" s="114" t="s">
        <v>139</v>
      </c>
      <c r="F1003" s="116">
        <f t="shared" si="46"/>
        <v>2018</v>
      </c>
      <c r="G1003" s="116">
        <v>10</v>
      </c>
      <c r="H1003" s="116">
        <v>17</v>
      </c>
      <c r="I1003" s="115" t="s">
        <v>1828</v>
      </c>
      <c r="J1003" s="115" t="s">
        <v>1815</v>
      </c>
      <c r="K1003" s="115" t="s">
        <v>1805</v>
      </c>
      <c r="L1003" s="115" t="str">
        <f t="shared" si="45"/>
        <v>T1</v>
      </c>
      <c r="M1003" s="115" t="s">
        <v>1846</v>
      </c>
      <c r="N1003" s="33" t="str">
        <f t="shared" si="47"/>
        <v>E:POS_P:P01_Tr1:WFL_Tr2:LSI_DRC_R2_D:17_M:10_Y:2018</v>
      </c>
      <c r="O1003" s="121">
        <v>0.53055555555555556</v>
      </c>
      <c r="P1003" s="119">
        <v>26.7</v>
      </c>
      <c r="Q1003" s="119">
        <v>6</v>
      </c>
      <c r="R1003" s="115">
        <v>9</v>
      </c>
      <c r="S1003" s="115">
        <v>19</v>
      </c>
      <c r="T1003" s="115"/>
      <c r="U1003" s="115">
        <v>23</v>
      </c>
      <c r="V1003" s="115">
        <v>23</v>
      </c>
    </row>
    <row r="1004" spans="1:22" x14ac:dyDescent="0.2">
      <c r="A1004" s="124">
        <v>43390</v>
      </c>
      <c r="B1004" s="115" t="s">
        <v>664</v>
      </c>
      <c r="C1004" s="114" t="s">
        <v>137</v>
      </c>
      <c r="D1004" s="114" t="s">
        <v>138</v>
      </c>
      <c r="E1004" s="114" t="s">
        <v>139</v>
      </c>
      <c r="F1004" s="116">
        <f t="shared" si="46"/>
        <v>2018</v>
      </c>
      <c r="G1004" s="116">
        <v>10</v>
      </c>
      <c r="H1004" s="116">
        <v>17</v>
      </c>
      <c r="I1004" s="115" t="s">
        <v>1828</v>
      </c>
      <c r="J1004" s="115" t="s">
        <v>1815</v>
      </c>
      <c r="K1004" s="115" t="s">
        <v>1805</v>
      </c>
      <c r="L1004" s="115" t="str">
        <f t="shared" si="45"/>
        <v>T2</v>
      </c>
      <c r="M1004" s="115" t="s">
        <v>1847</v>
      </c>
      <c r="N1004" s="33" t="str">
        <f t="shared" si="47"/>
        <v>E:POS_P:P01_Tr1:WFL_Tr2:LSI_DRC_R2_D:17_M:10_Y:2018</v>
      </c>
      <c r="O1004" s="121">
        <v>0.53749999999999998</v>
      </c>
      <c r="P1004" s="119">
        <v>27.5</v>
      </c>
      <c r="Q1004" s="119">
        <v>6</v>
      </c>
      <c r="R1004" s="115">
        <v>9</v>
      </c>
      <c r="S1004" s="115">
        <v>19</v>
      </c>
      <c r="T1004" s="115"/>
      <c r="U1004" s="115">
        <v>23</v>
      </c>
      <c r="V1004" s="115">
        <v>23</v>
      </c>
    </row>
    <row r="1005" spans="1:22" x14ac:dyDescent="0.2">
      <c r="A1005" s="124">
        <v>43390</v>
      </c>
      <c r="B1005" s="115" t="s">
        <v>664</v>
      </c>
      <c r="C1005" s="114" t="s">
        <v>137</v>
      </c>
      <c r="D1005" s="114" t="s">
        <v>138</v>
      </c>
      <c r="E1005" s="114" t="s">
        <v>139</v>
      </c>
      <c r="F1005" s="116">
        <f t="shared" si="46"/>
        <v>2018</v>
      </c>
      <c r="G1005" s="116">
        <v>10</v>
      </c>
      <c r="H1005" s="116">
        <v>17</v>
      </c>
      <c r="I1005" s="115" t="s">
        <v>1828</v>
      </c>
      <c r="J1005" s="115" t="s">
        <v>1815</v>
      </c>
      <c r="K1005" s="115" t="s">
        <v>1805</v>
      </c>
      <c r="L1005" s="115" t="str">
        <f t="shared" ref="L1005:L1068" si="48">MID(M1005,12,2)</f>
        <v>T3</v>
      </c>
      <c r="M1005" s="115" t="s">
        <v>1848</v>
      </c>
      <c r="N1005" s="33" t="str">
        <f t="shared" si="47"/>
        <v>E:POS_P:P01_Tr1:WFL_Tr2:LSI_DRC_R2_D:17_M:10_Y:2018</v>
      </c>
      <c r="O1005" s="121">
        <v>0.54583333333333328</v>
      </c>
      <c r="P1005" s="119">
        <v>28.9</v>
      </c>
      <c r="Q1005" s="119">
        <v>6</v>
      </c>
      <c r="R1005" s="115">
        <v>9</v>
      </c>
      <c r="S1005" s="115">
        <v>19</v>
      </c>
      <c r="T1005" s="115"/>
      <c r="U1005" s="115">
        <v>23</v>
      </c>
      <c r="V1005" s="115">
        <v>23</v>
      </c>
    </row>
    <row r="1006" spans="1:22" x14ac:dyDescent="0.2">
      <c r="A1006" s="124">
        <v>43390</v>
      </c>
      <c r="B1006" s="115" t="s">
        <v>1289</v>
      </c>
      <c r="C1006" s="114" t="s">
        <v>137</v>
      </c>
      <c r="D1006" s="114" t="s">
        <v>138</v>
      </c>
      <c r="E1006" s="114" t="s">
        <v>139</v>
      </c>
      <c r="F1006" s="116">
        <f t="shared" si="46"/>
        <v>2018</v>
      </c>
      <c r="G1006" s="116">
        <v>10</v>
      </c>
      <c r="H1006" s="116">
        <v>17</v>
      </c>
      <c r="I1006" s="115" t="s">
        <v>1828</v>
      </c>
      <c r="J1006" s="115" t="s">
        <v>1815</v>
      </c>
      <c r="K1006" s="115" t="s">
        <v>1810</v>
      </c>
      <c r="L1006" s="115" t="str">
        <f t="shared" si="48"/>
        <v>T0</v>
      </c>
      <c r="M1006" s="115" t="s">
        <v>1849</v>
      </c>
      <c r="N1006" s="33" t="str">
        <f t="shared" si="47"/>
        <v>E:POS_P:P01_Tr1:WFL_Tr2:LSI_DRC_R3_D:17_M:10_Y:2018</v>
      </c>
      <c r="O1006" s="121">
        <v>0.52361111111111114</v>
      </c>
      <c r="P1006" s="119">
        <v>24.7</v>
      </c>
      <c r="Q1006" s="119">
        <v>2</v>
      </c>
      <c r="R1006" s="115">
        <v>9</v>
      </c>
      <c r="S1006" s="115">
        <v>19</v>
      </c>
      <c r="T1006" s="115"/>
      <c r="U1006" s="115">
        <v>23</v>
      </c>
      <c r="V1006" s="115">
        <v>23</v>
      </c>
    </row>
    <row r="1007" spans="1:22" x14ac:dyDescent="0.2">
      <c r="A1007" s="124">
        <v>43390</v>
      </c>
      <c r="B1007" s="115" t="s">
        <v>1289</v>
      </c>
      <c r="C1007" s="114" t="s">
        <v>137</v>
      </c>
      <c r="D1007" s="114" t="s">
        <v>138</v>
      </c>
      <c r="E1007" s="114" t="s">
        <v>139</v>
      </c>
      <c r="F1007" s="116">
        <f t="shared" si="46"/>
        <v>2018</v>
      </c>
      <c r="G1007" s="116">
        <v>10</v>
      </c>
      <c r="H1007" s="116">
        <v>17</v>
      </c>
      <c r="I1007" s="115" t="s">
        <v>1828</v>
      </c>
      <c r="J1007" s="115" t="s">
        <v>1815</v>
      </c>
      <c r="K1007" s="115" t="s">
        <v>1810</v>
      </c>
      <c r="L1007" s="115" t="str">
        <f t="shared" si="48"/>
        <v>T1</v>
      </c>
      <c r="M1007" s="115" t="s">
        <v>1850</v>
      </c>
      <c r="N1007" s="33" t="str">
        <f t="shared" si="47"/>
        <v>E:POS_P:P01_Tr1:WFL_Tr2:LSI_DRC_R3_D:17_M:10_Y:2018</v>
      </c>
      <c r="O1007" s="121">
        <v>0.53055555555555556</v>
      </c>
      <c r="P1007" s="119">
        <v>27.4</v>
      </c>
      <c r="Q1007" s="119">
        <v>2</v>
      </c>
      <c r="R1007" s="115">
        <v>9</v>
      </c>
      <c r="S1007" s="115">
        <v>19</v>
      </c>
      <c r="T1007" s="115"/>
      <c r="U1007" s="115">
        <v>23</v>
      </c>
      <c r="V1007" s="115">
        <v>23</v>
      </c>
    </row>
    <row r="1008" spans="1:22" x14ac:dyDescent="0.2">
      <c r="A1008" s="124">
        <v>43390</v>
      </c>
      <c r="B1008" s="115" t="s">
        <v>1289</v>
      </c>
      <c r="C1008" s="114" t="s">
        <v>137</v>
      </c>
      <c r="D1008" s="114" t="s">
        <v>138</v>
      </c>
      <c r="E1008" s="114" t="s">
        <v>139</v>
      </c>
      <c r="F1008" s="116">
        <f t="shared" si="46"/>
        <v>2018</v>
      </c>
      <c r="G1008" s="116">
        <v>10</v>
      </c>
      <c r="H1008" s="116">
        <v>17</v>
      </c>
      <c r="I1008" s="115" t="s">
        <v>1828</v>
      </c>
      <c r="J1008" s="115" t="s">
        <v>1815</v>
      </c>
      <c r="K1008" s="115" t="s">
        <v>1810</v>
      </c>
      <c r="L1008" s="115" t="str">
        <f t="shared" si="48"/>
        <v>T2</v>
      </c>
      <c r="M1008" s="115" t="s">
        <v>1851</v>
      </c>
      <c r="N1008" s="33" t="str">
        <f t="shared" si="47"/>
        <v>E:POS_P:P01_Tr1:WFL_Tr2:LSI_DRC_R3_D:17_M:10_Y:2018</v>
      </c>
      <c r="O1008" s="121">
        <v>0.53749999999999998</v>
      </c>
      <c r="P1008" s="119">
        <v>28.5</v>
      </c>
      <c r="Q1008" s="119">
        <v>2</v>
      </c>
      <c r="R1008" s="115">
        <v>9</v>
      </c>
      <c r="S1008" s="115">
        <v>19</v>
      </c>
      <c r="T1008" s="115"/>
      <c r="U1008" s="115">
        <v>23</v>
      </c>
      <c r="V1008" s="115">
        <v>23</v>
      </c>
    </row>
    <row r="1009" spans="1:23" x14ac:dyDescent="0.2">
      <c r="A1009" s="124">
        <v>43390</v>
      </c>
      <c r="B1009" s="115" t="s">
        <v>1289</v>
      </c>
      <c r="C1009" s="114" t="s">
        <v>137</v>
      </c>
      <c r="D1009" s="114" t="s">
        <v>138</v>
      </c>
      <c r="E1009" s="114" t="s">
        <v>139</v>
      </c>
      <c r="F1009" s="116">
        <f t="shared" si="46"/>
        <v>2018</v>
      </c>
      <c r="G1009" s="116">
        <v>10</v>
      </c>
      <c r="H1009" s="116">
        <v>17</v>
      </c>
      <c r="I1009" s="115" t="s">
        <v>1828</v>
      </c>
      <c r="J1009" s="115" t="s">
        <v>1815</v>
      </c>
      <c r="K1009" s="115" t="s">
        <v>1810</v>
      </c>
      <c r="L1009" s="115" t="str">
        <f t="shared" si="48"/>
        <v>T3</v>
      </c>
      <c r="M1009" s="115" t="s">
        <v>1852</v>
      </c>
      <c r="N1009" s="33" t="str">
        <f t="shared" si="47"/>
        <v>E:POS_P:P01_Tr1:WFL_Tr2:LSI_DRC_R3_D:17_M:10_Y:2018</v>
      </c>
      <c r="O1009" s="121">
        <v>0.54583333333333328</v>
      </c>
      <c r="P1009" s="119">
        <v>29.9</v>
      </c>
      <c r="Q1009" s="119">
        <v>2</v>
      </c>
      <c r="R1009" s="115">
        <v>9</v>
      </c>
      <c r="S1009" s="115">
        <v>19</v>
      </c>
      <c r="T1009" s="115"/>
      <c r="U1009" s="115">
        <v>23</v>
      </c>
      <c r="V1009" s="115">
        <v>23</v>
      </c>
    </row>
    <row r="1010" spans="1:23" x14ac:dyDescent="0.2">
      <c r="A1010" s="124">
        <v>43397</v>
      </c>
      <c r="B1010" s="115" t="s">
        <v>163</v>
      </c>
      <c r="C1010" s="114" t="s">
        <v>137</v>
      </c>
      <c r="D1010" s="114" t="s">
        <v>138</v>
      </c>
      <c r="E1010" s="114" t="s">
        <v>139</v>
      </c>
      <c r="F1010" s="116">
        <f t="shared" si="46"/>
        <v>2018</v>
      </c>
      <c r="G1010" s="116">
        <v>10</v>
      </c>
      <c r="H1010" s="116">
        <v>24</v>
      </c>
      <c r="I1010" s="115" t="s">
        <v>1796</v>
      </c>
      <c r="J1010" s="115" t="s">
        <v>1797</v>
      </c>
      <c r="K1010" s="115" t="s">
        <v>1798</v>
      </c>
      <c r="L1010" s="115" t="str">
        <f t="shared" si="48"/>
        <v>T0</v>
      </c>
      <c r="M1010" s="115" t="s">
        <v>1799</v>
      </c>
      <c r="N1010" s="33" t="str">
        <f t="shared" si="47"/>
        <v>E:POS_P:P01_Tr1:NWF_Tr2:ESI_DRC_R1_D:24_M:10_Y:2018</v>
      </c>
      <c r="O1010" s="121">
        <v>0.4642013888888889</v>
      </c>
      <c r="P1010" s="119">
        <v>24.6</v>
      </c>
      <c r="Q1010" s="119">
        <v>5</v>
      </c>
      <c r="R1010" s="115">
        <v>0</v>
      </c>
      <c r="S1010" s="115">
        <v>17</v>
      </c>
      <c r="U1010" s="115">
        <v>21</v>
      </c>
      <c r="V1010" s="115">
        <v>20</v>
      </c>
    </row>
    <row r="1011" spans="1:23" x14ac:dyDescent="0.2">
      <c r="A1011" s="124">
        <v>43397</v>
      </c>
      <c r="B1011" s="115" t="s">
        <v>163</v>
      </c>
      <c r="C1011" s="114" t="s">
        <v>137</v>
      </c>
      <c r="D1011" s="114" t="s">
        <v>138</v>
      </c>
      <c r="E1011" s="114" t="s">
        <v>139</v>
      </c>
      <c r="F1011" s="116">
        <f t="shared" si="46"/>
        <v>2018</v>
      </c>
      <c r="G1011" s="116">
        <v>10</v>
      </c>
      <c r="H1011" s="116">
        <v>24</v>
      </c>
      <c r="I1011" s="115" t="s">
        <v>1796</v>
      </c>
      <c r="J1011" s="115" t="s">
        <v>1797</v>
      </c>
      <c r="K1011" s="115" t="s">
        <v>1798</v>
      </c>
      <c r="L1011" s="115" t="str">
        <f t="shared" si="48"/>
        <v>T1</v>
      </c>
      <c r="M1011" s="115" t="s">
        <v>1802</v>
      </c>
      <c r="N1011" s="33" t="str">
        <f t="shared" si="47"/>
        <v>E:POS_P:P01_Tr1:NWF_Tr2:ESI_DRC_R1_D:24_M:10_Y:2018</v>
      </c>
      <c r="O1011" s="121">
        <v>0.47114583333333332</v>
      </c>
      <c r="P1011" s="119">
        <v>25.9</v>
      </c>
      <c r="Q1011" s="119">
        <v>5</v>
      </c>
      <c r="R1011" s="115">
        <v>0</v>
      </c>
      <c r="S1011" s="115">
        <v>17</v>
      </c>
      <c r="U1011" s="115">
        <v>21</v>
      </c>
      <c r="V1011" s="115">
        <v>20</v>
      </c>
    </row>
    <row r="1012" spans="1:23" x14ac:dyDescent="0.2">
      <c r="A1012" s="124">
        <v>43397</v>
      </c>
      <c r="B1012" s="115" t="s">
        <v>163</v>
      </c>
      <c r="C1012" s="114" t="s">
        <v>137</v>
      </c>
      <c r="D1012" s="114" t="s">
        <v>138</v>
      </c>
      <c r="E1012" s="114" t="s">
        <v>139</v>
      </c>
      <c r="F1012" s="116">
        <f t="shared" si="46"/>
        <v>2018</v>
      </c>
      <c r="G1012" s="116">
        <v>10</v>
      </c>
      <c r="H1012" s="116">
        <v>24</v>
      </c>
      <c r="I1012" s="115" t="s">
        <v>1796</v>
      </c>
      <c r="J1012" s="115" t="s">
        <v>1797</v>
      </c>
      <c r="K1012" s="115" t="s">
        <v>1798</v>
      </c>
      <c r="L1012" s="115" t="str">
        <f t="shared" si="48"/>
        <v>T2</v>
      </c>
      <c r="M1012" s="115" t="s">
        <v>1803</v>
      </c>
      <c r="N1012" s="33" t="str">
        <f t="shared" si="47"/>
        <v>E:POS_P:P01_Tr1:NWF_Tr2:ESI_DRC_R1_D:24_M:10_Y:2018</v>
      </c>
      <c r="O1012" s="121">
        <v>0.47809027777777779</v>
      </c>
      <c r="P1012" s="119">
        <v>26.1</v>
      </c>
      <c r="Q1012" s="119">
        <v>5</v>
      </c>
      <c r="R1012" s="115">
        <v>0</v>
      </c>
      <c r="S1012" s="115">
        <v>17</v>
      </c>
      <c r="U1012" s="115">
        <v>21</v>
      </c>
      <c r="V1012" s="115">
        <v>20</v>
      </c>
    </row>
    <row r="1013" spans="1:23" x14ac:dyDescent="0.2">
      <c r="A1013" s="124">
        <v>43397</v>
      </c>
      <c r="B1013" s="115" t="s">
        <v>163</v>
      </c>
      <c r="C1013" s="114" t="s">
        <v>137</v>
      </c>
      <c r="D1013" s="114" t="s">
        <v>138</v>
      </c>
      <c r="E1013" s="114" t="s">
        <v>139</v>
      </c>
      <c r="F1013" s="116">
        <f t="shared" si="46"/>
        <v>2018</v>
      </c>
      <c r="G1013" s="116">
        <v>10</v>
      </c>
      <c r="H1013" s="116">
        <v>24</v>
      </c>
      <c r="I1013" s="115" t="s">
        <v>1796</v>
      </c>
      <c r="J1013" s="115" t="s">
        <v>1797</v>
      </c>
      <c r="K1013" s="115" t="s">
        <v>1798</v>
      </c>
      <c r="L1013" s="115" t="str">
        <f t="shared" si="48"/>
        <v>T3</v>
      </c>
      <c r="M1013" s="115" t="s">
        <v>1804</v>
      </c>
      <c r="N1013" s="33" t="str">
        <f t="shared" si="47"/>
        <v>E:POS_P:P01_Tr1:NWF_Tr2:ESI_DRC_R1_D:24_M:10_Y:2018</v>
      </c>
      <c r="O1013" s="121">
        <v>0.48503472222222221</v>
      </c>
      <c r="P1013" s="119">
        <v>27.2</v>
      </c>
      <c r="Q1013" s="119">
        <v>5</v>
      </c>
      <c r="R1013" s="115">
        <v>0</v>
      </c>
      <c r="S1013" s="115">
        <v>17</v>
      </c>
      <c r="U1013" s="115">
        <v>21</v>
      </c>
      <c r="V1013" s="115">
        <v>20</v>
      </c>
    </row>
    <row r="1014" spans="1:23" x14ac:dyDescent="0.2">
      <c r="A1014" s="124">
        <v>43397</v>
      </c>
      <c r="B1014" s="115" t="s">
        <v>1289</v>
      </c>
      <c r="C1014" s="114" t="s">
        <v>137</v>
      </c>
      <c r="D1014" s="114" t="s">
        <v>138</v>
      </c>
      <c r="E1014" s="114" t="s">
        <v>139</v>
      </c>
      <c r="F1014" s="116">
        <f t="shared" si="46"/>
        <v>2018</v>
      </c>
      <c r="G1014" s="116">
        <v>10</v>
      </c>
      <c r="H1014" s="116">
        <v>24</v>
      </c>
      <c r="I1014" s="115" t="s">
        <v>1796</v>
      </c>
      <c r="J1014" s="115" t="s">
        <v>1797</v>
      </c>
      <c r="K1014" s="115" t="s">
        <v>1805</v>
      </c>
      <c r="L1014" s="115" t="str">
        <f t="shared" si="48"/>
        <v>T0</v>
      </c>
      <c r="M1014" s="115" t="s">
        <v>1806</v>
      </c>
      <c r="N1014" s="33" t="str">
        <f t="shared" si="47"/>
        <v>E:POS_P:P01_Tr1:NWF_Tr2:ESI_DRC_R2_D:24_M:10_Y:2018</v>
      </c>
      <c r="O1014" s="121">
        <v>0.4642013888888889</v>
      </c>
      <c r="P1014" s="119">
        <v>23.1</v>
      </c>
      <c r="Q1014" s="119">
        <v>11</v>
      </c>
      <c r="R1014" s="115">
        <v>0</v>
      </c>
      <c r="S1014" s="115">
        <v>16</v>
      </c>
      <c r="U1014" s="115">
        <v>21</v>
      </c>
      <c r="V1014" s="115">
        <v>20</v>
      </c>
    </row>
    <row r="1015" spans="1:23" x14ac:dyDescent="0.2">
      <c r="A1015" s="124">
        <v>43397</v>
      </c>
      <c r="B1015" s="115" t="s">
        <v>1289</v>
      </c>
      <c r="C1015" s="114" t="s">
        <v>137</v>
      </c>
      <c r="D1015" s="114" t="s">
        <v>138</v>
      </c>
      <c r="E1015" s="114" t="s">
        <v>139</v>
      </c>
      <c r="F1015" s="116">
        <f t="shared" si="46"/>
        <v>2018</v>
      </c>
      <c r="G1015" s="116">
        <v>10</v>
      </c>
      <c r="H1015" s="116">
        <v>24</v>
      </c>
      <c r="I1015" s="115" t="s">
        <v>1796</v>
      </c>
      <c r="J1015" s="115" t="s">
        <v>1797</v>
      </c>
      <c r="K1015" s="115" t="s">
        <v>1805</v>
      </c>
      <c r="L1015" s="115" t="str">
        <f t="shared" si="48"/>
        <v>T1</v>
      </c>
      <c r="M1015" s="115" t="s">
        <v>1807</v>
      </c>
      <c r="N1015" s="33" t="str">
        <f t="shared" si="47"/>
        <v>E:POS_P:P01_Tr1:NWF_Tr2:ESI_DRC_R2_D:24_M:10_Y:2018</v>
      </c>
      <c r="O1015" s="121">
        <v>0.47114583333333332</v>
      </c>
      <c r="P1015" s="119">
        <v>26.8</v>
      </c>
      <c r="Q1015" s="119">
        <v>11</v>
      </c>
      <c r="R1015" s="115">
        <v>0</v>
      </c>
      <c r="S1015" s="115">
        <v>16</v>
      </c>
      <c r="U1015" s="115">
        <v>21</v>
      </c>
      <c r="V1015" s="115">
        <v>20</v>
      </c>
    </row>
    <row r="1016" spans="1:23" x14ac:dyDescent="0.2">
      <c r="A1016" s="124">
        <v>43397</v>
      </c>
      <c r="B1016" s="115" t="s">
        <v>1289</v>
      </c>
      <c r="C1016" s="114" t="s">
        <v>137</v>
      </c>
      <c r="D1016" s="114" t="s">
        <v>138</v>
      </c>
      <c r="E1016" s="114" t="s">
        <v>139</v>
      </c>
      <c r="F1016" s="116">
        <f t="shared" si="46"/>
        <v>2018</v>
      </c>
      <c r="G1016" s="116">
        <v>10</v>
      </c>
      <c r="H1016" s="116">
        <v>24</v>
      </c>
      <c r="I1016" s="115" t="s">
        <v>1796</v>
      </c>
      <c r="J1016" s="115" t="s">
        <v>1797</v>
      </c>
      <c r="K1016" s="115" t="s">
        <v>1805</v>
      </c>
      <c r="L1016" s="115" t="str">
        <f t="shared" si="48"/>
        <v>T2</v>
      </c>
      <c r="M1016" s="115" t="s">
        <v>1808</v>
      </c>
      <c r="N1016" s="33" t="str">
        <f t="shared" si="47"/>
        <v>E:POS_P:P01_Tr1:NWF_Tr2:ESI_DRC_R2_D:24_M:10_Y:2018</v>
      </c>
      <c r="O1016" s="121">
        <v>0.47809027777777779</v>
      </c>
      <c r="P1016" s="119">
        <v>27.4</v>
      </c>
      <c r="Q1016" s="119">
        <v>11</v>
      </c>
      <c r="R1016" s="115">
        <v>0</v>
      </c>
      <c r="S1016" s="115">
        <v>16</v>
      </c>
      <c r="U1016" s="115">
        <v>21</v>
      </c>
      <c r="V1016" s="115">
        <v>20</v>
      </c>
    </row>
    <row r="1017" spans="1:23" x14ac:dyDescent="0.2">
      <c r="A1017" s="124">
        <v>43397</v>
      </c>
      <c r="B1017" s="115" t="s">
        <v>1289</v>
      </c>
      <c r="C1017" s="114" t="s">
        <v>137</v>
      </c>
      <c r="D1017" s="114" t="s">
        <v>138</v>
      </c>
      <c r="E1017" s="114" t="s">
        <v>139</v>
      </c>
      <c r="F1017" s="116">
        <f t="shared" si="46"/>
        <v>2018</v>
      </c>
      <c r="G1017" s="116">
        <v>10</v>
      </c>
      <c r="H1017" s="116">
        <v>24</v>
      </c>
      <c r="I1017" s="115" t="s">
        <v>1796</v>
      </c>
      <c r="J1017" s="115" t="s">
        <v>1797</v>
      </c>
      <c r="K1017" s="115" t="s">
        <v>1805</v>
      </c>
      <c r="L1017" s="115" t="str">
        <f t="shared" si="48"/>
        <v>T3</v>
      </c>
      <c r="M1017" s="115" t="s">
        <v>1809</v>
      </c>
      <c r="N1017" s="33" t="str">
        <f t="shared" si="47"/>
        <v>E:POS_P:P01_Tr1:NWF_Tr2:ESI_DRC_R2_D:24_M:10_Y:2018</v>
      </c>
      <c r="O1017" s="121">
        <v>0.48503472222222221</v>
      </c>
      <c r="P1017" s="119">
        <v>28.3</v>
      </c>
      <c r="Q1017" s="119">
        <v>11</v>
      </c>
      <c r="R1017" s="115">
        <v>0</v>
      </c>
      <c r="S1017" s="115">
        <v>16</v>
      </c>
      <c r="U1017" s="115">
        <v>21</v>
      </c>
      <c r="V1017" s="115">
        <v>20</v>
      </c>
    </row>
    <row r="1018" spans="1:23" x14ac:dyDescent="0.2">
      <c r="A1018" s="124">
        <v>43397</v>
      </c>
      <c r="B1018" s="115" t="s">
        <v>1377</v>
      </c>
      <c r="C1018" s="114" t="s">
        <v>137</v>
      </c>
      <c r="D1018" s="114" t="s">
        <v>138</v>
      </c>
      <c r="E1018" s="114" t="s">
        <v>139</v>
      </c>
      <c r="F1018" s="116">
        <f t="shared" si="46"/>
        <v>2018</v>
      </c>
      <c r="G1018" s="116">
        <v>10</v>
      </c>
      <c r="H1018" s="116">
        <v>24</v>
      </c>
      <c r="I1018" s="115" t="s">
        <v>1796</v>
      </c>
      <c r="J1018" s="115" t="s">
        <v>1797</v>
      </c>
      <c r="K1018" s="115" t="s">
        <v>1810</v>
      </c>
      <c r="L1018" s="115" t="str">
        <f t="shared" si="48"/>
        <v>T0</v>
      </c>
      <c r="M1018" s="115" t="s">
        <v>1811</v>
      </c>
      <c r="N1018" s="33" t="str">
        <f t="shared" si="47"/>
        <v>E:POS_P:P01_Tr1:NWF_Tr2:ESI_DRC_R3_D:24_M:10_Y:2018</v>
      </c>
      <c r="O1018" s="121">
        <v>0.4642013888888889</v>
      </c>
      <c r="P1018" s="119">
        <v>24.4</v>
      </c>
      <c r="Q1018" s="119">
        <v>6</v>
      </c>
      <c r="R1018" s="115">
        <v>0</v>
      </c>
      <c r="S1018" s="115">
        <v>16</v>
      </c>
      <c r="U1018" s="115">
        <v>21</v>
      </c>
      <c r="V1018" s="115">
        <v>20</v>
      </c>
    </row>
    <row r="1019" spans="1:23" x14ac:dyDescent="0.2">
      <c r="A1019" s="124">
        <v>43397</v>
      </c>
      <c r="B1019" s="115" t="s">
        <v>1377</v>
      </c>
      <c r="C1019" s="114" t="s">
        <v>137</v>
      </c>
      <c r="D1019" s="114" t="s">
        <v>138</v>
      </c>
      <c r="E1019" s="114" t="s">
        <v>139</v>
      </c>
      <c r="F1019" s="116">
        <f t="shared" si="46"/>
        <v>2018</v>
      </c>
      <c r="G1019" s="116">
        <v>10</v>
      </c>
      <c r="H1019" s="116">
        <v>24</v>
      </c>
      <c r="I1019" s="115" t="s">
        <v>1796</v>
      </c>
      <c r="J1019" s="115" t="s">
        <v>1797</v>
      </c>
      <c r="K1019" s="115" t="s">
        <v>1810</v>
      </c>
      <c r="L1019" s="115" t="str">
        <f t="shared" si="48"/>
        <v>T1</v>
      </c>
      <c r="M1019" s="115" t="s">
        <v>1812</v>
      </c>
      <c r="N1019" s="33" t="str">
        <f t="shared" si="47"/>
        <v>E:POS_P:P01_Tr1:NWF_Tr2:ESI_DRC_R3_D:24_M:10_Y:2018</v>
      </c>
      <c r="O1019" s="121">
        <v>0.47114583333333332</v>
      </c>
      <c r="P1019" s="119">
        <v>27.3</v>
      </c>
      <c r="Q1019" s="119">
        <v>6</v>
      </c>
      <c r="R1019" s="115">
        <v>0</v>
      </c>
      <c r="S1019" s="115">
        <v>16</v>
      </c>
      <c r="U1019" s="115">
        <v>21</v>
      </c>
      <c r="V1019" s="115">
        <v>20</v>
      </c>
    </row>
    <row r="1020" spans="1:23" x14ac:dyDescent="0.2">
      <c r="A1020" s="124">
        <v>43397</v>
      </c>
      <c r="B1020" s="115" t="s">
        <v>1377</v>
      </c>
      <c r="C1020" s="114" t="s">
        <v>137</v>
      </c>
      <c r="D1020" s="114" t="s">
        <v>138</v>
      </c>
      <c r="E1020" s="114" t="s">
        <v>139</v>
      </c>
      <c r="F1020" s="116">
        <f t="shared" si="46"/>
        <v>2018</v>
      </c>
      <c r="G1020" s="116">
        <v>10</v>
      </c>
      <c r="H1020" s="116">
        <v>24</v>
      </c>
      <c r="I1020" s="115" t="s">
        <v>1796</v>
      </c>
      <c r="J1020" s="115" t="s">
        <v>1797</v>
      </c>
      <c r="K1020" s="115" t="s">
        <v>1810</v>
      </c>
      <c r="L1020" s="115" t="str">
        <f t="shared" si="48"/>
        <v>T2</v>
      </c>
      <c r="M1020" s="115" t="s">
        <v>1813</v>
      </c>
      <c r="N1020" s="33" t="str">
        <f t="shared" si="47"/>
        <v>E:POS_P:P01_Tr1:NWF_Tr2:ESI_DRC_R3_D:24_M:10_Y:2018</v>
      </c>
      <c r="O1020" s="121">
        <v>0.47809027777777779</v>
      </c>
      <c r="P1020" s="119">
        <v>27.7</v>
      </c>
      <c r="Q1020" s="119">
        <v>6</v>
      </c>
      <c r="R1020" s="115">
        <v>0</v>
      </c>
      <c r="S1020" s="115">
        <v>16</v>
      </c>
      <c r="U1020" s="115">
        <v>21</v>
      </c>
      <c r="V1020" s="115">
        <v>20</v>
      </c>
      <c r="W1020" s="119" t="s">
        <v>1392</v>
      </c>
    </row>
    <row r="1021" spans="1:23" x14ac:dyDescent="0.2">
      <c r="A1021" s="124">
        <v>43397</v>
      </c>
      <c r="B1021" s="115" t="s">
        <v>1377</v>
      </c>
      <c r="C1021" s="114" t="s">
        <v>137</v>
      </c>
      <c r="D1021" s="114" t="s">
        <v>138</v>
      </c>
      <c r="E1021" s="114" t="s">
        <v>139</v>
      </c>
      <c r="F1021" s="116">
        <f t="shared" si="46"/>
        <v>2018</v>
      </c>
      <c r="G1021" s="116">
        <v>10</v>
      </c>
      <c r="H1021" s="116">
        <v>24</v>
      </c>
      <c r="I1021" s="115" t="s">
        <v>1796</v>
      </c>
      <c r="J1021" s="115" t="s">
        <v>1797</v>
      </c>
      <c r="K1021" s="115" t="s">
        <v>1810</v>
      </c>
      <c r="L1021" s="115" t="str">
        <f t="shared" si="48"/>
        <v>T3</v>
      </c>
      <c r="M1021" s="115" t="s">
        <v>1814</v>
      </c>
      <c r="N1021" s="33" t="str">
        <f t="shared" si="47"/>
        <v>E:POS_P:P01_Tr1:NWF_Tr2:ESI_DRC_R3_D:24_M:10_Y:2018</v>
      </c>
      <c r="O1021" s="121">
        <v>0.48503472222222221</v>
      </c>
      <c r="P1021" s="119">
        <v>28.4</v>
      </c>
      <c r="Q1021" s="119">
        <v>6</v>
      </c>
      <c r="R1021" s="115">
        <v>0</v>
      </c>
      <c r="S1021" s="115">
        <v>16</v>
      </c>
      <c r="U1021" s="115">
        <v>21</v>
      </c>
      <c r="V1021" s="115">
        <v>20</v>
      </c>
    </row>
    <row r="1022" spans="1:23" x14ac:dyDescent="0.2">
      <c r="A1022" s="124">
        <v>43397</v>
      </c>
      <c r="B1022" s="115" t="s">
        <v>163</v>
      </c>
      <c r="C1022" s="114" t="s">
        <v>137</v>
      </c>
      <c r="D1022" s="114" t="s">
        <v>138</v>
      </c>
      <c r="E1022" s="114" t="s">
        <v>139</v>
      </c>
      <c r="F1022" s="116">
        <f t="shared" si="46"/>
        <v>2018</v>
      </c>
      <c r="G1022" s="116">
        <v>10</v>
      </c>
      <c r="H1022" s="116">
        <v>24</v>
      </c>
      <c r="I1022" s="115" t="s">
        <v>1796</v>
      </c>
      <c r="J1022" s="115" t="s">
        <v>1815</v>
      </c>
      <c r="K1022" s="115" t="s">
        <v>1798</v>
      </c>
      <c r="L1022" s="115" t="str">
        <f t="shared" si="48"/>
        <v>T0</v>
      </c>
      <c r="M1022" s="115" t="s">
        <v>1816</v>
      </c>
      <c r="N1022" s="33" t="str">
        <f t="shared" si="47"/>
        <v>E:POS_P:P01_Tr1:NWF_Tr2:LSI_DRC_R1_D:24_M:10_Y:2018</v>
      </c>
      <c r="O1022" s="121">
        <v>0.46736111111111112</v>
      </c>
      <c r="P1022" s="119">
        <v>24.9</v>
      </c>
      <c r="Q1022" s="119">
        <v>2</v>
      </c>
      <c r="R1022" s="115">
        <v>0</v>
      </c>
      <c r="U1022" s="115">
        <v>21</v>
      </c>
      <c r="V1022" s="115">
        <v>20</v>
      </c>
    </row>
    <row r="1023" spans="1:23" x14ac:dyDescent="0.2">
      <c r="A1023" s="124">
        <v>43397</v>
      </c>
      <c r="B1023" s="115" t="s">
        <v>163</v>
      </c>
      <c r="C1023" s="114" t="s">
        <v>137</v>
      </c>
      <c r="D1023" s="114" t="s">
        <v>138</v>
      </c>
      <c r="E1023" s="114" t="s">
        <v>139</v>
      </c>
      <c r="F1023" s="116">
        <f t="shared" si="46"/>
        <v>2018</v>
      </c>
      <c r="G1023" s="116">
        <v>10</v>
      </c>
      <c r="H1023" s="116">
        <v>24</v>
      </c>
      <c r="I1023" s="115" t="s">
        <v>1796</v>
      </c>
      <c r="J1023" s="115" t="s">
        <v>1815</v>
      </c>
      <c r="K1023" s="115" t="s">
        <v>1798</v>
      </c>
      <c r="L1023" s="115" t="str">
        <f t="shared" si="48"/>
        <v>T1</v>
      </c>
      <c r="M1023" s="115" t="s">
        <v>1817</v>
      </c>
      <c r="N1023" s="33" t="str">
        <f t="shared" si="47"/>
        <v>E:POS_P:P01_Tr1:NWF_Tr2:LSI_DRC_R1_D:24_M:10_Y:2018</v>
      </c>
      <c r="O1023" s="121">
        <v>0.47430555555555554</v>
      </c>
      <c r="P1023" s="119">
        <v>27.9</v>
      </c>
      <c r="Q1023" s="119">
        <v>2</v>
      </c>
      <c r="R1023" s="115">
        <v>0</v>
      </c>
      <c r="U1023" s="115">
        <v>21</v>
      </c>
      <c r="V1023" s="115">
        <v>20</v>
      </c>
    </row>
    <row r="1024" spans="1:23" x14ac:dyDescent="0.2">
      <c r="A1024" s="124">
        <v>43397</v>
      </c>
      <c r="B1024" s="115" t="s">
        <v>163</v>
      </c>
      <c r="C1024" s="114" t="s">
        <v>137</v>
      </c>
      <c r="D1024" s="114" t="s">
        <v>138</v>
      </c>
      <c r="E1024" s="114" t="s">
        <v>139</v>
      </c>
      <c r="F1024" s="116">
        <f t="shared" si="46"/>
        <v>2018</v>
      </c>
      <c r="G1024" s="116">
        <v>10</v>
      </c>
      <c r="H1024" s="116">
        <v>24</v>
      </c>
      <c r="I1024" s="115" t="s">
        <v>1796</v>
      </c>
      <c r="J1024" s="115" t="s">
        <v>1815</v>
      </c>
      <c r="K1024" s="115" t="s">
        <v>1798</v>
      </c>
      <c r="L1024" s="115" t="str">
        <f t="shared" si="48"/>
        <v>T2</v>
      </c>
      <c r="M1024" s="115" t="s">
        <v>1818</v>
      </c>
      <c r="N1024" s="33" t="str">
        <f t="shared" si="47"/>
        <v>E:POS_P:P01_Tr1:NWF_Tr2:LSI_DRC_R1_D:24_M:10_Y:2018</v>
      </c>
      <c r="O1024" s="121">
        <v>0.48125000000000001</v>
      </c>
      <c r="P1024" s="119">
        <v>28.7</v>
      </c>
      <c r="Q1024" s="119">
        <v>2</v>
      </c>
      <c r="R1024" s="115">
        <v>0</v>
      </c>
      <c r="U1024" s="115">
        <v>21</v>
      </c>
      <c r="V1024" s="115">
        <v>20</v>
      </c>
    </row>
    <row r="1025" spans="1:23" x14ac:dyDescent="0.2">
      <c r="A1025" s="124">
        <v>43397</v>
      </c>
      <c r="B1025" s="115" t="s">
        <v>163</v>
      </c>
      <c r="C1025" s="114" t="s">
        <v>137</v>
      </c>
      <c r="D1025" s="114" t="s">
        <v>138</v>
      </c>
      <c r="E1025" s="114" t="s">
        <v>139</v>
      </c>
      <c r="F1025" s="116">
        <f t="shared" si="46"/>
        <v>2018</v>
      </c>
      <c r="G1025" s="116">
        <v>10</v>
      </c>
      <c r="H1025" s="116">
        <v>24</v>
      </c>
      <c r="I1025" s="115" t="s">
        <v>1796</v>
      </c>
      <c r="J1025" s="115" t="s">
        <v>1815</v>
      </c>
      <c r="K1025" s="115" t="s">
        <v>1798</v>
      </c>
      <c r="L1025" s="115" t="str">
        <f t="shared" si="48"/>
        <v>T3</v>
      </c>
      <c r="M1025" s="115" t="s">
        <v>1819</v>
      </c>
      <c r="N1025" s="33" t="str">
        <f t="shared" si="47"/>
        <v>E:POS_P:P01_Tr1:NWF_Tr2:LSI_DRC_R1_D:24_M:10_Y:2018</v>
      </c>
      <c r="O1025" s="121">
        <v>0.48819444444444443</v>
      </c>
      <c r="P1025" s="119">
        <v>29.2</v>
      </c>
      <c r="Q1025" s="119">
        <v>2</v>
      </c>
      <c r="R1025" s="115">
        <v>0</v>
      </c>
      <c r="U1025" s="115">
        <v>21</v>
      </c>
      <c r="V1025" s="115">
        <v>20</v>
      </c>
    </row>
    <row r="1026" spans="1:23" x14ac:dyDescent="0.2">
      <c r="A1026" s="124">
        <v>43397</v>
      </c>
      <c r="B1026" s="115" t="s">
        <v>1289</v>
      </c>
      <c r="C1026" s="114" t="s">
        <v>137</v>
      </c>
      <c r="D1026" s="114" t="s">
        <v>138</v>
      </c>
      <c r="E1026" s="114" t="s">
        <v>139</v>
      </c>
      <c r="F1026" s="116">
        <f t="shared" ref="F1026:F1089" si="49">YEAR(A1026)</f>
        <v>2018</v>
      </c>
      <c r="G1026" s="116">
        <v>10</v>
      </c>
      <c r="H1026" s="116">
        <v>24</v>
      </c>
      <c r="I1026" s="115" t="s">
        <v>1796</v>
      </c>
      <c r="J1026" s="115" t="s">
        <v>1815</v>
      </c>
      <c r="K1026" s="115" t="s">
        <v>1805</v>
      </c>
      <c r="L1026" s="115" t="str">
        <f t="shared" si="48"/>
        <v>T0</v>
      </c>
      <c r="M1026" s="115" t="s">
        <v>1820</v>
      </c>
      <c r="N1026" s="33" t="str">
        <f t="shared" ref="N1026:N1089" si="50">"E:"&amp;C1026&amp;"_P:"&amp;D1026&amp;"_Tr1:"&amp;I1026&amp;"_Tr2:"&amp;J1026&amp;"_"&amp;E1026&amp;"_"&amp;K1026&amp;"_D:"&amp;H1026&amp;"_M:"&amp;G1026&amp;"_Y:"&amp;F1026</f>
        <v>E:POS_P:P01_Tr1:NWF_Tr2:LSI_DRC_R2_D:24_M:10_Y:2018</v>
      </c>
      <c r="O1026" s="121">
        <v>0.46736111111111112</v>
      </c>
      <c r="P1026" s="119">
        <v>23.5</v>
      </c>
      <c r="Q1026" s="119">
        <v>14</v>
      </c>
      <c r="R1026" s="115">
        <v>0</v>
      </c>
      <c r="S1026" s="119">
        <v>18</v>
      </c>
      <c r="U1026" s="115">
        <v>21</v>
      </c>
      <c r="V1026" s="115">
        <v>20</v>
      </c>
    </row>
    <row r="1027" spans="1:23" x14ac:dyDescent="0.2">
      <c r="A1027" s="124">
        <v>43397</v>
      </c>
      <c r="B1027" s="115" t="s">
        <v>1289</v>
      </c>
      <c r="C1027" s="114" t="s">
        <v>137</v>
      </c>
      <c r="D1027" s="114" t="s">
        <v>138</v>
      </c>
      <c r="E1027" s="114" t="s">
        <v>139</v>
      </c>
      <c r="F1027" s="116">
        <f t="shared" si="49"/>
        <v>2018</v>
      </c>
      <c r="G1027" s="116">
        <v>10</v>
      </c>
      <c r="H1027" s="116">
        <v>24</v>
      </c>
      <c r="I1027" s="115" t="s">
        <v>1796</v>
      </c>
      <c r="J1027" s="115" t="s">
        <v>1815</v>
      </c>
      <c r="K1027" s="115" t="s">
        <v>1805</v>
      </c>
      <c r="L1027" s="115" t="str">
        <f t="shared" si="48"/>
        <v>T1</v>
      </c>
      <c r="M1027" s="115" t="s">
        <v>1821</v>
      </c>
      <c r="N1027" s="33" t="str">
        <f t="shared" si="50"/>
        <v>E:POS_P:P01_Tr1:NWF_Tr2:LSI_DRC_R2_D:24_M:10_Y:2018</v>
      </c>
      <c r="O1027" s="121">
        <v>0.47430555555555554</v>
      </c>
      <c r="P1027" s="119">
        <v>27.6</v>
      </c>
      <c r="Q1027" s="119">
        <v>14</v>
      </c>
      <c r="R1027" s="115">
        <v>0</v>
      </c>
      <c r="S1027" s="119">
        <v>18</v>
      </c>
      <c r="U1027" s="115">
        <v>21</v>
      </c>
      <c r="V1027" s="115">
        <v>20</v>
      </c>
    </row>
    <row r="1028" spans="1:23" x14ac:dyDescent="0.2">
      <c r="A1028" s="124">
        <v>43397</v>
      </c>
      <c r="B1028" s="115" t="s">
        <v>1289</v>
      </c>
      <c r="C1028" s="114" t="s">
        <v>137</v>
      </c>
      <c r="D1028" s="114" t="s">
        <v>138</v>
      </c>
      <c r="E1028" s="114" t="s">
        <v>139</v>
      </c>
      <c r="F1028" s="116">
        <f t="shared" si="49"/>
        <v>2018</v>
      </c>
      <c r="G1028" s="116">
        <v>10</v>
      </c>
      <c r="H1028" s="116">
        <v>24</v>
      </c>
      <c r="I1028" s="115" t="s">
        <v>1796</v>
      </c>
      <c r="J1028" s="115" t="s">
        <v>1815</v>
      </c>
      <c r="K1028" s="115" t="s">
        <v>1805</v>
      </c>
      <c r="L1028" s="115" t="str">
        <f t="shared" si="48"/>
        <v>T2</v>
      </c>
      <c r="M1028" s="115" t="s">
        <v>1822</v>
      </c>
      <c r="N1028" s="33" t="str">
        <f t="shared" si="50"/>
        <v>E:POS_P:P01_Tr1:NWF_Tr2:LSI_DRC_R2_D:24_M:10_Y:2018</v>
      </c>
      <c r="O1028" s="121">
        <v>0.48125000000000001</v>
      </c>
      <c r="P1028" s="119">
        <v>28.9</v>
      </c>
      <c r="Q1028" s="119">
        <v>14</v>
      </c>
      <c r="R1028" s="115">
        <v>0</v>
      </c>
      <c r="S1028" s="119">
        <v>18</v>
      </c>
      <c r="U1028" s="115">
        <v>21</v>
      </c>
      <c r="V1028" s="115">
        <v>20</v>
      </c>
    </row>
    <row r="1029" spans="1:23" x14ac:dyDescent="0.2">
      <c r="A1029" s="124">
        <v>43397</v>
      </c>
      <c r="B1029" s="115" t="s">
        <v>1289</v>
      </c>
      <c r="C1029" s="114" t="s">
        <v>137</v>
      </c>
      <c r="D1029" s="114" t="s">
        <v>138</v>
      </c>
      <c r="E1029" s="114" t="s">
        <v>139</v>
      </c>
      <c r="F1029" s="116">
        <f t="shared" si="49"/>
        <v>2018</v>
      </c>
      <c r="G1029" s="116">
        <v>10</v>
      </c>
      <c r="H1029" s="116">
        <v>24</v>
      </c>
      <c r="I1029" s="115" t="s">
        <v>1796</v>
      </c>
      <c r="J1029" s="115" t="s">
        <v>1815</v>
      </c>
      <c r="K1029" s="115" t="s">
        <v>1805</v>
      </c>
      <c r="L1029" s="115" t="str">
        <f t="shared" si="48"/>
        <v>T3</v>
      </c>
      <c r="M1029" s="115" t="s">
        <v>1823</v>
      </c>
      <c r="N1029" s="33" t="str">
        <f t="shared" si="50"/>
        <v>E:POS_P:P01_Tr1:NWF_Tr2:LSI_DRC_R2_D:24_M:10_Y:2018</v>
      </c>
      <c r="O1029" s="121">
        <v>0.48819444444444443</v>
      </c>
      <c r="P1029" s="119">
        <v>28.6</v>
      </c>
      <c r="Q1029" s="119">
        <v>14</v>
      </c>
      <c r="R1029" s="115">
        <v>0</v>
      </c>
      <c r="S1029" s="119">
        <v>18</v>
      </c>
      <c r="U1029" s="115">
        <v>21</v>
      </c>
      <c r="V1029" s="115">
        <v>20</v>
      </c>
    </row>
    <row r="1030" spans="1:23" x14ac:dyDescent="0.2">
      <c r="A1030" s="124">
        <v>43397</v>
      </c>
      <c r="B1030" s="115" t="s">
        <v>1377</v>
      </c>
      <c r="C1030" s="114" t="s">
        <v>137</v>
      </c>
      <c r="D1030" s="114" t="s">
        <v>138</v>
      </c>
      <c r="E1030" s="114" t="s">
        <v>139</v>
      </c>
      <c r="F1030" s="116">
        <f t="shared" si="49"/>
        <v>2018</v>
      </c>
      <c r="G1030" s="116">
        <v>10</v>
      </c>
      <c r="H1030" s="116">
        <v>24</v>
      </c>
      <c r="I1030" s="115" t="s">
        <v>1796</v>
      </c>
      <c r="J1030" s="115" t="s">
        <v>1815</v>
      </c>
      <c r="K1030" s="115" t="s">
        <v>1810</v>
      </c>
      <c r="L1030" s="115" t="str">
        <f t="shared" si="48"/>
        <v>T0</v>
      </c>
      <c r="M1030" s="115" t="s">
        <v>1824</v>
      </c>
      <c r="N1030" s="33" t="str">
        <f t="shared" si="50"/>
        <v>E:POS_P:P01_Tr1:NWF_Tr2:LSI_DRC_R3_D:24_M:10_Y:2018</v>
      </c>
      <c r="O1030" s="121">
        <v>0.46736111111111112</v>
      </c>
      <c r="P1030" s="119">
        <v>24.3</v>
      </c>
      <c r="Q1030" s="119">
        <v>8</v>
      </c>
      <c r="R1030" s="115">
        <v>0</v>
      </c>
      <c r="U1030" s="115">
        <v>21</v>
      </c>
      <c r="V1030" s="115">
        <v>20</v>
      </c>
    </row>
    <row r="1031" spans="1:23" x14ac:dyDescent="0.2">
      <c r="A1031" s="124">
        <v>43397</v>
      </c>
      <c r="B1031" s="115" t="s">
        <v>1377</v>
      </c>
      <c r="C1031" s="114" t="s">
        <v>137</v>
      </c>
      <c r="D1031" s="114" t="s">
        <v>138</v>
      </c>
      <c r="E1031" s="114" t="s">
        <v>139</v>
      </c>
      <c r="F1031" s="116">
        <f t="shared" si="49"/>
        <v>2018</v>
      </c>
      <c r="G1031" s="116">
        <v>10</v>
      </c>
      <c r="H1031" s="116">
        <v>24</v>
      </c>
      <c r="I1031" s="115" t="s">
        <v>1796</v>
      </c>
      <c r="J1031" s="115" t="s">
        <v>1815</v>
      </c>
      <c r="K1031" s="115" t="s">
        <v>1810</v>
      </c>
      <c r="L1031" s="115" t="str">
        <f t="shared" si="48"/>
        <v>T1</v>
      </c>
      <c r="M1031" s="115" t="s">
        <v>1825</v>
      </c>
      <c r="N1031" s="33" t="str">
        <f t="shared" si="50"/>
        <v>E:POS_P:P01_Tr1:NWF_Tr2:LSI_DRC_R3_D:24_M:10_Y:2018</v>
      </c>
      <c r="O1031" s="121">
        <v>0.47430555555555554</v>
      </c>
      <c r="P1031" s="119">
        <v>27.4</v>
      </c>
      <c r="Q1031" s="119">
        <v>8</v>
      </c>
      <c r="R1031" s="115">
        <v>0</v>
      </c>
      <c r="U1031" s="115">
        <v>21</v>
      </c>
      <c r="V1031" s="115">
        <v>20</v>
      </c>
    </row>
    <row r="1032" spans="1:23" x14ac:dyDescent="0.2">
      <c r="A1032" s="124">
        <v>43397</v>
      </c>
      <c r="B1032" s="115" t="s">
        <v>1377</v>
      </c>
      <c r="C1032" s="114" t="s">
        <v>137</v>
      </c>
      <c r="D1032" s="114" t="s">
        <v>138</v>
      </c>
      <c r="E1032" s="114" t="s">
        <v>139</v>
      </c>
      <c r="F1032" s="116">
        <f t="shared" si="49"/>
        <v>2018</v>
      </c>
      <c r="G1032" s="116">
        <v>10</v>
      </c>
      <c r="H1032" s="116">
        <v>24</v>
      </c>
      <c r="I1032" s="115" t="s">
        <v>1796</v>
      </c>
      <c r="J1032" s="115" t="s">
        <v>1815</v>
      </c>
      <c r="K1032" s="115" t="s">
        <v>1810</v>
      </c>
      <c r="L1032" s="115" t="str">
        <f t="shared" si="48"/>
        <v>T2</v>
      </c>
      <c r="M1032" s="115" t="s">
        <v>1826</v>
      </c>
      <c r="N1032" s="33" t="str">
        <f t="shared" si="50"/>
        <v>E:POS_P:P01_Tr1:NWF_Tr2:LSI_DRC_R3_D:24_M:10_Y:2018</v>
      </c>
      <c r="O1032" s="121">
        <v>0.48125000000000001</v>
      </c>
      <c r="P1032" s="119">
        <v>28.7</v>
      </c>
      <c r="Q1032" s="119">
        <v>8</v>
      </c>
      <c r="R1032" s="115">
        <v>0</v>
      </c>
      <c r="U1032" s="115">
        <v>21</v>
      </c>
      <c r="V1032" s="115">
        <v>20</v>
      </c>
      <c r="W1032" s="119" t="s">
        <v>1392</v>
      </c>
    </row>
    <row r="1033" spans="1:23" x14ac:dyDescent="0.2">
      <c r="A1033" s="124">
        <v>43397</v>
      </c>
      <c r="B1033" s="115" t="s">
        <v>1377</v>
      </c>
      <c r="C1033" s="114" t="s">
        <v>137</v>
      </c>
      <c r="D1033" s="114" t="s">
        <v>138</v>
      </c>
      <c r="E1033" s="114" t="s">
        <v>139</v>
      </c>
      <c r="F1033" s="116">
        <f t="shared" si="49"/>
        <v>2018</v>
      </c>
      <c r="G1033" s="116">
        <v>10</v>
      </c>
      <c r="H1033" s="116">
        <v>24</v>
      </c>
      <c r="I1033" s="115" t="s">
        <v>1796</v>
      </c>
      <c r="J1033" s="115" t="s">
        <v>1815</v>
      </c>
      <c r="K1033" s="115" t="s">
        <v>1810</v>
      </c>
      <c r="L1033" s="115" t="str">
        <f t="shared" si="48"/>
        <v>T3</v>
      </c>
      <c r="M1033" s="115" t="s">
        <v>1827</v>
      </c>
      <c r="N1033" s="33" t="str">
        <f t="shared" si="50"/>
        <v>E:POS_P:P01_Tr1:NWF_Tr2:LSI_DRC_R3_D:24_M:10_Y:2018</v>
      </c>
      <c r="O1033" s="121">
        <v>0.48819444444444443</v>
      </c>
      <c r="Q1033" s="119">
        <v>8</v>
      </c>
      <c r="R1033" s="115">
        <v>0</v>
      </c>
      <c r="U1033" s="115">
        <v>21</v>
      </c>
      <c r="V1033" s="115">
        <v>20</v>
      </c>
    </row>
    <row r="1034" spans="1:23" x14ac:dyDescent="0.2">
      <c r="A1034" s="124">
        <v>43397</v>
      </c>
      <c r="B1034" s="115" t="s">
        <v>163</v>
      </c>
      <c r="C1034" s="114" t="s">
        <v>137</v>
      </c>
      <c r="D1034" s="114" t="s">
        <v>138</v>
      </c>
      <c r="E1034" s="114" t="s">
        <v>139</v>
      </c>
      <c r="F1034" s="116">
        <f t="shared" si="49"/>
        <v>2018</v>
      </c>
      <c r="G1034" s="116">
        <v>10</v>
      </c>
      <c r="H1034" s="116">
        <v>24</v>
      </c>
      <c r="I1034" s="115" t="s">
        <v>1828</v>
      </c>
      <c r="J1034" s="115" t="s">
        <v>1797</v>
      </c>
      <c r="K1034" s="115" t="s">
        <v>1798</v>
      </c>
      <c r="L1034" s="115" t="str">
        <f t="shared" si="48"/>
        <v>T0</v>
      </c>
      <c r="M1034" s="115" t="s">
        <v>1829</v>
      </c>
      <c r="N1034" s="33" t="str">
        <f t="shared" si="50"/>
        <v>E:POS_P:P01_Tr1:WFL_Tr2:ESI_DRC_R1_D:24_M:10_Y:2018</v>
      </c>
      <c r="O1034" s="121">
        <v>0.50092592592592589</v>
      </c>
      <c r="P1034" s="119">
        <v>27.2</v>
      </c>
      <c r="Q1034" s="119">
        <v>5</v>
      </c>
      <c r="R1034" s="115">
        <v>5.5</v>
      </c>
      <c r="S1034" s="115">
        <v>19</v>
      </c>
      <c r="U1034" s="115">
        <v>21</v>
      </c>
      <c r="V1034" s="115">
        <v>21</v>
      </c>
    </row>
    <row r="1035" spans="1:23" x14ac:dyDescent="0.2">
      <c r="A1035" s="124">
        <v>43397</v>
      </c>
      <c r="B1035" s="115" t="s">
        <v>163</v>
      </c>
      <c r="C1035" s="114" t="s">
        <v>137</v>
      </c>
      <c r="D1035" s="114" t="s">
        <v>138</v>
      </c>
      <c r="E1035" s="114" t="s">
        <v>139</v>
      </c>
      <c r="F1035" s="116">
        <f t="shared" si="49"/>
        <v>2018</v>
      </c>
      <c r="G1035" s="116">
        <v>10</v>
      </c>
      <c r="H1035" s="116">
        <v>24</v>
      </c>
      <c r="I1035" s="115" t="s">
        <v>1828</v>
      </c>
      <c r="J1035" s="115" t="s">
        <v>1797</v>
      </c>
      <c r="K1035" s="115" t="s">
        <v>1798</v>
      </c>
      <c r="L1035" s="115" t="str">
        <f t="shared" si="48"/>
        <v>T1</v>
      </c>
      <c r="M1035" s="115" t="s">
        <v>1830</v>
      </c>
      <c r="N1035" s="33" t="str">
        <f t="shared" si="50"/>
        <v>E:POS_P:P01_Tr1:WFL_Tr2:ESI_DRC_R1_D:24_M:10_Y:2018</v>
      </c>
      <c r="O1035" s="121">
        <v>0.50787037037037031</v>
      </c>
      <c r="P1035" s="119">
        <v>28.7</v>
      </c>
      <c r="Q1035" s="119">
        <v>5</v>
      </c>
      <c r="R1035" s="115">
        <v>5.5</v>
      </c>
      <c r="S1035" s="115">
        <v>19</v>
      </c>
      <c r="U1035" s="115">
        <v>21</v>
      </c>
      <c r="V1035" s="115">
        <v>21</v>
      </c>
    </row>
    <row r="1036" spans="1:23" x14ac:dyDescent="0.2">
      <c r="A1036" s="124">
        <v>43397</v>
      </c>
      <c r="B1036" s="115" t="s">
        <v>163</v>
      </c>
      <c r="C1036" s="114" t="s">
        <v>137</v>
      </c>
      <c r="D1036" s="114" t="s">
        <v>138</v>
      </c>
      <c r="E1036" s="114" t="s">
        <v>139</v>
      </c>
      <c r="F1036" s="116">
        <f t="shared" si="49"/>
        <v>2018</v>
      </c>
      <c r="G1036" s="116">
        <v>10</v>
      </c>
      <c r="H1036" s="116">
        <v>24</v>
      </c>
      <c r="I1036" s="115" t="s">
        <v>1828</v>
      </c>
      <c r="J1036" s="115" t="s">
        <v>1797</v>
      </c>
      <c r="K1036" s="115" t="s">
        <v>1798</v>
      </c>
      <c r="L1036" s="115" t="str">
        <f t="shared" si="48"/>
        <v>T2</v>
      </c>
      <c r="M1036" s="115" t="s">
        <v>1831</v>
      </c>
      <c r="N1036" s="33" t="str">
        <f t="shared" si="50"/>
        <v>E:POS_P:P01_Tr1:WFL_Tr2:ESI_DRC_R1_D:24_M:10_Y:2018</v>
      </c>
      <c r="O1036" s="121">
        <v>0.51481481481481484</v>
      </c>
      <c r="P1036" s="119">
        <v>28.9</v>
      </c>
      <c r="Q1036" s="119">
        <v>5</v>
      </c>
      <c r="R1036" s="115">
        <v>5.5</v>
      </c>
      <c r="S1036" s="115">
        <v>19</v>
      </c>
      <c r="U1036" s="115">
        <v>21</v>
      </c>
      <c r="V1036" s="115">
        <v>21</v>
      </c>
    </row>
    <row r="1037" spans="1:23" x14ac:dyDescent="0.2">
      <c r="A1037" s="124">
        <v>43397</v>
      </c>
      <c r="B1037" s="115" t="s">
        <v>163</v>
      </c>
      <c r="C1037" s="114" t="s">
        <v>137</v>
      </c>
      <c r="D1037" s="114" t="s">
        <v>138</v>
      </c>
      <c r="E1037" s="114" t="s">
        <v>139</v>
      </c>
      <c r="F1037" s="116">
        <f t="shared" si="49"/>
        <v>2018</v>
      </c>
      <c r="G1037" s="116">
        <v>10</v>
      </c>
      <c r="H1037" s="116">
        <v>24</v>
      </c>
      <c r="I1037" s="115" t="s">
        <v>1828</v>
      </c>
      <c r="J1037" s="115" t="s">
        <v>1797</v>
      </c>
      <c r="K1037" s="115" t="s">
        <v>1798</v>
      </c>
      <c r="L1037" s="115" t="str">
        <f t="shared" si="48"/>
        <v>T3</v>
      </c>
      <c r="M1037" s="115" t="s">
        <v>1832</v>
      </c>
      <c r="N1037" s="33" t="str">
        <f t="shared" si="50"/>
        <v>E:POS_P:P01_Tr1:WFL_Tr2:ESI_DRC_R1_D:24_M:10_Y:2018</v>
      </c>
      <c r="O1037" s="121">
        <v>0.52175925925925926</v>
      </c>
      <c r="P1037" s="119">
        <v>28.8</v>
      </c>
      <c r="Q1037" s="119">
        <v>5</v>
      </c>
      <c r="R1037" s="115">
        <v>5.5</v>
      </c>
      <c r="S1037" s="115">
        <v>19</v>
      </c>
      <c r="U1037" s="115">
        <v>21</v>
      </c>
      <c r="V1037" s="115">
        <v>21</v>
      </c>
    </row>
    <row r="1038" spans="1:23" x14ac:dyDescent="0.2">
      <c r="A1038" s="124">
        <v>43397</v>
      </c>
      <c r="B1038" s="115" t="s">
        <v>1289</v>
      </c>
      <c r="C1038" s="114" t="s">
        <v>137</v>
      </c>
      <c r="D1038" s="114" t="s">
        <v>138</v>
      </c>
      <c r="E1038" s="114" t="s">
        <v>139</v>
      </c>
      <c r="F1038" s="116">
        <f t="shared" si="49"/>
        <v>2018</v>
      </c>
      <c r="G1038" s="116">
        <v>10</v>
      </c>
      <c r="H1038" s="116">
        <v>24</v>
      </c>
      <c r="I1038" s="115" t="s">
        <v>1828</v>
      </c>
      <c r="J1038" s="115" t="s">
        <v>1797</v>
      </c>
      <c r="K1038" s="115" t="s">
        <v>1805</v>
      </c>
      <c r="L1038" s="115" t="str">
        <f t="shared" si="48"/>
        <v>T0</v>
      </c>
      <c r="M1038" s="115" t="s">
        <v>1833</v>
      </c>
      <c r="N1038" s="33" t="str">
        <f t="shared" si="50"/>
        <v>E:POS_P:P01_Tr1:WFL_Tr2:ESI_DRC_R2_D:24_M:10_Y:2018</v>
      </c>
      <c r="O1038" s="121">
        <v>0.50092592592592589</v>
      </c>
      <c r="P1038" s="119">
        <v>23.1</v>
      </c>
      <c r="Q1038" s="119">
        <v>11</v>
      </c>
      <c r="R1038" s="115">
        <v>6.5</v>
      </c>
      <c r="S1038" s="115">
        <v>18</v>
      </c>
      <c r="U1038" s="115">
        <v>21</v>
      </c>
      <c r="V1038" s="115">
        <v>21</v>
      </c>
    </row>
    <row r="1039" spans="1:23" x14ac:dyDescent="0.2">
      <c r="A1039" s="124">
        <v>43397</v>
      </c>
      <c r="B1039" s="115" t="s">
        <v>1289</v>
      </c>
      <c r="C1039" s="114" t="s">
        <v>137</v>
      </c>
      <c r="D1039" s="114" t="s">
        <v>138</v>
      </c>
      <c r="E1039" s="114" t="s">
        <v>139</v>
      </c>
      <c r="F1039" s="116">
        <f t="shared" si="49"/>
        <v>2018</v>
      </c>
      <c r="G1039" s="116">
        <v>10</v>
      </c>
      <c r="H1039" s="116">
        <v>24</v>
      </c>
      <c r="I1039" s="115" t="s">
        <v>1828</v>
      </c>
      <c r="J1039" s="115" t="s">
        <v>1797</v>
      </c>
      <c r="K1039" s="115" t="s">
        <v>1805</v>
      </c>
      <c r="L1039" s="115" t="str">
        <f t="shared" si="48"/>
        <v>T1</v>
      </c>
      <c r="M1039" s="115" t="s">
        <v>1834</v>
      </c>
      <c r="N1039" s="33" t="str">
        <f t="shared" si="50"/>
        <v>E:POS_P:P01_Tr1:WFL_Tr2:ESI_DRC_R2_D:24_M:10_Y:2018</v>
      </c>
      <c r="O1039" s="121">
        <v>0.50787037037037031</v>
      </c>
      <c r="P1039" s="119">
        <v>25.7</v>
      </c>
      <c r="Q1039" s="119">
        <v>11</v>
      </c>
      <c r="R1039" s="115">
        <v>6.5</v>
      </c>
      <c r="S1039" s="115">
        <v>18</v>
      </c>
      <c r="U1039" s="115">
        <v>21</v>
      </c>
      <c r="V1039" s="115">
        <v>21</v>
      </c>
    </row>
    <row r="1040" spans="1:23" x14ac:dyDescent="0.2">
      <c r="A1040" s="124">
        <v>43397</v>
      </c>
      <c r="B1040" s="115" t="s">
        <v>1289</v>
      </c>
      <c r="C1040" s="114" t="s">
        <v>137</v>
      </c>
      <c r="D1040" s="114" t="s">
        <v>138</v>
      </c>
      <c r="E1040" s="114" t="s">
        <v>139</v>
      </c>
      <c r="F1040" s="116">
        <f t="shared" si="49"/>
        <v>2018</v>
      </c>
      <c r="G1040" s="116">
        <v>10</v>
      </c>
      <c r="H1040" s="116">
        <v>24</v>
      </c>
      <c r="I1040" s="115" t="s">
        <v>1828</v>
      </c>
      <c r="J1040" s="115" t="s">
        <v>1797</v>
      </c>
      <c r="K1040" s="115" t="s">
        <v>1805</v>
      </c>
      <c r="L1040" s="115" t="str">
        <f t="shared" si="48"/>
        <v>T2</v>
      </c>
      <c r="M1040" s="115" t="s">
        <v>1835</v>
      </c>
      <c r="N1040" s="33" t="str">
        <f t="shared" si="50"/>
        <v>E:POS_P:P01_Tr1:WFL_Tr2:ESI_DRC_R2_D:24_M:10_Y:2018</v>
      </c>
      <c r="O1040" s="121">
        <v>0.51481481481481484</v>
      </c>
      <c r="P1040" s="119">
        <v>27.7</v>
      </c>
      <c r="Q1040" s="119">
        <v>11</v>
      </c>
      <c r="R1040" s="115">
        <v>6.5</v>
      </c>
      <c r="S1040" s="115">
        <v>18</v>
      </c>
      <c r="U1040" s="115">
        <v>21</v>
      </c>
      <c r="V1040" s="115">
        <v>21</v>
      </c>
    </row>
    <row r="1041" spans="1:22" x14ac:dyDescent="0.2">
      <c r="A1041" s="124">
        <v>43397</v>
      </c>
      <c r="B1041" s="115" t="s">
        <v>1289</v>
      </c>
      <c r="C1041" s="114" t="s">
        <v>137</v>
      </c>
      <c r="D1041" s="114" t="s">
        <v>138</v>
      </c>
      <c r="E1041" s="114" t="s">
        <v>139</v>
      </c>
      <c r="F1041" s="116">
        <f t="shared" si="49"/>
        <v>2018</v>
      </c>
      <c r="G1041" s="116">
        <v>10</v>
      </c>
      <c r="H1041" s="116">
        <v>24</v>
      </c>
      <c r="I1041" s="115" t="s">
        <v>1828</v>
      </c>
      <c r="J1041" s="115" t="s">
        <v>1797</v>
      </c>
      <c r="K1041" s="115" t="s">
        <v>1805</v>
      </c>
      <c r="L1041" s="115" t="str">
        <f t="shared" si="48"/>
        <v>T3</v>
      </c>
      <c r="M1041" s="115" t="s">
        <v>1836</v>
      </c>
      <c r="N1041" s="33" t="str">
        <f t="shared" si="50"/>
        <v>E:POS_P:P01_Tr1:WFL_Tr2:ESI_DRC_R2_D:24_M:10_Y:2018</v>
      </c>
      <c r="O1041" s="121">
        <v>0.52175925925925926</v>
      </c>
      <c r="P1041" s="119">
        <v>27.9</v>
      </c>
      <c r="Q1041" s="119">
        <v>11</v>
      </c>
      <c r="R1041" s="115">
        <v>6.5</v>
      </c>
      <c r="S1041" s="115">
        <v>18</v>
      </c>
      <c r="U1041" s="115">
        <v>21</v>
      </c>
      <c r="V1041" s="115">
        <v>21</v>
      </c>
    </row>
    <row r="1042" spans="1:22" x14ac:dyDescent="0.2">
      <c r="A1042" s="124">
        <v>43397</v>
      </c>
      <c r="B1042" s="115" t="s">
        <v>1377</v>
      </c>
      <c r="C1042" s="114" t="s">
        <v>137</v>
      </c>
      <c r="D1042" s="114" t="s">
        <v>138</v>
      </c>
      <c r="E1042" s="114" t="s">
        <v>139</v>
      </c>
      <c r="F1042" s="116">
        <f t="shared" si="49"/>
        <v>2018</v>
      </c>
      <c r="G1042" s="116">
        <v>10</v>
      </c>
      <c r="H1042" s="116">
        <v>24</v>
      </c>
      <c r="I1042" s="115" t="s">
        <v>1828</v>
      </c>
      <c r="J1042" s="115" t="s">
        <v>1797</v>
      </c>
      <c r="K1042" s="115" t="s">
        <v>1810</v>
      </c>
      <c r="L1042" s="115" t="str">
        <f t="shared" si="48"/>
        <v>T0</v>
      </c>
      <c r="M1042" s="115" t="s">
        <v>1837</v>
      </c>
      <c r="N1042" s="33" t="str">
        <f t="shared" si="50"/>
        <v>E:POS_P:P01_Tr1:WFL_Tr2:ESI_DRC_R3_D:24_M:10_Y:2018</v>
      </c>
      <c r="O1042" s="121">
        <v>0.50092592592592589</v>
      </c>
      <c r="P1042" s="119">
        <v>25.6</v>
      </c>
      <c r="Q1042" s="119">
        <v>6</v>
      </c>
      <c r="R1042" s="115">
        <v>6.5</v>
      </c>
      <c r="S1042" s="115">
        <v>17</v>
      </c>
      <c r="U1042" s="115">
        <v>21</v>
      </c>
      <c r="V1042" s="115">
        <v>21</v>
      </c>
    </row>
    <row r="1043" spans="1:22" x14ac:dyDescent="0.2">
      <c r="A1043" s="124">
        <v>43397</v>
      </c>
      <c r="B1043" s="115" t="s">
        <v>1377</v>
      </c>
      <c r="C1043" s="114" t="s">
        <v>137</v>
      </c>
      <c r="D1043" s="114" t="s">
        <v>138</v>
      </c>
      <c r="E1043" s="114" t="s">
        <v>139</v>
      </c>
      <c r="F1043" s="116">
        <f t="shared" si="49"/>
        <v>2018</v>
      </c>
      <c r="G1043" s="116">
        <v>10</v>
      </c>
      <c r="H1043" s="116">
        <v>24</v>
      </c>
      <c r="I1043" s="115" t="s">
        <v>1828</v>
      </c>
      <c r="J1043" s="115" t="s">
        <v>1797</v>
      </c>
      <c r="K1043" s="115" t="s">
        <v>1810</v>
      </c>
      <c r="L1043" s="115" t="str">
        <f t="shared" si="48"/>
        <v>T1</v>
      </c>
      <c r="M1043" s="115" t="s">
        <v>1838</v>
      </c>
      <c r="N1043" s="33" t="str">
        <f t="shared" si="50"/>
        <v>E:POS_P:P01_Tr1:WFL_Tr2:ESI_DRC_R3_D:24_M:10_Y:2018</v>
      </c>
      <c r="O1043" s="121">
        <v>0.50787037037037031</v>
      </c>
      <c r="P1043" s="119">
        <v>28</v>
      </c>
      <c r="Q1043" s="119">
        <v>6</v>
      </c>
      <c r="R1043" s="115">
        <v>6.5</v>
      </c>
      <c r="S1043" s="115">
        <v>17</v>
      </c>
      <c r="U1043" s="115">
        <v>21</v>
      </c>
      <c r="V1043" s="115">
        <v>21</v>
      </c>
    </row>
    <row r="1044" spans="1:22" x14ac:dyDescent="0.2">
      <c r="A1044" s="124">
        <v>43397</v>
      </c>
      <c r="B1044" s="115" t="s">
        <v>1377</v>
      </c>
      <c r="C1044" s="114" t="s">
        <v>137</v>
      </c>
      <c r="D1044" s="114" t="s">
        <v>138</v>
      </c>
      <c r="E1044" s="114" t="s">
        <v>139</v>
      </c>
      <c r="F1044" s="116">
        <f t="shared" si="49"/>
        <v>2018</v>
      </c>
      <c r="G1044" s="116">
        <v>10</v>
      </c>
      <c r="H1044" s="116">
        <v>24</v>
      </c>
      <c r="I1044" s="115" t="s">
        <v>1828</v>
      </c>
      <c r="J1044" s="115" t="s">
        <v>1797</v>
      </c>
      <c r="K1044" s="115" t="s">
        <v>1810</v>
      </c>
      <c r="L1044" s="115" t="str">
        <f t="shared" si="48"/>
        <v>T2</v>
      </c>
      <c r="M1044" s="115" t="s">
        <v>1839</v>
      </c>
      <c r="N1044" s="33" t="str">
        <f t="shared" si="50"/>
        <v>E:POS_P:P01_Tr1:WFL_Tr2:ESI_DRC_R3_D:24_M:10_Y:2018</v>
      </c>
      <c r="O1044" s="121">
        <v>0.51481481481481484</v>
      </c>
      <c r="P1044" s="119">
        <v>29</v>
      </c>
      <c r="Q1044" s="119">
        <v>6</v>
      </c>
      <c r="R1044" s="115">
        <v>6.5</v>
      </c>
      <c r="S1044" s="115">
        <v>17</v>
      </c>
      <c r="U1044" s="115">
        <v>21</v>
      </c>
      <c r="V1044" s="115">
        <v>21</v>
      </c>
    </row>
    <row r="1045" spans="1:22" x14ac:dyDescent="0.2">
      <c r="A1045" s="124">
        <v>43397</v>
      </c>
      <c r="B1045" s="115" t="s">
        <v>1377</v>
      </c>
      <c r="C1045" s="114" t="s">
        <v>137</v>
      </c>
      <c r="D1045" s="114" t="s">
        <v>138</v>
      </c>
      <c r="E1045" s="114" t="s">
        <v>139</v>
      </c>
      <c r="F1045" s="116">
        <f t="shared" si="49"/>
        <v>2018</v>
      </c>
      <c r="G1045" s="116">
        <v>10</v>
      </c>
      <c r="H1045" s="116">
        <v>24</v>
      </c>
      <c r="I1045" s="115" t="s">
        <v>1828</v>
      </c>
      <c r="J1045" s="115" t="s">
        <v>1797</v>
      </c>
      <c r="K1045" s="115" t="s">
        <v>1810</v>
      </c>
      <c r="L1045" s="115" t="str">
        <f t="shared" si="48"/>
        <v>T3</v>
      </c>
      <c r="M1045" s="115" t="s">
        <v>1840</v>
      </c>
      <c r="N1045" s="33" t="str">
        <f t="shared" si="50"/>
        <v>E:POS_P:P01_Tr1:WFL_Tr2:ESI_DRC_R3_D:24_M:10_Y:2018</v>
      </c>
      <c r="O1045" s="121">
        <v>0.5224537037037037</v>
      </c>
      <c r="P1045" s="119">
        <v>29.1</v>
      </c>
      <c r="Q1045" s="119">
        <v>6</v>
      </c>
      <c r="R1045" s="115">
        <v>6.5</v>
      </c>
      <c r="S1045" s="115">
        <v>17</v>
      </c>
      <c r="U1045" s="115">
        <v>21</v>
      </c>
      <c r="V1045" s="115">
        <v>21</v>
      </c>
    </row>
    <row r="1046" spans="1:22" x14ac:dyDescent="0.2">
      <c r="A1046" s="124">
        <v>43397</v>
      </c>
      <c r="B1046" s="115" t="s">
        <v>163</v>
      </c>
      <c r="C1046" s="114" t="s">
        <v>137</v>
      </c>
      <c r="D1046" s="114" t="s">
        <v>138</v>
      </c>
      <c r="E1046" s="114" t="s">
        <v>139</v>
      </c>
      <c r="F1046" s="116">
        <f t="shared" si="49"/>
        <v>2018</v>
      </c>
      <c r="G1046" s="116">
        <v>10</v>
      </c>
      <c r="H1046" s="116">
        <v>24</v>
      </c>
      <c r="I1046" s="115" t="s">
        <v>1828</v>
      </c>
      <c r="J1046" s="115" t="s">
        <v>1815</v>
      </c>
      <c r="K1046" s="115" t="s">
        <v>1798</v>
      </c>
      <c r="L1046" s="115" t="str">
        <f t="shared" si="48"/>
        <v>T0</v>
      </c>
      <c r="M1046" s="115" t="s">
        <v>1841</v>
      </c>
      <c r="N1046" s="33" t="str">
        <f t="shared" si="50"/>
        <v>E:POS_P:P01_Tr1:WFL_Tr2:LSI_DRC_R1_D:24_M:10_Y:2018</v>
      </c>
      <c r="O1046" s="121">
        <v>0.5035532407407407</v>
      </c>
      <c r="P1046" s="119">
        <v>25.4</v>
      </c>
      <c r="Q1046" s="119">
        <v>14</v>
      </c>
      <c r="R1046" s="115">
        <v>8</v>
      </c>
      <c r="S1046" s="115">
        <v>19</v>
      </c>
      <c r="U1046" s="115">
        <v>21</v>
      </c>
      <c r="V1046" s="115">
        <v>21</v>
      </c>
    </row>
    <row r="1047" spans="1:22" x14ac:dyDescent="0.2">
      <c r="A1047" s="124">
        <v>43397</v>
      </c>
      <c r="B1047" s="115" t="s">
        <v>163</v>
      </c>
      <c r="C1047" s="114" t="s">
        <v>137</v>
      </c>
      <c r="D1047" s="114" t="s">
        <v>138</v>
      </c>
      <c r="E1047" s="114" t="s">
        <v>139</v>
      </c>
      <c r="F1047" s="116">
        <f t="shared" si="49"/>
        <v>2018</v>
      </c>
      <c r="G1047" s="116">
        <v>10</v>
      </c>
      <c r="H1047" s="116">
        <v>24</v>
      </c>
      <c r="I1047" s="115" t="s">
        <v>1828</v>
      </c>
      <c r="J1047" s="115" t="s">
        <v>1815</v>
      </c>
      <c r="K1047" s="115" t="s">
        <v>1798</v>
      </c>
      <c r="L1047" s="115" t="str">
        <f t="shared" si="48"/>
        <v>T1</v>
      </c>
      <c r="M1047" s="115" t="s">
        <v>1842</v>
      </c>
      <c r="N1047" s="33" t="str">
        <f t="shared" si="50"/>
        <v>E:POS_P:P01_Tr1:WFL_Tr2:LSI_DRC_R1_D:24_M:10_Y:2018</v>
      </c>
      <c r="O1047" s="121">
        <v>0.51049768518518512</v>
      </c>
      <c r="P1047" s="119">
        <v>28.7</v>
      </c>
      <c r="Q1047" s="119">
        <v>14</v>
      </c>
      <c r="R1047" s="115">
        <v>8</v>
      </c>
      <c r="S1047" s="115">
        <v>19</v>
      </c>
      <c r="U1047" s="115">
        <v>21</v>
      </c>
      <c r="V1047" s="115">
        <v>21</v>
      </c>
    </row>
    <row r="1048" spans="1:22" x14ac:dyDescent="0.2">
      <c r="A1048" s="124">
        <v>43397</v>
      </c>
      <c r="B1048" s="115" t="s">
        <v>163</v>
      </c>
      <c r="C1048" s="114" t="s">
        <v>137</v>
      </c>
      <c r="D1048" s="114" t="s">
        <v>138</v>
      </c>
      <c r="E1048" s="114" t="s">
        <v>139</v>
      </c>
      <c r="F1048" s="116">
        <f t="shared" si="49"/>
        <v>2018</v>
      </c>
      <c r="G1048" s="116">
        <v>10</v>
      </c>
      <c r="H1048" s="116">
        <v>24</v>
      </c>
      <c r="I1048" s="115" t="s">
        <v>1828</v>
      </c>
      <c r="J1048" s="115" t="s">
        <v>1815</v>
      </c>
      <c r="K1048" s="115" t="s">
        <v>1798</v>
      </c>
      <c r="L1048" s="115" t="str">
        <f t="shared" si="48"/>
        <v>T2</v>
      </c>
      <c r="M1048" s="115" t="s">
        <v>1843</v>
      </c>
      <c r="N1048" s="33" t="str">
        <f t="shared" si="50"/>
        <v>E:POS_P:P01_Tr1:WFL_Tr2:LSI_DRC_R1_D:24_M:10_Y:2018</v>
      </c>
      <c r="O1048" s="121">
        <v>0.51744212962962965</v>
      </c>
      <c r="P1048" s="119">
        <v>28.7</v>
      </c>
      <c r="Q1048" s="119">
        <v>14</v>
      </c>
      <c r="R1048" s="115">
        <v>8</v>
      </c>
      <c r="S1048" s="115">
        <v>19</v>
      </c>
      <c r="U1048" s="115">
        <v>21</v>
      </c>
      <c r="V1048" s="115">
        <v>21</v>
      </c>
    </row>
    <row r="1049" spans="1:22" x14ac:dyDescent="0.2">
      <c r="A1049" s="124">
        <v>43397</v>
      </c>
      <c r="B1049" s="115" t="s">
        <v>163</v>
      </c>
      <c r="C1049" s="114" t="s">
        <v>137</v>
      </c>
      <c r="D1049" s="114" t="s">
        <v>138</v>
      </c>
      <c r="E1049" s="114" t="s">
        <v>139</v>
      </c>
      <c r="F1049" s="116">
        <f t="shared" si="49"/>
        <v>2018</v>
      </c>
      <c r="G1049" s="116">
        <v>10</v>
      </c>
      <c r="H1049" s="116">
        <v>24</v>
      </c>
      <c r="I1049" s="115" t="s">
        <v>1828</v>
      </c>
      <c r="J1049" s="115" t="s">
        <v>1815</v>
      </c>
      <c r="K1049" s="115" t="s">
        <v>1798</v>
      </c>
      <c r="L1049" s="115" t="str">
        <f t="shared" si="48"/>
        <v>T3</v>
      </c>
      <c r="M1049" s="115" t="s">
        <v>1844</v>
      </c>
      <c r="N1049" s="33" t="str">
        <f t="shared" si="50"/>
        <v>E:POS_P:P01_Tr1:WFL_Tr2:LSI_DRC_R1_D:24_M:10_Y:2018</v>
      </c>
      <c r="O1049" s="121">
        <v>0.52438657407407407</v>
      </c>
      <c r="P1049" s="119">
        <v>28.6</v>
      </c>
      <c r="Q1049" s="119">
        <v>14</v>
      </c>
      <c r="R1049" s="115">
        <v>8</v>
      </c>
      <c r="S1049" s="115">
        <v>19</v>
      </c>
      <c r="U1049" s="115">
        <v>21</v>
      </c>
      <c r="V1049" s="115">
        <v>21</v>
      </c>
    </row>
    <row r="1050" spans="1:22" x14ac:dyDescent="0.2">
      <c r="A1050" s="124">
        <v>43397</v>
      </c>
      <c r="B1050" s="115" t="s">
        <v>1289</v>
      </c>
      <c r="C1050" s="114" t="s">
        <v>137</v>
      </c>
      <c r="D1050" s="114" t="s">
        <v>138</v>
      </c>
      <c r="E1050" s="114" t="s">
        <v>139</v>
      </c>
      <c r="F1050" s="116">
        <f t="shared" si="49"/>
        <v>2018</v>
      </c>
      <c r="G1050" s="116">
        <v>10</v>
      </c>
      <c r="H1050" s="116">
        <v>24</v>
      </c>
      <c r="I1050" s="115" t="s">
        <v>1828</v>
      </c>
      <c r="J1050" s="115" t="s">
        <v>1815</v>
      </c>
      <c r="K1050" s="115" t="s">
        <v>1805</v>
      </c>
      <c r="L1050" s="115" t="str">
        <f t="shared" si="48"/>
        <v>T0</v>
      </c>
      <c r="M1050" s="115" t="s">
        <v>1845</v>
      </c>
      <c r="N1050" s="33" t="str">
        <f t="shared" si="50"/>
        <v>E:POS_P:P01_Tr1:WFL_Tr2:LSI_DRC_R2_D:24_M:10_Y:2018</v>
      </c>
      <c r="O1050" s="121">
        <v>0.5035532407407407</v>
      </c>
      <c r="P1050" s="119">
        <v>26</v>
      </c>
      <c r="Q1050" s="119">
        <v>2</v>
      </c>
      <c r="R1050" s="115">
        <v>9</v>
      </c>
      <c r="S1050" s="115">
        <v>19</v>
      </c>
      <c r="U1050" s="115">
        <v>21</v>
      </c>
      <c r="V1050" s="115">
        <v>21</v>
      </c>
    </row>
    <row r="1051" spans="1:22" x14ac:dyDescent="0.2">
      <c r="A1051" s="124">
        <v>43397</v>
      </c>
      <c r="B1051" s="115" t="s">
        <v>1289</v>
      </c>
      <c r="C1051" s="114" t="s">
        <v>137</v>
      </c>
      <c r="D1051" s="114" t="s">
        <v>138</v>
      </c>
      <c r="E1051" s="114" t="s">
        <v>139</v>
      </c>
      <c r="F1051" s="116">
        <f t="shared" si="49"/>
        <v>2018</v>
      </c>
      <c r="G1051" s="116">
        <v>10</v>
      </c>
      <c r="H1051" s="116">
        <v>24</v>
      </c>
      <c r="I1051" s="115" t="s">
        <v>1828</v>
      </c>
      <c r="J1051" s="115" t="s">
        <v>1815</v>
      </c>
      <c r="K1051" s="115" t="s">
        <v>1805</v>
      </c>
      <c r="L1051" s="115" t="str">
        <f t="shared" si="48"/>
        <v>T1</v>
      </c>
      <c r="M1051" s="115" t="s">
        <v>1846</v>
      </c>
      <c r="N1051" s="33" t="str">
        <f t="shared" si="50"/>
        <v>E:POS_P:P01_Tr1:WFL_Tr2:LSI_DRC_R2_D:24_M:10_Y:2018</v>
      </c>
      <c r="O1051" s="121">
        <v>0.51049768518518512</v>
      </c>
      <c r="P1051" s="119">
        <v>29.5</v>
      </c>
      <c r="Q1051" s="119">
        <v>2</v>
      </c>
      <c r="R1051" s="115">
        <v>9</v>
      </c>
      <c r="S1051" s="115">
        <v>19</v>
      </c>
      <c r="U1051" s="115">
        <v>21</v>
      </c>
      <c r="V1051" s="115">
        <v>21</v>
      </c>
    </row>
    <row r="1052" spans="1:22" x14ac:dyDescent="0.2">
      <c r="A1052" s="124">
        <v>43397</v>
      </c>
      <c r="B1052" s="115" t="s">
        <v>1289</v>
      </c>
      <c r="C1052" s="114" t="s">
        <v>137</v>
      </c>
      <c r="D1052" s="114" t="s">
        <v>138</v>
      </c>
      <c r="E1052" s="114" t="s">
        <v>139</v>
      </c>
      <c r="F1052" s="116">
        <f t="shared" si="49"/>
        <v>2018</v>
      </c>
      <c r="G1052" s="116">
        <v>10</v>
      </c>
      <c r="H1052" s="116">
        <v>24</v>
      </c>
      <c r="I1052" s="115" t="s">
        <v>1828</v>
      </c>
      <c r="J1052" s="115" t="s">
        <v>1815</v>
      </c>
      <c r="K1052" s="115" t="s">
        <v>1805</v>
      </c>
      <c r="L1052" s="115" t="str">
        <f t="shared" si="48"/>
        <v>T2</v>
      </c>
      <c r="M1052" s="115" t="s">
        <v>1847</v>
      </c>
      <c r="N1052" s="33" t="str">
        <f t="shared" si="50"/>
        <v>E:POS_P:P01_Tr1:WFL_Tr2:LSI_DRC_R2_D:24_M:10_Y:2018</v>
      </c>
      <c r="O1052" s="121">
        <v>0.51744212962962965</v>
      </c>
      <c r="P1052" s="119">
        <v>29.5</v>
      </c>
      <c r="Q1052" s="119">
        <v>2</v>
      </c>
      <c r="R1052" s="115">
        <v>9</v>
      </c>
      <c r="S1052" s="115">
        <v>19</v>
      </c>
      <c r="U1052" s="115">
        <v>21</v>
      </c>
      <c r="V1052" s="115">
        <v>21</v>
      </c>
    </row>
    <row r="1053" spans="1:22" x14ac:dyDescent="0.2">
      <c r="A1053" s="124">
        <v>43397</v>
      </c>
      <c r="B1053" s="115" t="s">
        <v>1289</v>
      </c>
      <c r="C1053" s="114" t="s">
        <v>137</v>
      </c>
      <c r="D1053" s="114" t="s">
        <v>138</v>
      </c>
      <c r="E1053" s="114" t="s">
        <v>139</v>
      </c>
      <c r="F1053" s="116">
        <f t="shared" si="49"/>
        <v>2018</v>
      </c>
      <c r="G1053" s="116">
        <v>10</v>
      </c>
      <c r="H1053" s="116">
        <v>24</v>
      </c>
      <c r="I1053" s="115" t="s">
        <v>1828</v>
      </c>
      <c r="J1053" s="115" t="s">
        <v>1815</v>
      </c>
      <c r="K1053" s="115" t="s">
        <v>1805</v>
      </c>
      <c r="L1053" s="115" t="str">
        <f t="shared" si="48"/>
        <v>T3</v>
      </c>
      <c r="M1053" s="115" t="s">
        <v>1848</v>
      </c>
      <c r="N1053" s="33" t="str">
        <f t="shared" si="50"/>
        <v>E:POS_P:P01_Tr1:WFL_Tr2:LSI_DRC_R2_D:24_M:10_Y:2018</v>
      </c>
      <c r="O1053" s="121">
        <v>0.52438657407407407</v>
      </c>
      <c r="P1053" s="119">
        <v>29.4</v>
      </c>
      <c r="Q1053" s="119">
        <v>2</v>
      </c>
      <c r="R1053" s="115">
        <v>9</v>
      </c>
      <c r="S1053" s="115">
        <v>19</v>
      </c>
      <c r="U1053" s="115">
        <v>21</v>
      </c>
      <c r="V1053" s="115">
        <v>21</v>
      </c>
    </row>
    <row r="1054" spans="1:22" x14ac:dyDescent="0.2">
      <c r="A1054" s="124">
        <v>43397</v>
      </c>
      <c r="B1054" s="115" t="s">
        <v>1377</v>
      </c>
      <c r="C1054" s="114" t="s">
        <v>137</v>
      </c>
      <c r="D1054" s="114" t="s">
        <v>138</v>
      </c>
      <c r="E1054" s="114" t="s">
        <v>139</v>
      </c>
      <c r="F1054" s="116">
        <f t="shared" si="49"/>
        <v>2018</v>
      </c>
      <c r="G1054" s="116">
        <v>10</v>
      </c>
      <c r="H1054" s="116">
        <v>24</v>
      </c>
      <c r="I1054" s="115" t="s">
        <v>1828</v>
      </c>
      <c r="J1054" s="115" t="s">
        <v>1815</v>
      </c>
      <c r="K1054" s="115" t="s">
        <v>1810</v>
      </c>
      <c r="L1054" s="115" t="str">
        <f t="shared" si="48"/>
        <v>T0</v>
      </c>
      <c r="M1054" s="115" t="s">
        <v>1849</v>
      </c>
      <c r="N1054" s="33" t="str">
        <f t="shared" si="50"/>
        <v>E:POS_P:P01_Tr1:WFL_Tr2:LSI_DRC_R3_D:24_M:10_Y:2018</v>
      </c>
      <c r="O1054" s="121">
        <v>0.5035532407407407</v>
      </c>
      <c r="P1054" s="119">
        <v>25.7</v>
      </c>
      <c r="Q1054" s="119">
        <v>8</v>
      </c>
      <c r="R1054" s="115">
        <v>7</v>
      </c>
      <c r="S1054" s="115">
        <v>18</v>
      </c>
      <c r="U1054" s="115">
        <v>21</v>
      </c>
      <c r="V1054" s="115">
        <v>21</v>
      </c>
    </row>
    <row r="1055" spans="1:22" x14ac:dyDescent="0.2">
      <c r="A1055" s="124">
        <v>43397</v>
      </c>
      <c r="B1055" s="115" t="s">
        <v>1377</v>
      </c>
      <c r="C1055" s="114" t="s">
        <v>137</v>
      </c>
      <c r="D1055" s="114" t="s">
        <v>138</v>
      </c>
      <c r="E1055" s="114" t="s">
        <v>139</v>
      </c>
      <c r="F1055" s="116">
        <f t="shared" si="49"/>
        <v>2018</v>
      </c>
      <c r="G1055" s="116">
        <v>10</v>
      </c>
      <c r="H1055" s="116">
        <v>24</v>
      </c>
      <c r="I1055" s="115" t="s">
        <v>1828</v>
      </c>
      <c r="J1055" s="115" t="s">
        <v>1815</v>
      </c>
      <c r="K1055" s="115" t="s">
        <v>1810</v>
      </c>
      <c r="L1055" s="115" t="str">
        <f t="shared" si="48"/>
        <v>T1</v>
      </c>
      <c r="M1055" s="115" t="s">
        <v>1850</v>
      </c>
      <c r="N1055" s="33" t="str">
        <f t="shared" si="50"/>
        <v>E:POS_P:P01_Tr1:WFL_Tr2:LSI_DRC_R3_D:24_M:10_Y:2018</v>
      </c>
      <c r="O1055" s="121">
        <v>0.51049768518518512</v>
      </c>
      <c r="P1055" s="119">
        <v>28.9</v>
      </c>
      <c r="Q1055" s="119">
        <v>8</v>
      </c>
      <c r="R1055" s="115">
        <v>7</v>
      </c>
      <c r="S1055" s="119">
        <v>18</v>
      </c>
      <c r="U1055" s="115">
        <v>21</v>
      </c>
      <c r="V1055" s="115">
        <v>21</v>
      </c>
    </row>
    <row r="1056" spans="1:22" x14ac:dyDescent="0.2">
      <c r="A1056" s="124">
        <v>43397</v>
      </c>
      <c r="B1056" s="115" t="s">
        <v>1377</v>
      </c>
      <c r="C1056" s="114" t="s">
        <v>137</v>
      </c>
      <c r="D1056" s="114" t="s">
        <v>138</v>
      </c>
      <c r="E1056" s="114" t="s">
        <v>139</v>
      </c>
      <c r="F1056" s="116">
        <f t="shared" si="49"/>
        <v>2018</v>
      </c>
      <c r="G1056" s="116">
        <v>10</v>
      </c>
      <c r="H1056" s="116">
        <v>24</v>
      </c>
      <c r="I1056" s="115" t="s">
        <v>1828</v>
      </c>
      <c r="J1056" s="115" t="s">
        <v>1815</v>
      </c>
      <c r="K1056" s="115" t="s">
        <v>1810</v>
      </c>
      <c r="L1056" s="115" t="str">
        <f t="shared" si="48"/>
        <v>T2</v>
      </c>
      <c r="M1056" s="115" t="s">
        <v>1851</v>
      </c>
      <c r="N1056" s="33" t="str">
        <f t="shared" si="50"/>
        <v>E:POS_P:P01_Tr1:WFL_Tr2:LSI_DRC_R3_D:24_M:10_Y:2018</v>
      </c>
      <c r="O1056" s="121">
        <v>0.51744212962962965</v>
      </c>
      <c r="P1056" s="119">
        <v>29.2</v>
      </c>
      <c r="Q1056" s="119">
        <v>8</v>
      </c>
      <c r="R1056" s="115">
        <v>7</v>
      </c>
      <c r="S1056" s="115">
        <v>18</v>
      </c>
      <c r="U1056" s="115">
        <v>21</v>
      </c>
      <c r="V1056" s="115">
        <v>21</v>
      </c>
    </row>
    <row r="1057" spans="1:23" x14ac:dyDescent="0.2">
      <c r="A1057" s="124">
        <v>43397</v>
      </c>
      <c r="B1057" s="115" t="s">
        <v>1377</v>
      </c>
      <c r="C1057" s="114" t="s">
        <v>137</v>
      </c>
      <c r="D1057" s="114" t="s">
        <v>138</v>
      </c>
      <c r="E1057" s="114" t="s">
        <v>139</v>
      </c>
      <c r="F1057" s="116">
        <f t="shared" si="49"/>
        <v>2018</v>
      </c>
      <c r="G1057" s="116">
        <v>10</v>
      </c>
      <c r="H1057" s="116">
        <v>24</v>
      </c>
      <c r="I1057" s="115" t="s">
        <v>1828</v>
      </c>
      <c r="J1057" s="115" t="s">
        <v>1815</v>
      </c>
      <c r="K1057" s="115" t="s">
        <v>1810</v>
      </c>
      <c r="L1057" s="115" t="str">
        <f t="shared" si="48"/>
        <v>T3</v>
      </c>
      <c r="M1057" s="115" t="s">
        <v>1852</v>
      </c>
      <c r="N1057" s="33" t="str">
        <f t="shared" si="50"/>
        <v>E:POS_P:P01_Tr1:WFL_Tr2:LSI_DRC_R3_D:24_M:10_Y:2018</v>
      </c>
      <c r="O1057" s="121">
        <v>0.52438657407407407</v>
      </c>
      <c r="P1057" s="119">
        <v>29.2</v>
      </c>
      <c r="Q1057" s="119">
        <v>8</v>
      </c>
      <c r="R1057" s="115">
        <v>7</v>
      </c>
      <c r="S1057" s="115">
        <v>18</v>
      </c>
      <c r="U1057" s="115">
        <v>21</v>
      </c>
      <c r="V1057" s="115">
        <v>21</v>
      </c>
    </row>
    <row r="1058" spans="1:23" x14ac:dyDescent="0.2">
      <c r="A1058" s="124">
        <v>43411</v>
      </c>
      <c r="B1058" s="115" t="s">
        <v>154</v>
      </c>
      <c r="C1058" s="114" t="s">
        <v>137</v>
      </c>
      <c r="D1058" s="114" t="s">
        <v>138</v>
      </c>
      <c r="E1058" s="114" t="s">
        <v>139</v>
      </c>
      <c r="F1058" s="116">
        <f t="shared" si="49"/>
        <v>2018</v>
      </c>
      <c r="G1058" s="116">
        <v>11</v>
      </c>
      <c r="H1058" s="117" t="s">
        <v>761</v>
      </c>
      <c r="I1058" s="115" t="s">
        <v>1796</v>
      </c>
      <c r="J1058" s="115" t="s">
        <v>1797</v>
      </c>
      <c r="K1058" s="115" t="s">
        <v>1798</v>
      </c>
      <c r="L1058" s="115" t="str">
        <f t="shared" si="48"/>
        <v>T0</v>
      </c>
      <c r="M1058" s="115" t="s">
        <v>1799</v>
      </c>
      <c r="N1058" s="33" t="str">
        <f t="shared" si="50"/>
        <v>E:POS_P:P01_Tr1:NWF_Tr2:ESI_DRC_R1_D:07_M:11_Y:2018</v>
      </c>
      <c r="O1058" s="121">
        <v>0.48298611111111112</v>
      </c>
      <c r="P1058" s="119">
        <v>19.5</v>
      </c>
      <c r="Q1058" s="119">
        <v>5</v>
      </c>
      <c r="R1058" s="115">
        <v>0</v>
      </c>
      <c r="S1058" s="119">
        <v>13</v>
      </c>
      <c r="T1058" s="119" t="s">
        <v>1853</v>
      </c>
      <c r="U1058" s="115">
        <v>20</v>
      </c>
      <c r="V1058" s="115">
        <v>22.5</v>
      </c>
      <c r="W1058" s="119" t="s">
        <v>1272</v>
      </c>
    </row>
    <row r="1059" spans="1:23" x14ac:dyDescent="0.2">
      <c r="A1059" s="124">
        <v>43411</v>
      </c>
      <c r="B1059" s="115" t="s">
        <v>154</v>
      </c>
      <c r="C1059" s="114" t="s">
        <v>137</v>
      </c>
      <c r="D1059" s="114" t="s">
        <v>138</v>
      </c>
      <c r="E1059" s="114" t="s">
        <v>139</v>
      </c>
      <c r="F1059" s="116">
        <f t="shared" si="49"/>
        <v>2018</v>
      </c>
      <c r="G1059" s="116">
        <v>11</v>
      </c>
      <c r="H1059" s="117" t="s">
        <v>761</v>
      </c>
      <c r="I1059" s="115" t="s">
        <v>1796</v>
      </c>
      <c r="J1059" s="115" t="s">
        <v>1797</v>
      </c>
      <c r="K1059" s="115" t="s">
        <v>1798</v>
      </c>
      <c r="L1059" s="115" t="str">
        <f t="shared" si="48"/>
        <v>T1</v>
      </c>
      <c r="M1059" s="115" t="s">
        <v>1802</v>
      </c>
      <c r="N1059" s="33" t="str">
        <f t="shared" si="50"/>
        <v>E:POS_P:P01_Tr1:NWF_Tr2:ESI_DRC_R1_D:07_M:11_Y:2018</v>
      </c>
      <c r="O1059" s="121">
        <v>0.48993055555555554</v>
      </c>
      <c r="P1059" s="119">
        <v>23.4</v>
      </c>
      <c r="Q1059" s="119">
        <v>5</v>
      </c>
      <c r="R1059" s="115">
        <v>0</v>
      </c>
      <c r="S1059" s="119">
        <v>13</v>
      </c>
      <c r="T1059" s="119" t="s">
        <v>1853</v>
      </c>
      <c r="U1059" s="115">
        <v>20</v>
      </c>
      <c r="V1059" s="115">
        <v>22.5</v>
      </c>
      <c r="W1059" s="119" t="s">
        <v>1272</v>
      </c>
    </row>
    <row r="1060" spans="1:23" x14ac:dyDescent="0.2">
      <c r="A1060" s="124">
        <v>43411</v>
      </c>
      <c r="B1060" s="115" t="s">
        <v>154</v>
      </c>
      <c r="C1060" s="114" t="s">
        <v>137</v>
      </c>
      <c r="D1060" s="114" t="s">
        <v>138</v>
      </c>
      <c r="E1060" s="114" t="s">
        <v>139</v>
      </c>
      <c r="F1060" s="116">
        <f t="shared" si="49"/>
        <v>2018</v>
      </c>
      <c r="G1060" s="116">
        <v>11</v>
      </c>
      <c r="H1060" s="117" t="s">
        <v>761</v>
      </c>
      <c r="I1060" s="115" t="s">
        <v>1796</v>
      </c>
      <c r="J1060" s="115" t="s">
        <v>1797</v>
      </c>
      <c r="K1060" s="115" t="s">
        <v>1798</v>
      </c>
      <c r="L1060" s="115" t="str">
        <f t="shared" si="48"/>
        <v>T2</v>
      </c>
      <c r="M1060" s="115" t="s">
        <v>1803</v>
      </c>
      <c r="N1060" s="33" t="str">
        <f t="shared" si="50"/>
        <v>E:POS_P:P01_Tr1:NWF_Tr2:ESI_DRC_R1_D:07_M:11_Y:2018</v>
      </c>
      <c r="O1060" s="121">
        <v>0.49687500000000001</v>
      </c>
      <c r="P1060" s="119">
        <v>24</v>
      </c>
      <c r="Q1060" s="119">
        <v>5</v>
      </c>
      <c r="R1060" s="115">
        <v>0</v>
      </c>
      <c r="S1060" s="119">
        <v>13</v>
      </c>
      <c r="T1060" s="119" t="s">
        <v>1853</v>
      </c>
      <c r="U1060" s="115">
        <v>20</v>
      </c>
      <c r="V1060" s="115">
        <v>22.5</v>
      </c>
      <c r="W1060" s="119" t="s">
        <v>1272</v>
      </c>
    </row>
    <row r="1061" spans="1:23" x14ac:dyDescent="0.2">
      <c r="A1061" s="124">
        <v>43411</v>
      </c>
      <c r="B1061" s="115" t="s">
        <v>154</v>
      </c>
      <c r="C1061" s="114" t="s">
        <v>137</v>
      </c>
      <c r="D1061" s="114" t="s">
        <v>138</v>
      </c>
      <c r="E1061" s="114" t="s">
        <v>139</v>
      </c>
      <c r="F1061" s="116">
        <f t="shared" si="49"/>
        <v>2018</v>
      </c>
      <c r="G1061" s="116">
        <v>11</v>
      </c>
      <c r="H1061" s="117" t="s">
        <v>761</v>
      </c>
      <c r="I1061" s="115" t="s">
        <v>1796</v>
      </c>
      <c r="J1061" s="115" t="s">
        <v>1797</v>
      </c>
      <c r="K1061" s="115" t="s">
        <v>1798</v>
      </c>
      <c r="L1061" s="115" t="str">
        <f t="shared" si="48"/>
        <v>T3</v>
      </c>
      <c r="M1061" s="115" t="s">
        <v>1804</v>
      </c>
      <c r="N1061" s="33" t="str">
        <f t="shared" si="50"/>
        <v>E:POS_P:P01_Tr1:NWF_Tr2:ESI_DRC_R1_D:07_M:11_Y:2018</v>
      </c>
      <c r="O1061" s="121">
        <v>0.50381944444444449</v>
      </c>
      <c r="P1061" s="119">
        <v>21.3</v>
      </c>
      <c r="Q1061" s="119">
        <v>5</v>
      </c>
      <c r="R1061" s="115">
        <v>0</v>
      </c>
      <c r="S1061" s="119">
        <v>13</v>
      </c>
      <c r="T1061" s="119" t="s">
        <v>1853</v>
      </c>
      <c r="U1061" s="115">
        <v>20</v>
      </c>
      <c r="V1061" s="115">
        <v>22.5</v>
      </c>
      <c r="W1061" s="119" t="s">
        <v>1272</v>
      </c>
    </row>
    <row r="1062" spans="1:23" x14ac:dyDescent="0.2">
      <c r="A1062" s="124">
        <v>43411</v>
      </c>
      <c r="B1062" s="115" t="s">
        <v>449</v>
      </c>
      <c r="C1062" s="114" t="s">
        <v>137</v>
      </c>
      <c r="D1062" s="114" t="s">
        <v>138</v>
      </c>
      <c r="E1062" s="114" t="s">
        <v>139</v>
      </c>
      <c r="F1062" s="116">
        <f t="shared" si="49"/>
        <v>2018</v>
      </c>
      <c r="G1062" s="116">
        <v>11</v>
      </c>
      <c r="H1062" s="117" t="s">
        <v>761</v>
      </c>
      <c r="I1062" s="115" t="s">
        <v>1796</v>
      </c>
      <c r="J1062" s="115" t="s">
        <v>1797</v>
      </c>
      <c r="K1062" s="115" t="s">
        <v>1805</v>
      </c>
      <c r="L1062" s="115" t="str">
        <f t="shared" si="48"/>
        <v>T0</v>
      </c>
      <c r="M1062" s="115" t="s">
        <v>1806</v>
      </c>
      <c r="N1062" s="33" t="str">
        <f t="shared" si="50"/>
        <v>E:POS_P:P01_Tr1:NWF_Tr2:ESI_DRC_R2_D:07_M:11_Y:2018</v>
      </c>
      <c r="O1062" s="121">
        <v>0.48298611111111112</v>
      </c>
      <c r="P1062" s="119">
        <v>19.7</v>
      </c>
      <c r="Q1062" s="119">
        <v>14</v>
      </c>
      <c r="R1062" s="115">
        <v>0</v>
      </c>
      <c r="S1062" s="119">
        <v>13</v>
      </c>
      <c r="T1062" s="119" t="s">
        <v>1853</v>
      </c>
      <c r="U1062" s="115">
        <v>20</v>
      </c>
      <c r="V1062" s="115">
        <v>22.5</v>
      </c>
      <c r="W1062" s="119" t="s">
        <v>1272</v>
      </c>
    </row>
    <row r="1063" spans="1:23" x14ac:dyDescent="0.2">
      <c r="A1063" s="124">
        <v>43411</v>
      </c>
      <c r="B1063" s="115" t="s">
        <v>449</v>
      </c>
      <c r="C1063" s="114" t="s">
        <v>137</v>
      </c>
      <c r="D1063" s="114" t="s">
        <v>138</v>
      </c>
      <c r="E1063" s="114" t="s">
        <v>139</v>
      </c>
      <c r="F1063" s="116">
        <f t="shared" si="49"/>
        <v>2018</v>
      </c>
      <c r="G1063" s="116">
        <v>11</v>
      </c>
      <c r="H1063" s="117" t="s">
        <v>761</v>
      </c>
      <c r="I1063" s="115" t="s">
        <v>1796</v>
      </c>
      <c r="J1063" s="115" t="s">
        <v>1797</v>
      </c>
      <c r="K1063" s="115" t="s">
        <v>1805</v>
      </c>
      <c r="L1063" s="115" t="str">
        <f t="shared" si="48"/>
        <v>T1</v>
      </c>
      <c r="M1063" s="115" t="s">
        <v>1807</v>
      </c>
      <c r="N1063" s="33" t="str">
        <f t="shared" si="50"/>
        <v>E:POS_P:P01_Tr1:NWF_Tr2:ESI_DRC_R2_D:07_M:11_Y:2018</v>
      </c>
      <c r="O1063" s="121">
        <v>0.48993055555555554</v>
      </c>
      <c r="P1063" s="119">
        <v>23.4</v>
      </c>
      <c r="Q1063" s="119">
        <v>14</v>
      </c>
      <c r="R1063" s="115">
        <v>0</v>
      </c>
      <c r="S1063" s="119">
        <v>13</v>
      </c>
      <c r="T1063" s="119" t="s">
        <v>1853</v>
      </c>
      <c r="U1063" s="115">
        <v>20</v>
      </c>
      <c r="V1063" s="115">
        <v>22.5</v>
      </c>
      <c r="W1063" s="119" t="s">
        <v>1272</v>
      </c>
    </row>
    <row r="1064" spans="1:23" x14ac:dyDescent="0.2">
      <c r="A1064" s="124">
        <v>43411</v>
      </c>
      <c r="B1064" s="115" t="s">
        <v>449</v>
      </c>
      <c r="C1064" s="114" t="s">
        <v>137</v>
      </c>
      <c r="D1064" s="114" t="s">
        <v>138</v>
      </c>
      <c r="E1064" s="114" t="s">
        <v>139</v>
      </c>
      <c r="F1064" s="116">
        <f t="shared" si="49"/>
        <v>2018</v>
      </c>
      <c r="G1064" s="116">
        <v>11</v>
      </c>
      <c r="H1064" s="117" t="s">
        <v>761</v>
      </c>
      <c r="I1064" s="115" t="s">
        <v>1796</v>
      </c>
      <c r="J1064" s="115" t="s">
        <v>1797</v>
      </c>
      <c r="K1064" s="115" t="s">
        <v>1805</v>
      </c>
      <c r="L1064" s="115" t="str">
        <f t="shared" si="48"/>
        <v>T2</v>
      </c>
      <c r="M1064" s="115" t="s">
        <v>1808</v>
      </c>
      <c r="N1064" s="33" t="str">
        <f t="shared" si="50"/>
        <v>E:POS_P:P01_Tr1:NWF_Tr2:ESI_DRC_R2_D:07_M:11_Y:2018</v>
      </c>
      <c r="O1064" s="121">
        <v>0.49687500000000001</v>
      </c>
      <c r="P1064" s="119">
        <v>23.7</v>
      </c>
      <c r="Q1064" s="119">
        <v>14</v>
      </c>
      <c r="R1064" s="115">
        <v>0</v>
      </c>
      <c r="S1064" s="119">
        <v>13</v>
      </c>
      <c r="T1064" s="119" t="s">
        <v>1853</v>
      </c>
      <c r="U1064" s="115">
        <v>20</v>
      </c>
      <c r="V1064" s="115">
        <v>22.5</v>
      </c>
      <c r="W1064" s="119" t="s">
        <v>1272</v>
      </c>
    </row>
    <row r="1065" spans="1:23" x14ac:dyDescent="0.2">
      <c r="A1065" s="124">
        <v>43411</v>
      </c>
      <c r="B1065" s="115" t="s">
        <v>449</v>
      </c>
      <c r="C1065" s="114" t="s">
        <v>137</v>
      </c>
      <c r="D1065" s="114" t="s">
        <v>138</v>
      </c>
      <c r="E1065" s="114" t="s">
        <v>139</v>
      </c>
      <c r="F1065" s="116">
        <f t="shared" si="49"/>
        <v>2018</v>
      </c>
      <c r="G1065" s="116">
        <v>11</v>
      </c>
      <c r="H1065" s="117" t="s">
        <v>761</v>
      </c>
      <c r="I1065" s="115" t="s">
        <v>1796</v>
      </c>
      <c r="J1065" s="115" t="s">
        <v>1797</v>
      </c>
      <c r="K1065" s="115" t="s">
        <v>1805</v>
      </c>
      <c r="L1065" s="115" t="str">
        <f t="shared" si="48"/>
        <v>T3</v>
      </c>
      <c r="M1065" s="115" t="s">
        <v>1809</v>
      </c>
      <c r="N1065" s="33" t="str">
        <f t="shared" si="50"/>
        <v>E:POS_P:P01_Tr1:NWF_Tr2:ESI_DRC_R2_D:07_M:11_Y:2018</v>
      </c>
      <c r="O1065" s="121">
        <v>0.50381944444444449</v>
      </c>
      <c r="P1065" s="119">
        <v>20.5</v>
      </c>
      <c r="Q1065" s="119">
        <v>14</v>
      </c>
      <c r="R1065" s="115">
        <v>0</v>
      </c>
      <c r="S1065" s="119">
        <v>13</v>
      </c>
      <c r="T1065" s="119" t="s">
        <v>1853</v>
      </c>
      <c r="U1065" s="115">
        <v>20</v>
      </c>
      <c r="V1065" s="115">
        <v>22.5</v>
      </c>
      <c r="W1065" s="119" t="s">
        <v>1272</v>
      </c>
    </row>
    <row r="1066" spans="1:23" x14ac:dyDescent="0.2">
      <c r="A1066" s="124">
        <v>43411</v>
      </c>
      <c r="B1066" s="115" t="s">
        <v>664</v>
      </c>
      <c r="C1066" s="114" t="s">
        <v>137</v>
      </c>
      <c r="D1066" s="114" t="s">
        <v>138</v>
      </c>
      <c r="E1066" s="114" t="s">
        <v>139</v>
      </c>
      <c r="F1066" s="116">
        <f t="shared" si="49"/>
        <v>2018</v>
      </c>
      <c r="G1066" s="116">
        <v>11</v>
      </c>
      <c r="H1066" s="117" t="s">
        <v>761</v>
      </c>
      <c r="I1066" s="115" t="s">
        <v>1796</v>
      </c>
      <c r="J1066" s="115" t="s">
        <v>1797</v>
      </c>
      <c r="K1066" s="115" t="s">
        <v>1810</v>
      </c>
      <c r="L1066" s="115" t="str">
        <f t="shared" si="48"/>
        <v>T0</v>
      </c>
      <c r="M1066" s="115" t="s">
        <v>1811</v>
      </c>
      <c r="N1066" s="33" t="str">
        <f t="shared" si="50"/>
        <v>E:POS_P:P01_Tr1:NWF_Tr2:ESI_DRC_R3_D:07_M:11_Y:2018</v>
      </c>
      <c r="O1066" s="121">
        <v>0.48298611111111112</v>
      </c>
      <c r="P1066" s="119">
        <v>20.399999999999999</v>
      </c>
      <c r="Q1066" s="119">
        <v>8</v>
      </c>
      <c r="R1066" s="115">
        <v>0</v>
      </c>
      <c r="S1066" s="119">
        <v>14</v>
      </c>
      <c r="T1066" s="119" t="s">
        <v>1853</v>
      </c>
      <c r="U1066" s="115">
        <v>20</v>
      </c>
      <c r="V1066" s="115">
        <v>22.5</v>
      </c>
      <c r="W1066" s="119" t="s">
        <v>1272</v>
      </c>
    </row>
    <row r="1067" spans="1:23" x14ac:dyDescent="0.2">
      <c r="A1067" s="124">
        <v>43411</v>
      </c>
      <c r="B1067" s="115" t="s">
        <v>664</v>
      </c>
      <c r="C1067" s="114" t="s">
        <v>137</v>
      </c>
      <c r="D1067" s="114" t="s">
        <v>138</v>
      </c>
      <c r="E1067" s="114" t="s">
        <v>139</v>
      </c>
      <c r="F1067" s="116">
        <f t="shared" si="49"/>
        <v>2018</v>
      </c>
      <c r="G1067" s="116">
        <v>11</v>
      </c>
      <c r="H1067" s="117" t="s">
        <v>761</v>
      </c>
      <c r="I1067" s="115" t="s">
        <v>1796</v>
      </c>
      <c r="J1067" s="115" t="s">
        <v>1797</v>
      </c>
      <c r="K1067" s="115" t="s">
        <v>1810</v>
      </c>
      <c r="L1067" s="115" t="str">
        <f t="shared" si="48"/>
        <v>T1</v>
      </c>
      <c r="M1067" s="115" t="s">
        <v>1812</v>
      </c>
      <c r="N1067" s="33" t="str">
        <f t="shared" si="50"/>
        <v>E:POS_P:P01_Tr1:NWF_Tr2:ESI_DRC_R3_D:07_M:11_Y:2018</v>
      </c>
      <c r="O1067" s="121">
        <v>0.48993055555555554</v>
      </c>
      <c r="P1067" s="119">
        <v>23.6</v>
      </c>
      <c r="Q1067" s="119">
        <v>8</v>
      </c>
      <c r="R1067" s="115">
        <v>0</v>
      </c>
      <c r="S1067" s="119">
        <v>14</v>
      </c>
      <c r="T1067" s="119" t="s">
        <v>1853</v>
      </c>
      <c r="U1067" s="115">
        <v>20</v>
      </c>
      <c r="V1067" s="115">
        <v>22.5</v>
      </c>
      <c r="W1067" s="119" t="s">
        <v>1272</v>
      </c>
    </row>
    <row r="1068" spans="1:23" x14ac:dyDescent="0.2">
      <c r="A1068" s="124">
        <v>43411</v>
      </c>
      <c r="B1068" s="115" t="s">
        <v>664</v>
      </c>
      <c r="C1068" s="114" t="s">
        <v>137</v>
      </c>
      <c r="D1068" s="114" t="s">
        <v>138</v>
      </c>
      <c r="E1068" s="114" t="s">
        <v>139</v>
      </c>
      <c r="F1068" s="116">
        <f t="shared" si="49"/>
        <v>2018</v>
      </c>
      <c r="G1068" s="116">
        <v>11</v>
      </c>
      <c r="H1068" s="117" t="s">
        <v>761</v>
      </c>
      <c r="I1068" s="115" t="s">
        <v>1796</v>
      </c>
      <c r="J1068" s="115" t="s">
        <v>1797</v>
      </c>
      <c r="K1068" s="115" t="s">
        <v>1810</v>
      </c>
      <c r="L1068" s="115" t="str">
        <f t="shared" si="48"/>
        <v>T2</v>
      </c>
      <c r="M1068" s="115" t="s">
        <v>1813</v>
      </c>
      <c r="N1068" s="33" t="str">
        <f t="shared" si="50"/>
        <v>E:POS_P:P01_Tr1:NWF_Tr2:ESI_DRC_R3_D:07_M:11_Y:2018</v>
      </c>
      <c r="O1068" s="121">
        <v>0.49687500000000001</v>
      </c>
      <c r="P1068" s="119">
        <v>23.9</v>
      </c>
      <c r="Q1068" s="119">
        <v>8</v>
      </c>
      <c r="R1068" s="115">
        <v>0</v>
      </c>
      <c r="S1068" s="119">
        <v>14</v>
      </c>
      <c r="T1068" s="119" t="s">
        <v>1853</v>
      </c>
      <c r="U1068" s="115">
        <v>20</v>
      </c>
      <c r="V1068" s="115">
        <v>22.5</v>
      </c>
      <c r="W1068" s="119" t="s">
        <v>1272</v>
      </c>
    </row>
    <row r="1069" spans="1:23" x14ac:dyDescent="0.2">
      <c r="A1069" s="124">
        <v>43411</v>
      </c>
      <c r="B1069" s="115" t="s">
        <v>664</v>
      </c>
      <c r="C1069" s="114" t="s">
        <v>137</v>
      </c>
      <c r="D1069" s="114" t="s">
        <v>138</v>
      </c>
      <c r="E1069" s="114" t="s">
        <v>139</v>
      </c>
      <c r="F1069" s="116">
        <f t="shared" si="49"/>
        <v>2018</v>
      </c>
      <c r="G1069" s="116">
        <v>11</v>
      </c>
      <c r="H1069" s="117" t="s">
        <v>761</v>
      </c>
      <c r="I1069" s="115" t="s">
        <v>1796</v>
      </c>
      <c r="J1069" s="115" t="s">
        <v>1797</v>
      </c>
      <c r="K1069" s="115" t="s">
        <v>1810</v>
      </c>
      <c r="L1069" s="115" t="str">
        <f t="shared" ref="L1069:L1132" si="51">MID(M1069,12,2)</f>
        <v>T3</v>
      </c>
      <c r="M1069" s="115" t="s">
        <v>1814</v>
      </c>
      <c r="N1069" s="33" t="str">
        <f t="shared" si="50"/>
        <v>E:POS_P:P01_Tr1:NWF_Tr2:ESI_DRC_R3_D:07_M:11_Y:2018</v>
      </c>
      <c r="O1069" s="121">
        <v>0.50381944444444449</v>
      </c>
      <c r="P1069" s="119">
        <v>20.7</v>
      </c>
      <c r="Q1069" s="115">
        <v>8</v>
      </c>
      <c r="R1069" s="115">
        <v>0</v>
      </c>
      <c r="S1069" s="115">
        <v>14</v>
      </c>
      <c r="T1069" s="119" t="s">
        <v>1853</v>
      </c>
      <c r="U1069" s="115">
        <v>20</v>
      </c>
      <c r="V1069" s="115">
        <v>22.5</v>
      </c>
      <c r="W1069" s="119" t="s">
        <v>1272</v>
      </c>
    </row>
    <row r="1070" spans="1:23" x14ac:dyDescent="0.2">
      <c r="A1070" s="124">
        <v>43411</v>
      </c>
      <c r="B1070" s="115" t="s">
        <v>154</v>
      </c>
      <c r="C1070" s="114" t="s">
        <v>137</v>
      </c>
      <c r="D1070" s="114" t="s">
        <v>138</v>
      </c>
      <c r="E1070" s="114" t="s">
        <v>139</v>
      </c>
      <c r="F1070" s="116">
        <f t="shared" si="49"/>
        <v>2018</v>
      </c>
      <c r="G1070" s="116">
        <v>11</v>
      </c>
      <c r="H1070" s="117" t="s">
        <v>761</v>
      </c>
      <c r="I1070" s="115" t="s">
        <v>1796</v>
      </c>
      <c r="J1070" s="115" t="s">
        <v>1815</v>
      </c>
      <c r="K1070" s="115" t="s">
        <v>1798</v>
      </c>
      <c r="L1070" s="115" t="str">
        <f t="shared" si="51"/>
        <v>T0</v>
      </c>
      <c r="M1070" s="115" t="s">
        <v>1816</v>
      </c>
      <c r="N1070" s="33" t="str">
        <f t="shared" si="50"/>
        <v>E:POS_P:P01_Tr1:NWF_Tr2:LSI_DRC_R1_D:07_M:11_Y:2018</v>
      </c>
      <c r="O1070" s="121">
        <v>0.48541666666666666</v>
      </c>
      <c r="P1070" s="119">
        <v>20</v>
      </c>
      <c r="Q1070" s="119">
        <v>6</v>
      </c>
      <c r="R1070" s="115">
        <v>0</v>
      </c>
      <c r="S1070" s="119">
        <v>14</v>
      </c>
      <c r="T1070" s="119" t="s">
        <v>1800</v>
      </c>
      <c r="U1070" s="115">
        <v>20</v>
      </c>
      <c r="V1070" s="115">
        <v>22.5</v>
      </c>
      <c r="W1070" s="119" t="s">
        <v>1272</v>
      </c>
    </row>
    <row r="1071" spans="1:23" x14ac:dyDescent="0.2">
      <c r="A1071" s="124">
        <v>43411</v>
      </c>
      <c r="B1071" s="115" t="s">
        <v>154</v>
      </c>
      <c r="C1071" s="114" t="s">
        <v>137</v>
      </c>
      <c r="D1071" s="114" t="s">
        <v>138</v>
      </c>
      <c r="E1071" s="114" t="s">
        <v>139</v>
      </c>
      <c r="F1071" s="116">
        <f t="shared" si="49"/>
        <v>2018</v>
      </c>
      <c r="G1071" s="116">
        <v>11</v>
      </c>
      <c r="H1071" s="117" t="s">
        <v>761</v>
      </c>
      <c r="I1071" s="115" t="s">
        <v>1796</v>
      </c>
      <c r="J1071" s="115" t="s">
        <v>1815</v>
      </c>
      <c r="K1071" s="115" t="s">
        <v>1798</v>
      </c>
      <c r="L1071" s="115" t="str">
        <f t="shared" si="51"/>
        <v>T1</v>
      </c>
      <c r="M1071" s="115" t="s">
        <v>1817</v>
      </c>
      <c r="N1071" s="33" t="str">
        <f t="shared" si="50"/>
        <v>E:POS_P:P01_Tr1:NWF_Tr2:LSI_DRC_R1_D:07_M:11_Y:2018</v>
      </c>
      <c r="O1071" s="121">
        <v>0.49236111111111108</v>
      </c>
      <c r="P1071" s="119">
        <v>23.9</v>
      </c>
      <c r="Q1071" s="119">
        <v>6</v>
      </c>
      <c r="R1071" s="115">
        <v>0</v>
      </c>
      <c r="S1071" s="119">
        <v>14</v>
      </c>
      <c r="T1071" s="119" t="s">
        <v>1800</v>
      </c>
      <c r="U1071" s="115">
        <v>20</v>
      </c>
      <c r="V1071" s="115">
        <v>22.5</v>
      </c>
      <c r="W1071" s="119" t="s">
        <v>1272</v>
      </c>
    </row>
    <row r="1072" spans="1:23" x14ac:dyDescent="0.2">
      <c r="A1072" s="124">
        <v>43411</v>
      </c>
      <c r="B1072" s="115" t="s">
        <v>154</v>
      </c>
      <c r="C1072" s="114" t="s">
        <v>137</v>
      </c>
      <c r="D1072" s="114" t="s">
        <v>138</v>
      </c>
      <c r="E1072" s="114" t="s">
        <v>139</v>
      </c>
      <c r="F1072" s="116">
        <f t="shared" si="49"/>
        <v>2018</v>
      </c>
      <c r="G1072" s="116">
        <v>11</v>
      </c>
      <c r="H1072" s="117" t="s">
        <v>761</v>
      </c>
      <c r="I1072" s="115" t="s">
        <v>1796</v>
      </c>
      <c r="J1072" s="115" t="s">
        <v>1815</v>
      </c>
      <c r="K1072" s="115" t="s">
        <v>1798</v>
      </c>
      <c r="L1072" s="115" t="str">
        <f t="shared" si="51"/>
        <v>T2</v>
      </c>
      <c r="M1072" s="115" t="s">
        <v>1818</v>
      </c>
      <c r="N1072" s="33" t="str">
        <f t="shared" si="50"/>
        <v>E:POS_P:P01_Tr1:NWF_Tr2:LSI_DRC_R1_D:07_M:11_Y:2018</v>
      </c>
      <c r="O1072" s="121">
        <v>0.4993055555555555</v>
      </c>
      <c r="P1072" s="119">
        <v>23.4</v>
      </c>
      <c r="Q1072" s="119">
        <v>6</v>
      </c>
      <c r="R1072" s="115">
        <v>0</v>
      </c>
      <c r="S1072" s="119">
        <v>14</v>
      </c>
      <c r="T1072" s="119" t="s">
        <v>1800</v>
      </c>
      <c r="U1072" s="115">
        <v>20</v>
      </c>
      <c r="V1072" s="115">
        <v>22.5</v>
      </c>
      <c r="W1072" s="119" t="s">
        <v>1272</v>
      </c>
    </row>
    <row r="1073" spans="1:23" x14ac:dyDescent="0.2">
      <c r="A1073" s="124">
        <v>43411</v>
      </c>
      <c r="B1073" s="115" t="s">
        <v>154</v>
      </c>
      <c r="C1073" s="114" t="s">
        <v>137</v>
      </c>
      <c r="D1073" s="114" t="s">
        <v>138</v>
      </c>
      <c r="E1073" s="114" t="s">
        <v>139</v>
      </c>
      <c r="F1073" s="116">
        <f t="shared" si="49"/>
        <v>2018</v>
      </c>
      <c r="G1073" s="116">
        <v>11</v>
      </c>
      <c r="H1073" s="117" t="s">
        <v>761</v>
      </c>
      <c r="I1073" s="115" t="s">
        <v>1796</v>
      </c>
      <c r="J1073" s="115" t="s">
        <v>1815</v>
      </c>
      <c r="K1073" s="115" t="s">
        <v>1798</v>
      </c>
      <c r="L1073" s="115" t="str">
        <f t="shared" si="51"/>
        <v>T3</v>
      </c>
      <c r="M1073" s="115" t="s">
        <v>1819</v>
      </c>
      <c r="N1073" s="33" t="str">
        <f t="shared" si="50"/>
        <v>E:POS_P:P01_Tr1:NWF_Tr2:LSI_DRC_R1_D:07_M:11_Y:2018</v>
      </c>
      <c r="O1073" s="121">
        <v>0.50624999999999998</v>
      </c>
      <c r="P1073" s="119">
        <v>20.3</v>
      </c>
      <c r="Q1073" s="119">
        <v>6</v>
      </c>
      <c r="R1073" s="115">
        <v>0</v>
      </c>
      <c r="S1073" s="119">
        <v>14</v>
      </c>
      <c r="T1073" s="119" t="s">
        <v>1800</v>
      </c>
      <c r="U1073" s="115">
        <v>20</v>
      </c>
      <c r="V1073" s="115">
        <v>22.5</v>
      </c>
      <c r="W1073" s="119" t="s">
        <v>1272</v>
      </c>
    </row>
    <row r="1074" spans="1:23" x14ac:dyDescent="0.2">
      <c r="A1074" s="124">
        <v>43411</v>
      </c>
      <c r="B1074" s="115" t="s">
        <v>449</v>
      </c>
      <c r="C1074" s="114" t="s">
        <v>137</v>
      </c>
      <c r="D1074" s="114" t="s">
        <v>138</v>
      </c>
      <c r="E1074" s="114" t="s">
        <v>139</v>
      </c>
      <c r="F1074" s="116">
        <f t="shared" si="49"/>
        <v>2018</v>
      </c>
      <c r="G1074" s="116">
        <v>11</v>
      </c>
      <c r="H1074" s="117" t="s">
        <v>761</v>
      </c>
      <c r="I1074" s="115" t="s">
        <v>1796</v>
      </c>
      <c r="J1074" s="115" t="s">
        <v>1815</v>
      </c>
      <c r="K1074" s="115" t="s">
        <v>1805</v>
      </c>
      <c r="L1074" s="115" t="str">
        <f t="shared" si="51"/>
        <v>T0</v>
      </c>
      <c r="M1074" s="115" t="s">
        <v>1820</v>
      </c>
      <c r="N1074" s="33" t="str">
        <f t="shared" si="50"/>
        <v>E:POS_P:P01_Tr1:NWF_Tr2:LSI_DRC_R2_D:07_M:11_Y:2018</v>
      </c>
      <c r="O1074" s="121">
        <v>0.48541666666666666</v>
      </c>
      <c r="P1074" s="119">
        <v>19.899999999999999</v>
      </c>
      <c r="Q1074" s="119">
        <v>11</v>
      </c>
      <c r="R1074" s="115">
        <v>0</v>
      </c>
      <c r="S1074" s="119">
        <v>14</v>
      </c>
      <c r="T1074" s="119" t="s">
        <v>1800</v>
      </c>
      <c r="U1074" s="115">
        <v>20</v>
      </c>
      <c r="V1074" s="115">
        <v>22.5</v>
      </c>
      <c r="W1074" s="119" t="s">
        <v>1272</v>
      </c>
    </row>
    <row r="1075" spans="1:23" x14ac:dyDescent="0.2">
      <c r="A1075" s="124">
        <v>43411</v>
      </c>
      <c r="B1075" s="115" t="s">
        <v>449</v>
      </c>
      <c r="C1075" s="114" t="s">
        <v>137</v>
      </c>
      <c r="D1075" s="114" t="s">
        <v>138</v>
      </c>
      <c r="E1075" s="114" t="s">
        <v>139</v>
      </c>
      <c r="F1075" s="116">
        <f t="shared" si="49"/>
        <v>2018</v>
      </c>
      <c r="G1075" s="116">
        <v>11</v>
      </c>
      <c r="H1075" s="117" t="s">
        <v>761</v>
      </c>
      <c r="I1075" s="115" t="s">
        <v>1796</v>
      </c>
      <c r="J1075" s="115" t="s">
        <v>1815</v>
      </c>
      <c r="K1075" s="115" t="s">
        <v>1805</v>
      </c>
      <c r="L1075" s="115" t="str">
        <f t="shared" si="51"/>
        <v>T1</v>
      </c>
      <c r="M1075" s="115" t="s">
        <v>1821</v>
      </c>
      <c r="N1075" s="33" t="str">
        <f t="shared" si="50"/>
        <v>E:POS_P:P01_Tr1:NWF_Tr2:LSI_DRC_R2_D:07_M:11_Y:2018</v>
      </c>
      <c r="O1075" s="121">
        <v>0.49236111111111108</v>
      </c>
      <c r="P1075" s="119">
        <v>23.5</v>
      </c>
      <c r="Q1075" s="119">
        <v>11</v>
      </c>
      <c r="R1075" s="115">
        <v>0</v>
      </c>
      <c r="S1075" s="119">
        <v>14</v>
      </c>
      <c r="T1075" s="119" t="s">
        <v>1800</v>
      </c>
      <c r="U1075" s="115">
        <v>20</v>
      </c>
      <c r="V1075" s="115">
        <v>22.5</v>
      </c>
      <c r="W1075" s="119" t="s">
        <v>1272</v>
      </c>
    </row>
    <row r="1076" spans="1:23" x14ac:dyDescent="0.2">
      <c r="A1076" s="124">
        <v>43411</v>
      </c>
      <c r="B1076" s="115" t="s">
        <v>449</v>
      </c>
      <c r="C1076" s="114" t="s">
        <v>137</v>
      </c>
      <c r="D1076" s="114" t="s">
        <v>138</v>
      </c>
      <c r="E1076" s="114" t="s">
        <v>139</v>
      </c>
      <c r="F1076" s="116">
        <f t="shared" si="49"/>
        <v>2018</v>
      </c>
      <c r="G1076" s="116">
        <v>11</v>
      </c>
      <c r="H1076" s="117" t="s">
        <v>761</v>
      </c>
      <c r="I1076" s="115" t="s">
        <v>1796</v>
      </c>
      <c r="J1076" s="115" t="s">
        <v>1815</v>
      </c>
      <c r="K1076" s="115" t="s">
        <v>1805</v>
      </c>
      <c r="L1076" s="115" t="str">
        <f t="shared" si="51"/>
        <v>T2</v>
      </c>
      <c r="M1076" s="115" t="s">
        <v>1822</v>
      </c>
      <c r="N1076" s="33" t="str">
        <f t="shared" si="50"/>
        <v>E:POS_P:P01_Tr1:NWF_Tr2:LSI_DRC_R2_D:07_M:11_Y:2018</v>
      </c>
      <c r="O1076" s="121">
        <v>0.4993055555555555</v>
      </c>
      <c r="P1076" s="119">
        <v>23.1</v>
      </c>
      <c r="Q1076" s="119">
        <v>11</v>
      </c>
      <c r="R1076" s="115">
        <v>0</v>
      </c>
      <c r="S1076" s="119">
        <v>14</v>
      </c>
      <c r="T1076" s="119" t="s">
        <v>1800</v>
      </c>
      <c r="U1076" s="115">
        <v>20</v>
      </c>
      <c r="V1076" s="115">
        <v>22.5</v>
      </c>
      <c r="W1076" s="119" t="s">
        <v>1272</v>
      </c>
    </row>
    <row r="1077" spans="1:23" x14ac:dyDescent="0.2">
      <c r="A1077" s="124">
        <v>43411</v>
      </c>
      <c r="B1077" s="115" t="s">
        <v>449</v>
      </c>
      <c r="C1077" s="114" t="s">
        <v>137</v>
      </c>
      <c r="D1077" s="114" t="s">
        <v>138</v>
      </c>
      <c r="E1077" s="114" t="s">
        <v>139</v>
      </c>
      <c r="F1077" s="116">
        <f t="shared" si="49"/>
        <v>2018</v>
      </c>
      <c r="G1077" s="116">
        <v>11</v>
      </c>
      <c r="H1077" s="117" t="s">
        <v>761</v>
      </c>
      <c r="I1077" s="115" t="s">
        <v>1796</v>
      </c>
      <c r="J1077" s="115" t="s">
        <v>1815</v>
      </c>
      <c r="K1077" s="115" t="s">
        <v>1805</v>
      </c>
      <c r="L1077" s="115" t="str">
        <f t="shared" si="51"/>
        <v>T3</v>
      </c>
      <c r="M1077" s="115" t="s">
        <v>1823</v>
      </c>
      <c r="N1077" s="33" t="str">
        <f t="shared" si="50"/>
        <v>E:POS_P:P01_Tr1:NWF_Tr2:LSI_DRC_R2_D:07_M:11_Y:2018</v>
      </c>
      <c r="O1077" s="121">
        <v>0.50624999999999998</v>
      </c>
      <c r="P1077" s="119">
        <v>20</v>
      </c>
      <c r="Q1077" s="119">
        <v>11</v>
      </c>
      <c r="R1077" s="115">
        <v>0</v>
      </c>
      <c r="S1077" s="119">
        <v>14</v>
      </c>
      <c r="T1077" s="119" t="s">
        <v>1800</v>
      </c>
      <c r="U1077" s="115">
        <v>20</v>
      </c>
      <c r="V1077" s="115">
        <v>22.5</v>
      </c>
      <c r="W1077" s="119" t="s">
        <v>1272</v>
      </c>
    </row>
    <row r="1078" spans="1:23" x14ac:dyDescent="0.2">
      <c r="A1078" s="124">
        <v>43411</v>
      </c>
      <c r="B1078" s="115" t="s">
        <v>664</v>
      </c>
      <c r="C1078" s="114" t="s">
        <v>137</v>
      </c>
      <c r="D1078" s="114" t="s">
        <v>138</v>
      </c>
      <c r="E1078" s="114" t="s">
        <v>139</v>
      </c>
      <c r="F1078" s="116">
        <f t="shared" si="49"/>
        <v>2018</v>
      </c>
      <c r="G1078" s="116">
        <v>11</v>
      </c>
      <c r="H1078" s="117" t="s">
        <v>761</v>
      </c>
      <c r="I1078" s="115" t="s">
        <v>1796</v>
      </c>
      <c r="J1078" s="115" t="s">
        <v>1815</v>
      </c>
      <c r="K1078" s="115" t="s">
        <v>1810</v>
      </c>
      <c r="L1078" s="115" t="str">
        <f t="shared" si="51"/>
        <v>T0</v>
      </c>
      <c r="M1078" s="115" t="s">
        <v>1824</v>
      </c>
      <c r="N1078" s="33" t="str">
        <f t="shared" si="50"/>
        <v>E:POS_P:P01_Tr1:NWF_Tr2:LSI_DRC_R3_D:07_M:11_Y:2018</v>
      </c>
      <c r="O1078" s="121">
        <v>0.48541666666666666</v>
      </c>
      <c r="P1078" s="119">
        <v>19.8</v>
      </c>
      <c r="Q1078" s="119">
        <v>2</v>
      </c>
      <c r="R1078" s="115">
        <v>0</v>
      </c>
      <c r="T1078" s="119" t="s">
        <v>1800</v>
      </c>
      <c r="U1078" s="115">
        <v>20</v>
      </c>
      <c r="V1078" s="115">
        <v>22.5</v>
      </c>
      <c r="W1078" s="119" t="s">
        <v>1272</v>
      </c>
    </row>
    <row r="1079" spans="1:23" x14ac:dyDescent="0.2">
      <c r="A1079" s="124">
        <v>43411</v>
      </c>
      <c r="B1079" s="115" t="s">
        <v>664</v>
      </c>
      <c r="C1079" s="114" t="s">
        <v>137</v>
      </c>
      <c r="D1079" s="114" t="s">
        <v>138</v>
      </c>
      <c r="E1079" s="114" t="s">
        <v>139</v>
      </c>
      <c r="F1079" s="116">
        <f t="shared" si="49"/>
        <v>2018</v>
      </c>
      <c r="G1079" s="116">
        <v>11</v>
      </c>
      <c r="H1079" s="117" t="s">
        <v>761</v>
      </c>
      <c r="I1079" s="115" t="s">
        <v>1796</v>
      </c>
      <c r="J1079" s="115" t="s">
        <v>1815</v>
      </c>
      <c r="K1079" s="115" t="s">
        <v>1810</v>
      </c>
      <c r="L1079" s="115" t="str">
        <f t="shared" si="51"/>
        <v>T1</v>
      </c>
      <c r="M1079" s="115" t="s">
        <v>1825</v>
      </c>
      <c r="N1079" s="33" t="str">
        <f t="shared" si="50"/>
        <v>E:POS_P:P01_Tr1:NWF_Tr2:LSI_DRC_R3_D:07_M:11_Y:2018</v>
      </c>
      <c r="O1079" s="121">
        <v>0.49236111111111108</v>
      </c>
      <c r="P1079" s="119">
        <v>23.4</v>
      </c>
      <c r="Q1079" s="119">
        <v>2</v>
      </c>
      <c r="R1079" s="115">
        <v>0</v>
      </c>
      <c r="T1079" s="119" t="s">
        <v>1800</v>
      </c>
      <c r="U1079" s="115">
        <v>20</v>
      </c>
      <c r="V1079" s="115">
        <v>22.5</v>
      </c>
      <c r="W1079" s="119" t="s">
        <v>1272</v>
      </c>
    </row>
    <row r="1080" spans="1:23" x14ac:dyDescent="0.2">
      <c r="A1080" s="124">
        <v>43411</v>
      </c>
      <c r="B1080" s="115" t="s">
        <v>664</v>
      </c>
      <c r="C1080" s="114" t="s">
        <v>137</v>
      </c>
      <c r="D1080" s="114" t="s">
        <v>138</v>
      </c>
      <c r="E1080" s="114" t="s">
        <v>139</v>
      </c>
      <c r="F1080" s="116">
        <f t="shared" si="49"/>
        <v>2018</v>
      </c>
      <c r="G1080" s="116">
        <v>11</v>
      </c>
      <c r="H1080" s="117" t="s">
        <v>761</v>
      </c>
      <c r="I1080" s="115" t="s">
        <v>1796</v>
      </c>
      <c r="J1080" s="115" t="s">
        <v>1815</v>
      </c>
      <c r="K1080" s="115" t="s">
        <v>1810</v>
      </c>
      <c r="L1080" s="115" t="str">
        <f t="shared" si="51"/>
        <v>T2</v>
      </c>
      <c r="M1080" s="115" t="s">
        <v>1826</v>
      </c>
      <c r="N1080" s="33" t="str">
        <f t="shared" si="50"/>
        <v>E:POS_P:P01_Tr1:NWF_Tr2:LSI_DRC_R3_D:07_M:11_Y:2018</v>
      </c>
      <c r="O1080" s="121">
        <v>0.4993055555555555</v>
      </c>
      <c r="P1080" s="119">
        <v>23.1</v>
      </c>
      <c r="Q1080" s="119">
        <v>2</v>
      </c>
      <c r="R1080" s="115">
        <v>0</v>
      </c>
      <c r="T1080" s="119" t="s">
        <v>1800</v>
      </c>
      <c r="U1080" s="115">
        <v>20</v>
      </c>
      <c r="V1080" s="115">
        <v>22.5</v>
      </c>
      <c r="W1080" s="119" t="s">
        <v>1272</v>
      </c>
    </row>
    <row r="1081" spans="1:23" x14ac:dyDescent="0.2">
      <c r="A1081" s="124">
        <v>43411</v>
      </c>
      <c r="B1081" s="115" t="s">
        <v>664</v>
      </c>
      <c r="C1081" s="114" t="s">
        <v>137</v>
      </c>
      <c r="D1081" s="114" t="s">
        <v>138</v>
      </c>
      <c r="E1081" s="114" t="s">
        <v>139</v>
      </c>
      <c r="F1081" s="116">
        <f t="shared" si="49"/>
        <v>2018</v>
      </c>
      <c r="G1081" s="116">
        <v>11</v>
      </c>
      <c r="H1081" s="117" t="s">
        <v>761</v>
      </c>
      <c r="I1081" s="115" t="s">
        <v>1796</v>
      </c>
      <c r="J1081" s="115" t="s">
        <v>1815</v>
      </c>
      <c r="K1081" s="115" t="s">
        <v>1810</v>
      </c>
      <c r="L1081" s="115" t="str">
        <f t="shared" si="51"/>
        <v>T3</v>
      </c>
      <c r="M1081" s="115" t="s">
        <v>1827</v>
      </c>
      <c r="N1081" s="33" t="str">
        <f t="shared" si="50"/>
        <v>E:POS_P:P01_Tr1:NWF_Tr2:LSI_DRC_R3_D:07_M:11_Y:2018</v>
      </c>
      <c r="O1081" s="121">
        <v>0.50624999999999998</v>
      </c>
      <c r="P1081" s="119">
        <v>20.100000000000001</v>
      </c>
      <c r="Q1081" s="119">
        <v>2</v>
      </c>
      <c r="R1081" s="115">
        <v>0</v>
      </c>
      <c r="T1081" s="119" t="s">
        <v>1800</v>
      </c>
      <c r="U1081" s="115">
        <v>20</v>
      </c>
      <c r="V1081" s="115">
        <v>22.5</v>
      </c>
      <c r="W1081" s="119" t="s">
        <v>1272</v>
      </c>
    </row>
    <row r="1082" spans="1:23" x14ac:dyDescent="0.2">
      <c r="A1082" s="124">
        <v>43411</v>
      </c>
      <c r="B1082" s="115" t="s">
        <v>154</v>
      </c>
      <c r="C1082" s="114" t="s">
        <v>137</v>
      </c>
      <c r="D1082" s="114" t="s">
        <v>138</v>
      </c>
      <c r="E1082" s="114" t="s">
        <v>139</v>
      </c>
      <c r="F1082" s="116">
        <f t="shared" si="49"/>
        <v>2018</v>
      </c>
      <c r="G1082" s="116">
        <v>11</v>
      </c>
      <c r="H1082" s="117" t="s">
        <v>761</v>
      </c>
      <c r="I1082" s="115" t="s">
        <v>1828</v>
      </c>
      <c r="J1082" s="115" t="s">
        <v>1797</v>
      </c>
      <c r="K1082" s="115" t="s">
        <v>1798</v>
      </c>
      <c r="L1082" s="115" t="str">
        <f t="shared" si="51"/>
        <v>T0</v>
      </c>
      <c r="M1082" s="115" t="s">
        <v>1829</v>
      </c>
      <c r="N1082" s="33" t="str">
        <f t="shared" si="50"/>
        <v>E:POS_P:P01_Tr1:WFL_Tr2:ESI_DRC_R1_D:07_M:11_Y:2018</v>
      </c>
      <c r="O1082" s="121">
        <v>0.51631944444444444</v>
      </c>
      <c r="P1082" s="119">
        <v>18.2</v>
      </c>
      <c r="Q1082" s="119">
        <v>5</v>
      </c>
      <c r="R1082" s="115">
        <v>5</v>
      </c>
      <c r="S1082" s="119">
        <v>13.5</v>
      </c>
      <c r="T1082" s="119" t="s">
        <v>1853</v>
      </c>
      <c r="U1082" s="115">
        <v>22.5</v>
      </c>
      <c r="V1082" s="115">
        <v>19</v>
      </c>
      <c r="W1082" s="119" t="s">
        <v>1445</v>
      </c>
    </row>
    <row r="1083" spans="1:23" x14ac:dyDescent="0.2">
      <c r="A1083" s="124">
        <v>43411</v>
      </c>
      <c r="B1083" s="115" t="s">
        <v>154</v>
      </c>
      <c r="C1083" s="114" t="s">
        <v>137</v>
      </c>
      <c r="D1083" s="114" t="s">
        <v>138</v>
      </c>
      <c r="E1083" s="114" t="s">
        <v>139</v>
      </c>
      <c r="F1083" s="116">
        <f t="shared" si="49"/>
        <v>2018</v>
      </c>
      <c r="G1083" s="116">
        <v>11</v>
      </c>
      <c r="H1083" s="117" t="s">
        <v>761</v>
      </c>
      <c r="I1083" s="115" t="s">
        <v>1828</v>
      </c>
      <c r="J1083" s="115" t="s">
        <v>1797</v>
      </c>
      <c r="K1083" s="115" t="s">
        <v>1798</v>
      </c>
      <c r="L1083" s="115" t="str">
        <f t="shared" si="51"/>
        <v>T1</v>
      </c>
      <c r="M1083" s="115" t="s">
        <v>1830</v>
      </c>
      <c r="N1083" s="33" t="str">
        <f t="shared" si="50"/>
        <v>E:POS_P:P01_Tr1:WFL_Tr2:ESI_DRC_R1_D:07_M:11_Y:2018</v>
      </c>
      <c r="O1083" s="121">
        <v>0.52326388888888886</v>
      </c>
      <c r="P1083" s="119">
        <v>22.4</v>
      </c>
      <c r="Q1083" s="119">
        <v>5</v>
      </c>
      <c r="R1083" s="115">
        <v>5</v>
      </c>
      <c r="S1083" s="119">
        <v>13.5</v>
      </c>
      <c r="T1083" s="119" t="s">
        <v>1853</v>
      </c>
      <c r="U1083" s="115">
        <v>22.5</v>
      </c>
      <c r="V1083" s="115">
        <v>19</v>
      </c>
    </row>
    <row r="1084" spans="1:23" x14ac:dyDescent="0.2">
      <c r="A1084" s="124">
        <v>43411</v>
      </c>
      <c r="B1084" s="115" t="s">
        <v>154</v>
      </c>
      <c r="C1084" s="114" t="s">
        <v>137</v>
      </c>
      <c r="D1084" s="114" t="s">
        <v>138</v>
      </c>
      <c r="E1084" s="114" t="s">
        <v>139</v>
      </c>
      <c r="F1084" s="116">
        <f t="shared" si="49"/>
        <v>2018</v>
      </c>
      <c r="G1084" s="116">
        <v>11</v>
      </c>
      <c r="H1084" s="117" t="s">
        <v>761</v>
      </c>
      <c r="I1084" s="115" t="s">
        <v>1828</v>
      </c>
      <c r="J1084" s="115" t="s">
        <v>1797</v>
      </c>
      <c r="K1084" s="115" t="s">
        <v>1798</v>
      </c>
      <c r="L1084" s="115" t="str">
        <f t="shared" si="51"/>
        <v>T2</v>
      </c>
      <c r="M1084" s="115" t="s">
        <v>1831</v>
      </c>
      <c r="N1084" s="33" t="str">
        <f t="shared" si="50"/>
        <v>E:POS_P:P01_Tr1:WFL_Tr2:ESI_DRC_R1_D:07_M:11_Y:2018</v>
      </c>
      <c r="O1084" s="121">
        <v>0.53020833333333328</v>
      </c>
      <c r="P1084" s="119">
        <v>21</v>
      </c>
      <c r="Q1084" s="119">
        <v>5</v>
      </c>
      <c r="R1084" s="115">
        <v>5</v>
      </c>
      <c r="S1084" s="119">
        <v>13.5</v>
      </c>
      <c r="T1084" s="119" t="s">
        <v>1853</v>
      </c>
      <c r="U1084" s="115">
        <v>22.5</v>
      </c>
      <c r="V1084" s="115">
        <v>19</v>
      </c>
    </row>
    <row r="1085" spans="1:23" x14ac:dyDescent="0.2">
      <c r="A1085" s="124">
        <v>43411</v>
      </c>
      <c r="B1085" s="115" t="s">
        <v>154</v>
      </c>
      <c r="C1085" s="114" t="s">
        <v>137</v>
      </c>
      <c r="D1085" s="114" t="s">
        <v>138</v>
      </c>
      <c r="E1085" s="114" t="s">
        <v>139</v>
      </c>
      <c r="F1085" s="116">
        <f t="shared" si="49"/>
        <v>2018</v>
      </c>
      <c r="G1085" s="116">
        <v>11</v>
      </c>
      <c r="H1085" s="117" t="s">
        <v>761</v>
      </c>
      <c r="I1085" s="115" t="s">
        <v>1828</v>
      </c>
      <c r="J1085" s="115" t="s">
        <v>1797</v>
      </c>
      <c r="K1085" s="115" t="s">
        <v>1798</v>
      </c>
      <c r="L1085" s="115" t="str">
        <f t="shared" si="51"/>
        <v>T3</v>
      </c>
      <c r="M1085" s="115" t="s">
        <v>1832</v>
      </c>
      <c r="N1085" s="33" t="str">
        <f t="shared" si="50"/>
        <v>E:POS_P:P01_Tr1:WFL_Tr2:ESI_DRC_R1_D:07_M:11_Y:2018</v>
      </c>
      <c r="O1085" s="121">
        <v>0.53715277777777781</v>
      </c>
      <c r="P1085" s="119">
        <v>20.100000000000001</v>
      </c>
      <c r="Q1085" s="119">
        <v>5</v>
      </c>
      <c r="R1085" s="115">
        <v>5</v>
      </c>
      <c r="S1085" s="119">
        <v>13.5</v>
      </c>
      <c r="T1085" s="119" t="s">
        <v>1853</v>
      </c>
      <c r="U1085" s="115">
        <v>22.5</v>
      </c>
      <c r="V1085" s="115">
        <v>19</v>
      </c>
    </row>
    <row r="1086" spans="1:23" x14ac:dyDescent="0.2">
      <c r="A1086" s="124">
        <v>43411</v>
      </c>
      <c r="B1086" s="115" t="s">
        <v>449</v>
      </c>
      <c r="C1086" s="114" t="s">
        <v>137</v>
      </c>
      <c r="D1086" s="114" t="s">
        <v>138</v>
      </c>
      <c r="E1086" s="114" t="s">
        <v>139</v>
      </c>
      <c r="F1086" s="116">
        <f t="shared" si="49"/>
        <v>2018</v>
      </c>
      <c r="G1086" s="116">
        <v>11</v>
      </c>
      <c r="H1086" s="117" t="s">
        <v>761</v>
      </c>
      <c r="I1086" s="115" t="s">
        <v>1828</v>
      </c>
      <c r="J1086" s="115" t="s">
        <v>1797</v>
      </c>
      <c r="K1086" s="115" t="s">
        <v>1805</v>
      </c>
      <c r="L1086" s="115" t="str">
        <f t="shared" si="51"/>
        <v>T0</v>
      </c>
      <c r="M1086" s="115" t="s">
        <v>1833</v>
      </c>
      <c r="N1086" s="33" t="str">
        <f t="shared" si="50"/>
        <v>E:POS_P:P01_Tr1:WFL_Tr2:ESI_DRC_R2_D:07_M:11_Y:2018</v>
      </c>
      <c r="O1086" s="121">
        <v>0.51631944444444444</v>
      </c>
      <c r="P1086" s="119">
        <v>17.3</v>
      </c>
      <c r="Q1086" s="119">
        <v>14</v>
      </c>
      <c r="R1086" s="115">
        <v>6</v>
      </c>
      <c r="S1086" s="119">
        <v>14</v>
      </c>
      <c r="T1086" s="119" t="s">
        <v>1853</v>
      </c>
      <c r="U1086" s="115">
        <v>22.5</v>
      </c>
      <c r="V1086" s="115">
        <v>19</v>
      </c>
    </row>
    <row r="1087" spans="1:23" x14ac:dyDescent="0.2">
      <c r="A1087" s="124">
        <v>43411</v>
      </c>
      <c r="B1087" s="115" t="s">
        <v>449</v>
      </c>
      <c r="C1087" s="114" t="s">
        <v>137</v>
      </c>
      <c r="D1087" s="114" t="s">
        <v>138</v>
      </c>
      <c r="E1087" s="114" t="s">
        <v>139</v>
      </c>
      <c r="F1087" s="116">
        <f t="shared" si="49"/>
        <v>2018</v>
      </c>
      <c r="G1087" s="116">
        <v>11</v>
      </c>
      <c r="H1087" s="117" t="s">
        <v>761</v>
      </c>
      <c r="I1087" s="115" t="s">
        <v>1828</v>
      </c>
      <c r="J1087" s="115" t="s">
        <v>1797</v>
      </c>
      <c r="K1087" s="115" t="s">
        <v>1805</v>
      </c>
      <c r="L1087" s="115" t="str">
        <f t="shared" si="51"/>
        <v>T1</v>
      </c>
      <c r="M1087" s="115" t="s">
        <v>1834</v>
      </c>
      <c r="N1087" s="33" t="str">
        <f t="shared" si="50"/>
        <v>E:POS_P:P01_Tr1:WFL_Tr2:ESI_DRC_R2_D:07_M:11_Y:2018</v>
      </c>
      <c r="O1087" s="121">
        <v>0.52326388888888886</v>
      </c>
      <c r="P1087" s="119">
        <v>21.4</v>
      </c>
      <c r="Q1087" s="119">
        <v>14</v>
      </c>
      <c r="R1087" s="115">
        <v>6</v>
      </c>
      <c r="S1087" s="119">
        <v>14</v>
      </c>
      <c r="T1087" s="119" t="s">
        <v>1853</v>
      </c>
      <c r="U1087" s="115">
        <v>22.5</v>
      </c>
      <c r="V1087" s="115">
        <v>19</v>
      </c>
    </row>
    <row r="1088" spans="1:23" x14ac:dyDescent="0.2">
      <c r="A1088" s="124">
        <v>43411</v>
      </c>
      <c r="B1088" s="115" t="s">
        <v>449</v>
      </c>
      <c r="C1088" s="114" t="s">
        <v>137</v>
      </c>
      <c r="D1088" s="114" t="s">
        <v>138</v>
      </c>
      <c r="E1088" s="114" t="s">
        <v>139</v>
      </c>
      <c r="F1088" s="116">
        <f t="shared" si="49"/>
        <v>2018</v>
      </c>
      <c r="G1088" s="116">
        <v>11</v>
      </c>
      <c r="H1088" s="117" t="s">
        <v>761</v>
      </c>
      <c r="I1088" s="115" t="s">
        <v>1828</v>
      </c>
      <c r="J1088" s="115" t="s">
        <v>1797</v>
      </c>
      <c r="K1088" s="115" t="s">
        <v>1805</v>
      </c>
      <c r="L1088" s="115" t="str">
        <f t="shared" si="51"/>
        <v>T2</v>
      </c>
      <c r="M1088" s="115" t="s">
        <v>1835</v>
      </c>
      <c r="N1088" s="33" t="str">
        <f t="shared" si="50"/>
        <v>E:POS_P:P01_Tr1:WFL_Tr2:ESI_DRC_R2_D:07_M:11_Y:2018</v>
      </c>
      <c r="O1088" s="121">
        <v>0.53020833333333328</v>
      </c>
      <c r="P1088" s="119">
        <v>19.7</v>
      </c>
      <c r="Q1088" s="119">
        <v>14</v>
      </c>
      <c r="R1088" s="115">
        <v>6</v>
      </c>
      <c r="S1088" s="119">
        <v>14</v>
      </c>
      <c r="T1088" s="119" t="s">
        <v>1853</v>
      </c>
      <c r="U1088" s="115">
        <v>22.5</v>
      </c>
      <c r="V1088" s="115">
        <v>19</v>
      </c>
    </row>
    <row r="1089" spans="1:22" x14ac:dyDescent="0.2">
      <c r="A1089" s="124">
        <v>43411</v>
      </c>
      <c r="B1089" s="115" t="s">
        <v>449</v>
      </c>
      <c r="C1089" s="114" t="s">
        <v>137</v>
      </c>
      <c r="D1089" s="114" t="s">
        <v>138</v>
      </c>
      <c r="E1089" s="114" t="s">
        <v>139</v>
      </c>
      <c r="F1089" s="116">
        <f t="shared" si="49"/>
        <v>2018</v>
      </c>
      <c r="G1089" s="116">
        <v>11</v>
      </c>
      <c r="H1089" s="117" t="s">
        <v>761</v>
      </c>
      <c r="I1089" s="115" t="s">
        <v>1828</v>
      </c>
      <c r="J1089" s="115" t="s">
        <v>1797</v>
      </c>
      <c r="K1089" s="115" t="s">
        <v>1805</v>
      </c>
      <c r="L1089" s="115" t="str">
        <f t="shared" si="51"/>
        <v>T3</v>
      </c>
      <c r="M1089" s="115" t="s">
        <v>1836</v>
      </c>
      <c r="N1089" s="33" t="str">
        <f t="shared" si="50"/>
        <v>E:POS_P:P01_Tr1:WFL_Tr2:ESI_DRC_R2_D:07_M:11_Y:2018</v>
      </c>
      <c r="O1089" s="121">
        <v>0.53715277777777781</v>
      </c>
      <c r="P1089" s="119">
        <v>18.8</v>
      </c>
      <c r="Q1089" s="119">
        <v>14</v>
      </c>
      <c r="R1089" s="115">
        <v>6</v>
      </c>
      <c r="S1089" s="119">
        <v>14</v>
      </c>
      <c r="T1089" s="119" t="s">
        <v>1853</v>
      </c>
      <c r="U1089" s="115">
        <v>22.5</v>
      </c>
      <c r="V1089" s="115">
        <v>19</v>
      </c>
    </row>
    <row r="1090" spans="1:22" x14ac:dyDescent="0.2">
      <c r="A1090" s="124">
        <v>43411</v>
      </c>
      <c r="B1090" s="115" t="s">
        <v>664</v>
      </c>
      <c r="C1090" s="114" t="s">
        <v>137</v>
      </c>
      <c r="D1090" s="114" t="s">
        <v>138</v>
      </c>
      <c r="E1090" s="114" t="s">
        <v>139</v>
      </c>
      <c r="F1090" s="116">
        <f t="shared" ref="F1090:F1153" si="52">YEAR(A1090)</f>
        <v>2018</v>
      </c>
      <c r="G1090" s="116">
        <v>11</v>
      </c>
      <c r="H1090" s="117" t="s">
        <v>761</v>
      </c>
      <c r="I1090" s="115" t="s">
        <v>1828</v>
      </c>
      <c r="J1090" s="115" t="s">
        <v>1797</v>
      </c>
      <c r="K1090" s="115" t="s">
        <v>1810</v>
      </c>
      <c r="L1090" s="115" t="str">
        <f t="shared" si="51"/>
        <v>T0</v>
      </c>
      <c r="M1090" s="115" t="s">
        <v>1837</v>
      </c>
      <c r="N1090" s="33" t="str">
        <f t="shared" ref="N1090:N1153" si="53">"E:"&amp;C1090&amp;"_P:"&amp;D1090&amp;"_Tr1:"&amp;I1090&amp;"_Tr2:"&amp;J1090&amp;"_"&amp;E1090&amp;"_"&amp;K1090&amp;"_D:"&amp;H1090&amp;"_M:"&amp;G1090&amp;"_Y:"&amp;F1090</f>
        <v>E:POS_P:P01_Tr1:WFL_Tr2:ESI_DRC_R3_D:07_M:11_Y:2018</v>
      </c>
      <c r="O1090" s="121">
        <v>0.51631944444444444</v>
      </c>
      <c r="P1090" s="119">
        <v>18.399999999999999</v>
      </c>
      <c r="Q1090" s="119">
        <v>8</v>
      </c>
      <c r="R1090" s="115">
        <v>6</v>
      </c>
      <c r="S1090" s="119">
        <v>13.5</v>
      </c>
      <c r="T1090" s="119" t="s">
        <v>1853</v>
      </c>
      <c r="U1090" s="115">
        <v>22.5</v>
      </c>
      <c r="V1090" s="115">
        <v>19</v>
      </c>
    </row>
    <row r="1091" spans="1:22" x14ac:dyDescent="0.2">
      <c r="A1091" s="124">
        <v>43411</v>
      </c>
      <c r="B1091" s="115" t="s">
        <v>664</v>
      </c>
      <c r="C1091" s="114" t="s">
        <v>137</v>
      </c>
      <c r="D1091" s="114" t="s">
        <v>138</v>
      </c>
      <c r="E1091" s="114" t="s">
        <v>139</v>
      </c>
      <c r="F1091" s="116">
        <f t="shared" si="52"/>
        <v>2018</v>
      </c>
      <c r="G1091" s="116">
        <v>11</v>
      </c>
      <c r="H1091" s="117" t="s">
        <v>761</v>
      </c>
      <c r="I1091" s="115" t="s">
        <v>1828</v>
      </c>
      <c r="J1091" s="115" t="s">
        <v>1797</v>
      </c>
      <c r="K1091" s="115" t="s">
        <v>1810</v>
      </c>
      <c r="L1091" s="115" t="str">
        <f t="shared" si="51"/>
        <v>T1</v>
      </c>
      <c r="M1091" s="115" t="s">
        <v>1838</v>
      </c>
      <c r="N1091" s="33" t="str">
        <f t="shared" si="53"/>
        <v>E:POS_P:P01_Tr1:WFL_Tr2:ESI_DRC_R3_D:07_M:11_Y:2018</v>
      </c>
      <c r="O1091" s="121">
        <v>0.52326388888888886</v>
      </c>
      <c r="P1091" s="119">
        <v>22.3</v>
      </c>
      <c r="Q1091" s="119">
        <v>8</v>
      </c>
      <c r="R1091" s="115">
        <v>6</v>
      </c>
      <c r="S1091" s="119">
        <v>13.5</v>
      </c>
      <c r="T1091" s="119" t="s">
        <v>1853</v>
      </c>
      <c r="U1091" s="115">
        <v>22.5</v>
      </c>
      <c r="V1091" s="115">
        <v>19</v>
      </c>
    </row>
    <row r="1092" spans="1:22" x14ac:dyDescent="0.2">
      <c r="A1092" s="124">
        <v>43411</v>
      </c>
      <c r="B1092" s="115" t="s">
        <v>664</v>
      </c>
      <c r="C1092" s="114" t="s">
        <v>137</v>
      </c>
      <c r="D1092" s="114" t="s">
        <v>138</v>
      </c>
      <c r="E1092" s="114" t="s">
        <v>139</v>
      </c>
      <c r="F1092" s="116">
        <f t="shared" si="52"/>
        <v>2018</v>
      </c>
      <c r="G1092" s="116">
        <v>11</v>
      </c>
      <c r="H1092" s="117" t="s">
        <v>761</v>
      </c>
      <c r="I1092" s="115" t="s">
        <v>1828</v>
      </c>
      <c r="J1092" s="115" t="s">
        <v>1797</v>
      </c>
      <c r="K1092" s="115" t="s">
        <v>1810</v>
      </c>
      <c r="L1092" s="115" t="str">
        <f t="shared" si="51"/>
        <v>T2</v>
      </c>
      <c r="M1092" s="115" t="s">
        <v>1839</v>
      </c>
      <c r="N1092" s="33" t="str">
        <f t="shared" si="53"/>
        <v>E:POS_P:P01_Tr1:WFL_Tr2:ESI_DRC_R3_D:07_M:11_Y:2018</v>
      </c>
      <c r="O1092" s="121">
        <v>0.53020833333333328</v>
      </c>
      <c r="P1092" s="119">
        <v>20.7</v>
      </c>
      <c r="Q1092" s="119">
        <v>8</v>
      </c>
      <c r="R1092" s="115">
        <v>6</v>
      </c>
      <c r="S1092" s="119">
        <v>13.5</v>
      </c>
      <c r="T1092" s="119" t="s">
        <v>1853</v>
      </c>
      <c r="U1092" s="115">
        <v>22.5</v>
      </c>
      <c r="V1092" s="115">
        <v>19</v>
      </c>
    </row>
    <row r="1093" spans="1:22" x14ac:dyDescent="0.2">
      <c r="A1093" s="124">
        <v>43411</v>
      </c>
      <c r="B1093" s="115" t="s">
        <v>664</v>
      </c>
      <c r="C1093" s="114" t="s">
        <v>137</v>
      </c>
      <c r="D1093" s="114" t="s">
        <v>138</v>
      </c>
      <c r="E1093" s="114" t="s">
        <v>139</v>
      </c>
      <c r="F1093" s="116">
        <f t="shared" si="52"/>
        <v>2018</v>
      </c>
      <c r="G1093" s="116">
        <v>11</v>
      </c>
      <c r="H1093" s="117" t="s">
        <v>761</v>
      </c>
      <c r="I1093" s="115" t="s">
        <v>1828</v>
      </c>
      <c r="J1093" s="115" t="s">
        <v>1797</v>
      </c>
      <c r="K1093" s="115" t="s">
        <v>1810</v>
      </c>
      <c r="L1093" s="115" t="str">
        <f t="shared" si="51"/>
        <v>T3</v>
      </c>
      <c r="M1093" s="115" t="s">
        <v>1840</v>
      </c>
      <c r="N1093" s="33" t="str">
        <f t="shared" si="53"/>
        <v>E:POS_P:P01_Tr1:WFL_Tr2:ESI_DRC_R3_D:07_M:11_Y:2018</v>
      </c>
      <c r="O1093" s="121">
        <v>0.53715277777777781</v>
      </c>
      <c r="P1093" s="119">
        <v>19.600000000000001</v>
      </c>
      <c r="Q1093" s="119">
        <v>8</v>
      </c>
      <c r="R1093" s="115">
        <v>6</v>
      </c>
      <c r="S1093" s="119">
        <v>13.5</v>
      </c>
      <c r="T1093" s="119" t="s">
        <v>1853</v>
      </c>
      <c r="U1093" s="115">
        <v>22.5</v>
      </c>
      <c r="V1093" s="115">
        <v>19</v>
      </c>
    </row>
    <row r="1094" spans="1:22" x14ac:dyDescent="0.2">
      <c r="A1094" s="124">
        <v>43411</v>
      </c>
      <c r="B1094" s="115" t="s">
        <v>154</v>
      </c>
      <c r="C1094" s="114" t="s">
        <v>137</v>
      </c>
      <c r="D1094" s="114" t="s">
        <v>138</v>
      </c>
      <c r="E1094" s="114" t="s">
        <v>139</v>
      </c>
      <c r="F1094" s="116">
        <f t="shared" si="52"/>
        <v>2018</v>
      </c>
      <c r="G1094" s="116">
        <v>11</v>
      </c>
      <c r="H1094" s="117" t="s">
        <v>761</v>
      </c>
      <c r="I1094" s="115" t="s">
        <v>1828</v>
      </c>
      <c r="J1094" s="115" t="s">
        <v>1815</v>
      </c>
      <c r="K1094" s="115" t="s">
        <v>1798</v>
      </c>
      <c r="L1094" s="115" t="str">
        <f t="shared" si="51"/>
        <v>T0</v>
      </c>
      <c r="M1094" s="115" t="s">
        <v>1841</v>
      </c>
      <c r="N1094" s="33" t="str">
        <f t="shared" si="53"/>
        <v>E:POS_P:P01_Tr1:WFL_Tr2:LSI_DRC_R1_D:07_M:11_Y:2018</v>
      </c>
      <c r="O1094" s="121">
        <v>0.51979166666666665</v>
      </c>
      <c r="P1094" s="119">
        <v>18.5</v>
      </c>
      <c r="Q1094" s="119">
        <v>6</v>
      </c>
      <c r="R1094" s="115">
        <v>8</v>
      </c>
      <c r="S1094" s="119">
        <v>15</v>
      </c>
      <c r="T1094" s="119" t="s">
        <v>1800</v>
      </c>
      <c r="U1094" s="115">
        <v>22.5</v>
      </c>
      <c r="V1094" s="115">
        <v>19</v>
      </c>
    </row>
    <row r="1095" spans="1:22" x14ac:dyDescent="0.2">
      <c r="A1095" s="124">
        <v>43411</v>
      </c>
      <c r="B1095" s="115" t="s">
        <v>154</v>
      </c>
      <c r="C1095" s="114" t="s">
        <v>137</v>
      </c>
      <c r="D1095" s="114" t="s">
        <v>138</v>
      </c>
      <c r="E1095" s="114" t="s">
        <v>139</v>
      </c>
      <c r="F1095" s="116">
        <f t="shared" si="52"/>
        <v>2018</v>
      </c>
      <c r="G1095" s="116">
        <v>11</v>
      </c>
      <c r="H1095" s="117" t="s">
        <v>761</v>
      </c>
      <c r="I1095" s="115" t="s">
        <v>1828</v>
      </c>
      <c r="J1095" s="115" t="s">
        <v>1815</v>
      </c>
      <c r="K1095" s="115" t="s">
        <v>1798</v>
      </c>
      <c r="L1095" s="115" t="str">
        <f t="shared" si="51"/>
        <v>T1</v>
      </c>
      <c r="M1095" s="115" t="s">
        <v>1842</v>
      </c>
      <c r="N1095" s="33" t="str">
        <f t="shared" si="53"/>
        <v>E:POS_P:P01_Tr1:WFL_Tr2:LSI_DRC_R1_D:07_M:11_Y:2018</v>
      </c>
      <c r="O1095" s="121">
        <v>0.52673611111111118</v>
      </c>
      <c r="P1095" s="119">
        <v>21.6</v>
      </c>
      <c r="Q1095" s="119">
        <v>6</v>
      </c>
      <c r="R1095" s="115">
        <v>8</v>
      </c>
      <c r="S1095" s="119">
        <v>15</v>
      </c>
      <c r="T1095" s="119" t="s">
        <v>1800</v>
      </c>
      <c r="U1095" s="115">
        <v>22.5</v>
      </c>
      <c r="V1095" s="115">
        <v>19</v>
      </c>
    </row>
    <row r="1096" spans="1:22" x14ac:dyDescent="0.2">
      <c r="A1096" s="124">
        <v>43411</v>
      </c>
      <c r="B1096" s="115" t="s">
        <v>154</v>
      </c>
      <c r="C1096" s="114" t="s">
        <v>137</v>
      </c>
      <c r="D1096" s="114" t="s">
        <v>138</v>
      </c>
      <c r="E1096" s="114" t="s">
        <v>139</v>
      </c>
      <c r="F1096" s="116">
        <f t="shared" si="52"/>
        <v>2018</v>
      </c>
      <c r="G1096" s="116">
        <v>11</v>
      </c>
      <c r="H1096" s="117" t="s">
        <v>761</v>
      </c>
      <c r="I1096" s="115" t="s">
        <v>1828</v>
      </c>
      <c r="J1096" s="115" t="s">
        <v>1815</v>
      </c>
      <c r="K1096" s="115" t="s">
        <v>1798</v>
      </c>
      <c r="L1096" s="115" t="str">
        <f t="shared" si="51"/>
        <v>T2</v>
      </c>
      <c r="M1096" s="115" t="s">
        <v>1843</v>
      </c>
      <c r="N1096" s="33" t="str">
        <f t="shared" si="53"/>
        <v>E:POS_P:P01_Tr1:WFL_Tr2:LSI_DRC_R1_D:07_M:11_Y:2018</v>
      </c>
      <c r="O1096" s="121">
        <v>0.5336805555555556</v>
      </c>
      <c r="P1096" s="119">
        <v>19.8</v>
      </c>
      <c r="Q1096" s="119">
        <v>6</v>
      </c>
      <c r="R1096" s="115">
        <v>8</v>
      </c>
      <c r="S1096" s="119">
        <v>15</v>
      </c>
      <c r="T1096" s="119" t="s">
        <v>1800</v>
      </c>
      <c r="U1096" s="115">
        <v>22.5</v>
      </c>
      <c r="V1096" s="115">
        <v>19</v>
      </c>
    </row>
    <row r="1097" spans="1:22" x14ac:dyDescent="0.2">
      <c r="A1097" s="124">
        <v>43411</v>
      </c>
      <c r="B1097" s="115" t="s">
        <v>154</v>
      </c>
      <c r="C1097" s="114" t="s">
        <v>137</v>
      </c>
      <c r="D1097" s="114" t="s">
        <v>138</v>
      </c>
      <c r="E1097" s="114" t="s">
        <v>139</v>
      </c>
      <c r="F1097" s="116">
        <f t="shared" si="52"/>
        <v>2018</v>
      </c>
      <c r="G1097" s="116">
        <v>11</v>
      </c>
      <c r="H1097" s="117" t="s">
        <v>761</v>
      </c>
      <c r="I1097" s="115" t="s">
        <v>1828</v>
      </c>
      <c r="J1097" s="115" t="s">
        <v>1815</v>
      </c>
      <c r="K1097" s="115" t="s">
        <v>1798</v>
      </c>
      <c r="L1097" s="115" t="str">
        <f t="shared" si="51"/>
        <v>T3</v>
      </c>
      <c r="M1097" s="115" t="s">
        <v>1844</v>
      </c>
      <c r="N1097" s="33" t="str">
        <f t="shared" si="53"/>
        <v>E:POS_P:P01_Tr1:WFL_Tr2:LSI_DRC_R1_D:07_M:11_Y:2018</v>
      </c>
      <c r="O1097" s="121">
        <v>0.54062500000000002</v>
      </c>
      <c r="P1097" s="119">
        <v>19.100000000000001</v>
      </c>
      <c r="Q1097" s="119">
        <v>6</v>
      </c>
      <c r="R1097" s="115">
        <v>8</v>
      </c>
      <c r="S1097" s="119">
        <v>15</v>
      </c>
      <c r="T1097" s="119" t="s">
        <v>1800</v>
      </c>
      <c r="U1097" s="115">
        <v>22.5</v>
      </c>
      <c r="V1097" s="115">
        <v>19</v>
      </c>
    </row>
    <row r="1098" spans="1:22" x14ac:dyDescent="0.2">
      <c r="A1098" s="124">
        <v>43411</v>
      </c>
      <c r="B1098" s="115" t="s">
        <v>449</v>
      </c>
      <c r="C1098" s="114" t="s">
        <v>137</v>
      </c>
      <c r="D1098" s="114" t="s">
        <v>138</v>
      </c>
      <c r="E1098" s="114" t="s">
        <v>139</v>
      </c>
      <c r="F1098" s="116">
        <f t="shared" si="52"/>
        <v>2018</v>
      </c>
      <c r="G1098" s="116">
        <v>11</v>
      </c>
      <c r="H1098" s="117" t="s">
        <v>761</v>
      </c>
      <c r="I1098" s="115" t="s">
        <v>1828</v>
      </c>
      <c r="J1098" s="115" t="s">
        <v>1815</v>
      </c>
      <c r="K1098" s="115" t="s">
        <v>1805</v>
      </c>
      <c r="L1098" s="115" t="str">
        <f t="shared" si="51"/>
        <v>T0</v>
      </c>
      <c r="M1098" s="115" t="s">
        <v>1845</v>
      </c>
      <c r="N1098" s="33" t="str">
        <f t="shared" si="53"/>
        <v>E:POS_P:P01_Tr1:WFL_Tr2:LSI_DRC_R2_D:07_M:11_Y:2018</v>
      </c>
      <c r="O1098" s="121">
        <v>0.51979166666666665</v>
      </c>
      <c r="P1098" s="119">
        <v>18</v>
      </c>
      <c r="Q1098" s="119">
        <v>11</v>
      </c>
      <c r="R1098" s="115">
        <v>7.5</v>
      </c>
      <c r="S1098" s="119">
        <v>15</v>
      </c>
      <c r="T1098" s="119" t="s">
        <v>1800</v>
      </c>
      <c r="U1098" s="115">
        <v>22.5</v>
      </c>
      <c r="V1098" s="115">
        <v>19</v>
      </c>
    </row>
    <row r="1099" spans="1:22" x14ac:dyDescent="0.2">
      <c r="A1099" s="124">
        <v>43411</v>
      </c>
      <c r="B1099" s="115" t="s">
        <v>449</v>
      </c>
      <c r="C1099" s="114" t="s">
        <v>137</v>
      </c>
      <c r="D1099" s="114" t="s">
        <v>138</v>
      </c>
      <c r="E1099" s="114" t="s">
        <v>139</v>
      </c>
      <c r="F1099" s="116">
        <f t="shared" si="52"/>
        <v>2018</v>
      </c>
      <c r="G1099" s="116">
        <v>11</v>
      </c>
      <c r="H1099" s="117" t="s">
        <v>761</v>
      </c>
      <c r="I1099" s="115" t="s">
        <v>1828</v>
      </c>
      <c r="J1099" s="115" t="s">
        <v>1815</v>
      </c>
      <c r="K1099" s="115" t="s">
        <v>1805</v>
      </c>
      <c r="L1099" s="115" t="str">
        <f t="shared" si="51"/>
        <v>T1</v>
      </c>
      <c r="M1099" s="115" t="s">
        <v>1846</v>
      </c>
      <c r="N1099" s="33" t="str">
        <f t="shared" si="53"/>
        <v>E:POS_P:P01_Tr1:WFL_Tr2:LSI_DRC_R2_D:07_M:11_Y:2018</v>
      </c>
      <c r="O1099" s="121">
        <v>0.52673611111111118</v>
      </c>
      <c r="P1099" s="119">
        <v>21.4</v>
      </c>
      <c r="Q1099" s="119">
        <v>11</v>
      </c>
      <c r="R1099" s="115">
        <v>7.5</v>
      </c>
      <c r="S1099" s="119">
        <v>15</v>
      </c>
      <c r="T1099" s="119" t="s">
        <v>1800</v>
      </c>
      <c r="U1099" s="115">
        <v>22.5</v>
      </c>
      <c r="V1099" s="115">
        <v>19</v>
      </c>
    </row>
    <row r="1100" spans="1:22" x14ac:dyDescent="0.2">
      <c r="A1100" s="124">
        <v>43411</v>
      </c>
      <c r="B1100" s="115" t="s">
        <v>449</v>
      </c>
      <c r="C1100" s="114" t="s">
        <v>137</v>
      </c>
      <c r="D1100" s="114" t="s">
        <v>138</v>
      </c>
      <c r="E1100" s="114" t="s">
        <v>139</v>
      </c>
      <c r="F1100" s="116">
        <f t="shared" si="52"/>
        <v>2018</v>
      </c>
      <c r="G1100" s="116">
        <v>11</v>
      </c>
      <c r="H1100" s="117" t="s">
        <v>761</v>
      </c>
      <c r="I1100" s="115" t="s">
        <v>1828</v>
      </c>
      <c r="J1100" s="115" t="s">
        <v>1815</v>
      </c>
      <c r="K1100" s="115" t="s">
        <v>1805</v>
      </c>
      <c r="L1100" s="115" t="str">
        <f t="shared" si="51"/>
        <v>T2</v>
      </c>
      <c r="M1100" s="115" t="s">
        <v>1847</v>
      </c>
      <c r="N1100" s="33" t="str">
        <f t="shared" si="53"/>
        <v>E:POS_P:P01_Tr1:WFL_Tr2:LSI_DRC_R2_D:07_M:11_Y:2018</v>
      </c>
      <c r="O1100" s="121">
        <v>0.5336805555555556</v>
      </c>
      <c r="P1100" s="119">
        <v>19.3</v>
      </c>
      <c r="Q1100" s="119">
        <v>11</v>
      </c>
      <c r="R1100" s="115">
        <v>7.5</v>
      </c>
      <c r="S1100" s="119">
        <v>15</v>
      </c>
      <c r="T1100" s="119" t="s">
        <v>1800</v>
      </c>
      <c r="U1100" s="115">
        <v>22.5</v>
      </c>
      <c r="V1100" s="115">
        <v>19</v>
      </c>
    </row>
    <row r="1101" spans="1:22" x14ac:dyDescent="0.2">
      <c r="A1101" s="124">
        <v>43411</v>
      </c>
      <c r="B1101" s="115" t="s">
        <v>449</v>
      </c>
      <c r="C1101" s="114" t="s">
        <v>137</v>
      </c>
      <c r="D1101" s="114" t="s">
        <v>138</v>
      </c>
      <c r="E1101" s="114" t="s">
        <v>139</v>
      </c>
      <c r="F1101" s="116">
        <f t="shared" si="52"/>
        <v>2018</v>
      </c>
      <c r="G1101" s="116">
        <v>11</v>
      </c>
      <c r="H1101" s="117" t="s">
        <v>761</v>
      </c>
      <c r="I1101" s="115" t="s">
        <v>1828</v>
      </c>
      <c r="J1101" s="115" t="s">
        <v>1815</v>
      </c>
      <c r="K1101" s="115" t="s">
        <v>1805</v>
      </c>
      <c r="L1101" s="115" t="str">
        <f t="shared" si="51"/>
        <v>T3</v>
      </c>
      <c r="M1101" s="115" t="s">
        <v>1848</v>
      </c>
      <c r="N1101" s="33" t="str">
        <f t="shared" si="53"/>
        <v>E:POS_P:P01_Tr1:WFL_Tr2:LSI_DRC_R2_D:07_M:11_Y:2018</v>
      </c>
      <c r="O1101" s="121">
        <v>0.54062500000000002</v>
      </c>
      <c r="P1101" s="119">
        <v>18.8</v>
      </c>
      <c r="Q1101" s="119">
        <v>11</v>
      </c>
      <c r="R1101" s="115">
        <v>7.5</v>
      </c>
      <c r="S1101" s="119">
        <v>15</v>
      </c>
      <c r="T1101" s="119" t="s">
        <v>1800</v>
      </c>
      <c r="U1101" s="115">
        <v>22.5</v>
      </c>
      <c r="V1101" s="115">
        <v>19</v>
      </c>
    </row>
    <row r="1102" spans="1:22" x14ac:dyDescent="0.2">
      <c r="A1102" s="124">
        <v>43411</v>
      </c>
      <c r="B1102" s="115" t="s">
        <v>664</v>
      </c>
      <c r="C1102" s="114" t="s">
        <v>137</v>
      </c>
      <c r="D1102" s="114" t="s">
        <v>138</v>
      </c>
      <c r="E1102" s="114" t="s">
        <v>139</v>
      </c>
      <c r="F1102" s="116">
        <f t="shared" si="52"/>
        <v>2018</v>
      </c>
      <c r="G1102" s="116">
        <v>11</v>
      </c>
      <c r="H1102" s="117" t="s">
        <v>761</v>
      </c>
      <c r="I1102" s="115" t="s">
        <v>1828</v>
      </c>
      <c r="J1102" s="115" t="s">
        <v>1815</v>
      </c>
      <c r="K1102" s="115" t="s">
        <v>1810</v>
      </c>
      <c r="L1102" s="115" t="str">
        <f t="shared" si="51"/>
        <v>T0</v>
      </c>
      <c r="M1102" s="115" t="s">
        <v>1849</v>
      </c>
      <c r="N1102" s="33" t="str">
        <f t="shared" si="53"/>
        <v>E:POS_P:P01_Tr1:WFL_Tr2:LSI_DRC_R3_D:07_M:11_Y:2018</v>
      </c>
      <c r="O1102" s="121">
        <v>0.51979166666666665</v>
      </c>
      <c r="P1102" s="119">
        <v>18.100000000000001</v>
      </c>
      <c r="Q1102" s="119">
        <v>2</v>
      </c>
      <c r="R1102" s="115">
        <v>8</v>
      </c>
      <c r="S1102" s="119">
        <v>14.5</v>
      </c>
      <c r="T1102" s="119" t="s">
        <v>1800</v>
      </c>
      <c r="U1102" s="115">
        <v>22.5</v>
      </c>
      <c r="V1102" s="115">
        <v>19</v>
      </c>
    </row>
    <row r="1103" spans="1:22" x14ac:dyDescent="0.2">
      <c r="A1103" s="124">
        <v>43411</v>
      </c>
      <c r="B1103" s="115" t="s">
        <v>664</v>
      </c>
      <c r="C1103" s="114" t="s">
        <v>137</v>
      </c>
      <c r="D1103" s="114" t="s">
        <v>138</v>
      </c>
      <c r="E1103" s="114" t="s">
        <v>139</v>
      </c>
      <c r="F1103" s="116">
        <f t="shared" si="52"/>
        <v>2018</v>
      </c>
      <c r="G1103" s="116">
        <v>11</v>
      </c>
      <c r="H1103" s="117" t="s">
        <v>761</v>
      </c>
      <c r="I1103" s="115" t="s">
        <v>1828</v>
      </c>
      <c r="J1103" s="115" t="s">
        <v>1815</v>
      </c>
      <c r="K1103" s="115" t="s">
        <v>1810</v>
      </c>
      <c r="L1103" s="115" t="str">
        <f t="shared" si="51"/>
        <v>T1</v>
      </c>
      <c r="M1103" s="115" t="s">
        <v>1850</v>
      </c>
      <c r="N1103" s="33" t="str">
        <f t="shared" si="53"/>
        <v>E:POS_P:P01_Tr1:WFL_Tr2:LSI_DRC_R3_D:07_M:11_Y:2018</v>
      </c>
      <c r="O1103" s="121">
        <v>0.52673611111111118</v>
      </c>
      <c r="P1103" s="119">
        <v>21</v>
      </c>
      <c r="Q1103" s="119">
        <v>2</v>
      </c>
      <c r="R1103" s="115">
        <v>8</v>
      </c>
      <c r="S1103" s="119">
        <v>14.5</v>
      </c>
      <c r="T1103" s="119" t="s">
        <v>1800</v>
      </c>
      <c r="U1103" s="115">
        <v>22.5</v>
      </c>
      <c r="V1103" s="115">
        <v>19</v>
      </c>
    </row>
    <row r="1104" spans="1:22" x14ac:dyDescent="0.2">
      <c r="A1104" s="124">
        <v>43411</v>
      </c>
      <c r="B1104" s="115" t="s">
        <v>664</v>
      </c>
      <c r="C1104" s="114" t="s">
        <v>137</v>
      </c>
      <c r="D1104" s="114" t="s">
        <v>138</v>
      </c>
      <c r="E1104" s="114" t="s">
        <v>139</v>
      </c>
      <c r="F1104" s="116">
        <f t="shared" si="52"/>
        <v>2018</v>
      </c>
      <c r="G1104" s="116">
        <v>11</v>
      </c>
      <c r="H1104" s="117" t="s">
        <v>761</v>
      </c>
      <c r="I1104" s="115" t="s">
        <v>1828</v>
      </c>
      <c r="J1104" s="115" t="s">
        <v>1815</v>
      </c>
      <c r="K1104" s="115" t="s">
        <v>1810</v>
      </c>
      <c r="L1104" s="115" t="str">
        <f t="shared" si="51"/>
        <v>T2</v>
      </c>
      <c r="M1104" s="115" t="s">
        <v>1851</v>
      </c>
      <c r="N1104" s="33" t="str">
        <f t="shared" si="53"/>
        <v>E:POS_P:P01_Tr1:WFL_Tr2:LSI_DRC_R3_D:07_M:11_Y:2018</v>
      </c>
      <c r="O1104" s="121">
        <v>0.5336805555555556</v>
      </c>
      <c r="P1104" s="119">
        <v>19.399999999999999</v>
      </c>
      <c r="Q1104" s="119">
        <v>2</v>
      </c>
      <c r="R1104" s="115">
        <v>8</v>
      </c>
      <c r="S1104" s="119">
        <v>14.5</v>
      </c>
      <c r="T1104" s="119" t="s">
        <v>1800</v>
      </c>
      <c r="U1104" s="115">
        <v>22.5</v>
      </c>
      <c r="V1104" s="115">
        <v>19</v>
      </c>
    </row>
    <row r="1105" spans="1:23" x14ac:dyDescent="0.2">
      <c r="A1105" s="124">
        <v>43411</v>
      </c>
      <c r="B1105" s="115" t="s">
        <v>664</v>
      </c>
      <c r="C1105" s="114" t="s">
        <v>137</v>
      </c>
      <c r="D1105" s="114" t="s">
        <v>138</v>
      </c>
      <c r="E1105" s="114" t="s">
        <v>139</v>
      </c>
      <c r="F1105" s="116">
        <f t="shared" si="52"/>
        <v>2018</v>
      </c>
      <c r="G1105" s="116">
        <v>11</v>
      </c>
      <c r="H1105" s="117" t="s">
        <v>761</v>
      </c>
      <c r="I1105" s="115" t="s">
        <v>1828</v>
      </c>
      <c r="J1105" s="115" t="s">
        <v>1815</v>
      </c>
      <c r="K1105" s="115" t="s">
        <v>1810</v>
      </c>
      <c r="L1105" s="115" t="str">
        <f t="shared" si="51"/>
        <v>T3</v>
      </c>
      <c r="M1105" s="115" t="s">
        <v>1852</v>
      </c>
      <c r="N1105" s="33" t="str">
        <f t="shared" si="53"/>
        <v>E:POS_P:P01_Tr1:WFL_Tr2:LSI_DRC_R3_D:07_M:11_Y:2018</v>
      </c>
      <c r="O1105" s="121">
        <v>0.54062500000000002</v>
      </c>
      <c r="P1105" s="119">
        <v>19</v>
      </c>
      <c r="Q1105" s="119">
        <v>2</v>
      </c>
      <c r="R1105" s="115">
        <v>8</v>
      </c>
      <c r="S1105" s="119">
        <v>14.5</v>
      </c>
      <c r="T1105" s="119" t="s">
        <v>1800</v>
      </c>
      <c r="U1105" s="115">
        <v>22.5</v>
      </c>
      <c r="V1105" s="115">
        <v>19</v>
      </c>
    </row>
    <row r="1106" spans="1:23" x14ac:dyDescent="0.2">
      <c r="A1106" s="124">
        <v>43425</v>
      </c>
      <c r="B1106" s="115" t="s">
        <v>1289</v>
      </c>
      <c r="C1106" s="114" t="s">
        <v>137</v>
      </c>
      <c r="D1106" s="114" t="s">
        <v>138</v>
      </c>
      <c r="E1106" s="114" t="s">
        <v>139</v>
      </c>
      <c r="F1106" s="116">
        <f t="shared" si="52"/>
        <v>2018</v>
      </c>
      <c r="G1106" s="116">
        <v>11</v>
      </c>
      <c r="H1106" s="117">
        <v>21</v>
      </c>
      <c r="I1106" s="115" t="s">
        <v>1796</v>
      </c>
      <c r="J1106" s="115" t="s">
        <v>1797</v>
      </c>
      <c r="K1106" s="115" t="s">
        <v>1798</v>
      </c>
      <c r="L1106" s="115" t="str">
        <f t="shared" si="51"/>
        <v>T0</v>
      </c>
      <c r="M1106" s="115" t="s">
        <v>1799</v>
      </c>
      <c r="N1106" s="33" t="str">
        <f t="shared" si="53"/>
        <v>E:POS_P:P01_Tr1:NWF_Tr2:ESI_DRC_R1_D:21_M:11_Y:2018</v>
      </c>
      <c r="O1106" s="121">
        <v>0.50312499999999993</v>
      </c>
      <c r="P1106" s="119">
        <v>14.2</v>
      </c>
      <c r="Q1106" s="119">
        <v>8</v>
      </c>
      <c r="R1106" s="115">
        <v>0</v>
      </c>
      <c r="S1106" s="119">
        <v>12.5</v>
      </c>
      <c r="T1106" s="119" t="s">
        <v>1853</v>
      </c>
      <c r="U1106" s="115">
        <v>15</v>
      </c>
      <c r="V1106" s="115">
        <v>16</v>
      </c>
    </row>
    <row r="1107" spans="1:23" x14ac:dyDescent="0.2">
      <c r="A1107" s="124">
        <v>43425</v>
      </c>
      <c r="B1107" s="115" t="s">
        <v>1289</v>
      </c>
      <c r="C1107" s="114" t="s">
        <v>137</v>
      </c>
      <c r="D1107" s="114" t="s">
        <v>138</v>
      </c>
      <c r="E1107" s="114" t="s">
        <v>139</v>
      </c>
      <c r="F1107" s="116">
        <f t="shared" si="52"/>
        <v>2018</v>
      </c>
      <c r="G1107" s="116">
        <v>11</v>
      </c>
      <c r="H1107" s="117">
        <v>21</v>
      </c>
      <c r="I1107" s="115" t="s">
        <v>1796</v>
      </c>
      <c r="J1107" s="115" t="s">
        <v>1797</v>
      </c>
      <c r="K1107" s="115" t="s">
        <v>1798</v>
      </c>
      <c r="L1107" s="115" t="str">
        <f t="shared" si="51"/>
        <v>T1</v>
      </c>
      <c r="M1107" s="115" t="s">
        <v>1802</v>
      </c>
      <c r="N1107" s="33" t="str">
        <f t="shared" si="53"/>
        <v>E:POS_P:P01_Tr1:NWF_Tr2:ESI_DRC_R1_D:21_M:11_Y:2018</v>
      </c>
      <c r="O1107" s="121">
        <v>0.51006944444444446</v>
      </c>
      <c r="P1107" s="119">
        <v>17</v>
      </c>
      <c r="Q1107" s="119">
        <v>8</v>
      </c>
      <c r="R1107" s="115">
        <v>0</v>
      </c>
      <c r="S1107" s="119">
        <v>12.5</v>
      </c>
      <c r="T1107" s="119" t="s">
        <v>1853</v>
      </c>
      <c r="U1107" s="115">
        <v>15</v>
      </c>
      <c r="V1107" s="115">
        <v>16</v>
      </c>
    </row>
    <row r="1108" spans="1:23" x14ac:dyDescent="0.2">
      <c r="A1108" s="124">
        <v>43425</v>
      </c>
      <c r="B1108" s="115" t="s">
        <v>1289</v>
      </c>
      <c r="C1108" s="114" t="s">
        <v>137</v>
      </c>
      <c r="D1108" s="114" t="s">
        <v>138</v>
      </c>
      <c r="E1108" s="114" t="s">
        <v>139</v>
      </c>
      <c r="F1108" s="116">
        <f t="shared" si="52"/>
        <v>2018</v>
      </c>
      <c r="G1108" s="116">
        <v>11</v>
      </c>
      <c r="H1108" s="117">
        <v>21</v>
      </c>
      <c r="I1108" s="115" t="s">
        <v>1796</v>
      </c>
      <c r="J1108" s="115" t="s">
        <v>1797</v>
      </c>
      <c r="K1108" s="115" t="s">
        <v>1798</v>
      </c>
      <c r="L1108" s="115" t="str">
        <f t="shared" si="51"/>
        <v>T2</v>
      </c>
      <c r="M1108" s="115" t="s">
        <v>1803</v>
      </c>
      <c r="N1108" s="33" t="str">
        <f t="shared" si="53"/>
        <v>E:POS_P:P01_Tr1:NWF_Tr2:ESI_DRC_R1_D:21_M:11_Y:2018</v>
      </c>
      <c r="O1108" s="121">
        <v>0.51701388888888888</v>
      </c>
      <c r="P1108" s="119">
        <v>18.7</v>
      </c>
      <c r="Q1108" s="119">
        <v>8</v>
      </c>
      <c r="R1108" s="115">
        <v>0</v>
      </c>
      <c r="S1108" s="119">
        <v>12.5</v>
      </c>
      <c r="T1108" s="119" t="s">
        <v>1853</v>
      </c>
      <c r="U1108" s="115">
        <v>15</v>
      </c>
      <c r="V1108" s="115">
        <v>16</v>
      </c>
    </row>
    <row r="1109" spans="1:23" x14ac:dyDescent="0.2">
      <c r="A1109" s="124">
        <v>43425</v>
      </c>
      <c r="B1109" s="115" t="s">
        <v>1289</v>
      </c>
      <c r="C1109" s="114" t="s">
        <v>137</v>
      </c>
      <c r="D1109" s="114" t="s">
        <v>138</v>
      </c>
      <c r="E1109" s="114" t="s">
        <v>139</v>
      </c>
      <c r="F1109" s="116">
        <f t="shared" si="52"/>
        <v>2018</v>
      </c>
      <c r="G1109" s="116">
        <v>11</v>
      </c>
      <c r="H1109" s="117">
        <v>21</v>
      </c>
      <c r="I1109" s="115" t="s">
        <v>1796</v>
      </c>
      <c r="J1109" s="115" t="s">
        <v>1797</v>
      </c>
      <c r="K1109" s="115" t="s">
        <v>1798</v>
      </c>
      <c r="L1109" s="115" t="str">
        <f t="shared" si="51"/>
        <v>T3</v>
      </c>
      <c r="M1109" s="115" t="s">
        <v>1804</v>
      </c>
      <c r="N1109" s="33" t="str">
        <f t="shared" si="53"/>
        <v>E:POS_P:P01_Tr1:NWF_Tr2:ESI_DRC_R1_D:21_M:11_Y:2018</v>
      </c>
      <c r="O1109" s="121">
        <v>0.5239583333333333</v>
      </c>
      <c r="P1109" s="119">
        <v>20.399999999999999</v>
      </c>
      <c r="Q1109" s="119">
        <v>8</v>
      </c>
      <c r="R1109" s="115">
        <v>0</v>
      </c>
      <c r="S1109" s="119">
        <v>12.5</v>
      </c>
      <c r="T1109" s="119" t="s">
        <v>1853</v>
      </c>
      <c r="U1109" s="115">
        <v>15</v>
      </c>
      <c r="V1109" s="115">
        <v>16</v>
      </c>
    </row>
    <row r="1110" spans="1:23" x14ac:dyDescent="0.2">
      <c r="A1110" s="124">
        <v>43425</v>
      </c>
      <c r="B1110" s="115" t="s">
        <v>449</v>
      </c>
      <c r="C1110" s="114" t="s">
        <v>137</v>
      </c>
      <c r="D1110" s="114" t="s">
        <v>138</v>
      </c>
      <c r="E1110" s="114" t="s">
        <v>139</v>
      </c>
      <c r="F1110" s="116">
        <f t="shared" si="52"/>
        <v>2018</v>
      </c>
      <c r="G1110" s="116">
        <v>11</v>
      </c>
      <c r="H1110" s="117">
        <v>21</v>
      </c>
      <c r="I1110" s="115" t="s">
        <v>1796</v>
      </c>
      <c r="J1110" s="115" t="s">
        <v>1797</v>
      </c>
      <c r="K1110" s="115" t="s">
        <v>1805</v>
      </c>
      <c r="L1110" s="115" t="str">
        <f t="shared" si="51"/>
        <v>T0</v>
      </c>
      <c r="M1110" s="115" t="s">
        <v>1806</v>
      </c>
      <c r="N1110" s="33" t="str">
        <f t="shared" si="53"/>
        <v>E:POS_P:P01_Tr1:NWF_Tr2:ESI_DRC_R2_D:21_M:11_Y:2018</v>
      </c>
      <c r="O1110" s="121">
        <v>0.50312499999999993</v>
      </c>
      <c r="P1110" s="119">
        <v>14</v>
      </c>
      <c r="Q1110" s="119">
        <v>11</v>
      </c>
      <c r="R1110" s="115">
        <v>0</v>
      </c>
      <c r="S1110" s="119">
        <v>12.5</v>
      </c>
      <c r="T1110" s="119" t="s">
        <v>1853</v>
      </c>
      <c r="U1110" s="115">
        <v>15</v>
      </c>
      <c r="V1110" s="115">
        <v>16</v>
      </c>
    </row>
    <row r="1111" spans="1:23" x14ac:dyDescent="0.2">
      <c r="A1111" s="124">
        <v>43425</v>
      </c>
      <c r="B1111" s="115" t="s">
        <v>449</v>
      </c>
      <c r="C1111" s="114" t="s">
        <v>137</v>
      </c>
      <c r="D1111" s="114" t="s">
        <v>138</v>
      </c>
      <c r="E1111" s="114" t="s">
        <v>139</v>
      </c>
      <c r="F1111" s="116">
        <f t="shared" si="52"/>
        <v>2018</v>
      </c>
      <c r="G1111" s="116">
        <v>11</v>
      </c>
      <c r="H1111" s="117">
        <v>21</v>
      </c>
      <c r="I1111" s="115" t="s">
        <v>1796</v>
      </c>
      <c r="J1111" s="115" t="s">
        <v>1797</v>
      </c>
      <c r="K1111" s="115" t="s">
        <v>1805</v>
      </c>
      <c r="L1111" s="115" t="str">
        <f t="shared" si="51"/>
        <v>T1</v>
      </c>
      <c r="M1111" s="115" t="s">
        <v>1807</v>
      </c>
      <c r="N1111" s="33" t="str">
        <f t="shared" si="53"/>
        <v>E:POS_P:P01_Tr1:NWF_Tr2:ESI_DRC_R2_D:21_M:11_Y:2018</v>
      </c>
      <c r="O1111" s="121">
        <v>0.51006944444444446</v>
      </c>
      <c r="P1111" s="119">
        <v>17.8</v>
      </c>
      <c r="Q1111" s="119">
        <v>11</v>
      </c>
      <c r="R1111" s="115">
        <v>0</v>
      </c>
      <c r="S1111" s="119">
        <v>12.5</v>
      </c>
      <c r="T1111" s="119" t="s">
        <v>1853</v>
      </c>
      <c r="U1111" s="115">
        <v>15</v>
      </c>
      <c r="V1111" s="115">
        <v>16</v>
      </c>
    </row>
    <row r="1112" spans="1:23" x14ac:dyDescent="0.2">
      <c r="A1112" s="124">
        <v>43425</v>
      </c>
      <c r="B1112" s="115" t="s">
        <v>449</v>
      </c>
      <c r="C1112" s="114" t="s">
        <v>137</v>
      </c>
      <c r="D1112" s="114" t="s">
        <v>138</v>
      </c>
      <c r="E1112" s="114" t="s">
        <v>139</v>
      </c>
      <c r="F1112" s="116">
        <f t="shared" si="52"/>
        <v>2018</v>
      </c>
      <c r="G1112" s="116">
        <v>11</v>
      </c>
      <c r="H1112" s="117">
        <v>21</v>
      </c>
      <c r="I1112" s="115" t="s">
        <v>1796</v>
      </c>
      <c r="J1112" s="115" t="s">
        <v>1797</v>
      </c>
      <c r="K1112" s="115" t="s">
        <v>1805</v>
      </c>
      <c r="L1112" s="115" t="str">
        <f t="shared" si="51"/>
        <v>T2</v>
      </c>
      <c r="M1112" s="115" t="s">
        <v>1808</v>
      </c>
      <c r="N1112" s="33" t="str">
        <f t="shared" si="53"/>
        <v>E:POS_P:P01_Tr1:NWF_Tr2:ESI_DRC_R2_D:21_M:11_Y:2018</v>
      </c>
      <c r="O1112" s="121">
        <v>0.51701388888888888</v>
      </c>
      <c r="P1112" s="119">
        <v>20.2</v>
      </c>
      <c r="Q1112" s="119">
        <v>11</v>
      </c>
      <c r="R1112" s="115">
        <v>0</v>
      </c>
      <c r="S1112" s="119">
        <v>12.5</v>
      </c>
      <c r="T1112" s="119" t="s">
        <v>1853</v>
      </c>
      <c r="U1112" s="115">
        <v>15</v>
      </c>
      <c r="V1112" s="115">
        <v>16</v>
      </c>
    </row>
    <row r="1113" spans="1:23" x14ac:dyDescent="0.2">
      <c r="A1113" s="124">
        <v>43425</v>
      </c>
      <c r="B1113" s="115" t="s">
        <v>449</v>
      </c>
      <c r="C1113" s="114" t="s">
        <v>137</v>
      </c>
      <c r="D1113" s="114" t="s">
        <v>138</v>
      </c>
      <c r="E1113" s="114" t="s">
        <v>139</v>
      </c>
      <c r="F1113" s="116">
        <f t="shared" si="52"/>
        <v>2018</v>
      </c>
      <c r="G1113" s="116">
        <v>11</v>
      </c>
      <c r="H1113" s="117">
        <v>21</v>
      </c>
      <c r="I1113" s="115" t="s">
        <v>1796</v>
      </c>
      <c r="J1113" s="115" t="s">
        <v>1797</v>
      </c>
      <c r="K1113" s="115" t="s">
        <v>1805</v>
      </c>
      <c r="L1113" s="115" t="str">
        <f t="shared" si="51"/>
        <v>T3</v>
      </c>
      <c r="M1113" s="115" t="s">
        <v>1809</v>
      </c>
      <c r="N1113" s="33" t="str">
        <f t="shared" si="53"/>
        <v>E:POS_P:P01_Tr1:NWF_Tr2:ESI_DRC_R2_D:21_M:11_Y:2018</v>
      </c>
      <c r="O1113" s="121">
        <v>0.5239583333333333</v>
      </c>
      <c r="P1113" s="119">
        <v>21.9</v>
      </c>
      <c r="Q1113" s="119">
        <v>11</v>
      </c>
      <c r="R1113" s="115">
        <v>0</v>
      </c>
      <c r="S1113" s="119">
        <v>12.5</v>
      </c>
      <c r="T1113" s="119" t="s">
        <v>1853</v>
      </c>
      <c r="U1113" s="115">
        <v>15</v>
      </c>
      <c r="V1113" s="115">
        <v>16</v>
      </c>
    </row>
    <row r="1114" spans="1:23" x14ac:dyDescent="0.2">
      <c r="A1114" s="124">
        <v>43425</v>
      </c>
      <c r="B1114" s="115" t="s">
        <v>664</v>
      </c>
      <c r="C1114" s="114" t="s">
        <v>137</v>
      </c>
      <c r="D1114" s="114" t="s">
        <v>138</v>
      </c>
      <c r="E1114" s="114" t="s">
        <v>139</v>
      </c>
      <c r="F1114" s="116">
        <f t="shared" si="52"/>
        <v>2018</v>
      </c>
      <c r="G1114" s="116">
        <v>11</v>
      </c>
      <c r="H1114" s="117">
        <v>21</v>
      </c>
      <c r="I1114" s="115" t="s">
        <v>1796</v>
      </c>
      <c r="J1114" s="115" t="s">
        <v>1797</v>
      </c>
      <c r="K1114" s="115" t="s">
        <v>1810</v>
      </c>
      <c r="L1114" s="115" t="str">
        <f t="shared" si="51"/>
        <v>T0</v>
      </c>
      <c r="M1114" s="115" t="s">
        <v>1811</v>
      </c>
      <c r="N1114" s="33" t="str">
        <f t="shared" si="53"/>
        <v>E:POS_P:P01_Tr1:NWF_Tr2:ESI_DRC_R3_D:21_M:11_Y:2018</v>
      </c>
      <c r="O1114" s="121">
        <v>0.50312499999999993</v>
      </c>
      <c r="P1114" s="119">
        <v>15</v>
      </c>
      <c r="Q1114" s="119">
        <v>5</v>
      </c>
      <c r="R1114" s="115">
        <v>0</v>
      </c>
      <c r="S1114" s="119">
        <v>12.5</v>
      </c>
      <c r="T1114" s="119" t="s">
        <v>1853</v>
      </c>
      <c r="U1114" s="115">
        <v>15</v>
      </c>
      <c r="V1114" s="115">
        <v>16</v>
      </c>
    </row>
    <row r="1115" spans="1:23" x14ac:dyDescent="0.2">
      <c r="A1115" s="124">
        <v>43425</v>
      </c>
      <c r="B1115" s="115" t="s">
        <v>664</v>
      </c>
      <c r="C1115" s="114" t="s">
        <v>137</v>
      </c>
      <c r="D1115" s="114" t="s">
        <v>138</v>
      </c>
      <c r="E1115" s="114" t="s">
        <v>139</v>
      </c>
      <c r="F1115" s="116">
        <f t="shared" si="52"/>
        <v>2018</v>
      </c>
      <c r="G1115" s="116">
        <v>11</v>
      </c>
      <c r="H1115" s="117">
        <v>21</v>
      </c>
      <c r="I1115" s="115" t="s">
        <v>1796</v>
      </c>
      <c r="J1115" s="115" t="s">
        <v>1797</v>
      </c>
      <c r="K1115" s="115" t="s">
        <v>1810</v>
      </c>
      <c r="L1115" s="115" t="str">
        <f t="shared" si="51"/>
        <v>T1</v>
      </c>
      <c r="M1115" s="115" t="s">
        <v>1812</v>
      </c>
      <c r="N1115" s="33" t="str">
        <f t="shared" si="53"/>
        <v>E:POS_P:P01_Tr1:NWF_Tr2:ESI_DRC_R3_D:21_M:11_Y:2018</v>
      </c>
      <c r="O1115" s="121">
        <v>0.51006944444444446</v>
      </c>
      <c r="P1115" s="119">
        <v>18.3</v>
      </c>
      <c r="Q1115" s="119">
        <v>5</v>
      </c>
      <c r="R1115" s="115">
        <v>0</v>
      </c>
      <c r="S1115" s="119">
        <v>12.5</v>
      </c>
      <c r="T1115" s="119" t="s">
        <v>1853</v>
      </c>
      <c r="U1115" s="115">
        <v>15</v>
      </c>
      <c r="V1115" s="115">
        <v>16</v>
      </c>
    </row>
    <row r="1116" spans="1:23" x14ac:dyDescent="0.2">
      <c r="A1116" s="124">
        <v>43425</v>
      </c>
      <c r="B1116" s="115" t="s">
        <v>664</v>
      </c>
      <c r="C1116" s="114" t="s">
        <v>137</v>
      </c>
      <c r="D1116" s="114" t="s">
        <v>138</v>
      </c>
      <c r="E1116" s="114" t="s">
        <v>139</v>
      </c>
      <c r="F1116" s="116">
        <f t="shared" si="52"/>
        <v>2018</v>
      </c>
      <c r="G1116" s="116">
        <v>11</v>
      </c>
      <c r="H1116" s="117">
        <v>21</v>
      </c>
      <c r="I1116" s="115" t="s">
        <v>1796</v>
      </c>
      <c r="J1116" s="115" t="s">
        <v>1797</v>
      </c>
      <c r="K1116" s="115" t="s">
        <v>1810</v>
      </c>
      <c r="L1116" s="115" t="str">
        <f t="shared" si="51"/>
        <v>T2</v>
      </c>
      <c r="M1116" s="115" t="s">
        <v>1813</v>
      </c>
      <c r="N1116" s="33" t="str">
        <f t="shared" si="53"/>
        <v>E:POS_P:P01_Tr1:NWF_Tr2:ESI_DRC_R3_D:21_M:11_Y:2018</v>
      </c>
      <c r="O1116" s="121">
        <v>0.51701388888888888</v>
      </c>
      <c r="P1116" s="119">
        <v>20.5</v>
      </c>
      <c r="Q1116" s="119">
        <v>5</v>
      </c>
      <c r="R1116" s="115">
        <v>0</v>
      </c>
      <c r="S1116" s="119">
        <v>12.5</v>
      </c>
      <c r="T1116" s="119" t="s">
        <v>1853</v>
      </c>
      <c r="U1116" s="115">
        <v>15</v>
      </c>
      <c r="V1116" s="115">
        <v>16</v>
      </c>
    </row>
    <row r="1117" spans="1:23" x14ac:dyDescent="0.2">
      <c r="A1117" s="124">
        <v>43425</v>
      </c>
      <c r="B1117" s="115" t="s">
        <v>664</v>
      </c>
      <c r="C1117" s="114" t="s">
        <v>137</v>
      </c>
      <c r="D1117" s="114" t="s">
        <v>138</v>
      </c>
      <c r="E1117" s="114" t="s">
        <v>139</v>
      </c>
      <c r="F1117" s="116">
        <f t="shared" si="52"/>
        <v>2018</v>
      </c>
      <c r="G1117" s="116">
        <v>11</v>
      </c>
      <c r="H1117" s="117">
        <v>21</v>
      </c>
      <c r="I1117" s="115" t="s">
        <v>1796</v>
      </c>
      <c r="J1117" s="115" t="s">
        <v>1797</v>
      </c>
      <c r="K1117" s="115" t="s">
        <v>1810</v>
      </c>
      <c r="L1117" s="115" t="str">
        <f t="shared" si="51"/>
        <v>T3</v>
      </c>
      <c r="M1117" s="115" t="s">
        <v>1814</v>
      </c>
      <c r="N1117" s="33" t="str">
        <f t="shared" si="53"/>
        <v>E:POS_P:P01_Tr1:NWF_Tr2:ESI_DRC_R3_D:21_M:11_Y:2018</v>
      </c>
      <c r="O1117" s="121">
        <v>0.5239583333333333</v>
      </c>
      <c r="P1117" s="119">
        <v>22</v>
      </c>
      <c r="Q1117" s="119">
        <v>5</v>
      </c>
      <c r="R1117" s="115">
        <v>0</v>
      </c>
      <c r="S1117" s="119">
        <v>12.5</v>
      </c>
      <c r="T1117" s="119" t="s">
        <v>1853</v>
      </c>
      <c r="U1117" s="115">
        <v>15</v>
      </c>
      <c r="V1117" s="115">
        <v>16</v>
      </c>
    </row>
    <row r="1118" spans="1:23" x14ac:dyDescent="0.2">
      <c r="A1118" s="124">
        <v>43425</v>
      </c>
      <c r="B1118" s="115" t="s">
        <v>1289</v>
      </c>
      <c r="C1118" s="114" t="s">
        <v>137</v>
      </c>
      <c r="D1118" s="114" t="s">
        <v>138</v>
      </c>
      <c r="E1118" s="114" t="s">
        <v>139</v>
      </c>
      <c r="F1118" s="116">
        <f t="shared" si="52"/>
        <v>2018</v>
      </c>
      <c r="G1118" s="116">
        <v>11</v>
      </c>
      <c r="H1118" s="117">
        <v>21</v>
      </c>
      <c r="I1118" s="115" t="s">
        <v>1796</v>
      </c>
      <c r="J1118" s="115" t="s">
        <v>1815</v>
      </c>
      <c r="K1118" s="115" t="s">
        <v>1798</v>
      </c>
      <c r="L1118" s="115" t="str">
        <f t="shared" si="51"/>
        <v>T0</v>
      </c>
      <c r="M1118" s="115" t="s">
        <v>1816</v>
      </c>
      <c r="N1118" s="33" t="str">
        <f t="shared" si="53"/>
        <v>E:POS_P:P01_Tr1:NWF_Tr2:LSI_DRC_R1_D:21_M:11_Y:2018</v>
      </c>
      <c r="O1118" s="121">
        <v>0.50555555555555554</v>
      </c>
      <c r="P1118" s="119">
        <v>13.8</v>
      </c>
      <c r="Q1118" s="119">
        <v>14</v>
      </c>
      <c r="R1118" s="115">
        <v>0</v>
      </c>
      <c r="S1118" s="119">
        <v>14</v>
      </c>
      <c r="T1118" s="119" t="s">
        <v>1800</v>
      </c>
      <c r="U1118" s="115">
        <v>15</v>
      </c>
      <c r="V1118" s="115">
        <v>16</v>
      </c>
      <c r="W1118" s="119" t="s">
        <v>1862</v>
      </c>
    </row>
    <row r="1119" spans="1:23" x14ac:dyDescent="0.2">
      <c r="A1119" s="124">
        <v>43425</v>
      </c>
      <c r="B1119" s="115" t="s">
        <v>1289</v>
      </c>
      <c r="C1119" s="114" t="s">
        <v>137</v>
      </c>
      <c r="D1119" s="114" t="s">
        <v>138</v>
      </c>
      <c r="E1119" s="114" t="s">
        <v>139</v>
      </c>
      <c r="F1119" s="116">
        <f t="shared" si="52"/>
        <v>2018</v>
      </c>
      <c r="G1119" s="116">
        <v>11</v>
      </c>
      <c r="H1119" s="117">
        <v>21</v>
      </c>
      <c r="I1119" s="115" t="s">
        <v>1796</v>
      </c>
      <c r="J1119" s="115" t="s">
        <v>1815</v>
      </c>
      <c r="K1119" s="115" t="s">
        <v>1798</v>
      </c>
      <c r="L1119" s="115" t="str">
        <f t="shared" si="51"/>
        <v>T1</v>
      </c>
      <c r="M1119" s="115" t="s">
        <v>1817</v>
      </c>
      <c r="N1119" s="33" t="str">
        <f t="shared" si="53"/>
        <v>E:POS_P:P01_Tr1:NWF_Tr2:LSI_DRC_R1_D:21_M:11_Y:2018</v>
      </c>
      <c r="O1119" s="121">
        <v>0.51250000000000007</v>
      </c>
      <c r="P1119" s="119">
        <v>17.100000000000001</v>
      </c>
      <c r="Q1119" s="119">
        <v>14</v>
      </c>
      <c r="R1119" s="115">
        <v>0</v>
      </c>
      <c r="S1119" s="119">
        <v>14</v>
      </c>
      <c r="T1119" s="119" t="s">
        <v>1800</v>
      </c>
      <c r="U1119" s="115">
        <v>15</v>
      </c>
      <c r="V1119" s="115">
        <v>16</v>
      </c>
      <c r="W1119" s="119" t="s">
        <v>1862</v>
      </c>
    </row>
    <row r="1120" spans="1:23" x14ac:dyDescent="0.2">
      <c r="A1120" s="124">
        <v>43425</v>
      </c>
      <c r="B1120" s="115" t="s">
        <v>1289</v>
      </c>
      <c r="C1120" s="114" t="s">
        <v>137</v>
      </c>
      <c r="D1120" s="114" t="s">
        <v>138</v>
      </c>
      <c r="E1120" s="114" t="s">
        <v>139</v>
      </c>
      <c r="F1120" s="116">
        <f t="shared" si="52"/>
        <v>2018</v>
      </c>
      <c r="G1120" s="116">
        <v>11</v>
      </c>
      <c r="H1120" s="117">
        <v>21</v>
      </c>
      <c r="I1120" s="115" t="s">
        <v>1796</v>
      </c>
      <c r="J1120" s="115" t="s">
        <v>1815</v>
      </c>
      <c r="K1120" s="115" t="s">
        <v>1798</v>
      </c>
      <c r="L1120" s="115" t="str">
        <f t="shared" si="51"/>
        <v>T2</v>
      </c>
      <c r="M1120" s="115" t="s">
        <v>1818</v>
      </c>
      <c r="N1120" s="33" t="str">
        <f t="shared" si="53"/>
        <v>E:POS_P:P01_Tr1:NWF_Tr2:LSI_DRC_R1_D:21_M:11_Y:2018</v>
      </c>
      <c r="O1120" s="121">
        <v>0.51944444444444449</v>
      </c>
      <c r="P1120" s="119">
        <v>19.2</v>
      </c>
      <c r="Q1120" s="119">
        <v>14</v>
      </c>
      <c r="R1120" s="115">
        <v>0</v>
      </c>
      <c r="S1120" s="119">
        <v>14</v>
      </c>
      <c r="T1120" s="119" t="s">
        <v>1800</v>
      </c>
      <c r="U1120" s="115">
        <v>15</v>
      </c>
      <c r="V1120" s="115">
        <v>16</v>
      </c>
      <c r="W1120" s="119" t="s">
        <v>1862</v>
      </c>
    </row>
    <row r="1121" spans="1:23" x14ac:dyDescent="0.2">
      <c r="A1121" s="124">
        <v>43425</v>
      </c>
      <c r="B1121" s="115" t="s">
        <v>1289</v>
      </c>
      <c r="C1121" s="114" t="s">
        <v>137</v>
      </c>
      <c r="D1121" s="114" t="s">
        <v>138</v>
      </c>
      <c r="E1121" s="114" t="s">
        <v>139</v>
      </c>
      <c r="F1121" s="116">
        <f t="shared" si="52"/>
        <v>2018</v>
      </c>
      <c r="G1121" s="116">
        <v>11</v>
      </c>
      <c r="H1121" s="117">
        <v>21</v>
      </c>
      <c r="I1121" s="115" t="s">
        <v>1796</v>
      </c>
      <c r="J1121" s="115" t="s">
        <v>1815</v>
      </c>
      <c r="K1121" s="115" t="s">
        <v>1798</v>
      </c>
      <c r="L1121" s="115" t="str">
        <f t="shared" si="51"/>
        <v>T3</v>
      </c>
      <c r="M1121" s="115" t="s">
        <v>1819</v>
      </c>
      <c r="N1121" s="33" t="str">
        <f t="shared" si="53"/>
        <v>E:POS_P:P01_Tr1:NWF_Tr2:LSI_DRC_R1_D:21_M:11_Y:2018</v>
      </c>
      <c r="O1121" s="121">
        <v>0.52638888888888891</v>
      </c>
      <c r="P1121" s="119">
        <v>20.9</v>
      </c>
      <c r="Q1121" s="119">
        <v>14</v>
      </c>
      <c r="R1121" s="115">
        <v>0</v>
      </c>
      <c r="S1121" s="119">
        <v>14</v>
      </c>
      <c r="T1121" s="119" t="s">
        <v>1800</v>
      </c>
      <c r="U1121" s="115">
        <v>15</v>
      </c>
      <c r="V1121" s="115">
        <v>16</v>
      </c>
      <c r="W1121" s="119" t="s">
        <v>1862</v>
      </c>
    </row>
    <row r="1122" spans="1:23" x14ac:dyDescent="0.2">
      <c r="A1122" s="124">
        <v>43425</v>
      </c>
      <c r="B1122" s="115" t="s">
        <v>449</v>
      </c>
      <c r="C1122" s="114" t="s">
        <v>137</v>
      </c>
      <c r="D1122" s="114" t="s">
        <v>138</v>
      </c>
      <c r="E1122" s="114" t="s">
        <v>139</v>
      </c>
      <c r="F1122" s="116">
        <f t="shared" si="52"/>
        <v>2018</v>
      </c>
      <c r="G1122" s="116">
        <v>11</v>
      </c>
      <c r="H1122" s="117">
        <v>21</v>
      </c>
      <c r="I1122" s="115" t="s">
        <v>1796</v>
      </c>
      <c r="J1122" s="115" t="s">
        <v>1815</v>
      </c>
      <c r="K1122" s="115" t="s">
        <v>1805</v>
      </c>
      <c r="L1122" s="115" t="str">
        <f t="shared" si="51"/>
        <v>T0</v>
      </c>
      <c r="M1122" s="115" t="s">
        <v>1820</v>
      </c>
      <c r="N1122" s="33" t="str">
        <f t="shared" si="53"/>
        <v>E:POS_P:P01_Tr1:NWF_Tr2:LSI_DRC_R2_D:21_M:11_Y:2018</v>
      </c>
      <c r="O1122" s="121">
        <v>0.50555555555555554</v>
      </c>
      <c r="P1122" s="119">
        <v>16.600000000000001</v>
      </c>
      <c r="Q1122" s="119">
        <v>2</v>
      </c>
      <c r="R1122" s="115">
        <v>2</v>
      </c>
      <c r="S1122" s="119">
        <v>14</v>
      </c>
      <c r="T1122" s="119" t="s">
        <v>1800</v>
      </c>
      <c r="U1122" s="115">
        <v>15</v>
      </c>
      <c r="V1122" s="115">
        <v>16</v>
      </c>
    </row>
    <row r="1123" spans="1:23" x14ac:dyDescent="0.2">
      <c r="A1123" s="124">
        <v>43425</v>
      </c>
      <c r="B1123" s="115" t="s">
        <v>449</v>
      </c>
      <c r="C1123" s="114" t="s">
        <v>137</v>
      </c>
      <c r="D1123" s="114" t="s">
        <v>138</v>
      </c>
      <c r="E1123" s="114" t="s">
        <v>139</v>
      </c>
      <c r="F1123" s="116">
        <f t="shared" si="52"/>
        <v>2018</v>
      </c>
      <c r="G1123" s="116">
        <v>11</v>
      </c>
      <c r="H1123" s="117">
        <v>21</v>
      </c>
      <c r="I1123" s="115" t="s">
        <v>1796</v>
      </c>
      <c r="J1123" s="115" t="s">
        <v>1815</v>
      </c>
      <c r="K1123" s="115" t="s">
        <v>1805</v>
      </c>
      <c r="L1123" s="115" t="str">
        <f t="shared" si="51"/>
        <v>T1</v>
      </c>
      <c r="M1123" s="115" t="s">
        <v>1821</v>
      </c>
      <c r="N1123" s="33" t="str">
        <f t="shared" si="53"/>
        <v>E:POS_P:P01_Tr1:NWF_Tr2:LSI_DRC_R2_D:21_M:11_Y:2018</v>
      </c>
      <c r="O1123" s="121">
        <v>0.51250000000000007</v>
      </c>
      <c r="P1123" s="119">
        <v>20.6</v>
      </c>
      <c r="Q1123" s="119">
        <v>2</v>
      </c>
      <c r="R1123" s="115">
        <v>2</v>
      </c>
      <c r="S1123" s="119">
        <v>14</v>
      </c>
      <c r="T1123" s="119" t="s">
        <v>1800</v>
      </c>
      <c r="U1123" s="115">
        <v>15</v>
      </c>
      <c r="V1123" s="115">
        <v>16</v>
      </c>
    </row>
    <row r="1124" spans="1:23" x14ac:dyDescent="0.2">
      <c r="A1124" s="124">
        <v>43425</v>
      </c>
      <c r="B1124" s="115" t="s">
        <v>449</v>
      </c>
      <c r="C1124" s="114" t="s">
        <v>137</v>
      </c>
      <c r="D1124" s="114" t="s">
        <v>138</v>
      </c>
      <c r="E1124" s="114" t="s">
        <v>139</v>
      </c>
      <c r="F1124" s="116">
        <f t="shared" si="52"/>
        <v>2018</v>
      </c>
      <c r="G1124" s="116">
        <v>11</v>
      </c>
      <c r="H1124" s="117">
        <v>21</v>
      </c>
      <c r="I1124" s="115" t="s">
        <v>1796</v>
      </c>
      <c r="J1124" s="115" t="s">
        <v>1815</v>
      </c>
      <c r="K1124" s="115" t="s">
        <v>1805</v>
      </c>
      <c r="L1124" s="115" t="str">
        <f t="shared" si="51"/>
        <v>T2</v>
      </c>
      <c r="M1124" s="115" t="s">
        <v>1822</v>
      </c>
      <c r="N1124" s="33" t="str">
        <f t="shared" si="53"/>
        <v>E:POS_P:P01_Tr1:NWF_Tr2:LSI_DRC_R2_D:21_M:11_Y:2018</v>
      </c>
      <c r="O1124" s="121">
        <v>0.51944444444444449</v>
      </c>
      <c r="P1124" s="119">
        <v>21.7</v>
      </c>
      <c r="Q1124" s="119">
        <v>2</v>
      </c>
      <c r="R1124" s="115">
        <v>2</v>
      </c>
      <c r="S1124" s="119">
        <v>14</v>
      </c>
      <c r="T1124" s="119" t="s">
        <v>1800</v>
      </c>
      <c r="U1124" s="115">
        <v>15</v>
      </c>
      <c r="V1124" s="115">
        <v>16</v>
      </c>
    </row>
    <row r="1125" spans="1:23" x14ac:dyDescent="0.2">
      <c r="A1125" s="124">
        <v>43425</v>
      </c>
      <c r="B1125" s="115" t="s">
        <v>449</v>
      </c>
      <c r="C1125" s="114" t="s">
        <v>137</v>
      </c>
      <c r="D1125" s="114" t="s">
        <v>138</v>
      </c>
      <c r="E1125" s="114" t="s">
        <v>139</v>
      </c>
      <c r="F1125" s="116">
        <f t="shared" si="52"/>
        <v>2018</v>
      </c>
      <c r="G1125" s="116">
        <v>11</v>
      </c>
      <c r="H1125" s="117">
        <v>21</v>
      </c>
      <c r="I1125" s="115" t="s">
        <v>1796</v>
      </c>
      <c r="J1125" s="115" t="s">
        <v>1815</v>
      </c>
      <c r="K1125" s="115" t="s">
        <v>1805</v>
      </c>
      <c r="L1125" s="115" t="str">
        <f t="shared" si="51"/>
        <v>T3</v>
      </c>
      <c r="M1125" s="115" t="s">
        <v>1823</v>
      </c>
      <c r="N1125" s="33" t="str">
        <f t="shared" si="53"/>
        <v>E:POS_P:P01_Tr1:NWF_Tr2:LSI_DRC_R2_D:21_M:11_Y:2018</v>
      </c>
      <c r="O1125" s="121">
        <v>0.52638888888888891</v>
      </c>
      <c r="P1125" s="119">
        <v>22.9</v>
      </c>
      <c r="Q1125" s="119">
        <v>2</v>
      </c>
      <c r="R1125" s="115">
        <v>2</v>
      </c>
      <c r="S1125" s="119">
        <v>14</v>
      </c>
      <c r="T1125" s="119" t="s">
        <v>1800</v>
      </c>
      <c r="U1125" s="115">
        <v>15</v>
      </c>
      <c r="V1125" s="115">
        <v>16</v>
      </c>
    </row>
    <row r="1126" spans="1:23" x14ac:dyDescent="0.2">
      <c r="A1126" s="124">
        <v>43425</v>
      </c>
      <c r="B1126" s="115" t="s">
        <v>664</v>
      </c>
      <c r="C1126" s="114" t="s">
        <v>137</v>
      </c>
      <c r="D1126" s="114" t="s">
        <v>138</v>
      </c>
      <c r="E1126" s="114" t="s">
        <v>139</v>
      </c>
      <c r="F1126" s="116">
        <f t="shared" si="52"/>
        <v>2018</v>
      </c>
      <c r="G1126" s="116">
        <v>11</v>
      </c>
      <c r="H1126" s="117">
        <v>21</v>
      </c>
      <c r="I1126" s="115" t="s">
        <v>1796</v>
      </c>
      <c r="J1126" s="115" t="s">
        <v>1815</v>
      </c>
      <c r="K1126" s="115" t="s">
        <v>1810</v>
      </c>
      <c r="L1126" s="115" t="str">
        <f t="shared" si="51"/>
        <v>T0</v>
      </c>
      <c r="M1126" s="115" t="s">
        <v>1824</v>
      </c>
      <c r="N1126" s="33" t="str">
        <f t="shared" si="53"/>
        <v>E:POS_P:P01_Tr1:NWF_Tr2:LSI_DRC_R3_D:21_M:11_Y:2018</v>
      </c>
      <c r="O1126" s="121">
        <v>0.50555555555555554</v>
      </c>
      <c r="P1126" s="119">
        <v>16.100000000000001</v>
      </c>
      <c r="Q1126" s="119">
        <v>6</v>
      </c>
      <c r="R1126" s="115">
        <v>1</v>
      </c>
      <c r="S1126" s="119">
        <v>14</v>
      </c>
      <c r="T1126" s="119" t="s">
        <v>1800</v>
      </c>
      <c r="U1126" s="115">
        <v>15</v>
      </c>
      <c r="V1126" s="115">
        <v>16</v>
      </c>
    </row>
    <row r="1127" spans="1:23" x14ac:dyDescent="0.2">
      <c r="A1127" s="124">
        <v>43425</v>
      </c>
      <c r="B1127" s="115" t="s">
        <v>664</v>
      </c>
      <c r="C1127" s="114" t="s">
        <v>137</v>
      </c>
      <c r="D1127" s="114" t="s">
        <v>138</v>
      </c>
      <c r="E1127" s="114" t="s">
        <v>139</v>
      </c>
      <c r="F1127" s="116">
        <f t="shared" si="52"/>
        <v>2018</v>
      </c>
      <c r="G1127" s="116">
        <v>11</v>
      </c>
      <c r="H1127" s="117">
        <v>21</v>
      </c>
      <c r="I1127" s="115" t="s">
        <v>1796</v>
      </c>
      <c r="J1127" s="115" t="s">
        <v>1815</v>
      </c>
      <c r="K1127" s="115" t="s">
        <v>1810</v>
      </c>
      <c r="L1127" s="115" t="str">
        <f t="shared" si="51"/>
        <v>T1</v>
      </c>
      <c r="M1127" s="115" t="s">
        <v>1825</v>
      </c>
      <c r="N1127" s="33" t="str">
        <f t="shared" si="53"/>
        <v>E:POS_P:P01_Tr1:NWF_Tr2:LSI_DRC_R3_D:21_M:11_Y:2018</v>
      </c>
      <c r="O1127" s="121">
        <v>0.51250000000000007</v>
      </c>
      <c r="P1127" s="119">
        <v>19.8</v>
      </c>
      <c r="Q1127" s="119">
        <v>6</v>
      </c>
      <c r="R1127" s="115">
        <v>1</v>
      </c>
      <c r="S1127" s="119">
        <v>14</v>
      </c>
      <c r="T1127" s="119" t="s">
        <v>1800</v>
      </c>
      <c r="U1127" s="115">
        <v>15</v>
      </c>
      <c r="V1127" s="115">
        <v>16</v>
      </c>
    </row>
    <row r="1128" spans="1:23" x14ac:dyDescent="0.2">
      <c r="A1128" s="124">
        <v>43425</v>
      </c>
      <c r="B1128" s="115" t="s">
        <v>664</v>
      </c>
      <c r="C1128" s="114" t="s">
        <v>137</v>
      </c>
      <c r="D1128" s="114" t="s">
        <v>138</v>
      </c>
      <c r="E1128" s="114" t="s">
        <v>139</v>
      </c>
      <c r="F1128" s="116">
        <f t="shared" si="52"/>
        <v>2018</v>
      </c>
      <c r="G1128" s="116">
        <v>11</v>
      </c>
      <c r="H1128" s="117">
        <v>21</v>
      </c>
      <c r="I1128" s="115" t="s">
        <v>1796</v>
      </c>
      <c r="J1128" s="115" t="s">
        <v>1815</v>
      </c>
      <c r="K1128" s="115" t="s">
        <v>1810</v>
      </c>
      <c r="L1128" s="115" t="str">
        <f t="shared" si="51"/>
        <v>T2</v>
      </c>
      <c r="M1128" s="115" t="s">
        <v>1826</v>
      </c>
      <c r="N1128" s="33" t="str">
        <f t="shared" si="53"/>
        <v>E:POS_P:P01_Tr1:NWF_Tr2:LSI_DRC_R3_D:21_M:11_Y:2018</v>
      </c>
      <c r="O1128" s="121">
        <v>0.51944444444444449</v>
      </c>
      <c r="P1128" s="119">
        <v>21.2</v>
      </c>
      <c r="Q1128" s="119">
        <v>6</v>
      </c>
      <c r="R1128" s="115">
        <v>1</v>
      </c>
      <c r="S1128" s="119">
        <v>14</v>
      </c>
      <c r="T1128" s="119" t="s">
        <v>1800</v>
      </c>
      <c r="U1128" s="115">
        <v>15</v>
      </c>
      <c r="V1128" s="115">
        <v>16</v>
      </c>
    </row>
    <row r="1129" spans="1:23" x14ac:dyDescent="0.2">
      <c r="A1129" s="124">
        <v>43425</v>
      </c>
      <c r="B1129" s="115" t="s">
        <v>664</v>
      </c>
      <c r="C1129" s="114" t="s">
        <v>137</v>
      </c>
      <c r="D1129" s="114" t="s">
        <v>138</v>
      </c>
      <c r="E1129" s="114" t="s">
        <v>139</v>
      </c>
      <c r="F1129" s="116">
        <f t="shared" si="52"/>
        <v>2018</v>
      </c>
      <c r="G1129" s="116">
        <v>11</v>
      </c>
      <c r="H1129" s="117">
        <v>21</v>
      </c>
      <c r="I1129" s="115" t="s">
        <v>1796</v>
      </c>
      <c r="J1129" s="115" t="s">
        <v>1815</v>
      </c>
      <c r="K1129" s="115" t="s">
        <v>1810</v>
      </c>
      <c r="L1129" s="115" t="str">
        <f t="shared" si="51"/>
        <v>T3</v>
      </c>
      <c r="M1129" s="115" t="s">
        <v>1827</v>
      </c>
      <c r="N1129" s="33" t="str">
        <f t="shared" si="53"/>
        <v>E:POS_P:P01_Tr1:NWF_Tr2:LSI_DRC_R3_D:21_M:11_Y:2018</v>
      </c>
      <c r="O1129" s="121">
        <v>0.52638888888888891</v>
      </c>
      <c r="P1129" s="119">
        <v>22.5</v>
      </c>
      <c r="Q1129" s="119">
        <v>6</v>
      </c>
      <c r="R1129" s="115">
        <v>1</v>
      </c>
      <c r="S1129" s="119">
        <v>14</v>
      </c>
      <c r="T1129" s="119" t="s">
        <v>1800</v>
      </c>
      <c r="U1129" s="115">
        <v>15</v>
      </c>
      <c r="V1129" s="115">
        <v>16</v>
      </c>
    </row>
    <row r="1130" spans="1:23" x14ac:dyDescent="0.2">
      <c r="A1130" s="124">
        <v>43425</v>
      </c>
      <c r="B1130" s="115" t="s">
        <v>1289</v>
      </c>
      <c r="C1130" s="114" t="s">
        <v>137</v>
      </c>
      <c r="D1130" s="114" t="s">
        <v>138</v>
      </c>
      <c r="E1130" s="114" t="s">
        <v>139</v>
      </c>
      <c r="F1130" s="116">
        <f t="shared" si="52"/>
        <v>2018</v>
      </c>
      <c r="G1130" s="116">
        <v>11</v>
      </c>
      <c r="H1130" s="117">
        <v>21</v>
      </c>
      <c r="I1130" s="115" t="s">
        <v>1828</v>
      </c>
      <c r="J1130" s="115" t="s">
        <v>1797</v>
      </c>
      <c r="K1130" s="115" t="s">
        <v>1798</v>
      </c>
      <c r="L1130" s="115" t="str">
        <f t="shared" si="51"/>
        <v>T0</v>
      </c>
      <c r="M1130" s="115" t="s">
        <v>1829</v>
      </c>
      <c r="N1130" s="33" t="str">
        <f t="shared" si="53"/>
        <v>E:POS_P:P01_Tr1:WFL_Tr2:ESI_DRC_R1_D:21_M:11_Y:2018</v>
      </c>
      <c r="O1130" s="121">
        <v>0.45624999999999999</v>
      </c>
      <c r="P1130" s="119">
        <v>13</v>
      </c>
      <c r="Q1130" s="119">
        <v>8</v>
      </c>
      <c r="R1130" s="115">
        <v>6</v>
      </c>
      <c r="S1130" s="119">
        <v>12.5</v>
      </c>
      <c r="T1130" s="119" t="s">
        <v>1853</v>
      </c>
      <c r="U1130" s="115">
        <v>15</v>
      </c>
      <c r="V1130" s="115">
        <v>15</v>
      </c>
    </row>
    <row r="1131" spans="1:23" x14ac:dyDescent="0.2">
      <c r="A1131" s="124">
        <v>43425</v>
      </c>
      <c r="B1131" s="115" t="s">
        <v>1289</v>
      </c>
      <c r="C1131" s="114" t="s">
        <v>137</v>
      </c>
      <c r="D1131" s="114" t="s">
        <v>138</v>
      </c>
      <c r="E1131" s="114" t="s">
        <v>139</v>
      </c>
      <c r="F1131" s="116">
        <f t="shared" si="52"/>
        <v>2018</v>
      </c>
      <c r="G1131" s="116">
        <v>11</v>
      </c>
      <c r="H1131" s="117">
        <v>21</v>
      </c>
      <c r="I1131" s="115" t="s">
        <v>1828</v>
      </c>
      <c r="J1131" s="115" t="s">
        <v>1797</v>
      </c>
      <c r="K1131" s="115" t="s">
        <v>1798</v>
      </c>
      <c r="L1131" s="115" t="str">
        <f t="shared" si="51"/>
        <v>T1</v>
      </c>
      <c r="M1131" s="115" t="s">
        <v>1830</v>
      </c>
      <c r="N1131" s="33" t="str">
        <f t="shared" si="53"/>
        <v>E:POS_P:P01_Tr1:WFL_Tr2:ESI_DRC_R1_D:21_M:11_Y:2018</v>
      </c>
      <c r="O1131" s="121">
        <v>0.46319444444444446</v>
      </c>
      <c r="P1131" s="119">
        <v>15.1</v>
      </c>
      <c r="Q1131" s="119">
        <v>8</v>
      </c>
      <c r="R1131" s="115">
        <v>6</v>
      </c>
      <c r="S1131" s="119">
        <v>12.5</v>
      </c>
      <c r="T1131" s="119" t="s">
        <v>1853</v>
      </c>
      <c r="U1131" s="115">
        <v>15</v>
      </c>
      <c r="V1131" s="115">
        <v>15</v>
      </c>
    </row>
    <row r="1132" spans="1:23" x14ac:dyDescent="0.2">
      <c r="A1132" s="124">
        <v>43425</v>
      </c>
      <c r="B1132" s="115" t="s">
        <v>1289</v>
      </c>
      <c r="C1132" s="114" t="s">
        <v>137</v>
      </c>
      <c r="D1132" s="114" t="s">
        <v>138</v>
      </c>
      <c r="E1132" s="114" t="s">
        <v>139</v>
      </c>
      <c r="F1132" s="116">
        <f t="shared" si="52"/>
        <v>2018</v>
      </c>
      <c r="G1132" s="116">
        <v>11</v>
      </c>
      <c r="H1132" s="117">
        <v>21</v>
      </c>
      <c r="I1132" s="115" t="s">
        <v>1828</v>
      </c>
      <c r="J1132" s="115" t="s">
        <v>1797</v>
      </c>
      <c r="K1132" s="115" t="s">
        <v>1798</v>
      </c>
      <c r="L1132" s="115" t="str">
        <f t="shared" si="51"/>
        <v>T2</v>
      </c>
      <c r="M1132" s="115" t="s">
        <v>1831</v>
      </c>
      <c r="N1132" s="33" t="str">
        <f t="shared" si="53"/>
        <v>E:POS_P:P01_Tr1:WFL_Tr2:ESI_DRC_R1_D:21_M:11_Y:2018</v>
      </c>
      <c r="O1132" s="121">
        <v>0.47013888888888888</v>
      </c>
      <c r="P1132" s="119">
        <v>15.8</v>
      </c>
      <c r="Q1132" s="119">
        <v>8</v>
      </c>
      <c r="R1132" s="115">
        <v>6</v>
      </c>
      <c r="S1132" s="119">
        <v>12.5</v>
      </c>
      <c r="T1132" s="119" t="s">
        <v>1853</v>
      </c>
      <c r="U1132" s="115">
        <v>15</v>
      </c>
      <c r="V1132" s="115">
        <v>15</v>
      </c>
    </row>
    <row r="1133" spans="1:23" x14ac:dyDescent="0.2">
      <c r="A1133" s="124">
        <v>43425</v>
      </c>
      <c r="B1133" s="115" t="s">
        <v>1289</v>
      </c>
      <c r="C1133" s="114" t="s">
        <v>137</v>
      </c>
      <c r="D1133" s="114" t="s">
        <v>138</v>
      </c>
      <c r="E1133" s="114" t="s">
        <v>139</v>
      </c>
      <c r="F1133" s="116">
        <f t="shared" si="52"/>
        <v>2018</v>
      </c>
      <c r="G1133" s="116">
        <v>11</v>
      </c>
      <c r="H1133" s="117">
        <v>21</v>
      </c>
      <c r="I1133" s="115" t="s">
        <v>1828</v>
      </c>
      <c r="J1133" s="115" t="s">
        <v>1797</v>
      </c>
      <c r="K1133" s="115" t="s">
        <v>1798</v>
      </c>
      <c r="L1133" s="115" t="str">
        <f t="shared" ref="L1133:L1196" si="54">MID(M1133,12,2)</f>
        <v>T3</v>
      </c>
      <c r="M1133" s="115" t="s">
        <v>1832</v>
      </c>
      <c r="N1133" s="33" t="str">
        <f t="shared" si="53"/>
        <v>E:POS_P:P01_Tr1:WFL_Tr2:ESI_DRC_R1_D:21_M:11_Y:2018</v>
      </c>
      <c r="O1133" s="121">
        <v>0.4770833333333333</v>
      </c>
      <c r="P1133" s="119">
        <v>16.5</v>
      </c>
      <c r="Q1133" s="119">
        <v>8</v>
      </c>
      <c r="R1133" s="115">
        <v>6</v>
      </c>
      <c r="S1133" s="119">
        <v>12.5</v>
      </c>
      <c r="T1133" s="119" t="s">
        <v>1853</v>
      </c>
      <c r="U1133" s="115">
        <v>15</v>
      </c>
      <c r="V1133" s="115">
        <v>15</v>
      </c>
    </row>
    <row r="1134" spans="1:23" x14ac:dyDescent="0.2">
      <c r="A1134" s="124">
        <v>43425</v>
      </c>
      <c r="B1134" s="115" t="s">
        <v>449</v>
      </c>
      <c r="C1134" s="114" t="s">
        <v>137</v>
      </c>
      <c r="D1134" s="114" t="s">
        <v>138</v>
      </c>
      <c r="E1134" s="114" t="s">
        <v>139</v>
      </c>
      <c r="F1134" s="116">
        <f t="shared" si="52"/>
        <v>2018</v>
      </c>
      <c r="G1134" s="116">
        <v>11</v>
      </c>
      <c r="H1134" s="117">
        <v>21</v>
      </c>
      <c r="I1134" s="115" t="s">
        <v>1828</v>
      </c>
      <c r="J1134" s="115" t="s">
        <v>1797</v>
      </c>
      <c r="K1134" s="115" t="s">
        <v>1805</v>
      </c>
      <c r="L1134" s="115" t="str">
        <f t="shared" si="54"/>
        <v>T0</v>
      </c>
      <c r="M1134" s="115" t="s">
        <v>1833</v>
      </c>
      <c r="N1134" s="33" t="str">
        <f t="shared" si="53"/>
        <v>E:POS_P:P01_Tr1:WFL_Tr2:ESI_DRC_R2_D:21_M:11_Y:2018</v>
      </c>
      <c r="O1134" s="121">
        <v>0.45624999999999999</v>
      </c>
      <c r="P1134" s="119">
        <v>14</v>
      </c>
      <c r="Q1134" s="119">
        <v>5</v>
      </c>
      <c r="R1134" s="115">
        <v>3</v>
      </c>
      <c r="S1134" s="119">
        <v>12.5</v>
      </c>
      <c r="T1134" s="119" t="s">
        <v>1853</v>
      </c>
      <c r="U1134" s="115">
        <v>15</v>
      </c>
      <c r="V1134" s="115">
        <v>15</v>
      </c>
    </row>
    <row r="1135" spans="1:23" x14ac:dyDescent="0.2">
      <c r="A1135" s="124">
        <v>43425</v>
      </c>
      <c r="B1135" s="115" t="s">
        <v>449</v>
      </c>
      <c r="C1135" s="114" t="s">
        <v>137</v>
      </c>
      <c r="D1135" s="114" t="s">
        <v>138</v>
      </c>
      <c r="E1135" s="114" t="s">
        <v>139</v>
      </c>
      <c r="F1135" s="116">
        <f t="shared" si="52"/>
        <v>2018</v>
      </c>
      <c r="G1135" s="116">
        <v>11</v>
      </c>
      <c r="H1135" s="117">
        <v>21</v>
      </c>
      <c r="I1135" s="115" t="s">
        <v>1828</v>
      </c>
      <c r="J1135" s="115" t="s">
        <v>1797</v>
      </c>
      <c r="K1135" s="115" t="s">
        <v>1805</v>
      </c>
      <c r="L1135" s="115" t="str">
        <f t="shared" si="54"/>
        <v>T1</v>
      </c>
      <c r="M1135" s="115" t="s">
        <v>1834</v>
      </c>
      <c r="N1135" s="33" t="str">
        <f t="shared" si="53"/>
        <v>E:POS_P:P01_Tr1:WFL_Tr2:ESI_DRC_R2_D:21_M:11_Y:2018</v>
      </c>
      <c r="O1135" s="121">
        <v>0.46319444444444446</v>
      </c>
      <c r="P1135" s="119">
        <v>15.5</v>
      </c>
      <c r="Q1135" s="119">
        <v>5</v>
      </c>
      <c r="R1135" s="115">
        <v>3</v>
      </c>
      <c r="S1135" s="119">
        <v>12.5</v>
      </c>
      <c r="T1135" s="119" t="s">
        <v>1853</v>
      </c>
      <c r="U1135" s="115">
        <v>15</v>
      </c>
      <c r="V1135" s="115">
        <v>15</v>
      </c>
    </row>
    <row r="1136" spans="1:23" x14ac:dyDescent="0.2">
      <c r="A1136" s="124">
        <v>43425</v>
      </c>
      <c r="B1136" s="115" t="s">
        <v>449</v>
      </c>
      <c r="C1136" s="114" t="s">
        <v>137</v>
      </c>
      <c r="D1136" s="114" t="s">
        <v>138</v>
      </c>
      <c r="E1136" s="114" t="s">
        <v>139</v>
      </c>
      <c r="F1136" s="116">
        <f t="shared" si="52"/>
        <v>2018</v>
      </c>
      <c r="G1136" s="116">
        <v>11</v>
      </c>
      <c r="H1136" s="117">
        <v>21</v>
      </c>
      <c r="I1136" s="115" t="s">
        <v>1828</v>
      </c>
      <c r="J1136" s="115" t="s">
        <v>1797</v>
      </c>
      <c r="K1136" s="115" t="s">
        <v>1805</v>
      </c>
      <c r="L1136" s="115" t="str">
        <f t="shared" si="54"/>
        <v>T2</v>
      </c>
      <c r="M1136" s="115" t="s">
        <v>1835</v>
      </c>
      <c r="N1136" s="33" t="str">
        <f t="shared" si="53"/>
        <v>E:POS_P:P01_Tr1:WFL_Tr2:ESI_DRC_R2_D:21_M:11_Y:2018</v>
      </c>
      <c r="O1136" s="121">
        <v>0.47013888888888888</v>
      </c>
      <c r="P1136" s="119">
        <v>16.2</v>
      </c>
      <c r="Q1136" s="119">
        <v>5</v>
      </c>
      <c r="R1136" s="115">
        <v>3</v>
      </c>
      <c r="S1136" s="119">
        <v>12.5</v>
      </c>
      <c r="T1136" s="119" t="s">
        <v>1853</v>
      </c>
      <c r="U1136" s="115">
        <v>15</v>
      </c>
      <c r="V1136" s="115">
        <v>15</v>
      </c>
    </row>
    <row r="1137" spans="1:22" x14ac:dyDescent="0.2">
      <c r="A1137" s="124">
        <v>43425</v>
      </c>
      <c r="B1137" s="115" t="s">
        <v>449</v>
      </c>
      <c r="C1137" s="114" t="s">
        <v>137</v>
      </c>
      <c r="D1137" s="114" t="s">
        <v>138</v>
      </c>
      <c r="E1137" s="114" t="s">
        <v>139</v>
      </c>
      <c r="F1137" s="116">
        <f t="shared" si="52"/>
        <v>2018</v>
      </c>
      <c r="G1137" s="116">
        <v>11</v>
      </c>
      <c r="H1137" s="117">
        <v>21</v>
      </c>
      <c r="I1137" s="115" t="s">
        <v>1828</v>
      </c>
      <c r="J1137" s="115" t="s">
        <v>1797</v>
      </c>
      <c r="K1137" s="115" t="s">
        <v>1805</v>
      </c>
      <c r="L1137" s="115" t="str">
        <f t="shared" si="54"/>
        <v>T3</v>
      </c>
      <c r="M1137" s="115" t="s">
        <v>1836</v>
      </c>
      <c r="N1137" s="33" t="str">
        <f t="shared" si="53"/>
        <v>E:POS_P:P01_Tr1:WFL_Tr2:ESI_DRC_R2_D:21_M:11_Y:2018</v>
      </c>
      <c r="O1137" s="121">
        <v>0.4770833333333333</v>
      </c>
      <c r="P1137" s="119">
        <v>16.8</v>
      </c>
      <c r="Q1137" s="119">
        <v>5</v>
      </c>
      <c r="R1137" s="115">
        <v>3</v>
      </c>
      <c r="S1137" s="119">
        <v>12.5</v>
      </c>
      <c r="T1137" s="119" t="s">
        <v>1853</v>
      </c>
      <c r="U1137" s="115">
        <v>15</v>
      </c>
      <c r="V1137" s="115">
        <v>15</v>
      </c>
    </row>
    <row r="1138" spans="1:22" x14ac:dyDescent="0.2">
      <c r="A1138" s="124">
        <v>43425</v>
      </c>
      <c r="B1138" s="115" t="s">
        <v>664</v>
      </c>
      <c r="C1138" s="114" t="s">
        <v>137</v>
      </c>
      <c r="D1138" s="114" t="s">
        <v>138</v>
      </c>
      <c r="E1138" s="114" t="s">
        <v>139</v>
      </c>
      <c r="F1138" s="116">
        <f t="shared" si="52"/>
        <v>2018</v>
      </c>
      <c r="G1138" s="116">
        <v>11</v>
      </c>
      <c r="H1138" s="117">
        <v>21</v>
      </c>
      <c r="I1138" s="115" t="s">
        <v>1828</v>
      </c>
      <c r="J1138" s="115" t="s">
        <v>1797</v>
      </c>
      <c r="K1138" s="115" t="s">
        <v>1810</v>
      </c>
      <c r="L1138" s="115" t="str">
        <f t="shared" si="54"/>
        <v>T0</v>
      </c>
      <c r="M1138" s="115" t="s">
        <v>1837</v>
      </c>
      <c r="N1138" s="33" t="str">
        <f t="shared" si="53"/>
        <v>E:POS_P:P01_Tr1:WFL_Tr2:ESI_DRC_R3_D:21_M:11_Y:2018</v>
      </c>
      <c r="O1138" s="121">
        <v>0.45624999999999999</v>
      </c>
      <c r="P1138" s="119">
        <v>12.7</v>
      </c>
      <c r="Q1138" s="119">
        <v>11</v>
      </c>
      <c r="R1138" s="115">
        <v>4</v>
      </c>
      <c r="S1138" s="119">
        <v>13</v>
      </c>
      <c r="T1138" s="119" t="s">
        <v>1853</v>
      </c>
      <c r="U1138" s="115">
        <v>15</v>
      </c>
      <c r="V1138" s="115">
        <v>15</v>
      </c>
    </row>
    <row r="1139" spans="1:22" x14ac:dyDescent="0.2">
      <c r="A1139" s="124">
        <v>43425</v>
      </c>
      <c r="B1139" s="115" t="s">
        <v>664</v>
      </c>
      <c r="C1139" s="114" t="s">
        <v>137</v>
      </c>
      <c r="D1139" s="114" t="s">
        <v>138</v>
      </c>
      <c r="E1139" s="114" t="s">
        <v>139</v>
      </c>
      <c r="F1139" s="116">
        <f t="shared" si="52"/>
        <v>2018</v>
      </c>
      <c r="G1139" s="116">
        <v>11</v>
      </c>
      <c r="H1139" s="117">
        <v>21</v>
      </c>
      <c r="I1139" s="115" t="s">
        <v>1828</v>
      </c>
      <c r="J1139" s="115" t="s">
        <v>1797</v>
      </c>
      <c r="K1139" s="115" t="s">
        <v>1810</v>
      </c>
      <c r="L1139" s="115" t="str">
        <f t="shared" si="54"/>
        <v>T1</v>
      </c>
      <c r="M1139" s="115" t="s">
        <v>1838</v>
      </c>
      <c r="N1139" s="33" t="str">
        <f t="shared" si="53"/>
        <v>E:POS_P:P01_Tr1:WFL_Tr2:ESI_DRC_R3_D:21_M:11_Y:2018</v>
      </c>
      <c r="O1139" s="121">
        <v>0.46319444444444446</v>
      </c>
      <c r="P1139" s="119">
        <v>15.1</v>
      </c>
      <c r="Q1139" s="119">
        <v>11</v>
      </c>
      <c r="R1139" s="115">
        <v>4</v>
      </c>
      <c r="S1139" s="119">
        <v>13</v>
      </c>
      <c r="T1139" s="119" t="s">
        <v>1853</v>
      </c>
      <c r="U1139" s="115">
        <v>15</v>
      </c>
      <c r="V1139" s="115">
        <v>15</v>
      </c>
    </row>
    <row r="1140" spans="1:22" x14ac:dyDescent="0.2">
      <c r="A1140" s="124">
        <v>43425</v>
      </c>
      <c r="B1140" s="115" t="s">
        <v>664</v>
      </c>
      <c r="C1140" s="114" t="s">
        <v>137</v>
      </c>
      <c r="D1140" s="114" t="s">
        <v>138</v>
      </c>
      <c r="E1140" s="114" t="s">
        <v>139</v>
      </c>
      <c r="F1140" s="116">
        <f t="shared" si="52"/>
        <v>2018</v>
      </c>
      <c r="G1140" s="116">
        <v>11</v>
      </c>
      <c r="H1140" s="117">
        <v>21</v>
      </c>
      <c r="I1140" s="115" t="s">
        <v>1828</v>
      </c>
      <c r="J1140" s="115" t="s">
        <v>1797</v>
      </c>
      <c r="K1140" s="115" t="s">
        <v>1810</v>
      </c>
      <c r="L1140" s="115" t="str">
        <f t="shared" si="54"/>
        <v>T2</v>
      </c>
      <c r="M1140" s="115" t="s">
        <v>1839</v>
      </c>
      <c r="N1140" s="33" t="str">
        <f t="shared" si="53"/>
        <v>E:POS_P:P01_Tr1:WFL_Tr2:ESI_DRC_R3_D:21_M:11_Y:2018</v>
      </c>
      <c r="O1140" s="121">
        <v>0.47013888888888888</v>
      </c>
      <c r="P1140" s="119">
        <v>16</v>
      </c>
      <c r="Q1140" s="119">
        <v>11</v>
      </c>
      <c r="R1140" s="115">
        <v>4</v>
      </c>
      <c r="S1140" s="119">
        <v>13</v>
      </c>
      <c r="T1140" s="119" t="s">
        <v>1853</v>
      </c>
      <c r="U1140" s="115">
        <v>15</v>
      </c>
      <c r="V1140" s="115">
        <v>15</v>
      </c>
    </row>
    <row r="1141" spans="1:22" x14ac:dyDescent="0.2">
      <c r="A1141" s="124">
        <v>43425</v>
      </c>
      <c r="B1141" s="115" t="s">
        <v>664</v>
      </c>
      <c r="C1141" s="114" t="s">
        <v>137</v>
      </c>
      <c r="D1141" s="114" t="s">
        <v>138</v>
      </c>
      <c r="E1141" s="114" t="s">
        <v>139</v>
      </c>
      <c r="F1141" s="116">
        <f t="shared" si="52"/>
        <v>2018</v>
      </c>
      <c r="G1141" s="116">
        <v>11</v>
      </c>
      <c r="H1141" s="117">
        <v>21</v>
      </c>
      <c r="I1141" s="115" t="s">
        <v>1828</v>
      </c>
      <c r="J1141" s="115" t="s">
        <v>1797</v>
      </c>
      <c r="K1141" s="115" t="s">
        <v>1810</v>
      </c>
      <c r="L1141" s="115" t="str">
        <f t="shared" si="54"/>
        <v>T3</v>
      </c>
      <c r="M1141" s="115" t="s">
        <v>1840</v>
      </c>
      <c r="N1141" s="33" t="str">
        <f t="shared" si="53"/>
        <v>E:POS_P:P01_Tr1:WFL_Tr2:ESI_DRC_R3_D:21_M:11_Y:2018</v>
      </c>
      <c r="O1141" s="121">
        <v>0.4770833333333333</v>
      </c>
      <c r="P1141" s="119">
        <v>16.5</v>
      </c>
      <c r="Q1141" s="119">
        <v>11</v>
      </c>
      <c r="R1141" s="115">
        <v>4</v>
      </c>
      <c r="S1141" s="119">
        <v>13</v>
      </c>
      <c r="T1141" s="119" t="s">
        <v>1853</v>
      </c>
      <c r="U1141" s="115">
        <v>15</v>
      </c>
      <c r="V1141" s="115">
        <v>15</v>
      </c>
    </row>
    <row r="1142" spans="1:22" x14ac:dyDescent="0.2">
      <c r="A1142" s="124">
        <v>43425</v>
      </c>
      <c r="B1142" s="115" t="s">
        <v>1289</v>
      </c>
      <c r="C1142" s="114" t="s">
        <v>137</v>
      </c>
      <c r="D1142" s="114" t="s">
        <v>138</v>
      </c>
      <c r="E1142" s="114" t="s">
        <v>139</v>
      </c>
      <c r="F1142" s="116">
        <f t="shared" si="52"/>
        <v>2018</v>
      </c>
      <c r="G1142" s="116">
        <v>11</v>
      </c>
      <c r="H1142" s="117">
        <v>21</v>
      </c>
      <c r="I1142" s="115" t="s">
        <v>1828</v>
      </c>
      <c r="J1142" s="115" t="s">
        <v>1815</v>
      </c>
      <c r="K1142" s="115" t="s">
        <v>1798</v>
      </c>
      <c r="L1142" s="115" t="str">
        <f t="shared" si="54"/>
        <v>T0</v>
      </c>
      <c r="M1142" s="115" t="s">
        <v>1841</v>
      </c>
      <c r="N1142" s="33" t="str">
        <f t="shared" si="53"/>
        <v>E:POS_P:P01_Tr1:WFL_Tr2:LSI_DRC_R1_D:21_M:11_Y:2018</v>
      </c>
      <c r="O1142" s="121">
        <v>0.45868055555555554</v>
      </c>
      <c r="P1142" s="119">
        <v>11.5</v>
      </c>
      <c r="Q1142" s="119">
        <v>14</v>
      </c>
      <c r="R1142" s="115">
        <v>6.5</v>
      </c>
      <c r="S1142" s="119">
        <v>13</v>
      </c>
      <c r="T1142" s="119" t="s">
        <v>1800</v>
      </c>
      <c r="U1142" s="115">
        <v>15</v>
      </c>
      <c r="V1142" s="115">
        <v>15</v>
      </c>
    </row>
    <row r="1143" spans="1:22" x14ac:dyDescent="0.2">
      <c r="A1143" s="124">
        <v>43425</v>
      </c>
      <c r="B1143" s="115" t="s">
        <v>1289</v>
      </c>
      <c r="C1143" s="114" t="s">
        <v>137</v>
      </c>
      <c r="D1143" s="114" t="s">
        <v>138</v>
      </c>
      <c r="E1143" s="114" t="s">
        <v>139</v>
      </c>
      <c r="F1143" s="116">
        <f t="shared" si="52"/>
        <v>2018</v>
      </c>
      <c r="G1143" s="116">
        <v>11</v>
      </c>
      <c r="H1143" s="117">
        <v>21</v>
      </c>
      <c r="I1143" s="115" t="s">
        <v>1828</v>
      </c>
      <c r="J1143" s="115" t="s">
        <v>1815</v>
      </c>
      <c r="K1143" s="115" t="s">
        <v>1798</v>
      </c>
      <c r="L1143" s="115" t="str">
        <f t="shared" si="54"/>
        <v>T1</v>
      </c>
      <c r="M1143" s="115" t="s">
        <v>1842</v>
      </c>
      <c r="N1143" s="33" t="str">
        <f t="shared" si="53"/>
        <v>E:POS_P:P01_Tr1:WFL_Tr2:LSI_DRC_R1_D:21_M:11_Y:2018</v>
      </c>
      <c r="O1143" s="121">
        <v>0.46562500000000001</v>
      </c>
      <c r="P1143" s="119">
        <v>14.2</v>
      </c>
      <c r="Q1143" s="119">
        <v>14</v>
      </c>
      <c r="R1143" s="115">
        <v>6.5</v>
      </c>
      <c r="S1143" s="119">
        <v>13</v>
      </c>
      <c r="T1143" s="119" t="s">
        <v>1800</v>
      </c>
      <c r="U1143" s="115">
        <v>15</v>
      </c>
      <c r="V1143" s="115">
        <v>15</v>
      </c>
    </row>
    <row r="1144" spans="1:22" x14ac:dyDescent="0.2">
      <c r="A1144" s="124">
        <v>43425</v>
      </c>
      <c r="B1144" s="115" t="s">
        <v>1289</v>
      </c>
      <c r="C1144" s="114" t="s">
        <v>137</v>
      </c>
      <c r="D1144" s="114" t="s">
        <v>138</v>
      </c>
      <c r="E1144" s="114" t="s">
        <v>139</v>
      </c>
      <c r="F1144" s="116">
        <f t="shared" si="52"/>
        <v>2018</v>
      </c>
      <c r="G1144" s="116">
        <v>11</v>
      </c>
      <c r="H1144" s="117">
        <v>21</v>
      </c>
      <c r="I1144" s="115" t="s">
        <v>1828</v>
      </c>
      <c r="J1144" s="115" t="s">
        <v>1815</v>
      </c>
      <c r="K1144" s="115" t="s">
        <v>1798</v>
      </c>
      <c r="L1144" s="115" t="str">
        <f t="shared" si="54"/>
        <v>T2</v>
      </c>
      <c r="M1144" s="115" t="s">
        <v>1843</v>
      </c>
      <c r="N1144" s="33" t="str">
        <f t="shared" si="53"/>
        <v>E:POS_P:P01_Tr1:WFL_Tr2:LSI_DRC_R1_D:21_M:11_Y:2018</v>
      </c>
      <c r="O1144" s="121">
        <v>0.47256944444444443</v>
      </c>
      <c r="P1144" s="119">
        <v>14.5</v>
      </c>
      <c r="Q1144" s="119">
        <v>14</v>
      </c>
      <c r="R1144" s="115">
        <v>6.5</v>
      </c>
      <c r="S1144" s="119">
        <v>13</v>
      </c>
      <c r="T1144" s="119" t="s">
        <v>1800</v>
      </c>
      <c r="U1144" s="115">
        <v>15</v>
      </c>
      <c r="V1144" s="115">
        <v>15</v>
      </c>
    </row>
    <row r="1145" spans="1:22" x14ac:dyDescent="0.2">
      <c r="A1145" s="124">
        <v>43425</v>
      </c>
      <c r="B1145" s="115" t="s">
        <v>1289</v>
      </c>
      <c r="C1145" s="114" t="s">
        <v>137</v>
      </c>
      <c r="D1145" s="114" t="s">
        <v>138</v>
      </c>
      <c r="E1145" s="114" t="s">
        <v>139</v>
      </c>
      <c r="F1145" s="116">
        <f t="shared" si="52"/>
        <v>2018</v>
      </c>
      <c r="G1145" s="116">
        <v>11</v>
      </c>
      <c r="H1145" s="117">
        <v>21</v>
      </c>
      <c r="I1145" s="115" t="s">
        <v>1828</v>
      </c>
      <c r="J1145" s="115" t="s">
        <v>1815</v>
      </c>
      <c r="K1145" s="115" t="s">
        <v>1798</v>
      </c>
      <c r="L1145" s="115" t="str">
        <f t="shared" si="54"/>
        <v>T3</v>
      </c>
      <c r="M1145" s="115" t="s">
        <v>1844</v>
      </c>
      <c r="N1145" s="33" t="str">
        <f t="shared" si="53"/>
        <v>E:POS_P:P01_Tr1:WFL_Tr2:LSI_DRC_R1_D:21_M:11_Y:2018</v>
      </c>
      <c r="O1145" s="121">
        <v>0.47951388888888885</v>
      </c>
      <c r="P1145" s="119">
        <v>15.1</v>
      </c>
      <c r="Q1145" s="119">
        <v>14</v>
      </c>
      <c r="R1145" s="115">
        <v>6.5</v>
      </c>
      <c r="S1145" s="119">
        <v>13</v>
      </c>
      <c r="T1145" s="119" t="s">
        <v>1800</v>
      </c>
      <c r="U1145" s="115">
        <v>15</v>
      </c>
      <c r="V1145" s="115">
        <v>15</v>
      </c>
    </row>
    <row r="1146" spans="1:22" x14ac:dyDescent="0.2">
      <c r="A1146" s="124">
        <v>43425</v>
      </c>
      <c r="B1146" s="115" t="s">
        <v>449</v>
      </c>
      <c r="C1146" s="114" t="s">
        <v>137</v>
      </c>
      <c r="D1146" s="114" t="s">
        <v>138</v>
      </c>
      <c r="E1146" s="114" t="s">
        <v>139</v>
      </c>
      <c r="F1146" s="116">
        <f t="shared" si="52"/>
        <v>2018</v>
      </c>
      <c r="G1146" s="116">
        <v>11</v>
      </c>
      <c r="H1146" s="117">
        <v>21</v>
      </c>
      <c r="I1146" s="115" t="s">
        <v>1828</v>
      </c>
      <c r="J1146" s="115" t="s">
        <v>1815</v>
      </c>
      <c r="K1146" s="115" t="s">
        <v>1805</v>
      </c>
      <c r="L1146" s="115" t="str">
        <f t="shared" si="54"/>
        <v>T0</v>
      </c>
      <c r="M1146" s="115" t="s">
        <v>1845</v>
      </c>
      <c r="N1146" s="33" t="str">
        <f t="shared" si="53"/>
        <v>E:POS_P:P01_Tr1:WFL_Tr2:LSI_DRC_R2_D:21_M:11_Y:2018</v>
      </c>
      <c r="O1146" s="121">
        <v>0.45868055555555554</v>
      </c>
      <c r="P1146" s="119">
        <v>15.3</v>
      </c>
      <c r="Q1146" s="119">
        <v>2</v>
      </c>
      <c r="R1146" s="115">
        <v>7</v>
      </c>
      <c r="S1146" s="119">
        <v>13</v>
      </c>
      <c r="T1146" s="119" t="s">
        <v>1800</v>
      </c>
      <c r="U1146" s="115">
        <v>15</v>
      </c>
      <c r="V1146" s="115">
        <v>15</v>
      </c>
    </row>
    <row r="1147" spans="1:22" x14ac:dyDescent="0.2">
      <c r="A1147" s="124">
        <v>43425</v>
      </c>
      <c r="B1147" s="115" t="s">
        <v>449</v>
      </c>
      <c r="C1147" s="114" t="s">
        <v>137</v>
      </c>
      <c r="D1147" s="114" t="s">
        <v>138</v>
      </c>
      <c r="E1147" s="114" t="s">
        <v>139</v>
      </c>
      <c r="F1147" s="116">
        <f t="shared" si="52"/>
        <v>2018</v>
      </c>
      <c r="G1147" s="116">
        <v>11</v>
      </c>
      <c r="H1147" s="117">
        <v>21</v>
      </c>
      <c r="I1147" s="115" t="s">
        <v>1828</v>
      </c>
      <c r="J1147" s="115" t="s">
        <v>1815</v>
      </c>
      <c r="K1147" s="115" t="s">
        <v>1805</v>
      </c>
      <c r="L1147" s="115" t="str">
        <f t="shared" si="54"/>
        <v>T1</v>
      </c>
      <c r="M1147" s="115" t="s">
        <v>1846</v>
      </c>
      <c r="N1147" s="33" t="str">
        <f t="shared" si="53"/>
        <v>E:POS_P:P01_Tr1:WFL_Tr2:LSI_DRC_R2_D:21_M:11_Y:2018</v>
      </c>
      <c r="O1147" s="121">
        <v>0.46562500000000001</v>
      </c>
      <c r="P1147" s="119">
        <v>17.2</v>
      </c>
      <c r="Q1147" s="119">
        <v>2</v>
      </c>
      <c r="R1147" s="115">
        <v>7</v>
      </c>
      <c r="S1147" s="119">
        <v>13</v>
      </c>
      <c r="T1147" s="119" t="s">
        <v>1800</v>
      </c>
      <c r="U1147" s="115">
        <v>15</v>
      </c>
      <c r="V1147" s="115">
        <v>15</v>
      </c>
    </row>
    <row r="1148" spans="1:22" x14ac:dyDescent="0.2">
      <c r="A1148" s="124">
        <v>43425</v>
      </c>
      <c r="B1148" s="115" t="s">
        <v>449</v>
      </c>
      <c r="C1148" s="114" t="s">
        <v>137</v>
      </c>
      <c r="D1148" s="114" t="s">
        <v>138</v>
      </c>
      <c r="E1148" s="114" t="s">
        <v>139</v>
      </c>
      <c r="F1148" s="116">
        <f t="shared" si="52"/>
        <v>2018</v>
      </c>
      <c r="G1148" s="116">
        <v>11</v>
      </c>
      <c r="H1148" s="117">
        <v>21</v>
      </c>
      <c r="I1148" s="115" t="s">
        <v>1828</v>
      </c>
      <c r="J1148" s="115" t="s">
        <v>1815</v>
      </c>
      <c r="K1148" s="115" t="s">
        <v>1805</v>
      </c>
      <c r="L1148" s="115" t="str">
        <f t="shared" si="54"/>
        <v>T2</v>
      </c>
      <c r="M1148" s="115" t="s">
        <v>1847</v>
      </c>
      <c r="N1148" s="33" t="str">
        <f t="shared" si="53"/>
        <v>E:POS_P:P01_Tr1:WFL_Tr2:LSI_DRC_R2_D:21_M:11_Y:2018</v>
      </c>
      <c r="O1148" s="121">
        <v>0.47256944444444443</v>
      </c>
      <c r="P1148" s="119">
        <v>17.899999999999999</v>
      </c>
      <c r="Q1148" s="119">
        <v>2</v>
      </c>
      <c r="R1148" s="115">
        <v>7</v>
      </c>
      <c r="S1148" s="119">
        <v>13</v>
      </c>
      <c r="T1148" s="119" t="s">
        <v>1800</v>
      </c>
      <c r="U1148" s="115">
        <v>15</v>
      </c>
      <c r="V1148" s="115">
        <v>15</v>
      </c>
    </row>
    <row r="1149" spans="1:22" x14ac:dyDescent="0.2">
      <c r="A1149" s="124">
        <v>43425</v>
      </c>
      <c r="B1149" s="115" t="s">
        <v>449</v>
      </c>
      <c r="C1149" s="114" t="s">
        <v>137</v>
      </c>
      <c r="D1149" s="114" t="s">
        <v>138</v>
      </c>
      <c r="E1149" s="114" t="s">
        <v>139</v>
      </c>
      <c r="F1149" s="116">
        <f t="shared" si="52"/>
        <v>2018</v>
      </c>
      <c r="G1149" s="116">
        <v>11</v>
      </c>
      <c r="H1149" s="117">
        <v>21</v>
      </c>
      <c r="I1149" s="115" t="s">
        <v>1828</v>
      </c>
      <c r="J1149" s="115" t="s">
        <v>1815</v>
      </c>
      <c r="K1149" s="115" t="s">
        <v>1805</v>
      </c>
      <c r="L1149" s="115" t="str">
        <f t="shared" si="54"/>
        <v>T3</v>
      </c>
      <c r="M1149" s="115" t="s">
        <v>1848</v>
      </c>
      <c r="N1149" s="33" t="str">
        <f t="shared" si="53"/>
        <v>E:POS_P:P01_Tr1:WFL_Tr2:LSI_DRC_R2_D:21_M:11_Y:2018</v>
      </c>
      <c r="O1149" s="121">
        <v>0.47951388888888885</v>
      </c>
      <c r="P1149" s="119">
        <v>18.399999999999999</v>
      </c>
      <c r="Q1149" s="119">
        <v>2</v>
      </c>
      <c r="R1149" s="115">
        <v>7</v>
      </c>
      <c r="S1149" s="119">
        <v>13</v>
      </c>
      <c r="T1149" s="119" t="s">
        <v>1800</v>
      </c>
      <c r="U1149" s="115">
        <v>15</v>
      </c>
      <c r="V1149" s="115">
        <v>15</v>
      </c>
    </row>
    <row r="1150" spans="1:22" x14ac:dyDescent="0.2">
      <c r="A1150" s="124">
        <v>43425</v>
      </c>
      <c r="B1150" s="115" t="s">
        <v>664</v>
      </c>
      <c r="C1150" s="114" t="s">
        <v>137</v>
      </c>
      <c r="D1150" s="114" t="s">
        <v>138</v>
      </c>
      <c r="E1150" s="114" t="s">
        <v>139</v>
      </c>
      <c r="F1150" s="116">
        <f t="shared" si="52"/>
        <v>2018</v>
      </c>
      <c r="G1150" s="116">
        <v>11</v>
      </c>
      <c r="H1150" s="117">
        <v>21</v>
      </c>
      <c r="I1150" s="115" t="s">
        <v>1828</v>
      </c>
      <c r="J1150" s="115" t="s">
        <v>1815</v>
      </c>
      <c r="K1150" s="115" t="s">
        <v>1810</v>
      </c>
      <c r="L1150" s="115" t="str">
        <f t="shared" si="54"/>
        <v>T0</v>
      </c>
      <c r="M1150" s="115" t="s">
        <v>1849</v>
      </c>
      <c r="N1150" s="33" t="str">
        <f t="shared" si="53"/>
        <v>E:POS_P:P01_Tr1:WFL_Tr2:LSI_DRC_R3_D:21_M:11_Y:2018</v>
      </c>
      <c r="O1150" s="121">
        <v>0.45868055555555554</v>
      </c>
      <c r="P1150" s="119">
        <v>14.2</v>
      </c>
      <c r="Q1150" s="119">
        <v>6</v>
      </c>
      <c r="R1150" s="115">
        <v>6.5</v>
      </c>
      <c r="S1150" s="119">
        <v>13</v>
      </c>
      <c r="T1150" s="119" t="s">
        <v>1800</v>
      </c>
      <c r="U1150" s="115">
        <v>15</v>
      </c>
      <c r="V1150" s="115">
        <v>15</v>
      </c>
    </row>
    <row r="1151" spans="1:22" x14ac:dyDescent="0.2">
      <c r="A1151" s="124">
        <v>43425</v>
      </c>
      <c r="B1151" s="115" t="s">
        <v>664</v>
      </c>
      <c r="C1151" s="114" t="s">
        <v>137</v>
      </c>
      <c r="D1151" s="114" t="s">
        <v>138</v>
      </c>
      <c r="E1151" s="114" t="s">
        <v>139</v>
      </c>
      <c r="F1151" s="116">
        <f t="shared" si="52"/>
        <v>2018</v>
      </c>
      <c r="G1151" s="116">
        <v>11</v>
      </c>
      <c r="H1151" s="117">
        <v>21</v>
      </c>
      <c r="I1151" s="115" t="s">
        <v>1828</v>
      </c>
      <c r="J1151" s="115" t="s">
        <v>1815</v>
      </c>
      <c r="K1151" s="115" t="s">
        <v>1810</v>
      </c>
      <c r="L1151" s="115" t="str">
        <f t="shared" si="54"/>
        <v>T1</v>
      </c>
      <c r="M1151" s="115" t="s">
        <v>1850</v>
      </c>
      <c r="N1151" s="33" t="str">
        <f t="shared" si="53"/>
        <v>E:POS_P:P01_Tr1:WFL_Tr2:LSI_DRC_R3_D:21_M:11_Y:2018</v>
      </c>
      <c r="O1151" s="121">
        <v>0.46562500000000001</v>
      </c>
      <c r="P1151" s="119">
        <v>16.100000000000001</v>
      </c>
      <c r="Q1151" s="119">
        <v>6</v>
      </c>
      <c r="R1151" s="115">
        <v>6.5</v>
      </c>
      <c r="S1151" s="119">
        <v>13</v>
      </c>
      <c r="T1151" s="119" t="s">
        <v>1800</v>
      </c>
      <c r="U1151" s="115">
        <v>15</v>
      </c>
      <c r="V1151" s="115">
        <v>15</v>
      </c>
    </row>
    <row r="1152" spans="1:22" x14ac:dyDescent="0.2">
      <c r="A1152" s="124">
        <v>43425</v>
      </c>
      <c r="B1152" s="115" t="s">
        <v>664</v>
      </c>
      <c r="C1152" s="114" t="s">
        <v>137</v>
      </c>
      <c r="D1152" s="114" t="s">
        <v>138</v>
      </c>
      <c r="E1152" s="114" t="s">
        <v>139</v>
      </c>
      <c r="F1152" s="116">
        <f t="shared" si="52"/>
        <v>2018</v>
      </c>
      <c r="G1152" s="116">
        <v>11</v>
      </c>
      <c r="H1152" s="117">
        <v>21</v>
      </c>
      <c r="I1152" s="115" t="s">
        <v>1828</v>
      </c>
      <c r="J1152" s="115" t="s">
        <v>1815</v>
      </c>
      <c r="K1152" s="115" t="s">
        <v>1810</v>
      </c>
      <c r="L1152" s="115" t="str">
        <f t="shared" si="54"/>
        <v>T2</v>
      </c>
      <c r="M1152" s="115" t="s">
        <v>1851</v>
      </c>
      <c r="N1152" s="33" t="str">
        <f t="shared" si="53"/>
        <v>E:POS_P:P01_Tr1:WFL_Tr2:LSI_DRC_R3_D:21_M:11_Y:2018</v>
      </c>
      <c r="O1152" s="121">
        <v>0.47256944444444443</v>
      </c>
      <c r="P1152" s="119">
        <v>16.600000000000001</v>
      </c>
      <c r="Q1152" s="119">
        <v>6</v>
      </c>
      <c r="R1152" s="115">
        <v>6.5</v>
      </c>
      <c r="S1152" s="119">
        <v>13</v>
      </c>
      <c r="T1152" s="119" t="s">
        <v>1800</v>
      </c>
      <c r="U1152" s="115">
        <v>15</v>
      </c>
      <c r="V1152" s="115">
        <v>15</v>
      </c>
    </row>
    <row r="1153" spans="1:22" x14ac:dyDescent="0.2">
      <c r="A1153" s="124">
        <v>43425</v>
      </c>
      <c r="B1153" s="115" t="s">
        <v>664</v>
      </c>
      <c r="C1153" s="114" t="s">
        <v>137</v>
      </c>
      <c r="D1153" s="114" t="s">
        <v>138</v>
      </c>
      <c r="E1153" s="114" t="s">
        <v>139</v>
      </c>
      <c r="F1153" s="116">
        <f t="shared" si="52"/>
        <v>2018</v>
      </c>
      <c r="G1153" s="116">
        <v>11</v>
      </c>
      <c r="H1153" s="117">
        <v>21</v>
      </c>
      <c r="I1153" s="115" t="s">
        <v>1828</v>
      </c>
      <c r="J1153" s="115" t="s">
        <v>1815</v>
      </c>
      <c r="K1153" s="115" t="s">
        <v>1810</v>
      </c>
      <c r="L1153" s="115" t="str">
        <f t="shared" si="54"/>
        <v>T3</v>
      </c>
      <c r="M1153" s="115" t="s">
        <v>1852</v>
      </c>
      <c r="N1153" s="33" t="str">
        <f t="shared" si="53"/>
        <v>E:POS_P:P01_Tr1:WFL_Tr2:LSI_DRC_R3_D:21_M:11_Y:2018</v>
      </c>
      <c r="O1153" s="121">
        <v>0.47951388888888885</v>
      </c>
      <c r="P1153" s="119">
        <v>17</v>
      </c>
      <c r="Q1153" s="119">
        <v>6</v>
      </c>
      <c r="R1153" s="115">
        <v>6.5</v>
      </c>
      <c r="S1153" s="119">
        <v>13</v>
      </c>
      <c r="T1153" s="119" t="s">
        <v>1800</v>
      </c>
      <c r="U1153" s="115">
        <v>15</v>
      </c>
      <c r="V1153" s="115">
        <v>15</v>
      </c>
    </row>
    <row r="1154" spans="1:22" x14ac:dyDescent="0.2">
      <c r="A1154" s="124">
        <v>43439</v>
      </c>
      <c r="B1154" s="119" t="s">
        <v>1289</v>
      </c>
      <c r="C1154" s="114" t="s">
        <v>137</v>
      </c>
      <c r="D1154" s="114" t="s">
        <v>138</v>
      </c>
      <c r="E1154" s="114" t="s">
        <v>139</v>
      </c>
      <c r="F1154" s="116">
        <f t="shared" ref="F1154:F1217" si="55">YEAR(A1154)</f>
        <v>2018</v>
      </c>
      <c r="G1154" s="116">
        <v>12</v>
      </c>
      <c r="H1154" s="117" t="s">
        <v>244</v>
      </c>
      <c r="I1154" s="115" t="s">
        <v>1796</v>
      </c>
      <c r="J1154" s="115" t="s">
        <v>1797</v>
      </c>
      <c r="K1154" s="115" t="s">
        <v>1798</v>
      </c>
      <c r="L1154" s="115" t="str">
        <f t="shared" si="54"/>
        <v>T0</v>
      </c>
      <c r="M1154" s="115" t="s">
        <v>1799</v>
      </c>
      <c r="N1154" s="33" t="str">
        <f t="shared" ref="N1154:N1217" si="56">"E:"&amp;C1154&amp;"_P:"&amp;D1154&amp;"_Tr1:"&amp;I1154&amp;"_Tr2:"&amp;J1154&amp;"_"&amp;E1154&amp;"_"&amp;K1154&amp;"_D:"&amp;H1154&amp;"_M:"&amp;G1154&amp;"_Y:"&amp;F1154</f>
        <v>E:POS_P:P01_Tr1:NWF_Tr2:ESI_DRC_R1_D:05_M:12_Y:2018</v>
      </c>
      <c r="O1154" s="121">
        <v>0.53229166666666672</v>
      </c>
      <c r="P1154" s="119">
        <v>17.600000000000001</v>
      </c>
      <c r="Q1154" s="119">
        <v>11</v>
      </c>
      <c r="R1154" s="119">
        <v>0</v>
      </c>
      <c r="S1154" s="119">
        <v>13</v>
      </c>
      <c r="T1154" s="119" t="s">
        <v>1853</v>
      </c>
      <c r="U1154" s="119">
        <v>18</v>
      </c>
      <c r="V1154" s="119">
        <v>17.5</v>
      </c>
    </row>
    <row r="1155" spans="1:22" x14ac:dyDescent="0.2">
      <c r="A1155" s="124">
        <v>43439</v>
      </c>
      <c r="B1155" s="119" t="s">
        <v>1289</v>
      </c>
      <c r="C1155" s="114" t="s">
        <v>137</v>
      </c>
      <c r="D1155" s="114" t="s">
        <v>138</v>
      </c>
      <c r="E1155" s="114" t="s">
        <v>139</v>
      </c>
      <c r="F1155" s="116">
        <f t="shared" si="55"/>
        <v>2018</v>
      </c>
      <c r="G1155" s="116">
        <v>12</v>
      </c>
      <c r="H1155" s="117" t="s">
        <v>244</v>
      </c>
      <c r="I1155" s="115" t="s">
        <v>1796</v>
      </c>
      <c r="J1155" s="115" t="s">
        <v>1797</v>
      </c>
      <c r="K1155" s="115" t="s">
        <v>1798</v>
      </c>
      <c r="L1155" s="115" t="str">
        <f t="shared" si="54"/>
        <v>T1</v>
      </c>
      <c r="M1155" s="115" t="s">
        <v>1802</v>
      </c>
      <c r="N1155" s="33" t="str">
        <f t="shared" si="56"/>
        <v>E:POS_P:P01_Tr1:NWF_Tr2:ESI_DRC_R1_D:05_M:12_Y:2018</v>
      </c>
      <c r="O1155" s="121">
        <v>0.53923611111111114</v>
      </c>
      <c r="P1155" s="119">
        <v>22</v>
      </c>
      <c r="Q1155" s="119">
        <v>11</v>
      </c>
      <c r="R1155" s="119">
        <v>0</v>
      </c>
      <c r="S1155" s="119">
        <v>13</v>
      </c>
      <c r="T1155" s="119" t="s">
        <v>1853</v>
      </c>
      <c r="U1155" s="119">
        <v>18</v>
      </c>
      <c r="V1155" s="119">
        <v>17.5</v>
      </c>
    </row>
    <row r="1156" spans="1:22" x14ac:dyDescent="0.2">
      <c r="A1156" s="124">
        <v>43439</v>
      </c>
      <c r="B1156" s="119" t="s">
        <v>1289</v>
      </c>
      <c r="C1156" s="114" t="s">
        <v>137</v>
      </c>
      <c r="D1156" s="114" t="s">
        <v>138</v>
      </c>
      <c r="E1156" s="114" t="s">
        <v>139</v>
      </c>
      <c r="F1156" s="116">
        <f t="shared" si="55"/>
        <v>2018</v>
      </c>
      <c r="G1156" s="116">
        <v>12</v>
      </c>
      <c r="H1156" s="117" t="s">
        <v>244</v>
      </c>
      <c r="I1156" s="115" t="s">
        <v>1796</v>
      </c>
      <c r="J1156" s="115" t="s">
        <v>1797</v>
      </c>
      <c r="K1156" s="115" t="s">
        <v>1798</v>
      </c>
      <c r="L1156" s="115" t="str">
        <f t="shared" si="54"/>
        <v>T2</v>
      </c>
      <c r="M1156" s="115" t="s">
        <v>1803</v>
      </c>
      <c r="N1156" s="33" t="str">
        <f t="shared" si="56"/>
        <v>E:POS_P:P01_Tr1:NWF_Tr2:ESI_DRC_R1_D:05_M:12_Y:2018</v>
      </c>
      <c r="O1156" s="121">
        <v>0.54618055555555556</v>
      </c>
      <c r="P1156" s="119">
        <v>23.2</v>
      </c>
      <c r="Q1156" s="119">
        <v>11</v>
      </c>
      <c r="R1156" s="119">
        <v>0</v>
      </c>
      <c r="S1156" s="119">
        <v>13</v>
      </c>
      <c r="T1156" s="119" t="s">
        <v>1853</v>
      </c>
      <c r="U1156" s="119">
        <v>18</v>
      </c>
      <c r="V1156" s="119">
        <v>17.5</v>
      </c>
    </row>
    <row r="1157" spans="1:22" x14ac:dyDescent="0.2">
      <c r="A1157" s="124">
        <v>43439</v>
      </c>
      <c r="B1157" s="119" t="s">
        <v>1289</v>
      </c>
      <c r="C1157" s="114" t="s">
        <v>137</v>
      </c>
      <c r="D1157" s="114" t="s">
        <v>138</v>
      </c>
      <c r="E1157" s="114" t="s">
        <v>139</v>
      </c>
      <c r="F1157" s="116">
        <f t="shared" si="55"/>
        <v>2018</v>
      </c>
      <c r="G1157" s="116">
        <v>12</v>
      </c>
      <c r="H1157" s="117" t="s">
        <v>244</v>
      </c>
      <c r="I1157" s="115" t="s">
        <v>1796</v>
      </c>
      <c r="J1157" s="115" t="s">
        <v>1797</v>
      </c>
      <c r="K1157" s="115" t="s">
        <v>1798</v>
      </c>
      <c r="L1157" s="115" t="str">
        <f t="shared" si="54"/>
        <v>T3</v>
      </c>
      <c r="M1157" s="115" t="s">
        <v>1804</v>
      </c>
      <c r="N1157" s="33" t="str">
        <f t="shared" si="56"/>
        <v>E:POS_P:P01_Tr1:NWF_Tr2:ESI_DRC_R1_D:05_M:12_Y:2018</v>
      </c>
      <c r="O1157" s="121">
        <v>0.55381944444444442</v>
      </c>
      <c r="P1157" s="119">
        <v>23.2</v>
      </c>
      <c r="Q1157" s="119">
        <v>11</v>
      </c>
      <c r="R1157" s="119">
        <v>0</v>
      </c>
      <c r="S1157" s="119">
        <v>13</v>
      </c>
      <c r="T1157" s="119" t="s">
        <v>1853</v>
      </c>
      <c r="U1157" s="119">
        <v>18</v>
      </c>
      <c r="V1157" s="119">
        <v>17.5</v>
      </c>
    </row>
    <row r="1158" spans="1:22" x14ac:dyDescent="0.2">
      <c r="A1158" s="124">
        <v>43439</v>
      </c>
      <c r="B1158" s="119" t="s">
        <v>449</v>
      </c>
      <c r="C1158" s="114" t="s">
        <v>137</v>
      </c>
      <c r="D1158" s="114" t="s">
        <v>138</v>
      </c>
      <c r="E1158" s="114" t="s">
        <v>139</v>
      </c>
      <c r="F1158" s="116">
        <f t="shared" si="55"/>
        <v>2018</v>
      </c>
      <c r="G1158" s="116">
        <v>12</v>
      </c>
      <c r="H1158" s="117" t="s">
        <v>244</v>
      </c>
      <c r="I1158" s="115" t="s">
        <v>1796</v>
      </c>
      <c r="J1158" s="115" t="s">
        <v>1797</v>
      </c>
      <c r="K1158" s="115" t="s">
        <v>1805</v>
      </c>
      <c r="L1158" s="115" t="str">
        <f t="shared" si="54"/>
        <v>T0</v>
      </c>
      <c r="M1158" s="115" t="s">
        <v>1806</v>
      </c>
      <c r="N1158" s="33" t="str">
        <f t="shared" si="56"/>
        <v>E:POS_P:P01_Tr1:NWF_Tr2:ESI_DRC_R2_D:05_M:12_Y:2018</v>
      </c>
      <c r="O1158" s="121">
        <v>0.53229166666666672</v>
      </c>
      <c r="P1158" s="119">
        <v>17.2</v>
      </c>
      <c r="Q1158" s="119">
        <v>14</v>
      </c>
      <c r="R1158" s="119">
        <v>0</v>
      </c>
      <c r="S1158" s="119">
        <v>14</v>
      </c>
      <c r="T1158" s="119" t="s">
        <v>1853</v>
      </c>
      <c r="U1158" s="119">
        <v>18</v>
      </c>
      <c r="V1158" s="119">
        <v>17.5</v>
      </c>
    </row>
    <row r="1159" spans="1:22" x14ac:dyDescent="0.2">
      <c r="A1159" s="124">
        <v>43439</v>
      </c>
      <c r="B1159" s="119" t="s">
        <v>449</v>
      </c>
      <c r="C1159" s="114" t="s">
        <v>137</v>
      </c>
      <c r="D1159" s="114" t="s">
        <v>138</v>
      </c>
      <c r="E1159" s="114" t="s">
        <v>139</v>
      </c>
      <c r="F1159" s="116">
        <f t="shared" si="55"/>
        <v>2018</v>
      </c>
      <c r="G1159" s="116">
        <v>12</v>
      </c>
      <c r="H1159" s="117" t="s">
        <v>244</v>
      </c>
      <c r="I1159" s="115" t="s">
        <v>1796</v>
      </c>
      <c r="J1159" s="115" t="s">
        <v>1797</v>
      </c>
      <c r="K1159" s="115" t="s">
        <v>1805</v>
      </c>
      <c r="L1159" s="115" t="str">
        <f t="shared" si="54"/>
        <v>T1</v>
      </c>
      <c r="M1159" s="115" t="s">
        <v>1807</v>
      </c>
      <c r="N1159" s="33" t="str">
        <f t="shared" si="56"/>
        <v>E:POS_P:P01_Tr1:NWF_Tr2:ESI_DRC_R2_D:05_M:12_Y:2018</v>
      </c>
      <c r="O1159" s="121">
        <v>0.53923611111111114</v>
      </c>
      <c r="P1159" s="119">
        <v>22</v>
      </c>
      <c r="Q1159" s="119">
        <v>14</v>
      </c>
      <c r="R1159" s="119">
        <v>0</v>
      </c>
      <c r="S1159" s="119">
        <v>14</v>
      </c>
      <c r="T1159" s="119" t="s">
        <v>1853</v>
      </c>
      <c r="U1159" s="119">
        <v>18</v>
      </c>
      <c r="V1159" s="119">
        <v>17.5</v>
      </c>
    </row>
    <row r="1160" spans="1:22" x14ac:dyDescent="0.2">
      <c r="A1160" s="124">
        <v>43439</v>
      </c>
      <c r="B1160" s="119" t="s">
        <v>449</v>
      </c>
      <c r="C1160" s="114" t="s">
        <v>137</v>
      </c>
      <c r="D1160" s="114" t="s">
        <v>138</v>
      </c>
      <c r="E1160" s="114" t="s">
        <v>139</v>
      </c>
      <c r="F1160" s="116">
        <f t="shared" si="55"/>
        <v>2018</v>
      </c>
      <c r="G1160" s="116">
        <v>12</v>
      </c>
      <c r="H1160" s="117" t="s">
        <v>244</v>
      </c>
      <c r="I1160" s="115" t="s">
        <v>1796</v>
      </c>
      <c r="J1160" s="115" t="s">
        <v>1797</v>
      </c>
      <c r="K1160" s="115" t="s">
        <v>1805</v>
      </c>
      <c r="L1160" s="115" t="str">
        <f t="shared" si="54"/>
        <v>T2</v>
      </c>
      <c r="M1160" s="115" t="s">
        <v>1808</v>
      </c>
      <c r="N1160" s="33" t="str">
        <f t="shared" si="56"/>
        <v>E:POS_P:P01_Tr1:NWF_Tr2:ESI_DRC_R2_D:05_M:12_Y:2018</v>
      </c>
      <c r="O1160" s="121">
        <v>0.54618055555555556</v>
      </c>
      <c r="P1160" s="119">
        <v>22.6</v>
      </c>
      <c r="Q1160" s="119">
        <v>14</v>
      </c>
      <c r="R1160" s="119">
        <v>0</v>
      </c>
      <c r="S1160" s="119">
        <v>14</v>
      </c>
      <c r="T1160" s="119" t="s">
        <v>1853</v>
      </c>
      <c r="U1160" s="119">
        <v>18</v>
      </c>
      <c r="V1160" s="119">
        <v>17.5</v>
      </c>
    </row>
    <row r="1161" spans="1:22" x14ac:dyDescent="0.2">
      <c r="A1161" s="124">
        <v>43439</v>
      </c>
      <c r="B1161" s="119" t="s">
        <v>449</v>
      </c>
      <c r="C1161" s="114" t="s">
        <v>137</v>
      </c>
      <c r="D1161" s="114" t="s">
        <v>138</v>
      </c>
      <c r="E1161" s="114" t="s">
        <v>139</v>
      </c>
      <c r="F1161" s="116">
        <f t="shared" si="55"/>
        <v>2018</v>
      </c>
      <c r="G1161" s="116">
        <v>12</v>
      </c>
      <c r="H1161" s="117" t="s">
        <v>244</v>
      </c>
      <c r="I1161" s="115" t="s">
        <v>1796</v>
      </c>
      <c r="J1161" s="115" t="s">
        <v>1797</v>
      </c>
      <c r="K1161" s="115" t="s">
        <v>1805</v>
      </c>
      <c r="L1161" s="115" t="str">
        <f t="shared" si="54"/>
        <v>T3</v>
      </c>
      <c r="M1161" s="115" t="s">
        <v>1809</v>
      </c>
      <c r="N1161" s="33" t="str">
        <f t="shared" si="56"/>
        <v>E:POS_P:P01_Tr1:NWF_Tr2:ESI_DRC_R2_D:05_M:12_Y:2018</v>
      </c>
      <c r="O1161" s="121">
        <v>0.55381944444444442</v>
      </c>
      <c r="P1161" s="119">
        <v>23.1</v>
      </c>
      <c r="Q1161" s="119">
        <v>14</v>
      </c>
      <c r="R1161" s="119">
        <v>0</v>
      </c>
      <c r="S1161" s="119">
        <v>14</v>
      </c>
      <c r="T1161" s="119" t="s">
        <v>1853</v>
      </c>
      <c r="U1161" s="119">
        <v>18</v>
      </c>
      <c r="V1161" s="119">
        <v>17.5</v>
      </c>
    </row>
    <row r="1162" spans="1:22" x14ac:dyDescent="0.2">
      <c r="A1162" s="124">
        <v>43439</v>
      </c>
      <c r="B1162" s="119" t="s">
        <v>1377</v>
      </c>
      <c r="C1162" s="114" t="s">
        <v>137</v>
      </c>
      <c r="D1162" s="114" t="s">
        <v>138</v>
      </c>
      <c r="E1162" s="114" t="s">
        <v>139</v>
      </c>
      <c r="F1162" s="116">
        <f t="shared" si="55"/>
        <v>2018</v>
      </c>
      <c r="G1162" s="116">
        <v>12</v>
      </c>
      <c r="H1162" s="117" t="s">
        <v>244</v>
      </c>
      <c r="I1162" s="115" t="s">
        <v>1796</v>
      </c>
      <c r="J1162" s="115" t="s">
        <v>1797</v>
      </c>
      <c r="K1162" s="115" t="s">
        <v>1810</v>
      </c>
      <c r="L1162" s="115" t="str">
        <f t="shared" si="54"/>
        <v>T0</v>
      </c>
      <c r="M1162" s="115" t="s">
        <v>1811</v>
      </c>
      <c r="N1162" s="33" t="str">
        <f t="shared" si="56"/>
        <v>E:POS_P:P01_Tr1:NWF_Tr2:ESI_DRC_R3_D:05_M:12_Y:2018</v>
      </c>
      <c r="O1162" s="121">
        <v>0.53229166666666672</v>
      </c>
      <c r="P1162" s="119">
        <v>19.3</v>
      </c>
      <c r="Q1162" s="119">
        <v>2</v>
      </c>
      <c r="R1162" s="119">
        <v>0</v>
      </c>
      <c r="S1162" s="119">
        <v>13</v>
      </c>
      <c r="T1162" s="119" t="s">
        <v>1853</v>
      </c>
      <c r="U1162" s="119">
        <v>18</v>
      </c>
      <c r="V1162" s="119">
        <v>17.5</v>
      </c>
    </row>
    <row r="1163" spans="1:22" x14ac:dyDescent="0.2">
      <c r="A1163" s="124">
        <v>43439</v>
      </c>
      <c r="B1163" s="119" t="s">
        <v>1377</v>
      </c>
      <c r="C1163" s="114" t="s">
        <v>137</v>
      </c>
      <c r="D1163" s="114" t="s">
        <v>138</v>
      </c>
      <c r="E1163" s="114" t="s">
        <v>139</v>
      </c>
      <c r="F1163" s="116">
        <f t="shared" si="55"/>
        <v>2018</v>
      </c>
      <c r="G1163" s="116">
        <v>12</v>
      </c>
      <c r="H1163" s="117" t="s">
        <v>244</v>
      </c>
      <c r="I1163" s="115" t="s">
        <v>1796</v>
      </c>
      <c r="J1163" s="115" t="s">
        <v>1797</v>
      </c>
      <c r="K1163" s="115" t="s">
        <v>1810</v>
      </c>
      <c r="L1163" s="115" t="str">
        <f t="shared" si="54"/>
        <v>T1</v>
      </c>
      <c r="M1163" s="115" t="s">
        <v>1812</v>
      </c>
      <c r="N1163" s="33" t="str">
        <f t="shared" si="56"/>
        <v>E:POS_P:P01_Tr1:NWF_Tr2:ESI_DRC_R3_D:05_M:12_Y:2018</v>
      </c>
      <c r="O1163" s="121">
        <v>0.53923611111111114</v>
      </c>
      <c r="P1163" s="119">
        <v>23.2</v>
      </c>
      <c r="Q1163" s="119">
        <v>2</v>
      </c>
      <c r="R1163" s="119">
        <v>0</v>
      </c>
      <c r="S1163" s="119">
        <v>13</v>
      </c>
      <c r="T1163" s="119" t="s">
        <v>1853</v>
      </c>
      <c r="U1163" s="119">
        <v>18</v>
      </c>
      <c r="V1163" s="119">
        <v>17.5</v>
      </c>
    </row>
    <row r="1164" spans="1:22" x14ac:dyDescent="0.2">
      <c r="A1164" s="124">
        <v>43439</v>
      </c>
      <c r="B1164" s="119" t="s">
        <v>1377</v>
      </c>
      <c r="C1164" s="114" t="s">
        <v>137</v>
      </c>
      <c r="D1164" s="114" t="s">
        <v>138</v>
      </c>
      <c r="E1164" s="114" t="s">
        <v>139</v>
      </c>
      <c r="F1164" s="116">
        <f t="shared" si="55"/>
        <v>2018</v>
      </c>
      <c r="G1164" s="116">
        <v>12</v>
      </c>
      <c r="H1164" s="117" t="s">
        <v>244</v>
      </c>
      <c r="I1164" s="115" t="s">
        <v>1796</v>
      </c>
      <c r="J1164" s="115" t="s">
        <v>1797</v>
      </c>
      <c r="K1164" s="115" t="s">
        <v>1810</v>
      </c>
      <c r="L1164" s="115" t="str">
        <f t="shared" si="54"/>
        <v>T2</v>
      </c>
      <c r="M1164" s="115" t="s">
        <v>1813</v>
      </c>
      <c r="N1164" s="33" t="str">
        <f t="shared" si="56"/>
        <v>E:POS_P:P01_Tr1:NWF_Tr2:ESI_DRC_R3_D:05_M:12_Y:2018</v>
      </c>
      <c r="O1164" s="121">
        <v>0.54618055555555556</v>
      </c>
      <c r="P1164" s="119">
        <v>23.5</v>
      </c>
      <c r="Q1164" s="119">
        <v>2</v>
      </c>
      <c r="R1164" s="119">
        <v>0</v>
      </c>
      <c r="S1164" s="119">
        <v>13</v>
      </c>
      <c r="T1164" s="119" t="s">
        <v>1853</v>
      </c>
      <c r="U1164" s="119">
        <v>18</v>
      </c>
      <c r="V1164" s="119">
        <v>17.5</v>
      </c>
    </row>
    <row r="1165" spans="1:22" x14ac:dyDescent="0.2">
      <c r="A1165" s="124">
        <v>43439</v>
      </c>
      <c r="B1165" s="119" t="s">
        <v>1377</v>
      </c>
      <c r="C1165" s="114" t="s">
        <v>137</v>
      </c>
      <c r="D1165" s="114" t="s">
        <v>138</v>
      </c>
      <c r="E1165" s="114" t="s">
        <v>139</v>
      </c>
      <c r="F1165" s="116">
        <f t="shared" si="55"/>
        <v>2018</v>
      </c>
      <c r="G1165" s="116">
        <v>12</v>
      </c>
      <c r="H1165" s="117" t="s">
        <v>244</v>
      </c>
      <c r="I1165" s="115" t="s">
        <v>1796</v>
      </c>
      <c r="J1165" s="115" t="s">
        <v>1797</v>
      </c>
      <c r="K1165" s="115" t="s">
        <v>1810</v>
      </c>
      <c r="L1165" s="115" t="str">
        <f t="shared" si="54"/>
        <v>T3</v>
      </c>
      <c r="M1165" s="115" t="s">
        <v>1814</v>
      </c>
      <c r="N1165" s="33" t="str">
        <f t="shared" si="56"/>
        <v>E:POS_P:P01_Tr1:NWF_Tr2:ESI_DRC_R3_D:05_M:12_Y:2018</v>
      </c>
      <c r="O1165" s="121">
        <v>0.55381944444444442</v>
      </c>
      <c r="P1165" s="119">
        <v>23.8</v>
      </c>
      <c r="Q1165" s="119">
        <v>2</v>
      </c>
      <c r="R1165" s="119">
        <v>0</v>
      </c>
      <c r="S1165" s="119">
        <v>13</v>
      </c>
      <c r="T1165" s="119" t="s">
        <v>1853</v>
      </c>
      <c r="U1165" s="119">
        <v>18</v>
      </c>
      <c r="V1165" s="119">
        <v>17.5</v>
      </c>
    </row>
    <row r="1166" spans="1:22" x14ac:dyDescent="0.2">
      <c r="A1166" s="124">
        <v>43439</v>
      </c>
      <c r="B1166" s="119" t="s">
        <v>1289</v>
      </c>
      <c r="C1166" s="114" t="s">
        <v>137</v>
      </c>
      <c r="D1166" s="114" t="s">
        <v>138</v>
      </c>
      <c r="E1166" s="114" t="s">
        <v>139</v>
      </c>
      <c r="F1166" s="116">
        <f t="shared" si="55"/>
        <v>2018</v>
      </c>
      <c r="G1166" s="116">
        <v>12</v>
      </c>
      <c r="H1166" s="117" t="s">
        <v>244</v>
      </c>
      <c r="I1166" s="115" t="s">
        <v>1796</v>
      </c>
      <c r="J1166" s="115" t="s">
        <v>1815</v>
      </c>
      <c r="K1166" s="115" t="s">
        <v>1798</v>
      </c>
      <c r="L1166" s="115" t="str">
        <f t="shared" si="54"/>
        <v>T0</v>
      </c>
      <c r="M1166" s="115" t="s">
        <v>1816</v>
      </c>
      <c r="N1166" s="33" t="str">
        <f t="shared" si="56"/>
        <v>E:POS_P:P01_Tr1:NWF_Tr2:LSI_DRC_R1_D:05_M:12_Y:2018</v>
      </c>
      <c r="O1166" s="126">
        <v>0.50115740740740744</v>
      </c>
      <c r="P1166" s="119">
        <v>17.100000000000001</v>
      </c>
      <c r="Q1166" s="119">
        <v>11</v>
      </c>
      <c r="R1166" s="119">
        <v>0</v>
      </c>
      <c r="S1166" s="119">
        <v>13</v>
      </c>
      <c r="T1166" s="119" t="s">
        <v>1853</v>
      </c>
      <c r="U1166" s="119">
        <v>16</v>
      </c>
      <c r="V1166" s="119">
        <v>17</v>
      </c>
    </row>
    <row r="1167" spans="1:22" x14ac:dyDescent="0.2">
      <c r="A1167" s="124">
        <v>43439</v>
      </c>
      <c r="B1167" s="119" t="s">
        <v>1289</v>
      </c>
      <c r="C1167" s="114" t="s">
        <v>137</v>
      </c>
      <c r="D1167" s="114" t="s">
        <v>138</v>
      </c>
      <c r="E1167" s="114" t="s">
        <v>139</v>
      </c>
      <c r="F1167" s="116">
        <f t="shared" si="55"/>
        <v>2018</v>
      </c>
      <c r="G1167" s="116">
        <v>12</v>
      </c>
      <c r="H1167" s="117" t="s">
        <v>244</v>
      </c>
      <c r="I1167" s="115" t="s">
        <v>1796</v>
      </c>
      <c r="J1167" s="115" t="s">
        <v>1815</v>
      </c>
      <c r="K1167" s="115" t="s">
        <v>1798</v>
      </c>
      <c r="L1167" s="115" t="str">
        <f t="shared" si="54"/>
        <v>T1</v>
      </c>
      <c r="M1167" s="115" t="s">
        <v>1817</v>
      </c>
      <c r="N1167" s="33" t="str">
        <f t="shared" si="56"/>
        <v>E:POS_P:P01_Tr1:NWF_Tr2:LSI_DRC_R1_D:05_M:12_Y:2018</v>
      </c>
      <c r="O1167" s="126">
        <v>0.50810185185185186</v>
      </c>
      <c r="P1167" s="119">
        <v>19.8</v>
      </c>
      <c r="Q1167" s="119">
        <v>11</v>
      </c>
      <c r="R1167" s="119">
        <v>0</v>
      </c>
      <c r="S1167" s="119">
        <v>13</v>
      </c>
      <c r="T1167" s="119" t="s">
        <v>1853</v>
      </c>
      <c r="U1167" s="119">
        <v>16</v>
      </c>
      <c r="V1167" s="119">
        <v>17</v>
      </c>
    </row>
    <row r="1168" spans="1:22" x14ac:dyDescent="0.2">
      <c r="A1168" s="124">
        <v>43439</v>
      </c>
      <c r="B1168" s="119" t="s">
        <v>1289</v>
      </c>
      <c r="C1168" s="114" t="s">
        <v>137</v>
      </c>
      <c r="D1168" s="114" t="s">
        <v>138</v>
      </c>
      <c r="E1168" s="114" t="s">
        <v>139</v>
      </c>
      <c r="F1168" s="116">
        <f t="shared" si="55"/>
        <v>2018</v>
      </c>
      <c r="G1168" s="116">
        <v>12</v>
      </c>
      <c r="H1168" s="117" t="s">
        <v>244</v>
      </c>
      <c r="I1168" s="115" t="s">
        <v>1796</v>
      </c>
      <c r="J1168" s="115" t="s">
        <v>1815</v>
      </c>
      <c r="K1168" s="115" t="s">
        <v>1798</v>
      </c>
      <c r="L1168" s="115" t="str">
        <f t="shared" si="54"/>
        <v>T2</v>
      </c>
      <c r="M1168" s="115" t="s">
        <v>1818</v>
      </c>
      <c r="N1168" s="33" t="str">
        <f t="shared" si="56"/>
        <v>E:POS_P:P01_Tr1:NWF_Tr2:LSI_DRC_R1_D:05_M:12_Y:2018</v>
      </c>
      <c r="O1168" s="121">
        <v>0.51504629629629628</v>
      </c>
      <c r="P1168" s="119">
        <v>20.8</v>
      </c>
      <c r="Q1168" s="119">
        <v>11</v>
      </c>
      <c r="R1168" s="119">
        <v>0</v>
      </c>
      <c r="S1168" s="119">
        <v>13</v>
      </c>
      <c r="T1168" s="119" t="s">
        <v>1853</v>
      </c>
      <c r="U1168" s="119">
        <v>16</v>
      </c>
      <c r="V1168" s="119">
        <v>17</v>
      </c>
    </row>
    <row r="1169" spans="1:22" x14ac:dyDescent="0.2">
      <c r="A1169" s="124">
        <v>43439</v>
      </c>
      <c r="B1169" s="119" t="s">
        <v>1289</v>
      </c>
      <c r="C1169" s="114" t="s">
        <v>137</v>
      </c>
      <c r="D1169" s="114" t="s">
        <v>138</v>
      </c>
      <c r="E1169" s="114" t="s">
        <v>139</v>
      </c>
      <c r="F1169" s="116">
        <f t="shared" si="55"/>
        <v>2018</v>
      </c>
      <c r="G1169" s="116">
        <v>12</v>
      </c>
      <c r="H1169" s="117" t="s">
        <v>244</v>
      </c>
      <c r="I1169" s="115" t="s">
        <v>1796</v>
      </c>
      <c r="J1169" s="115" t="s">
        <v>1815</v>
      </c>
      <c r="K1169" s="115" t="s">
        <v>1798</v>
      </c>
      <c r="L1169" s="115" t="str">
        <f t="shared" si="54"/>
        <v>T3</v>
      </c>
      <c r="M1169" s="115" t="s">
        <v>1819</v>
      </c>
      <c r="N1169" s="33" t="str">
        <f t="shared" si="56"/>
        <v>E:POS_P:P01_Tr1:NWF_Tr2:LSI_DRC_R1_D:05_M:12_Y:2018</v>
      </c>
      <c r="O1169" s="121">
        <v>0.52199074074074081</v>
      </c>
      <c r="P1169" s="119">
        <v>21.6</v>
      </c>
      <c r="Q1169" s="119">
        <v>11</v>
      </c>
      <c r="R1169" s="119">
        <v>0</v>
      </c>
      <c r="S1169" s="119">
        <v>13</v>
      </c>
      <c r="T1169" s="119" t="s">
        <v>1853</v>
      </c>
      <c r="U1169" s="119">
        <v>16</v>
      </c>
      <c r="V1169" s="119">
        <v>17</v>
      </c>
    </row>
    <row r="1170" spans="1:22" x14ac:dyDescent="0.2">
      <c r="A1170" s="124">
        <v>43439</v>
      </c>
      <c r="B1170" s="119" t="s">
        <v>449</v>
      </c>
      <c r="C1170" s="114" t="s">
        <v>137</v>
      </c>
      <c r="D1170" s="114" t="s">
        <v>138</v>
      </c>
      <c r="E1170" s="114" t="s">
        <v>139</v>
      </c>
      <c r="F1170" s="116">
        <f t="shared" si="55"/>
        <v>2018</v>
      </c>
      <c r="G1170" s="116">
        <v>12</v>
      </c>
      <c r="H1170" s="117" t="s">
        <v>244</v>
      </c>
      <c r="I1170" s="115" t="s">
        <v>1796</v>
      </c>
      <c r="J1170" s="115" t="s">
        <v>1815</v>
      </c>
      <c r="K1170" s="115" t="s">
        <v>1805</v>
      </c>
      <c r="L1170" s="115" t="str">
        <f t="shared" si="54"/>
        <v>T0</v>
      </c>
      <c r="M1170" s="115" t="s">
        <v>1820</v>
      </c>
      <c r="N1170" s="33" t="str">
        <f t="shared" si="56"/>
        <v>E:POS_P:P01_Tr1:NWF_Tr2:LSI_DRC_R2_D:05_M:12_Y:2018</v>
      </c>
      <c r="O1170" s="126">
        <v>0.50115740740740744</v>
      </c>
      <c r="P1170" s="119">
        <v>16.5</v>
      </c>
      <c r="Q1170" s="119">
        <v>14</v>
      </c>
      <c r="R1170" s="119">
        <v>0</v>
      </c>
      <c r="S1170" s="119">
        <v>13.5</v>
      </c>
      <c r="T1170" s="119" t="s">
        <v>1853</v>
      </c>
      <c r="U1170" s="119">
        <v>16</v>
      </c>
      <c r="V1170" s="119">
        <v>17</v>
      </c>
    </row>
    <row r="1171" spans="1:22" x14ac:dyDescent="0.2">
      <c r="A1171" s="124">
        <v>43439</v>
      </c>
      <c r="B1171" s="119" t="s">
        <v>449</v>
      </c>
      <c r="C1171" s="114" t="s">
        <v>137</v>
      </c>
      <c r="D1171" s="114" t="s">
        <v>138</v>
      </c>
      <c r="E1171" s="114" t="s">
        <v>139</v>
      </c>
      <c r="F1171" s="116">
        <f t="shared" si="55"/>
        <v>2018</v>
      </c>
      <c r="G1171" s="116">
        <v>12</v>
      </c>
      <c r="H1171" s="117" t="s">
        <v>244</v>
      </c>
      <c r="I1171" s="115" t="s">
        <v>1796</v>
      </c>
      <c r="J1171" s="115" t="s">
        <v>1815</v>
      </c>
      <c r="K1171" s="115" t="s">
        <v>1805</v>
      </c>
      <c r="L1171" s="115" t="str">
        <f t="shared" si="54"/>
        <v>T1</v>
      </c>
      <c r="M1171" s="115" t="s">
        <v>1821</v>
      </c>
      <c r="N1171" s="33" t="str">
        <f t="shared" si="56"/>
        <v>E:POS_P:P01_Tr1:NWF_Tr2:LSI_DRC_R2_D:05_M:12_Y:2018</v>
      </c>
      <c r="O1171" s="126">
        <v>0.50810185185185186</v>
      </c>
      <c r="P1171" s="119">
        <v>19.100000000000001</v>
      </c>
      <c r="Q1171" s="119">
        <v>14</v>
      </c>
      <c r="R1171" s="119">
        <v>0</v>
      </c>
      <c r="S1171" s="119">
        <v>13.5</v>
      </c>
      <c r="T1171" s="119" t="s">
        <v>1853</v>
      </c>
      <c r="U1171" s="119">
        <v>16</v>
      </c>
      <c r="V1171" s="119">
        <v>17</v>
      </c>
    </row>
    <row r="1172" spans="1:22" x14ac:dyDescent="0.2">
      <c r="A1172" s="124">
        <v>43439</v>
      </c>
      <c r="B1172" s="119" t="s">
        <v>449</v>
      </c>
      <c r="C1172" s="114" t="s">
        <v>137</v>
      </c>
      <c r="D1172" s="114" t="s">
        <v>138</v>
      </c>
      <c r="E1172" s="114" t="s">
        <v>139</v>
      </c>
      <c r="F1172" s="116">
        <f t="shared" si="55"/>
        <v>2018</v>
      </c>
      <c r="G1172" s="116">
        <v>12</v>
      </c>
      <c r="H1172" s="117" t="s">
        <v>244</v>
      </c>
      <c r="I1172" s="115" t="s">
        <v>1796</v>
      </c>
      <c r="J1172" s="115" t="s">
        <v>1815</v>
      </c>
      <c r="K1172" s="115" t="s">
        <v>1805</v>
      </c>
      <c r="L1172" s="115" t="str">
        <f t="shared" si="54"/>
        <v>T2</v>
      </c>
      <c r="M1172" s="115" t="s">
        <v>1822</v>
      </c>
      <c r="N1172" s="33" t="str">
        <f t="shared" si="56"/>
        <v>E:POS_P:P01_Tr1:NWF_Tr2:LSI_DRC_R2_D:05_M:12_Y:2018</v>
      </c>
      <c r="O1172" s="121">
        <v>0.51504629629629628</v>
      </c>
      <c r="P1172" s="119">
        <v>20.3</v>
      </c>
      <c r="Q1172" s="119">
        <v>14</v>
      </c>
      <c r="R1172" s="119">
        <v>0</v>
      </c>
      <c r="S1172" s="119">
        <v>13.5</v>
      </c>
      <c r="T1172" s="119" t="s">
        <v>1853</v>
      </c>
      <c r="U1172" s="119">
        <v>16</v>
      </c>
      <c r="V1172" s="119">
        <v>17</v>
      </c>
    </row>
    <row r="1173" spans="1:22" x14ac:dyDescent="0.2">
      <c r="A1173" s="124">
        <v>43439</v>
      </c>
      <c r="B1173" s="119" t="s">
        <v>449</v>
      </c>
      <c r="C1173" s="114" t="s">
        <v>137</v>
      </c>
      <c r="D1173" s="114" t="s">
        <v>138</v>
      </c>
      <c r="E1173" s="114" t="s">
        <v>139</v>
      </c>
      <c r="F1173" s="116">
        <f t="shared" si="55"/>
        <v>2018</v>
      </c>
      <c r="G1173" s="116">
        <v>12</v>
      </c>
      <c r="H1173" s="117" t="s">
        <v>244</v>
      </c>
      <c r="I1173" s="115" t="s">
        <v>1796</v>
      </c>
      <c r="J1173" s="115" t="s">
        <v>1815</v>
      </c>
      <c r="K1173" s="115" t="s">
        <v>1805</v>
      </c>
      <c r="L1173" s="115" t="str">
        <f t="shared" si="54"/>
        <v>T3</v>
      </c>
      <c r="M1173" s="115" t="s">
        <v>1823</v>
      </c>
      <c r="N1173" s="33" t="str">
        <f t="shared" si="56"/>
        <v>E:POS_P:P01_Tr1:NWF_Tr2:LSI_DRC_R2_D:05_M:12_Y:2018</v>
      </c>
      <c r="O1173" s="121">
        <v>0.52199074074074081</v>
      </c>
      <c r="P1173" s="119">
        <v>21.3</v>
      </c>
      <c r="Q1173" s="119">
        <v>14</v>
      </c>
      <c r="R1173" s="119">
        <v>0</v>
      </c>
      <c r="S1173" s="119">
        <v>13.5</v>
      </c>
      <c r="T1173" s="119" t="s">
        <v>1853</v>
      </c>
      <c r="U1173" s="119">
        <v>16</v>
      </c>
      <c r="V1173" s="119">
        <v>17</v>
      </c>
    </row>
    <row r="1174" spans="1:22" x14ac:dyDescent="0.2">
      <c r="A1174" s="124">
        <v>43439</v>
      </c>
      <c r="B1174" s="119" t="s">
        <v>1377</v>
      </c>
      <c r="C1174" s="114" t="s">
        <v>137</v>
      </c>
      <c r="D1174" s="114" t="s">
        <v>138</v>
      </c>
      <c r="E1174" s="114" t="s">
        <v>139</v>
      </c>
      <c r="F1174" s="116">
        <f t="shared" si="55"/>
        <v>2018</v>
      </c>
      <c r="G1174" s="116">
        <v>12</v>
      </c>
      <c r="H1174" s="117" t="s">
        <v>244</v>
      </c>
      <c r="I1174" s="115" t="s">
        <v>1796</v>
      </c>
      <c r="J1174" s="115" t="s">
        <v>1815</v>
      </c>
      <c r="K1174" s="115" t="s">
        <v>1810</v>
      </c>
      <c r="L1174" s="115" t="str">
        <f t="shared" si="54"/>
        <v>T0</v>
      </c>
      <c r="M1174" s="115" t="s">
        <v>1824</v>
      </c>
      <c r="N1174" s="33" t="str">
        <f t="shared" si="56"/>
        <v>E:POS_P:P01_Tr1:NWF_Tr2:LSI_DRC_R3_D:05_M:12_Y:2018</v>
      </c>
      <c r="O1174" s="126">
        <v>0.50115740740740744</v>
      </c>
      <c r="P1174" s="119">
        <v>17.5</v>
      </c>
      <c r="Q1174" s="119">
        <v>2</v>
      </c>
      <c r="R1174" s="119">
        <v>0</v>
      </c>
      <c r="S1174" s="119">
        <v>12</v>
      </c>
      <c r="T1174" s="119" t="s">
        <v>1853</v>
      </c>
      <c r="U1174" s="119">
        <v>16</v>
      </c>
      <c r="V1174" s="119">
        <v>17</v>
      </c>
    </row>
    <row r="1175" spans="1:22" x14ac:dyDescent="0.2">
      <c r="A1175" s="124">
        <v>43439</v>
      </c>
      <c r="B1175" s="119" t="s">
        <v>1377</v>
      </c>
      <c r="C1175" s="114" t="s">
        <v>137</v>
      </c>
      <c r="D1175" s="114" t="s">
        <v>138</v>
      </c>
      <c r="E1175" s="114" t="s">
        <v>139</v>
      </c>
      <c r="F1175" s="116">
        <f t="shared" si="55"/>
        <v>2018</v>
      </c>
      <c r="G1175" s="116">
        <v>12</v>
      </c>
      <c r="H1175" s="117" t="s">
        <v>244</v>
      </c>
      <c r="I1175" s="115" t="s">
        <v>1796</v>
      </c>
      <c r="J1175" s="115" t="s">
        <v>1815</v>
      </c>
      <c r="K1175" s="115" t="s">
        <v>1810</v>
      </c>
      <c r="L1175" s="115" t="str">
        <f t="shared" si="54"/>
        <v>T1</v>
      </c>
      <c r="M1175" s="115" t="s">
        <v>1825</v>
      </c>
      <c r="N1175" s="33" t="str">
        <f t="shared" si="56"/>
        <v>E:POS_P:P01_Tr1:NWF_Tr2:LSI_DRC_R3_D:05_M:12_Y:2018</v>
      </c>
      <c r="O1175" s="126">
        <v>0.50810185185185186</v>
      </c>
      <c r="P1175" s="119">
        <v>20.100000000000001</v>
      </c>
      <c r="Q1175" s="119">
        <v>2</v>
      </c>
      <c r="R1175" s="119">
        <v>0</v>
      </c>
      <c r="S1175" s="119">
        <v>12</v>
      </c>
      <c r="T1175" s="119" t="s">
        <v>1853</v>
      </c>
      <c r="U1175" s="119">
        <v>16</v>
      </c>
      <c r="V1175" s="119">
        <v>17</v>
      </c>
    </row>
    <row r="1176" spans="1:22" x14ac:dyDescent="0.2">
      <c r="A1176" s="124">
        <v>43439</v>
      </c>
      <c r="B1176" s="119" t="s">
        <v>1377</v>
      </c>
      <c r="C1176" s="114" t="s">
        <v>137</v>
      </c>
      <c r="D1176" s="114" t="s">
        <v>138</v>
      </c>
      <c r="E1176" s="114" t="s">
        <v>139</v>
      </c>
      <c r="F1176" s="116">
        <f t="shared" si="55"/>
        <v>2018</v>
      </c>
      <c r="G1176" s="116">
        <v>12</v>
      </c>
      <c r="H1176" s="117" t="s">
        <v>244</v>
      </c>
      <c r="I1176" s="115" t="s">
        <v>1796</v>
      </c>
      <c r="J1176" s="115" t="s">
        <v>1815</v>
      </c>
      <c r="K1176" s="115" t="s">
        <v>1810</v>
      </c>
      <c r="L1176" s="115" t="str">
        <f t="shared" si="54"/>
        <v>T2</v>
      </c>
      <c r="M1176" s="115" t="s">
        <v>1826</v>
      </c>
      <c r="N1176" s="33" t="str">
        <f t="shared" si="56"/>
        <v>E:POS_P:P01_Tr1:NWF_Tr2:LSI_DRC_R3_D:05_M:12_Y:2018</v>
      </c>
      <c r="O1176" s="121">
        <v>0.51504629629629628</v>
      </c>
      <c r="P1176" s="119">
        <v>21.5</v>
      </c>
      <c r="Q1176" s="119">
        <v>2</v>
      </c>
      <c r="R1176" s="119">
        <v>0</v>
      </c>
      <c r="S1176" s="119">
        <v>12</v>
      </c>
      <c r="T1176" s="119" t="s">
        <v>1853</v>
      </c>
      <c r="U1176" s="119">
        <v>16</v>
      </c>
      <c r="V1176" s="119">
        <v>17</v>
      </c>
    </row>
    <row r="1177" spans="1:22" x14ac:dyDescent="0.2">
      <c r="A1177" s="124">
        <v>43439</v>
      </c>
      <c r="B1177" s="119" t="s">
        <v>1377</v>
      </c>
      <c r="C1177" s="114" t="s">
        <v>137</v>
      </c>
      <c r="D1177" s="114" t="s">
        <v>138</v>
      </c>
      <c r="E1177" s="114" t="s">
        <v>139</v>
      </c>
      <c r="F1177" s="116">
        <f t="shared" si="55"/>
        <v>2018</v>
      </c>
      <c r="G1177" s="116">
        <v>12</v>
      </c>
      <c r="H1177" s="117" t="s">
        <v>244</v>
      </c>
      <c r="I1177" s="115" t="s">
        <v>1796</v>
      </c>
      <c r="J1177" s="115" t="s">
        <v>1815</v>
      </c>
      <c r="K1177" s="115" t="s">
        <v>1810</v>
      </c>
      <c r="L1177" s="115" t="str">
        <f t="shared" si="54"/>
        <v>T3</v>
      </c>
      <c r="M1177" s="115" t="s">
        <v>1827</v>
      </c>
      <c r="N1177" s="33" t="str">
        <f t="shared" si="56"/>
        <v>E:POS_P:P01_Tr1:NWF_Tr2:LSI_DRC_R3_D:05_M:12_Y:2018</v>
      </c>
      <c r="O1177" s="121">
        <v>0.52199074074074081</v>
      </c>
      <c r="P1177" s="119">
        <v>22.2</v>
      </c>
      <c r="Q1177" s="119">
        <v>2</v>
      </c>
      <c r="R1177" s="119">
        <v>0</v>
      </c>
      <c r="S1177" s="119">
        <v>12</v>
      </c>
      <c r="T1177" s="119" t="s">
        <v>1853</v>
      </c>
      <c r="U1177" s="119">
        <v>16</v>
      </c>
      <c r="V1177" s="119">
        <v>17</v>
      </c>
    </row>
    <row r="1178" spans="1:22" x14ac:dyDescent="0.2">
      <c r="A1178" s="124">
        <v>43439</v>
      </c>
      <c r="B1178" s="119" t="s">
        <v>1289</v>
      </c>
      <c r="C1178" s="114" t="s">
        <v>137</v>
      </c>
      <c r="D1178" s="114" t="s">
        <v>138</v>
      </c>
      <c r="E1178" s="114" t="s">
        <v>139</v>
      </c>
      <c r="F1178" s="116">
        <f t="shared" si="55"/>
        <v>2018</v>
      </c>
      <c r="G1178" s="116">
        <v>12</v>
      </c>
      <c r="H1178" s="117" t="s">
        <v>244</v>
      </c>
      <c r="I1178" s="115" t="s">
        <v>1828</v>
      </c>
      <c r="J1178" s="115" t="s">
        <v>1797</v>
      </c>
      <c r="K1178" s="115" t="s">
        <v>1798</v>
      </c>
      <c r="L1178" s="115" t="str">
        <f t="shared" si="54"/>
        <v>T0</v>
      </c>
      <c r="M1178" s="115" t="s">
        <v>1829</v>
      </c>
      <c r="N1178" s="33" t="str">
        <f t="shared" si="56"/>
        <v>E:POS_P:P01_Tr1:WFL_Tr2:ESI_DRC_R1_D:05_M:12_Y:2018</v>
      </c>
      <c r="O1178" s="121">
        <v>0.53009259259259256</v>
      </c>
      <c r="P1178" s="119">
        <v>18.2</v>
      </c>
      <c r="Q1178" s="119">
        <v>6</v>
      </c>
      <c r="S1178" s="119">
        <v>14</v>
      </c>
      <c r="T1178" s="119" t="s">
        <v>1853</v>
      </c>
      <c r="U1178" s="119">
        <v>16</v>
      </c>
      <c r="V1178" s="119">
        <v>17.5</v>
      </c>
    </row>
    <row r="1179" spans="1:22" x14ac:dyDescent="0.2">
      <c r="A1179" s="124">
        <v>43439</v>
      </c>
      <c r="B1179" s="119" t="s">
        <v>1289</v>
      </c>
      <c r="C1179" s="114" t="s">
        <v>137</v>
      </c>
      <c r="D1179" s="114" t="s">
        <v>138</v>
      </c>
      <c r="E1179" s="114" t="s">
        <v>139</v>
      </c>
      <c r="F1179" s="116">
        <f t="shared" si="55"/>
        <v>2018</v>
      </c>
      <c r="G1179" s="116">
        <v>12</v>
      </c>
      <c r="H1179" s="117" t="s">
        <v>244</v>
      </c>
      <c r="I1179" s="115" t="s">
        <v>1828</v>
      </c>
      <c r="J1179" s="115" t="s">
        <v>1797</v>
      </c>
      <c r="K1179" s="115" t="s">
        <v>1798</v>
      </c>
      <c r="L1179" s="115" t="str">
        <f t="shared" si="54"/>
        <v>T1</v>
      </c>
      <c r="M1179" s="115" t="s">
        <v>1830</v>
      </c>
      <c r="N1179" s="33" t="str">
        <f t="shared" si="56"/>
        <v>E:POS_P:P01_Tr1:WFL_Tr2:ESI_DRC_R1_D:05_M:12_Y:2018</v>
      </c>
      <c r="O1179" s="121">
        <v>0.53703703703703709</v>
      </c>
      <c r="P1179" s="119">
        <v>22</v>
      </c>
      <c r="Q1179" s="119">
        <v>6</v>
      </c>
      <c r="S1179" s="119">
        <v>14</v>
      </c>
      <c r="T1179" s="119" t="s">
        <v>1853</v>
      </c>
      <c r="U1179" s="119">
        <v>16</v>
      </c>
      <c r="V1179" s="119">
        <v>17.5</v>
      </c>
    </row>
    <row r="1180" spans="1:22" x14ac:dyDescent="0.2">
      <c r="A1180" s="124">
        <v>43439</v>
      </c>
      <c r="B1180" s="119" t="s">
        <v>1289</v>
      </c>
      <c r="C1180" s="114" t="s">
        <v>137</v>
      </c>
      <c r="D1180" s="114" t="s">
        <v>138</v>
      </c>
      <c r="E1180" s="114" t="s">
        <v>139</v>
      </c>
      <c r="F1180" s="116">
        <f t="shared" si="55"/>
        <v>2018</v>
      </c>
      <c r="G1180" s="116">
        <v>12</v>
      </c>
      <c r="H1180" s="117" t="s">
        <v>244</v>
      </c>
      <c r="I1180" s="115" t="s">
        <v>1828</v>
      </c>
      <c r="J1180" s="115" t="s">
        <v>1797</v>
      </c>
      <c r="K1180" s="115" t="s">
        <v>1798</v>
      </c>
      <c r="L1180" s="115" t="str">
        <f t="shared" si="54"/>
        <v>T2</v>
      </c>
      <c r="M1180" s="115" t="s">
        <v>1831</v>
      </c>
      <c r="N1180" s="33" t="str">
        <f t="shared" si="56"/>
        <v>E:POS_P:P01_Tr1:WFL_Tr2:ESI_DRC_R1_D:05_M:12_Y:2018</v>
      </c>
      <c r="O1180" s="121">
        <v>0.54398148148148151</v>
      </c>
      <c r="P1180" s="119">
        <v>23.1</v>
      </c>
      <c r="Q1180" s="119">
        <v>6</v>
      </c>
      <c r="S1180" s="119">
        <v>14</v>
      </c>
      <c r="T1180" s="119" t="s">
        <v>1853</v>
      </c>
      <c r="U1180" s="119">
        <v>16</v>
      </c>
      <c r="V1180" s="119">
        <v>17.5</v>
      </c>
    </row>
    <row r="1181" spans="1:22" x14ac:dyDescent="0.2">
      <c r="A1181" s="124">
        <v>43439</v>
      </c>
      <c r="B1181" s="119" t="s">
        <v>1289</v>
      </c>
      <c r="C1181" s="114" t="s">
        <v>137</v>
      </c>
      <c r="D1181" s="114" t="s">
        <v>138</v>
      </c>
      <c r="E1181" s="114" t="s">
        <v>139</v>
      </c>
      <c r="F1181" s="116">
        <f t="shared" si="55"/>
        <v>2018</v>
      </c>
      <c r="G1181" s="116">
        <v>12</v>
      </c>
      <c r="H1181" s="117" t="s">
        <v>244</v>
      </c>
      <c r="I1181" s="115" t="s">
        <v>1828</v>
      </c>
      <c r="J1181" s="115" t="s">
        <v>1797</v>
      </c>
      <c r="K1181" s="115" t="s">
        <v>1798</v>
      </c>
      <c r="L1181" s="115" t="str">
        <f t="shared" si="54"/>
        <v>T3</v>
      </c>
      <c r="M1181" s="115" t="s">
        <v>1832</v>
      </c>
      <c r="N1181" s="33" t="str">
        <f t="shared" si="56"/>
        <v>E:POS_P:P01_Tr1:WFL_Tr2:ESI_DRC_R1_D:05_M:12_Y:2018</v>
      </c>
      <c r="O1181" s="121">
        <v>0.55092592592592593</v>
      </c>
      <c r="P1181" s="119">
        <v>23.4</v>
      </c>
      <c r="Q1181" s="119">
        <v>6</v>
      </c>
      <c r="S1181" s="119">
        <v>14</v>
      </c>
      <c r="T1181" s="119" t="s">
        <v>1853</v>
      </c>
      <c r="U1181" s="119">
        <v>16</v>
      </c>
      <c r="V1181" s="119">
        <v>17.5</v>
      </c>
    </row>
    <row r="1182" spans="1:22" x14ac:dyDescent="0.2">
      <c r="A1182" s="124">
        <v>43439</v>
      </c>
      <c r="B1182" s="119" t="s">
        <v>449</v>
      </c>
      <c r="C1182" s="114" t="s">
        <v>137</v>
      </c>
      <c r="D1182" s="114" t="s">
        <v>138</v>
      </c>
      <c r="E1182" s="114" t="s">
        <v>139</v>
      </c>
      <c r="F1182" s="116">
        <f t="shared" si="55"/>
        <v>2018</v>
      </c>
      <c r="G1182" s="116">
        <v>12</v>
      </c>
      <c r="H1182" s="117" t="s">
        <v>244</v>
      </c>
      <c r="I1182" s="115" t="s">
        <v>1828</v>
      </c>
      <c r="J1182" s="115" t="s">
        <v>1797</v>
      </c>
      <c r="K1182" s="115" t="s">
        <v>1805</v>
      </c>
      <c r="L1182" s="115" t="str">
        <f t="shared" si="54"/>
        <v>T0</v>
      </c>
      <c r="M1182" s="115" t="s">
        <v>1833</v>
      </c>
      <c r="N1182" s="33" t="str">
        <f t="shared" si="56"/>
        <v>E:POS_P:P01_Tr1:WFL_Tr2:ESI_DRC_R2_D:05_M:12_Y:2018</v>
      </c>
      <c r="O1182" s="121">
        <v>0.53009259259259256</v>
      </c>
      <c r="P1182" s="119">
        <v>17.2</v>
      </c>
      <c r="Q1182" s="119">
        <v>5</v>
      </c>
      <c r="T1182" s="119" t="s">
        <v>1853</v>
      </c>
      <c r="U1182" s="119">
        <v>16</v>
      </c>
      <c r="V1182" s="119">
        <v>17.5</v>
      </c>
    </row>
    <row r="1183" spans="1:22" x14ac:dyDescent="0.2">
      <c r="A1183" s="124">
        <v>43439</v>
      </c>
      <c r="B1183" s="119" t="s">
        <v>449</v>
      </c>
      <c r="C1183" s="114" t="s">
        <v>137</v>
      </c>
      <c r="D1183" s="114" t="s">
        <v>138</v>
      </c>
      <c r="E1183" s="114" t="s">
        <v>139</v>
      </c>
      <c r="F1183" s="116">
        <f t="shared" si="55"/>
        <v>2018</v>
      </c>
      <c r="G1183" s="116">
        <v>12</v>
      </c>
      <c r="H1183" s="117" t="s">
        <v>244</v>
      </c>
      <c r="I1183" s="115" t="s">
        <v>1828</v>
      </c>
      <c r="J1183" s="115" t="s">
        <v>1797</v>
      </c>
      <c r="K1183" s="115" t="s">
        <v>1805</v>
      </c>
      <c r="L1183" s="115" t="str">
        <f t="shared" si="54"/>
        <v>T1</v>
      </c>
      <c r="M1183" s="115" t="s">
        <v>1834</v>
      </c>
      <c r="N1183" s="33" t="str">
        <f t="shared" si="56"/>
        <v>E:POS_P:P01_Tr1:WFL_Tr2:ESI_DRC_R2_D:05_M:12_Y:2018</v>
      </c>
      <c r="O1183" s="121">
        <v>0.53703703703703709</v>
      </c>
      <c r="P1183" s="119">
        <v>21.1</v>
      </c>
      <c r="Q1183" s="119">
        <v>5</v>
      </c>
      <c r="T1183" s="119" t="s">
        <v>1853</v>
      </c>
      <c r="U1183" s="119">
        <v>16</v>
      </c>
      <c r="V1183" s="119">
        <v>17.5</v>
      </c>
    </row>
    <row r="1184" spans="1:22" x14ac:dyDescent="0.2">
      <c r="A1184" s="124">
        <v>43439</v>
      </c>
      <c r="B1184" s="119" t="s">
        <v>449</v>
      </c>
      <c r="C1184" s="114" t="s">
        <v>137</v>
      </c>
      <c r="D1184" s="114" t="s">
        <v>138</v>
      </c>
      <c r="E1184" s="114" t="s">
        <v>139</v>
      </c>
      <c r="F1184" s="116">
        <f t="shared" si="55"/>
        <v>2018</v>
      </c>
      <c r="G1184" s="116">
        <v>12</v>
      </c>
      <c r="H1184" s="117" t="s">
        <v>244</v>
      </c>
      <c r="I1184" s="115" t="s">
        <v>1828</v>
      </c>
      <c r="J1184" s="115" t="s">
        <v>1797</v>
      </c>
      <c r="K1184" s="115" t="s">
        <v>1805</v>
      </c>
      <c r="L1184" s="115" t="str">
        <f t="shared" si="54"/>
        <v>T2</v>
      </c>
      <c r="M1184" s="115" t="s">
        <v>1835</v>
      </c>
      <c r="N1184" s="33" t="str">
        <f t="shared" si="56"/>
        <v>E:POS_P:P01_Tr1:WFL_Tr2:ESI_DRC_R2_D:05_M:12_Y:2018</v>
      </c>
      <c r="O1184" s="121">
        <v>0.54398148148148151</v>
      </c>
      <c r="P1184" s="119">
        <v>22.4</v>
      </c>
      <c r="Q1184" s="119">
        <v>5</v>
      </c>
      <c r="T1184" s="119" t="s">
        <v>1853</v>
      </c>
      <c r="U1184" s="119">
        <v>16</v>
      </c>
      <c r="V1184" s="119">
        <v>17.5</v>
      </c>
    </row>
    <row r="1185" spans="1:23" x14ac:dyDescent="0.2">
      <c r="A1185" s="124">
        <v>43439</v>
      </c>
      <c r="B1185" s="119" t="s">
        <v>449</v>
      </c>
      <c r="C1185" s="114" t="s">
        <v>137</v>
      </c>
      <c r="D1185" s="114" t="s">
        <v>138</v>
      </c>
      <c r="E1185" s="114" t="s">
        <v>139</v>
      </c>
      <c r="F1185" s="116">
        <f t="shared" si="55"/>
        <v>2018</v>
      </c>
      <c r="G1185" s="116">
        <v>12</v>
      </c>
      <c r="H1185" s="117" t="s">
        <v>244</v>
      </c>
      <c r="I1185" s="115" t="s">
        <v>1828</v>
      </c>
      <c r="J1185" s="115" t="s">
        <v>1797</v>
      </c>
      <c r="K1185" s="115" t="s">
        <v>1805</v>
      </c>
      <c r="L1185" s="115" t="str">
        <f t="shared" si="54"/>
        <v>T3</v>
      </c>
      <c r="M1185" s="115" t="s">
        <v>1836</v>
      </c>
      <c r="N1185" s="33" t="str">
        <f t="shared" si="56"/>
        <v>E:POS_P:P01_Tr1:WFL_Tr2:ESI_DRC_R2_D:05_M:12_Y:2018</v>
      </c>
      <c r="O1185" s="121">
        <v>0.55092592592592593</v>
      </c>
      <c r="P1185" s="119">
        <v>23.3</v>
      </c>
      <c r="Q1185" s="119">
        <v>5</v>
      </c>
      <c r="T1185" s="119" t="s">
        <v>1853</v>
      </c>
      <c r="U1185" s="119">
        <v>16</v>
      </c>
      <c r="V1185" s="119">
        <v>17.5</v>
      </c>
    </row>
    <row r="1186" spans="1:23" x14ac:dyDescent="0.2">
      <c r="A1186" s="124">
        <v>43439</v>
      </c>
      <c r="B1186" s="119" t="s">
        <v>1377</v>
      </c>
      <c r="C1186" s="114" t="s">
        <v>137</v>
      </c>
      <c r="D1186" s="114" t="s">
        <v>138</v>
      </c>
      <c r="E1186" s="114" t="s">
        <v>139</v>
      </c>
      <c r="F1186" s="116">
        <f t="shared" si="55"/>
        <v>2018</v>
      </c>
      <c r="G1186" s="116">
        <v>12</v>
      </c>
      <c r="H1186" s="117" t="s">
        <v>244</v>
      </c>
      <c r="I1186" s="115" t="s">
        <v>1828</v>
      </c>
      <c r="J1186" s="115" t="s">
        <v>1797</v>
      </c>
      <c r="K1186" s="115" t="s">
        <v>1810</v>
      </c>
      <c r="L1186" s="115" t="str">
        <f t="shared" si="54"/>
        <v>T0</v>
      </c>
      <c r="M1186" s="115" t="s">
        <v>1837</v>
      </c>
      <c r="N1186" s="33" t="str">
        <f t="shared" si="56"/>
        <v>E:POS_P:P01_Tr1:WFL_Tr2:ESI_DRC_R3_D:05_M:12_Y:2018</v>
      </c>
      <c r="O1186" s="121">
        <v>0.53009259259259256</v>
      </c>
      <c r="P1186" s="119">
        <v>17.8</v>
      </c>
      <c r="Q1186" s="119">
        <v>8</v>
      </c>
      <c r="T1186" s="119" t="s">
        <v>1853</v>
      </c>
      <c r="U1186" s="119">
        <v>16</v>
      </c>
      <c r="V1186" s="119">
        <v>17.5</v>
      </c>
    </row>
    <row r="1187" spans="1:23" x14ac:dyDescent="0.2">
      <c r="A1187" s="124">
        <v>43439</v>
      </c>
      <c r="B1187" s="119" t="s">
        <v>1377</v>
      </c>
      <c r="C1187" s="114" t="s">
        <v>137</v>
      </c>
      <c r="D1187" s="114" t="s">
        <v>138</v>
      </c>
      <c r="E1187" s="114" t="s">
        <v>139</v>
      </c>
      <c r="F1187" s="116">
        <f t="shared" si="55"/>
        <v>2018</v>
      </c>
      <c r="G1187" s="116">
        <v>12</v>
      </c>
      <c r="H1187" s="117" t="s">
        <v>244</v>
      </c>
      <c r="I1187" s="115" t="s">
        <v>1828</v>
      </c>
      <c r="J1187" s="115" t="s">
        <v>1797</v>
      </c>
      <c r="K1187" s="115" t="s">
        <v>1810</v>
      </c>
      <c r="L1187" s="115" t="str">
        <f t="shared" si="54"/>
        <v>T1</v>
      </c>
      <c r="M1187" s="115" t="s">
        <v>1838</v>
      </c>
      <c r="N1187" s="33" t="str">
        <f t="shared" si="56"/>
        <v>E:POS_P:P01_Tr1:WFL_Tr2:ESI_DRC_R3_D:05_M:12_Y:2018</v>
      </c>
      <c r="O1187" s="121">
        <v>0.53703703703703709</v>
      </c>
      <c r="P1187" s="119">
        <v>21.1</v>
      </c>
      <c r="Q1187" s="119">
        <v>8</v>
      </c>
      <c r="T1187" s="119" t="s">
        <v>1853</v>
      </c>
      <c r="U1187" s="119">
        <v>16</v>
      </c>
      <c r="V1187" s="119">
        <v>17.5</v>
      </c>
    </row>
    <row r="1188" spans="1:23" x14ac:dyDescent="0.2">
      <c r="A1188" s="124">
        <v>43439</v>
      </c>
      <c r="B1188" s="119" t="s">
        <v>1377</v>
      </c>
      <c r="C1188" s="114" t="s">
        <v>137</v>
      </c>
      <c r="D1188" s="114" t="s">
        <v>138</v>
      </c>
      <c r="E1188" s="114" t="s">
        <v>139</v>
      </c>
      <c r="F1188" s="116">
        <f t="shared" si="55"/>
        <v>2018</v>
      </c>
      <c r="G1188" s="116">
        <v>12</v>
      </c>
      <c r="H1188" s="117" t="s">
        <v>244</v>
      </c>
      <c r="I1188" s="115" t="s">
        <v>1828</v>
      </c>
      <c r="J1188" s="115" t="s">
        <v>1797</v>
      </c>
      <c r="K1188" s="115" t="s">
        <v>1810</v>
      </c>
      <c r="L1188" s="115" t="str">
        <f t="shared" si="54"/>
        <v>T2</v>
      </c>
      <c r="M1188" s="115" t="s">
        <v>1839</v>
      </c>
      <c r="N1188" s="33" t="str">
        <f t="shared" si="56"/>
        <v>E:POS_P:P01_Tr1:WFL_Tr2:ESI_DRC_R3_D:05_M:12_Y:2018</v>
      </c>
      <c r="O1188" s="121">
        <v>0.54398148148148151</v>
      </c>
      <c r="P1188" s="119">
        <v>22.8</v>
      </c>
      <c r="Q1188" s="119">
        <v>8</v>
      </c>
      <c r="T1188" s="119" t="s">
        <v>1853</v>
      </c>
      <c r="U1188" s="119">
        <v>16</v>
      </c>
      <c r="V1188" s="119">
        <v>17.5</v>
      </c>
    </row>
    <row r="1189" spans="1:23" x14ac:dyDescent="0.2">
      <c r="A1189" s="124">
        <v>43439</v>
      </c>
      <c r="B1189" s="119" t="s">
        <v>1377</v>
      </c>
      <c r="C1189" s="114" t="s">
        <v>137</v>
      </c>
      <c r="D1189" s="114" t="s">
        <v>138</v>
      </c>
      <c r="E1189" s="114" t="s">
        <v>139</v>
      </c>
      <c r="F1189" s="116">
        <f t="shared" si="55"/>
        <v>2018</v>
      </c>
      <c r="G1189" s="116">
        <v>12</v>
      </c>
      <c r="H1189" s="117" t="s">
        <v>244</v>
      </c>
      <c r="I1189" s="115" t="s">
        <v>1828</v>
      </c>
      <c r="J1189" s="115" t="s">
        <v>1797</v>
      </c>
      <c r="K1189" s="115" t="s">
        <v>1810</v>
      </c>
      <c r="L1189" s="115" t="str">
        <f t="shared" si="54"/>
        <v>T3</v>
      </c>
      <c r="M1189" s="115" t="s">
        <v>1840</v>
      </c>
      <c r="N1189" s="33" t="str">
        <f t="shared" si="56"/>
        <v>E:POS_P:P01_Tr1:WFL_Tr2:ESI_DRC_R3_D:05_M:12_Y:2018</v>
      </c>
      <c r="O1189" s="121">
        <v>0.55092592592592593</v>
      </c>
      <c r="P1189" s="119">
        <v>24</v>
      </c>
      <c r="Q1189" s="119">
        <v>8</v>
      </c>
      <c r="T1189" s="119" t="s">
        <v>1853</v>
      </c>
      <c r="U1189" s="119">
        <v>16</v>
      </c>
      <c r="V1189" s="119">
        <v>17.5</v>
      </c>
    </row>
    <row r="1190" spans="1:23" x14ac:dyDescent="0.2">
      <c r="A1190" s="124">
        <v>43439</v>
      </c>
      <c r="B1190" s="119" t="s">
        <v>1289</v>
      </c>
      <c r="C1190" s="114" t="s">
        <v>137</v>
      </c>
      <c r="D1190" s="114" t="s">
        <v>138</v>
      </c>
      <c r="E1190" s="114" t="s">
        <v>139</v>
      </c>
      <c r="F1190" s="116">
        <f t="shared" si="55"/>
        <v>2018</v>
      </c>
      <c r="G1190" s="116">
        <v>12</v>
      </c>
      <c r="H1190" s="117" t="s">
        <v>244</v>
      </c>
      <c r="I1190" s="115" t="s">
        <v>1828</v>
      </c>
      <c r="J1190" s="115" t="s">
        <v>1815</v>
      </c>
      <c r="K1190" s="115" t="s">
        <v>1798</v>
      </c>
      <c r="L1190" s="115" t="str">
        <f t="shared" si="54"/>
        <v>T0</v>
      </c>
      <c r="M1190" s="115" t="s">
        <v>1841</v>
      </c>
      <c r="N1190" s="33" t="str">
        <f t="shared" si="56"/>
        <v>E:POS_P:P01_Tr1:WFL_Tr2:LSI_DRC_R1_D:05_M:12_Y:2018</v>
      </c>
      <c r="O1190" s="121">
        <v>0.49675925925925929</v>
      </c>
      <c r="P1190" s="119">
        <v>16.8</v>
      </c>
      <c r="Q1190" s="119">
        <v>6</v>
      </c>
      <c r="S1190" s="119">
        <v>13</v>
      </c>
      <c r="T1190" s="119" t="s">
        <v>1853</v>
      </c>
      <c r="U1190" s="119">
        <v>16</v>
      </c>
      <c r="V1190" s="119">
        <v>17</v>
      </c>
      <c r="W1190" s="119" t="s">
        <v>1531</v>
      </c>
    </row>
    <row r="1191" spans="1:23" x14ac:dyDescent="0.2">
      <c r="A1191" s="124">
        <v>43439</v>
      </c>
      <c r="B1191" s="119" t="s">
        <v>1289</v>
      </c>
      <c r="C1191" s="114" t="s">
        <v>137</v>
      </c>
      <c r="D1191" s="114" t="s">
        <v>138</v>
      </c>
      <c r="E1191" s="114" t="s">
        <v>139</v>
      </c>
      <c r="F1191" s="116">
        <f t="shared" si="55"/>
        <v>2018</v>
      </c>
      <c r="G1191" s="116">
        <v>12</v>
      </c>
      <c r="H1191" s="117" t="s">
        <v>244</v>
      </c>
      <c r="I1191" s="115" t="s">
        <v>1828</v>
      </c>
      <c r="J1191" s="115" t="s">
        <v>1815</v>
      </c>
      <c r="K1191" s="115" t="s">
        <v>1798</v>
      </c>
      <c r="L1191" s="115" t="str">
        <f t="shared" si="54"/>
        <v>T1</v>
      </c>
      <c r="M1191" s="115" t="s">
        <v>1842</v>
      </c>
      <c r="N1191" s="33" t="str">
        <f t="shared" si="56"/>
        <v>E:POS_P:P01_Tr1:WFL_Tr2:LSI_DRC_R1_D:05_M:12_Y:2018</v>
      </c>
      <c r="O1191" s="121">
        <v>0.50370370370370365</v>
      </c>
      <c r="P1191" s="119">
        <v>20.2</v>
      </c>
      <c r="Q1191" s="119">
        <v>6</v>
      </c>
      <c r="S1191" s="119">
        <v>13</v>
      </c>
      <c r="T1191" s="119" t="s">
        <v>1853</v>
      </c>
      <c r="U1191" s="119">
        <v>16</v>
      </c>
      <c r="V1191" s="119">
        <v>17</v>
      </c>
      <c r="W1191" s="119" t="s">
        <v>1531</v>
      </c>
    </row>
    <row r="1192" spans="1:23" x14ac:dyDescent="0.2">
      <c r="A1192" s="124">
        <v>43439</v>
      </c>
      <c r="B1192" s="119" t="s">
        <v>1289</v>
      </c>
      <c r="C1192" s="114" t="s">
        <v>137</v>
      </c>
      <c r="D1192" s="114" t="s">
        <v>138</v>
      </c>
      <c r="E1192" s="114" t="s">
        <v>139</v>
      </c>
      <c r="F1192" s="116">
        <f t="shared" si="55"/>
        <v>2018</v>
      </c>
      <c r="G1192" s="116">
        <v>12</v>
      </c>
      <c r="H1192" s="117" t="s">
        <v>244</v>
      </c>
      <c r="I1192" s="115" t="s">
        <v>1828</v>
      </c>
      <c r="J1192" s="115" t="s">
        <v>1815</v>
      </c>
      <c r="K1192" s="115" t="s">
        <v>1798</v>
      </c>
      <c r="L1192" s="115" t="str">
        <f t="shared" si="54"/>
        <v>T2</v>
      </c>
      <c r="M1192" s="115" t="s">
        <v>1843</v>
      </c>
      <c r="N1192" s="33" t="str">
        <f t="shared" si="56"/>
        <v>E:POS_P:P01_Tr1:WFL_Tr2:LSI_DRC_R1_D:05_M:12_Y:2018</v>
      </c>
      <c r="O1192" s="121">
        <v>0.51064814814814818</v>
      </c>
      <c r="P1192" s="119">
        <v>21.7</v>
      </c>
      <c r="Q1192" s="119">
        <v>6</v>
      </c>
      <c r="S1192" s="119">
        <v>13</v>
      </c>
      <c r="T1192" s="119" t="s">
        <v>1853</v>
      </c>
      <c r="U1192" s="119">
        <v>16</v>
      </c>
      <c r="V1192" s="119">
        <v>17</v>
      </c>
      <c r="W1192" s="119" t="s">
        <v>1531</v>
      </c>
    </row>
    <row r="1193" spans="1:23" x14ac:dyDescent="0.2">
      <c r="A1193" s="124">
        <v>43439</v>
      </c>
      <c r="B1193" s="119" t="s">
        <v>1289</v>
      </c>
      <c r="C1193" s="114" t="s">
        <v>137</v>
      </c>
      <c r="D1193" s="114" t="s">
        <v>138</v>
      </c>
      <c r="E1193" s="114" t="s">
        <v>139</v>
      </c>
      <c r="F1193" s="116">
        <f t="shared" si="55"/>
        <v>2018</v>
      </c>
      <c r="G1193" s="116">
        <v>12</v>
      </c>
      <c r="H1193" s="117" t="s">
        <v>244</v>
      </c>
      <c r="I1193" s="115" t="s">
        <v>1828</v>
      </c>
      <c r="J1193" s="115" t="s">
        <v>1815</v>
      </c>
      <c r="K1193" s="115" t="s">
        <v>1798</v>
      </c>
      <c r="L1193" s="115" t="str">
        <f t="shared" si="54"/>
        <v>T3</v>
      </c>
      <c r="M1193" s="115" t="s">
        <v>1844</v>
      </c>
      <c r="N1193" s="33" t="str">
        <f t="shared" si="56"/>
        <v>E:POS_P:P01_Tr1:WFL_Tr2:LSI_DRC_R1_D:05_M:12_Y:2018</v>
      </c>
      <c r="O1193" s="121">
        <v>0.5175925925925926</v>
      </c>
      <c r="P1193" s="119">
        <v>23.2</v>
      </c>
      <c r="Q1193" s="119">
        <v>6</v>
      </c>
      <c r="S1193" s="119">
        <v>13</v>
      </c>
      <c r="T1193" s="119" t="s">
        <v>1853</v>
      </c>
      <c r="U1193" s="119">
        <v>16</v>
      </c>
      <c r="V1193" s="119">
        <v>17</v>
      </c>
      <c r="W1193" s="119" t="s">
        <v>1531</v>
      </c>
    </row>
    <row r="1194" spans="1:23" x14ac:dyDescent="0.2">
      <c r="A1194" s="124">
        <v>43439</v>
      </c>
      <c r="B1194" s="119" t="s">
        <v>449</v>
      </c>
      <c r="C1194" s="114" t="s">
        <v>137</v>
      </c>
      <c r="D1194" s="114" t="s">
        <v>138</v>
      </c>
      <c r="E1194" s="114" t="s">
        <v>139</v>
      </c>
      <c r="F1194" s="116">
        <f t="shared" si="55"/>
        <v>2018</v>
      </c>
      <c r="G1194" s="116">
        <v>12</v>
      </c>
      <c r="H1194" s="117" t="s">
        <v>244</v>
      </c>
      <c r="I1194" s="115" t="s">
        <v>1828</v>
      </c>
      <c r="J1194" s="115" t="s">
        <v>1815</v>
      </c>
      <c r="K1194" s="115" t="s">
        <v>1805</v>
      </c>
      <c r="L1194" s="115" t="str">
        <f t="shared" si="54"/>
        <v>T0</v>
      </c>
      <c r="M1194" s="115" t="s">
        <v>1845</v>
      </c>
      <c r="N1194" s="33" t="str">
        <f t="shared" si="56"/>
        <v>E:POS_P:P01_Tr1:WFL_Tr2:LSI_DRC_R2_D:05_M:12_Y:2018</v>
      </c>
      <c r="O1194" s="121">
        <v>0.49675925925925929</v>
      </c>
      <c r="P1194" s="119">
        <v>16.100000000000001</v>
      </c>
      <c r="Q1194" s="119">
        <v>5</v>
      </c>
      <c r="S1194" s="119">
        <v>13</v>
      </c>
      <c r="T1194" s="119" t="s">
        <v>1853</v>
      </c>
      <c r="U1194" s="119">
        <v>16</v>
      </c>
      <c r="V1194" s="119">
        <v>17</v>
      </c>
    </row>
    <row r="1195" spans="1:23" x14ac:dyDescent="0.2">
      <c r="A1195" s="124">
        <v>43439</v>
      </c>
      <c r="B1195" s="119" t="s">
        <v>449</v>
      </c>
      <c r="C1195" s="114" t="s">
        <v>137</v>
      </c>
      <c r="D1195" s="114" t="s">
        <v>138</v>
      </c>
      <c r="E1195" s="114" t="s">
        <v>139</v>
      </c>
      <c r="F1195" s="116">
        <f t="shared" si="55"/>
        <v>2018</v>
      </c>
      <c r="G1195" s="116">
        <v>12</v>
      </c>
      <c r="H1195" s="117" t="s">
        <v>244</v>
      </c>
      <c r="I1195" s="115" t="s">
        <v>1828</v>
      </c>
      <c r="J1195" s="115" t="s">
        <v>1815</v>
      </c>
      <c r="K1195" s="115" t="s">
        <v>1805</v>
      </c>
      <c r="L1195" s="115" t="str">
        <f t="shared" si="54"/>
        <v>T1</v>
      </c>
      <c r="M1195" s="115" t="s">
        <v>1846</v>
      </c>
      <c r="N1195" s="33" t="str">
        <f t="shared" si="56"/>
        <v>E:POS_P:P01_Tr1:WFL_Tr2:LSI_DRC_R2_D:05_M:12_Y:2018</v>
      </c>
      <c r="O1195" s="121">
        <v>0.50370370370370365</v>
      </c>
      <c r="P1195" s="119">
        <v>19.399999999999999</v>
      </c>
      <c r="Q1195" s="119">
        <v>5</v>
      </c>
      <c r="S1195" s="119">
        <v>13</v>
      </c>
      <c r="T1195" s="119" t="s">
        <v>1853</v>
      </c>
      <c r="U1195" s="119">
        <v>16</v>
      </c>
      <c r="V1195" s="119">
        <v>17</v>
      </c>
    </row>
    <row r="1196" spans="1:23" x14ac:dyDescent="0.2">
      <c r="A1196" s="124">
        <v>43439</v>
      </c>
      <c r="B1196" s="119" t="s">
        <v>449</v>
      </c>
      <c r="C1196" s="114" t="s">
        <v>137</v>
      </c>
      <c r="D1196" s="114" t="s">
        <v>138</v>
      </c>
      <c r="E1196" s="114" t="s">
        <v>139</v>
      </c>
      <c r="F1196" s="116">
        <f t="shared" si="55"/>
        <v>2018</v>
      </c>
      <c r="G1196" s="116">
        <v>12</v>
      </c>
      <c r="H1196" s="117" t="s">
        <v>244</v>
      </c>
      <c r="I1196" s="115" t="s">
        <v>1828</v>
      </c>
      <c r="J1196" s="115" t="s">
        <v>1815</v>
      </c>
      <c r="K1196" s="115" t="s">
        <v>1805</v>
      </c>
      <c r="L1196" s="115" t="str">
        <f t="shared" si="54"/>
        <v>T2</v>
      </c>
      <c r="M1196" s="115" t="s">
        <v>1847</v>
      </c>
      <c r="N1196" s="33" t="str">
        <f t="shared" si="56"/>
        <v>E:POS_P:P01_Tr1:WFL_Tr2:LSI_DRC_R2_D:05_M:12_Y:2018</v>
      </c>
      <c r="O1196" s="121">
        <v>0.51064814814814818</v>
      </c>
      <c r="P1196" s="119">
        <v>20.5</v>
      </c>
      <c r="Q1196" s="119">
        <v>5</v>
      </c>
      <c r="S1196" s="119">
        <v>13</v>
      </c>
      <c r="T1196" s="119" t="s">
        <v>1853</v>
      </c>
      <c r="U1196" s="119">
        <v>16</v>
      </c>
      <c r="V1196" s="119">
        <v>17</v>
      </c>
    </row>
    <row r="1197" spans="1:23" x14ac:dyDescent="0.2">
      <c r="A1197" s="124">
        <v>43439</v>
      </c>
      <c r="B1197" s="119" t="s">
        <v>449</v>
      </c>
      <c r="C1197" s="114" t="s">
        <v>137</v>
      </c>
      <c r="D1197" s="114" t="s">
        <v>138</v>
      </c>
      <c r="E1197" s="114" t="s">
        <v>139</v>
      </c>
      <c r="F1197" s="116">
        <f t="shared" si="55"/>
        <v>2018</v>
      </c>
      <c r="G1197" s="116">
        <v>12</v>
      </c>
      <c r="H1197" s="117" t="s">
        <v>244</v>
      </c>
      <c r="I1197" s="115" t="s">
        <v>1828</v>
      </c>
      <c r="J1197" s="115" t="s">
        <v>1815</v>
      </c>
      <c r="K1197" s="115" t="s">
        <v>1805</v>
      </c>
      <c r="L1197" s="115" t="str">
        <f t="shared" ref="L1197:L1260" si="57">MID(M1197,12,2)</f>
        <v>T3</v>
      </c>
      <c r="M1197" s="115" t="s">
        <v>1848</v>
      </c>
      <c r="N1197" s="33" t="str">
        <f t="shared" si="56"/>
        <v>E:POS_P:P01_Tr1:WFL_Tr2:LSI_DRC_R2_D:05_M:12_Y:2018</v>
      </c>
      <c r="O1197" s="121">
        <v>0.5175925925925926</v>
      </c>
      <c r="P1197" s="119">
        <v>21.6</v>
      </c>
      <c r="Q1197" s="119">
        <v>5</v>
      </c>
      <c r="S1197" s="119">
        <v>13</v>
      </c>
      <c r="T1197" s="119" t="s">
        <v>1853</v>
      </c>
      <c r="U1197" s="119">
        <v>16</v>
      </c>
      <c r="V1197" s="119">
        <v>17</v>
      </c>
    </row>
    <row r="1198" spans="1:23" x14ac:dyDescent="0.2">
      <c r="A1198" s="124">
        <v>43439</v>
      </c>
      <c r="B1198" s="119" t="s">
        <v>1377</v>
      </c>
      <c r="C1198" s="114" t="s">
        <v>137</v>
      </c>
      <c r="D1198" s="114" t="s">
        <v>138</v>
      </c>
      <c r="E1198" s="114" t="s">
        <v>139</v>
      </c>
      <c r="F1198" s="116">
        <f t="shared" si="55"/>
        <v>2018</v>
      </c>
      <c r="G1198" s="116">
        <v>12</v>
      </c>
      <c r="H1198" s="117" t="s">
        <v>244</v>
      </c>
      <c r="I1198" s="115" t="s">
        <v>1828</v>
      </c>
      <c r="J1198" s="115" t="s">
        <v>1815</v>
      </c>
      <c r="K1198" s="115" t="s">
        <v>1810</v>
      </c>
      <c r="L1198" s="115" t="str">
        <f t="shared" si="57"/>
        <v>T0</v>
      </c>
      <c r="M1198" s="115" t="s">
        <v>1849</v>
      </c>
      <c r="N1198" s="33" t="str">
        <f t="shared" si="56"/>
        <v>E:POS_P:P01_Tr1:WFL_Tr2:LSI_DRC_R3_D:05_M:12_Y:2018</v>
      </c>
      <c r="O1198" s="121">
        <v>0.49675925925925929</v>
      </c>
      <c r="P1198" s="119">
        <v>16.600000000000001</v>
      </c>
      <c r="Q1198" s="119">
        <v>8</v>
      </c>
      <c r="S1198" s="119">
        <v>14</v>
      </c>
      <c r="T1198" s="119" t="s">
        <v>1853</v>
      </c>
      <c r="U1198" s="119">
        <v>16</v>
      </c>
      <c r="V1198" s="119">
        <v>17</v>
      </c>
    </row>
    <row r="1199" spans="1:23" x14ac:dyDescent="0.2">
      <c r="A1199" s="124">
        <v>43439</v>
      </c>
      <c r="B1199" s="119" t="s">
        <v>1377</v>
      </c>
      <c r="C1199" s="114" t="s">
        <v>137</v>
      </c>
      <c r="D1199" s="114" t="s">
        <v>138</v>
      </c>
      <c r="E1199" s="114" t="s">
        <v>139</v>
      </c>
      <c r="F1199" s="116">
        <f t="shared" si="55"/>
        <v>2018</v>
      </c>
      <c r="G1199" s="116">
        <v>12</v>
      </c>
      <c r="H1199" s="117" t="s">
        <v>244</v>
      </c>
      <c r="I1199" s="115" t="s">
        <v>1828</v>
      </c>
      <c r="J1199" s="115" t="s">
        <v>1815</v>
      </c>
      <c r="K1199" s="115" t="s">
        <v>1810</v>
      </c>
      <c r="L1199" s="115" t="str">
        <f t="shared" si="57"/>
        <v>T1</v>
      </c>
      <c r="M1199" s="115" t="s">
        <v>1850</v>
      </c>
      <c r="N1199" s="33" t="str">
        <f t="shared" si="56"/>
        <v>E:POS_P:P01_Tr1:WFL_Tr2:LSI_DRC_R3_D:05_M:12_Y:2018</v>
      </c>
      <c r="O1199" s="121">
        <v>0.50370370370370365</v>
      </c>
      <c r="P1199" s="119">
        <v>19.059999999999999</v>
      </c>
      <c r="Q1199" s="119">
        <v>8</v>
      </c>
      <c r="S1199" s="119">
        <v>14</v>
      </c>
      <c r="T1199" s="119" t="s">
        <v>1853</v>
      </c>
      <c r="U1199" s="119">
        <v>16</v>
      </c>
      <c r="V1199" s="119">
        <v>17</v>
      </c>
    </row>
    <row r="1200" spans="1:23" x14ac:dyDescent="0.2">
      <c r="A1200" s="124">
        <v>43439</v>
      </c>
      <c r="B1200" s="119" t="s">
        <v>1377</v>
      </c>
      <c r="C1200" s="114" t="s">
        <v>137</v>
      </c>
      <c r="D1200" s="114" t="s">
        <v>138</v>
      </c>
      <c r="E1200" s="114" t="s">
        <v>139</v>
      </c>
      <c r="F1200" s="116">
        <f t="shared" si="55"/>
        <v>2018</v>
      </c>
      <c r="G1200" s="116">
        <v>12</v>
      </c>
      <c r="H1200" s="117" t="s">
        <v>244</v>
      </c>
      <c r="I1200" s="115" t="s">
        <v>1828</v>
      </c>
      <c r="J1200" s="115" t="s">
        <v>1815</v>
      </c>
      <c r="K1200" s="115" t="s">
        <v>1810</v>
      </c>
      <c r="L1200" s="115" t="str">
        <f t="shared" si="57"/>
        <v>T2</v>
      </c>
      <c r="M1200" s="115" t="s">
        <v>1851</v>
      </c>
      <c r="N1200" s="33" t="str">
        <f t="shared" si="56"/>
        <v>E:POS_P:P01_Tr1:WFL_Tr2:LSI_DRC_R3_D:05_M:12_Y:2018</v>
      </c>
      <c r="O1200" s="121">
        <v>0.51064814814814818</v>
      </c>
      <c r="P1200" s="119">
        <v>21.5</v>
      </c>
      <c r="Q1200" s="119">
        <v>8</v>
      </c>
      <c r="S1200" s="119">
        <v>14</v>
      </c>
      <c r="T1200" s="119" t="s">
        <v>1853</v>
      </c>
      <c r="U1200" s="119">
        <v>16</v>
      </c>
      <c r="V1200" s="119">
        <v>17</v>
      </c>
    </row>
    <row r="1201" spans="1:22" x14ac:dyDescent="0.2">
      <c r="A1201" s="124">
        <v>43439</v>
      </c>
      <c r="B1201" s="119" t="s">
        <v>1377</v>
      </c>
      <c r="C1201" s="114" t="s">
        <v>137</v>
      </c>
      <c r="D1201" s="114" t="s">
        <v>138</v>
      </c>
      <c r="E1201" s="114" t="s">
        <v>139</v>
      </c>
      <c r="F1201" s="116">
        <f t="shared" si="55"/>
        <v>2018</v>
      </c>
      <c r="G1201" s="116">
        <v>12</v>
      </c>
      <c r="H1201" s="117" t="s">
        <v>244</v>
      </c>
      <c r="I1201" s="115" t="s">
        <v>1828</v>
      </c>
      <c r="J1201" s="115" t="s">
        <v>1815</v>
      </c>
      <c r="K1201" s="115" t="s">
        <v>1810</v>
      </c>
      <c r="L1201" s="115" t="str">
        <f t="shared" si="57"/>
        <v>T3</v>
      </c>
      <c r="M1201" s="115" t="s">
        <v>1852</v>
      </c>
      <c r="N1201" s="33" t="str">
        <f t="shared" si="56"/>
        <v>E:POS_P:P01_Tr1:WFL_Tr2:LSI_DRC_R3_D:05_M:12_Y:2018</v>
      </c>
      <c r="O1201" s="121">
        <v>0.5175925925925926</v>
      </c>
      <c r="P1201" s="119">
        <v>22.1</v>
      </c>
      <c r="Q1201" s="119">
        <v>8</v>
      </c>
      <c r="S1201" s="119">
        <v>14</v>
      </c>
      <c r="T1201" s="119" t="s">
        <v>1853</v>
      </c>
      <c r="U1201" s="119">
        <v>16</v>
      </c>
      <c r="V1201" s="119">
        <v>17</v>
      </c>
    </row>
    <row r="1202" spans="1:22" x14ac:dyDescent="0.2">
      <c r="A1202" s="124">
        <v>43454</v>
      </c>
      <c r="B1202" s="119" t="s">
        <v>1377</v>
      </c>
      <c r="C1202" s="114" t="s">
        <v>137</v>
      </c>
      <c r="D1202" s="114" t="s">
        <v>138</v>
      </c>
      <c r="E1202" s="114" t="s">
        <v>139</v>
      </c>
      <c r="F1202" s="116">
        <f t="shared" si="55"/>
        <v>2018</v>
      </c>
      <c r="G1202" s="116">
        <v>12</v>
      </c>
      <c r="H1202" s="116">
        <v>20</v>
      </c>
      <c r="I1202" s="115" t="s">
        <v>1796</v>
      </c>
      <c r="J1202" s="115" t="s">
        <v>1797</v>
      </c>
      <c r="K1202" s="115" t="s">
        <v>1798</v>
      </c>
      <c r="L1202" s="115" t="str">
        <f t="shared" si="57"/>
        <v>T0</v>
      </c>
      <c r="M1202" s="115" t="s">
        <v>1799</v>
      </c>
      <c r="N1202" s="33" t="str">
        <f t="shared" si="56"/>
        <v>E:POS_P:P01_Tr1:NWF_Tr2:ESI_DRC_R1_D:20_M:12_Y:2018</v>
      </c>
      <c r="O1202" s="121">
        <v>0.4486342592592592</v>
      </c>
      <c r="P1202" s="119">
        <v>11.2</v>
      </c>
      <c r="Q1202" s="119">
        <v>5</v>
      </c>
      <c r="R1202" s="119">
        <v>0</v>
      </c>
      <c r="T1202" s="119" t="s">
        <v>1853</v>
      </c>
      <c r="U1202" s="119">
        <v>10</v>
      </c>
      <c r="V1202" s="119">
        <v>10</v>
      </c>
    </row>
    <row r="1203" spans="1:22" x14ac:dyDescent="0.2">
      <c r="A1203" s="124">
        <v>43454</v>
      </c>
      <c r="B1203" s="119" t="s">
        <v>1377</v>
      </c>
      <c r="C1203" s="114" t="s">
        <v>137</v>
      </c>
      <c r="D1203" s="114" t="s">
        <v>138</v>
      </c>
      <c r="E1203" s="114" t="s">
        <v>139</v>
      </c>
      <c r="F1203" s="116">
        <f t="shared" si="55"/>
        <v>2018</v>
      </c>
      <c r="G1203" s="116">
        <v>12</v>
      </c>
      <c r="H1203" s="116">
        <v>20</v>
      </c>
      <c r="I1203" s="115" t="s">
        <v>1796</v>
      </c>
      <c r="J1203" s="115" t="s">
        <v>1797</v>
      </c>
      <c r="K1203" s="115" t="s">
        <v>1798</v>
      </c>
      <c r="L1203" s="115" t="str">
        <f t="shared" si="57"/>
        <v>T1</v>
      </c>
      <c r="M1203" s="115" t="s">
        <v>1802</v>
      </c>
      <c r="N1203" s="33" t="str">
        <f t="shared" si="56"/>
        <v>E:POS_P:P01_Tr1:NWF_Tr2:ESI_DRC_R1_D:20_M:12_Y:2018</v>
      </c>
      <c r="O1203" s="121">
        <v>0.45557870370370374</v>
      </c>
      <c r="P1203" s="119">
        <v>13.6</v>
      </c>
      <c r="Q1203" s="119">
        <v>5</v>
      </c>
      <c r="R1203" s="119">
        <v>0</v>
      </c>
      <c r="T1203" s="119" t="s">
        <v>1853</v>
      </c>
      <c r="U1203" s="119">
        <v>10</v>
      </c>
      <c r="V1203" s="119">
        <v>10</v>
      </c>
    </row>
    <row r="1204" spans="1:22" x14ac:dyDescent="0.2">
      <c r="A1204" s="124">
        <v>43454</v>
      </c>
      <c r="B1204" s="119" t="s">
        <v>1377</v>
      </c>
      <c r="C1204" s="114" t="s">
        <v>137</v>
      </c>
      <c r="D1204" s="114" t="s">
        <v>138</v>
      </c>
      <c r="E1204" s="114" t="s">
        <v>139</v>
      </c>
      <c r="F1204" s="116">
        <f t="shared" si="55"/>
        <v>2018</v>
      </c>
      <c r="G1204" s="116">
        <v>12</v>
      </c>
      <c r="H1204" s="116">
        <v>20</v>
      </c>
      <c r="I1204" s="115" t="s">
        <v>1796</v>
      </c>
      <c r="J1204" s="115" t="s">
        <v>1797</v>
      </c>
      <c r="K1204" s="115" t="s">
        <v>1798</v>
      </c>
      <c r="L1204" s="115" t="str">
        <f t="shared" si="57"/>
        <v>T2</v>
      </c>
      <c r="M1204" s="115" t="s">
        <v>1803</v>
      </c>
      <c r="N1204" s="33" t="str">
        <f t="shared" si="56"/>
        <v>E:POS_P:P01_Tr1:NWF_Tr2:ESI_DRC_R1_D:20_M:12_Y:2018</v>
      </c>
      <c r="O1204" s="121">
        <v>0.46252314814814816</v>
      </c>
      <c r="P1204" s="119">
        <v>15.9</v>
      </c>
      <c r="Q1204" s="119">
        <v>5</v>
      </c>
      <c r="R1204" s="119">
        <v>0</v>
      </c>
      <c r="T1204" s="119" t="s">
        <v>1853</v>
      </c>
      <c r="U1204" s="119">
        <v>10</v>
      </c>
      <c r="V1204" s="119">
        <v>10</v>
      </c>
    </row>
    <row r="1205" spans="1:22" x14ac:dyDescent="0.2">
      <c r="A1205" s="124">
        <v>43454</v>
      </c>
      <c r="B1205" s="119" t="s">
        <v>1377</v>
      </c>
      <c r="C1205" s="114" t="s">
        <v>137</v>
      </c>
      <c r="D1205" s="114" t="s">
        <v>138</v>
      </c>
      <c r="E1205" s="114" t="s">
        <v>139</v>
      </c>
      <c r="F1205" s="116">
        <f t="shared" si="55"/>
        <v>2018</v>
      </c>
      <c r="G1205" s="116">
        <v>12</v>
      </c>
      <c r="H1205" s="116">
        <v>20</v>
      </c>
      <c r="I1205" s="115" t="s">
        <v>1796</v>
      </c>
      <c r="J1205" s="115" t="s">
        <v>1797</v>
      </c>
      <c r="K1205" s="115" t="s">
        <v>1798</v>
      </c>
      <c r="L1205" s="115" t="str">
        <f t="shared" si="57"/>
        <v>T3</v>
      </c>
      <c r="M1205" s="115" t="s">
        <v>1804</v>
      </c>
      <c r="N1205" s="33" t="str">
        <f t="shared" si="56"/>
        <v>E:POS_P:P01_Tr1:NWF_Tr2:ESI_DRC_R1_D:20_M:12_Y:2018</v>
      </c>
      <c r="O1205" s="121">
        <v>0.46946759259259263</v>
      </c>
      <c r="P1205" s="119">
        <v>16.3</v>
      </c>
      <c r="Q1205" s="119">
        <v>5</v>
      </c>
      <c r="R1205" s="119">
        <v>0</v>
      </c>
      <c r="T1205" s="119" t="s">
        <v>1853</v>
      </c>
      <c r="U1205" s="119">
        <v>10</v>
      </c>
      <c r="V1205" s="119">
        <v>10</v>
      </c>
    </row>
    <row r="1206" spans="1:22" x14ac:dyDescent="0.2">
      <c r="A1206" s="124">
        <v>43454</v>
      </c>
      <c r="B1206" s="119" t="s">
        <v>163</v>
      </c>
      <c r="C1206" s="114" t="s">
        <v>137</v>
      </c>
      <c r="D1206" s="114" t="s">
        <v>138</v>
      </c>
      <c r="E1206" s="114" t="s">
        <v>139</v>
      </c>
      <c r="F1206" s="116">
        <f t="shared" si="55"/>
        <v>2018</v>
      </c>
      <c r="G1206" s="116">
        <v>12</v>
      </c>
      <c r="H1206" s="116">
        <v>20</v>
      </c>
      <c r="I1206" s="115" t="s">
        <v>1796</v>
      </c>
      <c r="J1206" s="115" t="s">
        <v>1797</v>
      </c>
      <c r="K1206" s="115" t="s">
        <v>1805</v>
      </c>
      <c r="L1206" s="115" t="str">
        <f t="shared" si="57"/>
        <v>T0</v>
      </c>
      <c r="M1206" s="115" t="s">
        <v>1806</v>
      </c>
      <c r="N1206" s="33" t="str">
        <f t="shared" si="56"/>
        <v>E:POS_P:P01_Tr1:NWF_Tr2:ESI_DRC_R2_D:20_M:12_Y:2018</v>
      </c>
      <c r="O1206" s="121">
        <v>0.4486342592592592</v>
      </c>
      <c r="P1206" s="119">
        <v>10.4</v>
      </c>
      <c r="Q1206" s="119">
        <v>11</v>
      </c>
      <c r="R1206" s="119">
        <v>0</v>
      </c>
      <c r="T1206" s="119" t="s">
        <v>1853</v>
      </c>
      <c r="U1206" s="119">
        <v>10</v>
      </c>
      <c r="V1206" s="119">
        <v>10</v>
      </c>
    </row>
    <row r="1207" spans="1:22" x14ac:dyDescent="0.2">
      <c r="A1207" s="124">
        <v>43454</v>
      </c>
      <c r="B1207" s="119" t="s">
        <v>163</v>
      </c>
      <c r="C1207" s="114" t="s">
        <v>137</v>
      </c>
      <c r="D1207" s="114" t="s">
        <v>138</v>
      </c>
      <c r="E1207" s="114" t="s">
        <v>139</v>
      </c>
      <c r="F1207" s="116">
        <f t="shared" si="55"/>
        <v>2018</v>
      </c>
      <c r="G1207" s="116">
        <v>12</v>
      </c>
      <c r="H1207" s="116">
        <v>20</v>
      </c>
      <c r="I1207" s="115" t="s">
        <v>1796</v>
      </c>
      <c r="J1207" s="115" t="s">
        <v>1797</v>
      </c>
      <c r="K1207" s="115" t="s">
        <v>1805</v>
      </c>
      <c r="L1207" s="115" t="str">
        <f t="shared" si="57"/>
        <v>T1</v>
      </c>
      <c r="M1207" s="115" t="s">
        <v>1807</v>
      </c>
      <c r="N1207" s="33" t="str">
        <f t="shared" si="56"/>
        <v>E:POS_P:P01_Tr1:NWF_Tr2:ESI_DRC_R2_D:20_M:12_Y:2018</v>
      </c>
      <c r="O1207" s="121">
        <v>0.45557870370370374</v>
      </c>
      <c r="P1207" s="119">
        <v>12.9</v>
      </c>
      <c r="Q1207" s="119">
        <v>11</v>
      </c>
      <c r="R1207" s="119">
        <v>0</v>
      </c>
      <c r="T1207" s="119" t="s">
        <v>1853</v>
      </c>
      <c r="U1207" s="119">
        <v>10</v>
      </c>
      <c r="V1207" s="119">
        <v>10</v>
      </c>
    </row>
    <row r="1208" spans="1:22" x14ac:dyDescent="0.2">
      <c r="A1208" s="124">
        <v>43454</v>
      </c>
      <c r="B1208" s="119" t="s">
        <v>163</v>
      </c>
      <c r="C1208" s="114" t="s">
        <v>137</v>
      </c>
      <c r="D1208" s="114" t="s">
        <v>138</v>
      </c>
      <c r="E1208" s="114" t="s">
        <v>139</v>
      </c>
      <c r="F1208" s="116">
        <f t="shared" si="55"/>
        <v>2018</v>
      </c>
      <c r="G1208" s="116">
        <v>12</v>
      </c>
      <c r="H1208" s="116">
        <v>20</v>
      </c>
      <c r="I1208" s="115" t="s">
        <v>1796</v>
      </c>
      <c r="J1208" s="115" t="s">
        <v>1797</v>
      </c>
      <c r="K1208" s="115" t="s">
        <v>1805</v>
      </c>
      <c r="L1208" s="115" t="str">
        <f t="shared" si="57"/>
        <v>T2</v>
      </c>
      <c r="M1208" s="115" t="s">
        <v>1808</v>
      </c>
      <c r="N1208" s="33" t="str">
        <f t="shared" si="56"/>
        <v>E:POS_P:P01_Tr1:NWF_Tr2:ESI_DRC_R2_D:20_M:12_Y:2018</v>
      </c>
      <c r="O1208" s="121">
        <v>0.46252314814814816</v>
      </c>
      <c r="P1208" s="119">
        <v>15.1</v>
      </c>
      <c r="Q1208" s="119">
        <v>11</v>
      </c>
      <c r="R1208" s="119">
        <v>0</v>
      </c>
      <c r="T1208" s="119" t="s">
        <v>1853</v>
      </c>
      <c r="U1208" s="119">
        <v>10</v>
      </c>
      <c r="V1208" s="119">
        <v>10</v>
      </c>
    </row>
    <row r="1209" spans="1:22" x14ac:dyDescent="0.2">
      <c r="A1209" s="124">
        <v>43454</v>
      </c>
      <c r="B1209" s="119" t="s">
        <v>163</v>
      </c>
      <c r="C1209" s="114" t="s">
        <v>137</v>
      </c>
      <c r="D1209" s="114" t="s">
        <v>138</v>
      </c>
      <c r="E1209" s="114" t="s">
        <v>139</v>
      </c>
      <c r="F1209" s="116">
        <f t="shared" si="55"/>
        <v>2018</v>
      </c>
      <c r="G1209" s="116">
        <v>12</v>
      </c>
      <c r="H1209" s="116">
        <v>20</v>
      </c>
      <c r="I1209" s="115" t="s">
        <v>1796</v>
      </c>
      <c r="J1209" s="115" t="s">
        <v>1797</v>
      </c>
      <c r="K1209" s="115" t="s">
        <v>1805</v>
      </c>
      <c r="L1209" s="115" t="str">
        <f t="shared" si="57"/>
        <v>T3</v>
      </c>
      <c r="M1209" s="115" t="s">
        <v>1809</v>
      </c>
      <c r="N1209" s="33" t="str">
        <f t="shared" si="56"/>
        <v>E:POS_P:P01_Tr1:NWF_Tr2:ESI_DRC_R2_D:20_M:12_Y:2018</v>
      </c>
      <c r="O1209" s="121">
        <v>0.46946759259259263</v>
      </c>
      <c r="P1209" s="119">
        <v>15.8</v>
      </c>
      <c r="Q1209" s="119">
        <v>11</v>
      </c>
      <c r="R1209" s="119">
        <v>0</v>
      </c>
      <c r="T1209" s="119" t="s">
        <v>1853</v>
      </c>
      <c r="U1209" s="119">
        <v>10</v>
      </c>
      <c r="V1209" s="119">
        <v>10</v>
      </c>
    </row>
    <row r="1210" spans="1:22" x14ac:dyDescent="0.2">
      <c r="A1210" s="124">
        <v>43454</v>
      </c>
      <c r="B1210" s="119" t="s">
        <v>154</v>
      </c>
      <c r="C1210" s="114" t="s">
        <v>137</v>
      </c>
      <c r="D1210" s="114" t="s">
        <v>138</v>
      </c>
      <c r="E1210" s="114" t="s">
        <v>139</v>
      </c>
      <c r="F1210" s="116">
        <f t="shared" si="55"/>
        <v>2018</v>
      </c>
      <c r="G1210" s="116">
        <v>12</v>
      </c>
      <c r="H1210" s="116">
        <v>20</v>
      </c>
      <c r="I1210" s="115" t="s">
        <v>1796</v>
      </c>
      <c r="J1210" s="115" t="s">
        <v>1797</v>
      </c>
      <c r="K1210" s="115" t="s">
        <v>1810</v>
      </c>
      <c r="L1210" s="115" t="str">
        <f t="shared" si="57"/>
        <v>T0</v>
      </c>
      <c r="M1210" s="115" t="s">
        <v>1811</v>
      </c>
      <c r="N1210" s="33" t="str">
        <f t="shared" si="56"/>
        <v>E:POS_P:P01_Tr1:NWF_Tr2:ESI_DRC_R3_D:20_M:12_Y:2018</v>
      </c>
      <c r="O1210" s="121">
        <v>0.4486342592592592</v>
      </c>
      <c r="P1210" s="119">
        <v>8.6999999999999993</v>
      </c>
      <c r="Q1210" s="119">
        <v>6</v>
      </c>
      <c r="R1210" s="119">
        <v>0</v>
      </c>
      <c r="T1210" s="119" t="s">
        <v>1853</v>
      </c>
      <c r="U1210" s="119">
        <v>10</v>
      </c>
      <c r="V1210" s="119">
        <v>10</v>
      </c>
    </row>
    <row r="1211" spans="1:22" x14ac:dyDescent="0.2">
      <c r="A1211" s="124">
        <v>43454</v>
      </c>
      <c r="B1211" s="119" t="s">
        <v>154</v>
      </c>
      <c r="C1211" s="114" t="s">
        <v>137</v>
      </c>
      <c r="D1211" s="114" t="s">
        <v>138</v>
      </c>
      <c r="E1211" s="114" t="s">
        <v>139</v>
      </c>
      <c r="F1211" s="116">
        <f t="shared" si="55"/>
        <v>2018</v>
      </c>
      <c r="G1211" s="116">
        <v>12</v>
      </c>
      <c r="H1211" s="116">
        <v>20</v>
      </c>
      <c r="I1211" s="115" t="s">
        <v>1796</v>
      </c>
      <c r="J1211" s="115" t="s">
        <v>1797</v>
      </c>
      <c r="K1211" s="115" t="s">
        <v>1810</v>
      </c>
      <c r="L1211" s="115" t="str">
        <f t="shared" si="57"/>
        <v>T1</v>
      </c>
      <c r="M1211" s="115" t="s">
        <v>1812</v>
      </c>
      <c r="N1211" s="33" t="str">
        <f t="shared" si="56"/>
        <v>E:POS_P:P01_Tr1:NWF_Tr2:ESI_DRC_R3_D:20_M:12_Y:2018</v>
      </c>
      <c r="O1211" s="121">
        <v>0.45557870370370374</v>
      </c>
      <c r="P1211" s="119">
        <v>10.7</v>
      </c>
      <c r="Q1211" s="119">
        <v>6</v>
      </c>
      <c r="R1211" s="119">
        <v>0</v>
      </c>
      <c r="T1211" s="119" t="s">
        <v>1853</v>
      </c>
      <c r="U1211" s="119">
        <v>10</v>
      </c>
      <c r="V1211" s="119">
        <v>10</v>
      </c>
    </row>
    <row r="1212" spans="1:22" x14ac:dyDescent="0.2">
      <c r="A1212" s="124">
        <v>43454</v>
      </c>
      <c r="B1212" s="119" t="s">
        <v>154</v>
      </c>
      <c r="C1212" s="114" t="s">
        <v>137</v>
      </c>
      <c r="D1212" s="114" t="s">
        <v>138</v>
      </c>
      <c r="E1212" s="114" t="s">
        <v>139</v>
      </c>
      <c r="F1212" s="116">
        <f t="shared" si="55"/>
        <v>2018</v>
      </c>
      <c r="G1212" s="116">
        <v>12</v>
      </c>
      <c r="H1212" s="116">
        <v>20</v>
      </c>
      <c r="I1212" s="115" t="s">
        <v>1796</v>
      </c>
      <c r="J1212" s="115" t="s">
        <v>1797</v>
      </c>
      <c r="K1212" s="115" t="s">
        <v>1810</v>
      </c>
      <c r="L1212" s="115" t="str">
        <f t="shared" si="57"/>
        <v>T2</v>
      </c>
      <c r="M1212" s="115" t="s">
        <v>1813</v>
      </c>
      <c r="N1212" s="33" t="str">
        <f t="shared" si="56"/>
        <v>E:POS_P:P01_Tr1:NWF_Tr2:ESI_DRC_R3_D:20_M:12_Y:2018</v>
      </c>
      <c r="O1212" s="121">
        <v>0.46252314814814816</v>
      </c>
      <c r="P1212" s="119">
        <v>14.3</v>
      </c>
      <c r="Q1212" s="119">
        <v>6</v>
      </c>
      <c r="R1212" s="119">
        <v>0</v>
      </c>
      <c r="T1212" s="119" t="s">
        <v>1853</v>
      </c>
      <c r="U1212" s="119">
        <v>10</v>
      </c>
      <c r="V1212" s="119">
        <v>10</v>
      </c>
    </row>
    <row r="1213" spans="1:22" x14ac:dyDescent="0.2">
      <c r="A1213" s="124">
        <v>43454</v>
      </c>
      <c r="B1213" s="119" t="s">
        <v>154</v>
      </c>
      <c r="C1213" s="114" t="s">
        <v>137</v>
      </c>
      <c r="D1213" s="114" t="s">
        <v>138</v>
      </c>
      <c r="E1213" s="114" t="s">
        <v>139</v>
      </c>
      <c r="F1213" s="116">
        <f t="shared" si="55"/>
        <v>2018</v>
      </c>
      <c r="G1213" s="116">
        <v>12</v>
      </c>
      <c r="H1213" s="116">
        <v>20</v>
      </c>
      <c r="I1213" s="115" t="s">
        <v>1796</v>
      </c>
      <c r="J1213" s="115" t="s">
        <v>1797</v>
      </c>
      <c r="K1213" s="115" t="s">
        <v>1810</v>
      </c>
      <c r="L1213" s="115" t="str">
        <f t="shared" si="57"/>
        <v>T3</v>
      </c>
      <c r="M1213" s="115" t="s">
        <v>1814</v>
      </c>
      <c r="N1213" s="33" t="str">
        <f t="shared" si="56"/>
        <v>E:POS_P:P01_Tr1:NWF_Tr2:ESI_DRC_R3_D:20_M:12_Y:2018</v>
      </c>
      <c r="O1213" s="121">
        <v>0.46946759259259263</v>
      </c>
      <c r="P1213" s="119">
        <v>14.9</v>
      </c>
      <c r="Q1213" s="119">
        <v>6</v>
      </c>
      <c r="R1213" s="119">
        <v>0</v>
      </c>
      <c r="T1213" s="119" t="s">
        <v>1853</v>
      </c>
      <c r="U1213" s="119">
        <v>10</v>
      </c>
      <c r="V1213" s="119">
        <v>10</v>
      </c>
    </row>
    <row r="1214" spans="1:22" x14ac:dyDescent="0.2">
      <c r="A1214" s="124">
        <v>43454</v>
      </c>
      <c r="B1214" s="119" t="s">
        <v>1377</v>
      </c>
      <c r="C1214" s="114" t="s">
        <v>137</v>
      </c>
      <c r="D1214" s="114" t="s">
        <v>138</v>
      </c>
      <c r="E1214" s="114" t="s">
        <v>139</v>
      </c>
      <c r="F1214" s="116">
        <f t="shared" si="55"/>
        <v>2018</v>
      </c>
      <c r="G1214" s="116">
        <v>12</v>
      </c>
      <c r="H1214" s="116">
        <v>20</v>
      </c>
      <c r="I1214" s="115" t="s">
        <v>1796</v>
      </c>
      <c r="J1214" s="115" t="s">
        <v>1815</v>
      </c>
      <c r="K1214" s="115" t="s">
        <v>1798</v>
      </c>
      <c r="L1214" s="115" t="str">
        <f t="shared" si="57"/>
        <v>T0</v>
      </c>
      <c r="M1214" s="115" t="s">
        <v>1816</v>
      </c>
      <c r="N1214" s="33" t="str">
        <f t="shared" si="56"/>
        <v>E:POS_P:P01_Tr1:NWF_Tr2:LSI_DRC_R1_D:20_M:12_Y:2018</v>
      </c>
      <c r="O1214" s="121">
        <v>0.44483796296296302</v>
      </c>
      <c r="P1214" s="119">
        <v>9.9</v>
      </c>
      <c r="Q1214" s="119">
        <v>8</v>
      </c>
      <c r="R1214" s="119">
        <v>0</v>
      </c>
      <c r="T1214" s="119" t="s">
        <v>1853</v>
      </c>
      <c r="U1214" s="119">
        <v>10</v>
      </c>
      <c r="V1214" s="119">
        <v>10</v>
      </c>
    </row>
    <row r="1215" spans="1:22" x14ac:dyDescent="0.2">
      <c r="A1215" s="124">
        <v>43454</v>
      </c>
      <c r="B1215" s="119" t="s">
        <v>1377</v>
      </c>
      <c r="C1215" s="114" t="s">
        <v>137</v>
      </c>
      <c r="D1215" s="114" t="s">
        <v>138</v>
      </c>
      <c r="E1215" s="114" t="s">
        <v>139</v>
      </c>
      <c r="F1215" s="116">
        <f t="shared" si="55"/>
        <v>2018</v>
      </c>
      <c r="G1215" s="116">
        <v>12</v>
      </c>
      <c r="H1215" s="116">
        <v>20</v>
      </c>
      <c r="I1215" s="115" t="s">
        <v>1796</v>
      </c>
      <c r="J1215" s="115" t="s">
        <v>1815</v>
      </c>
      <c r="K1215" s="115" t="s">
        <v>1798</v>
      </c>
      <c r="L1215" s="115" t="str">
        <f t="shared" si="57"/>
        <v>T1</v>
      </c>
      <c r="M1215" s="115" t="s">
        <v>1817</v>
      </c>
      <c r="N1215" s="33" t="str">
        <f t="shared" si="56"/>
        <v>E:POS_P:P01_Tr1:NWF_Tr2:LSI_DRC_R1_D:20_M:12_Y:2018</v>
      </c>
      <c r="O1215" s="121">
        <v>0.45178240740740744</v>
      </c>
      <c r="P1215" s="119">
        <v>10.7</v>
      </c>
      <c r="Q1215" s="119">
        <v>8</v>
      </c>
      <c r="R1215" s="119">
        <v>0</v>
      </c>
      <c r="T1215" s="119" t="s">
        <v>1853</v>
      </c>
      <c r="U1215" s="119">
        <v>10</v>
      </c>
      <c r="V1215" s="119">
        <v>10</v>
      </c>
    </row>
    <row r="1216" spans="1:22" x14ac:dyDescent="0.2">
      <c r="A1216" s="124">
        <v>43454</v>
      </c>
      <c r="B1216" s="119" t="s">
        <v>1377</v>
      </c>
      <c r="C1216" s="114" t="s">
        <v>137</v>
      </c>
      <c r="D1216" s="114" t="s">
        <v>138</v>
      </c>
      <c r="E1216" s="114" t="s">
        <v>139</v>
      </c>
      <c r="F1216" s="116">
        <f t="shared" si="55"/>
        <v>2018</v>
      </c>
      <c r="G1216" s="116">
        <v>12</v>
      </c>
      <c r="H1216" s="116">
        <v>20</v>
      </c>
      <c r="I1216" s="115" t="s">
        <v>1796</v>
      </c>
      <c r="J1216" s="115" t="s">
        <v>1815</v>
      </c>
      <c r="K1216" s="115" t="s">
        <v>1798</v>
      </c>
      <c r="L1216" s="115" t="str">
        <f t="shared" si="57"/>
        <v>T2</v>
      </c>
      <c r="M1216" s="115" t="s">
        <v>1818</v>
      </c>
      <c r="N1216" s="33" t="str">
        <f t="shared" si="56"/>
        <v>E:POS_P:P01_Tr1:NWF_Tr2:LSI_DRC_R1_D:20_M:12_Y:2018</v>
      </c>
      <c r="O1216" s="121">
        <v>0.45872685185185186</v>
      </c>
      <c r="P1216" s="119">
        <v>14.9</v>
      </c>
      <c r="Q1216" s="119">
        <v>8</v>
      </c>
      <c r="R1216" s="119">
        <v>0</v>
      </c>
      <c r="T1216" s="119" t="s">
        <v>1853</v>
      </c>
      <c r="U1216" s="119">
        <v>10</v>
      </c>
      <c r="V1216" s="119">
        <v>10</v>
      </c>
    </row>
    <row r="1217" spans="1:22" x14ac:dyDescent="0.2">
      <c r="A1217" s="124">
        <v>43454</v>
      </c>
      <c r="B1217" s="119" t="s">
        <v>1377</v>
      </c>
      <c r="C1217" s="114" t="s">
        <v>137</v>
      </c>
      <c r="D1217" s="114" t="s">
        <v>138</v>
      </c>
      <c r="E1217" s="114" t="s">
        <v>139</v>
      </c>
      <c r="F1217" s="116">
        <f t="shared" si="55"/>
        <v>2018</v>
      </c>
      <c r="G1217" s="116">
        <v>12</v>
      </c>
      <c r="H1217" s="116">
        <v>20</v>
      </c>
      <c r="I1217" s="115" t="s">
        <v>1796</v>
      </c>
      <c r="J1217" s="115" t="s">
        <v>1815</v>
      </c>
      <c r="K1217" s="115" t="s">
        <v>1798</v>
      </c>
      <c r="L1217" s="115" t="str">
        <f t="shared" si="57"/>
        <v>T3</v>
      </c>
      <c r="M1217" s="115" t="s">
        <v>1819</v>
      </c>
      <c r="N1217" s="33" t="str">
        <f t="shared" si="56"/>
        <v>E:POS_P:P01_Tr1:NWF_Tr2:LSI_DRC_R1_D:20_M:12_Y:2018</v>
      </c>
      <c r="O1217" s="121">
        <v>0.46567129629629633</v>
      </c>
      <c r="P1217" s="119">
        <v>15.6</v>
      </c>
      <c r="Q1217" s="119">
        <v>8</v>
      </c>
      <c r="R1217" s="119">
        <v>0</v>
      </c>
      <c r="T1217" s="119" t="s">
        <v>1853</v>
      </c>
      <c r="U1217" s="119">
        <v>10</v>
      </c>
      <c r="V1217" s="119">
        <v>10</v>
      </c>
    </row>
    <row r="1218" spans="1:22" x14ac:dyDescent="0.2">
      <c r="A1218" s="124">
        <v>43454</v>
      </c>
      <c r="B1218" s="119" t="s">
        <v>163</v>
      </c>
      <c r="C1218" s="114" t="s">
        <v>137</v>
      </c>
      <c r="D1218" s="114" t="s">
        <v>138</v>
      </c>
      <c r="E1218" s="114" t="s">
        <v>139</v>
      </c>
      <c r="F1218" s="116">
        <f t="shared" ref="F1218:F1281" si="58">YEAR(A1218)</f>
        <v>2018</v>
      </c>
      <c r="G1218" s="116">
        <v>12</v>
      </c>
      <c r="H1218" s="116">
        <v>20</v>
      </c>
      <c r="I1218" s="115" t="s">
        <v>1796</v>
      </c>
      <c r="J1218" s="115" t="s">
        <v>1815</v>
      </c>
      <c r="K1218" s="115" t="s">
        <v>1805</v>
      </c>
      <c r="L1218" s="115" t="str">
        <f t="shared" si="57"/>
        <v>T0</v>
      </c>
      <c r="M1218" s="115" t="s">
        <v>1820</v>
      </c>
      <c r="N1218" s="33" t="str">
        <f t="shared" ref="N1218:N1281" si="59">"E:"&amp;C1218&amp;"_P:"&amp;D1218&amp;"_Tr1:"&amp;I1218&amp;"_Tr2:"&amp;J1218&amp;"_"&amp;E1218&amp;"_"&amp;K1218&amp;"_D:"&amp;H1218&amp;"_M:"&amp;G1218&amp;"_Y:"&amp;F1218</f>
        <v>E:POS_P:P01_Tr1:NWF_Tr2:LSI_DRC_R2_D:20_M:12_Y:2018</v>
      </c>
      <c r="O1218" s="121">
        <v>0.44483796296296302</v>
      </c>
      <c r="P1218" s="119">
        <v>10.1</v>
      </c>
      <c r="Q1218" s="119">
        <v>14</v>
      </c>
      <c r="R1218" s="119">
        <v>0</v>
      </c>
      <c r="T1218" s="119" t="s">
        <v>1853</v>
      </c>
      <c r="U1218" s="119">
        <v>10</v>
      </c>
      <c r="V1218" s="119">
        <v>10</v>
      </c>
    </row>
    <row r="1219" spans="1:22" x14ac:dyDescent="0.2">
      <c r="A1219" s="124">
        <v>43454</v>
      </c>
      <c r="B1219" s="119" t="s">
        <v>163</v>
      </c>
      <c r="C1219" s="114" t="s">
        <v>137</v>
      </c>
      <c r="D1219" s="114" t="s">
        <v>138</v>
      </c>
      <c r="E1219" s="114" t="s">
        <v>139</v>
      </c>
      <c r="F1219" s="116">
        <f t="shared" si="58"/>
        <v>2018</v>
      </c>
      <c r="G1219" s="116">
        <v>12</v>
      </c>
      <c r="H1219" s="116">
        <v>20</v>
      </c>
      <c r="I1219" s="115" t="s">
        <v>1796</v>
      </c>
      <c r="J1219" s="115" t="s">
        <v>1815</v>
      </c>
      <c r="K1219" s="115" t="s">
        <v>1805</v>
      </c>
      <c r="L1219" s="115" t="str">
        <f t="shared" si="57"/>
        <v>T1</v>
      </c>
      <c r="M1219" s="115" t="s">
        <v>1821</v>
      </c>
      <c r="N1219" s="33" t="str">
        <f t="shared" si="59"/>
        <v>E:POS_P:P01_Tr1:NWF_Tr2:LSI_DRC_R2_D:20_M:12_Y:2018</v>
      </c>
      <c r="O1219" s="121">
        <v>0.45178240740740744</v>
      </c>
      <c r="P1219" s="119">
        <v>10.8</v>
      </c>
      <c r="Q1219" s="119">
        <v>14</v>
      </c>
      <c r="R1219" s="119">
        <v>0</v>
      </c>
      <c r="T1219" s="119" t="s">
        <v>1853</v>
      </c>
      <c r="U1219" s="119">
        <v>10</v>
      </c>
      <c r="V1219" s="119">
        <v>10</v>
      </c>
    </row>
    <row r="1220" spans="1:22" x14ac:dyDescent="0.2">
      <c r="A1220" s="124">
        <v>43454</v>
      </c>
      <c r="B1220" s="119" t="s">
        <v>163</v>
      </c>
      <c r="C1220" s="114" t="s">
        <v>137</v>
      </c>
      <c r="D1220" s="114" t="s">
        <v>138</v>
      </c>
      <c r="E1220" s="114" t="s">
        <v>139</v>
      </c>
      <c r="F1220" s="116">
        <f t="shared" si="58"/>
        <v>2018</v>
      </c>
      <c r="G1220" s="116">
        <v>12</v>
      </c>
      <c r="H1220" s="116">
        <v>20</v>
      </c>
      <c r="I1220" s="115" t="s">
        <v>1796</v>
      </c>
      <c r="J1220" s="115" t="s">
        <v>1815</v>
      </c>
      <c r="K1220" s="115" t="s">
        <v>1805</v>
      </c>
      <c r="L1220" s="115" t="str">
        <f t="shared" si="57"/>
        <v>T2</v>
      </c>
      <c r="M1220" s="115" t="s">
        <v>1822</v>
      </c>
      <c r="N1220" s="33" t="str">
        <f t="shared" si="59"/>
        <v>E:POS_P:P01_Tr1:NWF_Tr2:LSI_DRC_R2_D:20_M:12_Y:2018</v>
      </c>
      <c r="O1220" s="121">
        <v>0.45872685185185186</v>
      </c>
      <c r="P1220" s="119">
        <v>12.4</v>
      </c>
      <c r="Q1220" s="119">
        <v>14</v>
      </c>
      <c r="R1220" s="119">
        <v>0</v>
      </c>
      <c r="T1220" s="119" t="s">
        <v>1853</v>
      </c>
      <c r="U1220" s="119">
        <v>10</v>
      </c>
      <c r="V1220" s="119">
        <v>10</v>
      </c>
    </row>
    <row r="1221" spans="1:22" x14ac:dyDescent="0.2">
      <c r="A1221" s="124">
        <v>43454</v>
      </c>
      <c r="B1221" s="119" t="s">
        <v>163</v>
      </c>
      <c r="C1221" s="114" t="s">
        <v>137</v>
      </c>
      <c r="D1221" s="114" t="s">
        <v>138</v>
      </c>
      <c r="E1221" s="114" t="s">
        <v>139</v>
      </c>
      <c r="F1221" s="116">
        <f t="shared" si="58"/>
        <v>2018</v>
      </c>
      <c r="G1221" s="116">
        <v>12</v>
      </c>
      <c r="H1221" s="116">
        <v>20</v>
      </c>
      <c r="I1221" s="115" t="s">
        <v>1796</v>
      </c>
      <c r="J1221" s="115" t="s">
        <v>1815</v>
      </c>
      <c r="K1221" s="115" t="s">
        <v>1805</v>
      </c>
      <c r="L1221" s="115" t="str">
        <f t="shared" si="57"/>
        <v>T3</v>
      </c>
      <c r="M1221" s="115" t="s">
        <v>1823</v>
      </c>
      <c r="N1221" s="33" t="str">
        <f t="shared" si="59"/>
        <v>E:POS_P:P01_Tr1:NWF_Tr2:LSI_DRC_R2_D:20_M:12_Y:2018</v>
      </c>
      <c r="O1221" s="121">
        <v>0.46567129629629633</v>
      </c>
      <c r="P1221" s="119">
        <v>15.6</v>
      </c>
      <c r="Q1221" s="119">
        <v>14</v>
      </c>
      <c r="R1221" s="119">
        <v>0</v>
      </c>
      <c r="T1221" s="119" t="s">
        <v>1853</v>
      </c>
      <c r="U1221" s="119">
        <v>10</v>
      </c>
      <c r="V1221" s="119">
        <v>10</v>
      </c>
    </row>
    <row r="1222" spans="1:22" x14ac:dyDescent="0.2">
      <c r="A1222" s="124">
        <v>43454</v>
      </c>
      <c r="B1222" s="119" t="s">
        <v>154</v>
      </c>
      <c r="C1222" s="114" t="s">
        <v>137</v>
      </c>
      <c r="D1222" s="114" t="s">
        <v>138</v>
      </c>
      <c r="E1222" s="114" t="s">
        <v>139</v>
      </c>
      <c r="F1222" s="116">
        <f t="shared" si="58"/>
        <v>2018</v>
      </c>
      <c r="G1222" s="116">
        <v>12</v>
      </c>
      <c r="H1222" s="116">
        <v>20</v>
      </c>
      <c r="I1222" s="115" t="s">
        <v>1796</v>
      </c>
      <c r="J1222" s="115" t="s">
        <v>1815</v>
      </c>
      <c r="K1222" s="115" t="s">
        <v>1810</v>
      </c>
      <c r="L1222" s="115" t="str">
        <f t="shared" si="57"/>
        <v>T0</v>
      </c>
      <c r="M1222" s="115" t="s">
        <v>1824</v>
      </c>
      <c r="N1222" s="33" t="str">
        <f t="shared" si="59"/>
        <v>E:POS_P:P01_Tr1:NWF_Tr2:LSI_DRC_R3_D:20_M:12_Y:2018</v>
      </c>
      <c r="O1222" s="121">
        <v>0.44483796296296302</v>
      </c>
      <c r="P1222" s="119">
        <v>9.6999999999999993</v>
      </c>
      <c r="Q1222" s="119">
        <v>2</v>
      </c>
      <c r="R1222" s="119">
        <v>0</v>
      </c>
      <c r="T1222" s="119" t="s">
        <v>1853</v>
      </c>
      <c r="U1222" s="119">
        <v>10</v>
      </c>
      <c r="V1222" s="119">
        <v>10</v>
      </c>
    </row>
    <row r="1223" spans="1:22" x14ac:dyDescent="0.2">
      <c r="A1223" s="124">
        <v>43454</v>
      </c>
      <c r="B1223" s="119" t="s">
        <v>154</v>
      </c>
      <c r="C1223" s="114" t="s">
        <v>137</v>
      </c>
      <c r="D1223" s="114" t="s">
        <v>138</v>
      </c>
      <c r="E1223" s="114" t="s">
        <v>139</v>
      </c>
      <c r="F1223" s="116">
        <f t="shared" si="58"/>
        <v>2018</v>
      </c>
      <c r="G1223" s="116">
        <v>12</v>
      </c>
      <c r="H1223" s="116">
        <v>20</v>
      </c>
      <c r="I1223" s="115" t="s">
        <v>1796</v>
      </c>
      <c r="J1223" s="115" t="s">
        <v>1815</v>
      </c>
      <c r="K1223" s="115" t="s">
        <v>1810</v>
      </c>
      <c r="L1223" s="115" t="str">
        <f t="shared" si="57"/>
        <v>T1</v>
      </c>
      <c r="M1223" s="115" t="s">
        <v>1825</v>
      </c>
      <c r="N1223" s="33" t="str">
        <f t="shared" si="59"/>
        <v>E:POS_P:P01_Tr1:NWF_Tr2:LSI_DRC_R3_D:20_M:12_Y:2018</v>
      </c>
      <c r="O1223" s="121">
        <v>0.45178240740740744</v>
      </c>
      <c r="P1223" s="119">
        <v>10.7</v>
      </c>
      <c r="Q1223" s="119">
        <v>2</v>
      </c>
      <c r="R1223" s="119">
        <v>0</v>
      </c>
      <c r="T1223" s="119" t="s">
        <v>1853</v>
      </c>
      <c r="U1223" s="119">
        <v>10</v>
      </c>
      <c r="V1223" s="119">
        <v>10</v>
      </c>
    </row>
    <row r="1224" spans="1:22" x14ac:dyDescent="0.2">
      <c r="A1224" s="124">
        <v>43454</v>
      </c>
      <c r="B1224" s="119" t="s">
        <v>154</v>
      </c>
      <c r="C1224" s="114" t="s">
        <v>137</v>
      </c>
      <c r="D1224" s="114" t="s">
        <v>138</v>
      </c>
      <c r="E1224" s="114" t="s">
        <v>139</v>
      </c>
      <c r="F1224" s="116">
        <f t="shared" si="58"/>
        <v>2018</v>
      </c>
      <c r="G1224" s="116">
        <v>12</v>
      </c>
      <c r="H1224" s="116">
        <v>20</v>
      </c>
      <c r="I1224" s="115" t="s">
        <v>1796</v>
      </c>
      <c r="J1224" s="115" t="s">
        <v>1815</v>
      </c>
      <c r="K1224" s="115" t="s">
        <v>1810</v>
      </c>
      <c r="L1224" s="115" t="str">
        <f t="shared" si="57"/>
        <v>T2</v>
      </c>
      <c r="M1224" s="115" t="s">
        <v>1826</v>
      </c>
      <c r="N1224" s="33" t="str">
        <f t="shared" si="59"/>
        <v>E:POS_P:P01_Tr1:NWF_Tr2:LSI_DRC_R3_D:20_M:12_Y:2018</v>
      </c>
      <c r="O1224" s="121">
        <v>0.45872685185185186</v>
      </c>
      <c r="P1224" s="119">
        <v>15.2</v>
      </c>
      <c r="Q1224" s="119">
        <v>2</v>
      </c>
      <c r="R1224" s="119">
        <v>0</v>
      </c>
      <c r="T1224" s="119" t="s">
        <v>1853</v>
      </c>
      <c r="U1224" s="119">
        <v>10</v>
      </c>
      <c r="V1224" s="119">
        <v>10</v>
      </c>
    </row>
    <row r="1225" spans="1:22" x14ac:dyDescent="0.2">
      <c r="A1225" s="124">
        <v>43454</v>
      </c>
      <c r="B1225" s="119" t="s">
        <v>154</v>
      </c>
      <c r="C1225" s="114" t="s">
        <v>137</v>
      </c>
      <c r="D1225" s="114" t="s">
        <v>138</v>
      </c>
      <c r="E1225" s="114" t="s">
        <v>139</v>
      </c>
      <c r="F1225" s="116">
        <f t="shared" si="58"/>
        <v>2018</v>
      </c>
      <c r="G1225" s="116">
        <v>12</v>
      </c>
      <c r="H1225" s="116">
        <v>20</v>
      </c>
      <c r="I1225" s="115" t="s">
        <v>1796</v>
      </c>
      <c r="J1225" s="115" t="s">
        <v>1815</v>
      </c>
      <c r="K1225" s="115" t="s">
        <v>1810</v>
      </c>
      <c r="L1225" s="115" t="str">
        <f t="shared" si="57"/>
        <v>T3</v>
      </c>
      <c r="M1225" s="115" t="s">
        <v>1827</v>
      </c>
      <c r="N1225" s="33" t="str">
        <f t="shared" si="59"/>
        <v>E:POS_P:P01_Tr1:NWF_Tr2:LSI_DRC_R3_D:20_M:12_Y:2018</v>
      </c>
      <c r="O1225" s="121">
        <v>0.46567129629629633</v>
      </c>
      <c r="P1225" s="119">
        <v>15.7</v>
      </c>
      <c r="Q1225" s="119">
        <v>2</v>
      </c>
      <c r="R1225" s="119">
        <v>0</v>
      </c>
      <c r="T1225" s="119" t="s">
        <v>1853</v>
      </c>
      <c r="U1225" s="119">
        <v>10</v>
      </c>
      <c r="V1225" s="119">
        <v>10</v>
      </c>
    </row>
    <row r="1226" spans="1:22" x14ac:dyDescent="0.2">
      <c r="A1226" s="124">
        <v>43454</v>
      </c>
      <c r="B1226" s="119" t="s">
        <v>1377</v>
      </c>
      <c r="C1226" s="114" t="s">
        <v>137</v>
      </c>
      <c r="D1226" s="114" t="s">
        <v>138</v>
      </c>
      <c r="E1226" s="114" t="s">
        <v>139</v>
      </c>
      <c r="F1226" s="116">
        <f t="shared" si="58"/>
        <v>2018</v>
      </c>
      <c r="G1226" s="116">
        <v>12</v>
      </c>
      <c r="H1226" s="116">
        <v>20</v>
      </c>
      <c r="I1226" s="115" t="s">
        <v>1828</v>
      </c>
      <c r="J1226" s="115" t="s">
        <v>1797</v>
      </c>
      <c r="K1226" s="115" t="s">
        <v>1798</v>
      </c>
      <c r="L1226" s="115" t="str">
        <f t="shared" si="57"/>
        <v>T0</v>
      </c>
      <c r="M1226" s="115" t="s">
        <v>1829</v>
      </c>
      <c r="N1226" s="33" t="str">
        <f t="shared" si="59"/>
        <v>E:POS_P:P01_Tr1:WFL_Tr2:ESI_DRC_R1_D:20_M:12_Y:2018</v>
      </c>
      <c r="O1226" s="121">
        <v>0.47446759259259258</v>
      </c>
      <c r="P1226" s="119">
        <v>16.899999999999999</v>
      </c>
      <c r="Q1226" s="119">
        <v>5</v>
      </c>
      <c r="R1226" s="119">
        <v>0</v>
      </c>
      <c r="T1226" s="119" t="s">
        <v>1853</v>
      </c>
      <c r="U1226" s="119">
        <v>10</v>
      </c>
      <c r="V1226" s="119">
        <v>9</v>
      </c>
    </row>
    <row r="1227" spans="1:22" x14ac:dyDescent="0.2">
      <c r="A1227" s="124">
        <v>43454</v>
      </c>
      <c r="B1227" s="119" t="s">
        <v>1377</v>
      </c>
      <c r="C1227" s="114" t="s">
        <v>137</v>
      </c>
      <c r="D1227" s="114" t="s">
        <v>138</v>
      </c>
      <c r="E1227" s="114" t="s">
        <v>139</v>
      </c>
      <c r="F1227" s="116">
        <f t="shared" si="58"/>
        <v>2018</v>
      </c>
      <c r="G1227" s="116">
        <v>12</v>
      </c>
      <c r="H1227" s="116">
        <v>20</v>
      </c>
      <c r="I1227" s="115" t="s">
        <v>1828</v>
      </c>
      <c r="J1227" s="115" t="s">
        <v>1797</v>
      </c>
      <c r="K1227" s="115" t="s">
        <v>1798</v>
      </c>
      <c r="L1227" s="115" t="str">
        <f t="shared" si="57"/>
        <v>T1</v>
      </c>
      <c r="M1227" s="115" t="s">
        <v>1830</v>
      </c>
      <c r="N1227" s="33" t="str">
        <f t="shared" si="59"/>
        <v>E:POS_P:P01_Tr1:WFL_Tr2:ESI_DRC_R1_D:20_M:12_Y:2018</v>
      </c>
      <c r="O1227" s="121">
        <v>0.481412037037037</v>
      </c>
      <c r="P1227" s="119">
        <v>20.2</v>
      </c>
      <c r="Q1227" s="119">
        <v>5</v>
      </c>
      <c r="R1227" s="119">
        <v>0</v>
      </c>
      <c r="T1227" s="119" t="s">
        <v>1853</v>
      </c>
      <c r="U1227" s="119">
        <v>10</v>
      </c>
      <c r="V1227" s="119">
        <v>9</v>
      </c>
    </row>
    <row r="1228" spans="1:22" x14ac:dyDescent="0.2">
      <c r="A1228" s="124">
        <v>43454</v>
      </c>
      <c r="B1228" s="119" t="s">
        <v>1377</v>
      </c>
      <c r="C1228" s="114" t="s">
        <v>137</v>
      </c>
      <c r="D1228" s="114" t="s">
        <v>138</v>
      </c>
      <c r="E1228" s="114" t="s">
        <v>139</v>
      </c>
      <c r="F1228" s="116">
        <f t="shared" si="58"/>
        <v>2018</v>
      </c>
      <c r="G1228" s="116">
        <v>12</v>
      </c>
      <c r="H1228" s="116">
        <v>20</v>
      </c>
      <c r="I1228" s="115" t="s">
        <v>1828</v>
      </c>
      <c r="J1228" s="115" t="s">
        <v>1797</v>
      </c>
      <c r="K1228" s="115" t="s">
        <v>1798</v>
      </c>
      <c r="L1228" s="115" t="str">
        <f t="shared" si="57"/>
        <v>T2</v>
      </c>
      <c r="M1228" s="115" t="s">
        <v>1831</v>
      </c>
      <c r="N1228" s="33" t="str">
        <f t="shared" si="59"/>
        <v>E:POS_P:P01_Tr1:WFL_Tr2:ESI_DRC_R1_D:20_M:12_Y:2018</v>
      </c>
      <c r="O1228" s="121">
        <v>0.48835648148148153</v>
      </c>
      <c r="P1228" s="119">
        <v>20.8</v>
      </c>
      <c r="Q1228" s="119">
        <v>5</v>
      </c>
      <c r="R1228" s="119">
        <v>0</v>
      </c>
      <c r="T1228" s="119" t="s">
        <v>1853</v>
      </c>
      <c r="U1228" s="119">
        <v>10</v>
      </c>
      <c r="V1228" s="119">
        <v>9</v>
      </c>
    </row>
    <row r="1229" spans="1:22" x14ac:dyDescent="0.2">
      <c r="A1229" s="124">
        <v>43454</v>
      </c>
      <c r="B1229" s="119" t="s">
        <v>1377</v>
      </c>
      <c r="C1229" s="114" t="s">
        <v>137</v>
      </c>
      <c r="D1229" s="114" t="s">
        <v>138</v>
      </c>
      <c r="E1229" s="114" t="s">
        <v>139</v>
      </c>
      <c r="F1229" s="116">
        <f t="shared" si="58"/>
        <v>2018</v>
      </c>
      <c r="G1229" s="116">
        <v>12</v>
      </c>
      <c r="H1229" s="116">
        <v>20</v>
      </c>
      <c r="I1229" s="115" t="s">
        <v>1828</v>
      </c>
      <c r="J1229" s="115" t="s">
        <v>1797</v>
      </c>
      <c r="K1229" s="115" t="s">
        <v>1798</v>
      </c>
      <c r="L1229" s="115" t="str">
        <f t="shared" si="57"/>
        <v>T3</v>
      </c>
      <c r="M1229" s="115" t="s">
        <v>1832</v>
      </c>
      <c r="N1229" s="33" t="str">
        <f t="shared" si="59"/>
        <v>E:POS_P:P01_Tr1:WFL_Tr2:ESI_DRC_R1_D:20_M:12_Y:2018</v>
      </c>
      <c r="O1229" s="121">
        <v>0.49530092592592595</v>
      </c>
      <c r="P1229" s="119">
        <v>19.3</v>
      </c>
      <c r="Q1229" s="119">
        <v>5</v>
      </c>
      <c r="R1229" s="119">
        <v>0</v>
      </c>
      <c r="T1229" s="119" t="s">
        <v>1853</v>
      </c>
      <c r="U1229" s="119">
        <v>10</v>
      </c>
      <c r="V1229" s="119">
        <v>9</v>
      </c>
    </row>
    <row r="1230" spans="1:22" x14ac:dyDescent="0.2">
      <c r="A1230" s="124">
        <v>43454</v>
      </c>
      <c r="B1230" s="119" t="s">
        <v>163</v>
      </c>
      <c r="C1230" s="114" t="s">
        <v>137</v>
      </c>
      <c r="D1230" s="114" t="s">
        <v>138</v>
      </c>
      <c r="E1230" s="114" t="s">
        <v>139</v>
      </c>
      <c r="F1230" s="116">
        <f t="shared" si="58"/>
        <v>2018</v>
      </c>
      <c r="G1230" s="116">
        <v>12</v>
      </c>
      <c r="H1230" s="116">
        <v>20</v>
      </c>
      <c r="I1230" s="115" t="s">
        <v>1828</v>
      </c>
      <c r="J1230" s="115" t="s">
        <v>1797</v>
      </c>
      <c r="K1230" s="115" t="s">
        <v>1805</v>
      </c>
      <c r="L1230" s="115" t="str">
        <f t="shared" si="57"/>
        <v>T0</v>
      </c>
      <c r="M1230" s="115" t="s">
        <v>1833</v>
      </c>
      <c r="N1230" s="33" t="str">
        <f t="shared" si="59"/>
        <v>E:POS_P:P01_Tr1:WFL_Tr2:ESI_DRC_R2_D:20_M:12_Y:2018</v>
      </c>
      <c r="O1230" s="121">
        <v>0.47446759259259258</v>
      </c>
      <c r="P1230" s="119">
        <v>16.899999999999999</v>
      </c>
      <c r="Q1230" s="119">
        <v>11</v>
      </c>
      <c r="R1230" s="119">
        <v>0</v>
      </c>
      <c r="T1230" s="119" t="s">
        <v>1853</v>
      </c>
      <c r="U1230" s="119">
        <v>10</v>
      </c>
      <c r="V1230" s="119">
        <v>9</v>
      </c>
    </row>
    <row r="1231" spans="1:22" x14ac:dyDescent="0.2">
      <c r="A1231" s="124">
        <v>43454</v>
      </c>
      <c r="B1231" s="119" t="s">
        <v>163</v>
      </c>
      <c r="C1231" s="114" t="s">
        <v>137</v>
      </c>
      <c r="D1231" s="114" t="s">
        <v>138</v>
      </c>
      <c r="E1231" s="114" t="s">
        <v>139</v>
      </c>
      <c r="F1231" s="116">
        <f t="shared" si="58"/>
        <v>2018</v>
      </c>
      <c r="G1231" s="116">
        <v>12</v>
      </c>
      <c r="H1231" s="116">
        <v>20</v>
      </c>
      <c r="I1231" s="115" t="s">
        <v>1828</v>
      </c>
      <c r="J1231" s="115" t="s">
        <v>1797</v>
      </c>
      <c r="K1231" s="115" t="s">
        <v>1805</v>
      </c>
      <c r="L1231" s="115" t="str">
        <f t="shared" si="57"/>
        <v>T1</v>
      </c>
      <c r="M1231" s="115" t="s">
        <v>1834</v>
      </c>
      <c r="N1231" s="33" t="str">
        <f t="shared" si="59"/>
        <v>E:POS_P:P01_Tr1:WFL_Tr2:ESI_DRC_R2_D:20_M:12_Y:2018</v>
      </c>
      <c r="O1231" s="121">
        <v>0.481412037037037</v>
      </c>
      <c r="P1231" s="119">
        <v>19.8</v>
      </c>
      <c r="Q1231" s="119">
        <v>11</v>
      </c>
      <c r="R1231" s="119">
        <v>0</v>
      </c>
      <c r="T1231" s="119" t="s">
        <v>1853</v>
      </c>
      <c r="U1231" s="119">
        <v>10</v>
      </c>
      <c r="V1231" s="119">
        <v>9</v>
      </c>
    </row>
    <row r="1232" spans="1:22" x14ac:dyDescent="0.2">
      <c r="A1232" s="124">
        <v>43454</v>
      </c>
      <c r="B1232" s="119" t="s">
        <v>163</v>
      </c>
      <c r="C1232" s="114" t="s">
        <v>137</v>
      </c>
      <c r="D1232" s="114" t="s">
        <v>138</v>
      </c>
      <c r="E1232" s="114" t="s">
        <v>139</v>
      </c>
      <c r="F1232" s="116">
        <f t="shared" si="58"/>
        <v>2018</v>
      </c>
      <c r="G1232" s="116">
        <v>12</v>
      </c>
      <c r="H1232" s="116">
        <v>20</v>
      </c>
      <c r="I1232" s="115" t="s">
        <v>1828</v>
      </c>
      <c r="J1232" s="115" t="s">
        <v>1797</v>
      </c>
      <c r="K1232" s="115" t="s">
        <v>1805</v>
      </c>
      <c r="L1232" s="115" t="str">
        <f t="shared" si="57"/>
        <v>T2</v>
      </c>
      <c r="M1232" s="115" t="s">
        <v>1835</v>
      </c>
      <c r="N1232" s="33" t="str">
        <f t="shared" si="59"/>
        <v>E:POS_P:P01_Tr1:WFL_Tr2:ESI_DRC_R2_D:20_M:12_Y:2018</v>
      </c>
      <c r="O1232" s="121">
        <v>0.48835648148148153</v>
      </c>
      <c r="P1232" s="119">
        <v>19.899999999999999</v>
      </c>
      <c r="Q1232" s="119">
        <v>11</v>
      </c>
      <c r="R1232" s="119">
        <v>0</v>
      </c>
      <c r="T1232" s="119" t="s">
        <v>1853</v>
      </c>
      <c r="U1232" s="119">
        <v>10</v>
      </c>
      <c r="V1232" s="119">
        <v>9</v>
      </c>
    </row>
    <row r="1233" spans="1:22" x14ac:dyDescent="0.2">
      <c r="A1233" s="124">
        <v>43454</v>
      </c>
      <c r="B1233" s="119" t="s">
        <v>163</v>
      </c>
      <c r="C1233" s="114" t="s">
        <v>137</v>
      </c>
      <c r="D1233" s="114" t="s">
        <v>138</v>
      </c>
      <c r="E1233" s="114" t="s">
        <v>139</v>
      </c>
      <c r="F1233" s="116">
        <f t="shared" si="58"/>
        <v>2018</v>
      </c>
      <c r="G1233" s="116">
        <v>12</v>
      </c>
      <c r="H1233" s="116">
        <v>20</v>
      </c>
      <c r="I1233" s="115" t="s">
        <v>1828</v>
      </c>
      <c r="J1233" s="115" t="s">
        <v>1797</v>
      </c>
      <c r="K1233" s="115" t="s">
        <v>1805</v>
      </c>
      <c r="L1233" s="115" t="str">
        <f t="shared" si="57"/>
        <v>T3</v>
      </c>
      <c r="M1233" s="115" t="s">
        <v>1836</v>
      </c>
      <c r="N1233" s="33" t="str">
        <f t="shared" si="59"/>
        <v>E:POS_P:P01_Tr1:WFL_Tr2:ESI_DRC_R2_D:20_M:12_Y:2018</v>
      </c>
      <c r="O1233" s="121">
        <v>0.49530092592592595</v>
      </c>
      <c r="P1233" s="119">
        <v>18.3</v>
      </c>
      <c r="Q1233" s="119">
        <v>11</v>
      </c>
      <c r="R1233" s="119">
        <v>0</v>
      </c>
      <c r="T1233" s="119" t="s">
        <v>1853</v>
      </c>
      <c r="U1233" s="119">
        <v>10</v>
      </c>
      <c r="V1233" s="119">
        <v>9</v>
      </c>
    </row>
    <row r="1234" spans="1:22" x14ac:dyDescent="0.2">
      <c r="A1234" s="124">
        <v>43454</v>
      </c>
      <c r="B1234" s="119" t="s">
        <v>154</v>
      </c>
      <c r="C1234" s="114" t="s">
        <v>137</v>
      </c>
      <c r="D1234" s="114" t="s">
        <v>138</v>
      </c>
      <c r="E1234" s="114" t="s">
        <v>139</v>
      </c>
      <c r="F1234" s="116">
        <f t="shared" si="58"/>
        <v>2018</v>
      </c>
      <c r="G1234" s="116">
        <v>12</v>
      </c>
      <c r="H1234" s="116">
        <v>20</v>
      </c>
      <c r="I1234" s="115" t="s">
        <v>1828</v>
      </c>
      <c r="J1234" s="115" t="s">
        <v>1797</v>
      </c>
      <c r="K1234" s="115" t="s">
        <v>1810</v>
      </c>
      <c r="L1234" s="115" t="str">
        <f t="shared" si="57"/>
        <v>T0</v>
      </c>
      <c r="M1234" s="115" t="s">
        <v>1837</v>
      </c>
      <c r="N1234" s="33" t="str">
        <f t="shared" si="59"/>
        <v>E:POS_P:P01_Tr1:WFL_Tr2:ESI_DRC_R3_D:20_M:12_Y:2018</v>
      </c>
      <c r="O1234" s="121">
        <v>0.47446759259259258</v>
      </c>
      <c r="P1234" s="119">
        <v>14.7</v>
      </c>
      <c r="Q1234" s="119">
        <v>6</v>
      </c>
      <c r="R1234" s="119">
        <v>0</v>
      </c>
      <c r="T1234" s="119" t="s">
        <v>1853</v>
      </c>
      <c r="U1234" s="119">
        <v>10</v>
      </c>
      <c r="V1234" s="119">
        <v>9</v>
      </c>
    </row>
    <row r="1235" spans="1:22" x14ac:dyDescent="0.2">
      <c r="A1235" s="124">
        <v>43454</v>
      </c>
      <c r="B1235" s="119" t="s">
        <v>154</v>
      </c>
      <c r="C1235" s="114" t="s">
        <v>137</v>
      </c>
      <c r="D1235" s="114" t="s">
        <v>138</v>
      </c>
      <c r="E1235" s="114" t="s">
        <v>139</v>
      </c>
      <c r="F1235" s="116">
        <f t="shared" si="58"/>
        <v>2018</v>
      </c>
      <c r="G1235" s="116">
        <v>12</v>
      </c>
      <c r="H1235" s="116">
        <v>20</v>
      </c>
      <c r="I1235" s="115" t="s">
        <v>1828</v>
      </c>
      <c r="J1235" s="115" t="s">
        <v>1797</v>
      </c>
      <c r="K1235" s="115" t="s">
        <v>1810</v>
      </c>
      <c r="L1235" s="115" t="str">
        <f t="shared" si="57"/>
        <v>T1</v>
      </c>
      <c r="M1235" s="115" t="s">
        <v>1838</v>
      </c>
      <c r="N1235" s="33" t="str">
        <f t="shared" si="59"/>
        <v>E:POS_P:P01_Tr1:WFL_Tr2:ESI_DRC_R3_D:20_M:12_Y:2018</v>
      </c>
      <c r="O1235" s="121">
        <v>0.481412037037037</v>
      </c>
      <c r="P1235" s="119">
        <v>18.7</v>
      </c>
      <c r="Q1235" s="119">
        <v>6</v>
      </c>
      <c r="R1235" s="119">
        <v>0</v>
      </c>
      <c r="T1235" s="119" t="s">
        <v>1853</v>
      </c>
      <c r="U1235" s="119">
        <v>10</v>
      </c>
      <c r="V1235" s="119">
        <v>9</v>
      </c>
    </row>
    <row r="1236" spans="1:22" x14ac:dyDescent="0.2">
      <c r="A1236" s="124">
        <v>43454</v>
      </c>
      <c r="B1236" s="119" t="s">
        <v>154</v>
      </c>
      <c r="C1236" s="114" t="s">
        <v>137</v>
      </c>
      <c r="D1236" s="114" t="s">
        <v>138</v>
      </c>
      <c r="E1236" s="114" t="s">
        <v>139</v>
      </c>
      <c r="F1236" s="116">
        <f t="shared" si="58"/>
        <v>2018</v>
      </c>
      <c r="G1236" s="116">
        <v>12</v>
      </c>
      <c r="H1236" s="116">
        <v>20</v>
      </c>
      <c r="I1236" s="115" t="s">
        <v>1828</v>
      </c>
      <c r="J1236" s="115" t="s">
        <v>1797</v>
      </c>
      <c r="K1236" s="115" t="s">
        <v>1810</v>
      </c>
      <c r="L1236" s="115" t="str">
        <f t="shared" si="57"/>
        <v>T2</v>
      </c>
      <c r="M1236" s="115" t="s">
        <v>1839</v>
      </c>
      <c r="N1236" s="33" t="str">
        <f t="shared" si="59"/>
        <v>E:POS_P:P01_Tr1:WFL_Tr2:ESI_DRC_R3_D:20_M:12_Y:2018</v>
      </c>
      <c r="O1236" s="121">
        <v>0.48835648148148153</v>
      </c>
      <c r="P1236" s="119">
        <v>19.600000000000001</v>
      </c>
      <c r="Q1236" s="119">
        <v>6</v>
      </c>
      <c r="R1236" s="119">
        <v>0</v>
      </c>
      <c r="T1236" s="119" t="s">
        <v>1853</v>
      </c>
      <c r="U1236" s="119">
        <v>10</v>
      </c>
      <c r="V1236" s="119">
        <v>9</v>
      </c>
    </row>
    <row r="1237" spans="1:22" x14ac:dyDescent="0.2">
      <c r="A1237" s="124">
        <v>43454</v>
      </c>
      <c r="B1237" s="119" t="s">
        <v>154</v>
      </c>
      <c r="C1237" s="114" t="s">
        <v>137</v>
      </c>
      <c r="D1237" s="114" t="s">
        <v>138</v>
      </c>
      <c r="E1237" s="114" t="s">
        <v>139</v>
      </c>
      <c r="F1237" s="116">
        <f t="shared" si="58"/>
        <v>2018</v>
      </c>
      <c r="G1237" s="116">
        <v>12</v>
      </c>
      <c r="H1237" s="116">
        <v>20</v>
      </c>
      <c r="I1237" s="115" t="s">
        <v>1828</v>
      </c>
      <c r="J1237" s="115" t="s">
        <v>1797</v>
      </c>
      <c r="K1237" s="115" t="s">
        <v>1810</v>
      </c>
      <c r="L1237" s="115" t="str">
        <f t="shared" si="57"/>
        <v>T3</v>
      </c>
      <c r="M1237" s="115" t="s">
        <v>1840</v>
      </c>
      <c r="N1237" s="33" t="str">
        <f t="shared" si="59"/>
        <v>E:POS_P:P01_Tr1:WFL_Tr2:ESI_DRC_R3_D:20_M:12_Y:2018</v>
      </c>
      <c r="O1237" s="121">
        <v>0.49530092592592595</v>
      </c>
      <c r="P1237" s="119">
        <v>18.3</v>
      </c>
      <c r="Q1237" s="119">
        <v>6</v>
      </c>
      <c r="R1237" s="119">
        <v>0</v>
      </c>
      <c r="T1237" s="119" t="s">
        <v>1853</v>
      </c>
      <c r="U1237" s="119">
        <v>10</v>
      </c>
      <c r="V1237" s="119">
        <v>9</v>
      </c>
    </row>
    <row r="1238" spans="1:22" x14ac:dyDescent="0.2">
      <c r="A1238" s="124">
        <v>43454</v>
      </c>
      <c r="B1238" s="119" t="s">
        <v>1377</v>
      </c>
      <c r="C1238" s="114" t="s">
        <v>137</v>
      </c>
      <c r="D1238" s="114" t="s">
        <v>138</v>
      </c>
      <c r="E1238" s="114" t="s">
        <v>139</v>
      </c>
      <c r="F1238" s="116">
        <f t="shared" si="58"/>
        <v>2018</v>
      </c>
      <c r="G1238" s="116">
        <v>12</v>
      </c>
      <c r="H1238" s="116">
        <v>20</v>
      </c>
      <c r="I1238" s="115" t="s">
        <v>1828</v>
      </c>
      <c r="J1238" s="115" t="s">
        <v>1815</v>
      </c>
      <c r="K1238" s="115" t="s">
        <v>1798</v>
      </c>
      <c r="L1238" s="115" t="str">
        <f t="shared" si="57"/>
        <v>T0</v>
      </c>
      <c r="M1238" s="115" t="s">
        <v>1841</v>
      </c>
      <c r="N1238" s="33" t="str">
        <f t="shared" si="59"/>
        <v>E:POS_P:P01_Tr1:WFL_Tr2:LSI_DRC_R1_D:20_M:12_Y:2018</v>
      </c>
      <c r="O1238" s="121">
        <v>0.47864583333333338</v>
      </c>
      <c r="P1238" s="119">
        <v>17.399999999999999</v>
      </c>
      <c r="Q1238" s="119">
        <v>8</v>
      </c>
      <c r="R1238" s="119">
        <v>0</v>
      </c>
      <c r="T1238" s="119" t="s">
        <v>1853</v>
      </c>
      <c r="U1238" s="119">
        <v>10</v>
      </c>
      <c r="V1238" s="119">
        <v>9</v>
      </c>
    </row>
    <row r="1239" spans="1:22" x14ac:dyDescent="0.2">
      <c r="A1239" s="124">
        <v>43454</v>
      </c>
      <c r="B1239" s="119" t="s">
        <v>1377</v>
      </c>
      <c r="C1239" s="114" t="s">
        <v>137</v>
      </c>
      <c r="D1239" s="114" t="s">
        <v>138</v>
      </c>
      <c r="E1239" s="114" t="s">
        <v>139</v>
      </c>
      <c r="F1239" s="116">
        <f t="shared" si="58"/>
        <v>2018</v>
      </c>
      <c r="G1239" s="116">
        <v>12</v>
      </c>
      <c r="H1239" s="116">
        <v>20</v>
      </c>
      <c r="I1239" s="115" t="s">
        <v>1828</v>
      </c>
      <c r="J1239" s="115" t="s">
        <v>1815</v>
      </c>
      <c r="K1239" s="115" t="s">
        <v>1798</v>
      </c>
      <c r="L1239" s="115" t="str">
        <f t="shared" si="57"/>
        <v>T1</v>
      </c>
      <c r="M1239" s="115" t="s">
        <v>1842</v>
      </c>
      <c r="N1239" s="33" t="str">
        <f t="shared" si="59"/>
        <v>E:POS_P:P01_Tr1:WFL_Tr2:LSI_DRC_R1_D:20_M:12_Y:2018</v>
      </c>
      <c r="O1239" s="121">
        <v>0.4855902777777778</v>
      </c>
      <c r="P1239" s="119">
        <v>20.3</v>
      </c>
      <c r="Q1239" s="119">
        <v>8</v>
      </c>
      <c r="R1239" s="119">
        <v>0</v>
      </c>
      <c r="T1239" s="119" t="s">
        <v>1853</v>
      </c>
      <c r="U1239" s="119">
        <v>10</v>
      </c>
      <c r="V1239" s="119">
        <v>9</v>
      </c>
    </row>
    <row r="1240" spans="1:22" x14ac:dyDescent="0.2">
      <c r="A1240" s="124">
        <v>43454</v>
      </c>
      <c r="B1240" s="119" t="s">
        <v>1377</v>
      </c>
      <c r="C1240" s="114" t="s">
        <v>137</v>
      </c>
      <c r="D1240" s="114" t="s">
        <v>138</v>
      </c>
      <c r="E1240" s="114" t="s">
        <v>139</v>
      </c>
      <c r="F1240" s="116">
        <f t="shared" si="58"/>
        <v>2018</v>
      </c>
      <c r="G1240" s="116">
        <v>12</v>
      </c>
      <c r="H1240" s="116">
        <v>20</v>
      </c>
      <c r="I1240" s="115" t="s">
        <v>1828</v>
      </c>
      <c r="J1240" s="115" t="s">
        <v>1815</v>
      </c>
      <c r="K1240" s="115" t="s">
        <v>1798</v>
      </c>
      <c r="L1240" s="115" t="str">
        <f t="shared" si="57"/>
        <v>T2</v>
      </c>
      <c r="M1240" s="115" t="s">
        <v>1843</v>
      </c>
      <c r="N1240" s="33" t="str">
        <f t="shared" si="59"/>
        <v>E:POS_P:P01_Tr1:WFL_Tr2:LSI_DRC_R1_D:20_M:12_Y:2018</v>
      </c>
      <c r="O1240" s="121">
        <v>0.49253472222222222</v>
      </c>
      <c r="P1240" s="119">
        <v>19</v>
      </c>
      <c r="Q1240" s="119">
        <v>8</v>
      </c>
      <c r="R1240" s="119">
        <v>0</v>
      </c>
      <c r="T1240" s="119" t="s">
        <v>1853</v>
      </c>
      <c r="U1240" s="119">
        <v>10</v>
      </c>
      <c r="V1240" s="119">
        <v>9</v>
      </c>
    </row>
    <row r="1241" spans="1:22" x14ac:dyDescent="0.2">
      <c r="A1241" s="124">
        <v>43454</v>
      </c>
      <c r="B1241" s="119" t="s">
        <v>1377</v>
      </c>
      <c r="C1241" s="114" t="s">
        <v>137</v>
      </c>
      <c r="D1241" s="114" t="s">
        <v>138</v>
      </c>
      <c r="E1241" s="114" t="s">
        <v>139</v>
      </c>
      <c r="F1241" s="116">
        <f t="shared" si="58"/>
        <v>2018</v>
      </c>
      <c r="G1241" s="116">
        <v>12</v>
      </c>
      <c r="H1241" s="116">
        <v>20</v>
      </c>
      <c r="I1241" s="115" t="s">
        <v>1828</v>
      </c>
      <c r="J1241" s="115" t="s">
        <v>1815</v>
      </c>
      <c r="K1241" s="115" t="s">
        <v>1798</v>
      </c>
      <c r="L1241" s="115" t="str">
        <f t="shared" si="57"/>
        <v>T3</v>
      </c>
      <c r="M1241" s="115" t="s">
        <v>1844</v>
      </c>
      <c r="N1241" s="33" t="str">
        <f t="shared" si="59"/>
        <v>E:POS_P:P01_Tr1:WFL_Tr2:LSI_DRC_R1_D:20_M:12_Y:2018</v>
      </c>
      <c r="O1241" s="121">
        <v>0.4994791666666667</v>
      </c>
      <c r="P1241" s="119">
        <v>17.3</v>
      </c>
      <c r="Q1241" s="119">
        <v>8</v>
      </c>
      <c r="R1241" s="119">
        <v>0</v>
      </c>
      <c r="T1241" s="119" t="s">
        <v>1853</v>
      </c>
      <c r="U1241" s="119">
        <v>10</v>
      </c>
      <c r="V1241" s="119">
        <v>9</v>
      </c>
    </row>
    <row r="1242" spans="1:22" x14ac:dyDescent="0.2">
      <c r="A1242" s="124">
        <v>43454</v>
      </c>
      <c r="B1242" s="119" t="s">
        <v>163</v>
      </c>
      <c r="C1242" s="114" t="s">
        <v>137</v>
      </c>
      <c r="D1242" s="114" t="s">
        <v>138</v>
      </c>
      <c r="E1242" s="114" t="s">
        <v>139</v>
      </c>
      <c r="F1242" s="116">
        <f t="shared" si="58"/>
        <v>2018</v>
      </c>
      <c r="G1242" s="116">
        <v>12</v>
      </c>
      <c r="H1242" s="116">
        <v>20</v>
      </c>
      <c r="I1242" s="115" t="s">
        <v>1828</v>
      </c>
      <c r="J1242" s="115" t="s">
        <v>1815</v>
      </c>
      <c r="K1242" s="115" t="s">
        <v>1805</v>
      </c>
      <c r="L1242" s="115" t="str">
        <f t="shared" si="57"/>
        <v>T0</v>
      </c>
      <c r="M1242" s="115" t="s">
        <v>1845</v>
      </c>
      <c r="N1242" s="33" t="str">
        <f t="shared" si="59"/>
        <v>E:POS_P:P01_Tr1:WFL_Tr2:LSI_DRC_R2_D:20_M:12_Y:2018</v>
      </c>
      <c r="O1242" s="121">
        <v>0.47864583333333338</v>
      </c>
      <c r="P1242" s="119">
        <v>17.5</v>
      </c>
      <c r="Q1242" s="119">
        <v>14</v>
      </c>
      <c r="R1242" s="119">
        <v>0</v>
      </c>
      <c r="T1242" s="119" t="s">
        <v>1853</v>
      </c>
      <c r="U1242" s="119">
        <v>10</v>
      </c>
      <c r="V1242" s="119">
        <v>9</v>
      </c>
    </row>
    <row r="1243" spans="1:22" x14ac:dyDescent="0.2">
      <c r="A1243" s="124">
        <v>43454</v>
      </c>
      <c r="B1243" s="119" t="s">
        <v>163</v>
      </c>
      <c r="C1243" s="114" t="s">
        <v>137</v>
      </c>
      <c r="D1243" s="114" t="s">
        <v>138</v>
      </c>
      <c r="E1243" s="114" t="s">
        <v>139</v>
      </c>
      <c r="F1243" s="116">
        <f t="shared" si="58"/>
        <v>2018</v>
      </c>
      <c r="G1243" s="116">
        <v>12</v>
      </c>
      <c r="H1243" s="116">
        <v>20</v>
      </c>
      <c r="I1243" s="115" t="s">
        <v>1828</v>
      </c>
      <c r="J1243" s="115" t="s">
        <v>1815</v>
      </c>
      <c r="K1243" s="115" t="s">
        <v>1805</v>
      </c>
      <c r="L1243" s="115" t="str">
        <f t="shared" si="57"/>
        <v>T1</v>
      </c>
      <c r="M1243" s="115" t="s">
        <v>1846</v>
      </c>
      <c r="N1243" s="33" t="str">
        <f t="shared" si="59"/>
        <v>E:POS_P:P01_Tr1:WFL_Tr2:LSI_DRC_R2_D:20_M:12_Y:2018</v>
      </c>
      <c r="O1243" s="121">
        <v>0.4855902777777778</v>
      </c>
      <c r="P1243" s="119">
        <v>20.100000000000001</v>
      </c>
      <c r="Q1243" s="119">
        <v>14</v>
      </c>
      <c r="R1243" s="119">
        <v>0</v>
      </c>
      <c r="T1243" s="119" t="s">
        <v>1853</v>
      </c>
      <c r="U1243" s="119">
        <v>10</v>
      </c>
      <c r="V1243" s="119">
        <v>9</v>
      </c>
    </row>
    <row r="1244" spans="1:22" x14ac:dyDescent="0.2">
      <c r="A1244" s="124">
        <v>43454</v>
      </c>
      <c r="B1244" s="119" t="s">
        <v>163</v>
      </c>
      <c r="C1244" s="114" t="s">
        <v>137</v>
      </c>
      <c r="D1244" s="114" t="s">
        <v>138</v>
      </c>
      <c r="E1244" s="114" t="s">
        <v>139</v>
      </c>
      <c r="F1244" s="116">
        <f t="shared" si="58"/>
        <v>2018</v>
      </c>
      <c r="G1244" s="116">
        <v>12</v>
      </c>
      <c r="H1244" s="116">
        <v>20</v>
      </c>
      <c r="I1244" s="115" t="s">
        <v>1828</v>
      </c>
      <c r="J1244" s="115" t="s">
        <v>1815</v>
      </c>
      <c r="K1244" s="115" t="s">
        <v>1805</v>
      </c>
      <c r="L1244" s="115" t="str">
        <f t="shared" si="57"/>
        <v>T2</v>
      </c>
      <c r="M1244" s="115" t="s">
        <v>1847</v>
      </c>
      <c r="N1244" s="33" t="str">
        <f t="shared" si="59"/>
        <v>E:POS_P:P01_Tr1:WFL_Tr2:LSI_DRC_R2_D:20_M:12_Y:2018</v>
      </c>
      <c r="O1244" s="121">
        <v>0.49253472222222222</v>
      </c>
      <c r="P1244" s="119">
        <v>19.3</v>
      </c>
      <c r="Q1244" s="119">
        <v>14</v>
      </c>
      <c r="R1244" s="119">
        <v>0</v>
      </c>
      <c r="T1244" s="119" t="s">
        <v>1853</v>
      </c>
      <c r="U1244" s="119">
        <v>10</v>
      </c>
      <c r="V1244" s="119">
        <v>9</v>
      </c>
    </row>
    <row r="1245" spans="1:22" x14ac:dyDescent="0.2">
      <c r="A1245" s="124">
        <v>43454</v>
      </c>
      <c r="B1245" s="119" t="s">
        <v>163</v>
      </c>
      <c r="C1245" s="114" t="s">
        <v>137</v>
      </c>
      <c r="D1245" s="114" t="s">
        <v>138</v>
      </c>
      <c r="E1245" s="114" t="s">
        <v>139</v>
      </c>
      <c r="F1245" s="116">
        <f t="shared" si="58"/>
        <v>2018</v>
      </c>
      <c r="G1245" s="116">
        <v>12</v>
      </c>
      <c r="H1245" s="116">
        <v>20</v>
      </c>
      <c r="I1245" s="115" t="s">
        <v>1828</v>
      </c>
      <c r="J1245" s="115" t="s">
        <v>1815</v>
      </c>
      <c r="K1245" s="115" t="s">
        <v>1805</v>
      </c>
      <c r="L1245" s="115" t="str">
        <f t="shared" si="57"/>
        <v>T3</v>
      </c>
      <c r="M1245" s="115" t="s">
        <v>1848</v>
      </c>
      <c r="N1245" s="33" t="str">
        <f t="shared" si="59"/>
        <v>E:POS_P:P01_Tr1:WFL_Tr2:LSI_DRC_R2_D:20_M:12_Y:2018</v>
      </c>
      <c r="O1245" s="121">
        <v>0.4994791666666667</v>
      </c>
      <c r="P1245" s="119">
        <v>17</v>
      </c>
      <c r="Q1245" s="119">
        <v>14</v>
      </c>
      <c r="R1245" s="119">
        <v>0</v>
      </c>
      <c r="T1245" s="119" t="s">
        <v>1853</v>
      </c>
      <c r="U1245" s="119">
        <v>10</v>
      </c>
      <c r="V1245" s="119">
        <v>9</v>
      </c>
    </row>
    <row r="1246" spans="1:22" x14ac:dyDescent="0.2">
      <c r="A1246" s="124">
        <v>43454</v>
      </c>
      <c r="B1246" s="119" t="s">
        <v>154</v>
      </c>
      <c r="C1246" s="114" t="s">
        <v>137</v>
      </c>
      <c r="D1246" s="114" t="s">
        <v>138</v>
      </c>
      <c r="E1246" s="114" t="s">
        <v>139</v>
      </c>
      <c r="F1246" s="116">
        <f t="shared" si="58"/>
        <v>2018</v>
      </c>
      <c r="G1246" s="116">
        <v>12</v>
      </c>
      <c r="H1246" s="116">
        <v>20</v>
      </c>
      <c r="I1246" s="115" t="s">
        <v>1828</v>
      </c>
      <c r="J1246" s="115" t="s">
        <v>1815</v>
      </c>
      <c r="K1246" s="115" t="s">
        <v>1810</v>
      </c>
      <c r="L1246" s="115" t="str">
        <f t="shared" si="57"/>
        <v>T0</v>
      </c>
      <c r="M1246" s="115" t="s">
        <v>1849</v>
      </c>
      <c r="N1246" s="33" t="str">
        <f t="shared" si="59"/>
        <v>E:POS_P:P01_Tr1:WFL_Tr2:LSI_DRC_R3_D:20_M:12_Y:2018</v>
      </c>
      <c r="O1246" s="121">
        <v>0.47864583333333338</v>
      </c>
      <c r="P1246" s="119">
        <v>16</v>
      </c>
      <c r="Q1246" s="119">
        <v>2</v>
      </c>
      <c r="R1246" s="119">
        <v>0</v>
      </c>
      <c r="T1246" s="119" t="s">
        <v>1853</v>
      </c>
      <c r="U1246" s="119">
        <v>10</v>
      </c>
      <c r="V1246" s="119">
        <v>9</v>
      </c>
    </row>
    <row r="1247" spans="1:22" x14ac:dyDescent="0.2">
      <c r="A1247" s="124">
        <v>43454</v>
      </c>
      <c r="B1247" s="119" t="s">
        <v>154</v>
      </c>
      <c r="C1247" s="114" t="s">
        <v>137</v>
      </c>
      <c r="D1247" s="114" t="s">
        <v>138</v>
      </c>
      <c r="E1247" s="114" t="s">
        <v>139</v>
      </c>
      <c r="F1247" s="116">
        <f t="shared" si="58"/>
        <v>2018</v>
      </c>
      <c r="G1247" s="116">
        <v>12</v>
      </c>
      <c r="H1247" s="116">
        <v>20</v>
      </c>
      <c r="I1247" s="115" t="s">
        <v>1828</v>
      </c>
      <c r="J1247" s="115" t="s">
        <v>1815</v>
      </c>
      <c r="K1247" s="115" t="s">
        <v>1810</v>
      </c>
      <c r="L1247" s="115" t="str">
        <f t="shared" si="57"/>
        <v>T1</v>
      </c>
      <c r="M1247" s="115" t="s">
        <v>1850</v>
      </c>
      <c r="N1247" s="33" t="str">
        <f t="shared" si="59"/>
        <v>E:POS_P:P01_Tr1:WFL_Tr2:LSI_DRC_R3_D:20_M:12_Y:2018</v>
      </c>
      <c r="O1247" s="121">
        <v>0.4855902777777778</v>
      </c>
      <c r="P1247" s="119">
        <v>19.8</v>
      </c>
      <c r="Q1247" s="119">
        <v>2</v>
      </c>
      <c r="R1247" s="119">
        <v>0</v>
      </c>
      <c r="T1247" s="119" t="s">
        <v>1853</v>
      </c>
      <c r="U1247" s="119">
        <v>10</v>
      </c>
      <c r="V1247" s="119">
        <v>9</v>
      </c>
    </row>
    <row r="1248" spans="1:22" x14ac:dyDescent="0.2">
      <c r="A1248" s="124">
        <v>43454</v>
      </c>
      <c r="B1248" s="119" t="s">
        <v>154</v>
      </c>
      <c r="C1248" s="114" t="s">
        <v>137</v>
      </c>
      <c r="D1248" s="114" t="s">
        <v>138</v>
      </c>
      <c r="E1248" s="114" t="s">
        <v>139</v>
      </c>
      <c r="F1248" s="116">
        <f t="shared" si="58"/>
        <v>2018</v>
      </c>
      <c r="G1248" s="116">
        <v>12</v>
      </c>
      <c r="H1248" s="116">
        <v>20</v>
      </c>
      <c r="I1248" s="115" t="s">
        <v>1828</v>
      </c>
      <c r="J1248" s="115" t="s">
        <v>1815</v>
      </c>
      <c r="K1248" s="115" t="s">
        <v>1810</v>
      </c>
      <c r="L1248" s="115" t="str">
        <f t="shared" si="57"/>
        <v>T2</v>
      </c>
      <c r="M1248" s="115" t="s">
        <v>1851</v>
      </c>
      <c r="N1248" s="33" t="str">
        <f t="shared" si="59"/>
        <v>E:POS_P:P01_Tr1:WFL_Tr2:LSI_DRC_R3_D:20_M:12_Y:2018</v>
      </c>
      <c r="O1248" s="121">
        <v>0.49253472222222222</v>
      </c>
      <c r="P1248" s="119">
        <v>19.5</v>
      </c>
      <c r="Q1248" s="119">
        <v>2</v>
      </c>
      <c r="R1248" s="119">
        <v>0</v>
      </c>
      <c r="T1248" s="119" t="s">
        <v>1853</v>
      </c>
      <c r="U1248" s="119">
        <v>10</v>
      </c>
      <c r="V1248" s="119">
        <v>9</v>
      </c>
    </row>
    <row r="1249" spans="1:23" x14ac:dyDescent="0.2">
      <c r="A1249" s="124">
        <v>43454</v>
      </c>
      <c r="B1249" s="119" t="s">
        <v>154</v>
      </c>
      <c r="C1249" s="114" t="s">
        <v>137</v>
      </c>
      <c r="D1249" s="114" t="s">
        <v>138</v>
      </c>
      <c r="E1249" s="114" t="s">
        <v>139</v>
      </c>
      <c r="F1249" s="116">
        <f t="shared" si="58"/>
        <v>2018</v>
      </c>
      <c r="G1249" s="116">
        <v>12</v>
      </c>
      <c r="H1249" s="116">
        <v>20</v>
      </c>
      <c r="I1249" s="115" t="s">
        <v>1828</v>
      </c>
      <c r="J1249" s="115" t="s">
        <v>1815</v>
      </c>
      <c r="K1249" s="115" t="s">
        <v>1810</v>
      </c>
      <c r="L1249" s="115" t="str">
        <f t="shared" si="57"/>
        <v>T3</v>
      </c>
      <c r="M1249" s="115" t="s">
        <v>1852</v>
      </c>
      <c r="N1249" s="33" t="str">
        <f t="shared" si="59"/>
        <v>E:POS_P:P01_Tr1:WFL_Tr2:LSI_DRC_R3_D:20_M:12_Y:2018</v>
      </c>
      <c r="O1249" s="121">
        <v>0.4994791666666667</v>
      </c>
      <c r="P1249" s="119">
        <v>17.2</v>
      </c>
      <c r="Q1249" s="119">
        <v>2</v>
      </c>
      <c r="R1249" s="119">
        <v>0</v>
      </c>
      <c r="T1249" s="119" t="s">
        <v>1853</v>
      </c>
      <c r="U1249" s="119">
        <v>10</v>
      </c>
      <c r="V1249" s="119">
        <v>9</v>
      </c>
    </row>
    <row r="1250" spans="1:23" x14ac:dyDescent="0.2">
      <c r="A1250" s="124">
        <v>43510</v>
      </c>
      <c r="B1250" s="115" t="s">
        <v>1170</v>
      </c>
      <c r="C1250" s="114" t="s">
        <v>137</v>
      </c>
      <c r="D1250" s="114" t="s">
        <v>138</v>
      </c>
      <c r="E1250" s="114" t="s">
        <v>139</v>
      </c>
      <c r="F1250" s="116">
        <f t="shared" si="58"/>
        <v>2019</v>
      </c>
      <c r="G1250" s="117" t="s">
        <v>448</v>
      </c>
      <c r="H1250" s="116">
        <v>14</v>
      </c>
      <c r="I1250" s="119" t="s">
        <v>1796</v>
      </c>
      <c r="J1250" s="119" t="s">
        <v>1797</v>
      </c>
      <c r="K1250" s="119" t="s">
        <v>1798</v>
      </c>
      <c r="L1250" s="115" t="str">
        <f t="shared" si="57"/>
        <v>T0</v>
      </c>
      <c r="M1250" s="119" t="s">
        <v>1799</v>
      </c>
      <c r="N1250" s="33" t="str">
        <f t="shared" si="59"/>
        <v>E:POS_P:P01_Tr1:NWF_Tr2:ESI_DRC_R1_D:14_M:02_Y:2019</v>
      </c>
      <c r="O1250" s="121">
        <v>0.55410879629629628</v>
      </c>
      <c r="P1250" s="119">
        <v>16.600000000000001</v>
      </c>
      <c r="Q1250" s="119">
        <v>2</v>
      </c>
      <c r="R1250" s="119">
        <v>0</v>
      </c>
      <c r="S1250" s="119">
        <v>12.5</v>
      </c>
      <c r="T1250" s="119" t="s">
        <v>1853</v>
      </c>
      <c r="U1250" s="119">
        <v>16</v>
      </c>
      <c r="V1250" s="119">
        <v>16</v>
      </c>
    </row>
    <row r="1251" spans="1:23" x14ac:dyDescent="0.2">
      <c r="A1251" s="124">
        <v>43510</v>
      </c>
      <c r="B1251" s="115" t="s">
        <v>1170</v>
      </c>
      <c r="C1251" s="114" t="s">
        <v>137</v>
      </c>
      <c r="D1251" s="114" t="s">
        <v>138</v>
      </c>
      <c r="E1251" s="114" t="s">
        <v>139</v>
      </c>
      <c r="F1251" s="116">
        <f t="shared" si="58"/>
        <v>2019</v>
      </c>
      <c r="G1251" s="117" t="s">
        <v>448</v>
      </c>
      <c r="H1251" s="116">
        <v>14</v>
      </c>
      <c r="I1251" s="119" t="s">
        <v>1796</v>
      </c>
      <c r="J1251" s="119" t="s">
        <v>1797</v>
      </c>
      <c r="K1251" s="119" t="s">
        <v>1798</v>
      </c>
      <c r="L1251" s="115" t="str">
        <f t="shared" si="57"/>
        <v>T1</v>
      </c>
      <c r="M1251" s="119" t="s">
        <v>1802</v>
      </c>
      <c r="N1251" s="33" t="str">
        <f t="shared" si="59"/>
        <v>E:POS_P:P01_Tr1:NWF_Tr2:ESI_DRC_R1_D:14_M:02_Y:2019</v>
      </c>
      <c r="O1251" s="121">
        <v>0.56105324074074081</v>
      </c>
      <c r="P1251" s="119">
        <v>19.2</v>
      </c>
      <c r="Q1251" s="119">
        <v>2</v>
      </c>
      <c r="R1251" s="119">
        <v>0</v>
      </c>
      <c r="S1251" s="119">
        <v>12.5</v>
      </c>
      <c r="T1251" s="119" t="s">
        <v>1853</v>
      </c>
      <c r="U1251" s="119">
        <v>16</v>
      </c>
      <c r="V1251" s="119">
        <v>16</v>
      </c>
    </row>
    <row r="1252" spans="1:23" x14ac:dyDescent="0.2">
      <c r="A1252" s="124">
        <v>43510</v>
      </c>
      <c r="B1252" s="115" t="s">
        <v>1170</v>
      </c>
      <c r="C1252" s="114" t="s">
        <v>137</v>
      </c>
      <c r="D1252" s="114" t="s">
        <v>138</v>
      </c>
      <c r="E1252" s="114" t="s">
        <v>139</v>
      </c>
      <c r="F1252" s="116">
        <f t="shared" si="58"/>
        <v>2019</v>
      </c>
      <c r="G1252" s="117" t="s">
        <v>448</v>
      </c>
      <c r="H1252" s="116">
        <v>14</v>
      </c>
      <c r="I1252" s="119" t="s">
        <v>1796</v>
      </c>
      <c r="J1252" s="119" t="s">
        <v>1797</v>
      </c>
      <c r="K1252" s="119" t="s">
        <v>1798</v>
      </c>
      <c r="L1252" s="115" t="str">
        <f t="shared" si="57"/>
        <v>T2</v>
      </c>
      <c r="M1252" s="119" t="s">
        <v>1803</v>
      </c>
      <c r="N1252" s="33" t="str">
        <f t="shared" si="59"/>
        <v>E:POS_P:P01_Tr1:NWF_Tr2:ESI_DRC_R1_D:14_M:02_Y:2019</v>
      </c>
      <c r="O1252" s="121">
        <v>0.56799768518518523</v>
      </c>
      <c r="P1252" s="119">
        <v>20.100000000000001</v>
      </c>
      <c r="Q1252" s="119">
        <v>2</v>
      </c>
      <c r="R1252" s="119">
        <v>0</v>
      </c>
      <c r="S1252" s="119">
        <v>12.5</v>
      </c>
      <c r="T1252" s="119" t="s">
        <v>1853</v>
      </c>
      <c r="U1252" s="119">
        <v>16</v>
      </c>
      <c r="V1252" s="119">
        <v>16</v>
      </c>
    </row>
    <row r="1253" spans="1:23" x14ac:dyDescent="0.2">
      <c r="A1253" s="124">
        <v>43510</v>
      </c>
      <c r="B1253" s="115" t="s">
        <v>1170</v>
      </c>
      <c r="C1253" s="114" t="s">
        <v>137</v>
      </c>
      <c r="D1253" s="114" t="s">
        <v>138</v>
      </c>
      <c r="E1253" s="114" t="s">
        <v>139</v>
      </c>
      <c r="F1253" s="116">
        <f t="shared" si="58"/>
        <v>2019</v>
      </c>
      <c r="G1253" s="117" t="s">
        <v>448</v>
      </c>
      <c r="H1253" s="116">
        <v>14</v>
      </c>
      <c r="I1253" s="119" t="s">
        <v>1796</v>
      </c>
      <c r="J1253" s="119" t="s">
        <v>1797</v>
      </c>
      <c r="K1253" s="119" t="s">
        <v>1798</v>
      </c>
      <c r="L1253" s="115" t="str">
        <f t="shared" si="57"/>
        <v>T3</v>
      </c>
      <c r="M1253" s="119" t="s">
        <v>1804</v>
      </c>
      <c r="N1253" s="33" t="str">
        <f t="shared" si="59"/>
        <v>E:POS_P:P01_Tr1:NWF_Tr2:ESI_DRC_R1_D:14_M:02_Y:2019</v>
      </c>
      <c r="O1253" s="121">
        <v>0.57494212962962965</v>
      </c>
      <c r="P1253" s="119">
        <v>20.2</v>
      </c>
      <c r="Q1253" s="119">
        <v>2</v>
      </c>
      <c r="R1253" s="119">
        <v>0</v>
      </c>
      <c r="S1253" s="119">
        <v>12.5</v>
      </c>
      <c r="T1253" s="119" t="s">
        <v>1853</v>
      </c>
      <c r="U1253" s="119">
        <v>16</v>
      </c>
      <c r="V1253" s="119">
        <v>16</v>
      </c>
    </row>
    <row r="1254" spans="1:23" x14ac:dyDescent="0.2">
      <c r="A1254" s="124">
        <v>43510</v>
      </c>
      <c r="B1254" s="115" t="s">
        <v>554</v>
      </c>
      <c r="C1254" s="114" t="s">
        <v>137</v>
      </c>
      <c r="D1254" s="114" t="s">
        <v>138</v>
      </c>
      <c r="E1254" s="114" t="s">
        <v>139</v>
      </c>
      <c r="F1254" s="116">
        <f t="shared" si="58"/>
        <v>2019</v>
      </c>
      <c r="G1254" s="117" t="s">
        <v>448</v>
      </c>
      <c r="H1254" s="116">
        <v>14</v>
      </c>
      <c r="I1254" s="119" t="s">
        <v>1796</v>
      </c>
      <c r="J1254" s="119" t="s">
        <v>1797</v>
      </c>
      <c r="K1254" s="119" t="s">
        <v>1805</v>
      </c>
      <c r="L1254" s="115" t="str">
        <f t="shared" si="57"/>
        <v>T0</v>
      </c>
      <c r="M1254" s="119" t="s">
        <v>1806</v>
      </c>
      <c r="N1254" s="33" t="str">
        <f t="shared" si="59"/>
        <v>E:POS_P:P01_Tr1:NWF_Tr2:ESI_DRC_R2_D:14_M:02_Y:2019</v>
      </c>
      <c r="O1254" s="121">
        <v>0.55410879629629628</v>
      </c>
      <c r="P1254" s="128">
        <f>AVERAGE(P1250,P1258)</f>
        <v>17</v>
      </c>
      <c r="Q1254" s="119">
        <v>14</v>
      </c>
      <c r="R1254" s="119">
        <v>0</v>
      </c>
      <c r="S1254" s="119">
        <v>12.8</v>
      </c>
      <c r="T1254" s="119" t="s">
        <v>1853</v>
      </c>
      <c r="U1254" s="119">
        <v>16</v>
      </c>
      <c r="V1254" s="119">
        <v>16</v>
      </c>
      <c r="W1254" s="119" t="s">
        <v>1621</v>
      </c>
    </row>
    <row r="1255" spans="1:23" x14ac:dyDescent="0.2">
      <c r="A1255" s="124">
        <v>43510</v>
      </c>
      <c r="B1255" s="115" t="s">
        <v>554</v>
      </c>
      <c r="C1255" s="114" t="s">
        <v>137</v>
      </c>
      <c r="D1255" s="114" t="s">
        <v>138</v>
      </c>
      <c r="E1255" s="114" t="s">
        <v>139</v>
      </c>
      <c r="F1255" s="116">
        <f t="shared" si="58"/>
        <v>2019</v>
      </c>
      <c r="G1255" s="117" t="s">
        <v>448</v>
      </c>
      <c r="H1255" s="116">
        <v>14</v>
      </c>
      <c r="I1255" s="119" t="s">
        <v>1796</v>
      </c>
      <c r="J1255" s="119" t="s">
        <v>1797</v>
      </c>
      <c r="K1255" s="119" t="s">
        <v>1805</v>
      </c>
      <c r="L1255" s="115" t="str">
        <f t="shared" si="57"/>
        <v>T1</v>
      </c>
      <c r="M1255" s="119" t="s">
        <v>1807</v>
      </c>
      <c r="N1255" s="33" t="str">
        <f t="shared" si="59"/>
        <v>E:POS_P:P01_Tr1:NWF_Tr2:ESI_DRC_R2_D:14_M:02_Y:2019</v>
      </c>
      <c r="O1255" s="121">
        <v>0.56105324074074081</v>
      </c>
      <c r="P1255" s="128">
        <f>AVERAGE(P1251,P1259)</f>
        <v>19.049999999999997</v>
      </c>
      <c r="Q1255" s="119">
        <v>14</v>
      </c>
      <c r="R1255" s="119">
        <v>0</v>
      </c>
      <c r="S1255" s="119">
        <v>12.8</v>
      </c>
      <c r="T1255" s="119" t="s">
        <v>1853</v>
      </c>
      <c r="U1255" s="119">
        <v>16</v>
      </c>
      <c r="V1255" s="119">
        <v>16</v>
      </c>
      <c r="W1255" s="119" t="s">
        <v>1621</v>
      </c>
    </row>
    <row r="1256" spans="1:23" x14ac:dyDescent="0.2">
      <c r="A1256" s="124">
        <v>43510</v>
      </c>
      <c r="B1256" s="115" t="s">
        <v>554</v>
      </c>
      <c r="C1256" s="114" t="s">
        <v>137</v>
      </c>
      <c r="D1256" s="114" t="s">
        <v>138</v>
      </c>
      <c r="E1256" s="114" t="s">
        <v>139</v>
      </c>
      <c r="F1256" s="116">
        <f t="shared" si="58"/>
        <v>2019</v>
      </c>
      <c r="G1256" s="117" t="s">
        <v>448</v>
      </c>
      <c r="H1256" s="116">
        <v>14</v>
      </c>
      <c r="I1256" s="119" t="s">
        <v>1796</v>
      </c>
      <c r="J1256" s="119" t="s">
        <v>1797</v>
      </c>
      <c r="K1256" s="119" t="s">
        <v>1805</v>
      </c>
      <c r="L1256" s="115" t="str">
        <f t="shared" si="57"/>
        <v>T2</v>
      </c>
      <c r="M1256" s="119" t="s">
        <v>1808</v>
      </c>
      <c r="N1256" s="33" t="str">
        <f t="shared" si="59"/>
        <v>E:POS_P:P01_Tr1:NWF_Tr2:ESI_DRC_R2_D:14_M:02_Y:2019</v>
      </c>
      <c r="O1256" s="121">
        <v>0.56799768518518523</v>
      </c>
      <c r="P1256" s="128">
        <f>AVERAGE(P1252,P1260)</f>
        <v>19.5</v>
      </c>
      <c r="Q1256" s="119">
        <v>14</v>
      </c>
      <c r="R1256" s="119">
        <v>0</v>
      </c>
      <c r="S1256" s="119">
        <v>12.8</v>
      </c>
      <c r="T1256" s="119" t="s">
        <v>1853</v>
      </c>
      <c r="U1256" s="119">
        <v>16</v>
      </c>
      <c r="V1256" s="119">
        <v>16</v>
      </c>
      <c r="W1256" s="119" t="s">
        <v>1621</v>
      </c>
    </row>
    <row r="1257" spans="1:23" x14ac:dyDescent="0.2">
      <c r="A1257" s="124">
        <v>43510</v>
      </c>
      <c r="B1257" s="115" t="s">
        <v>554</v>
      </c>
      <c r="C1257" s="114" t="s">
        <v>137</v>
      </c>
      <c r="D1257" s="114" t="s">
        <v>138</v>
      </c>
      <c r="E1257" s="114" t="s">
        <v>139</v>
      </c>
      <c r="F1257" s="116">
        <f t="shared" si="58"/>
        <v>2019</v>
      </c>
      <c r="G1257" s="117" t="s">
        <v>448</v>
      </c>
      <c r="H1257" s="116">
        <v>14</v>
      </c>
      <c r="I1257" s="119" t="s">
        <v>1796</v>
      </c>
      <c r="J1257" s="119" t="s">
        <v>1797</v>
      </c>
      <c r="K1257" s="119" t="s">
        <v>1805</v>
      </c>
      <c r="L1257" s="115" t="str">
        <f t="shared" si="57"/>
        <v>T3</v>
      </c>
      <c r="M1257" s="119" t="s">
        <v>1809</v>
      </c>
      <c r="N1257" s="33" t="str">
        <f t="shared" si="59"/>
        <v>E:POS_P:P01_Tr1:NWF_Tr2:ESI_DRC_R2_D:14_M:02_Y:2019</v>
      </c>
      <c r="O1257" s="121">
        <v>0.57494212962962965</v>
      </c>
      <c r="P1257" s="128">
        <f>AVERAGE(P1253,P1261)</f>
        <v>19.7</v>
      </c>
      <c r="Q1257" s="119">
        <v>14</v>
      </c>
      <c r="R1257" s="119">
        <v>0</v>
      </c>
      <c r="S1257" s="119">
        <v>12.8</v>
      </c>
      <c r="T1257" s="119" t="s">
        <v>1853</v>
      </c>
      <c r="U1257" s="119">
        <v>16</v>
      </c>
      <c r="V1257" s="119">
        <v>16</v>
      </c>
      <c r="W1257" s="119" t="s">
        <v>1621</v>
      </c>
    </row>
    <row r="1258" spans="1:23" x14ac:dyDescent="0.2">
      <c r="A1258" s="124">
        <v>43510</v>
      </c>
      <c r="B1258" s="115" t="s">
        <v>664</v>
      </c>
      <c r="C1258" s="114" t="s">
        <v>137</v>
      </c>
      <c r="D1258" s="114" t="s">
        <v>138</v>
      </c>
      <c r="E1258" s="114" t="s">
        <v>139</v>
      </c>
      <c r="F1258" s="116">
        <f t="shared" si="58"/>
        <v>2019</v>
      </c>
      <c r="G1258" s="117" t="s">
        <v>448</v>
      </c>
      <c r="H1258" s="116">
        <v>14</v>
      </c>
      <c r="I1258" s="119" t="s">
        <v>1796</v>
      </c>
      <c r="J1258" s="119" t="s">
        <v>1797</v>
      </c>
      <c r="K1258" s="119" t="s">
        <v>1810</v>
      </c>
      <c r="L1258" s="115" t="str">
        <f t="shared" si="57"/>
        <v>T0</v>
      </c>
      <c r="M1258" s="119" t="s">
        <v>1811</v>
      </c>
      <c r="N1258" s="33" t="str">
        <f t="shared" si="59"/>
        <v>E:POS_P:P01_Tr1:NWF_Tr2:ESI_DRC_R3_D:14_M:02_Y:2019</v>
      </c>
      <c r="O1258" s="121">
        <v>0.55410879629629628</v>
      </c>
      <c r="P1258" s="119">
        <v>17.399999999999999</v>
      </c>
      <c r="Q1258" s="119">
        <v>5</v>
      </c>
      <c r="R1258" s="119">
        <v>0</v>
      </c>
      <c r="S1258" s="119">
        <v>15.4</v>
      </c>
      <c r="T1258" s="119" t="s">
        <v>1853</v>
      </c>
      <c r="U1258" s="119">
        <v>16</v>
      </c>
      <c r="V1258" s="119">
        <v>16</v>
      </c>
    </row>
    <row r="1259" spans="1:23" x14ac:dyDescent="0.2">
      <c r="A1259" s="124">
        <v>43510</v>
      </c>
      <c r="B1259" s="115" t="s">
        <v>664</v>
      </c>
      <c r="C1259" s="114" t="s">
        <v>137</v>
      </c>
      <c r="D1259" s="114" t="s">
        <v>138</v>
      </c>
      <c r="E1259" s="114" t="s">
        <v>139</v>
      </c>
      <c r="F1259" s="116">
        <f t="shared" si="58"/>
        <v>2019</v>
      </c>
      <c r="G1259" s="117" t="s">
        <v>448</v>
      </c>
      <c r="H1259" s="116">
        <v>14</v>
      </c>
      <c r="I1259" s="119" t="s">
        <v>1796</v>
      </c>
      <c r="J1259" s="119" t="s">
        <v>1797</v>
      </c>
      <c r="K1259" s="119" t="s">
        <v>1810</v>
      </c>
      <c r="L1259" s="115" t="str">
        <f t="shared" si="57"/>
        <v>T1</v>
      </c>
      <c r="M1259" s="119" t="s">
        <v>1812</v>
      </c>
      <c r="N1259" s="33" t="str">
        <f t="shared" si="59"/>
        <v>E:POS_P:P01_Tr1:NWF_Tr2:ESI_DRC_R3_D:14_M:02_Y:2019</v>
      </c>
      <c r="O1259" s="121">
        <v>0.56105324074074081</v>
      </c>
      <c r="P1259" s="119">
        <v>18.899999999999999</v>
      </c>
      <c r="Q1259" s="119">
        <v>5</v>
      </c>
      <c r="R1259" s="119">
        <v>0</v>
      </c>
      <c r="S1259" s="119">
        <v>15.4</v>
      </c>
      <c r="T1259" s="119" t="s">
        <v>1853</v>
      </c>
      <c r="U1259" s="119">
        <v>16</v>
      </c>
      <c r="V1259" s="119">
        <v>16</v>
      </c>
    </row>
    <row r="1260" spans="1:23" x14ac:dyDescent="0.2">
      <c r="A1260" s="124">
        <v>43510</v>
      </c>
      <c r="B1260" s="115" t="s">
        <v>664</v>
      </c>
      <c r="C1260" s="114" t="s">
        <v>137</v>
      </c>
      <c r="D1260" s="114" t="s">
        <v>138</v>
      </c>
      <c r="E1260" s="114" t="s">
        <v>139</v>
      </c>
      <c r="F1260" s="116">
        <f t="shared" si="58"/>
        <v>2019</v>
      </c>
      <c r="G1260" s="117" t="s">
        <v>448</v>
      </c>
      <c r="H1260" s="116">
        <v>14</v>
      </c>
      <c r="I1260" s="119" t="s">
        <v>1796</v>
      </c>
      <c r="J1260" s="119" t="s">
        <v>1797</v>
      </c>
      <c r="K1260" s="119" t="s">
        <v>1810</v>
      </c>
      <c r="L1260" s="115" t="str">
        <f t="shared" si="57"/>
        <v>T2</v>
      </c>
      <c r="M1260" s="119" t="s">
        <v>1813</v>
      </c>
      <c r="N1260" s="33" t="str">
        <f t="shared" si="59"/>
        <v>E:POS_P:P01_Tr1:NWF_Tr2:ESI_DRC_R3_D:14_M:02_Y:2019</v>
      </c>
      <c r="O1260" s="121">
        <v>0.56799768518518523</v>
      </c>
      <c r="P1260" s="119">
        <v>18.899999999999999</v>
      </c>
      <c r="Q1260" s="119">
        <v>5</v>
      </c>
      <c r="R1260" s="119">
        <v>0</v>
      </c>
      <c r="S1260" s="119">
        <v>15.4</v>
      </c>
      <c r="T1260" s="119" t="s">
        <v>1853</v>
      </c>
      <c r="U1260" s="119">
        <v>16</v>
      </c>
      <c r="V1260" s="119">
        <v>16</v>
      </c>
    </row>
    <row r="1261" spans="1:23" x14ac:dyDescent="0.2">
      <c r="A1261" s="124">
        <v>43510</v>
      </c>
      <c r="B1261" s="115" t="s">
        <v>664</v>
      </c>
      <c r="C1261" s="114" t="s">
        <v>137</v>
      </c>
      <c r="D1261" s="114" t="s">
        <v>138</v>
      </c>
      <c r="E1261" s="114" t="s">
        <v>139</v>
      </c>
      <c r="F1261" s="116">
        <f t="shared" si="58"/>
        <v>2019</v>
      </c>
      <c r="G1261" s="117" t="s">
        <v>448</v>
      </c>
      <c r="H1261" s="116">
        <v>14</v>
      </c>
      <c r="I1261" s="119" t="s">
        <v>1796</v>
      </c>
      <c r="J1261" s="119" t="s">
        <v>1797</v>
      </c>
      <c r="K1261" s="119" t="s">
        <v>1810</v>
      </c>
      <c r="L1261" s="115" t="str">
        <f t="shared" ref="L1261:L1324" si="60">MID(M1261,12,2)</f>
        <v>T3</v>
      </c>
      <c r="M1261" s="119" t="s">
        <v>1814</v>
      </c>
      <c r="N1261" s="33" t="str">
        <f t="shared" si="59"/>
        <v>E:POS_P:P01_Tr1:NWF_Tr2:ESI_DRC_R3_D:14_M:02_Y:2019</v>
      </c>
      <c r="O1261" s="121">
        <v>0.57494212962962965</v>
      </c>
      <c r="P1261" s="119">
        <v>19.2</v>
      </c>
      <c r="Q1261" s="119">
        <v>5</v>
      </c>
      <c r="R1261" s="119">
        <v>0</v>
      </c>
      <c r="S1261" s="119">
        <v>15.4</v>
      </c>
      <c r="T1261" s="119" t="s">
        <v>1853</v>
      </c>
      <c r="U1261" s="119">
        <v>16</v>
      </c>
      <c r="V1261" s="119">
        <v>16</v>
      </c>
    </row>
    <row r="1262" spans="1:23" x14ac:dyDescent="0.2">
      <c r="A1262" s="124">
        <v>43510</v>
      </c>
      <c r="B1262" s="115" t="s">
        <v>1170</v>
      </c>
      <c r="C1262" s="114" t="s">
        <v>137</v>
      </c>
      <c r="D1262" s="114" t="s">
        <v>138</v>
      </c>
      <c r="E1262" s="114" t="s">
        <v>139</v>
      </c>
      <c r="F1262" s="116">
        <f t="shared" si="58"/>
        <v>2019</v>
      </c>
      <c r="G1262" s="117" t="s">
        <v>448</v>
      </c>
      <c r="H1262" s="116">
        <v>14</v>
      </c>
      <c r="I1262" s="119" t="s">
        <v>1796</v>
      </c>
      <c r="J1262" s="119" t="s">
        <v>1815</v>
      </c>
      <c r="K1262" s="119" t="s">
        <v>1798</v>
      </c>
      <c r="L1262" s="115" t="str">
        <f t="shared" si="60"/>
        <v>T0</v>
      </c>
      <c r="M1262" s="119" t="s">
        <v>1816</v>
      </c>
      <c r="N1262" s="33" t="str">
        <f t="shared" si="59"/>
        <v>E:POS_P:P01_Tr1:NWF_Tr2:LSI_DRC_R1_D:14_M:02_Y:2019</v>
      </c>
      <c r="O1262" s="121">
        <v>0.55063657407407407</v>
      </c>
      <c r="P1262" s="119">
        <v>16.2</v>
      </c>
      <c r="Q1262" s="119">
        <v>6</v>
      </c>
      <c r="R1262" s="119">
        <v>0</v>
      </c>
      <c r="S1262" s="119">
        <v>12</v>
      </c>
      <c r="T1262" s="119" t="s">
        <v>1853</v>
      </c>
      <c r="U1262" s="119">
        <v>16</v>
      </c>
      <c r="V1262" s="119">
        <v>16</v>
      </c>
    </row>
    <row r="1263" spans="1:23" x14ac:dyDescent="0.2">
      <c r="A1263" s="124">
        <v>43510</v>
      </c>
      <c r="B1263" s="115" t="s">
        <v>1170</v>
      </c>
      <c r="C1263" s="114" t="s">
        <v>137</v>
      </c>
      <c r="D1263" s="114" t="s">
        <v>138</v>
      </c>
      <c r="E1263" s="114" t="s">
        <v>139</v>
      </c>
      <c r="F1263" s="116">
        <f t="shared" si="58"/>
        <v>2019</v>
      </c>
      <c r="G1263" s="117" t="s">
        <v>448</v>
      </c>
      <c r="H1263" s="116">
        <v>14</v>
      </c>
      <c r="I1263" s="119" t="s">
        <v>1796</v>
      </c>
      <c r="J1263" s="119" t="s">
        <v>1815</v>
      </c>
      <c r="K1263" s="119" t="s">
        <v>1798</v>
      </c>
      <c r="L1263" s="115" t="str">
        <f t="shared" si="60"/>
        <v>T1</v>
      </c>
      <c r="M1263" s="119" t="s">
        <v>1817</v>
      </c>
      <c r="N1263" s="33" t="str">
        <f t="shared" si="59"/>
        <v>E:POS_P:P01_Tr1:NWF_Tr2:LSI_DRC_R1_D:14_M:02_Y:2019</v>
      </c>
      <c r="O1263" s="121">
        <v>0.55758101851851849</v>
      </c>
      <c r="P1263" s="119">
        <v>18.899999999999999</v>
      </c>
      <c r="Q1263" s="119">
        <v>6</v>
      </c>
      <c r="R1263" s="119">
        <v>0</v>
      </c>
      <c r="S1263" s="119">
        <v>12</v>
      </c>
      <c r="T1263" s="119" t="s">
        <v>1853</v>
      </c>
      <c r="U1263" s="119">
        <v>16</v>
      </c>
      <c r="V1263" s="119">
        <v>16</v>
      </c>
    </row>
    <row r="1264" spans="1:23" x14ac:dyDescent="0.2">
      <c r="A1264" s="124">
        <v>43510</v>
      </c>
      <c r="B1264" s="115" t="s">
        <v>1170</v>
      </c>
      <c r="C1264" s="114" t="s">
        <v>137</v>
      </c>
      <c r="D1264" s="114" t="s">
        <v>138</v>
      </c>
      <c r="E1264" s="114" t="s">
        <v>139</v>
      </c>
      <c r="F1264" s="116">
        <f t="shared" si="58"/>
        <v>2019</v>
      </c>
      <c r="G1264" s="117" t="s">
        <v>448</v>
      </c>
      <c r="H1264" s="116">
        <v>14</v>
      </c>
      <c r="I1264" s="119" t="s">
        <v>1796</v>
      </c>
      <c r="J1264" s="119" t="s">
        <v>1815</v>
      </c>
      <c r="K1264" s="119" t="s">
        <v>1798</v>
      </c>
      <c r="L1264" s="115" t="str">
        <f t="shared" si="60"/>
        <v>T2</v>
      </c>
      <c r="M1264" s="119" t="s">
        <v>1818</v>
      </c>
      <c r="N1264" s="33" t="str">
        <f t="shared" si="59"/>
        <v>E:POS_P:P01_Tr1:NWF_Tr2:LSI_DRC_R1_D:14_M:02_Y:2019</v>
      </c>
      <c r="O1264" s="121">
        <v>0.56452546296296291</v>
      </c>
      <c r="P1264" s="119">
        <v>19.399999999999999</v>
      </c>
      <c r="Q1264" s="119">
        <v>6</v>
      </c>
      <c r="R1264" s="119">
        <v>0</v>
      </c>
      <c r="S1264" s="119">
        <v>12</v>
      </c>
      <c r="T1264" s="119" t="s">
        <v>1853</v>
      </c>
      <c r="U1264" s="119">
        <v>16</v>
      </c>
      <c r="V1264" s="119">
        <v>16</v>
      </c>
    </row>
    <row r="1265" spans="1:23" x14ac:dyDescent="0.2">
      <c r="A1265" s="124">
        <v>43510</v>
      </c>
      <c r="B1265" s="115" t="s">
        <v>1170</v>
      </c>
      <c r="C1265" s="114" t="s">
        <v>137</v>
      </c>
      <c r="D1265" s="114" t="s">
        <v>138</v>
      </c>
      <c r="E1265" s="114" t="s">
        <v>139</v>
      </c>
      <c r="F1265" s="116">
        <f t="shared" si="58"/>
        <v>2019</v>
      </c>
      <c r="G1265" s="117" t="s">
        <v>448</v>
      </c>
      <c r="H1265" s="116">
        <v>14</v>
      </c>
      <c r="I1265" s="119" t="s">
        <v>1796</v>
      </c>
      <c r="J1265" s="119" t="s">
        <v>1815</v>
      </c>
      <c r="K1265" s="119" t="s">
        <v>1798</v>
      </c>
      <c r="L1265" s="115" t="str">
        <f t="shared" si="60"/>
        <v>T3</v>
      </c>
      <c r="M1265" s="119" t="s">
        <v>1819</v>
      </c>
      <c r="N1265" s="33" t="str">
        <f t="shared" si="59"/>
        <v>E:POS_P:P01_Tr1:NWF_Tr2:LSI_DRC_R1_D:14_M:02_Y:2019</v>
      </c>
      <c r="O1265" s="121">
        <v>0.57146990740740744</v>
      </c>
      <c r="P1265" s="119">
        <v>19.600000000000001</v>
      </c>
      <c r="Q1265" s="119">
        <v>6</v>
      </c>
      <c r="R1265" s="119">
        <v>0</v>
      </c>
      <c r="S1265" s="119">
        <v>12</v>
      </c>
      <c r="T1265" s="119" t="s">
        <v>1853</v>
      </c>
      <c r="U1265" s="119">
        <v>16</v>
      </c>
      <c r="V1265" s="119">
        <v>16</v>
      </c>
    </row>
    <row r="1266" spans="1:23" x14ac:dyDescent="0.2">
      <c r="A1266" s="124">
        <v>43510</v>
      </c>
      <c r="B1266" s="115" t="s">
        <v>554</v>
      </c>
      <c r="C1266" s="114" t="s">
        <v>137</v>
      </c>
      <c r="D1266" s="114" t="s">
        <v>138</v>
      </c>
      <c r="E1266" s="114" t="s">
        <v>139</v>
      </c>
      <c r="F1266" s="116">
        <f t="shared" si="58"/>
        <v>2019</v>
      </c>
      <c r="G1266" s="117" t="s">
        <v>448</v>
      </c>
      <c r="H1266" s="116">
        <v>14</v>
      </c>
      <c r="I1266" s="119" t="s">
        <v>1796</v>
      </c>
      <c r="J1266" s="119" t="s">
        <v>1815</v>
      </c>
      <c r="K1266" s="119" t="s">
        <v>1805</v>
      </c>
      <c r="L1266" s="115" t="str">
        <f t="shared" si="60"/>
        <v>T0</v>
      </c>
      <c r="M1266" s="119" t="s">
        <v>1820</v>
      </c>
      <c r="N1266" s="33" t="str">
        <f t="shared" si="59"/>
        <v>E:POS_P:P01_Tr1:NWF_Tr2:LSI_DRC_R2_D:14_M:02_Y:2019</v>
      </c>
      <c r="O1266" s="121">
        <v>0.55063657407407407</v>
      </c>
      <c r="P1266" s="119">
        <v>16.2</v>
      </c>
      <c r="Q1266" s="119">
        <v>8</v>
      </c>
      <c r="R1266" s="119">
        <v>0</v>
      </c>
      <c r="S1266" s="119">
        <v>12.7</v>
      </c>
      <c r="T1266" s="119" t="s">
        <v>1853</v>
      </c>
      <c r="U1266" s="119">
        <v>16</v>
      </c>
      <c r="V1266" s="119">
        <v>16</v>
      </c>
    </row>
    <row r="1267" spans="1:23" x14ac:dyDescent="0.2">
      <c r="A1267" s="124">
        <v>43510</v>
      </c>
      <c r="B1267" s="115" t="s">
        <v>554</v>
      </c>
      <c r="C1267" s="114" t="s">
        <v>137</v>
      </c>
      <c r="D1267" s="114" t="s">
        <v>138</v>
      </c>
      <c r="E1267" s="114" t="s">
        <v>139</v>
      </c>
      <c r="F1267" s="116">
        <f t="shared" si="58"/>
        <v>2019</v>
      </c>
      <c r="G1267" s="117" t="s">
        <v>448</v>
      </c>
      <c r="H1267" s="116">
        <v>14</v>
      </c>
      <c r="I1267" s="119" t="s">
        <v>1796</v>
      </c>
      <c r="J1267" s="119" t="s">
        <v>1815</v>
      </c>
      <c r="K1267" s="119" t="s">
        <v>1805</v>
      </c>
      <c r="L1267" s="115" t="str">
        <f t="shared" si="60"/>
        <v>T1</v>
      </c>
      <c r="M1267" s="119" t="s">
        <v>1821</v>
      </c>
      <c r="N1267" s="33" t="str">
        <f t="shared" si="59"/>
        <v>E:POS_P:P01_Tr1:NWF_Tr2:LSI_DRC_R2_D:14_M:02_Y:2019</v>
      </c>
      <c r="O1267" s="121">
        <v>0.55758101851851849</v>
      </c>
      <c r="P1267" s="119">
        <v>17.100000000000001</v>
      </c>
      <c r="Q1267" s="119">
        <v>8</v>
      </c>
      <c r="R1267" s="119">
        <v>0</v>
      </c>
      <c r="S1267" s="119">
        <v>12.7</v>
      </c>
      <c r="T1267" s="119" t="s">
        <v>1853</v>
      </c>
      <c r="U1267" s="119">
        <v>16</v>
      </c>
      <c r="V1267" s="119">
        <v>16</v>
      </c>
    </row>
    <row r="1268" spans="1:23" x14ac:dyDescent="0.2">
      <c r="A1268" s="124">
        <v>43510</v>
      </c>
      <c r="B1268" s="115" t="s">
        <v>554</v>
      </c>
      <c r="C1268" s="114" t="s">
        <v>137</v>
      </c>
      <c r="D1268" s="114" t="s">
        <v>138</v>
      </c>
      <c r="E1268" s="114" t="s">
        <v>139</v>
      </c>
      <c r="F1268" s="116">
        <f t="shared" si="58"/>
        <v>2019</v>
      </c>
      <c r="G1268" s="117" t="s">
        <v>448</v>
      </c>
      <c r="H1268" s="116">
        <v>14</v>
      </c>
      <c r="I1268" s="119" t="s">
        <v>1796</v>
      </c>
      <c r="J1268" s="119" t="s">
        <v>1815</v>
      </c>
      <c r="K1268" s="119" t="s">
        <v>1805</v>
      </c>
      <c r="L1268" s="115" t="str">
        <f t="shared" si="60"/>
        <v>T2</v>
      </c>
      <c r="M1268" s="119" t="s">
        <v>1822</v>
      </c>
      <c r="N1268" s="33" t="str">
        <f t="shared" si="59"/>
        <v>E:POS_P:P01_Tr1:NWF_Tr2:LSI_DRC_R2_D:14_M:02_Y:2019</v>
      </c>
      <c r="O1268" s="121">
        <v>0.56452546296296291</v>
      </c>
      <c r="P1268" s="119">
        <v>17.899999999999999</v>
      </c>
      <c r="Q1268" s="119">
        <v>8</v>
      </c>
      <c r="R1268" s="119">
        <v>0</v>
      </c>
      <c r="S1268" s="119">
        <v>12.7</v>
      </c>
      <c r="T1268" s="119" t="s">
        <v>1853</v>
      </c>
      <c r="U1268" s="119">
        <v>16</v>
      </c>
      <c r="V1268" s="119">
        <v>16</v>
      </c>
    </row>
    <row r="1269" spans="1:23" x14ac:dyDescent="0.2">
      <c r="A1269" s="124">
        <v>43510</v>
      </c>
      <c r="B1269" s="115" t="s">
        <v>554</v>
      </c>
      <c r="C1269" s="114" t="s">
        <v>137</v>
      </c>
      <c r="D1269" s="114" t="s">
        <v>138</v>
      </c>
      <c r="E1269" s="114" t="s">
        <v>139</v>
      </c>
      <c r="F1269" s="116">
        <f t="shared" si="58"/>
        <v>2019</v>
      </c>
      <c r="G1269" s="117" t="s">
        <v>448</v>
      </c>
      <c r="H1269" s="116">
        <v>14</v>
      </c>
      <c r="I1269" s="119" t="s">
        <v>1796</v>
      </c>
      <c r="J1269" s="119" t="s">
        <v>1815</v>
      </c>
      <c r="K1269" s="119" t="s">
        <v>1805</v>
      </c>
      <c r="L1269" s="115" t="str">
        <f t="shared" si="60"/>
        <v>T3</v>
      </c>
      <c r="M1269" s="119" t="s">
        <v>1823</v>
      </c>
      <c r="N1269" s="33" t="str">
        <f t="shared" si="59"/>
        <v>E:POS_P:P01_Tr1:NWF_Tr2:LSI_DRC_R2_D:14_M:02_Y:2019</v>
      </c>
      <c r="O1269" s="121">
        <v>0.57146990740740744</v>
      </c>
      <c r="P1269" s="119">
        <v>17.7</v>
      </c>
      <c r="Q1269" s="119">
        <v>8</v>
      </c>
      <c r="R1269" s="119">
        <v>0</v>
      </c>
      <c r="S1269" s="119">
        <v>12.7</v>
      </c>
      <c r="T1269" s="119" t="s">
        <v>1853</v>
      </c>
      <c r="U1269" s="119">
        <v>16</v>
      </c>
      <c r="V1269" s="119">
        <v>16</v>
      </c>
    </row>
    <row r="1270" spans="1:23" x14ac:dyDescent="0.2">
      <c r="A1270" s="124">
        <v>43510</v>
      </c>
      <c r="B1270" s="115" t="s">
        <v>664</v>
      </c>
      <c r="C1270" s="114" t="s">
        <v>137</v>
      </c>
      <c r="D1270" s="114" t="s">
        <v>138</v>
      </c>
      <c r="E1270" s="114" t="s">
        <v>139</v>
      </c>
      <c r="F1270" s="116">
        <f t="shared" si="58"/>
        <v>2019</v>
      </c>
      <c r="G1270" s="117" t="s">
        <v>448</v>
      </c>
      <c r="H1270" s="116">
        <v>14</v>
      </c>
      <c r="I1270" s="119" t="s">
        <v>1796</v>
      </c>
      <c r="J1270" s="119" t="s">
        <v>1815</v>
      </c>
      <c r="K1270" s="119" t="s">
        <v>1810</v>
      </c>
      <c r="L1270" s="115" t="str">
        <f t="shared" si="60"/>
        <v>T0</v>
      </c>
      <c r="M1270" s="119" t="s">
        <v>1824</v>
      </c>
      <c r="N1270" s="33" t="str">
        <f t="shared" si="59"/>
        <v>E:POS_P:P01_Tr1:NWF_Tr2:LSI_DRC_R3_D:14_M:02_Y:2019</v>
      </c>
      <c r="O1270" s="121">
        <v>0.55063657407407407</v>
      </c>
      <c r="P1270" s="119">
        <v>16.899999999999999</v>
      </c>
      <c r="Q1270" s="119">
        <v>11</v>
      </c>
      <c r="R1270" s="119">
        <v>0</v>
      </c>
      <c r="S1270" s="119">
        <v>11.1</v>
      </c>
      <c r="T1270" s="119" t="s">
        <v>1853</v>
      </c>
      <c r="U1270" s="119">
        <v>16</v>
      </c>
      <c r="V1270" s="119">
        <v>16</v>
      </c>
    </row>
    <row r="1271" spans="1:23" x14ac:dyDescent="0.2">
      <c r="A1271" s="124">
        <v>43510</v>
      </c>
      <c r="B1271" s="115" t="s">
        <v>664</v>
      </c>
      <c r="C1271" s="114" t="s">
        <v>137</v>
      </c>
      <c r="D1271" s="114" t="s">
        <v>138</v>
      </c>
      <c r="E1271" s="114" t="s">
        <v>139</v>
      </c>
      <c r="F1271" s="116">
        <f t="shared" si="58"/>
        <v>2019</v>
      </c>
      <c r="G1271" s="117" t="s">
        <v>448</v>
      </c>
      <c r="H1271" s="116">
        <v>14</v>
      </c>
      <c r="I1271" s="119" t="s">
        <v>1796</v>
      </c>
      <c r="J1271" s="119" t="s">
        <v>1815</v>
      </c>
      <c r="K1271" s="119" t="s">
        <v>1810</v>
      </c>
      <c r="L1271" s="115" t="str">
        <f t="shared" si="60"/>
        <v>T1</v>
      </c>
      <c r="M1271" s="119" t="s">
        <v>1825</v>
      </c>
      <c r="N1271" s="33" t="str">
        <f t="shared" si="59"/>
        <v>E:POS_P:P01_Tr1:NWF_Tr2:LSI_DRC_R3_D:14_M:02_Y:2019</v>
      </c>
      <c r="O1271" s="121">
        <v>0.55758101851851849</v>
      </c>
      <c r="P1271" s="119">
        <v>19</v>
      </c>
      <c r="Q1271" s="119">
        <v>11</v>
      </c>
      <c r="R1271" s="119">
        <v>0</v>
      </c>
      <c r="S1271" s="119">
        <v>11.1</v>
      </c>
      <c r="T1271" s="119" t="s">
        <v>1853</v>
      </c>
      <c r="U1271" s="119">
        <v>16</v>
      </c>
      <c r="V1271" s="119">
        <v>16</v>
      </c>
    </row>
    <row r="1272" spans="1:23" x14ac:dyDescent="0.2">
      <c r="A1272" s="124">
        <v>43510</v>
      </c>
      <c r="B1272" s="115" t="s">
        <v>664</v>
      </c>
      <c r="C1272" s="114" t="s">
        <v>137</v>
      </c>
      <c r="D1272" s="114" t="s">
        <v>138</v>
      </c>
      <c r="E1272" s="114" t="s">
        <v>139</v>
      </c>
      <c r="F1272" s="116">
        <f t="shared" si="58"/>
        <v>2019</v>
      </c>
      <c r="G1272" s="117" t="s">
        <v>448</v>
      </c>
      <c r="H1272" s="116">
        <v>14</v>
      </c>
      <c r="I1272" s="119" t="s">
        <v>1796</v>
      </c>
      <c r="J1272" s="119" t="s">
        <v>1815</v>
      </c>
      <c r="K1272" s="119" t="s">
        <v>1810</v>
      </c>
      <c r="L1272" s="115" t="str">
        <f t="shared" si="60"/>
        <v>T2</v>
      </c>
      <c r="M1272" s="119" t="s">
        <v>1826</v>
      </c>
      <c r="N1272" s="33" t="str">
        <f t="shared" si="59"/>
        <v>E:POS_P:P01_Tr1:NWF_Tr2:LSI_DRC_R3_D:14_M:02_Y:2019</v>
      </c>
      <c r="O1272" s="121">
        <v>0.56452546296296291</v>
      </c>
      <c r="P1272" s="119">
        <v>19.5</v>
      </c>
      <c r="Q1272" s="119">
        <v>11</v>
      </c>
      <c r="R1272" s="119">
        <v>0</v>
      </c>
      <c r="S1272" s="119">
        <v>11.1</v>
      </c>
      <c r="T1272" s="119" t="s">
        <v>1853</v>
      </c>
      <c r="U1272" s="119">
        <v>16</v>
      </c>
      <c r="V1272" s="119">
        <v>16</v>
      </c>
    </row>
    <row r="1273" spans="1:23" x14ac:dyDescent="0.2">
      <c r="A1273" s="124">
        <v>43510</v>
      </c>
      <c r="B1273" s="115" t="s">
        <v>664</v>
      </c>
      <c r="C1273" s="114" t="s">
        <v>137</v>
      </c>
      <c r="D1273" s="114" t="s">
        <v>138</v>
      </c>
      <c r="E1273" s="114" t="s">
        <v>139</v>
      </c>
      <c r="F1273" s="116">
        <f t="shared" si="58"/>
        <v>2019</v>
      </c>
      <c r="G1273" s="117" t="s">
        <v>448</v>
      </c>
      <c r="H1273" s="116">
        <v>14</v>
      </c>
      <c r="I1273" s="119" t="s">
        <v>1796</v>
      </c>
      <c r="J1273" s="119" t="s">
        <v>1815</v>
      </c>
      <c r="K1273" s="119" t="s">
        <v>1810</v>
      </c>
      <c r="L1273" s="115" t="str">
        <f t="shared" si="60"/>
        <v>T3</v>
      </c>
      <c r="M1273" s="119" t="s">
        <v>1827</v>
      </c>
      <c r="N1273" s="33" t="str">
        <f t="shared" si="59"/>
        <v>E:POS_P:P01_Tr1:NWF_Tr2:LSI_DRC_R3_D:14_M:02_Y:2019</v>
      </c>
      <c r="O1273" s="121">
        <v>0.57146990740740744</v>
      </c>
      <c r="P1273" s="119">
        <v>19.600000000000001</v>
      </c>
      <c r="Q1273" s="119">
        <v>11</v>
      </c>
      <c r="R1273" s="119">
        <v>0</v>
      </c>
      <c r="S1273" s="119">
        <v>11.1</v>
      </c>
      <c r="T1273" s="119" t="s">
        <v>1853</v>
      </c>
      <c r="U1273" s="119">
        <v>16</v>
      </c>
      <c r="V1273" s="119">
        <v>16</v>
      </c>
    </row>
    <row r="1274" spans="1:23" x14ac:dyDescent="0.2">
      <c r="A1274" s="124">
        <v>43510</v>
      </c>
      <c r="B1274" s="115" t="s">
        <v>1170</v>
      </c>
      <c r="C1274" s="114" t="s">
        <v>137</v>
      </c>
      <c r="D1274" s="114" t="s">
        <v>138</v>
      </c>
      <c r="E1274" s="114" t="s">
        <v>139</v>
      </c>
      <c r="F1274" s="116">
        <f t="shared" si="58"/>
        <v>2019</v>
      </c>
      <c r="G1274" s="117" t="s">
        <v>448</v>
      </c>
      <c r="H1274" s="116">
        <v>14</v>
      </c>
      <c r="I1274" s="119" t="s">
        <v>1828</v>
      </c>
      <c r="J1274" s="119" t="s">
        <v>1797</v>
      </c>
      <c r="K1274" s="119" t="s">
        <v>1798</v>
      </c>
      <c r="L1274" s="115" t="str">
        <f t="shared" si="60"/>
        <v>T0</v>
      </c>
      <c r="M1274" s="119" t="s">
        <v>1829</v>
      </c>
      <c r="N1274" s="33" t="str">
        <f t="shared" si="59"/>
        <v>E:POS_P:P01_Tr1:WFL_Tr2:ESI_DRC_R1_D:14_M:02_Y:2019</v>
      </c>
      <c r="O1274" s="121">
        <v>0.52187499999999998</v>
      </c>
      <c r="P1274" s="119">
        <v>17</v>
      </c>
      <c r="Q1274" s="119">
        <v>2</v>
      </c>
      <c r="R1274" s="119">
        <v>0</v>
      </c>
      <c r="S1274" s="119">
        <v>12.7</v>
      </c>
      <c r="T1274" s="119" t="s">
        <v>1853</v>
      </c>
      <c r="U1274" s="119">
        <v>16</v>
      </c>
      <c r="V1274" s="119">
        <v>16</v>
      </c>
    </row>
    <row r="1275" spans="1:23" x14ac:dyDescent="0.2">
      <c r="A1275" s="124">
        <v>43510</v>
      </c>
      <c r="B1275" s="115" t="s">
        <v>1170</v>
      </c>
      <c r="C1275" s="114" t="s">
        <v>137</v>
      </c>
      <c r="D1275" s="114" t="s">
        <v>138</v>
      </c>
      <c r="E1275" s="114" t="s">
        <v>139</v>
      </c>
      <c r="F1275" s="116">
        <f t="shared" si="58"/>
        <v>2019</v>
      </c>
      <c r="G1275" s="117" t="s">
        <v>448</v>
      </c>
      <c r="H1275" s="116">
        <v>14</v>
      </c>
      <c r="I1275" s="119" t="s">
        <v>1828</v>
      </c>
      <c r="J1275" s="119" t="s">
        <v>1797</v>
      </c>
      <c r="K1275" s="119" t="s">
        <v>1798</v>
      </c>
      <c r="L1275" s="115" t="str">
        <f t="shared" si="60"/>
        <v>T1</v>
      </c>
      <c r="M1275" s="119" t="s">
        <v>1830</v>
      </c>
      <c r="N1275" s="33" t="str">
        <f t="shared" si="59"/>
        <v>E:POS_P:P01_Tr1:WFL_Tr2:ESI_DRC_R1_D:14_M:02_Y:2019</v>
      </c>
      <c r="O1275" s="121">
        <v>0.5288194444444444</v>
      </c>
      <c r="P1275" s="119">
        <v>19.399999999999999</v>
      </c>
      <c r="Q1275" s="119">
        <v>2</v>
      </c>
      <c r="R1275" s="119">
        <v>0</v>
      </c>
      <c r="S1275" s="119">
        <v>12.7</v>
      </c>
      <c r="T1275" s="119" t="s">
        <v>1853</v>
      </c>
      <c r="U1275" s="119">
        <v>16</v>
      </c>
      <c r="V1275" s="119">
        <v>16</v>
      </c>
    </row>
    <row r="1276" spans="1:23" x14ac:dyDescent="0.2">
      <c r="A1276" s="124">
        <v>43510</v>
      </c>
      <c r="B1276" s="115" t="s">
        <v>1170</v>
      </c>
      <c r="C1276" s="114" t="s">
        <v>137</v>
      </c>
      <c r="D1276" s="114" t="s">
        <v>138</v>
      </c>
      <c r="E1276" s="114" t="s">
        <v>139</v>
      </c>
      <c r="F1276" s="116">
        <f t="shared" si="58"/>
        <v>2019</v>
      </c>
      <c r="G1276" s="117" t="s">
        <v>448</v>
      </c>
      <c r="H1276" s="116">
        <v>14</v>
      </c>
      <c r="I1276" s="119" t="s">
        <v>1828</v>
      </c>
      <c r="J1276" s="119" t="s">
        <v>1797</v>
      </c>
      <c r="K1276" s="119" t="s">
        <v>1798</v>
      </c>
      <c r="L1276" s="115" t="str">
        <f t="shared" si="60"/>
        <v>T2</v>
      </c>
      <c r="M1276" s="119" t="s">
        <v>1831</v>
      </c>
      <c r="N1276" s="33" t="str">
        <f t="shared" si="59"/>
        <v>E:POS_P:P01_Tr1:WFL_Tr2:ESI_DRC_R1_D:14_M:02_Y:2019</v>
      </c>
      <c r="O1276" s="121">
        <v>0.53576388888888882</v>
      </c>
      <c r="P1276" s="119">
        <v>20</v>
      </c>
      <c r="Q1276" s="119">
        <v>2</v>
      </c>
      <c r="R1276" s="119">
        <v>0</v>
      </c>
      <c r="S1276" s="119">
        <v>12.7</v>
      </c>
      <c r="T1276" s="119" t="s">
        <v>1853</v>
      </c>
      <c r="U1276" s="119">
        <v>16</v>
      </c>
      <c r="V1276" s="119">
        <v>16</v>
      </c>
    </row>
    <row r="1277" spans="1:23" x14ac:dyDescent="0.2">
      <c r="A1277" s="124">
        <v>43510</v>
      </c>
      <c r="B1277" s="115" t="s">
        <v>1170</v>
      </c>
      <c r="C1277" s="114" t="s">
        <v>137</v>
      </c>
      <c r="D1277" s="114" t="s">
        <v>138</v>
      </c>
      <c r="E1277" s="114" t="s">
        <v>139</v>
      </c>
      <c r="F1277" s="116">
        <f t="shared" si="58"/>
        <v>2019</v>
      </c>
      <c r="G1277" s="117" t="s">
        <v>448</v>
      </c>
      <c r="H1277" s="116">
        <v>14</v>
      </c>
      <c r="I1277" s="119" t="s">
        <v>1828</v>
      </c>
      <c r="J1277" s="119" t="s">
        <v>1797</v>
      </c>
      <c r="K1277" s="119" t="s">
        <v>1798</v>
      </c>
      <c r="L1277" s="115" t="str">
        <f t="shared" si="60"/>
        <v>T3</v>
      </c>
      <c r="M1277" s="119" t="s">
        <v>1832</v>
      </c>
      <c r="N1277" s="33" t="str">
        <f t="shared" si="59"/>
        <v>E:POS_P:P01_Tr1:WFL_Tr2:ESI_DRC_R1_D:14_M:02_Y:2019</v>
      </c>
      <c r="O1277" s="121">
        <v>0.54270833333333335</v>
      </c>
      <c r="P1277" s="119">
        <v>20.3</v>
      </c>
      <c r="Q1277" s="119">
        <v>2</v>
      </c>
      <c r="R1277" s="119">
        <v>0</v>
      </c>
      <c r="S1277" s="119">
        <v>12.7</v>
      </c>
      <c r="T1277" s="119" t="s">
        <v>1853</v>
      </c>
      <c r="U1277" s="119">
        <v>16</v>
      </c>
      <c r="V1277" s="119">
        <v>16</v>
      </c>
    </row>
    <row r="1278" spans="1:23" x14ac:dyDescent="0.2">
      <c r="A1278" s="124">
        <v>43510</v>
      </c>
      <c r="B1278" s="115" t="s">
        <v>554</v>
      </c>
      <c r="C1278" s="114" t="s">
        <v>137</v>
      </c>
      <c r="D1278" s="114" t="s">
        <v>138</v>
      </c>
      <c r="E1278" s="114" t="s">
        <v>139</v>
      </c>
      <c r="F1278" s="116">
        <f t="shared" si="58"/>
        <v>2019</v>
      </c>
      <c r="G1278" s="117" t="s">
        <v>448</v>
      </c>
      <c r="H1278" s="116">
        <v>14</v>
      </c>
      <c r="I1278" s="119" t="s">
        <v>1828</v>
      </c>
      <c r="J1278" s="119" t="s">
        <v>1797</v>
      </c>
      <c r="K1278" s="119" t="s">
        <v>1805</v>
      </c>
      <c r="L1278" s="115" t="str">
        <f t="shared" si="60"/>
        <v>T0</v>
      </c>
      <c r="M1278" s="119" t="s">
        <v>1833</v>
      </c>
      <c r="N1278" s="33" t="str">
        <f t="shared" si="59"/>
        <v>E:POS_P:P01_Tr1:WFL_Tr2:ESI_DRC_R2_D:14_M:02_Y:2019</v>
      </c>
      <c r="O1278" s="121">
        <v>0.52187499999999998</v>
      </c>
      <c r="P1278" s="128">
        <f>AVERAGE(P1274,P1282)</f>
        <v>17.25</v>
      </c>
      <c r="Q1278" s="119">
        <v>14</v>
      </c>
      <c r="R1278" s="119">
        <v>0</v>
      </c>
      <c r="S1278" s="119">
        <v>12</v>
      </c>
      <c r="T1278" s="119" t="s">
        <v>1853</v>
      </c>
      <c r="U1278" s="119">
        <v>16</v>
      </c>
      <c r="V1278" s="119">
        <v>16</v>
      </c>
      <c r="W1278" s="119" t="s">
        <v>1621</v>
      </c>
    </row>
    <row r="1279" spans="1:23" x14ac:dyDescent="0.2">
      <c r="A1279" s="124">
        <v>43510</v>
      </c>
      <c r="B1279" s="115" t="s">
        <v>554</v>
      </c>
      <c r="C1279" s="114" t="s">
        <v>137</v>
      </c>
      <c r="D1279" s="114" t="s">
        <v>138</v>
      </c>
      <c r="E1279" s="114" t="s">
        <v>139</v>
      </c>
      <c r="F1279" s="116">
        <f t="shared" si="58"/>
        <v>2019</v>
      </c>
      <c r="G1279" s="117" t="s">
        <v>448</v>
      </c>
      <c r="H1279" s="116">
        <v>14</v>
      </c>
      <c r="I1279" s="119" t="s">
        <v>1828</v>
      </c>
      <c r="J1279" s="119" t="s">
        <v>1797</v>
      </c>
      <c r="K1279" s="119" t="s">
        <v>1805</v>
      </c>
      <c r="L1279" s="115" t="str">
        <f t="shared" si="60"/>
        <v>T1</v>
      </c>
      <c r="M1279" s="119" t="s">
        <v>1834</v>
      </c>
      <c r="N1279" s="33" t="str">
        <f t="shared" si="59"/>
        <v>E:POS_P:P01_Tr1:WFL_Tr2:ESI_DRC_R2_D:14_M:02_Y:2019</v>
      </c>
      <c r="O1279" s="121">
        <v>0.5288194444444444</v>
      </c>
      <c r="P1279" s="128">
        <f>AVERAGE(P1275,P1283)</f>
        <v>19.350000000000001</v>
      </c>
      <c r="Q1279" s="119">
        <v>14</v>
      </c>
      <c r="R1279" s="119">
        <v>0</v>
      </c>
      <c r="S1279" s="119">
        <v>12</v>
      </c>
      <c r="T1279" s="119" t="s">
        <v>1853</v>
      </c>
      <c r="U1279" s="119">
        <v>16</v>
      </c>
      <c r="V1279" s="119">
        <v>16</v>
      </c>
      <c r="W1279" s="119" t="s">
        <v>1621</v>
      </c>
    </row>
    <row r="1280" spans="1:23" x14ac:dyDescent="0.2">
      <c r="A1280" s="124">
        <v>43510</v>
      </c>
      <c r="B1280" s="115" t="s">
        <v>554</v>
      </c>
      <c r="C1280" s="114" t="s">
        <v>137</v>
      </c>
      <c r="D1280" s="114" t="s">
        <v>138</v>
      </c>
      <c r="E1280" s="114" t="s">
        <v>139</v>
      </c>
      <c r="F1280" s="116">
        <f t="shared" si="58"/>
        <v>2019</v>
      </c>
      <c r="G1280" s="117" t="s">
        <v>448</v>
      </c>
      <c r="H1280" s="116">
        <v>14</v>
      </c>
      <c r="I1280" s="119" t="s">
        <v>1828</v>
      </c>
      <c r="J1280" s="119" t="s">
        <v>1797</v>
      </c>
      <c r="K1280" s="119" t="s">
        <v>1805</v>
      </c>
      <c r="L1280" s="115" t="str">
        <f t="shared" si="60"/>
        <v>T2</v>
      </c>
      <c r="M1280" s="119" t="s">
        <v>1835</v>
      </c>
      <c r="N1280" s="33" t="str">
        <f t="shared" si="59"/>
        <v>E:POS_P:P01_Tr1:WFL_Tr2:ESI_DRC_R2_D:14_M:02_Y:2019</v>
      </c>
      <c r="O1280" s="121">
        <v>0.53576388888888882</v>
      </c>
      <c r="P1280" s="128">
        <f>AVERAGE(P1276,P1284)</f>
        <v>19.850000000000001</v>
      </c>
      <c r="Q1280" s="119">
        <v>14</v>
      </c>
      <c r="R1280" s="119">
        <v>0</v>
      </c>
      <c r="S1280" s="119">
        <v>12</v>
      </c>
      <c r="T1280" s="119" t="s">
        <v>1853</v>
      </c>
      <c r="U1280" s="119">
        <v>16</v>
      </c>
      <c r="V1280" s="119">
        <v>16</v>
      </c>
      <c r="W1280" s="119" t="s">
        <v>1621</v>
      </c>
    </row>
    <row r="1281" spans="1:23" x14ac:dyDescent="0.2">
      <c r="A1281" s="124">
        <v>43510</v>
      </c>
      <c r="B1281" s="115" t="s">
        <v>554</v>
      </c>
      <c r="C1281" s="114" t="s">
        <v>137</v>
      </c>
      <c r="D1281" s="114" t="s">
        <v>138</v>
      </c>
      <c r="E1281" s="114" t="s">
        <v>139</v>
      </c>
      <c r="F1281" s="116">
        <f t="shared" si="58"/>
        <v>2019</v>
      </c>
      <c r="G1281" s="117" t="s">
        <v>448</v>
      </c>
      <c r="H1281" s="116">
        <v>14</v>
      </c>
      <c r="I1281" s="119" t="s">
        <v>1828</v>
      </c>
      <c r="J1281" s="119" t="s">
        <v>1797</v>
      </c>
      <c r="K1281" s="119" t="s">
        <v>1805</v>
      </c>
      <c r="L1281" s="115" t="str">
        <f t="shared" si="60"/>
        <v>T3</v>
      </c>
      <c r="M1281" s="119" t="s">
        <v>1836</v>
      </c>
      <c r="N1281" s="33" t="str">
        <f t="shared" si="59"/>
        <v>E:POS_P:P01_Tr1:WFL_Tr2:ESI_DRC_R2_D:14_M:02_Y:2019</v>
      </c>
      <c r="O1281" s="121">
        <v>0.54270833333333335</v>
      </c>
      <c r="P1281" s="128">
        <f>AVERAGE(P1277,P1285)</f>
        <v>20.05</v>
      </c>
      <c r="Q1281" s="119">
        <v>14</v>
      </c>
      <c r="R1281" s="119">
        <v>0</v>
      </c>
      <c r="S1281" s="119">
        <v>12</v>
      </c>
      <c r="T1281" s="119" t="s">
        <v>1853</v>
      </c>
      <c r="U1281" s="119">
        <v>16</v>
      </c>
      <c r="V1281" s="119">
        <v>16</v>
      </c>
      <c r="W1281" s="119" t="s">
        <v>1621</v>
      </c>
    </row>
    <row r="1282" spans="1:23" x14ac:dyDescent="0.2">
      <c r="A1282" s="124">
        <v>43510</v>
      </c>
      <c r="B1282" s="115" t="s">
        <v>664</v>
      </c>
      <c r="C1282" s="114" t="s">
        <v>137</v>
      </c>
      <c r="D1282" s="114" t="s">
        <v>138</v>
      </c>
      <c r="E1282" s="114" t="s">
        <v>139</v>
      </c>
      <c r="F1282" s="116">
        <f t="shared" ref="F1282:F1345" si="61">YEAR(A1282)</f>
        <v>2019</v>
      </c>
      <c r="G1282" s="117" t="s">
        <v>448</v>
      </c>
      <c r="H1282" s="116">
        <v>14</v>
      </c>
      <c r="I1282" s="119" t="s">
        <v>1828</v>
      </c>
      <c r="J1282" s="119" t="s">
        <v>1797</v>
      </c>
      <c r="K1282" s="119" t="s">
        <v>1810</v>
      </c>
      <c r="L1282" s="115" t="str">
        <f t="shared" si="60"/>
        <v>T0</v>
      </c>
      <c r="M1282" s="119" t="s">
        <v>1837</v>
      </c>
      <c r="N1282" s="33" t="str">
        <f t="shared" ref="N1282:N1345" si="62">"E:"&amp;C1282&amp;"_P:"&amp;D1282&amp;"_Tr1:"&amp;I1282&amp;"_Tr2:"&amp;J1282&amp;"_"&amp;E1282&amp;"_"&amp;K1282&amp;"_D:"&amp;H1282&amp;"_M:"&amp;G1282&amp;"_Y:"&amp;F1282</f>
        <v>E:POS_P:P01_Tr1:WFL_Tr2:ESI_DRC_R3_D:14_M:02_Y:2019</v>
      </c>
      <c r="O1282" s="121">
        <v>0.52187499999999998</v>
      </c>
      <c r="P1282" s="119">
        <v>17.5</v>
      </c>
      <c r="Q1282" s="119">
        <v>5</v>
      </c>
      <c r="R1282" s="119">
        <v>0</v>
      </c>
      <c r="S1282" s="119">
        <v>12</v>
      </c>
      <c r="T1282" s="119" t="s">
        <v>1853</v>
      </c>
      <c r="U1282" s="119">
        <v>16</v>
      </c>
      <c r="V1282" s="119">
        <v>16</v>
      </c>
    </row>
    <row r="1283" spans="1:23" x14ac:dyDescent="0.2">
      <c r="A1283" s="124">
        <v>43510</v>
      </c>
      <c r="B1283" s="115" t="s">
        <v>664</v>
      </c>
      <c r="C1283" s="114" t="s">
        <v>137</v>
      </c>
      <c r="D1283" s="114" t="s">
        <v>138</v>
      </c>
      <c r="E1283" s="114" t="s">
        <v>139</v>
      </c>
      <c r="F1283" s="116">
        <f t="shared" si="61"/>
        <v>2019</v>
      </c>
      <c r="G1283" s="117" t="s">
        <v>448</v>
      </c>
      <c r="H1283" s="116">
        <v>14</v>
      </c>
      <c r="I1283" s="119" t="s">
        <v>1828</v>
      </c>
      <c r="J1283" s="119" t="s">
        <v>1797</v>
      </c>
      <c r="K1283" s="119" t="s">
        <v>1810</v>
      </c>
      <c r="L1283" s="115" t="str">
        <f t="shared" si="60"/>
        <v>T1</v>
      </c>
      <c r="M1283" s="119" t="s">
        <v>1838</v>
      </c>
      <c r="N1283" s="33" t="str">
        <f t="shared" si="62"/>
        <v>E:POS_P:P01_Tr1:WFL_Tr2:ESI_DRC_R3_D:14_M:02_Y:2019</v>
      </c>
      <c r="O1283" s="121">
        <v>0.5288194444444444</v>
      </c>
      <c r="P1283" s="119">
        <v>19.3</v>
      </c>
      <c r="Q1283" s="119">
        <v>5</v>
      </c>
      <c r="R1283" s="119">
        <v>0</v>
      </c>
      <c r="S1283" s="119">
        <v>12</v>
      </c>
      <c r="T1283" s="119" t="s">
        <v>1853</v>
      </c>
      <c r="U1283" s="119">
        <v>16</v>
      </c>
      <c r="V1283" s="119">
        <v>16</v>
      </c>
    </row>
    <row r="1284" spans="1:23" x14ac:dyDescent="0.2">
      <c r="A1284" s="124">
        <v>43510</v>
      </c>
      <c r="B1284" s="115" t="s">
        <v>664</v>
      </c>
      <c r="C1284" s="114" t="s">
        <v>137</v>
      </c>
      <c r="D1284" s="114" t="s">
        <v>138</v>
      </c>
      <c r="E1284" s="114" t="s">
        <v>139</v>
      </c>
      <c r="F1284" s="116">
        <f t="shared" si="61"/>
        <v>2019</v>
      </c>
      <c r="G1284" s="117" t="s">
        <v>448</v>
      </c>
      <c r="H1284" s="116">
        <v>14</v>
      </c>
      <c r="I1284" s="119" t="s">
        <v>1828</v>
      </c>
      <c r="J1284" s="119" t="s">
        <v>1797</v>
      </c>
      <c r="K1284" s="119" t="s">
        <v>1810</v>
      </c>
      <c r="L1284" s="115" t="str">
        <f t="shared" si="60"/>
        <v>T2</v>
      </c>
      <c r="M1284" s="119" t="s">
        <v>1839</v>
      </c>
      <c r="N1284" s="33" t="str">
        <f t="shared" si="62"/>
        <v>E:POS_P:P01_Tr1:WFL_Tr2:ESI_DRC_R3_D:14_M:02_Y:2019</v>
      </c>
      <c r="O1284" s="121">
        <v>0.53576388888888882</v>
      </c>
      <c r="P1284" s="119">
        <v>19.7</v>
      </c>
      <c r="Q1284" s="119">
        <v>5</v>
      </c>
      <c r="R1284" s="119">
        <v>0</v>
      </c>
      <c r="S1284" s="119">
        <v>12</v>
      </c>
      <c r="T1284" s="119" t="s">
        <v>1853</v>
      </c>
      <c r="U1284" s="119">
        <v>16</v>
      </c>
      <c r="V1284" s="119">
        <v>16</v>
      </c>
    </row>
    <row r="1285" spans="1:23" x14ac:dyDescent="0.2">
      <c r="A1285" s="124">
        <v>43510</v>
      </c>
      <c r="B1285" s="115" t="s">
        <v>664</v>
      </c>
      <c r="C1285" s="114" t="s">
        <v>137</v>
      </c>
      <c r="D1285" s="114" t="s">
        <v>138</v>
      </c>
      <c r="E1285" s="114" t="s">
        <v>139</v>
      </c>
      <c r="F1285" s="116">
        <f t="shared" si="61"/>
        <v>2019</v>
      </c>
      <c r="G1285" s="117" t="s">
        <v>448</v>
      </c>
      <c r="H1285" s="116">
        <v>14</v>
      </c>
      <c r="I1285" s="119" t="s">
        <v>1828</v>
      </c>
      <c r="J1285" s="119" t="s">
        <v>1797</v>
      </c>
      <c r="K1285" s="119" t="s">
        <v>1810</v>
      </c>
      <c r="L1285" s="115" t="str">
        <f t="shared" si="60"/>
        <v>T3</v>
      </c>
      <c r="M1285" s="119" t="s">
        <v>1840</v>
      </c>
      <c r="N1285" s="33" t="str">
        <f t="shared" si="62"/>
        <v>E:POS_P:P01_Tr1:WFL_Tr2:ESI_DRC_R3_D:14_M:02_Y:2019</v>
      </c>
      <c r="O1285" s="121">
        <v>0.54270833333333335</v>
      </c>
      <c r="P1285" s="119">
        <v>19.8</v>
      </c>
      <c r="Q1285" s="119">
        <v>5</v>
      </c>
      <c r="R1285" s="119">
        <v>0</v>
      </c>
      <c r="S1285" s="119">
        <v>12</v>
      </c>
      <c r="T1285" s="119" t="s">
        <v>1853</v>
      </c>
      <c r="U1285" s="119">
        <v>16</v>
      </c>
      <c r="V1285" s="119">
        <v>16</v>
      </c>
    </row>
    <row r="1286" spans="1:23" x14ac:dyDescent="0.2">
      <c r="A1286" s="124">
        <v>43510</v>
      </c>
      <c r="B1286" s="115" t="s">
        <v>1170</v>
      </c>
      <c r="C1286" s="114" t="s">
        <v>137</v>
      </c>
      <c r="D1286" s="114" t="s">
        <v>138</v>
      </c>
      <c r="E1286" s="114" t="s">
        <v>139</v>
      </c>
      <c r="F1286" s="116">
        <f t="shared" si="61"/>
        <v>2019</v>
      </c>
      <c r="G1286" s="117" t="s">
        <v>448</v>
      </c>
      <c r="H1286" s="116">
        <v>14</v>
      </c>
      <c r="I1286" s="119" t="s">
        <v>1828</v>
      </c>
      <c r="J1286" s="119" t="s">
        <v>1815</v>
      </c>
      <c r="K1286" s="119" t="s">
        <v>1798</v>
      </c>
      <c r="L1286" s="115" t="str">
        <f t="shared" si="60"/>
        <v>T0</v>
      </c>
      <c r="M1286" s="119" t="s">
        <v>1841</v>
      </c>
      <c r="N1286" s="33" t="str">
        <f t="shared" si="62"/>
        <v>E:POS_P:P01_Tr1:WFL_Tr2:LSI_DRC_R1_D:14_M:02_Y:2019</v>
      </c>
      <c r="O1286" s="121">
        <v>0.5180555555555556</v>
      </c>
      <c r="P1286" s="119">
        <v>16.899999999999999</v>
      </c>
      <c r="Q1286" s="119">
        <v>6</v>
      </c>
      <c r="R1286" s="119">
        <v>0</v>
      </c>
      <c r="S1286" s="119">
        <v>12.5</v>
      </c>
      <c r="T1286" s="119" t="s">
        <v>1853</v>
      </c>
      <c r="U1286" s="119">
        <v>16</v>
      </c>
      <c r="V1286" s="119">
        <v>16</v>
      </c>
    </row>
    <row r="1287" spans="1:23" x14ac:dyDescent="0.2">
      <c r="A1287" s="124">
        <v>43510</v>
      </c>
      <c r="B1287" s="115" t="s">
        <v>1170</v>
      </c>
      <c r="C1287" s="114" t="s">
        <v>137</v>
      </c>
      <c r="D1287" s="114" t="s">
        <v>138</v>
      </c>
      <c r="E1287" s="114" t="s">
        <v>139</v>
      </c>
      <c r="F1287" s="116">
        <f t="shared" si="61"/>
        <v>2019</v>
      </c>
      <c r="G1287" s="117" t="s">
        <v>448</v>
      </c>
      <c r="H1287" s="116">
        <v>14</v>
      </c>
      <c r="I1287" s="119" t="s">
        <v>1828</v>
      </c>
      <c r="J1287" s="119" t="s">
        <v>1815</v>
      </c>
      <c r="K1287" s="119" t="s">
        <v>1798</v>
      </c>
      <c r="L1287" s="115" t="str">
        <f t="shared" si="60"/>
        <v>T1</v>
      </c>
      <c r="M1287" s="119" t="s">
        <v>1842</v>
      </c>
      <c r="N1287" s="33" t="str">
        <f t="shared" si="62"/>
        <v>E:POS_P:P01_Tr1:WFL_Tr2:LSI_DRC_R1_D:14_M:02_Y:2019</v>
      </c>
      <c r="O1287" s="121">
        <v>0.52500000000000002</v>
      </c>
      <c r="P1287" s="119">
        <v>18.2</v>
      </c>
      <c r="Q1287" s="119">
        <v>6</v>
      </c>
      <c r="R1287" s="119">
        <v>0</v>
      </c>
      <c r="S1287" s="119">
        <v>12.5</v>
      </c>
      <c r="T1287" s="119" t="s">
        <v>1853</v>
      </c>
      <c r="U1287" s="119">
        <v>16</v>
      </c>
      <c r="V1287" s="119">
        <v>16</v>
      </c>
    </row>
    <row r="1288" spans="1:23" x14ac:dyDescent="0.2">
      <c r="A1288" s="124">
        <v>43510</v>
      </c>
      <c r="B1288" s="115" t="s">
        <v>1170</v>
      </c>
      <c r="C1288" s="114" t="s">
        <v>137</v>
      </c>
      <c r="D1288" s="114" t="s">
        <v>138</v>
      </c>
      <c r="E1288" s="114" t="s">
        <v>139</v>
      </c>
      <c r="F1288" s="116">
        <f t="shared" si="61"/>
        <v>2019</v>
      </c>
      <c r="G1288" s="117" t="s">
        <v>448</v>
      </c>
      <c r="H1288" s="116">
        <v>14</v>
      </c>
      <c r="I1288" s="119" t="s">
        <v>1828</v>
      </c>
      <c r="J1288" s="119" t="s">
        <v>1815</v>
      </c>
      <c r="K1288" s="119" t="s">
        <v>1798</v>
      </c>
      <c r="L1288" s="115" t="str">
        <f t="shared" si="60"/>
        <v>T2</v>
      </c>
      <c r="M1288" s="119" t="s">
        <v>1843</v>
      </c>
      <c r="N1288" s="33" t="str">
        <f t="shared" si="62"/>
        <v>E:POS_P:P01_Tr1:WFL_Tr2:LSI_DRC_R1_D:14_M:02_Y:2019</v>
      </c>
      <c r="O1288" s="121">
        <v>0.53194444444444444</v>
      </c>
      <c r="P1288" s="119">
        <v>18.100000000000001</v>
      </c>
      <c r="Q1288" s="119">
        <v>6</v>
      </c>
      <c r="R1288" s="119">
        <v>0</v>
      </c>
      <c r="S1288" s="119">
        <v>12.5</v>
      </c>
      <c r="T1288" s="119" t="s">
        <v>1853</v>
      </c>
      <c r="U1288" s="119">
        <v>16</v>
      </c>
      <c r="V1288" s="119">
        <v>16</v>
      </c>
    </row>
    <row r="1289" spans="1:23" x14ac:dyDescent="0.2">
      <c r="A1289" s="124">
        <v>43510</v>
      </c>
      <c r="B1289" s="115" t="s">
        <v>1170</v>
      </c>
      <c r="C1289" s="114" t="s">
        <v>137</v>
      </c>
      <c r="D1289" s="114" t="s">
        <v>138</v>
      </c>
      <c r="E1289" s="114" t="s">
        <v>139</v>
      </c>
      <c r="F1289" s="116">
        <f t="shared" si="61"/>
        <v>2019</v>
      </c>
      <c r="G1289" s="117" t="s">
        <v>448</v>
      </c>
      <c r="H1289" s="116">
        <v>14</v>
      </c>
      <c r="I1289" s="119" t="s">
        <v>1828</v>
      </c>
      <c r="J1289" s="119" t="s">
        <v>1815</v>
      </c>
      <c r="K1289" s="119" t="s">
        <v>1798</v>
      </c>
      <c r="L1289" s="115" t="str">
        <f t="shared" si="60"/>
        <v>T3</v>
      </c>
      <c r="M1289" s="119" t="s">
        <v>1844</v>
      </c>
      <c r="N1289" s="33" t="str">
        <f t="shared" si="62"/>
        <v>E:POS_P:P01_Tr1:WFL_Tr2:LSI_DRC_R1_D:14_M:02_Y:2019</v>
      </c>
      <c r="O1289" s="121">
        <v>0.53888888888888886</v>
      </c>
      <c r="P1289" s="119">
        <v>18.100000000000001</v>
      </c>
      <c r="Q1289" s="119">
        <v>6</v>
      </c>
      <c r="R1289" s="119">
        <v>0</v>
      </c>
      <c r="S1289" s="119">
        <v>12.5</v>
      </c>
      <c r="T1289" s="119" t="s">
        <v>1853</v>
      </c>
      <c r="U1289" s="119">
        <v>16</v>
      </c>
      <c r="V1289" s="119">
        <v>16</v>
      </c>
    </row>
    <row r="1290" spans="1:23" x14ac:dyDescent="0.2">
      <c r="A1290" s="124">
        <v>43510</v>
      </c>
      <c r="B1290" s="115" t="s">
        <v>554</v>
      </c>
      <c r="C1290" s="114" t="s">
        <v>137</v>
      </c>
      <c r="D1290" s="114" t="s">
        <v>138</v>
      </c>
      <c r="E1290" s="114" t="s">
        <v>139</v>
      </c>
      <c r="F1290" s="116">
        <f t="shared" si="61"/>
        <v>2019</v>
      </c>
      <c r="G1290" s="117" t="s">
        <v>448</v>
      </c>
      <c r="H1290" s="116">
        <v>14</v>
      </c>
      <c r="I1290" s="119" t="s">
        <v>1828</v>
      </c>
      <c r="J1290" s="119" t="s">
        <v>1815</v>
      </c>
      <c r="K1290" s="119" t="s">
        <v>1805</v>
      </c>
      <c r="L1290" s="115" t="str">
        <f t="shared" si="60"/>
        <v>T0</v>
      </c>
      <c r="M1290" s="119" t="s">
        <v>1845</v>
      </c>
      <c r="N1290" s="33" t="str">
        <f t="shared" si="62"/>
        <v>E:POS_P:P01_Tr1:WFL_Tr2:LSI_DRC_R2_D:14_M:02_Y:2019</v>
      </c>
      <c r="O1290" s="121">
        <v>0.5180555555555556</v>
      </c>
      <c r="P1290" s="119">
        <v>17.3</v>
      </c>
      <c r="Q1290" s="119">
        <v>8</v>
      </c>
      <c r="R1290" s="119">
        <v>0</v>
      </c>
      <c r="S1290" s="119">
        <v>12.8</v>
      </c>
      <c r="T1290" s="119" t="s">
        <v>1853</v>
      </c>
      <c r="U1290" s="119">
        <v>16</v>
      </c>
      <c r="V1290" s="119">
        <v>16</v>
      </c>
    </row>
    <row r="1291" spans="1:23" x14ac:dyDescent="0.2">
      <c r="A1291" s="124">
        <v>43510</v>
      </c>
      <c r="B1291" s="115" t="s">
        <v>554</v>
      </c>
      <c r="C1291" s="114" t="s">
        <v>137</v>
      </c>
      <c r="D1291" s="114" t="s">
        <v>138</v>
      </c>
      <c r="E1291" s="114" t="s">
        <v>139</v>
      </c>
      <c r="F1291" s="116">
        <f t="shared" si="61"/>
        <v>2019</v>
      </c>
      <c r="G1291" s="117" t="s">
        <v>448</v>
      </c>
      <c r="H1291" s="116">
        <v>14</v>
      </c>
      <c r="I1291" s="119" t="s">
        <v>1828</v>
      </c>
      <c r="J1291" s="119" t="s">
        <v>1815</v>
      </c>
      <c r="K1291" s="119" t="s">
        <v>1805</v>
      </c>
      <c r="L1291" s="115" t="str">
        <f t="shared" si="60"/>
        <v>T1</v>
      </c>
      <c r="M1291" s="119" t="s">
        <v>1846</v>
      </c>
      <c r="N1291" s="33" t="str">
        <f t="shared" si="62"/>
        <v>E:POS_P:P01_Tr1:WFL_Tr2:LSI_DRC_R2_D:14_M:02_Y:2019</v>
      </c>
      <c r="O1291" s="121">
        <v>0.52500000000000002</v>
      </c>
      <c r="P1291" s="119">
        <v>18.8</v>
      </c>
      <c r="Q1291" s="119">
        <v>8</v>
      </c>
      <c r="R1291" s="119">
        <v>0</v>
      </c>
      <c r="S1291" s="119">
        <v>12.8</v>
      </c>
      <c r="T1291" s="119" t="s">
        <v>1853</v>
      </c>
      <c r="U1291" s="119">
        <v>16</v>
      </c>
      <c r="V1291" s="119">
        <v>16</v>
      </c>
    </row>
    <row r="1292" spans="1:23" x14ac:dyDescent="0.2">
      <c r="A1292" s="124">
        <v>43510</v>
      </c>
      <c r="B1292" s="115" t="s">
        <v>554</v>
      </c>
      <c r="C1292" s="114" t="s">
        <v>137</v>
      </c>
      <c r="D1292" s="114" t="s">
        <v>138</v>
      </c>
      <c r="E1292" s="114" t="s">
        <v>139</v>
      </c>
      <c r="F1292" s="116">
        <f t="shared" si="61"/>
        <v>2019</v>
      </c>
      <c r="G1292" s="117" t="s">
        <v>448</v>
      </c>
      <c r="H1292" s="116">
        <v>14</v>
      </c>
      <c r="I1292" s="119" t="s">
        <v>1828</v>
      </c>
      <c r="J1292" s="119" t="s">
        <v>1815</v>
      </c>
      <c r="K1292" s="119" t="s">
        <v>1805</v>
      </c>
      <c r="L1292" s="115" t="str">
        <f t="shared" si="60"/>
        <v>T2</v>
      </c>
      <c r="M1292" s="119" t="s">
        <v>1847</v>
      </c>
      <c r="N1292" s="33" t="str">
        <f t="shared" si="62"/>
        <v>E:POS_P:P01_Tr1:WFL_Tr2:LSI_DRC_R2_D:14_M:02_Y:2019</v>
      </c>
      <c r="O1292" s="121">
        <v>0.53194444444444444</v>
      </c>
      <c r="P1292" s="119">
        <v>18.8</v>
      </c>
      <c r="Q1292" s="119">
        <v>8</v>
      </c>
      <c r="R1292" s="119">
        <v>0</v>
      </c>
      <c r="S1292" s="119">
        <v>12.8</v>
      </c>
      <c r="T1292" s="119" t="s">
        <v>1853</v>
      </c>
      <c r="U1292" s="119">
        <v>16</v>
      </c>
      <c r="V1292" s="119">
        <v>16</v>
      </c>
    </row>
    <row r="1293" spans="1:23" x14ac:dyDescent="0.2">
      <c r="A1293" s="124">
        <v>43510</v>
      </c>
      <c r="B1293" s="115" t="s">
        <v>554</v>
      </c>
      <c r="C1293" s="114" t="s">
        <v>137</v>
      </c>
      <c r="D1293" s="114" t="s">
        <v>138</v>
      </c>
      <c r="E1293" s="114" t="s">
        <v>139</v>
      </c>
      <c r="F1293" s="116">
        <f t="shared" si="61"/>
        <v>2019</v>
      </c>
      <c r="G1293" s="117" t="s">
        <v>448</v>
      </c>
      <c r="H1293" s="116">
        <v>14</v>
      </c>
      <c r="I1293" s="119" t="s">
        <v>1828</v>
      </c>
      <c r="J1293" s="119" t="s">
        <v>1815</v>
      </c>
      <c r="K1293" s="119" t="s">
        <v>1805</v>
      </c>
      <c r="L1293" s="115" t="str">
        <f t="shared" si="60"/>
        <v>T3</v>
      </c>
      <c r="M1293" s="119" t="s">
        <v>1848</v>
      </c>
      <c r="N1293" s="33" t="str">
        <f t="shared" si="62"/>
        <v>E:POS_P:P01_Tr1:WFL_Tr2:LSI_DRC_R2_D:14_M:02_Y:2019</v>
      </c>
      <c r="O1293" s="121">
        <v>0.53888888888888886</v>
      </c>
      <c r="P1293" s="119">
        <v>18.5</v>
      </c>
      <c r="Q1293" s="119">
        <v>8</v>
      </c>
      <c r="R1293" s="119">
        <v>0</v>
      </c>
      <c r="S1293" s="119">
        <v>12.8</v>
      </c>
      <c r="T1293" s="119" t="s">
        <v>1853</v>
      </c>
      <c r="U1293" s="119">
        <v>16</v>
      </c>
      <c r="V1293" s="119">
        <v>16</v>
      </c>
    </row>
    <row r="1294" spans="1:23" x14ac:dyDescent="0.2">
      <c r="A1294" s="124">
        <v>43510</v>
      </c>
      <c r="B1294" s="115" t="s">
        <v>664</v>
      </c>
      <c r="C1294" s="114" t="s">
        <v>137</v>
      </c>
      <c r="D1294" s="114" t="s">
        <v>138</v>
      </c>
      <c r="E1294" s="114" t="s">
        <v>139</v>
      </c>
      <c r="F1294" s="116">
        <f t="shared" si="61"/>
        <v>2019</v>
      </c>
      <c r="G1294" s="117" t="s">
        <v>448</v>
      </c>
      <c r="H1294" s="116">
        <v>14</v>
      </c>
      <c r="I1294" s="119" t="s">
        <v>1828</v>
      </c>
      <c r="J1294" s="119" t="s">
        <v>1815</v>
      </c>
      <c r="K1294" s="119" t="s">
        <v>1810</v>
      </c>
      <c r="L1294" s="115" t="str">
        <f t="shared" si="60"/>
        <v>T0</v>
      </c>
      <c r="M1294" s="119" t="s">
        <v>1849</v>
      </c>
      <c r="N1294" s="33" t="str">
        <f t="shared" si="62"/>
        <v>E:POS_P:P01_Tr1:WFL_Tr2:LSI_DRC_R3_D:14_M:02_Y:2019</v>
      </c>
      <c r="O1294" s="121">
        <v>0.5180555555555556</v>
      </c>
      <c r="P1294" s="119">
        <v>17.5</v>
      </c>
      <c r="Q1294" s="119">
        <v>11</v>
      </c>
      <c r="R1294" s="119">
        <v>0</v>
      </c>
      <c r="S1294" s="119">
        <v>10.9</v>
      </c>
      <c r="T1294" s="119" t="s">
        <v>1853</v>
      </c>
      <c r="U1294" s="119">
        <v>16</v>
      </c>
      <c r="V1294" s="119">
        <v>16</v>
      </c>
    </row>
    <row r="1295" spans="1:23" x14ac:dyDescent="0.2">
      <c r="A1295" s="124">
        <v>43510</v>
      </c>
      <c r="B1295" s="115" t="s">
        <v>664</v>
      </c>
      <c r="C1295" s="114" t="s">
        <v>137</v>
      </c>
      <c r="D1295" s="114" t="s">
        <v>138</v>
      </c>
      <c r="E1295" s="114" t="s">
        <v>139</v>
      </c>
      <c r="F1295" s="116">
        <f t="shared" si="61"/>
        <v>2019</v>
      </c>
      <c r="G1295" s="117" t="s">
        <v>448</v>
      </c>
      <c r="H1295" s="116">
        <v>14</v>
      </c>
      <c r="I1295" s="119" t="s">
        <v>1828</v>
      </c>
      <c r="J1295" s="119" t="s">
        <v>1815</v>
      </c>
      <c r="K1295" s="119" t="s">
        <v>1810</v>
      </c>
      <c r="L1295" s="115" t="str">
        <f t="shared" si="60"/>
        <v>T1</v>
      </c>
      <c r="M1295" s="119" t="s">
        <v>1850</v>
      </c>
      <c r="N1295" s="33" t="str">
        <f t="shared" si="62"/>
        <v>E:POS_P:P01_Tr1:WFL_Tr2:LSI_DRC_R3_D:14_M:02_Y:2019</v>
      </c>
      <c r="O1295" s="121">
        <v>0.52500000000000002</v>
      </c>
      <c r="P1295" s="119">
        <v>19.3</v>
      </c>
      <c r="Q1295" s="119">
        <v>11</v>
      </c>
      <c r="R1295" s="119">
        <v>0</v>
      </c>
      <c r="S1295" s="119">
        <v>10.9</v>
      </c>
      <c r="T1295" s="119" t="s">
        <v>1853</v>
      </c>
      <c r="U1295" s="119">
        <v>16</v>
      </c>
      <c r="V1295" s="119">
        <v>16</v>
      </c>
    </row>
    <row r="1296" spans="1:23" x14ac:dyDescent="0.2">
      <c r="A1296" s="124">
        <v>43510</v>
      </c>
      <c r="B1296" s="115" t="s">
        <v>664</v>
      </c>
      <c r="C1296" s="114" t="s">
        <v>137</v>
      </c>
      <c r="D1296" s="114" t="s">
        <v>138</v>
      </c>
      <c r="E1296" s="114" t="s">
        <v>139</v>
      </c>
      <c r="F1296" s="116">
        <f t="shared" si="61"/>
        <v>2019</v>
      </c>
      <c r="G1296" s="117" t="s">
        <v>448</v>
      </c>
      <c r="H1296" s="116">
        <v>14</v>
      </c>
      <c r="I1296" s="119" t="s">
        <v>1828</v>
      </c>
      <c r="J1296" s="119" t="s">
        <v>1815</v>
      </c>
      <c r="K1296" s="119" t="s">
        <v>1810</v>
      </c>
      <c r="L1296" s="115" t="str">
        <f t="shared" si="60"/>
        <v>T2</v>
      </c>
      <c r="M1296" s="119" t="s">
        <v>1851</v>
      </c>
      <c r="N1296" s="33" t="str">
        <f t="shared" si="62"/>
        <v>E:POS_P:P01_Tr1:WFL_Tr2:LSI_DRC_R3_D:14_M:02_Y:2019</v>
      </c>
      <c r="O1296" s="121">
        <v>0.53194444444444444</v>
      </c>
      <c r="P1296" s="119">
        <v>19.399999999999999</v>
      </c>
      <c r="Q1296" s="119">
        <v>11</v>
      </c>
      <c r="R1296" s="119">
        <v>0</v>
      </c>
      <c r="S1296" s="119">
        <v>10.9</v>
      </c>
      <c r="T1296" s="119" t="s">
        <v>1853</v>
      </c>
      <c r="U1296" s="119">
        <v>16</v>
      </c>
      <c r="V1296" s="119">
        <v>16</v>
      </c>
    </row>
    <row r="1297" spans="1:22" x14ac:dyDescent="0.2">
      <c r="A1297" s="124">
        <v>43510</v>
      </c>
      <c r="B1297" s="115" t="s">
        <v>664</v>
      </c>
      <c r="C1297" s="114" t="s">
        <v>137</v>
      </c>
      <c r="D1297" s="114" t="s">
        <v>138</v>
      </c>
      <c r="E1297" s="114" t="s">
        <v>139</v>
      </c>
      <c r="F1297" s="116">
        <f t="shared" si="61"/>
        <v>2019</v>
      </c>
      <c r="G1297" s="117" t="s">
        <v>448</v>
      </c>
      <c r="H1297" s="116">
        <v>14</v>
      </c>
      <c r="I1297" s="119" t="s">
        <v>1828</v>
      </c>
      <c r="J1297" s="119" t="s">
        <v>1815</v>
      </c>
      <c r="K1297" s="119" t="s">
        <v>1810</v>
      </c>
      <c r="L1297" s="115" t="str">
        <f t="shared" si="60"/>
        <v>T3</v>
      </c>
      <c r="M1297" s="119" t="s">
        <v>1852</v>
      </c>
      <c r="N1297" s="33" t="str">
        <f t="shared" si="62"/>
        <v>E:POS_P:P01_Tr1:WFL_Tr2:LSI_DRC_R3_D:14_M:02_Y:2019</v>
      </c>
      <c r="O1297" s="121">
        <v>0.53888888888888886</v>
      </c>
      <c r="P1297" s="119">
        <v>19.3</v>
      </c>
      <c r="Q1297" s="119">
        <v>11</v>
      </c>
      <c r="R1297" s="119">
        <v>0</v>
      </c>
      <c r="S1297" s="119">
        <v>10.9</v>
      </c>
      <c r="T1297" s="119" t="s">
        <v>1853</v>
      </c>
      <c r="U1297" s="119">
        <v>16</v>
      </c>
      <c r="V1297" s="119">
        <v>16</v>
      </c>
    </row>
    <row r="1298" spans="1:22" x14ac:dyDescent="0.2">
      <c r="A1298" s="124">
        <v>43557</v>
      </c>
      <c r="B1298" s="115" t="s">
        <v>554</v>
      </c>
      <c r="C1298" s="114" t="s">
        <v>137</v>
      </c>
      <c r="D1298" s="114" t="s">
        <v>138</v>
      </c>
      <c r="E1298" s="114" t="s">
        <v>139</v>
      </c>
      <c r="F1298" s="116">
        <f t="shared" si="61"/>
        <v>2019</v>
      </c>
      <c r="G1298" s="117" t="s">
        <v>1666</v>
      </c>
      <c r="H1298" s="117" t="s">
        <v>448</v>
      </c>
      <c r="I1298" s="119" t="s">
        <v>1796</v>
      </c>
      <c r="J1298" s="119" t="s">
        <v>1797</v>
      </c>
      <c r="K1298" s="119" t="s">
        <v>1798</v>
      </c>
      <c r="L1298" s="115" t="str">
        <f t="shared" si="60"/>
        <v>T0</v>
      </c>
      <c r="M1298" s="119" t="s">
        <v>1799</v>
      </c>
      <c r="N1298" s="33" t="str">
        <f t="shared" si="62"/>
        <v>E:POS_P:P01_Tr1:NWF_Tr2:ESI_DRC_R1_D:02_M:04_Y:2019</v>
      </c>
      <c r="O1298" s="121">
        <v>0.49027777777777781</v>
      </c>
      <c r="P1298" s="119">
        <v>18.8</v>
      </c>
      <c r="Q1298" s="119">
        <v>8</v>
      </c>
      <c r="R1298" s="119">
        <v>0</v>
      </c>
      <c r="S1298" s="119">
        <v>13.8</v>
      </c>
      <c r="T1298" s="119" t="s">
        <v>1853</v>
      </c>
      <c r="U1298" s="119">
        <v>17</v>
      </c>
      <c r="V1298" s="119">
        <v>19</v>
      </c>
    </row>
    <row r="1299" spans="1:22" x14ac:dyDescent="0.2">
      <c r="A1299" s="124">
        <v>43557</v>
      </c>
      <c r="B1299" s="115" t="s">
        <v>554</v>
      </c>
      <c r="C1299" s="114" t="s">
        <v>137</v>
      </c>
      <c r="D1299" s="114" t="s">
        <v>138</v>
      </c>
      <c r="E1299" s="114" t="s">
        <v>139</v>
      </c>
      <c r="F1299" s="116">
        <f t="shared" si="61"/>
        <v>2019</v>
      </c>
      <c r="G1299" s="117" t="s">
        <v>1666</v>
      </c>
      <c r="H1299" s="117" t="s">
        <v>448</v>
      </c>
      <c r="I1299" s="119" t="s">
        <v>1796</v>
      </c>
      <c r="J1299" s="119" t="s">
        <v>1797</v>
      </c>
      <c r="K1299" s="119" t="s">
        <v>1798</v>
      </c>
      <c r="L1299" s="115" t="str">
        <f t="shared" si="60"/>
        <v>T1</v>
      </c>
      <c r="M1299" s="119" t="s">
        <v>1802</v>
      </c>
      <c r="N1299" s="33" t="str">
        <f t="shared" si="62"/>
        <v>E:POS_P:P01_Tr1:NWF_Tr2:ESI_DRC_R1_D:02_M:04_Y:2019</v>
      </c>
      <c r="O1299" s="121">
        <v>0.49722222222222223</v>
      </c>
      <c r="P1299" s="119">
        <v>19.600000000000001</v>
      </c>
      <c r="Q1299" s="119">
        <v>8</v>
      </c>
      <c r="R1299" s="119">
        <v>0</v>
      </c>
      <c r="S1299" s="119">
        <v>13.8</v>
      </c>
      <c r="T1299" s="119" t="s">
        <v>1853</v>
      </c>
      <c r="U1299" s="119">
        <v>17</v>
      </c>
      <c r="V1299" s="119">
        <v>19</v>
      </c>
    </row>
    <row r="1300" spans="1:22" x14ac:dyDescent="0.2">
      <c r="A1300" s="124">
        <v>43557</v>
      </c>
      <c r="B1300" s="115" t="s">
        <v>554</v>
      </c>
      <c r="C1300" s="114" t="s">
        <v>137</v>
      </c>
      <c r="D1300" s="114" t="s">
        <v>138</v>
      </c>
      <c r="E1300" s="114" t="s">
        <v>139</v>
      </c>
      <c r="F1300" s="116">
        <f t="shared" si="61"/>
        <v>2019</v>
      </c>
      <c r="G1300" s="117" t="s">
        <v>1666</v>
      </c>
      <c r="H1300" s="117" t="s">
        <v>448</v>
      </c>
      <c r="I1300" s="119" t="s">
        <v>1796</v>
      </c>
      <c r="J1300" s="119" t="s">
        <v>1797</v>
      </c>
      <c r="K1300" s="119" t="s">
        <v>1798</v>
      </c>
      <c r="L1300" s="115" t="str">
        <f t="shared" si="60"/>
        <v>T2</v>
      </c>
      <c r="M1300" s="119" t="s">
        <v>1803</v>
      </c>
      <c r="N1300" s="33" t="str">
        <f t="shared" si="62"/>
        <v>E:POS_P:P01_Tr1:NWF_Tr2:ESI_DRC_R1_D:02_M:04_Y:2019</v>
      </c>
      <c r="O1300" s="121">
        <v>0.50416666666666665</v>
      </c>
      <c r="P1300" s="119">
        <v>22.5</v>
      </c>
      <c r="Q1300" s="119">
        <v>8</v>
      </c>
      <c r="R1300" s="119">
        <v>0</v>
      </c>
      <c r="S1300" s="119">
        <v>13.8</v>
      </c>
      <c r="T1300" s="119" t="s">
        <v>1853</v>
      </c>
      <c r="U1300" s="119">
        <v>17</v>
      </c>
      <c r="V1300" s="119">
        <v>19</v>
      </c>
    </row>
    <row r="1301" spans="1:22" x14ac:dyDescent="0.2">
      <c r="A1301" s="124">
        <v>43557</v>
      </c>
      <c r="B1301" s="115" t="s">
        <v>554</v>
      </c>
      <c r="C1301" s="114" t="s">
        <v>137</v>
      </c>
      <c r="D1301" s="114" t="s">
        <v>138</v>
      </c>
      <c r="E1301" s="114" t="s">
        <v>139</v>
      </c>
      <c r="F1301" s="116">
        <f t="shared" si="61"/>
        <v>2019</v>
      </c>
      <c r="G1301" s="117" t="s">
        <v>1666</v>
      </c>
      <c r="H1301" s="117" t="s">
        <v>448</v>
      </c>
      <c r="I1301" s="119" t="s">
        <v>1796</v>
      </c>
      <c r="J1301" s="119" t="s">
        <v>1797</v>
      </c>
      <c r="K1301" s="119" t="s">
        <v>1798</v>
      </c>
      <c r="L1301" s="115" t="str">
        <f t="shared" si="60"/>
        <v>T3</v>
      </c>
      <c r="M1301" s="119" t="s">
        <v>1804</v>
      </c>
      <c r="N1301" s="33" t="str">
        <f t="shared" si="62"/>
        <v>E:POS_P:P01_Tr1:NWF_Tr2:ESI_DRC_R1_D:02_M:04_Y:2019</v>
      </c>
      <c r="O1301" s="121">
        <v>0.51111111111111118</v>
      </c>
      <c r="P1301" s="119">
        <v>22.3</v>
      </c>
      <c r="Q1301" s="119">
        <v>8</v>
      </c>
      <c r="R1301" s="119">
        <v>0</v>
      </c>
      <c r="S1301" s="119">
        <v>13.8</v>
      </c>
      <c r="T1301" s="119" t="s">
        <v>1853</v>
      </c>
      <c r="U1301" s="119">
        <v>17</v>
      </c>
      <c r="V1301" s="119">
        <v>19</v>
      </c>
    </row>
    <row r="1302" spans="1:22" x14ac:dyDescent="0.2">
      <c r="A1302" s="124">
        <v>43557</v>
      </c>
      <c r="B1302" s="115" t="s">
        <v>664</v>
      </c>
      <c r="C1302" s="114" t="s">
        <v>137</v>
      </c>
      <c r="D1302" s="114" t="s">
        <v>138</v>
      </c>
      <c r="E1302" s="114" t="s">
        <v>139</v>
      </c>
      <c r="F1302" s="116">
        <f t="shared" si="61"/>
        <v>2019</v>
      </c>
      <c r="G1302" s="117" t="s">
        <v>1666</v>
      </c>
      <c r="H1302" s="117" t="s">
        <v>448</v>
      </c>
      <c r="I1302" s="119" t="s">
        <v>1796</v>
      </c>
      <c r="J1302" s="119" t="s">
        <v>1797</v>
      </c>
      <c r="K1302" s="119" t="s">
        <v>1805</v>
      </c>
      <c r="L1302" s="115" t="str">
        <f t="shared" si="60"/>
        <v>T0</v>
      </c>
      <c r="M1302" s="119" t="s">
        <v>1806</v>
      </c>
      <c r="N1302" s="33" t="str">
        <f t="shared" si="62"/>
        <v>E:POS_P:P01_Tr1:NWF_Tr2:ESI_DRC_R2_D:02_M:04_Y:2019</v>
      </c>
      <c r="O1302" s="121">
        <v>0.49027777777777781</v>
      </c>
      <c r="P1302" s="119">
        <v>19.100000000000001</v>
      </c>
      <c r="Q1302" s="119">
        <v>14</v>
      </c>
      <c r="R1302" s="119">
        <v>0</v>
      </c>
      <c r="S1302" s="119">
        <v>14.1</v>
      </c>
      <c r="T1302" s="119" t="s">
        <v>1853</v>
      </c>
      <c r="U1302" s="119">
        <v>17</v>
      </c>
      <c r="V1302" s="119">
        <v>19</v>
      </c>
    </row>
    <row r="1303" spans="1:22" x14ac:dyDescent="0.2">
      <c r="A1303" s="124">
        <v>43557</v>
      </c>
      <c r="B1303" s="115" t="s">
        <v>664</v>
      </c>
      <c r="C1303" s="114" t="s">
        <v>137</v>
      </c>
      <c r="D1303" s="114" t="s">
        <v>138</v>
      </c>
      <c r="E1303" s="114" t="s">
        <v>139</v>
      </c>
      <c r="F1303" s="116">
        <f t="shared" si="61"/>
        <v>2019</v>
      </c>
      <c r="G1303" s="117" t="s">
        <v>1666</v>
      </c>
      <c r="H1303" s="117" t="s">
        <v>448</v>
      </c>
      <c r="I1303" s="119" t="s">
        <v>1796</v>
      </c>
      <c r="J1303" s="119" t="s">
        <v>1797</v>
      </c>
      <c r="K1303" s="119" t="s">
        <v>1805</v>
      </c>
      <c r="L1303" s="115" t="str">
        <f t="shared" si="60"/>
        <v>T1</v>
      </c>
      <c r="M1303" s="119" t="s">
        <v>1807</v>
      </c>
      <c r="N1303" s="33" t="str">
        <f t="shared" si="62"/>
        <v>E:POS_P:P01_Tr1:NWF_Tr2:ESI_DRC_R2_D:02_M:04_Y:2019</v>
      </c>
      <c r="O1303" s="121">
        <v>0.49722222222222223</v>
      </c>
      <c r="P1303" s="119">
        <v>20.5</v>
      </c>
      <c r="Q1303" s="119">
        <v>14</v>
      </c>
      <c r="R1303" s="119">
        <v>0</v>
      </c>
      <c r="S1303" s="119">
        <v>14.1</v>
      </c>
      <c r="T1303" s="119" t="s">
        <v>1853</v>
      </c>
      <c r="U1303" s="119">
        <v>17</v>
      </c>
      <c r="V1303" s="119">
        <v>19</v>
      </c>
    </row>
    <row r="1304" spans="1:22" x14ac:dyDescent="0.2">
      <c r="A1304" s="124">
        <v>43557</v>
      </c>
      <c r="B1304" s="115" t="s">
        <v>664</v>
      </c>
      <c r="C1304" s="114" t="s">
        <v>137</v>
      </c>
      <c r="D1304" s="114" t="s">
        <v>138</v>
      </c>
      <c r="E1304" s="114" t="s">
        <v>139</v>
      </c>
      <c r="F1304" s="116">
        <f t="shared" si="61"/>
        <v>2019</v>
      </c>
      <c r="G1304" s="117" t="s">
        <v>1666</v>
      </c>
      <c r="H1304" s="117" t="s">
        <v>448</v>
      </c>
      <c r="I1304" s="119" t="s">
        <v>1796</v>
      </c>
      <c r="J1304" s="119" t="s">
        <v>1797</v>
      </c>
      <c r="K1304" s="119" t="s">
        <v>1805</v>
      </c>
      <c r="L1304" s="115" t="str">
        <f t="shared" si="60"/>
        <v>T2</v>
      </c>
      <c r="M1304" s="119" t="s">
        <v>1808</v>
      </c>
      <c r="N1304" s="33" t="str">
        <f t="shared" si="62"/>
        <v>E:POS_P:P01_Tr1:NWF_Tr2:ESI_DRC_R2_D:02_M:04_Y:2019</v>
      </c>
      <c r="O1304" s="121">
        <v>0.50416666666666665</v>
      </c>
      <c r="P1304" s="119">
        <v>23.5</v>
      </c>
      <c r="Q1304" s="119">
        <v>14</v>
      </c>
      <c r="R1304" s="119">
        <v>0</v>
      </c>
      <c r="S1304" s="119">
        <v>14.1</v>
      </c>
      <c r="T1304" s="119" t="s">
        <v>1853</v>
      </c>
      <c r="U1304" s="119">
        <v>17</v>
      </c>
      <c r="V1304" s="119">
        <v>19</v>
      </c>
    </row>
    <row r="1305" spans="1:22" x14ac:dyDescent="0.2">
      <c r="A1305" s="124">
        <v>43557</v>
      </c>
      <c r="B1305" s="115" t="s">
        <v>664</v>
      </c>
      <c r="C1305" s="114" t="s">
        <v>137</v>
      </c>
      <c r="D1305" s="114" t="s">
        <v>138</v>
      </c>
      <c r="E1305" s="114" t="s">
        <v>139</v>
      </c>
      <c r="F1305" s="116">
        <f t="shared" si="61"/>
        <v>2019</v>
      </c>
      <c r="G1305" s="117" t="s">
        <v>1666</v>
      </c>
      <c r="H1305" s="117" t="s">
        <v>448</v>
      </c>
      <c r="I1305" s="119" t="s">
        <v>1796</v>
      </c>
      <c r="J1305" s="119" t="s">
        <v>1797</v>
      </c>
      <c r="K1305" s="119" t="s">
        <v>1805</v>
      </c>
      <c r="L1305" s="115" t="str">
        <f t="shared" si="60"/>
        <v>T3</v>
      </c>
      <c r="M1305" s="119" t="s">
        <v>1809</v>
      </c>
      <c r="N1305" s="33" t="str">
        <f t="shared" si="62"/>
        <v>E:POS_P:P01_Tr1:NWF_Tr2:ESI_DRC_R2_D:02_M:04_Y:2019</v>
      </c>
      <c r="O1305" s="121">
        <v>0.51111111111111118</v>
      </c>
      <c r="P1305" s="119">
        <v>23</v>
      </c>
      <c r="Q1305" s="119">
        <v>14</v>
      </c>
      <c r="R1305" s="119">
        <v>0</v>
      </c>
      <c r="S1305" s="119">
        <v>14.1</v>
      </c>
      <c r="T1305" s="119" t="s">
        <v>1853</v>
      </c>
      <c r="U1305" s="119">
        <v>17</v>
      </c>
      <c r="V1305" s="119">
        <v>19</v>
      </c>
    </row>
    <row r="1306" spans="1:22" x14ac:dyDescent="0.2">
      <c r="A1306" s="124">
        <v>43557</v>
      </c>
      <c r="B1306" s="119" t="s">
        <v>1289</v>
      </c>
      <c r="C1306" s="114" t="s">
        <v>137</v>
      </c>
      <c r="D1306" s="114" t="s">
        <v>138</v>
      </c>
      <c r="E1306" s="114" t="s">
        <v>139</v>
      </c>
      <c r="F1306" s="116">
        <f t="shared" si="61"/>
        <v>2019</v>
      </c>
      <c r="G1306" s="117" t="s">
        <v>1666</v>
      </c>
      <c r="H1306" s="117" t="s">
        <v>448</v>
      </c>
      <c r="I1306" s="119" t="s">
        <v>1796</v>
      </c>
      <c r="J1306" s="119" t="s">
        <v>1797</v>
      </c>
      <c r="K1306" s="119" t="s">
        <v>1810</v>
      </c>
      <c r="L1306" s="115" t="str">
        <f t="shared" si="60"/>
        <v>T0</v>
      </c>
      <c r="M1306" s="119" t="s">
        <v>1811</v>
      </c>
      <c r="N1306" s="33" t="str">
        <f t="shared" si="62"/>
        <v>E:POS_P:P01_Tr1:NWF_Tr2:ESI_DRC_R3_D:02_M:04_Y:2019</v>
      </c>
      <c r="O1306" s="121">
        <v>0.49027777777777781</v>
      </c>
      <c r="P1306" s="119">
        <v>19.100000000000001</v>
      </c>
      <c r="Q1306" s="119">
        <v>2</v>
      </c>
      <c r="R1306" s="119">
        <v>0</v>
      </c>
      <c r="S1306" s="119">
        <v>15.2</v>
      </c>
      <c r="T1306" s="119" t="s">
        <v>1853</v>
      </c>
      <c r="U1306" s="119">
        <v>17</v>
      </c>
      <c r="V1306" s="119">
        <v>19</v>
      </c>
    </row>
    <row r="1307" spans="1:22" x14ac:dyDescent="0.2">
      <c r="A1307" s="124">
        <v>43557</v>
      </c>
      <c r="B1307" s="119" t="s">
        <v>1289</v>
      </c>
      <c r="C1307" s="114" t="s">
        <v>137</v>
      </c>
      <c r="D1307" s="114" t="s">
        <v>138</v>
      </c>
      <c r="E1307" s="114" t="s">
        <v>139</v>
      </c>
      <c r="F1307" s="116">
        <f t="shared" si="61"/>
        <v>2019</v>
      </c>
      <c r="G1307" s="117" t="s">
        <v>1666</v>
      </c>
      <c r="H1307" s="117" t="s">
        <v>448</v>
      </c>
      <c r="I1307" s="119" t="s">
        <v>1796</v>
      </c>
      <c r="J1307" s="119" t="s">
        <v>1797</v>
      </c>
      <c r="K1307" s="119" t="s">
        <v>1810</v>
      </c>
      <c r="L1307" s="115" t="str">
        <f t="shared" si="60"/>
        <v>T1</v>
      </c>
      <c r="M1307" s="119" t="s">
        <v>1812</v>
      </c>
      <c r="N1307" s="33" t="str">
        <f t="shared" si="62"/>
        <v>E:POS_P:P01_Tr1:NWF_Tr2:ESI_DRC_R3_D:02_M:04_Y:2019</v>
      </c>
      <c r="O1307" s="121">
        <v>0.49722222222222223</v>
      </c>
      <c r="P1307" s="119">
        <v>20.399999999999999</v>
      </c>
      <c r="Q1307" s="119">
        <v>2</v>
      </c>
      <c r="R1307" s="119">
        <v>0</v>
      </c>
      <c r="S1307" s="119">
        <v>15.2</v>
      </c>
      <c r="T1307" s="119" t="s">
        <v>1853</v>
      </c>
      <c r="U1307" s="119">
        <v>17</v>
      </c>
      <c r="V1307" s="119">
        <v>19</v>
      </c>
    </row>
    <row r="1308" spans="1:22" x14ac:dyDescent="0.2">
      <c r="A1308" s="124">
        <v>43557</v>
      </c>
      <c r="B1308" s="119" t="s">
        <v>1289</v>
      </c>
      <c r="C1308" s="114" t="s">
        <v>137</v>
      </c>
      <c r="D1308" s="114" t="s">
        <v>138</v>
      </c>
      <c r="E1308" s="114" t="s">
        <v>139</v>
      </c>
      <c r="F1308" s="116">
        <f t="shared" si="61"/>
        <v>2019</v>
      </c>
      <c r="G1308" s="117" t="s">
        <v>1666</v>
      </c>
      <c r="H1308" s="117" t="s">
        <v>448</v>
      </c>
      <c r="I1308" s="119" t="s">
        <v>1796</v>
      </c>
      <c r="J1308" s="119" t="s">
        <v>1797</v>
      </c>
      <c r="K1308" s="119" t="s">
        <v>1810</v>
      </c>
      <c r="L1308" s="115" t="str">
        <f t="shared" si="60"/>
        <v>T2</v>
      </c>
      <c r="M1308" s="119" t="s">
        <v>1813</v>
      </c>
      <c r="N1308" s="33" t="str">
        <f t="shared" si="62"/>
        <v>E:POS_P:P01_Tr1:NWF_Tr2:ESI_DRC_R3_D:02_M:04_Y:2019</v>
      </c>
      <c r="O1308" s="121">
        <v>0.50416666666666665</v>
      </c>
      <c r="P1308" s="119">
        <v>23.8</v>
      </c>
      <c r="Q1308" s="119">
        <v>2</v>
      </c>
      <c r="R1308" s="119">
        <v>0</v>
      </c>
      <c r="S1308" s="119">
        <v>15.2</v>
      </c>
      <c r="T1308" s="119" t="s">
        <v>1853</v>
      </c>
      <c r="U1308" s="119">
        <v>17</v>
      </c>
      <c r="V1308" s="119">
        <v>19</v>
      </c>
    </row>
    <row r="1309" spans="1:22" x14ac:dyDescent="0.2">
      <c r="A1309" s="124">
        <v>43557</v>
      </c>
      <c r="B1309" s="119" t="s">
        <v>1289</v>
      </c>
      <c r="C1309" s="114" t="s">
        <v>137</v>
      </c>
      <c r="D1309" s="114" t="s">
        <v>138</v>
      </c>
      <c r="E1309" s="114" t="s">
        <v>139</v>
      </c>
      <c r="F1309" s="116">
        <f t="shared" si="61"/>
        <v>2019</v>
      </c>
      <c r="G1309" s="117" t="s">
        <v>1666</v>
      </c>
      <c r="H1309" s="117" t="s">
        <v>448</v>
      </c>
      <c r="I1309" s="119" t="s">
        <v>1796</v>
      </c>
      <c r="J1309" s="119" t="s">
        <v>1797</v>
      </c>
      <c r="K1309" s="119" t="s">
        <v>1810</v>
      </c>
      <c r="L1309" s="115" t="str">
        <f t="shared" si="60"/>
        <v>T3</v>
      </c>
      <c r="M1309" s="119" t="s">
        <v>1814</v>
      </c>
      <c r="N1309" s="33" t="str">
        <f t="shared" si="62"/>
        <v>E:POS_P:P01_Tr1:NWF_Tr2:ESI_DRC_R3_D:02_M:04_Y:2019</v>
      </c>
      <c r="O1309" s="121">
        <v>0.51111111111111118</v>
      </c>
      <c r="P1309" s="119">
        <v>24</v>
      </c>
      <c r="Q1309" s="119">
        <v>2</v>
      </c>
      <c r="R1309" s="119">
        <v>0</v>
      </c>
      <c r="S1309" s="119">
        <v>15.2</v>
      </c>
      <c r="T1309" s="119" t="s">
        <v>1853</v>
      </c>
      <c r="U1309" s="119">
        <v>17</v>
      </c>
      <c r="V1309" s="119">
        <v>19</v>
      </c>
    </row>
    <row r="1310" spans="1:22" x14ac:dyDescent="0.2">
      <c r="A1310" s="124">
        <v>43557</v>
      </c>
      <c r="B1310" s="115" t="s">
        <v>554</v>
      </c>
      <c r="C1310" s="114" t="s">
        <v>137</v>
      </c>
      <c r="D1310" s="114" t="s">
        <v>138</v>
      </c>
      <c r="E1310" s="114" t="s">
        <v>139</v>
      </c>
      <c r="F1310" s="116">
        <f t="shared" si="61"/>
        <v>2019</v>
      </c>
      <c r="G1310" s="117" t="s">
        <v>1666</v>
      </c>
      <c r="H1310" s="117" t="s">
        <v>448</v>
      </c>
      <c r="I1310" s="119" t="s">
        <v>1796</v>
      </c>
      <c r="J1310" s="119" t="s">
        <v>1815</v>
      </c>
      <c r="K1310" s="119" t="s">
        <v>1798</v>
      </c>
      <c r="L1310" s="115" t="str">
        <f t="shared" si="60"/>
        <v>T0</v>
      </c>
      <c r="M1310" s="119" t="s">
        <v>1816</v>
      </c>
      <c r="N1310" s="33" t="str">
        <f t="shared" si="62"/>
        <v>E:POS_P:P01_Tr1:NWF_Tr2:LSI_DRC_R1_D:02_M:04_Y:2019</v>
      </c>
      <c r="O1310" s="121">
        <v>0.49374999999999997</v>
      </c>
      <c r="P1310" s="119">
        <v>17.3</v>
      </c>
      <c r="Q1310" s="119">
        <v>11</v>
      </c>
      <c r="R1310" s="119">
        <v>0</v>
      </c>
      <c r="S1310" s="119">
        <v>13</v>
      </c>
      <c r="T1310" s="119" t="s">
        <v>1853</v>
      </c>
      <c r="U1310" s="119">
        <v>17</v>
      </c>
      <c r="V1310" s="119">
        <v>19</v>
      </c>
    </row>
    <row r="1311" spans="1:22" x14ac:dyDescent="0.2">
      <c r="A1311" s="124">
        <v>43557</v>
      </c>
      <c r="B1311" s="115" t="s">
        <v>554</v>
      </c>
      <c r="C1311" s="114" t="s">
        <v>137</v>
      </c>
      <c r="D1311" s="114" t="s">
        <v>138</v>
      </c>
      <c r="E1311" s="114" t="s">
        <v>139</v>
      </c>
      <c r="F1311" s="116">
        <f t="shared" si="61"/>
        <v>2019</v>
      </c>
      <c r="G1311" s="117" t="s">
        <v>1666</v>
      </c>
      <c r="H1311" s="117" t="s">
        <v>448</v>
      </c>
      <c r="I1311" s="119" t="s">
        <v>1796</v>
      </c>
      <c r="J1311" s="119" t="s">
        <v>1815</v>
      </c>
      <c r="K1311" s="119" t="s">
        <v>1798</v>
      </c>
      <c r="L1311" s="115" t="str">
        <f t="shared" si="60"/>
        <v>T1</v>
      </c>
      <c r="M1311" s="119" t="s">
        <v>1817</v>
      </c>
      <c r="N1311" s="33" t="str">
        <f t="shared" si="62"/>
        <v>E:POS_P:P01_Tr1:NWF_Tr2:LSI_DRC_R1_D:02_M:04_Y:2019</v>
      </c>
      <c r="O1311" s="121">
        <v>0.50069444444444444</v>
      </c>
      <c r="P1311" s="119">
        <v>20.9</v>
      </c>
      <c r="Q1311" s="119">
        <v>11</v>
      </c>
      <c r="R1311" s="119">
        <v>0</v>
      </c>
      <c r="S1311" s="119">
        <v>13</v>
      </c>
      <c r="T1311" s="119" t="s">
        <v>1853</v>
      </c>
      <c r="U1311" s="119">
        <v>17</v>
      </c>
      <c r="V1311" s="119">
        <v>19</v>
      </c>
    </row>
    <row r="1312" spans="1:22" x14ac:dyDescent="0.2">
      <c r="A1312" s="124">
        <v>43557</v>
      </c>
      <c r="B1312" s="115" t="s">
        <v>554</v>
      </c>
      <c r="C1312" s="114" t="s">
        <v>137</v>
      </c>
      <c r="D1312" s="114" t="s">
        <v>138</v>
      </c>
      <c r="E1312" s="114" t="s">
        <v>139</v>
      </c>
      <c r="F1312" s="116">
        <f t="shared" si="61"/>
        <v>2019</v>
      </c>
      <c r="G1312" s="117" t="s">
        <v>1666</v>
      </c>
      <c r="H1312" s="117" t="s">
        <v>448</v>
      </c>
      <c r="I1312" s="119" t="s">
        <v>1796</v>
      </c>
      <c r="J1312" s="119" t="s">
        <v>1815</v>
      </c>
      <c r="K1312" s="119" t="s">
        <v>1798</v>
      </c>
      <c r="L1312" s="115" t="str">
        <f t="shared" si="60"/>
        <v>T2</v>
      </c>
      <c r="M1312" s="119" t="s">
        <v>1818</v>
      </c>
      <c r="N1312" s="33" t="str">
        <f t="shared" si="62"/>
        <v>E:POS_P:P01_Tr1:NWF_Tr2:LSI_DRC_R1_D:02_M:04_Y:2019</v>
      </c>
      <c r="O1312" s="121">
        <v>0.50763888888888886</v>
      </c>
      <c r="P1312" s="119">
        <v>22.7</v>
      </c>
      <c r="Q1312" s="119">
        <v>11</v>
      </c>
      <c r="R1312" s="119">
        <v>0</v>
      </c>
      <c r="S1312" s="119">
        <v>13</v>
      </c>
      <c r="T1312" s="119" t="s">
        <v>1853</v>
      </c>
      <c r="U1312" s="119">
        <v>17</v>
      </c>
      <c r="V1312" s="119">
        <v>19</v>
      </c>
    </row>
    <row r="1313" spans="1:22" x14ac:dyDescent="0.2">
      <c r="A1313" s="124">
        <v>43557</v>
      </c>
      <c r="B1313" s="115" t="s">
        <v>554</v>
      </c>
      <c r="C1313" s="114" t="s">
        <v>137</v>
      </c>
      <c r="D1313" s="114" t="s">
        <v>138</v>
      </c>
      <c r="E1313" s="114" t="s">
        <v>139</v>
      </c>
      <c r="F1313" s="116">
        <f t="shared" si="61"/>
        <v>2019</v>
      </c>
      <c r="G1313" s="117" t="s">
        <v>1666</v>
      </c>
      <c r="H1313" s="117" t="s">
        <v>448</v>
      </c>
      <c r="I1313" s="119" t="s">
        <v>1796</v>
      </c>
      <c r="J1313" s="119" t="s">
        <v>1815</v>
      </c>
      <c r="K1313" s="119" t="s">
        <v>1798</v>
      </c>
      <c r="L1313" s="115" t="str">
        <f t="shared" si="60"/>
        <v>T3</v>
      </c>
      <c r="M1313" s="119" t="s">
        <v>1819</v>
      </c>
      <c r="N1313" s="33" t="str">
        <f t="shared" si="62"/>
        <v>E:POS_P:P01_Tr1:NWF_Tr2:LSI_DRC_R1_D:02_M:04_Y:2019</v>
      </c>
      <c r="O1313" s="121">
        <v>0.51458333333333328</v>
      </c>
      <c r="P1313" s="119">
        <v>22.5</v>
      </c>
      <c r="Q1313" s="119">
        <v>11</v>
      </c>
      <c r="R1313" s="119">
        <v>0</v>
      </c>
      <c r="S1313" s="119">
        <v>13</v>
      </c>
      <c r="T1313" s="119" t="s">
        <v>1853</v>
      </c>
      <c r="U1313" s="119">
        <v>17</v>
      </c>
      <c r="V1313" s="119">
        <v>19</v>
      </c>
    </row>
    <row r="1314" spans="1:22" x14ac:dyDescent="0.2">
      <c r="A1314" s="124">
        <v>43557</v>
      </c>
      <c r="B1314" s="115" t="s">
        <v>664</v>
      </c>
      <c r="C1314" s="114" t="s">
        <v>137</v>
      </c>
      <c r="D1314" s="114" t="s">
        <v>138</v>
      </c>
      <c r="E1314" s="114" t="s">
        <v>139</v>
      </c>
      <c r="F1314" s="116">
        <f t="shared" si="61"/>
        <v>2019</v>
      </c>
      <c r="G1314" s="117" t="s">
        <v>1666</v>
      </c>
      <c r="H1314" s="117" t="s">
        <v>448</v>
      </c>
      <c r="I1314" s="119" t="s">
        <v>1796</v>
      </c>
      <c r="J1314" s="119" t="s">
        <v>1815</v>
      </c>
      <c r="K1314" s="119" t="s">
        <v>1805</v>
      </c>
      <c r="L1314" s="115" t="str">
        <f t="shared" si="60"/>
        <v>T0</v>
      </c>
      <c r="M1314" s="119" t="s">
        <v>1820</v>
      </c>
      <c r="N1314" s="33" t="str">
        <f t="shared" si="62"/>
        <v>E:POS_P:P01_Tr1:NWF_Tr2:LSI_DRC_R2_D:02_M:04_Y:2019</v>
      </c>
      <c r="O1314" s="121">
        <v>0.49374999999999997</v>
      </c>
      <c r="P1314" s="119">
        <v>18.399999999999999</v>
      </c>
      <c r="Q1314" s="119">
        <v>5</v>
      </c>
      <c r="R1314" s="119">
        <v>0</v>
      </c>
      <c r="S1314" s="119">
        <v>13.4</v>
      </c>
      <c r="T1314" s="119" t="s">
        <v>1853</v>
      </c>
      <c r="U1314" s="119">
        <v>17</v>
      </c>
      <c r="V1314" s="119">
        <v>19</v>
      </c>
    </row>
    <row r="1315" spans="1:22" x14ac:dyDescent="0.2">
      <c r="A1315" s="124">
        <v>43557</v>
      </c>
      <c r="B1315" s="115" t="s">
        <v>664</v>
      </c>
      <c r="C1315" s="114" t="s">
        <v>137</v>
      </c>
      <c r="D1315" s="114" t="s">
        <v>138</v>
      </c>
      <c r="E1315" s="114" t="s">
        <v>139</v>
      </c>
      <c r="F1315" s="116">
        <f t="shared" si="61"/>
        <v>2019</v>
      </c>
      <c r="G1315" s="117" t="s">
        <v>1666</v>
      </c>
      <c r="H1315" s="117" t="s">
        <v>448</v>
      </c>
      <c r="I1315" s="119" t="s">
        <v>1796</v>
      </c>
      <c r="J1315" s="119" t="s">
        <v>1815</v>
      </c>
      <c r="K1315" s="119" t="s">
        <v>1805</v>
      </c>
      <c r="L1315" s="115" t="str">
        <f t="shared" si="60"/>
        <v>T1</v>
      </c>
      <c r="M1315" s="119" t="s">
        <v>1821</v>
      </c>
      <c r="N1315" s="33" t="str">
        <f t="shared" si="62"/>
        <v>E:POS_P:P01_Tr1:NWF_Tr2:LSI_DRC_R2_D:02_M:04_Y:2019</v>
      </c>
      <c r="O1315" s="121">
        <v>0.50069444444444444</v>
      </c>
      <c r="P1315" s="119">
        <v>21.6</v>
      </c>
      <c r="Q1315" s="119">
        <v>5</v>
      </c>
      <c r="R1315" s="119">
        <v>0</v>
      </c>
      <c r="S1315" s="119">
        <v>13.4</v>
      </c>
      <c r="T1315" s="119" t="s">
        <v>1853</v>
      </c>
      <c r="U1315" s="119">
        <v>17</v>
      </c>
      <c r="V1315" s="119">
        <v>19</v>
      </c>
    </row>
    <row r="1316" spans="1:22" x14ac:dyDescent="0.2">
      <c r="A1316" s="124">
        <v>43557</v>
      </c>
      <c r="B1316" s="115" t="s">
        <v>664</v>
      </c>
      <c r="C1316" s="114" t="s">
        <v>137</v>
      </c>
      <c r="D1316" s="114" t="s">
        <v>138</v>
      </c>
      <c r="E1316" s="114" t="s">
        <v>139</v>
      </c>
      <c r="F1316" s="116">
        <f t="shared" si="61"/>
        <v>2019</v>
      </c>
      <c r="G1316" s="117" t="s">
        <v>1666</v>
      </c>
      <c r="H1316" s="117" t="s">
        <v>448</v>
      </c>
      <c r="I1316" s="119" t="s">
        <v>1796</v>
      </c>
      <c r="J1316" s="119" t="s">
        <v>1815</v>
      </c>
      <c r="K1316" s="119" t="s">
        <v>1805</v>
      </c>
      <c r="L1316" s="115" t="str">
        <f t="shared" si="60"/>
        <v>T2</v>
      </c>
      <c r="M1316" s="119" t="s">
        <v>1822</v>
      </c>
      <c r="N1316" s="33" t="str">
        <f t="shared" si="62"/>
        <v>E:POS_P:P01_Tr1:NWF_Tr2:LSI_DRC_R2_D:02_M:04_Y:2019</v>
      </c>
      <c r="O1316" s="121">
        <v>0.50763888888888886</v>
      </c>
      <c r="P1316" s="119">
        <v>23.5</v>
      </c>
      <c r="Q1316" s="119">
        <v>5</v>
      </c>
      <c r="R1316" s="119">
        <v>0</v>
      </c>
      <c r="S1316" s="119">
        <v>13.4</v>
      </c>
      <c r="T1316" s="119" t="s">
        <v>1853</v>
      </c>
      <c r="U1316" s="119">
        <v>17</v>
      </c>
      <c r="V1316" s="119">
        <v>19</v>
      </c>
    </row>
    <row r="1317" spans="1:22" x14ac:dyDescent="0.2">
      <c r="A1317" s="124">
        <v>43557</v>
      </c>
      <c r="B1317" s="115" t="s">
        <v>664</v>
      </c>
      <c r="C1317" s="114" t="s">
        <v>137</v>
      </c>
      <c r="D1317" s="114" t="s">
        <v>138</v>
      </c>
      <c r="E1317" s="114" t="s">
        <v>139</v>
      </c>
      <c r="F1317" s="116">
        <f t="shared" si="61"/>
        <v>2019</v>
      </c>
      <c r="G1317" s="117" t="s">
        <v>1666</v>
      </c>
      <c r="H1317" s="117" t="s">
        <v>448</v>
      </c>
      <c r="I1317" s="119" t="s">
        <v>1796</v>
      </c>
      <c r="J1317" s="119" t="s">
        <v>1815</v>
      </c>
      <c r="K1317" s="119" t="s">
        <v>1805</v>
      </c>
      <c r="L1317" s="115" t="str">
        <f t="shared" si="60"/>
        <v>T3</v>
      </c>
      <c r="M1317" s="119" t="s">
        <v>1823</v>
      </c>
      <c r="N1317" s="33" t="str">
        <f t="shared" si="62"/>
        <v>E:POS_P:P01_Tr1:NWF_Tr2:LSI_DRC_R2_D:02_M:04_Y:2019</v>
      </c>
      <c r="O1317" s="121">
        <v>0.51458333333333328</v>
      </c>
      <c r="P1317" s="119">
        <v>23.5</v>
      </c>
      <c r="Q1317" s="119">
        <v>5</v>
      </c>
      <c r="R1317" s="119">
        <v>0</v>
      </c>
      <c r="S1317" s="119">
        <v>13.4</v>
      </c>
      <c r="T1317" s="119" t="s">
        <v>1853</v>
      </c>
      <c r="U1317" s="119">
        <v>17</v>
      </c>
      <c r="V1317" s="119">
        <v>19</v>
      </c>
    </row>
    <row r="1318" spans="1:22" x14ac:dyDescent="0.2">
      <c r="A1318" s="124">
        <v>43557</v>
      </c>
      <c r="B1318" s="119" t="s">
        <v>1289</v>
      </c>
      <c r="C1318" s="114" t="s">
        <v>137</v>
      </c>
      <c r="D1318" s="114" t="s">
        <v>138</v>
      </c>
      <c r="E1318" s="114" t="s">
        <v>139</v>
      </c>
      <c r="F1318" s="116">
        <f t="shared" si="61"/>
        <v>2019</v>
      </c>
      <c r="G1318" s="117" t="s">
        <v>1666</v>
      </c>
      <c r="H1318" s="117" t="s">
        <v>448</v>
      </c>
      <c r="I1318" s="119" t="s">
        <v>1796</v>
      </c>
      <c r="J1318" s="119" t="s">
        <v>1815</v>
      </c>
      <c r="K1318" s="119" t="s">
        <v>1810</v>
      </c>
      <c r="L1318" s="115" t="str">
        <f t="shared" si="60"/>
        <v>T0</v>
      </c>
      <c r="M1318" s="119" t="s">
        <v>1824</v>
      </c>
      <c r="N1318" s="33" t="str">
        <f t="shared" si="62"/>
        <v>E:POS_P:P01_Tr1:NWF_Tr2:LSI_DRC_R3_D:02_M:04_Y:2019</v>
      </c>
      <c r="O1318" s="121">
        <v>0.49374999999999997</v>
      </c>
      <c r="P1318" s="119">
        <v>17.2</v>
      </c>
      <c r="Q1318" s="119">
        <v>6</v>
      </c>
      <c r="R1318" s="119">
        <v>0</v>
      </c>
      <c r="S1318" s="119">
        <v>13.5</v>
      </c>
      <c r="T1318" s="119" t="s">
        <v>1853</v>
      </c>
      <c r="U1318" s="119">
        <v>17</v>
      </c>
      <c r="V1318" s="119">
        <v>19</v>
      </c>
    </row>
    <row r="1319" spans="1:22" x14ac:dyDescent="0.2">
      <c r="A1319" s="124">
        <v>43557</v>
      </c>
      <c r="B1319" s="119" t="s">
        <v>1289</v>
      </c>
      <c r="C1319" s="114" t="s">
        <v>137</v>
      </c>
      <c r="D1319" s="114" t="s">
        <v>138</v>
      </c>
      <c r="E1319" s="114" t="s">
        <v>139</v>
      </c>
      <c r="F1319" s="116">
        <f t="shared" si="61"/>
        <v>2019</v>
      </c>
      <c r="G1319" s="117" t="s">
        <v>1666</v>
      </c>
      <c r="H1319" s="117" t="s">
        <v>448</v>
      </c>
      <c r="I1319" s="119" t="s">
        <v>1796</v>
      </c>
      <c r="J1319" s="119" t="s">
        <v>1815</v>
      </c>
      <c r="K1319" s="119" t="s">
        <v>1810</v>
      </c>
      <c r="L1319" s="115" t="str">
        <f t="shared" si="60"/>
        <v>T1</v>
      </c>
      <c r="M1319" s="119" t="s">
        <v>1825</v>
      </c>
      <c r="N1319" s="33" t="str">
        <f t="shared" si="62"/>
        <v>E:POS_P:P01_Tr1:NWF_Tr2:LSI_DRC_R3_D:02_M:04_Y:2019</v>
      </c>
      <c r="O1319" s="121">
        <v>0.50069444444444444</v>
      </c>
      <c r="P1319" s="119">
        <v>21.9</v>
      </c>
      <c r="Q1319" s="119">
        <v>6</v>
      </c>
      <c r="R1319" s="119">
        <v>0</v>
      </c>
      <c r="S1319" s="119">
        <v>13.5</v>
      </c>
      <c r="T1319" s="119" t="s">
        <v>1853</v>
      </c>
      <c r="U1319" s="119">
        <v>17</v>
      </c>
      <c r="V1319" s="119">
        <v>19</v>
      </c>
    </row>
    <row r="1320" spans="1:22" x14ac:dyDescent="0.2">
      <c r="A1320" s="124">
        <v>43557</v>
      </c>
      <c r="B1320" s="119" t="s">
        <v>1289</v>
      </c>
      <c r="C1320" s="114" t="s">
        <v>137</v>
      </c>
      <c r="D1320" s="114" t="s">
        <v>138</v>
      </c>
      <c r="E1320" s="114" t="s">
        <v>139</v>
      </c>
      <c r="F1320" s="116">
        <f t="shared" si="61"/>
        <v>2019</v>
      </c>
      <c r="G1320" s="117" t="s">
        <v>1666</v>
      </c>
      <c r="H1320" s="117" t="s">
        <v>448</v>
      </c>
      <c r="I1320" s="119" t="s">
        <v>1796</v>
      </c>
      <c r="J1320" s="119" t="s">
        <v>1815</v>
      </c>
      <c r="K1320" s="119" t="s">
        <v>1810</v>
      </c>
      <c r="L1320" s="115" t="str">
        <f t="shared" si="60"/>
        <v>T2</v>
      </c>
      <c r="M1320" s="119" t="s">
        <v>1826</v>
      </c>
      <c r="N1320" s="33" t="str">
        <f t="shared" si="62"/>
        <v>E:POS_P:P01_Tr1:NWF_Tr2:LSI_DRC_R3_D:02_M:04_Y:2019</v>
      </c>
      <c r="O1320" s="121">
        <v>0.50763888888888886</v>
      </c>
      <c r="P1320" s="119">
        <v>22.7</v>
      </c>
      <c r="Q1320" s="119">
        <v>6</v>
      </c>
      <c r="R1320" s="119">
        <v>0</v>
      </c>
      <c r="S1320" s="119">
        <v>13.5</v>
      </c>
      <c r="T1320" s="119" t="s">
        <v>1853</v>
      </c>
      <c r="U1320" s="119">
        <v>17</v>
      </c>
      <c r="V1320" s="119">
        <v>19</v>
      </c>
    </row>
    <row r="1321" spans="1:22" x14ac:dyDescent="0.2">
      <c r="A1321" s="124">
        <v>43557</v>
      </c>
      <c r="B1321" s="119" t="s">
        <v>1289</v>
      </c>
      <c r="C1321" s="114" t="s">
        <v>137</v>
      </c>
      <c r="D1321" s="114" t="s">
        <v>138</v>
      </c>
      <c r="E1321" s="114" t="s">
        <v>139</v>
      </c>
      <c r="F1321" s="116">
        <f t="shared" si="61"/>
        <v>2019</v>
      </c>
      <c r="G1321" s="117" t="s">
        <v>1666</v>
      </c>
      <c r="H1321" s="117" t="s">
        <v>448</v>
      </c>
      <c r="I1321" s="119" t="s">
        <v>1796</v>
      </c>
      <c r="J1321" s="119" t="s">
        <v>1815</v>
      </c>
      <c r="K1321" s="119" t="s">
        <v>1810</v>
      </c>
      <c r="L1321" s="115" t="str">
        <f t="shared" si="60"/>
        <v>T3</v>
      </c>
      <c r="M1321" s="119" t="s">
        <v>1827</v>
      </c>
      <c r="N1321" s="33" t="str">
        <f t="shared" si="62"/>
        <v>E:POS_P:P01_Tr1:NWF_Tr2:LSI_DRC_R3_D:02_M:04_Y:2019</v>
      </c>
      <c r="O1321" s="121">
        <v>0.51458333333333328</v>
      </c>
      <c r="P1321" s="119">
        <v>22.5</v>
      </c>
      <c r="Q1321" s="119">
        <v>6</v>
      </c>
      <c r="R1321" s="119">
        <v>0</v>
      </c>
      <c r="S1321" s="119">
        <v>13.5</v>
      </c>
      <c r="T1321" s="119" t="s">
        <v>1853</v>
      </c>
      <c r="U1321" s="119">
        <v>17</v>
      </c>
      <c r="V1321" s="119">
        <v>19</v>
      </c>
    </row>
    <row r="1322" spans="1:22" x14ac:dyDescent="0.2">
      <c r="A1322" s="124">
        <v>43557</v>
      </c>
      <c r="B1322" s="115" t="s">
        <v>554</v>
      </c>
      <c r="C1322" s="114" t="s">
        <v>137</v>
      </c>
      <c r="D1322" s="114" t="s">
        <v>138</v>
      </c>
      <c r="E1322" s="114" t="s">
        <v>139</v>
      </c>
      <c r="F1322" s="116">
        <f t="shared" si="61"/>
        <v>2019</v>
      </c>
      <c r="G1322" s="117" t="s">
        <v>1666</v>
      </c>
      <c r="H1322" s="117" t="s">
        <v>448</v>
      </c>
      <c r="I1322" s="119" t="s">
        <v>1828</v>
      </c>
      <c r="J1322" s="119" t="s">
        <v>1797</v>
      </c>
      <c r="K1322" s="119" t="s">
        <v>1798</v>
      </c>
      <c r="L1322" s="115" t="str">
        <f t="shared" si="60"/>
        <v>T0</v>
      </c>
      <c r="M1322" s="119" t="s">
        <v>1829</v>
      </c>
      <c r="N1322" s="33" t="str">
        <f t="shared" si="62"/>
        <v>E:POS_P:P01_Tr1:WFL_Tr2:ESI_DRC_R1_D:02_M:04_Y:2019</v>
      </c>
      <c r="O1322" s="121">
        <v>0.52118055555555554</v>
      </c>
      <c r="P1322" s="119">
        <v>19.100000000000001</v>
      </c>
      <c r="Q1322" s="119">
        <v>8</v>
      </c>
      <c r="R1322" s="119">
        <v>0</v>
      </c>
      <c r="S1322" s="119">
        <v>15.5</v>
      </c>
      <c r="T1322" s="119" t="s">
        <v>1853</v>
      </c>
      <c r="U1322" s="119">
        <v>19</v>
      </c>
      <c r="V1322" s="119">
        <v>21</v>
      </c>
    </row>
    <row r="1323" spans="1:22" x14ac:dyDescent="0.2">
      <c r="A1323" s="124">
        <v>43557</v>
      </c>
      <c r="B1323" s="115" t="s">
        <v>554</v>
      </c>
      <c r="C1323" s="114" t="s">
        <v>137</v>
      </c>
      <c r="D1323" s="114" t="s">
        <v>138</v>
      </c>
      <c r="E1323" s="114" t="s">
        <v>139</v>
      </c>
      <c r="F1323" s="116">
        <f t="shared" si="61"/>
        <v>2019</v>
      </c>
      <c r="G1323" s="117" t="s">
        <v>1666</v>
      </c>
      <c r="H1323" s="117" t="s">
        <v>448</v>
      </c>
      <c r="I1323" s="119" t="s">
        <v>1828</v>
      </c>
      <c r="J1323" s="119" t="s">
        <v>1797</v>
      </c>
      <c r="K1323" s="119" t="s">
        <v>1798</v>
      </c>
      <c r="L1323" s="115" t="str">
        <f t="shared" si="60"/>
        <v>T1</v>
      </c>
      <c r="M1323" s="119" t="s">
        <v>1830</v>
      </c>
      <c r="N1323" s="33" t="str">
        <f t="shared" si="62"/>
        <v>E:POS_P:P01_Tr1:WFL_Tr2:ESI_DRC_R1_D:02_M:04_Y:2019</v>
      </c>
      <c r="O1323" s="121">
        <v>0.52812500000000007</v>
      </c>
      <c r="P1323" s="119">
        <v>22.4</v>
      </c>
      <c r="Q1323" s="119">
        <v>8</v>
      </c>
      <c r="R1323" s="119">
        <v>0</v>
      </c>
      <c r="S1323" s="119">
        <v>15.5</v>
      </c>
      <c r="T1323" s="119" t="s">
        <v>1853</v>
      </c>
      <c r="U1323" s="119">
        <v>19</v>
      </c>
      <c r="V1323" s="119">
        <v>21</v>
      </c>
    </row>
    <row r="1324" spans="1:22" x14ac:dyDescent="0.2">
      <c r="A1324" s="124">
        <v>43557</v>
      </c>
      <c r="B1324" s="115" t="s">
        <v>554</v>
      </c>
      <c r="C1324" s="114" t="s">
        <v>137</v>
      </c>
      <c r="D1324" s="114" t="s">
        <v>138</v>
      </c>
      <c r="E1324" s="114" t="s">
        <v>139</v>
      </c>
      <c r="F1324" s="116">
        <f t="shared" si="61"/>
        <v>2019</v>
      </c>
      <c r="G1324" s="117" t="s">
        <v>1666</v>
      </c>
      <c r="H1324" s="117" t="s">
        <v>448</v>
      </c>
      <c r="I1324" s="119" t="s">
        <v>1828</v>
      </c>
      <c r="J1324" s="119" t="s">
        <v>1797</v>
      </c>
      <c r="K1324" s="119" t="s">
        <v>1798</v>
      </c>
      <c r="L1324" s="115" t="str">
        <f t="shared" si="60"/>
        <v>T2</v>
      </c>
      <c r="M1324" s="119" t="s">
        <v>1831</v>
      </c>
      <c r="N1324" s="33" t="str">
        <f t="shared" si="62"/>
        <v>E:POS_P:P01_Tr1:WFL_Tr2:ESI_DRC_R1_D:02_M:04_Y:2019</v>
      </c>
      <c r="O1324" s="121">
        <v>0.53506944444444449</v>
      </c>
      <c r="P1324" s="119">
        <v>22</v>
      </c>
      <c r="Q1324" s="119">
        <v>8</v>
      </c>
      <c r="R1324" s="119">
        <v>0</v>
      </c>
      <c r="S1324" s="119">
        <v>15.5</v>
      </c>
      <c r="T1324" s="119" t="s">
        <v>1853</v>
      </c>
      <c r="U1324" s="119">
        <v>19</v>
      </c>
      <c r="V1324" s="119">
        <v>21</v>
      </c>
    </row>
    <row r="1325" spans="1:22" x14ac:dyDescent="0.2">
      <c r="A1325" s="124">
        <v>43557</v>
      </c>
      <c r="B1325" s="115" t="s">
        <v>554</v>
      </c>
      <c r="C1325" s="114" t="s">
        <v>137</v>
      </c>
      <c r="D1325" s="114" t="s">
        <v>138</v>
      </c>
      <c r="E1325" s="114" t="s">
        <v>139</v>
      </c>
      <c r="F1325" s="116">
        <f t="shared" si="61"/>
        <v>2019</v>
      </c>
      <c r="G1325" s="117" t="s">
        <v>1666</v>
      </c>
      <c r="H1325" s="117" t="s">
        <v>448</v>
      </c>
      <c r="I1325" s="119" t="s">
        <v>1828</v>
      </c>
      <c r="J1325" s="119" t="s">
        <v>1797</v>
      </c>
      <c r="K1325" s="119" t="s">
        <v>1798</v>
      </c>
      <c r="L1325" s="115" t="str">
        <f t="shared" ref="L1325:L1388" si="63">MID(M1325,12,2)</f>
        <v>T3</v>
      </c>
      <c r="M1325" s="119" t="s">
        <v>1832</v>
      </c>
      <c r="N1325" s="33" t="str">
        <f t="shared" si="62"/>
        <v>E:POS_P:P01_Tr1:WFL_Tr2:ESI_DRC_R1_D:02_M:04_Y:2019</v>
      </c>
      <c r="O1325" s="121">
        <v>0.54201388888888891</v>
      </c>
      <c r="P1325" s="119">
        <v>23</v>
      </c>
      <c r="Q1325" s="119">
        <v>8</v>
      </c>
      <c r="R1325" s="119">
        <v>0</v>
      </c>
      <c r="S1325" s="119">
        <v>15.5</v>
      </c>
      <c r="T1325" s="119" t="s">
        <v>1853</v>
      </c>
      <c r="U1325" s="119">
        <v>19</v>
      </c>
      <c r="V1325" s="119">
        <v>21</v>
      </c>
    </row>
    <row r="1326" spans="1:22" x14ac:dyDescent="0.2">
      <c r="A1326" s="124">
        <v>43557</v>
      </c>
      <c r="B1326" s="115" t="s">
        <v>664</v>
      </c>
      <c r="C1326" s="114" t="s">
        <v>137</v>
      </c>
      <c r="D1326" s="114" t="s">
        <v>138</v>
      </c>
      <c r="E1326" s="114" t="s">
        <v>139</v>
      </c>
      <c r="F1326" s="116">
        <f t="shared" si="61"/>
        <v>2019</v>
      </c>
      <c r="G1326" s="117" t="s">
        <v>1666</v>
      </c>
      <c r="H1326" s="117" t="s">
        <v>448</v>
      </c>
      <c r="I1326" s="119" t="s">
        <v>1828</v>
      </c>
      <c r="J1326" s="119" t="s">
        <v>1797</v>
      </c>
      <c r="K1326" s="119" t="s">
        <v>1805</v>
      </c>
      <c r="L1326" s="115" t="str">
        <f t="shared" si="63"/>
        <v>T0</v>
      </c>
      <c r="M1326" s="119" t="s">
        <v>1833</v>
      </c>
      <c r="N1326" s="33" t="str">
        <f t="shared" si="62"/>
        <v>E:POS_P:P01_Tr1:WFL_Tr2:ESI_DRC_R2_D:02_M:04_Y:2019</v>
      </c>
      <c r="O1326" s="121">
        <v>0.52118055555555554</v>
      </c>
      <c r="P1326" s="119">
        <v>20.100000000000001</v>
      </c>
      <c r="Q1326" s="119">
        <v>14</v>
      </c>
      <c r="R1326" s="119">
        <v>0</v>
      </c>
      <c r="S1326" s="119">
        <v>14.8</v>
      </c>
      <c r="T1326" s="119" t="s">
        <v>1853</v>
      </c>
      <c r="U1326" s="119">
        <v>19</v>
      </c>
      <c r="V1326" s="119">
        <v>21</v>
      </c>
    </row>
    <row r="1327" spans="1:22" x14ac:dyDescent="0.2">
      <c r="A1327" s="124">
        <v>43557</v>
      </c>
      <c r="B1327" s="115" t="s">
        <v>664</v>
      </c>
      <c r="C1327" s="114" t="s">
        <v>137</v>
      </c>
      <c r="D1327" s="114" t="s">
        <v>138</v>
      </c>
      <c r="E1327" s="114" t="s">
        <v>139</v>
      </c>
      <c r="F1327" s="116">
        <f t="shared" si="61"/>
        <v>2019</v>
      </c>
      <c r="G1327" s="117" t="s">
        <v>1666</v>
      </c>
      <c r="H1327" s="117" t="s">
        <v>448</v>
      </c>
      <c r="I1327" s="119" t="s">
        <v>1828</v>
      </c>
      <c r="J1327" s="119" t="s">
        <v>1797</v>
      </c>
      <c r="K1327" s="119" t="s">
        <v>1805</v>
      </c>
      <c r="L1327" s="115" t="str">
        <f t="shared" si="63"/>
        <v>T1</v>
      </c>
      <c r="M1327" s="119" t="s">
        <v>1834</v>
      </c>
      <c r="N1327" s="33" t="str">
        <f t="shared" si="62"/>
        <v>E:POS_P:P01_Tr1:WFL_Tr2:ESI_DRC_R2_D:02_M:04_Y:2019</v>
      </c>
      <c r="O1327" s="121">
        <v>0.52812500000000007</v>
      </c>
      <c r="P1327" s="119">
        <v>23.4</v>
      </c>
      <c r="Q1327" s="119">
        <v>14</v>
      </c>
      <c r="R1327" s="119">
        <v>0</v>
      </c>
      <c r="S1327" s="119">
        <v>14.8</v>
      </c>
      <c r="T1327" s="119" t="s">
        <v>1853</v>
      </c>
      <c r="U1327" s="119">
        <v>19</v>
      </c>
      <c r="V1327" s="119">
        <v>21</v>
      </c>
    </row>
    <row r="1328" spans="1:22" x14ac:dyDescent="0.2">
      <c r="A1328" s="124">
        <v>43557</v>
      </c>
      <c r="B1328" s="115" t="s">
        <v>664</v>
      </c>
      <c r="C1328" s="114" t="s">
        <v>137</v>
      </c>
      <c r="D1328" s="114" t="s">
        <v>138</v>
      </c>
      <c r="E1328" s="114" t="s">
        <v>139</v>
      </c>
      <c r="F1328" s="116">
        <f t="shared" si="61"/>
        <v>2019</v>
      </c>
      <c r="G1328" s="117" t="s">
        <v>1666</v>
      </c>
      <c r="H1328" s="117" t="s">
        <v>448</v>
      </c>
      <c r="I1328" s="119" t="s">
        <v>1828</v>
      </c>
      <c r="J1328" s="119" t="s">
        <v>1797</v>
      </c>
      <c r="K1328" s="119" t="s">
        <v>1805</v>
      </c>
      <c r="L1328" s="115" t="str">
        <f t="shared" si="63"/>
        <v>T2</v>
      </c>
      <c r="M1328" s="119" t="s">
        <v>1835</v>
      </c>
      <c r="N1328" s="33" t="str">
        <f t="shared" si="62"/>
        <v>E:POS_P:P01_Tr1:WFL_Tr2:ESI_DRC_R2_D:02_M:04_Y:2019</v>
      </c>
      <c r="O1328" s="121">
        <v>0.53506944444444449</v>
      </c>
      <c r="P1328" s="119">
        <v>23.6</v>
      </c>
      <c r="Q1328" s="119">
        <v>14</v>
      </c>
      <c r="R1328" s="119">
        <v>0</v>
      </c>
      <c r="S1328" s="119">
        <v>14.8</v>
      </c>
      <c r="T1328" s="119" t="s">
        <v>1853</v>
      </c>
      <c r="U1328" s="119">
        <v>19</v>
      </c>
      <c r="V1328" s="119">
        <v>21</v>
      </c>
    </row>
    <row r="1329" spans="1:22" x14ac:dyDescent="0.2">
      <c r="A1329" s="124">
        <v>43557</v>
      </c>
      <c r="B1329" s="115" t="s">
        <v>664</v>
      </c>
      <c r="C1329" s="114" t="s">
        <v>137</v>
      </c>
      <c r="D1329" s="114" t="s">
        <v>138</v>
      </c>
      <c r="E1329" s="114" t="s">
        <v>139</v>
      </c>
      <c r="F1329" s="116">
        <f t="shared" si="61"/>
        <v>2019</v>
      </c>
      <c r="G1329" s="117" t="s">
        <v>1666</v>
      </c>
      <c r="H1329" s="117" t="s">
        <v>448</v>
      </c>
      <c r="I1329" s="119" t="s">
        <v>1828</v>
      </c>
      <c r="J1329" s="119" t="s">
        <v>1797</v>
      </c>
      <c r="K1329" s="119" t="s">
        <v>1805</v>
      </c>
      <c r="L1329" s="115" t="str">
        <f t="shared" si="63"/>
        <v>T3</v>
      </c>
      <c r="M1329" s="119" t="s">
        <v>1836</v>
      </c>
      <c r="N1329" s="33" t="str">
        <f t="shared" si="62"/>
        <v>E:POS_P:P01_Tr1:WFL_Tr2:ESI_DRC_R2_D:02_M:04_Y:2019</v>
      </c>
      <c r="O1329" s="121">
        <v>0.54201388888888891</v>
      </c>
      <c r="P1329" s="119">
        <v>24.4</v>
      </c>
      <c r="Q1329" s="119">
        <v>14</v>
      </c>
      <c r="R1329" s="119">
        <v>0</v>
      </c>
      <c r="S1329" s="119">
        <v>14.8</v>
      </c>
      <c r="T1329" s="119" t="s">
        <v>1853</v>
      </c>
      <c r="U1329" s="119">
        <v>19</v>
      </c>
      <c r="V1329" s="119">
        <v>21</v>
      </c>
    </row>
    <row r="1330" spans="1:22" x14ac:dyDescent="0.2">
      <c r="A1330" s="124">
        <v>43557</v>
      </c>
      <c r="B1330" s="119" t="s">
        <v>1289</v>
      </c>
      <c r="C1330" s="114" t="s">
        <v>137</v>
      </c>
      <c r="D1330" s="114" t="s">
        <v>138</v>
      </c>
      <c r="E1330" s="114" t="s">
        <v>139</v>
      </c>
      <c r="F1330" s="116">
        <f t="shared" si="61"/>
        <v>2019</v>
      </c>
      <c r="G1330" s="117" t="s">
        <v>1666</v>
      </c>
      <c r="H1330" s="117" t="s">
        <v>448</v>
      </c>
      <c r="I1330" s="119" t="s">
        <v>1828</v>
      </c>
      <c r="J1330" s="119" t="s">
        <v>1797</v>
      </c>
      <c r="K1330" s="119" t="s">
        <v>1810</v>
      </c>
      <c r="L1330" s="115" t="str">
        <f t="shared" si="63"/>
        <v>T0</v>
      </c>
      <c r="M1330" s="119" t="s">
        <v>1837</v>
      </c>
      <c r="N1330" s="33" t="str">
        <f t="shared" si="62"/>
        <v>E:POS_P:P01_Tr1:WFL_Tr2:ESI_DRC_R3_D:02_M:04_Y:2019</v>
      </c>
      <c r="O1330" s="121">
        <v>0.52118055555555554</v>
      </c>
      <c r="P1330" s="119">
        <v>20</v>
      </c>
      <c r="Q1330" s="119">
        <v>2</v>
      </c>
      <c r="R1330" s="119">
        <v>0</v>
      </c>
      <c r="S1330" s="119">
        <v>14.6</v>
      </c>
      <c r="T1330" s="119" t="s">
        <v>1853</v>
      </c>
      <c r="U1330" s="119">
        <v>19</v>
      </c>
      <c r="V1330" s="119">
        <v>21</v>
      </c>
    </row>
    <row r="1331" spans="1:22" x14ac:dyDescent="0.2">
      <c r="A1331" s="124">
        <v>43557</v>
      </c>
      <c r="B1331" s="119" t="s">
        <v>1289</v>
      </c>
      <c r="C1331" s="114" t="s">
        <v>137</v>
      </c>
      <c r="D1331" s="114" t="s">
        <v>138</v>
      </c>
      <c r="E1331" s="114" t="s">
        <v>139</v>
      </c>
      <c r="F1331" s="116">
        <f t="shared" si="61"/>
        <v>2019</v>
      </c>
      <c r="G1331" s="117" t="s">
        <v>1666</v>
      </c>
      <c r="H1331" s="117" t="s">
        <v>448</v>
      </c>
      <c r="I1331" s="119" t="s">
        <v>1828</v>
      </c>
      <c r="J1331" s="119" t="s">
        <v>1797</v>
      </c>
      <c r="K1331" s="119" t="s">
        <v>1810</v>
      </c>
      <c r="L1331" s="115" t="str">
        <f t="shared" si="63"/>
        <v>T1</v>
      </c>
      <c r="M1331" s="119" t="s">
        <v>1838</v>
      </c>
      <c r="N1331" s="33" t="str">
        <f t="shared" si="62"/>
        <v>E:POS_P:P01_Tr1:WFL_Tr2:ESI_DRC_R3_D:02_M:04_Y:2019</v>
      </c>
      <c r="O1331" s="121">
        <v>0.52812500000000007</v>
      </c>
      <c r="P1331" s="119">
        <v>24.3</v>
      </c>
      <c r="Q1331" s="119">
        <v>2</v>
      </c>
      <c r="R1331" s="119">
        <v>0</v>
      </c>
      <c r="S1331" s="119">
        <v>14.6</v>
      </c>
      <c r="T1331" s="119" t="s">
        <v>1853</v>
      </c>
      <c r="U1331" s="119">
        <v>19</v>
      </c>
      <c r="V1331" s="119">
        <v>21</v>
      </c>
    </row>
    <row r="1332" spans="1:22" x14ac:dyDescent="0.2">
      <c r="A1332" s="124">
        <v>43557</v>
      </c>
      <c r="B1332" s="119" t="s">
        <v>1289</v>
      </c>
      <c r="C1332" s="114" t="s">
        <v>137</v>
      </c>
      <c r="D1332" s="114" t="s">
        <v>138</v>
      </c>
      <c r="E1332" s="114" t="s">
        <v>139</v>
      </c>
      <c r="F1332" s="116">
        <f t="shared" si="61"/>
        <v>2019</v>
      </c>
      <c r="G1332" s="117" t="s">
        <v>1666</v>
      </c>
      <c r="H1332" s="117" t="s">
        <v>448</v>
      </c>
      <c r="I1332" s="119" t="s">
        <v>1828</v>
      </c>
      <c r="J1332" s="119" t="s">
        <v>1797</v>
      </c>
      <c r="K1332" s="119" t="s">
        <v>1810</v>
      </c>
      <c r="L1332" s="115" t="str">
        <f t="shared" si="63"/>
        <v>T2</v>
      </c>
      <c r="M1332" s="119" t="s">
        <v>1839</v>
      </c>
      <c r="N1332" s="33" t="str">
        <f t="shared" si="62"/>
        <v>E:POS_P:P01_Tr1:WFL_Tr2:ESI_DRC_R3_D:02_M:04_Y:2019</v>
      </c>
      <c r="O1332" s="121">
        <v>0.53506944444444449</v>
      </c>
      <c r="P1332" s="119">
        <v>24.9</v>
      </c>
      <c r="Q1332" s="119">
        <v>2</v>
      </c>
      <c r="R1332" s="119">
        <v>0</v>
      </c>
      <c r="S1332" s="119">
        <v>14.6</v>
      </c>
      <c r="T1332" s="119" t="s">
        <v>1853</v>
      </c>
      <c r="U1332" s="119">
        <v>19</v>
      </c>
      <c r="V1332" s="119">
        <v>21</v>
      </c>
    </row>
    <row r="1333" spans="1:22" x14ac:dyDescent="0.2">
      <c r="A1333" s="124">
        <v>43557</v>
      </c>
      <c r="B1333" s="119" t="s">
        <v>1289</v>
      </c>
      <c r="C1333" s="114" t="s">
        <v>137</v>
      </c>
      <c r="D1333" s="114" t="s">
        <v>138</v>
      </c>
      <c r="E1333" s="114" t="s">
        <v>139</v>
      </c>
      <c r="F1333" s="116">
        <f t="shared" si="61"/>
        <v>2019</v>
      </c>
      <c r="G1333" s="117" t="s">
        <v>1666</v>
      </c>
      <c r="H1333" s="117" t="s">
        <v>448</v>
      </c>
      <c r="I1333" s="119" t="s">
        <v>1828</v>
      </c>
      <c r="J1333" s="119" t="s">
        <v>1797</v>
      </c>
      <c r="K1333" s="119" t="s">
        <v>1810</v>
      </c>
      <c r="L1333" s="115" t="str">
        <f t="shared" si="63"/>
        <v>T3</v>
      </c>
      <c r="M1333" s="119" t="s">
        <v>1840</v>
      </c>
      <c r="N1333" s="33" t="str">
        <f t="shared" si="62"/>
        <v>E:POS_P:P01_Tr1:WFL_Tr2:ESI_DRC_R3_D:02_M:04_Y:2019</v>
      </c>
      <c r="O1333" s="121">
        <v>0.54201388888888891</v>
      </c>
      <c r="P1333" s="119">
        <v>25.1</v>
      </c>
      <c r="Q1333" s="119">
        <v>2</v>
      </c>
      <c r="R1333" s="119">
        <v>0</v>
      </c>
      <c r="S1333" s="119">
        <v>14.6</v>
      </c>
      <c r="T1333" s="119" t="s">
        <v>1853</v>
      </c>
      <c r="U1333" s="119">
        <v>19</v>
      </c>
      <c r="V1333" s="119">
        <v>21</v>
      </c>
    </row>
    <row r="1334" spans="1:22" x14ac:dyDescent="0.2">
      <c r="A1334" s="124">
        <v>43557</v>
      </c>
      <c r="B1334" s="115" t="s">
        <v>554</v>
      </c>
      <c r="C1334" s="114" t="s">
        <v>137</v>
      </c>
      <c r="D1334" s="114" t="s">
        <v>138</v>
      </c>
      <c r="E1334" s="114" t="s">
        <v>139</v>
      </c>
      <c r="F1334" s="116">
        <f t="shared" si="61"/>
        <v>2019</v>
      </c>
      <c r="G1334" s="117" t="s">
        <v>1666</v>
      </c>
      <c r="H1334" s="117" t="s">
        <v>448</v>
      </c>
      <c r="I1334" s="119" t="s">
        <v>1828</v>
      </c>
      <c r="J1334" s="119" t="s">
        <v>1815</v>
      </c>
      <c r="K1334" s="119" t="s">
        <v>1798</v>
      </c>
      <c r="L1334" s="115" t="str">
        <f t="shared" si="63"/>
        <v>T0</v>
      </c>
      <c r="M1334" s="119" t="s">
        <v>1841</v>
      </c>
      <c r="N1334" s="33" t="str">
        <f t="shared" si="62"/>
        <v>E:POS_P:P01_Tr1:WFL_Tr2:LSI_DRC_R1_D:02_M:04_Y:2019</v>
      </c>
      <c r="O1334" s="121">
        <v>0.52384259259259258</v>
      </c>
      <c r="P1334" s="119">
        <v>18.5</v>
      </c>
      <c r="Q1334" s="119">
        <v>11</v>
      </c>
      <c r="R1334" s="119">
        <v>0</v>
      </c>
      <c r="S1334" s="119">
        <v>14.6</v>
      </c>
      <c r="T1334" s="119" t="s">
        <v>1853</v>
      </c>
      <c r="U1334" s="119">
        <v>19</v>
      </c>
      <c r="V1334" s="119">
        <v>21</v>
      </c>
    </row>
    <row r="1335" spans="1:22" x14ac:dyDescent="0.2">
      <c r="A1335" s="124">
        <v>43557</v>
      </c>
      <c r="B1335" s="115" t="s">
        <v>554</v>
      </c>
      <c r="C1335" s="114" t="s">
        <v>137</v>
      </c>
      <c r="D1335" s="114" t="s">
        <v>138</v>
      </c>
      <c r="E1335" s="114" t="s">
        <v>139</v>
      </c>
      <c r="F1335" s="116">
        <f t="shared" si="61"/>
        <v>2019</v>
      </c>
      <c r="G1335" s="117" t="s">
        <v>1666</v>
      </c>
      <c r="H1335" s="117" t="s">
        <v>448</v>
      </c>
      <c r="I1335" s="119" t="s">
        <v>1828</v>
      </c>
      <c r="J1335" s="119" t="s">
        <v>1815</v>
      </c>
      <c r="K1335" s="119" t="s">
        <v>1798</v>
      </c>
      <c r="L1335" s="115" t="str">
        <f t="shared" si="63"/>
        <v>T1</v>
      </c>
      <c r="M1335" s="119" t="s">
        <v>1842</v>
      </c>
      <c r="N1335" s="33" t="str">
        <f t="shared" si="62"/>
        <v>E:POS_P:P01_Tr1:WFL_Tr2:LSI_DRC_R1_D:02_M:04_Y:2019</v>
      </c>
      <c r="O1335" s="121">
        <v>0.530787037037037</v>
      </c>
      <c r="P1335" s="119">
        <v>22.9</v>
      </c>
      <c r="Q1335" s="119">
        <v>11</v>
      </c>
      <c r="R1335" s="119">
        <v>0</v>
      </c>
      <c r="S1335" s="119">
        <v>14.6</v>
      </c>
      <c r="T1335" s="119" t="s">
        <v>1853</v>
      </c>
      <c r="U1335" s="119">
        <v>19</v>
      </c>
      <c r="V1335" s="119">
        <v>21</v>
      </c>
    </row>
    <row r="1336" spans="1:22" x14ac:dyDescent="0.2">
      <c r="A1336" s="124">
        <v>43557</v>
      </c>
      <c r="B1336" s="115" t="s">
        <v>554</v>
      </c>
      <c r="C1336" s="114" t="s">
        <v>137</v>
      </c>
      <c r="D1336" s="114" t="s">
        <v>138</v>
      </c>
      <c r="E1336" s="114" t="s">
        <v>139</v>
      </c>
      <c r="F1336" s="116">
        <f t="shared" si="61"/>
        <v>2019</v>
      </c>
      <c r="G1336" s="117" t="s">
        <v>1666</v>
      </c>
      <c r="H1336" s="117" t="s">
        <v>448</v>
      </c>
      <c r="I1336" s="119" t="s">
        <v>1828</v>
      </c>
      <c r="J1336" s="119" t="s">
        <v>1815</v>
      </c>
      <c r="K1336" s="119" t="s">
        <v>1798</v>
      </c>
      <c r="L1336" s="115" t="str">
        <f t="shared" si="63"/>
        <v>T2</v>
      </c>
      <c r="M1336" s="119" t="s">
        <v>1843</v>
      </c>
      <c r="N1336" s="33" t="str">
        <f t="shared" si="62"/>
        <v>E:POS_P:P01_Tr1:WFL_Tr2:LSI_DRC_R1_D:02_M:04_Y:2019</v>
      </c>
      <c r="O1336" s="121">
        <v>0.53773148148148142</v>
      </c>
      <c r="P1336" s="119">
        <v>23.8</v>
      </c>
      <c r="Q1336" s="119">
        <v>11</v>
      </c>
      <c r="R1336" s="119">
        <v>0</v>
      </c>
      <c r="S1336" s="119">
        <v>14.6</v>
      </c>
      <c r="T1336" s="119" t="s">
        <v>1853</v>
      </c>
      <c r="U1336" s="119">
        <v>19</v>
      </c>
      <c r="V1336" s="119">
        <v>21</v>
      </c>
    </row>
    <row r="1337" spans="1:22" x14ac:dyDescent="0.2">
      <c r="A1337" s="124">
        <v>43557</v>
      </c>
      <c r="B1337" s="115" t="s">
        <v>554</v>
      </c>
      <c r="C1337" s="114" t="s">
        <v>137</v>
      </c>
      <c r="D1337" s="114" t="s">
        <v>138</v>
      </c>
      <c r="E1337" s="114" t="s">
        <v>139</v>
      </c>
      <c r="F1337" s="116">
        <f t="shared" si="61"/>
        <v>2019</v>
      </c>
      <c r="G1337" s="117" t="s">
        <v>1666</v>
      </c>
      <c r="H1337" s="117" t="s">
        <v>448</v>
      </c>
      <c r="I1337" s="119" t="s">
        <v>1828</v>
      </c>
      <c r="J1337" s="119" t="s">
        <v>1815</v>
      </c>
      <c r="K1337" s="119" t="s">
        <v>1798</v>
      </c>
      <c r="L1337" s="115" t="str">
        <f t="shared" si="63"/>
        <v>T3</v>
      </c>
      <c r="M1337" s="119" t="s">
        <v>1844</v>
      </c>
      <c r="N1337" s="33" t="str">
        <f t="shared" si="62"/>
        <v>E:POS_P:P01_Tr1:WFL_Tr2:LSI_DRC_R1_D:02_M:04_Y:2019</v>
      </c>
      <c r="O1337" s="121">
        <v>0.54467592592592595</v>
      </c>
      <c r="P1337" s="119">
        <v>23.7</v>
      </c>
      <c r="Q1337" s="119">
        <v>11</v>
      </c>
      <c r="R1337" s="119">
        <v>0</v>
      </c>
      <c r="S1337" s="119">
        <v>14.6</v>
      </c>
      <c r="T1337" s="119" t="s">
        <v>1853</v>
      </c>
      <c r="U1337" s="119">
        <v>19</v>
      </c>
      <c r="V1337" s="119">
        <v>21</v>
      </c>
    </row>
    <row r="1338" spans="1:22" x14ac:dyDescent="0.2">
      <c r="A1338" s="124">
        <v>43557</v>
      </c>
      <c r="B1338" s="115" t="s">
        <v>664</v>
      </c>
      <c r="C1338" s="114" t="s">
        <v>137</v>
      </c>
      <c r="D1338" s="114" t="s">
        <v>138</v>
      </c>
      <c r="E1338" s="114" t="s">
        <v>139</v>
      </c>
      <c r="F1338" s="116">
        <f t="shared" si="61"/>
        <v>2019</v>
      </c>
      <c r="G1338" s="117" t="s">
        <v>1666</v>
      </c>
      <c r="H1338" s="117" t="s">
        <v>448</v>
      </c>
      <c r="I1338" s="119" t="s">
        <v>1828</v>
      </c>
      <c r="J1338" s="119" t="s">
        <v>1815</v>
      </c>
      <c r="K1338" s="119" t="s">
        <v>1805</v>
      </c>
      <c r="L1338" s="115" t="str">
        <f t="shared" si="63"/>
        <v>T0</v>
      </c>
      <c r="M1338" s="119" t="s">
        <v>1845</v>
      </c>
      <c r="N1338" s="33" t="str">
        <f t="shared" si="62"/>
        <v>E:POS_P:P01_Tr1:WFL_Tr2:LSI_DRC_R2_D:02_M:04_Y:2019</v>
      </c>
      <c r="O1338" s="121">
        <v>0.52384259259259258</v>
      </c>
      <c r="P1338" s="119">
        <v>20</v>
      </c>
      <c r="Q1338" s="119">
        <v>5</v>
      </c>
      <c r="R1338" s="119">
        <v>0</v>
      </c>
      <c r="S1338" s="119">
        <v>14.7</v>
      </c>
      <c r="T1338" s="119" t="s">
        <v>1853</v>
      </c>
      <c r="U1338" s="119">
        <v>19</v>
      </c>
      <c r="V1338" s="119">
        <v>21</v>
      </c>
    </row>
    <row r="1339" spans="1:22" x14ac:dyDescent="0.2">
      <c r="A1339" s="124">
        <v>43557</v>
      </c>
      <c r="B1339" s="115" t="s">
        <v>664</v>
      </c>
      <c r="C1339" s="114" t="s">
        <v>137</v>
      </c>
      <c r="D1339" s="114" t="s">
        <v>138</v>
      </c>
      <c r="E1339" s="114" t="s">
        <v>139</v>
      </c>
      <c r="F1339" s="116">
        <f t="shared" si="61"/>
        <v>2019</v>
      </c>
      <c r="G1339" s="117" t="s">
        <v>1666</v>
      </c>
      <c r="H1339" s="117" t="s">
        <v>448</v>
      </c>
      <c r="I1339" s="119" t="s">
        <v>1828</v>
      </c>
      <c r="J1339" s="119" t="s">
        <v>1815</v>
      </c>
      <c r="K1339" s="119" t="s">
        <v>1805</v>
      </c>
      <c r="L1339" s="115" t="str">
        <f t="shared" si="63"/>
        <v>T1</v>
      </c>
      <c r="M1339" s="119" t="s">
        <v>1846</v>
      </c>
      <c r="N1339" s="33" t="str">
        <f t="shared" si="62"/>
        <v>E:POS_P:P01_Tr1:WFL_Tr2:LSI_DRC_R2_D:02_M:04_Y:2019</v>
      </c>
      <c r="O1339" s="121">
        <v>0.530787037037037</v>
      </c>
      <c r="P1339" s="119">
        <v>24.2</v>
      </c>
      <c r="Q1339" s="119">
        <v>5</v>
      </c>
      <c r="R1339" s="119">
        <v>0</v>
      </c>
      <c r="S1339" s="119">
        <v>14.7</v>
      </c>
      <c r="T1339" s="119" t="s">
        <v>1853</v>
      </c>
      <c r="U1339" s="119">
        <v>19</v>
      </c>
      <c r="V1339" s="119">
        <v>21</v>
      </c>
    </row>
    <row r="1340" spans="1:22" x14ac:dyDescent="0.2">
      <c r="A1340" s="124">
        <v>43557</v>
      </c>
      <c r="B1340" s="115" t="s">
        <v>664</v>
      </c>
      <c r="C1340" s="114" t="s">
        <v>137</v>
      </c>
      <c r="D1340" s="114" t="s">
        <v>138</v>
      </c>
      <c r="E1340" s="114" t="s">
        <v>139</v>
      </c>
      <c r="F1340" s="116">
        <f t="shared" si="61"/>
        <v>2019</v>
      </c>
      <c r="G1340" s="117" t="s">
        <v>1666</v>
      </c>
      <c r="H1340" s="117" t="s">
        <v>448</v>
      </c>
      <c r="I1340" s="119" t="s">
        <v>1828</v>
      </c>
      <c r="J1340" s="119" t="s">
        <v>1815</v>
      </c>
      <c r="K1340" s="119" t="s">
        <v>1805</v>
      </c>
      <c r="L1340" s="115" t="str">
        <f t="shared" si="63"/>
        <v>T2</v>
      </c>
      <c r="M1340" s="119" t="s">
        <v>1847</v>
      </c>
      <c r="N1340" s="33" t="str">
        <f t="shared" si="62"/>
        <v>E:POS_P:P01_Tr1:WFL_Tr2:LSI_DRC_R2_D:02_M:04_Y:2019</v>
      </c>
      <c r="O1340" s="121">
        <v>0.53773148148148142</v>
      </c>
      <c r="P1340" s="119">
        <v>24.9</v>
      </c>
      <c r="Q1340" s="119">
        <v>5</v>
      </c>
      <c r="R1340" s="119">
        <v>0</v>
      </c>
      <c r="S1340" s="119">
        <v>14.7</v>
      </c>
      <c r="T1340" s="119" t="s">
        <v>1853</v>
      </c>
      <c r="U1340" s="119">
        <v>19</v>
      </c>
      <c r="V1340" s="119">
        <v>21</v>
      </c>
    </row>
    <row r="1341" spans="1:22" x14ac:dyDescent="0.2">
      <c r="A1341" s="124">
        <v>43557</v>
      </c>
      <c r="B1341" s="115" t="s">
        <v>664</v>
      </c>
      <c r="C1341" s="114" t="s">
        <v>137</v>
      </c>
      <c r="D1341" s="114" t="s">
        <v>138</v>
      </c>
      <c r="E1341" s="114" t="s">
        <v>139</v>
      </c>
      <c r="F1341" s="116">
        <f t="shared" si="61"/>
        <v>2019</v>
      </c>
      <c r="G1341" s="117" t="s">
        <v>1666</v>
      </c>
      <c r="H1341" s="117" t="s">
        <v>448</v>
      </c>
      <c r="I1341" s="119" t="s">
        <v>1828</v>
      </c>
      <c r="J1341" s="119" t="s">
        <v>1815</v>
      </c>
      <c r="K1341" s="119" t="s">
        <v>1805</v>
      </c>
      <c r="L1341" s="115" t="str">
        <f t="shared" si="63"/>
        <v>T3</v>
      </c>
      <c r="M1341" s="119" t="s">
        <v>1848</v>
      </c>
      <c r="N1341" s="33" t="str">
        <f t="shared" si="62"/>
        <v>E:POS_P:P01_Tr1:WFL_Tr2:LSI_DRC_R2_D:02_M:04_Y:2019</v>
      </c>
      <c r="O1341" s="121">
        <v>0.54467592592592595</v>
      </c>
      <c r="P1341" s="119">
        <v>25</v>
      </c>
      <c r="Q1341" s="119">
        <v>5</v>
      </c>
      <c r="R1341" s="119">
        <v>0</v>
      </c>
      <c r="S1341" s="119">
        <v>14.7</v>
      </c>
      <c r="T1341" s="119" t="s">
        <v>1853</v>
      </c>
      <c r="U1341" s="119">
        <v>19</v>
      </c>
      <c r="V1341" s="119">
        <v>21</v>
      </c>
    </row>
    <row r="1342" spans="1:22" x14ac:dyDescent="0.2">
      <c r="A1342" s="124">
        <v>43557</v>
      </c>
      <c r="B1342" s="119" t="s">
        <v>1289</v>
      </c>
      <c r="C1342" s="114" t="s">
        <v>137</v>
      </c>
      <c r="D1342" s="114" t="s">
        <v>138</v>
      </c>
      <c r="E1342" s="114" t="s">
        <v>139</v>
      </c>
      <c r="F1342" s="116">
        <f t="shared" si="61"/>
        <v>2019</v>
      </c>
      <c r="G1342" s="117" t="s">
        <v>1666</v>
      </c>
      <c r="H1342" s="117" t="s">
        <v>448</v>
      </c>
      <c r="I1342" s="119" t="s">
        <v>1828</v>
      </c>
      <c r="J1342" s="119" t="s">
        <v>1815</v>
      </c>
      <c r="K1342" s="119" t="s">
        <v>1810</v>
      </c>
      <c r="L1342" s="115" t="str">
        <f t="shared" si="63"/>
        <v>T0</v>
      </c>
      <c r="M1342" s="119" t="s">
        <v>1849</v>
      </c>
      <c r="N1342" s="33" t="str">
        <f t="shared" si="62"/>
        <v>E:POS_P:P01_Tr1:WFL_Tr2:LSI_DRC_R3_D:02_M:04_Y:2019</v>
      </c>
      <c r="O1342" s="121">
        <v>0.52384259259259258</v>
      </c>
      <c r="P1342" s="119">
        <v>18.2</v>
      </c>
      <c r="Q1342" s="119">
        <v>6</v>
      </c>
      <c r="R1342" s="119">
        <v>0</v>
      </c>
      <c r="S1342" s="119">
        <v>14.7</v>
      </c>
      <c r="T1342" s="119" t="s">
        <v>1853</v>
      </c>
      <c r="U1342" s="119">
        <v>19</v>
      </c>
      <c r="V1342" s="119">
        <v>21</v>
      </c>
    </row>
    <row r="1343" spans="1:22" x14ac:dyDescent="0.2">
      <c r="A1343" s="124">
        <v>43557</v>
      </c>
      <c r="B1343" s="119" t="s">
        <v>1289</v>
      </c>
      <c r="C1343" s="114" t="s">
        <v>137</v>
      </c>
      <c r="D1343" s="114" t="s">
        <v>138</v>
      </c>
      <c r="E1343" s="114" t="s">
        <v>139</v>
      </c>
      <c r="F1343" s="116">
        <f t="shared" si="61"/>
        <v>2019</v>
      </c>
      <c r="G1343" s="117" t="s">
        <v>1666</v>
      </c>
      <c r="H1343" s="117" t="s">
        <v>448</v>
      </c>
      <c r="I1343" s="119" t="s">
        <v>1828</v>
      </c>
      <c r="J1343" s="119" t="s">
        <v>1815</v>
      </c>
      <c r="K1343" s="119" t="s">
        <v>1810</v>
      </c>
      <c r="L1343" s="115" t="str">
        <f t="shared" si="63"/>
        <v>T1</v>
      </c>
      <c r="M1343" s="119" t="s">
        <v>1850</v>
      </c>
      <c r="N1343" s="33" t="str">
        <f t="shared" si="62"/>
        <v>E:POS_P:P01_Tr1:WFL_Tr2:LSI_DRC_R3_D:02_M:04_Y:2019</v>
      </c>
      <c r="O1343" s="121">
        <v>0.530787037037037</v>
      </c>
      <c r="P1343" s="119">
        <v>23.2</v>
      </c>
      <c r="Q1343" s="119">
        <v>6</v>
      </c>
      <c r="R1343" s="119">
        <v>0</v>
      </c>
      <c r="S1343" s="119">
        <v>14.7</v>
      </c>
      <c r="T1343" s="119" t="s">
        <v>1853</v>
      </c>
      <c r="U1343" s="119">
        <v>19</v>
      </c>
      <c r="V1343" s="119">
        <v>21</v>
      </c>
    </row>
    <row r="1344" spans="1:22" x14ac:dyDescent="0.2">
      <c r="A1344" s="124">
        <v>43557</v>
      </c>
      <c r="B1344" s="119" t="s">
        <v>1289</v>
      </c>
      <c r="C1344" s="114" t="s">
        <v>137</v>
      </c>
      <c r="D1344" s="114" t="s">
        <v>138</v>
      </c>
      <c r="E1344" s="114" t="s">
        <v>139</v>
      </c>
      <c r="F1344" s="116">
        <f t="shared" si="61"/>
        <v>2019</v>
      </c>
      <c r="G1344" s="117" t="s">
        <v>1666</v>
      </c>
      <c r="H1344" s="117" t="s">
        <v>448</v>
      </c>
      <c r="I1344" s="119" t="s">
        <v>1828</v>
      </c>
      <c r="J1344" s="119" t="s">
        <v>1815</v>
      </c>
      <c r="K1344" s="119" t="s">
        <v>1810</v>
      </c>
      <c r="L1344" s="115" t="str">
        <f t="shared" si="63"/>
        <v>T2</v>
      </c>
      <c r="M1344" s="119" t="s">
        <v>1851</v>
      </c>
      <c r="N1344" s="33" t="str">
        <f t="shared" si="62"/>
        <v>E:POS_P:P01_Tr1:WFL_Tr2:LSI_DRC_R3_D:02_M:04_Y:2019</v>
      </c>
      <c r="O1344" s="121">
        <v>0.53773148148148142</v>
      </c>
      <c r="P1344" s="119">
        <v>24.4</v>
      </c>
      <c r="Q1344" s="119">
        <v>6</v>
      </c>
      <c r="R1344" s="119">
        <v>0</v>
      </c>
      <c r="S1344" s="119">
        <v>14.7</v>
      </c>
      <c r="T1344" s="119" t="s">
        <v>1853</v>
      </c>
      <c r="U1344" s="119">
        <v>19</v>
      </c>
      <c r="V1344" s="119">
        <v>21</v>
      </c>
    </row>
    <row r="1345" spans="1:23" x14ac:dyDescent="0.2">
      <c r="A1345" s="124">
        <v>43557</v>
      </c>
      <c r="B1345" s="119" t="s">
        <v>1289</v>
      </c>
      <c r="C1345" s="114" t="s">
        <v>137</v>
      </c>
      <c r="D1345" s="114" t="s">
        <v>138</v>
      </c>
      <c r="E1345" s="114" t="s">
        <v>139</v>
      </c>
      <c r="F1345" s="116">
        <f t="shared" si="61"/>
        <v>2019</v>
      </c>
      <c r="G1345" s="117" t="s">
        <v>1666</v>
      </c>
      <c r="H1345" s="117" t="s">
        <v>448</v>
      </c>
      <c r="I1345" s="119" t="s">
        <v>1828</v>
      </c>
      <c r="J1345" s="119" t="s">
        <v>1815</v>
      </c>
      <c r="K1345" s="119" t="s">
        <v>1810</v>
      </c>
      <c r="L1345" s="115" t="str">
        <f t="shared" si="63"/>
        <v>T3</v>
      </c>
      <c r="M1345" s="119" t="s">
        <v>1852</v>
      </c>
      <c r="N1345" s="33" t="str">
        <f t="shared" si="62"/>
        <v>E:POS_P:P01_Tr1:WFL_Tr2:LSI_DRC_R3_D:02_M:04_Y:2019</v>
      </c>
      <c r="O1345" s="121">
        <v>0.54467592592592595</v>
      </c>
      <c r="P1345" s="119">
        <v>24.4</v>
      </c>
      <c r="Q1345" s="119">
        <v>6</v>
      </c>
      <c r="R1345" s="119">
        <v>0</v>
      </c>
      <c r="S1345" s="119">
        <v>14.7</v>
      </c>
      <c r="T1345" s="119" t="s">
        <v>1853</v>
      </c>
      <c r="U1345" s="119">
        <v>19</v>
      </c>
      <c r="V1345" s="119">
        <v>21</v>
      </c>
    </row>
    <row r="1346" spans="1:23" x14ac:dyDescent="0.2">
      <c r="A1346" s="129">
        <v>43592</v>
      </c>
      <c r="B1346" s="119" t="s">
        <v>154</v>
      </c>
      <c r="C1346" s="114" t="s">
        <v>137</v>
      </c>
      <c r="D1346" s="114" t="s">
        <v>138</v>
      </c>
      <c r="E1346" s="114" t="s">
        <v>139</v>
      </c>
      <c r="F1346" s="116">
        <f t="shared" ref="F1346:F1393" si="64">YEAR(A1346)</f>
        <v>2019</v>
      </c>
      <c r="G1346" s="117" t="s">
        <v>244</v>
      </c>
      <c r="H1346" s="117" t="s">
        <v>761</v>
      </c>
      <c r="I1346" s="119" t="s">
        <v>1796</v>
      </c>
      <c r="J1346" s="119" t="s">
        <v>1797</v>
      </c>
      <c r="K1346" s="119" t="s">
        <v>1798</v>
      </c>
      <c r="L1346" s="115" t="str">
        <f t="shared" si="63"/>
        <v>T0</v>
      </c>
      <c r="M1346" s="119" t="s">
        <v>1799</v>
      </c>
      <c r="N1346" s="33" t="str">
        <f t="shared" ref="N1346:N1409" si="65">"E:"&amp;C1346&amp;"_P:"&amp;D1346&amp;"_Tr1:"&amp;I1346&amp;"_Tr2:"&amp;J1346&amp;"_"&amp;E1346&amp;"_"&amp;K1346&amp;"_D:"&amp;H1346&amp;"_M:"&amp;G1346&amp;"_Y:"&amp;F1346</f>
        <v>E:POS_P:P01_Tr1:NWF_Tr2:ESI_DRC_R1_D:07_M:05_Y:2019</v>
      </c>
      <c r="O1346" s="121">
        <v>0.53165509259259258</v>
      </c>
      <c r="P1346" s="119">
        <v>18.3</v>
      </c>
      <c r="Q1346" s="119">
        <v>8</v>
      </c>
      <c r="R1346" s="119">
        <v>6</v>
      </c>
      <c r="S1346" s="119">
        <v>17</v>
      </c>
      <c r="T1346" s="119">
        <v>0</v>
      </c>
      <c r="U1346" s="119">
        <v>22</v>
      </c>
      <c r="V1346" s="119">
        <v>21</v>
      </c>
      <c r="W1346" s="119" t="s">
        <v>1863</v>
      </c>
    </row>
    <row r="1347" spans="1:23" x14ac:dyDescent="0.2">
      <c r="A1347" s="129">
        <v>43592</v>
      </c>
      <c r="B1347" s="119" t="s">
        <v>154</v>
      </c>
      <c r="C1347" s="114" t="s">
        <v>137</v>
      </c>
      <c r="D1347" s="114" t="s">
        <v>138</v>
      </c>
      <c r="E1347" s="114" t="s">
        <v>139</v>
      </c>
      <c r="F1347" s="116">
        <f t="shared" si="64"/>
        <v>2019</v>
      </c>
      <c r="G1347" s="117" t="s">
        <v>244</v>
      </c>
      <c r="H1347" s="117" t="s">
        <v>761</v>
      </c>
      <c r="I1347" s="119" t="s">
        <v>1796</v>
      </c>
      <c r="J1347" s="119" t="s">
        <v>1797</v>
      </c>
      <c r="K1347" s="119" t="s">
        <v>1798</v>
      </c>
      <c r="L1347" s="115" t="str">
        <f t="shared" si="63"/>
        <v>T1</v>
      </c>
      <c r="M1347" s="119" t="s">
        <v>1802</v>
      </c>
      <c r="N1347" s="33" t="str">
        <f t="shared" si="65"/>
        <v>E:POS_P:P01_Tr1:NWF_Tr2:ESI_DRC_R1_D:07_M:05_Y:2019</v>
      </c>
      <c r="O1347" s="121">
        <v>0.538599537037037</v>
      </c>
      <c r="P1347" s="119">
        <v>20.6</v>
      </c>
      <c r="Q1347" s="119">
        <v>8</v>
      </c>
      <c r="R1347" s="119">
        <v>6</v>
      </c>
      <c r="S1347" s="119">
        <v>17</v>
      </c>
      <c r="T1347" s="119">
        <v>0</v>
      </c>
      <c r="U1347" s="119">
        <v>22</v>
      </c>
      <c r="V1347" s="119">
        <v>21</v>
      </c>
      <c r="W1347" s="119" t="s">
        <v>1863</v>
      </c>
    </row>
    <row r="1348" spans="1:23" x14ac:dyDescent="0.2">
      <c r="A1348" s="129">
        <v>43592</v>
      </c>
      <c r="B1348" s="119" t="s">
        <v>154</v>
      </c>
      <c r="C1348" s="114" t="s">
        <v>137</v>
      </c>
      <c r="D1348" s="114" t="s">
        <v>138</v>
      </c>
      <c r="E1348" s="114" t="s">
        <v>139</v>
      </c>
      <c r="F1348" s="116">
        <f t="shared" si="64"/>
        <v>2019</v>
      </c>
      <c r="G1348" s="117" t="s">
        <v>244</v>
      </c>
      <c r="H1348" s="117" t="s">
        <v>761</v>
      </c>
      <c r="I1348" s="119" t="s">
        <v>1796</v>
      </c>
      <c r="J1348" s="119" t="s">
        <v>1797</v>
      </c>
      <c r="K1348" s="119" t="s">
        <v>1798</v>
      </c>
      <c r="L1348" s="115" t="str">
        <f t="shared" si="63"/>
        <v>T2</v>
      </c>
      <c r="M1348" s="119" t="s">
        <v>1803</v>
      </c>
      <c r="N1348" s="33" t="str">
        <f t="shared" si="65"/>
        <v>E:POS_P:P01_Tr1:NWF_Tr2:ESI_DRC_R1_D:07_M:05_Y:2019</v>
      </c>
      <c r="O1348" s="121">
        <v>0.54554398148148142</v>
      </c>
      <c r="P1348" s="119">
        <v>20.9</v>
      </c>
      <c r="Q1348" s="119">
        <v>8</v>
      </c>
      <c r="R1348" s="119">
        <v>6</v>
      </c>
      <c r="S1348" s="119">
        <v>17</v>
      </c>
      <c r="T1348" s="119">
        <v>0</v>
      </c>
      <c r="U1348" s="119">
        <v>22</v>
      </c>
      <c r="V1348" s="119">
        <v>21</v>
      </c>
      <c r="W1348" s="119" t="s">
        <v>1863</v>
      </c>
    </row>
    <row r="1349" spans="1:23" x14ac:dyDescent="0.2">
      <c r="A1349" s="129">
        <v>43592</v>
      </c>
      <c r="B1349" s="119" t="s">
        <v>154</v>
      </c>
      <c r="C1349" s="114" t="s">
        <v>137</v>
      </c>
      <c r="D1349" s="114" t="s">
        <v>138</v>
      </c>
      <c r="E1349" s="114" t="s">
        <v>139</v>
      </c>
      <c r="F1349" s="116">
        <f t="shared" si="64"/>
        <v>2019</v>
      </c>
      <c r="G1349" s="117" t="s">
        <v>244</v>
      </c>
      <c r="H1349" s="117" t="s">
        <v>761</v>
      </c>
      <c r="I1349" s="119" t="s">
        <v>1796</v>
      </c>
      <c r="J1349" s="119" t="s">
        <v>1797</v>
      </c>
      <c r="K1349" s="119" t="s">
        <v>1798</v>
      </c>
      <c r="L1349" s="115" t="str">
        <f t="shared" si="63"/>
        <v>T3</v>
      </c>
      <c r="M1349" s="119" t="s">
        <v>1804</v>
      </c>
      <c r="N1349" s="33" t="str">
        <f t="shared" si="65"/>
        <v>E:POS_P:P01_Tr1:NWF_Tr2:ESI_DRC_R1_D:07_M:05_Y:2019</v>
      </c>
      <c r="O1349" s="121">
        <v>0.55248842592592595</v>
      </c>
      <c r="P1349" s="119">
        <v>21.2</v>
      </c>
      <c r="Q1349" s="119">
        <v>8</v>
      </c>
      <c r="R1349" s="119">
        <v>6</v>
      </c>
      <c r="S1349" s="119">
        <v>17</v>
      </c>
      <c r="T1349" s="119">
        <v>0</v>
      </c>
      <c r="U1349" s="119">
        <v>22</v>
      </c>
      <c r="V1349" s="119">
        <v>21</v>
      </c>
      <c r="W1349" s="119" t="s">
        <v>1863</v>
      </c>
    </row>
    <row r="1350" spans="1:23" x14ac:dyDescent="0.2">
      <c r="A1350" s="129">
        <v>43592</v>
      </c>
      <c r="B1350" s="119" t="s">
        <v>664</v>
      </c>
      <c r="C1350" s="114" t="s">
        <v>137</v>
      </c>
      <c r="D1350" s="114" t="s">
        <v>138</v>
      </c>
      <c r="E1350" s="114" t="s">
        <v>139</v>
      </c>
      <c r="F1350" s="116">
        <f t="shared" si="64"/>
        <v>2019</v>
      </c>
      <c r="G1350" s="117" t="s">
        <v>244</v>
      </c>
      <c r="H1350" s="117" t="s">
        <v>761</v>
      </c>
      <c r="I1350" s="119" t="s">
        <v>1796</v>
      </c>
      <c r="J1350" s="119" t="s">
        <v>1797</v>
      </c>
      <c r="K1350" s="119" t="s">
        <v>1805</v>
      </c>
      <c r="L1350" s="115" t="str">
        <f t="shared" si="63"/>
        <v>T0</v>
      </c>
      <c r="M1350" s="119" t="s">
        <v>1806</v>
      </c>
      <c r="N1350" s="33" t="str">
        <f t="shared" si="65"/>
        <v>E:POS_P:P01_Tr1:NWF_Tr2:ESI_DRC_R2_D:07_M:05_Y:2019</v>
      </c>
      <c r="O1350" s="121">
        <v>0.53165509259259258</v>
      </c>
      <c r="P1350" s="119">
        <v>19.899999999999999</v>
      </c>
      <c r="Q1350" s="119">
        <v>6</v>
      </c>
      <c r="R1350" s="119">
        <v>7</v>
      </c>
      <c r="S1350" s="119">
        <v>17</v>
      </c>
      <c r="T1350" s="119">
        <v>0</v>
      </c>
      <c r="U1350" s="119">
        <v>22</v>
      </c>
      <c r="V1350" s="119">
        <v>21</v>
      </c>
      <c r="W1350" s="119" t="s">
        <v>1863</v>
      </c>
    </row>
    <row r="1351" spans="1:23" x14ac:dyDescent="0.2">
      <c r="A1351" s="129">
        <v>43592</v>
      </c>
      <c r="B1351" s="119" t="s">
        <v>664</v>
      </c>
      <c r="C1351" s="114" t="s">
        <v>137</v>
      </c>
      <c r="D1351" s="114" t="s">
        <v>138</v>
      </c>
      <c r="E1351" s="114" t="s">
        <v>139</v>
      </c>
      <c r="F1351" s="116">
        <f t="shared" si="64"/>
        <v>2019</v>
      </c>
      <c r="G1351" s="117" t="s">
        <v>244</v>
      </c>
      <c r="H1351" s="117" t="s">
        <v>761</v>
      </c>
      <c r="I1351" s="119" t="s">
        <v>1796</v>
      </c>
      <c r="J1351" s="119" t="s">
        <v>1797</v>
      </c>
      <c r="K1351" s="119" t="s">
        <v>1805</v>
      </c>
      <c r="L1351" s="115" t="str">
        <f t="shared" si="63"/>
        <v>T1</v>
      </c>
      <c r="M1351" s="119" t="s">
        <v>1807</v>
      </c>
      <c r="N1351" s="33" t="str">
        <f t="shared" si="65"/>
        <v>E:POS_P:P01_Tr1:NWF_Tr2:ESI_DRC_R2_D:07_M:05_Y:2019</v>
      </c>
      <c r="O1351" s="121">
        <v>0.538599537037037</v>
      </c>
      <c r="P1351" s="119">
        <v>21.6</v>
      </c>
      <c r="Q1351" s="119">
        <v>6</v>
      </c>
      <c r="R1351" s="119">
        <v>7</v>
      </c>
      <c r="S1351" s="119">
        <v>17</v>
      </c>
      <c r="T1351" s="119">
        <v>0</v>
      </c>
      <c r="U1351" s="119">
        <v>22</v>
      </c>
      <c r="V1351" s="119">
        <v>21</v>
      </c>
      <c r="W1351" s="119" t="s">
        <v>1863</v>
      </c>
    </row>
    <row r="1352" spans="1:23" x14ac:dyDescent="0.2">
      <c r="A1352" s="129">
        <v>43592</v>
      </c>
      <c r="B1352" s="119" t="s">
        <v>664</v>
      </c>
      <c r="C1352" s="114" t="s">
        <v>137</v>
      </c>
      <c r="D1352" s="114" t="s">
        <v>138</v>
      </c>
      <c r="E1352" s="114" t="s">
        <v>139</v>
      </c>
      <c r="F1352" s="116">
        <f t="shared" si="64"/>
        <v>2019</v>
      </c>
      <c r="G1352" s="117" t="s">
        <v>244</v>
      </c>
      <c r="H1352" s="117" t="s">
        <v>761</v>
      </c>
      <c r="I1352" s="119" t="s">
        <v>1796</v>
      </c>
      <c r="J1352" s="119" t="s">
        <v>1797</v>
      </c>
      <c r="K1352" s="119" t="s">
        <v>1805</v>
      </c>
      <c r="L1352" s="115" t="str">
        <f t="shared" si="63"/>
        <v>T2</v>
      </c>
      <c r="M1352" s="119" t="s">
        <v>1808</v>
      </c>
      <c r="N1352" s="33" t="str">
        <f t="shared" si="65"/>
        <v>E:POS_P:P01_Tr1:NWF_Tr2:ESI_DRC_R2_D:07_M:05_Y:2019</v>
      </c>
      <c r="O1352" s="121">
        <v>0.54554398148148142</v>
      </c>
      <c r="P1352" s="119">
        <v>22</v>
      </c>
      <c r="Q1352" s="119">
        <v>6</v>
      </c>
      <c r="R1352" s="119">
        <v>7</v>
      </c>
      <c r="S1352" s="119">
        <v>17</v>
      </c>
      <c r="T1352" s="119">
        <v>0</v>
      </c>
      <c r="U1352" s="119">
        <v>22</v>
      </c>
      <c r="V1352" s="119">
        <v>21</v>
      </c>
      <c r="W1352" s="119" t="s">
        <v>1863</v>
      </c>
    </row>
    <row r="1353" spans="1:23" x14ac:dyDescent="0.2">
      <c r="A1353" s="129">
        <v>43592</v>
      </c>
      <c r="B1353" s="119" t="s">
        <v>664</v>
      </c>
      <c r="C1353" s="114" t="s">
        <v>137</v>
      </c>
      <c r="D1353" s="114" t="s">
        <v>138</v>
      </c>
      <c r="E1353" s="114" t="s">
        <v>139</v>
      </c>
      <c r="F1353" s="116">
        <f t="shared" si="64"/>
        <v>2019</v>
      </c>
      <c r="G1353" s="117" t="s">
        <v>244</v>
      </c>
      <c r="H1353" s="117" t="s">
        <v>761</v>
      </c>
      <c r="I1353" s="119" t="s">
        <v>1796</v>
      </c>
      <c r="J1353" s="119" t="s">
        <v>1797</v>
      </c>
      <c r="K1353" s="119" t="s">
        <v>1805</v>
      </c>
      <c r="L1353" s="115" t="str">
        <f t="shared" si="63"/>
        <v>T3</v>
      </c>
      <c r="M1353" s="119" t="s">
        <v>1809</v>
      </c>
      <c r="N1353" s="33" t="str">
        <f t="shared" si="65"/>
        <v>E:POS_P:P01_Tr1:NWF_Tr2:ESI_DRC_R2_D:07_M:05_Y:2019</v>
      </c>
      <c r="O1353" s="121">
        <v>0.55248842592592595</v>
      </c>
      <c r="P1353" s="119">
        <v>22.2</v>
      </c>
      <c r="Q1353" s="119">
        <v>6</v>
      </c>
      <c r="R1353" s="119">
        <v>7</v>
      </c>
      <c r="S1353" s="119">
        <v>17</v>
      </c>
      <c r="T1353" s="119">
        <v>0</v>
      </c>
      <c r="U1353" s="119">
        <v>22</v>
      </c>
      <c r="V1353" s="119">
        <v>21</v>
      </c>
      <c r="W1353" s="119" t="s">
        <v>1863</v>
      </c>
    </row>
    <row r="1354" spans="1:23" x14ac:dyDescent="0.2">
      <c r="A1354" s="129">
        <v>43592</v>
      </c>
      <c r="B1354" s="119" t="s">
        <v>554</v>
      </c>
      <c r="C1354" s="114" t="s">
        <v>137</v>
      </c>
      <c r="D1354" s="114" t="s">
        <v>138</v>
      </c>
      <c r="E1354" s="114" t="s">
        <v>139</v>
      </c>
      <c r="F1354" s="116">
        <f t="shared" si="64"/>
        <v>2019</v>
      </c>
      <c r="G1354" s="117" t="s">
        <v>244</v>
      </c>
      <c r="H1354" s="117" t="s">
        <v>761</v>
      </c>
      <c r="I1354" s="119" t="s">
        <v>1796</v>
      </c>
      <c r="J1354" s="119" t="s">
        <v>1797</v>
      </c>
      <c r="K1354" s="119" t="s">
        <v>1810</v>
      </c>
      <c r="L1354" s="115" t="str">
        <f t="shared" si="63"/>
        <v>T0</v>
      </c>
      <c r="M1354" s="119" t="s">
        <v>1811</v>
      </c>
      <c r="N1354" s="33" t="str">
        <f t="shared" si="65"/>
        <v>E:POS_P:P01_Tr1:NWF_Tr2:ESI_DRC_R3_D:07_M:05_Y:2019</v>
      </c>
      <c r="O1354" s="121">
        <v>0.53165509259259258</v>
      </c>
      <c r="P1354" s="119">
        <v>19.7</v>
      </c>
      <c r="Q1354" s="119">
        <v>5</v>
      </c>
      <c r="R1354" s="119">
        <v>5</v>
      </c>
      <c r="S1354" s="119">
        <v>17</v>
      </c>
      <c r="T1354" s="119">
        <v>0</v>
      </c>
      <c r="U1354" s="119">
        <v>22</v>
      </c>
      <c r="V1354" s="119">
        <v>21</v>
      </c>
      <c r="W1354" s="119" t="s">
        <v>1863</v>
      </c>
    </row>
    <row r="1355" spans="1:23" x14ac:dyDescent="0.2">
      <c r="A1355" s="129">
        <v>43592</v>
      </c>
      <c r="B1355" s="119" t="s">
        <v>554</v>
      </c>
      <c r="C1355" s="114" t="s">
        <v>137</v>
      </c>
      <c r="D1355" s="114" t="s">
        <v>138</v>
      </c>
      <c r="E1355" s="114" t="s">
        <v>139</v>
      </c>
      <c r="F1355" s="116">
        <f t="shared" si="64"/>
        <v>2019</v>
      </c>
      <c r="G1355" s="117" t="s">
        <v>244</v>
      </c>
      <c r="H1355" s="117" t="s">
        <v>761</v>
      </c>
      <c r="I1355" s="119" t="s">
        <v>1796</v>
      </c>
      <c r="J1355" s="119" t="s">
        <v>1797</v>
      </c>
      <c r="K1355" s="119" t="s">
        <v>1810</v>
      </c>
      <c r="L1355" s="115" t="str">
        <f t="shared" si="63"/>
        <v>T1</v>
      </c>
      <c r="M1355" s="119" t="s">
        <v>1812</v>
      </c>
      <c r="N1355" s="33" t="str">
        <f t="shared" si="65"/>
        <v>E:POS_P:P01_Tr1:NWF_Tr2:ESI_DRC_R3_D:07_M:05_Y:2019</v>
      </c>
      <c r="O1355" s="121">
        <v>0.538599537037037</v>
      </c>
      <c r="P1355" s="119">
        <v>20.8</v>
      </c>
      <c r="Q1355" s="119">
        <v>5</v>
      </c>
      <c r="R1355" s="119">
        <v>5</v>
      </c>
      <c r="S1355" s="119">
        <v>17</v>
      </c>
      <c r="T1355" s="119">
        <v>0</v>
      </c>
      <c r="U1355" s="119">
        <v>22</v>
      </c>
      <c r="V1355" s="119">
        <v>21</v>
      </c>
      <c r="W1355" s="119" t="s">
        <v>1863</v>
      </c>
    </row>
    <row r="1356" spans="1:23" x14ac:dyDescent="0.2">
      <c r="A1356" s="129">
        <v>43592</v>
      </c>
      <c r="B1356" s="119" t="s">
        <v>554</v>
      </c>
      <c r="C1356" s="114" t="s">
        <v>137</v>
      </c>
      <c r="D1356" s="114" t="s">
        <v>138</v>
      </c>
      <c r="E1356" s="114" t="s">
        <v>139</v>
      </c>
      <c r="F1356" s="116">
        <f t="shared" si="64"/>
        <v>2019</v>
      </c>
      <c r="G1356" s="117" t="s">
        <v>244</v>
      </c>
      <c r="H1356" s="117" t="s">
        <v>761</v>
      </c>
      <c r="I1356" s="119" t="s">
        <v>1796</v>
      </c>
      <c r="J1356" s="119" t="s">
        <v>1797</v>
      </c>
      <c r="K1356" s="119" t="s">
        <v>1810</v>
      </c>
      <c r="L1356" s="115" t="str">
        <f t="shared" si="63"/>
        <v>T2</v>
      </c>
      <c r="M1356" s="119" t="s">
        <v>1813</v>
      </c>
      <c r="N1356" s="33" t="str">
        <f t="shared" si="65"/>
        <v>E:POS_P:P01_Tr1:NWF_Tr2:ESI_DRC_R3_D:07_M:05_Y:2019</v>
      </c>
      <c r="O1356" s="121">
        <v>0.54554398148148142</v>
      </c>
      <c r="P1356" s="119">
        <v>21.2</v>
      </c>
      <c r="Q1356" s="119">
        <v>5</v>
      </c>
      <c r="R1356" s="119">
        <v>5</v>
      </c>
      <c r="S1356" s="119">
        <v>17</v>
      </c>
      <c r="T1356" s="119">
        <v>0</v>
      </c>
      <c r="U1356" s="119">
        <v>22</v>
      </c>
      <c r="V1356" s="119">
        <v>21</v>
      </c>
      <c r="W1356" s="119" t="s">
        <v>1863</v>
      </c>
    </row>
    <row r="1357" spans="1:23" x14ac:dyDescent="0.2">
      <c r="A1357" s="129">
        <v>43592</v>
      </c>
      <c r="B1357" s="119" t="s">
        <v>554</v>
      </c>
      <c r="C1357" s="114" t="s">
        <v>137</v>
      </c>
      <c r="D1357" s="114" t="s">
        <v>138</v>
      </c>
      <c r="E1357" s="114" t="s">
        <v>139</v>
      </c>
      <c r="F1357" s="116">
        <f t="shared" si="64"/>
        <v>2019</v>
      </c>
      <c r="G1357" s="117" t="s">
        <v>244</v>
      </c>
      <c r="H1357" s="117" t="s">
        <v>761</v>
      </c>
      <c r="I1357" s="119" t="s">
        <v>1796</v>
      </c>
      <c r="J1357" s="119" t="s">
        <v>1797</v>
      </c>
      <c r="K1357" s="119" t="s">
        <v>1810</v>
      </c>
      <c r="L1357" s="115" t="str">
        <f t="shared" si="63"/>
        <v>T3</v>
      </c>
      <c r="M1357" s="119" t="s">
        <v>1814</v>
      </c>
      <c r="N1357" s="33" t="str">
        <f t="shared" si="65"/>
        <v>E:POS_P:P01_Tr1:NWF_Tr2:ESI_DRC_R3_D:07_M:05_Y:2019</v>
      </c>
      <c r="O1357" s="121">
        <v>0.55248842592592595</v>
      </c>
      <c r="P1357" s="119">
        <v>21.4</v>
      </c>
      <c r="Q1357" s="119">
        <v>5</v>
      </c>
      <c r="R1357" s="119">
        <v>5</v>
      </c>
      <c r="S1357" s="119">
        <v>17</v>
      </c>
      <c r="T1357" s="119">
        <v>0</v>
      </c>
      <c r="U1357" s="119">
        <v>22</v>
      </c>
      <c r="V1357" s="119">
        <v>21</v>
      </c>
      <c r="W1357" s="119" t="s">
        <v>1863</v>
      </c>
    </row>
    <row r="1358" spans="1:23" x14ac:dyDescent="0.2">
      <c r="A1358" s="129">
        <v>43592</v>
      </c>
      <c r="B1358" s="119" t="s">
        <v>154</v>
      </c>
      <c r="C1358" s="114" t="s">
        <v>137</v>
      </c>
      <c r="D1358" s="114" t="s">
        <v>138</v>
      </c>
      <c r="E1358" s="114" t="s">
        <v>139</v>
      </c>
      <c r="F1358" s="116">
        <f t="shared" si="64"/>
        <v>2019</v>
      </c>
      <c r="G1358" s="117" t="s">
        <v>244</v>
      </c>
      <c r="H1358" s="117" t="s">
        <v>761</v>
      </c>
      <c r="I1358" s="119" t="s">
        <v>1796</v>
      </c>
      <c r="J1358" s="119" t="s">
        <v>1815</v>
      </c>
      <c r="K1358" s="119" t="s">
        <v>1798</v>
      </c>
      <c r="L1358" s="115" t="str">
        <f t="shared" si="63"/>
        <v>T0</v>
      </c>
      <c r="M1358" s="119" t="s">
        <v>1816</v>
      </c>
      <c r="N1358" s="33" t="str">
        <f t="shared" si="65"/>
        <v>E:POS_P:P01_Tr1:NWF_Tr2:LSI_DRC_R1_D:07_M:05_Y:2019</v>
      </c>
      <c r="O1358" s="121">
        <v>0.52864583333333337</v>
      </c>
      <c r="P1358" s="119">
        <v>19.3</v>
      </c>
      <c r="Q1358" s="119">
        <v>2</v>
      </c>
      <c r="R1358" s="119">
        <v>5</v>
      </c>
      <c r="S1358" s="119">
        <v>18</v>
      </c>
      <c r="T1358" s="119">
        <v>0</v>
      </c>
      <c r="U1358" s="119">
        <v>22</v>
      </c>
      <c r="V1358" s="119">
        <v>21</v>
      </c>
      <c r="W1358" s="119" t="s">
        <v>1863</v>
      </c>
    </row>
    <row r="1359" spans="1:23" x14ac:dyDescent="0.2">
      <c r="A1359" s="129">
        <v>43592</v>
      </c>
      <c r="B1359" s="119" t="s">
        <v>154</v>
      </c>
      <c r="C1359" s="114" t="s">
        <v>137</v>
      </c>
      <c r="D1359" s="114" t="s">
        <v>138</v>
      </c>
      <c r="E1359" s="114" t="s">
        <v>139</v>
      </c>
      <c r="F1359" s="116">
        <f t="shared" si="64"/>
        <v>2019</v>
      </c>
      <c r="G1359" s="117" t="s">
        <v>244</v>
      </c>
      <c r="H1359" s="117" t="s">
        <v>761</v>
      </c>
      <c r="I1359" s="119" t="s">
        <v>1796</v>
      </c>
      <c r="J1359" s="119" t="s">
        <v>1815</v>
      </c>
      <c r="K1359" s="119" t="s">
        <v>1798</v>
      </c>
      <c r="L1359" s="115" t="str">
        <f t="shared" si="63"/>
        <v>T1</v>
      </c>
      <c r="M1359" s="119" t="s">
        <v>1817</v>
      </c>
      <c r="N1359" s="33" t="str">
        <f t="shared" si="65"/>
        <v>E:POS_P:P01_Tr1:NWF_Tr2:LSI_DRC_R1_D:07_M:05_Y:2019</v>
      </c>
      <c r="O1359" s="121">
        <v>0.53559027777777779</v>
      </c>
      <c r="P1359" s="119">
        <v>22.3</v>
      </c>
      <c r="Q1359" s="119">
        <v>2</v>
      </c>
      <c r="R1359" s="119">
        <v>5</v>
      </c>
      <c r="S1359" s="119">
        <v>18</v>
      </c>
      <c r="T1359" s="119">
        <v>0</v>
      </c>
      <c r="U1359" s="119">
        <v>22</v>
      </c>
      <c r="V1359" s="119">
        <v>21</v>
      </c>
      <c r="W1359" s="119" t="s">
        <v>1863</v>
      </c>
    </row>
    <row r="1360" spans="1:23" x14ac:dyDescent="0.2">
      <c r="A1360" s="129">
        <v>43592</v>
      </c>
      <c r="B1360" s="119" t="s">
        <v>154</v>
      </c>
      <c r="C1360" s="114" t="s">
        <v>137</v>
      </c>
      <c r="D1360" s="114" t="s">
        <v>138</v>
      </c>
      <c r="E1360" s="114" t="s">
        <v>139</v>
      </c>
      <c r="F1360" s="116">
        <f t="shared" si="64"/>
        <v>2019</v>
      </c>
      <c r="G1360" s="117" t="s">
        <v>244</v>
      </c>
      <c r="H1360" s="117" t="s">
        <v>761</v>
      </c>
      <c r="I1360" s="119" t="s">
        <v>1796</v>
      </c>
      <c r="J1360" s="119" t="s">
        <v>1815</v>
      </c>
      <c r="K1360" s="119" t="s">
        <v>1798</v>
      </c>
      <c r="L1360" s="115" t="str">
        <f t="shared" si="63"/>
        <v>T2</v>
      </c>
      <c r="M1360" s="119" t="s">
        <v>1818</v>
      </c>
      <c r="N1360" s="33" t="str">
        <f t="shared" si="65"/>
        <v>E:POS_P:P01_Tr1:NWF_Tr2:LSI_DRC_R1_D:07_M:05_Y:2019</v>
      </c>
      <c r="O1360" s="121">
        <v>0.54253472222222221</v>
      </c>
      <c r="P1360" s="119">
        <v>22.8</v>
      </c>
      <c r="Q1360" s="119">
        <v>2</v>
      </c>
      <c r="R1360" s="119">
        <v>5</v>
      </c>
      <c r="S1360" s="119">
        <v>18</v>
      </c>
      <c r="T1360" s="119">
        <v>0</v>
      </c>
      <c r="U1360" s="119">
        <v>22</v>
      </c>
      <c r="V1360" s="119">
        <v>21</v>
      </c>
      <c r="W1360" s="119" t="s">
        <v>1863</v>
      </c>
    </row>
    <row r="1361" spans="1:23" x14ac:dyDescent="0.2">
      <c r="A1361" s="129">
        <v>43592</v>
      </c>
      <c r="B1361" s="119" t="s">
        <v>154</v>
      </c>
      <c r="C1361" s="114" t="s">
        <v>137</v>
      </c>
      <c r="D1361" s="114" t="s">
        <v>138</v>
      </c>
      <c r="E1361" s="114" t="s">
        <v>139</v>
      </c>
      <c r="F1361" s="116">
        <f t="shared" si="64"/>
        <v>2019</v>
      </c>
      <c r="G1361" s="117" t="s">
        <v>244</v>
      </c>
      <c r="H1361" s="117" t="s">
        <v>761</v>
      </c>
      <c r="I1361" s="119" t="s">
        <v>1796</v>
      </c>
      <c r="J1361" s="119" t="s">
        <v>1815</v>
      </c>
      <c r="K1361" s="119" t="s">
        <v>1798</v>
      </c>
      <c r="L1361" s="115" t="str">
        <f t="shared" si="63"/>
        <v>T3</v>
      </c>
      <c r="M1361" s="119" t="s">
        <v>1819</v>
      </c>
      <c r="N1361" s="33" t="str">
        <f t="shared" si="65"/>
        <v>E:POS_P:P01_Tr1:NWF_Tr2:LSI_DRC_R1_D:07_M:05_Y:2019</v>
      </c>
      <c r="O1361" s="121">
        <v>0.54947916666666663</v>
      </c>
      <c r="P1361" s="119">
        <v>22.8</v>
      </c>
      <c r="Q1361" s="119">
        <v>2</v>
      </c>
      <c r="R1361" s="119">
        <v>5</v>
      </c>
      <c r="S1361" s="119">
        <v>18</v>
      </c>
      <c r="T1361" s="119">
        <v>0</v>
      </c>
      <c r="U1361" s="119">
        <v>22</v>
      </c>
      <c r="V1361" s="119">
        <v>21</v>
      </c>
      <c r="W1361" s="119" t="s">
        <v>1863</v>
      </c>
    </row>
    <row r="1362" spans="1:23" x14ac:dyDescent="0.2">
      <c r="A1362" s="129">
        <v>43592</v>
      </c>
      <c r="B1362" s="119" t="s">
        <v>664</v>
      </c>
      <c r="C1362" s="114" t="s">
        <v>137</v>
      </c>
      <c r="D1362" s="114" t="s">
        <v>138</v>
      </c>
      <c r="E1362" s="114" t="s">
        <v>139</v>
      </c>
      <c r="F1362" s="116">
        <f t="shared" si="64"/>
        <v>2019</v>
      </c>
      <c r="G1362" s="117" t="s">
        <v>244</v>
      </c>
      <c r="H1362" s="117" t="s">
        <v>761</v>
      </c>
      <c r="I1362" s="119" t="s">
        <v>1796</v>
      </c>
      <c r="J1362" s="119" t="s">
        <v>1815</v>
      </c>
      <c r="K1362" s="119" t="s">
        <v>1805</v>
      </c>
      <c r="L1362" s="115" t="str">
        <f t="shared" si="63"/>
        <v>T0</v>
      </c>
      <c r="M1362" s="119" t="s">
        <v>1820</v>
      </c>
      <c r="N1362" s="33" t="str">
        <f t="shared" si="65"/>
        <v>E:POS_P:P01_Tr1:NWF_Tr2:LSI_DRC_R2_D:07_M:05_Y:2019</v>
      </c>
      <c r="O1362" s="121">
        <v>0.52864583333333337</v>
      </c>
      <c r="P1362" s="119">
        <v>18.8</v>
      </c>
      <c r="Q1362" s="119">
        <v>14</v>
      </c>
      <c r="R1362" s="119">
        <v>5.5</v>
      </c>
      <c r="S1362" s="119">
        <v>18</v>
      </c>
      <c r="T1362" s="119">
        <v>0</v>
      </c>
      <c r="U1362" s="119">
        <v>22</v>
      </c>
      <c r="V1362" s="119">
        <v>21</v>
      </c>
      <c r="W1362" s="119" t="s">
        <v>1863</v>
      </c>
    </row>
    <row r="1363" spans="1:23" x14ac:dyDescent="0.2">
      <c r="A1363" s="129">
        <v>43592</v>
      </c>
      <c r="B1363" s="119" t="s">
        <v>664</v>
      </c>
      <c r="C1363" s="114" t="s">
        <v>137</v>
      </c>
      <c r="D1363" s="114" t="s">
        <v>138</v>
      </c>
      <c r="E1363" s="114" t="s">
        <v>139</v>
      </c>
      <c r="F1363" s="116">
        <f t="shared" si="64"/>
        <v>2019</v>
      </c>
      <c r="G1363" s="117" t="s">
        <v>244</v>
      </c>
      <c r="H1363" s="117" t="s">
        <v>761</v>
      </c>
      <c r="I1363" s="119" t="s">
        <v>1796</v>
      </c>
      <c r="J1363" s="119" t="s">
        <v>1815</v>
      </c>
      <c r="K1363" s="119" t="s">
        <v>1805</v>
      </c>
      <c r="L1363" s="115" t="str">
        <f t="shared" si="63"/>
        <v>T1</v>
      </c>
      <c r="M1363" s="119" t="s">
        <v>1821</v>
      </c>
      <c r="N1363" s="33" t="str">
        <f t="shared" si="65"/>
        <v>E:POS_P:P01_Tr1:NWF_Tr2:LSI_DRC_R2_D:07_M:05_Y:2019</v>
      </c>
      <c r="O1363" s="121">
        <v>0.53559027777777779</v>
      </c>
      <c r="P1363" s="119">
        <v>21.3</v>
      </c>
      <c r="Q1363" s="119">
        <v>14</v>
      </c>
      <c r="R1363" s="119">
        <v>5.5</v>
      </c>
      <c r="S1363" s="119">
        <v>18</v>
      </c>
      <c r="T1363" s="119">
        <v>0</v>
      </c>
      <c r="U1363" s="119">
        <v>22</v>
      </c>
      <c r="V1363" s="119">
        <v>21</v>
      </c>
      <c r="W1363" s="119" t="s">
        <v>1863</v>
      </c>
    </row>
    <row r="1364" spans="1:23" x14ac:dyDescent="0.2">
      <c r="A1364" s="129">
        <v>43592</v>
      </c>
      <c r="B1364" s="119" t="s">
        <v>664</v>
      </c>
      <c r="C1364" s="114" t="s">
        <v>137</v>
      </c>
      <c r="D1364" s="114" t="s">
        <v>138</v>
      </c>
      <c r="E1364" s="114" t="s">
        <v>139</v>
      </c>
      <c r="F1364" s="116">
        <f t="shared" si="64"/>
        <v>2019</v>
      </c>
      <c r="G1364" s="117" t="s">
        <v>244</v>
      </c>
      <c r="H1364" s="117" t="s">
        <v>761</v>
      </c>
      <c r="I1364" s="119" t="s">
        <v>1796</v>
      </c>
      <c r="J1364" s="119" t="s">
        <v>1815</v>
      </c>
      <c r="K1364" s="119" t="s">
        <v>1805</v>
      </c>
      <c r="L1364" s="115" t="str">
        <f t="shared" si="63"/>
        <v>T2</v>
      </c>
      <c r="M1364" s="119" t="s">
        <v>1822</v>
      </c>
      <c r="N1364" s="33" t="str">
        <f t="shared" si="65"/>
        <v>E:POS_P:P01_Tr1:NWF_Tr2:LSI_DRC_R2_D:07_M:05_Y:2019</v>
      </c>
      <c r="O1364" s="121">
        <v>0.54253472222222221</v>
      </c>
      <c r="P1364" s="119">
        <v>21.5</v>
      </c>
      <c r="Q1364" s="119">
        <v>14</v>
      </c>
      <c r="R1364" s="119">
        <v>5.5</v>
      </c>
      <c r="S1364" s="119">
        <v>18</v>
      </c>
      <c r="T1364" s="119">
        <v>0</v>
      </c>
      <c r="U1364" s="119">
        <v>22</v>
      </c>
      <c r="V1364" s="119">
        <v>21</v>
      </c>
      <c r="W1364" s="119" t="s">
        <v>1863</v>
      </c>
    </row>
    <row r="1365" spans="1:23" x14ac:dyDescent="0.2">
      <c r="A1365" s="129">
        <v>43592</v>
      </c>
      <c r="B1365" s="119" t="s">
        <v>664</v>
      </c>
      <c r="C1365" s="114" t="s">
        <v>137</v>
      </c>
      <c r="D1365" s="114" t="s">
        <v>138</v>
      </c>
      <c r="E1365" s="114" t="s">
        <v>139</v>
      </c>
      <c r="F1365" s="116">
        <f t="shared" si="64"/>
        <v>2019</v>
      </c>
      <c r="G1365" s="117" t="s">
        <v>244</v>
      </c>
      <c r="H1365" s="117" t="s">
        <v>761</v>
      </c>
      <c r="I1365" s="119" t="s">
        <v>1796</v>
      </c>
      <c r="J1365" s="119" t="s">
        <v>1815</v>
      </c>
      <c r="K1365" s="119" t="s">
        <v>1805</v>
      </c>
      <c r="L1365" s="115" t="str">
        <f t="shared" si="63"/>
        <v>T3</v>
      </c>
      <c r="M1365" s="119" t="s">
        <v>1823</v>
      </c>
      <c r="N1365" s="33" t="str">
        <f t="shared" si="65"/>
        <v>E:POS_P:P01_Tr1:NWF_Tr2:LSI_DRC_R2_D:07_M:05_Y:2019</v>
      </c>
      <c r="O1365" s="121">
        <v>0.54947916666666663</v>
      </c>
      <c r="P1365" s="119">
        <v>21.5</v>
      </c>
      <c r="Q1365" s="119">
        <v>14</v>
      </c>
      <c r="R1365" s="119">
        <v>5.5</v>
      </c>
      <c r="S1365" s="119">
        <v>18</v>
      </c>
      <c r="T1365" s="119">
        <v>0</v>
      </c>
      <c r="U1365" s="119">
        <v>22</v>
      </c>
      <c r="V1365" s="119">
        <v>21</v>
      </c>
      <c r="W1365" s="119" t="s">
        <v>1863</v>
      </c>
    </row>
    <row r="1366" spans="1:23" x14ac:dyDescent="0.2">
      <c r="A1366" s="129">
        <v>43592</v>
      </c>
      <c r="B1366" s="119" t="s">
        <v>554</v>
      </c>
      <c r="C1366" s="114" t="s">
        <v>137</v>
      </c>
      <c r="D1366" s="114" t="s">
        <v>138</v>
      </c>
      <c r="E1366" s="114" t="s">
        <v>139</v>
      </c>
      <c r="F1366" s="116">
        <f t="shared" si="64"/>
        <v>2019</v>
      </c>
      <c r="G1366" s="117" t="s">
        <v>244</v>
      </c>
      <c r="H1366" s="117" t="s">
        <v>761</v>
      </c>
      <c r="I1366" s="119" t="s">
        <v>1796</v>
      </c>
      <c r="J1366" s="119" t="s">
        <v>1815</v>
      </c>
      <c r="K1366" s="119" t="s">
        <v>1810</v>
      </c>
      <c r="L1366" s="115" t="str">
        <f t="shared" si="63"/>
        <v>T0</v>
      </c>
      <c r="M1366" s="119" t="s">
        <v>1824</v>
      </c>
      <c r="N1366" s="33" t="str">
        <f t="shared" si="65"/>
        <v>E:POS_P:P01_Tr1:NWF_Tr2:LSI_DRC_R3_D:07_M:05_Y:2019</v>
      </c>
      <c r="O1366" s="121">
        <v>0.52864583333333337</v>
      </c>
      <c r="P1366" s="119">
        <v>18.899999999999999</v>
      </c>
      <c r="Q1366" s="119">
        <v>11</v>
      </c>
      <c r="R1366" s="119">
        <v>4.5</v>
      </c>
      <c r="S1366" s="119">
        <v>18</v>
      </c>
      <c r="T1366" s="119">
        <v>0</v>
      </c>
      <c r="U1366" s="119">
        <v>22</v>
      </c>
      <c r="V1366" s="119">
        <v>21</v>
      </c>
      <c r="W1366" s="119" t="s">
        <v>1863</v>
      </c>
    </row>
    <row r="1367" spans="1:23" x14ac:dyDescent="0.2">
      <c r="A1367" s="129">
        <v>43592</v>
      </c>
      <c r="B1367" s="119" t="s">
        <v>554</v>
      </c>
      <c r="C1367" s="114" t="s">
        <v>137</v>
      </c>
      <c r="D1367" s="114" t="s">
        <v>138</v>
      </c>
      <c r="E1367" s="114" t="s">
        <v>139</v>
      </c>
      <c r="F1367" s="116">
        <f t="shared" si="64"/>
        <v>2019</v>
      </c>
      <c r="G1367" s="117" t="s">
        <v>244</v>
      </c>
      <c r="H1367" s="117" t="s">
        <v>761</v>
      </c>
      <c r="I1367" s="119" t="s">
        <v>1796</v>
      </c>
      <c r="J1367" s="119" t="s">
        <v>1815</v>
      </c>
      <c r="K1367" s="119" t="s">
        <v>1810</v>
      </c>
      <c r="L1367" s="115" t="str">
        <f t="shared" si="63"/>
        <v>T1</v>
      </c>
      <c r="M1367" s="119" t="s">
        <v>1825</v>
      </c>
      <c r="N1367" s="33" t="str">
        <f t="shared" si="65"/>
        <v>E:POS_P:P01_Tr1:NWF_Tr2:LSI_DRC_R3_D:07_M:05_Y:2019</v>
      </c>
      <c r="O1367" s="121">
        <v>0.53559027777777779</v>
      </c>
      <c r="P1367" s="119">
        <v>20.8</v>
      </c>
      <c r="Q1367" s="119">
        <v>11</v>
      </c>
      <c r="R1367" s="119">
        <v>4.5</v>
      </c>
      <c r="S1367" s="119">
        <v>18</v>
      </c>
      <c r="T1367" s="119">
        <v>0</v>
      </c>
      <c r="U1367" s="119">
        <v>22</v>
      </c>
      <c r="V1367" s="119">
        <v>21</v>
      </c>
      <c r="W1367" s="119" t="s">
        <v>1863</v>
      </c>
    </row>
    <row r="1368" spans="1:23" x14ac:dyDescent="0.2">
      <c r="A1368" s="129">
        <v>43592</v>
      </c>
      <c r="B1368" s="119" t="s">
        <v>554</v>
      </c>
      <c r="C1368" s="114" t="s">
        <v>137</v>
      </c>
      <c r="D1368" s="114" t="s">
        <v>138</v>
      </c>
      <c r="E1368" s="114" t="s">
        <v>139</v>
      </c>
      <c r="F1368" s="116">
        <f t="shared" si="64"/>
        <v>2019</v>
      </c>
      <c r="G1368" s="117" t="s">
        <v>244</v>
      </c>
      <c r="H1368" s="117" t="s">
        <v>761</v>
      </c>
      <c r="I1368" s="119" t="s">
        <v>1796</v>
      </c>
      <c r="J1368" s="119" t="s">
        <v>1815</v>
      </c>
      <c r="K1368" s="119" t="s">
        <v>1810</v>
      </c>
      <c r="L1368" s="115" t="str">
        <f t="shared" si="63"/>
        <v>T2</v>
      </c>
      <c r="M1368" s="119" t="s">
        <v>1826</v>
      </c>
      <c r="N1368" s="33" t="str">
        <f t="shared" si="65"/>
        <v>E:POS_P:P01_Tr1:NWF_Tr2:LSI_DRC_R3_D:07_M:05_Y:2019</v>
      </c>
      <c r="O1368" s="121">
        <v>0.54253472222222221</v>
      </c>
      <c r="P1368" s="119">
        <v>21.3</v>
      </c>
      <c r="Q1368" s="119">
        <v>11</v>
      </c>
      <c r="R1368" s="119">
        <v>4.5</v>
      </c>
      <c r="S1368" s="119">
        <v>18</v>
      </c>
      <c r="T1368" s="119">
        <v>0</v>
      </c>
      <c r="U1368" s="119">
        <v>22</v>
      </c>
      <c r="V1368" s="119">
        <v>21</v>
      </c>
      <c r="W1368" s="119" t="s">
        <v>1863</v>
      </c>
    </row>
    <row r="1369" spans="1:23" x14ac:dyDescent="0.2">
      <c r="A1369" s="129">
        <v>43592</v>
      </c>
      <c r="B1369" s="119" t="s">
        <v>554</v>
      </c>
      <c r="C1369" s="114" t="s">
        <v>137</v>
      </c>
      <c r="D1369" s="114" t="s">
        <v>138</v>
      </c>
      <c r="E1369" s="114" t="s">
        <v>139</v>
      </c>
      <c r="F1369" s="116">
        <f t="shared" si="64"/>
        <v>2019</v>
      </c>
      <c r="G1369" s="117" t="s">
        <v>244</v>
      </c>
      <c r="H1369" s="117" t="s">
        <v>761</v>
      </c>
      <c r="I1369" s="119" t="s">
        <v>1796</v>
      </c>
      <c r="J1369" s="119" t="s">
        <v>1815</v>
      </c>
      <c r="K1369" s="119" t="s">
        <v>1810</v>
      </c>
      <c r="L1369" s="115" t="str">
        <f t="shared" si="63"/>
        <v>T3</v>
      </c>
      <c r="M1369" s="119" t="s">
        <v>1827</v>
      </c>
      <c r="N1369" s="33" t="str">
        <f t="shared" si="65"/>
        <v>E:POS_P:P01_Tr1:NWF_Tr2:LSI_DRC_R3_D:07_M:05_Y:2019</v>
      </c>
      <c r="O1369" s="121">
        <v>0.54947916666666663</v>
      </c>
      <c r="P1369" s="119">
        <v>21.3</v>
      </c>
      <c r="Q1369" s="119">
        <v>11</v>
      </c>
      <c r="R1369" s="119">
        <v>4.5</v>
      </c>
      <c r="S1369" s="119">
        <v>18</v>
      </c>
      <c r="T1369" s="119">
        <v>0</v>
      </c>
      <c r="U1369" s="119">
        <v>22</v>
      </c>
      <c r="V1369" s="119">
        <v>21</v>
      </c>
      <c r="W1369" s="119" t="s">
        <v>1863</v>
      </c>
    </row>
    <row r="1370" spans="1:23" x14ac:dyDescent="0.2">
      <c r="A1370" s="129">
        <v>43592</v>
      </c>
      <c r="B1370" s="119" t="s">
        <v>154</v>
      </c>
      <c r="C1370" s="114" t="s">
        <v>137</v>
      </c>
      <c r="D1370" s="114" t="s">
        <v>138</v>
      </c>
      <c r="E1370" s="114" t="s">
        <v>139</v>
      </c>
      <c r="F1370" s="116">
        <f t="shared" si="64"/>
        <v>2019</v>
      </c>
      <c r="G1370" s="117" t="s">
        <v>244</v>
      </c>
      <c r="H1370" s="117" t="s">
        <v>761</v>
      </c>
      <c r="I1370" s="119" t="s">
        <v>1828</v>
      </c>
      <c r="J1370" s="119" t="s">
        <v>1797</v>
      </c>
      <c r="K1370" s="119" t="s">
        <v>1798</v>
      </c>
      <c r="L1370" s="115" t="str">
        <f t="shared" si="63"/>
        <v>T0</v>
      </c>
      <c r="M1370" s="119" t="s">
        <v>1829</v>
      </c>
      <c r="N1370" s="33" t="str">
        <f t="shared" si="65"/>
        <v>E:POS_P:P01_Tr1:WFL_Tr2:ESI_DRC_R1_D:07_M:05_Y:2019</v>
      </c>
      <c r="O1370" s="121">
        <v>0.56111111111111112</v>
      </c>
      <c r="P1370" s="119">
        <v>17.5</v>
      </c>
      <c r="Q1370" s="119">
        <v>8</v>
      </c>
      <c r="R1370" s="119">
        <v>7</v>
      </c>
      <c r="S1370" s="119">
        <v>17</v>
      </c>
      <c r="T1370" s="119">
        <v>0</v>
      </c>
      <c r="U1370" s="119">
        <v>22</v>
      </c>
      <c r="V1370" s="119">
        <v>22</v>
      </c>
      <c r="W1370" s="119" t="s">
        <v>1863</v>
      </c>
    </row>
    <row r="1371" spans="1:23" x14ac:dyDescent="0.2">
      <c r="A1371" s="129">
        <v>43592</v>
      </c>
      <c r="B1371" s="119" t="s">
        <v>154</v>
      </c>
      <c r="C1371" s="114" t="s">
        <v>137</v>
      </c>
      <c r="D1371" s="114" t="s">
        <v>138</v>
      </c>
      <c r="E1371" s="114" t="s">
        <v>139</v>
      </c>
      <c r="F1371" s="116">
        <f t="shared" si="64"/>
        <v>2019</v>
      </c>
      <c r="G1371" s="117" t="s">
        <v>244</v>
      </c>
      <c r="H1371" s="117" t="s">
        <v>761</v>
      </c>
      <c r="I1371" s="119" t="s">
        <v>1828</v>
      </c>
      <c r="J1371" s="119" t="s">
        <v>1797</v>
      </c>
      <c r="K1371" s="119" t="s">
        <v>1798</v>
      </c>
      <c r="L1371" s="115" t="str">
        <f t="shared" si="63"/>
        <v>T1</v>
      </c>
      <c r="M1371" s="119" t="s">
        <v>1830</v>
      </c>
      <c r="N1371" s="33" t="str">
        <f t="shared" si="65"/>
        <v>E:POS_P:P01_Tr1:WFL_Tr2:ESI_DRC_R1_D:07_M:05_Y:2019</v>
      </c>
      <c r="O1371" s="121">
        <v>0.56805555555555554</v>
      </c>
      <c r="P1371" s="119">
        <v>20.399999999999999</v>
      </c>
      <c r="Q1371" s="119">
        <v>8</v>
      </c>
      <c r="R1371" s="119">
        <v>7</v>
      </c>
      <c r="S1371" s="119">
        <v>17</v>
      </c>
      <c r="T1371" s="119">
        <v>0</v>
      </c>
      <c r="U1371" s="119">
        <v>22</v>
      </c>
      <c r="V1371" s="119">
        <v>22</v>
      </c>
      <c r="W1371" s="119" t="s">
        <v>1863</v>
      </c>
    </row>
    <row r="1372" spans="1:23" x14ac:dyDescent="0.2">
      <c r="A1372" s="129">
        <v>43592</v>
      </c>
      <c r="B1372" s="119" t="s">
        <v>154</v>
      </c>
      <c r="C1372" s="114" t="s">
        <v>137</v>
      </c>
      <c r="D1372" s="114" t="s">
        <v>138</v>
      </c>
      <c r="E1372" s="114" t="s">
        <v>139</v>
      </c>
      <c r="F1372" s="116">
        <f t="shared" si="64"/>
        <v>2019</v>
      </c>
      <c r="G1372" s="117" t="s">
        <v>244</v>
      </c>
      <c r="H1372" s="117" t="s">
        <v>761</v>
      </c>
      <c r="I1372" s="119" t="s">
        <v>1828</v>
      </c>
      <c r="J1372" s="119" t="s">
        <v>1797</v>
      </c>
      <c r="K1372" s="119" t="s">
        <v>1798</v>
      </c>
      <c r="L1372" s="115" t="str">
        <f t="shared" si="63"/>
        <v>T2</v>
      </c>
      <c r="M1372" s="119" t="s">
        <v>1831</v>
      </c>
      <c r="N1372" s="33" t="str">
        <f t="shared" si="65"/>
        <v>E:POS_P:P01_Tr1:WFL_Tr2:ESI_DRC_R1_D:07_M:05_Y:2019</v>
      </c>
      <c r="O1372" s="121">
        <v>0.57500000000000007</v>
      </c>
      <c r="P1372" s="119">
        <v>21.8</v>
      </c>
      <c r="Q1372" s="119">
        <v>8</v>
      </c>
      <c r="R1372" s="119">
        <v>7</v>
      </c>
      <c r="S1372" s="119">
        <v>17</v>
      </c>
      <c r="T1372" s="119">
        <v>0</v>
      </c>
      <c r="U1372" s="119">
        <v>22</v>
      </c>
      <c r="V1372" s="119">
        <v>22</v>
      </c>
      <c r="W1372" s="119" t="s">
        <v>1863</v>
      </c>
    </row>
    <row r="1373" spans="1:23" x14ac:dyDescent="0.2">
      <c r="A1373" s="129">
        <v>43592</v>
      </c>
      <c r="B1373" s="119" t="s">
        <v>154</v>
      </c>
      <c r="C1373" s="114" t="s">
        <v>137</v>
      </c>
      <c r="D1373" s="114" t="s">
        <v>138</v>
      </c>
      <c r="E1373" s="114" t="s">
        <v>139</v>
      </c>
      <c r="F1373" s="116">
        <f t="shared" si="64"/>
        <v>2019</v>
      </c>
      <c r="G1373" s="117" t="s">
        <v>244</v>
      </c>
      <c r="H1373" s="117" t="s">
        <v>761</v>
      </c>
      <c r="I1373" s="119" t="s">
        <v>1828</v>
      </c>
      <c r="J1373" s="119" t="s">
        <v>1797</v>
      </c>
      <c r="K1373" s="119" t="s">
        <v>1798</v>
      </c>
      <c r="L1373" s="115" t="str">
        <f t="shared" si="63"/>
        <v>T3</v>
      </c>
      <c r="M1373" s="119" t="s">
        <v>1832</v>
      </c>
      <c r="N1373" s="33" t="str">
        <f t="shared" si="65"/>
        <v>E:POS_P:P01_Tr1:WFL_Tr2:ESI_DRC_R1_D:07_M:05_Y:2019</v>
      </c>
      <c r="O1373" s="121">
        <v>0.58194444444444449</v>
      </c>
      <c r="P1373" s="119">
        <v>22.5</v>
      </c>
      <c r="Q1373" s="119">
        <v>8</v>
      </c>
      <c r="R1373" s="119">
        <v>7</v>
      </c>
      <c r="S1373" s="119">
        <v>17</v>
      </c>
      <c r="T1373" s="119">
        <v>0</v>
      </c>
      <c r="U1373" s="119">
        <v>22</v>
      </c>
      <c r="V1373" s="119">
        <v>22</v>
      </c>
      <c r="W1373" s="119" t="s">
        <v>1863</v>
      </c>
    </row>
    <row r="1374" spans="1:23" x14ac:dyDescent="0.2">
      <c r="A1374" s="129">
        <v>43592</v>
      </c>
      <c r="B1374" s="119" t="s">
        <v>664</v>
      </c>
      <c r="C1374" s="114" t="s">
        <v>137</v>
      </c>
      <c r="D1374" s="114" t="s">
        <v>138</v>
      </c>
      <c r="E1374" s="114" t="s">
        <v>139</v>
      </c>
      <c r="F1374" s="116">
        <f t="shared" si="64"/>
        <v>2019</v>
      </c>
      <c r="G1374" s="117" t="s">
        <v>244</v>
      </c>
      <c r="H1374" s="117" t="s">
        <v>761</v>
      </c>
      <c r="I1374" s="119" t="s">
        <v>1828</v>
      </c>
      <c r="J1374" s="119" t="s">
        <v>1797</v>
      </c>
      <c r="K1374" s="119" t="s">
        <v>1805</v>
      </c>
      <c r="L1374" s="115" t="str">
        <f t="shared" si="63"/>
        <v>T0</v>
      </c>
      <c r="M1374" s="119" t="s">
        <v>1833</v>
      </c>
      <c r="N1374" s="33" t="str">
        <f t="shared" si="65"/>
        <v>E:POS_P:P01_Tr1:WFL_Tr2:ESI_DRC_R2_D:07_M:05_Y:2019</v>
      </c>
      <c r="O1374" s="121">
        <v>0.56111111111111112</v>
      </c>
      <c r="P1374" s="119">
        <v>18</v>
      </c>
      <c r="Q1374" s="119">
        <v>6</v>
      </c>
      <c r="R1374" s="119">
        <v>7</v>
      </c>
      <c r="S1374" s="119">
        <v>17</v>
      </c>
      <c r="T1374" s="119">
        <v>0</v>
      </c>
      <c r="U1374" s="119">
        <v>22</v>
      </c>
      <c r="V1374" s="119">
        <v>22</v>
      </c>
      <c r="W1374" s="119" t="s">
        <v>1863</v>
      </c>
    </row>
    <row r="1375" spans="1:23" x14ac:dyDescent="0.2">
      <c r="A1375" s="129">
        <v>43592</v>
      </c>
      <c r="B1375" s="119" t="s">
        <v>664</v>
      </c>
      <c r="C1375" s="114" t="s">
        <v>137</v>
      </c>
      <c r="D1375" s="114" t="s">
        <v>138</v>
      </c>
      <c r="E1375" s="114" t="s">
        <v>139</v>
      </c>
      <c r="F1375" s="116">
        <f t="shared" si="64"/>
        <v>2019</v>
      </c>
      <c r="G1375" s="117" t="s">
        <v>244</v>
      </c>
      <c r="H1375" s="117" t="s">
        <v>761</v>
      </c>
      <c r="I1375" s="119" t="s">
        <v>1828</v>
      </c>
      <c r="J1375" s="119" t="s">
        <v>1797</v>
      </c>
      <c r="K1375" s="119" t="s">
        <v>1805</v>
      </c>
      <c r="L1375" s="115" t="str">
        <f t="shared" si="63"/>
        <v>T1</v>
      </c>
      <c r="M1375" s="119" t="s">
        <v>1834</v>
      </c>
      <c r="N1375" s="33" t="str">
        <f t="shared" si="65"/>
        <v>E:POS_P:P01_Tr1:WFL_Tr2:ESI_DRC_R2_D:07_M:05_Y:2019</v>
      </c>
      <c r="O1375" s="121">
        <v>0.56805555555555554</v>
      </c>
      <c r="P1375" s="119">
        <v>20.7</v>
      </c>
      <c r="Q1375" s="119">
        <v>6</v>
      </c>
      <c r="R1375" s="119">
        <v>7</v>
      </c>
      <c r="S1375" s="119">
        <v>17</v>
      </c>
      <c r="T1375" s="119">
        <v>0</v>
      </c>
      <c r="U1375" s="119">
        <v>22</v>
      </c>
      <c r="V1375" s="119">
        <v>22</v>
      </c>
      <c r="W1375" s="119" t="s">
        <v>1863</v>
      </c>
    </row>
    <row r="1376" spans="1:23" x14ac:dyDescent="0.2">
      <c r="A1376" s="129">
        <v>43592</v>
      </c>
      <c r="B1376" s="119" t="s">
        <v>664</v>
      </c>
      <c r="C1376" s="114" t="s">
        <v>137</v>
      </c>
      <c r="D1376" s="114" t="s">
        <v>138</v>
      </c>
      <c r="E1376" s="114" t="s">
        <v>139</v>
      </c>
      <c r="F1376" s="116">
        <f t="shared" si="64"/>
        <v>2019</v>
      </c>
      <c r="G1376" s="117" t="s">
        <v>244</v>
      </c>
      <c r="H1376" s="117" t="s">
        <v>761</v>
      </c>
      <c r="I1376" s="119" t="s">
        <v>1828</v>
      </c>
      <c r="J1376" s="119" t="s">
        <v>1797</v>
      </c>
      <c r="K1376" s="119" t="s">
        <v>1805</v>
      </c>
      <c r="L1376" s="115" t="str">
        <f t="shared" si="63"/>
        <v>T2</v>
      </c>
      <c r="M1376" s="119" t="s">
        <v>1835</v>
      </c>
      <c r="N1376" s="33" t="str">
        <f t="shared" si="65"/>
        <v>E:POS_P:P01_Tr1:WFL_Tr2:ESI_DRC_R2_D:07_M:05_Y:2019</v>
      </c>
      <c r="O1376" s="121">
        <v>0.57500000000000007</v>
      </c>
      <c r="P1376" s="119">
        <v>22.2</v>
      </c>
      <c r="Q1376" s="119">
        <v>6</v>
      </c>
      <c r="R1376" s="119">
        <v>7</v>
      </c>
      <c r="S1376" s="119">
        <v>17</v>
      </c>
      <c r="T1376" s="119">
        <v>0</v>
      </c>
      <c r="U1376" s="119">
        <v>22</v>
      </c>
      <c r="V1376" s="119">
        <v>22</v>
      </c>
      <c r="W1376" s="119" t="s">
        <v>1863</v>
      </c>
    </row>
    <row r="1377" spans="1:23" x14ac:dyDescent="0.2">
      <c r="A1377" s="129">
        <v>43592</v>
      </c>
      <c r="B1377" s="119" t="s">
        <v>664</v>
      </c>
      <c r="C1377" s="114" t="s">
        <v>137</v>
      </c>
      <c r="D1377" s="114" t="s">
        <v>138</v>
      </c>
      <c r="E1377" s="114" t="s">
        <v>139</v>
      </c>
      <c r="F1377" s="116">
        <f t="shared" si="64"/>
        <v>2019</v>
      </c>
      <c r="G1377" s="117" t="s">
        <v>244</v>
      </c>
      <c r="H1377" s="117" t="s">
        <v>761</v>
      </c>
      <c r="I1377" s="119" t="s">
        <v>1828</v>
      </c>
      <c r="J1377" s="119" t="s">
        <v>1797</v>
      </c>
      <c r="K1377" s="119" t="s">
        <v>1805</v>
      </c>
      <c r="L1377" s="115" t="str">
        <f t="shared" si="63"/>
        <v>T3</v>
      </c>
      <c r="M1377" s="119" t="s">
        <v>1836</v>
      </c>
      <c r="N1377" s="33" t="str">
        <f t="shared" si="65"/>
        <v>E:POS_P:P01_Tr1:WFL_Tr2:ESI_DRC_R2_D:07_M:05_Y:2019</v>
      </c>
      <c r="O1377" s="121">
        <v>0.58194444444444449</v>
      </c>
      <c r="P1377" s="119">
        <v>23</v>
      </c>
      <c r="Q1377" s="119">
        <v>6</v>
      </c>
      <c r="R1377" s="119">
        <v>7</v>
      </c>
      <c r="S1377" s="119">
        <v>17</v>
      </c>
      <c r="T1377" s="119">
        <v>0</v>
      </c>
      <c r="U1377" s="119">
        <v>22</v>
      </c>
      <c r="V1377" s="119">
        <v>22</v>
      </c>
      <c r="W1377" s="119" t="s">
        <v>1863</v>
      </c>
    </row>
    <row r="1378" spans="1:23" x14ac:dyDescent="0.2">
      <c r="A1378" s="129">
        <v>43592</v>
      </c>
      <c r="B1378" s="119" t="s">
        <v>554</v>
      </c>
      <c r="C1378" s="114" t="s">
        <v>137</v>
      </c>
      <c r="D1378" s="114" t="s">
        <v>138</v>
      </c>
      <c r="E1378" s="114" t="s">
        <v>139</v>
      </c>
      <c r="F1378" s="116">
        <f t="shared" si="64"/>
        <v>2019</v>
      </c>
      <c r="G1378" s="117" t="s">
        <v>244</v>
      </c>
      <c r="H1378" s="117" t="s">
        <v>761</v>
      </c>
      <c r="I1378" s="119" t="s">
        <v>1828</v>
      </c>
      <c r="J1378" s="119" t="s">
        <v>1797</v>
      </c>
      <c r="K1378" s="119" t="s">
        <v>1810</v>
      </c>
      <c r="L1378" s="115" t="str">
        <f t="shared" si="63"/>
        <v>T0</v>
      </c>
      <c r="M1378" s="119" t="s">
        <v>1837</v>
      </c>
      <c r="N1378" s="33" t="str">
        <f t="shared" si="65"/>
        <v>E:POS_P:P01_Tr1:WFL_Tr2:ESI_DRC_R3_D:07_M:05_Y:2019</v>
      </c>
      <c r="O1378" s="121">
        <v>0.56111111111111112</v>
      </c>
      <c r="P1378" s="119">
        <v>17.8</v>
      </c>
      <c r="Q1378" s="119">
        <v>5</v>
      </c>
      <c r="R1378" s="119">
        <v>7</v>
      </c>
      <c r="S1378" s="119">
        <v>17</v>
      </c>
      <c r="T1378" s="119">
        <v>0</v>
      </c>
      <c r="U1378" s="119">
        <v>22</v>
      </c>
      <c r="V1378" s="119">
        <v>22</v>
      </c>
      <c r="W1378" s="119" t="s">
        <v>1863</v>
      </c>
    </row>
    <row r="1379" spans="1:23" x14ac:dyDescent="0.2">
      <c r="A1379" s="129">
        <v>43592</v>
      </c>
      <c r="B1379" s="119" t="s">
        <v>554</v>
      </c>
      <c r="C1379" s="114" t="s">
        <v>137</v>
      </c>
      <c r="D1379" s="114" t="s">
        <v>138</v>
      </c>
      <c r="E1379" s="114" t="s">
        <v>139</v>
      </c>
      <c r="F1379" s="116">
        <f t="shared" si="64"/>
        <v>2019</v>
      </c>
      <c r="G1379" s="117" t="s">
        <v>244</v>
      </c>
      <c r="H1379" s="117" t="s">
        <v>761</v>
      </c>
      <c r="I1379" s="119" t="s">
        <v>1828</v>
      </c>
      <c r="J1379" s="119" t="s">
        <v>1797</v>
      </c>
      <c r="K1379" s="119" t="s">
        <v>1810</v>
      </c>
      <c r="L1379" s="115" t="str">
        <f t="shared" si="63"/>
        <v>T1</v>
      </c>
      <c r="M1379" s="119" t="s">
        <v>1838</v>
      </c>
      <c r="N1379" s="33" t="str">
        <f t="shared" si="65"/>
        <v>E:POS_P:P01_Tr1:WFL_Tr2:ESI_DRC_R3_D:07_M:05_Y:2019</v>
      </c>
      <c r="O1379" s="121">
        <v>0.56805555555555554</v>
      </c>
      <c r="P1379" s="119">
        <v>20.5</v>
      </c>
      <c r="Q1379" s="119">
        <v>5</v>
      </c>
      <c r="R1379" s="119">
        <v>7</v>
      </c>
      <c r="S1379" s="119">
        <v>17</v>
      </c>
      <c r="T1379" s="119">
        <v>0</v>
      </c>
      <c r="U1379" s="119">
        <v>22</v>
      </c>
      <c r="V1379" s="119">
        <v>22</v>
      </c>
      <c r="W1379" s="119" t="s">
        <v>1863</v>
      </c>
    </row>
    <row r="1380" spans="1:23" x14ac:dyDescent="0.2">
      <c r="A1380" s="129">
        <v>43592</v>
      </c>
      <c r="B1380" s="119" t="s">
        <v>554</v>
      </c>
      <c r="C1380" s="114" t="s">
        <v>137</v>
      </c>
      <c r="D1380" s="114" t="s">
        <v>138</v>
      </c>
      <c r="E1380" s="114" t="s">
        <v>139</v>
      </c>
      <c r="F1380" s="116">
        <f t="shared" si="64"/>
        <v>2019</v>
      </c>
      <c r="G1380" s="117" t="s">
        <v>244</v>
      </c>
      <c r="H1380" s="117" t="s">
        <v>761</v>
      </c>
      <c r="I1380" s="119" t="s">
        <v>1828</v>
      </c>
      <c r="J1380" s="119" t="s">
        <v>1797</v>
      </c>
      <c r="K1380" s="119" t="s">
        <v>1810</v>
      </c>
      <c r="L1380" s="115" t="str">
        <f t="shared" si="63"/>
        <v>T2</v>
      </c>
      <c r="M1380" s="119" t="s">
        <v>1839</v>
      </c>
      <c r="N1380" s="33" t="str">
        <f t="shared" si="65"/>
        <v>E:POS_P:P01_Tr1:WFL_Tr2:ESI_DRC_R3_D:07_M:05_Y:2019</v>
      </c>
      <c r="O1380" s="121">
        <v>0.57500000000000007</v>
      </c>
      <c r="P1380" s="119">
        <v>21.8</v>
      </c>
      <c r="Q1380" s="119">
        <v>5</v>
      </c>
      <c r="R1380" s="119">
        <v>7</v>
      </c>
      <c r="S1380" s="119">
        <v>17</v>
      </c>
      <c r="T1380" s="119">
        <v>0</v>
      </c>
      <c r="U1380" s="119">
        <v>22</v>
      </c>
      <c r="V1380" s="119">
        <v>22</v>
      </c>
      <c r="W1380" s="119" t="s">
        <v>1863</v>
      </c>
    </row>
    <row r="1381" spans="1:23" x14ac:dyDescent="0.2">
      <c r="A1381" s="129">
        <v>43592</v>
      </c>
      <c r="B1381" s="119" t="s">
        <v>554</v>
      </c>
      <c r="C1381" s="114" t="s">
        <v>137</v>
      </c>
      <c r="D1381" s="114" t="s">
        <v>138</v>
      </c>
      <c r="E1381" s="114" t="s">
        <v>139</v>
      </c>
      <c r="F1381" s="116">
        <f t="shared" si="64"/>
        <v>2019</v>
      </c>
      <c r="G1381" s="117" t="s">
        <v>244</v>
      </c>
      <c r="H1381" s="117" t="s">
        <v>761</v>
      </c>
      <c r="I1381" s="119" t="s">
        <v>1828</v>
      </c>
      <c r="J1381" s="119" t="s">
        <v>1797</v>
      </c>
      <c r="K1381" s="119" t="s">
        <v>1810</v>
      </c>
      <c r="L1381" s="115" t="str">
        <f t="shared" si="63"/>
        <v>T3</v>
      </c>
      <c r="M1381" s="119" t="s">
        <v>1840</v>
      </c>
      <c r="N1381" s="33" t="str">
        <f t="shared" si="65"/>
        <v>E:POS_P:P01_Tr1:WFL_Tr2:ESI_DRC_R3_D:07_M:05_Y:2019</v>
      </c>
      <c r="O1381" s="121">
        <v>0.58194444444444449</v>
      </c>
      <c r="P1381" s="119">
        <v>22.5</v>
      </c>
      <c r="Q1381" s="119">
        <v>5</v>
      </c>
      <c r="R1381" s="119">
        <v>7</v>
      </c>
      <c r="S1381" s="119">
        <v>17</v>
      </c>
      <c r="T1381" s="119">
        <v>0</v>
      </c>
      <c r="U1381" s="119">
        <v>22</v>
      </c>
      <c r="V1381" s="119">
        <v>22</v>
      </c>
      <c r="W1381" s="119" t="s">
        <v>1863</v>
      </c>
    </row>
    <row r="1382" spans="1:23" x14ac:dyDescent="0.2">
      <c r="A1382" s="129">
        <v>43592</v>
      </c>
      <c r="B1382" s="119" t="s">
        <v>154</v>
      </c>
      <c r="C1382" s="114" t="s">
        <v>137</v>
      </c>
      <c r="D1382" s="114" t="s">
        <v>138</v>
      </c>
      <c r="E1382" s="114" t="s">
        <v>139</v>
      </c>
      <c r="F1382" s="116">
        <f t="shared" si="64"/>
        <v>2019</v>
      </c>
      <c r="G1382" s="117" t="s">
        <v>244</v>
      </c>
      <c r="H1382" s="117" t="s">
        <v>761</v>
      </c>
      <c r="I1382" s="119" t="s">
        <v>1828</v>
      </c>
      <c r="J1382" s="119" t="s">
        <v>1815</v>
      </c>
      <c r="K1382" s="119" t="s">
        <v>1798</v>
      </c>
      <c r="L1382" s="115" t="str">
        <f t="shared" si="63"/>
        <v>T0</v>
      </c>
      <c r="M1382" s="119" t="s">
        <v>1841</v>
      </c>
      <c r="N1382" s="33" t="str">
        <f t="shared" si="65"/>
        <v>E:POS_P:P01_Tr1:WFL_Tr2:LSI_DRC_R1_D:07_M:05_Y:2019</v>
      </c>
      <c r="O1382" s="121">
        <v>0.56354166666666672</v>
      </c>
      <c r="P1382" s="119">
        <v>18.8</v>
      </c>
      <c r="Q1382" s="119">
        <v>2</v>
      </c>
      <c r="R1382" s="119">
        <v>5.5</v>
      </c>
      <c r="S1382" s="119">
        <v>18</v>
      </c>
      <c r="T1382" s="119">
        <v>0</v>
      </c>
      <c r="U1382" s="119">
        <v>22</v>
      </c>
      <c r="V1382" s="119">
        <v>22</v>
      </c>
      <c r="W1382" s="119" t="s">
        <v>1863</v>
      </c>
    </row>
    <row r="1383" spans="1:23" x14ac:dyDescent="0.2">
      <c r="A1383" s="129">
        <v>43592</v>
      </c>
      <c r="B1383" s="119" t="s">
        <v>154</v>
      </c>
      <c r="C1383" s="114" t="s">
        <v>137</v>
      </c>
      <c r="D1383" s="114" t="s">
        <v>138</v>
      </c>
      <c r="E1383" s="114" t="s">
        <v>139</v>
      </c>
      <c r="F1383" s="116">
        <f t="shared" si="64"/>
        <v>2019</v>
      </c>
      <c r="G1383" s="117" t="s">
        <v>244</v>
      </c>
      <c r="H1383" s="117" t="s">
        <v>761</v>
      </c>
      <c r="I1383" s="119" t="s">
        <v>1828</v>
      </c>
      <c r="J1383" s="119" t="s">
        <v>1815</v>
      </c>
      <c r="K1383" s="119" t="s">
        <v>1798</v>
      </c>
      <c r="L1383" s="115" t="str">
        <f t="shared" si="63"/>
        <v>T1</v>
      </c>
      <c r="M1383" s="119" t="s">
        <v>1842</v>
      </c>
      <c r="N1383" s="33" t="str">
        <f t="shared" si="65"/>
        <v>E:POS_P:P01_Tr1:WFL_Tr2:LSI_DRC_R1_D:07_M:05_Y:2019</v>
      </c>
      <c r="O1383" s="121">
        <v>0.57048611111111114</v>
      </c>
      <c r="P1383" s="119">
        <v>22.6</v>
      </c>
      <c r="Q1383" s="119">
        <v>2</v>
      </c>
      <c r="R1383" s="119">
        <v>5.5</v>
      </c>
      <c r="S1383" s="119">
        <v>18</v>
      </c>
      <c r="T1383" s="119">
        <v>0</v>
      </c>
      <c r="U1383" s="119">
        <v>22</v>
      </c>
      <c r="V1383" s="119">
        <v>22</v>
      </c>
      <c r="W1383" s="119" t="s">
        <v>1863</v>
      </c>
    </row>
    <row r="1384" spans="1:23" x14ac:dyDescent="0.2">
      <c r="A1384" s="129">
        <v>43592</v>
      </c>
      <c r="B1384" s="119" t="s">
        <v>154</v>
      </c>
      <c r="C1384" s="114" t="s">
        <v>137</v>
      </c>
      <c r="D1384" s="114" t="s">
        <v>138</v>
      </c>
      <c r="E1384" s="114" t="s">
        <v>139</v>
      </c>
      <c r="F1384" s="116">
        <f t="shared" si="64"/>
        <v>2019</v>
      </c>
      <c r="G1384" s="117" t="s">
        <v>244</v>
      </c>
      <c r="H1384" s="117" t="s">
        <v>761</v>
      </c>
      <c r="I1384" s="119" t="s">
        <v>1828</v>
      </c>
      <c r="J1384" s="119" t="s">
        <v>1815</v>
      </c>
      <c r="K1384" s="119" t="s">
        <v>1798</v>
      </c>
      <c r="L1384" s="115" t="str">
        <f t="shared" si="63"/>
        <v>T2</v>
      </c>
      <c r="M1384" s="119" t="s">
        <v>1843</v>
      </c>
      <c r="N1384" s="33" t="str">
        <f t="shared" si="65"/>
        <v>E:POS_P:P01_Tr1:WFL_Tr2:LSI_DRC_R1_D:07_M:05_Y:2019</v>
      </c>
      <c r="O1384" s="121">
        <v>0.57743055555555556</v>
      </c>
      <c r="P1384" s="119">
        <v>14.1</v>
      </c>
      <c r="Q1384" s="119">
        <v>2</v>
      </c>
      <c r="R1384" s="119">
        <v>5.5</v>
      </c>
      <c r="S1384" s="119">
        <v>18</v>
      </c>
      <c r="T1384" s="119">
        <v>0</v>
      </c>
      <c r="U1384" s="119">
        <v>22</v>
      </c>
      <c r="V1384" s="119">
        <v>22</v>
      </c>
      <c r="W1384" s="119" t="s">
        <v>1863</v>
      </c>
    </row>
    <row r="1385" spans="1:23" x14ac:dyDescent="0.2">
      <c r="A1385" s="129">
        <v>43592</v>
      </c>
      <c r="B1385" s="119" t="s">
        <v>154</v>
      </c>
      <c r="C1385" s="114" t="s">
        <v>137</v>
      </c>
      <c r="D1385" s="114" t="s">
        <v>138</v>
      </c>
      <c r="E1385" s="114" t="s">
        <v>139</v>
      </c>
      <c r="F1385" s="116">
        <f t="shared" si="64"/>
        <v>2019</v>
      </c>
      <c r="G1385" s="117" t="s">
        <v>244</v>
      </c>
      <c r="H1385" s="117" t="s">
        <v>761</v>
      </c>
      <c r="I1385" s="119" t="s">
        <v>1828</v>
      </c>
      <c r="J1385" s="119" t="s">
        <v>1815</v>
      </c>
      <c r="K1385" s="119" t="s">
        <v>1798</v>
      </c>
      <c r="L1385" s="115" t="str">
        <f t="shared" si="63"/>
        <v>T3</v>
      </c>
      <c r="M1385" s="119" t="s">
        <v>1844</v>
      </c>
      <c r="N1385" s="33" t="str">
        <f t="shared" si="65"/>
        <v>E:POS_P:P01_Tr1:WFL_Tr2:LSI_DRC_R1_D:07_M:05_Y:2019</v>
      </c>
      <c r="O1385" s="121">
        <v>0.58437499999999998</v>
      </c>
      <c r="P1385" s="119">
        <v>24.8</v>
      </c>
      <c r="Q1385" s="119">
        <v>2</v>
      </c>
      <c r="R1385" s="119">
        <v>5.5</v>
      </c>
      <c r="S1385" s="119">
        <v>18</v>
      </c>
      <c r="T1385" s="119">
        <v>0</v>
      </c>
      <c r="U1385" s="119">
        <v>22</v>
      </c>
      <c r="V1385" s="119">
        <v>22</v>
      </c>
      <c r="W1385" s="119" t="s">
        <v>1863</v>
      </c>
    </row>
    <row r="1386" spans="1:23" x14ac:dyDescent="0.2">
      <c r="A1386" s="129">
        <v>43592</v>
      </c>
      <c r="B1386" s="119" t="s">
        <v>664</v>
      </c>
      <c r="C1386" s="114" t="s">
        <v>137</v>
      </c>
      <c r="D1386" s="114" t="s">
        <v>138</v>
      </c>
      <c r="E1386" s="114" t="s">
        <v>139</v>
      </c>
      <c r="F1386" s="116">
        <f t="shared" si="64"/>
        <v>2019</v>
      </c>
      <c r="G1386" s="117" t="s">
        <v>244</v>
      </c>
      <c r="H1386" s="117" t="s">
        <v>761</v>
      </c>
      <c r="I1386" s="119" t="s">
        <v>1828</v>
      </c>
      <c r="J1386" s="119" t="s">
        <v>1815</v>
      </c>
      <c r="K1386" s="119" t="s">
        <v>1805</v>
      </c>
      <c r="L1386" s="115" t="str">
        <f t="shared" si="63"/>
        <v>T0</v>
      </c>
      <c r="M1386" s="119" t="s">
        <v>1845</v>
      </c>
      <c r="N1386" s="33" t="str">
        <f t="shared" si="65"/>
        <v>E:POS_P:P01_Tr1:WFL_Tr2:LSI_DRC_R2_D:07_M:05_Y:2019</v>
      </c>
      <c r="O1386" s="121">
        <v>0.56354166666666672</v>
      </c>
      <c r="P1386" s="119">
        <v>18.399999999999999</v>
      </c>
      <c r="Q1386" s="119">
        <v>14</v>
      </c>
      <c r="R1386" s="119">
        <v>5.5</v>
      </c>
      <c r="S1386" s="119">
        <v>18</v>
      </c>
      <c r="T1386" s="119">
        <v>0</v>
      </c>
      <c r="U1386" s="119">
        <v>22</v>
      </c>
      <c r="V1386" s="119">
        <v>22</v>
      </c>
      <c r="W1386" s="119" t="s">
        <v>1863</v>
      </c>
    </row>
    <row r="1387" spans="1:23" x14ac:dyDescent="0.2">
      <c r="A1387" s="129">
        <v>43592</v>
      </c>
      <c r="B1387" s="119" t="s">
        <v>664</v>
      </c>
      <c r="C1387" s="114" t="s">
        <v>137</v>
      </c>
      <c r="D1387" s="114" t="s">
        <v>138</v>
      </c>
      <c r="E1387" s="114" t="s">
        <v>139</v>
      </c>
      <c r="F1387" s="116">
        <f t="shared" si="64"/>
        <v>2019</v>
      </c>
      <c r="G1387" s="117" t="s">
        <v>244</v>
      </c>
      <c r="H1387" s="117" t="s">
        <v>761</v>
      </c>
      <c r="I1387" s="119" t="s">
        <v>1828</v>
      </c>
      <c r="J1387" s="119" t="s">
        <v>1815</v>
      </c>
      <c r="K1387" s="119" t="s">
        <v>1805</v>
      </c>
      <c r="L1387" s="115" t="str">
        <f t="shared" si="63"/>
        <v>T1</v>
      </c>
      <c r="M1387" s="119" t="s">
        <v>1846</v>
      </c>
      <c r="N1387" s="33" t="str">
        <f t="shared" si="65"/>
        <v>E:POS_P:P01_Tr1:WFL_Tr2:LSI_DRC_R2_D:07_M:05_Y:2019</v>
      </c>
      <c r="O1387" s="121">
        <v>0.57048611111111114</v>
      </c>
      <c r="P1387" s="119">
        <v>21.2</v>
      </c>
      <c r="Q1387" s="119">
        <v>14</v>
      </c>
      <c r="R1387" s="119">
        <v>5.5</v>
      </c>
      <c r="S1387" s="119">
        <v>18</v>
      </c>
      <c r="T1387" s="119">
        <v>0</v>
      </c>
      <c r="U1387" s="119">
        <v>22</v>
      </c>
      <c r="V1387" s="119">
        <v>22</v>
      </c>
      <c r="W1387" s="119" t="s">
        <v>1863</v>
      </c>
    </row>
    <row r="1388" spans="1:23" x14ac:dyDescent="0.2">
      <c r="A1388" s="129">
        <v>43592</v>
      </c>
      <c r="B1388" s="119" t="s">
        <v>664</v>
      </c>
      <c r="C1388" s="114" t="s">
        <v>137</v>
      </c>
      <c r="D1388" s="114" t="s">
        <v>138</v>
      </c>
      <c r="E1388" s="114" t="s">
        <v>139</v>
      </c>
      <c r="F1388" s="116">
        <f t="shared" si="64"/>
        <v>2019</v>
      </c>
      <c r="G1388" s="117" t="s">
        <v>244</v>
      </c>
      <c r="H1388" s="117" t="s">
        <v>761</v>
      </c>
      <c r="I1388" s="119" t="s">
        <v>1828</v>
      </c>
      <c r="J1388" s="119" t="s">
        <v>1815</v>
      </c>
      <c r="K1388" s="119" t="s">
        <v>1805</v>
      </c>
      <c r="L1388" s="115" t="str">
        <f t="shared" si="63"/>
        <v>T2</v>
      </c>
      <c r="M1388" s="119" t="s">
        <v>1847</v>
      </c>
      <c r="N1388" s="33" t="str">
        <f t="shared" si="65"/>
        <v>E:POS_P:P01_Tr1:WFL_Tr2:LSI_DRC_R2_D:07_M:05_Y:2019</v>
      </c>
      <c r="O1388" s="121">
        <v>0.57743055555555556</v>
      </c>
      <c r="P1388" s="119">
        <v>22.3</v>
      </c>
      <c r="Q1388" s="119">
        <v>14</v>
      </c>
      <c r="R1388" s="119">
        <v>5.5</v>
      </c>
      <c r="S1388" s="119">
        <v>18</v>
      </c>
      <c r="T1388" s="119">
        <v>0</v>
      </c>
      <c r="U1388" s="119">
        <v>22</v>
      </c>
      <c r="V1388" s="119">
        <v>22</v>
      </c>
      <c r="W1388" s="119" t="s">
        <v>1863</v>
      </c>
    </row>
    <row r="1389" spans="1:23" x14ac:dyDescent="0.2">
      <c r="A1389" s="129">
        <v>43592</v>
      </c>
      <c r="B1389" s="119" t="s">
        <v>664</v>
      </c>
      <c r="C1389" s="114" t="s">
        <v>137</v>
      </c>
      <c r="D1389" s="114" t="s">
        <v>138</v>
      </c>
      <c r="E1389" s="114" t="s">
        <v>139</v>
      </c>
      <c r="F1389" s="116">
        <f t="shared" si="64"/>
        <v>2019</v>
      </c>
      <c r="G1389" s="117" t="s">
        <v>244</v>
      </c>
      <c r="H1389" s="117" t="s">
        <v>761</v>
      </c>
      <c r="I1389" s="119" t="s">
        <v>1828</v>
      </c>
      <c r="J1389" s="119" t="s">
        <v>1815</v>
      </c>
      <c r="K1389" s="119" t="s">
        <v>1805</v>
      </c>
      <c r="L1389" s="115" t="str">
        <f t="shared" ref="L1389:L1393" si="66">MID(M1389,12,2)</f>
        <v>T3</v>
      </c>
      <c r="M1389" s="119" t="s">
        <v>1848</v>
      </c>
      <c r="N1389" s="33" t="str">
        <f t="shared" si="65"/>
        <v>E:POS_P:P01_Tr1:WFL_Tr2:LSI_DRC_R2_D:07_M:05_Y:2019</v>
      </c>
      <c r="O1389" s="121">
        <v>0.58437499999999998</v>
      </c>
      <c r="P1389" s="119">
        <v>22.8</v>
      </c>
      <c r="Q1389" s="119">
        <v>14</v>
      </c>
      <c r="R1389" s="119">
        <v>5.5</v>
      </c>
      <c r="S1389" s="119">
        <v>18</v>
      </c>
      <c r="T1389" s="119">
        <v>0</v>
      </c>
      <c r="U1389" s="119">
        <v>22</v>
      </c>
      <c r="V1389" s="119">
        <v>22</v>
      </c>
      <c r="W1389" s="119" t="s">
        <v>1863</v>
      </c>
    </row>
    <row r="1390" spans="1:23" x14ac:dyDescent="0.2">
      <c r="A1390" s="129">
        <v>43592</v>
      </c>
      <c r="B1390" s="119" t="s">
        <v>554</v>
      </c>
      <c r="C1390" s="114" t="s">
        <v>137</v>
      </c>
      <c r="D1390" s="114" t="s">
        <v>138</v>
      </c>
      <c r="E1390" s="114" t="s">
        <v>139</v>
      </c>
      <c r="F1390" s="116">
        <f t="shared" si="64"/>
        <v>2019</v>
      </c>
      <c r="G1390" s="117" t="s">
        <v>244</v>
      </c>
      <c r="H1390" s="117" t="s">
        <v>761</v>
      </c>
      <c r="I1390" s="119" t="s">
        <v>1828</v>
      </c>
      <c r="J1390" s="119" t="s">
        <v>1815</v>
      </c>
      <c r="K1390" s="119" t="s">
        <v>1810</v>
      </c>
      <c r="L1390" s="115" t="str">
        <f t="shared" si="66"/>
        <v>T0</v>
      </c>
      <c r="M1390" s="119" t="s">
        <v>1849</v>
      </c>
      <c r="N1390" s="33" t="str">
        <f t="shared" si="65"/>
        <v>E:POS_P:P01_Tr1:WFL_Tr2:LSI_DRC_R3_D:07_M:05_Y:2019</v>
      </c>
      <c r="O1390" s="121">
        <v>0.56354166666666672</v>
      </c>
      <c r="P1390" s="119">
        <v>18.8</v>
      </c>
      <c r="Q1390" s="119">
        <v>11</v>
      </c>
      <c r="R1390" s="119">
        <v>7</v>
      </c>
      <c r="S1390" s="119">
        <v>18</v>
      </c>
      <c r="T1390" s="119">
        <v>0</v>
      </c>
      <c r="U1390" s="119">
        <v>22</v>
      </c>
      <c r="V1390" s="119">
        <v>22</v>
      </c>
      <c r="W1390" s="119" t="s">
        <v>1863</v>
      </c>
    </row>
    <row r="1391" spans="1:23" x14ac:dyDescent="0.2">
      <c r="A1391" s="129">
        <v>43592</v>
      </c>
      <c r="B1391" s="119" t="s">
        <v>554</v>
      </c>
      <c r="C1391" s="114" t="s">
        <v>137</v>
      </c>
      <c r="D1391" s="114" t="s">
        <v>138</v>
      </c>
      <c r="E1391" s="114" t="s">
        <v>139</v>
      </c>
      <c r="F1391" s="116">
        <f t="shared" si="64"/>
        <v>2019</v>
      </c>
      <c r="G1391" s="117" t="s">
        <v>244</v>
      </c>
      <c r="H1391" s="117" t="s">
        <v>761</v>
      </c>
      <c r="I1391" s="119" t="s">
        <v>1828</v>
      </c>
      <c r="J1391" s="119" t="s">
        <v>1815</v>
      </c>
      <c r="K1391" s="119" t="s">
        <v>1810</v>
      </c>
      <c r="L1391" s="115" t="str">
        <f t="shared" si="66"/>
        <v>T1</v>
      </c>
      <c r="M1391" s="119" t="s">
        <v>1850</v>
      </c>
      <c r="N1391" s="33" t="str">
        <f t="shared" si="65"/>
        <v>E:POS_P:P01_Tr1:WFL_Tr2:LSI_DRC_R3_D:07_M:05_Y:2019</v>
      </c>
      <c r="O1391" s="121">
        <v>0.57048611111111114</v>
      </c>
      <c r="P1391" s="119">
        <v>21.4</v>
      </c>
      <c r="Q1391" s="119">
        <v>11</v>
      </c>
      <c r="R1391" s="119">
        <v>7</v>
      </c>
      <c r="S1391" s="119">
        <v>18</v>
      </c>
      <c r="T1391" s="119">
        <v>0</v>
      </c>
      <c r="U1391" s="119">
        <v>22</v>
      </c>
      <c r="V1391" s="119">
        <v>22</v>
      </c>
      <c r="W1391" s="119" t="s">
        <v>1863</v>
      </c>
    </row>
    <row r="1392" spans="1:23" x14ac:dyDescent="0.2">
      <c r="A1392" s="129">
        <v>43592</v>
      </c>
      <c r="B1392" s="119" t="s">
        <v>554</v>
      </c>
      <c r="C1392" s="114" t="s">
        <v>137</v>
      </c>
      <c r="D1392" s="114" t="s">
        <v>138</v>
      </c>
      <c r="E1392" s="114" t="s">
        <v>139</v>
      </c>
      <c r="F1392" s="116">
        <f t="shared" si="64"/>
        <v>2019</v>
      </c>
      <c r="G1392" s="117" t="s">
        <v>244</v>
      </c>
      <c r="H1392" s="117" t="s">
        <v>761</v>
      </c>
      <c r="I1392" s="119" t="s">
        <v>1828</v>
      </c>
      <c r="J1392" s="119" t="s">
        <v>1815</v>
      </c>
      <c r="K1392" s="119" t="s">
        <v>1810</v>
      </c>
      <c r="L1392" s="115" t="str">
        <f t="shared" si="66"/>
        <v>T2</v>
      </c>
      <c r="M1392" s="119" t="s">
        <v>1851</v>
      </c>
      <c r="N1392" s="33" t="str">
        <f t="shared" si="65"/>
        <v>E:POS_P:P01_Tr1:WFL_Tr2:LSI_DRC_R3_D:07_M:05_Y:2019</v>
      </c>
      <c r="O1392" s="121">
        <v>0.57743055555555556</v>
      </c>
      <c r="P1392" s="119">
        <v>22.6</v>
      </c>
      <c r="Q1392" s="119">
        <v>11</v>
      </c>
      <c r="R1392" s="119">
        <v>7</v>
      </c>
      <c r="S1392" s="119">
        <v>18</v>
      </c>
      <c r="T1392" s="119">
        <v>0</v>
      </c>
      <c r="U1392" s="119">
        <v>22</v>
      </c>
      <c r="V1392" s="119">
        <v>22</v>
      </c>
      <c r="W1392" s="119" t="s">
        <v>1863</v>
      </c>
    </row>
    <row r="1393" spans="1:23" x14ac:dyDescent="0.2">
      <c r="A1393" s="129">
        <v>43592</v>
      </c>
      <c r="B1393" s="119" t="s">
        <v>554</v>
      </c>
      <c r="C1393" s="114" t="s">
        <v>137</v>
      </c>
      <c r="D1393" s="114" t="s">
        <v>138</v>
      </c>
      <c r="E1393" s="114" t="s">
        <v>139</v>
      </c>
      <c r="F1393" s="116">
        <f t="shared" si="64"/>
        <v>2019</v>
      </c>
      <c r="G1393" s="117" t="s">
        <v>244</v>
      </c>
      <c r="H1393" s="117" t="s">
        <v>761</v>
      </c>
      <c r="I1393" s="119" t="s">
        <v>1828</v>
      </c>
      <c r="J1393" s="119" t="s">
        <v>1815</v>
      </c>
      <c r="K1393" s="119" t="s">
        <v>1810</v>
      </c>
      <c r="L1393" s="115" t="str">
        <f t="shared" si="66"/>
        <v>T3</v>
      </c>
      <c r="M1393" s="119" t="s">
        <v>1852</v>
      </c>
      <c r="N1393" s="33" t="str">
        <f t="shared" si="65"/>
        <v>E:POS_P:P01_Tr1:WFL_Tr2:LSI_DRC_R3_D:07_M:05_Y:2019</v>
      </c>
      <c r="O1393" s="121">
        <v>0.58437499999999998</v>
      </c>
      <c r="P1393" s="119">
        <v>23.4</v>
      </c>
      <c r="Q1393" s="119">
        <v>11</v>
      </c>
      <c r="R1393" s="119">
        <v>7</v>
      </c>
      <c r="S1393" s="119">
        <v>18</v>
      </c>
      <c r="T1393" s="119">
        <v>0</v>
      </c>
      <c r="U1393" s="119">
        <v>22</v>
      </c>
      <c r="V1393" s="119">
        <v>22</v>
      </c>
      <c r="W1393" s="119" t="s">
        <v>1863</v>
      </c>
    </row>
    <row r="1394" spans="1:23" x14ac:dyDescent="0.2">
      <c r="A1394" s="124">
        <v>43712</v>
      </c>
      <c r="B1394" s="115"/>
      <c r="C1394" s="114" t="s">
        <v>137</v>
      </c>
      <c r="D1394" s="114" t="s">
        <v>138</v>
      </c>
      <c r="E1394" s="114" t="s">
        <v>139</v>
      </c>
      <c r="F1394" s="116">
        <v>2019</v>
      </c>
      <c r="G1394" s="117" t="s">
        <v>140</v>
      </c>
      <c r="H1394" s="117" t="s">
        <v>1666</v>
      </c>
      <c r="I1394" s="130" t="s">
        <v>1796</v>
      </c>
      <c r="J1394" s="130" t="s">
        <v>1797</v>
      </c>
      <c r="K1394" s="119" t="s">
        <v>1798</v>
      </c>
      <c r="L1394" s="115" t="s">
        <v>1864</v>
      </c>
      <c r="N1394" s="33" t="str">
        <f t="shared" si="65"/>
        <v>E:POS_P:P01_Tr1:NWF_Tr2:ESI_DRC_R1_D:04_M:09_Y:2019</v>
      </c>
      <c r="O1394" s="121"/>
      <c r="Q1394" s="115"/>
      <c r="R1394" s="115"/>
      <c r="S1394" s="115"/>
      <c r="T1394" s="115"/>
      <c r="U1394" s="115"/>
      <c r="V1394" s="115"/>
    </row>
    <row r="1395" spans="1:23" x14ac:dyDescent="0.2">
      <c r="A1395" s="124">
        <v>43712</v>
      </c>
      <c r="B1395" s="115"/>
      <c r="C1395" s="114" t="s">
        <v>137</v>
      </c>
      <c r="D1395" s="114" t="s">
        <v>138</v>
      </c>
      <c r="E1395" s="114" t="s">
        <v>139</v>
      </c>
      <c r="F1395" s="116">
        <v>2019</v>
      </c>
      <c r="G1395" s="117" t="s">
        <v>140</v>
      </c>
      <c r="H1395" s="117" t="s">
        <v>1666</v>
      </c>
      <c r="I1395" s="130" t="s">
        <v>1796</v>
      </c>
      <c r="J1395" s="130" t="s">
        <v>1797</v>
      </c>
      <c r="K1395" s="119" t="s">
        <v>1798</v>
      </c>
      <c r="L1395" s="115" t="s">
        <v>1857</v>
      </c>
      <c r="N1395" s="33" t="str">
        <f t="shared" si="65"/>
        <v>E:POS_P:P01_Tr1:NWF_Tr2:ESI_DRC_R1_D:04_M:09_Y:2019</v>
      </c>
      <c r="O1395" s="121"/>
      <c r="Q1395" s="115"/>
      <c r="R1395" s="115"/>
      <c r="S1395" s="115"/>
      <c r="T1395" s="115"/>
      <c r="U1395" s="115"/>
      <c r="V1395" s="115"/>
    </row>
    <row r="1396" spans="1:23" x14ac:dyDescent="0.2">
      <c r="A1396" s="124">
        <v>43712</v>
      </c>
      <c r="B1396" s="115"/>
      <c r="C1396" s="114" t="s">
        <v>137</v>
      </c>
      <c r="D1396" s="114" t="s">
        <v>138</v>
      </c>
      <c r="E1396" s="114" t="s">
        <v>139</v>
      </c>
      <c r="F1396" s="116">
        <v>2019</v>
      </c>
      <c r="G1396" s="117" t="s">
        <v>140</v>
      </c>
      <c r="H1396" s="117" t="s">
        <v>1666</v>
      </c>
      <c r="I1396" s="130" t="s">
        <v>1796</v>
      </c>
      <c r="J1396" s="130" t="s">
        <v>1797</v>
      </c>
      <c r="K1396" s="119" t="s">
        <v>1798</v>
      </c>
      <c r="L1396" s="115" t="s">
        <v>1859</v>
      </c>
      <c r="N1396" s="33" t="str">
        <f t="shared" si="65"/>
        <v>E:POS_P:P01_Tr1:NWF_Tr2:ESI_DRC_R1_D:04_M:09_Y:2019</v>
      </c>
      <c r="O1396" s="121"/>
      <c r="Q1396" s="115"/>
      <c r="R1396" s="115"/>
      <c r="S1396" s="115"/>
      <c r="T1396" s="115"/>
      <c r="U1396" s="115"/>
      <c r="V1396" s="115"/>
    </row>
    <row r="1397" spans="1:23" x14ac:dyDescent="0.2">
      <c r="A1397" s="124">
        <v>43712</v>
      </c>
      <c r="B1397" s="115"/>
      <c r="C1397" s="114" t="s">
        <v>137</v>
      </c>
      <c r="D1397" s="114" t="s">
        <v>138</v>
      </c>
      <c r="E1397" s="114" t="s">
        <v>139</v>
      </c>
      <c r="F1397" s="116">
        <v>2019</v>
      </c>
      <c r="G1397" s="117" t="s">
        <v>140</v>
      </c>
      <c r="H1397" s="117" t="s">
        <v>1666</v>
      </c>
      <c r="I1397" s="130" t="s">
        <v>1796</v>
      </c>
      <c r="J1397" s="130" t="s">
        <v>1797</v>
      </c>
      <c r="K1397" s="119" t="s">
        <v>1798</v>
      </c>
      <c r="L1397" s="115" t="s">
        <v>1865</v>
      </c>
      <c r="N1397" s="33" t="str">
        <f t="shared" si="65"/>
        <v>E:POS_P:P01_Tr1:NWF_Tr2:ESI_DRC_R1_D:04_M:09_Y:2019</v>
      </c>
      <c r="O1397" s="121"/>
      <c r="Q1397" s="115"/>
      <c r="R1397" s="115"/>
      <c r="S1397" s="115"/>
      <c r="T1397" s="115"/>
      <c r="U1397" s="115"/>
      <c r="V1397" s="115"/>
    </row>
    <row r="1398" spans="1:23" x14ac:dyDescent="0.2">
      <c r="A1398" s="124">
        <v>43712</v>
      </c>
      <c r="B1398" s="115"/>
      <c r="C1398" s="114" t="s">
        <v>137</v>
      </c>
      <c r="D1398" s="114" t="s">
        <v>138</v>
      </c>
      <c r="E1398" s="114" t="s">
        <v>139</v>
      </c>
      <c r="F1398" s="116">
        <v>2019</v>
      </c>
      <c r="G1398" s="117" t="s">
        <v>140</v>
      </c>
      <c r="H1398" s="117" t="s">
        <v>1666</v>
      </c>
      <c r="I1398" s="130" t="s">
        <v>1796</v>
      </c>
      <c r="J1398" s="130" t="s">
        <v>1797</v>
      </c>
      <c r="K1398" s="119" t="s">
        <v>1805</v>
      </c>
      <c r="L1398" s="115" t="s">
        <v>1864</v>
      </c>
      <c r="N1398" s="33" t="str">
        <f t="shared" si="65"/>
        <v>E:POS_P:P01_Tr1:NWF_Tr2:ESI_DRC_R2_D:04_M:09_Y:2019</v>
      </c>
      <c r="O1398" s="121"/>
      <c r="Q1398" s="115"/>
      <c r="R1398" s="115"/>
      <c r="S1398" s="115"/>
      <c r="T1398" s="115"/>
      <c r="U1398" s="115"/>
      <c r="V1398" s="115"/>
    </row>
    <row r="1399" spans="1:23" x14ac:dyDescent="0.2">
      <c r="A1399" s="124">
        <v>43712</v>
      </c>
      <c r="B1399" s="115"/>
      <c r="C1399" s="114" t="s">
        <v>137</v>
      </c>
      <c r="D1399" s="114" t="s">
        <v>138</v>
      </c>
      <c r="E1399" s="114" t="s">
        <v>139</v>
      </c>
      <c r="F1399" s="116">
        <v>2019</v>
      </c>
      <c r="G1399" s="117" t="s">
        <v>140</v>
      </c>
      <c r="H1399" s="117" t="s">
        <v>1666</v>
      </c>
      <c r="I1399" s="130" t="s">
        <v>1796</v>
      </c>
      <c r="J1399" s="130" t="s">
        <v>1797</v>
      </c>
      <c r="K1399" s="119" t="s">
        <v>1805</v>
      </c>
      <c r="L1399" s="115" t="s">
        <v>1857</v>
      </c>
      <c r="N1399" s="33" t="str">
        <f t="shared" si="65"/>
        <v>E:POS_P:P01_Tr1:NWF_Tr2:ESI_DRC_R2_D:04_M:09_Y:2019</v>
      </c>
      <c r="O1399" s="121"/>
      <c r="Q1399" s="115"/>
      <c r="R1399" s="115"/>
      <c r="S1399" s="115"/>
      <c r="T1399" s="115"/>
      <c r="U1399" s="115"/>
      <c r="V1399" s="115"/>
    </row>
    <row r="1400" spans="1:23" x14ac:dyDescent="0.2">
      <c r="A1400" s="124">
        <v>43712</v>
      </c>
      <c r="B1400" s="115"/>
      <c r="C1400" s="114" t="s">
        <v>137</v>
      </c>
      <c r="D1400" s="114" t="s">
        <v>138</v>
      </c>
      <c r="E1400" s="114" t="s">
        <v>139</v>
      </c>
      <c r="F1400" s="116">
        <v>2019</v>
      </c>
      <c r="G1400" s="117" t="s">
        <v>140</v>
      </c>
      <c r="H1400" s="117" t="s">
        <v>1666</v>
      </c>
      <c r="I1400" s="130" t="s">
        <v>1796</v>
      </c>
      <c r="J1400" s="130" t="s">
        <v>1797</v>
      </c>
      <c r="K1400" s="119" t="s">
        <v>1805</v>
      </c>
      <c r="L1400" s="115" t="s">
        <v>1859</v>
      </c>
      <c r="N1400" s="33" t="str">
        <f t="shared" si="65"/>
        <v>E:POS_P:P01_Tr1:NWF_Tr2:ESI_DRC_R2_D:04_M:09_Y:2019</v>
      </c>
      <c r="O1400" s="121"/>
      <c r="Q1400" s="115"/>
      <c r="R1400" s="115"/>
      <c r="S1400" s="115"/>
      <c r="T1400" s="115"/>
      <c r="U1400" s="115"/>
      <c r="V1400" s="115"/>
    </row>
    <row r="1401" spans="1:23" x14ac:dyDescent="0.2">
      <c r="A1401" s="124">
        <v>43712</v>
      </c>
      <c r="B1401" s="115"/>
      <c r="C1401" s="114" t="s">
        <v>137</v>
      </c>
      <c r="D1401" s="114" t="s">
        <v>138</v>
      </c>
      <c r="E1401" s="114" t="s">
        <v>139</v>
      </c>
      <c r="F1401" s="116">
        <v>2019</v>
      </c>
      <c r="G1401" s="117" t="s">
        <v>140</v>
      </c>
      <c r="H1401" s="117" t="s">
        <v>1666</v>
      </c>
      <c r="I1401" s="130" t="s">
        <v>1796</v>
      </c>
      <c r="J1401" s="130" t="s">
        <v>1797</v>
      </c>
      <c r="K1401" s="119" t="s">
        <v>1805</v>
      </c>
      <c r="L1401" s="115" t="s">
        <v>1865</v>
      </c>
      <c r="N1401" s="33" t="str">
        <f t="shared" si="65"/>
        <v>E:POS_P:P01_Tr1:NWF_Tr2:ESI_DRC_R2_D:04_M:09_Y:2019</v>
      </c>
      <c r="O1401" s="121"/>
      <c r="Q1401" s="115"/>
      <c r="R1401" s="115"/>
      <c r="S1401" s="115"/>
      <c r="T1401" s="115"/>
      <c r="U1401" s="115"/>
      <c r="V1401" s="115"/>
    </row>
    <row r="1402" spans="1:23" x14ac:dyDescent="0.2">
      <c r="A1402" s="124">
        <v>43712</v>
      </c>
      <c r="B1402" s="115"/>
      <c r="C1402" s="114" t="s">
        <v>137</v>
      </c>
      <c r="D1402" s="114" t="s">
        <v>138</v>
      </c>
      <c r="E1402" s="114" t="s">
        <v>139</v>
      </c>
      <c r="F1402" s="116">
        <v>2019</v>
      </c>
      <c r="G1402" s="117" t="s">
        <v>140</v>
      </c>
      <c r="H1402" s="117" t="s">
        <v>1666</v>
      </c>
      <c r="I1402" s="130" t="s">
        <v>1796</v>
      </c>
      <c r="J1402" s="130" t="s">
        <v>1797</v>
      </c>
      <c r="K1402" s="119" t="s">
        <v>1810</v>
      </c>
      <c r="L1402" s="115" t="s">
        <v>1864</v>
      </c>
      <c r="N1402" s="33" t="str">
        <f t="shared" si="65"/>
        <v>E:POS_P:P01_Tr1:NWF_Tr2:ESI_DRC_R3_D:04_M:09_Y:2019</v>
      </c>
      <c r="O1402" s="121"/>
      <c r="Q1402" s="115"/>
      <c r="R1402" s="115"/>
      <c r="S1402" s="115"/>
      <c r="T1402" s="115"/>
      <c r="U1402" s="115"/>
      <c r="V1402" s="115"/>
    </row>
    <row r="1403" spans="1:23" x14ac:dyDescent="0.2">
      <c r="A1403" s="124">
        <v>43712</v>
      </c>
      <c r="B1403" s="115"/>
      <c r="C1403" s="114" t="s">
        <v>137</v>
      </c>
      <c r="D1403" s="114" t="s">
        <v>138</v>
      </c>
      <c r="E1403" s="114" t="s">
        <v>139</v>
      </c>
      <c r="F1403" s="116">
        <v>2019</v>
      </c>
      <c r="G1403" s="117" t="s">
        <v>140</v>
      </c>
      <c r="H1403" s="117" t="s">
        <v>1666</v>
      </c>
      <c r="I1403" s="130" t="s">
        <v>1796</v>
      </c>
      <c r="J1403" s="130" t="s">
        <v>1797</v>
      </c>
      <c r="K1403" s="119" t="s">
        <v>1810</v>
      </c>
      <c r="L1403" s="115" t="s">
        <v>1857</v>
      </c>
      <c r="N1403" s="33" t="str">
        <f t="shared" si="65"/>
        <v>E:POS_P:P01_Tr1:NWF_Tr2:ESI_DRC_R3_D:04_M:09_Y:2019</v>
      </c>
      <c r="O1403" s="121"/>
      <c r="Q1403" s="115"/>
      <c r="R1403" s="115"/>
      <c r="S1403" s="115"/>
      <c r="T1403" s="115"/>
      <c r="U1403" s="115"/>
      <c r="V1403" s="115"/>
    </row>
    <row r="1404" spans="1:23" x14ac:dyDescent="0.2">
      <c r="A1404" s="124">
        <v>43712</v>
      </c>
      <c r="B1404" s="115"/>
      <c r="C1404" s="114" t="s">
        <v>137</v>
      </c>
      <c r="D1404" s="114" t="s">
        <v>138</v>
      </c>
      <c r="E1404" s="114" t="s">
        <v>139</v>
      </c>
      <c r="F1404" s="116">
        <v>2019</v>
      </c>
      <c r="G1404" s="117" t="s">
        <v>140</v>
      </c>
      <c r="H1404" s="117" t="s">
        <v>1666</v>
      </c>
      <c r="I1404" s="130" t="s">
        <v>1796</v>
      </c>
      <c r="J1404" s="130" t="s">
        <v>1797</v>
      </c>
      <c r="K1404" s="119" t="s">
        <v>1810</v>
      </c>
      <c r="L1404" s="115" t="s">
        <v>1859</v>
      </c>
      <c r="N1404" s="33" t="str">
        <f t="shared" si="65"/>
        <v>E:POS_P:P01_Tr1:NWF_Tr2:ESI_DRC_R3_D:04_M:09_Y:2019</v>
      </c>
      <c r="O1404" s="121"/>
      <c r="Q1404" s="115"/>
      <c r="R1404" s="115"/>
      <c r="S1404" s="115"/>
      <c r="T1404" s="115"/>
      <c r="U1404" s="115"/>
      <c r="V1404" s="115"/>
    </row>
    <row r="1405" spans="1:23" x14ac:dyDescent="0.2">
      <c r="A1405" s="124">
        <v>43712</v>
      </c>
      <c r="B1405" s="115"/>
      <c r="C1405" s="114" t="s">
        <v>137</v>
      </c>
      <c r="D1405" s="114" t="s">
        <v>138</v>
      </c>
      <c r="E1405" s="114" t="s">
        <v>139</v>
      </c>
      <c r="F1405" s="116">
        <v>2019</v>
      </c>
      <c r="G1405" s="117" t="s">
        <v>140</v>
      </c>
      <c r="H1405" s="117" t="s">
        <v>1666</v>
      </c>
      <c r="I1405" s="130" t="s">
        <v>1796</v>
      </c>
      <c r="J1405" s="130" t="s">
        <v>1797</v>
      </c>
      <c r="K1405" s="119" t="s">
        <v>1810</v>
      </c>
      <c r="L1405" s="115" t="s">
        <v>1865</v>
      </c>
      <c r="N1405" s="33" t="str">
        <f t="shared" si="65"/>
        <v>E:POS_P:P01_Tr1:NWF_Tr2:ESI_DRC_R3_D:04_M:09_Y:2019</v>
      </c>
      <c r="O1405" s="121"/>
      <c r="Q1405" s="115"/>
      <c r="R1405" s="115"/>
      <c r="S1405" s="115"/>
      <c r="T1405" s="115"/>
      <c r="U1405" s="115"/>
      <c r="V1405" s="115"/>
    </row>
    <row r="1406" spans="1:23" x14ac:dyDescent="0.2">
      <c r="A1406" s="124">
        <v>43712</v>
      </c>
      <c r="B1406" s="115"/>
      <c r="C1406" s="114" t="s">
        <v>137</v>
      </c>
      <c r="D1406" s="114" t="s">
        <v>138</v>
      </c>
      <c r="E1406" s="114" t="s">
        <v>139</v>
      </c>
      <c r="F1406" s="116">
        <v>2019</v>
      </c>
      <c r="G1406" s="117" t="s">
        <v>140</v>
      </c>
      <c r="H1406" s="117" t="s">
        <v>1666</v>
      </c>
      <c r="I1406" s="130" t="s">
        <v>1796</v>
      </c>
      <c r="J1406" s="130" t="s">
        <v>1815</v>
      </c>
      <c r="K1406" s="119" t="s">
        <v>1798</v>
      </c>
      <c r="L1406" s="115" t="s">
        <v>1864</v>
      </c>
      <c r="N1406" s="33" t="str">
        <f t="shared" si="65"/>
        <v>E:POS_P:P01_Tr1:NWF_Tr2:LSI_DRC_R1_D:04_M:09_Y:2019</v>
      </c>
      <c r="O1406" s="121"/>
      <c r="Q1406" s="115"/>
      <c r="R1406" s="115"/>
      <c r="S1406" s="115"/>
      <c r="T1406" s="115"/>
      <c r="U1406" s="115"/>
      <c r="V1406" s="115"/>
    </row>
    <row r="1407" spans="1:23" x14ac:dyDescent="0.2">
      <c r="A1407" s="124">
        <v>43712</v>
      </c>
      <c r="B1407" s="115"/>
      <c r="C1407" s="114" t="s">
        <v>137</v>
      </c>
      <c r="D1407" s="114" t="s">
        <v>138</v>
      </c>
      <c r="E1407" s="114" t="s">
        <v>139</v>
      </c>
      <c r="F1407" s="116">
        <v>2019</v>
      </c>
      <c r="G1407" s="117" t="s">
        <v>140</v>
      </c>
      <c r="H1407" s="117" t="s">
        <v>1666</v>
      </c>
      <c r="I1407" s="130" t="s">
        <v>1796</v>
      </c>
      <c r="J1407" s="130" t="s">
        <v>1815</v>
      </c>
      <c r="K1407" s="119" t="s">
        <v>1798</v>
      </c>
      <c r="L1407" s="115" t="s">
        <v>1857</v>
      </c>
      <c r="N1407" s="33" t="str">
        <f t="shared" si="65"/>
        <v>E:POS_P:P01_Tr1:NWF_Tr2:LSI_DRC_R1_D:04_M:09_Y:2019</v>
      </c>
      <c r="O1407" s="121"/>
      <c r="Q1407" s="115"/>
      <c r="R1407" s="115"/>
      <c r="S1407" s="115"/>
      <c r="T1407" s="115"/>
      <c r="U1407" s="115"/>
      <c r="V1407" s="115"/>
    </row>
    <row r="1408" spans="1:23" x14ac:dyDescent="0.2">
      <c r="A1408" s="124">
        <v>43712</v>
      </c>
      <c r="B1408" s="115"/>
      <c r="C1408" s="114" t="s">
        <v>137</v>
      </c>
      <c r="D1408" s="114" t="s">
        <v>138</v>
      </c>
      <c r="E1408" s="114" t="s">
        <v>139</v>
      </c>
      <c r="F1408" s="116">
        <v>2019</v>
      </c>
      <c r="G1408" s="117" t="s">
        <v>140</v>
      </c>
      <c r="H1408" s="117" t="s">
        <v>1666</v>
      </c>
      <c r="I1408" s="130" t="s">
        <v>1796</v>
      </c>
      <c r="J1408" s="130" t="s">
        <v>1815</v>
      </c>
      <c r="K1408" s="119" t="s">
        <v>1798</v>
      </c>
      <c r="L1408" s="115" t="s">
        <v>1859</v>
      </c>
      <c r="N1408" s="33" t="str">
        <f t="shared" si="65"/>
        <v>E:POS_P:P01_Tr1:NWF_Tr2:LSI_DRC_R1_D:04_M:09_Y:2019</v>
      </c>
      <c r="O1408" s="121"/>
      <c r="Q1408" s="115"/>
      <c r="R1408" s="115"/>
      <c r="S1408" s="115"/>
      <c r="T1408" s="115"/>
      <c r="U1408" s="115"/>
      <c r="V1408" s="115"/>
    </row>
    <row r="1409" spans="1:22" x14ac:dyDescent="0.2">
      <c r="A1409" s="124">
        <v>43712</v>
      </c>
      <c r="B1409" s="115"/>
      <c r="C1409" s="114" t="s">
        <v>137</v>
      </c>
      <c r="D1409" s="114" t="s">
        <v>138</v>
      </c>
      <c r="E1409" s="114" t="s">
        <v>139</v>
      </c>
      <c r="F1409" s="116">
        <v>2019</v>
      </c>
      <c r="G1409" s="117" t="s">
        <v>140</v>
      </c>
      <c r="H1409" s="117" t="s">
        <v>1666</v>
      </c>
      <c r="I1409" s="130" t="s">
        <v>1796</v>
      </c>
      <c r="J1409" s="130" t="s">
        <v>1815</v>
      </c>
      <c r="K1409" s="119" t="s">
        <v>1798</v>
      </c>
      <c r="L1409" s="115" t="s">
        <v>1865</v>
      </c>
      <c r="N1409" s="33" t="str">
        <f t="shared" si="65"/>
        <v>E:POS_P:P01_Tr1:NWF_Tr2:LSI_DRC_R1_D:04_M:09_Y:2019</v>
      </c>
      <c r="O1409" s="121"/>
      <c r="Q1409" s="115"/>
      <c r="R1409" s="115"/>
      <c r="S1409" s="115"/>
      <c r="T1409" s="115"/>
      <c r="U1409" s="115"/>
      <c r="V1409" s="115"/>
    </row>
    <row r="1410" spans="1:22" x14ac:dyDescent="0.2">
      <c r="A1410" s="124">
        <v>43712</v>
      </c>
      <c r="B1410" s="115"/>
      <c r="C1410" s="114" t="s">
        <v>137</v>
      </c>
      <c r="D1410" s="114" t="s">
        <v>138</v>
      </c>
      <c r="E1410" s="114" t="s">
        <v>139</v>
      </c>
      <c r="F1410" s="116">
        <v>2019</v>
      </c>
      <c r="G1410" s="117" t="s">
        <v>140</v>
      </c>
      <c r="H1410" s="117" t="s">
        <v>1666</v>
      </c>
      <c r="I1410" s="130" t="s">
        <v>1796</v>
      </c>
      <c r="J1410" s="130" t="s">
        <v>1815</v>
      </c>
      <c r="K1410" s="119" t="s">
        <v>1805</v>
      </c>
      <c r="L1410" s="115" t="s">
        <v>1864</v>
      </c>
      <c r="N1410" s="33" t="str">
        <f t="shared" ref="N1410:N1473" si="67">"E:"&amp;C1410&amp;"_P:"&amp;D1410&amp;"_Tr1:"&amp;I1410&amp;"_Tr2:"&amp;J1410&amp;"_"&amp;E1410&amp;"_"&amp;K1410&amp;"_D:"&amp;H1410&amp;"_M:"&amp;G1410&amp;"_Y:"&amp;F1410</f>
        <v>E:POS_P:P01_Tr1:NWF_Tr2:LSI_DRC_R2_D:04_M:09_Y:2019</v>
      </c>
      <c r="O1410" s="121"/>
      <c r="Q1410" s="115"/>
      <c r="R1410" s="115"/>
      <c r="S1410" s="115"/>
      <c r="T1410" s="115"/>
      <c r="U1410" s="115"/>
      <c r="V1410" s="115"/>
    </row>
    <row r="1411" spans="1:22" x14ac:dyDescent="0.2">
      <c r="A1411" s="124">
        <v>43712</v>
      </c>
      <c r="B1411" s="115"/>
      <c r="C1411" s="114" t="s">
        <v>137</v>
      </c>
      <c r="D1411" s="114" t="s">
        <v>138</v>
      </c>
      <c r="E1411" s="114" t="s">
        <v>139</v>
      </c>
      <c r="F1411" s="116">
        <v>2019</v>
      </c>
      <c r="G1411" s="117" t="s">
        <v>140</v>
      </c>
      <c r="H1411" s="117" t="s">
        <v>1666</v>
      </c>
      <c r="I1411" s="130" t="s">
        <v>1796</v>
      </c>
      <c r="J1411" s="130" t="s">
        <v>1815</v>
      </c>
      <c r="K1411" s="119" t="s">
        <v>1805</v>
      </c>
      <c r="L1411" s="115" t="s">
        <v>1857</v>
      </c>
      <c r="N1411" s="33" t="str">
        <f t="shared" si="67"/>
        <v>E:POS_P:P01_Tr1:NWF_Tr2:LSI_DRC_R2_D:04_M:09_Y:2019</v>
      </c>
      <c r="O1411" s="121"/>
      <c r="Q1411" s="115"/>
      <c r="R1411" s="115"/>
      <c r="S1411" s="115"/>
      <c r="T1411" s="115"/>
      <c r="U1411" s="115"/>
      <c r="V1411" s="115"/>
    </row>
    <row r="1412" spans="1:22" x14ac:dyDescent="0.2">
      <c r="A1412" s="124">
        <v>43712</v>
      </c>
      <c r="B1412" s="115"/>
      <c r="C1412" s="114" t="s">
        <v>137</v>
      </c>
      <c r="D1412" s="114" t="s">
        <v>138</v>
      </c>
      <c r="E1412" s="114" t="s">
        <v>139</v>
      </c>
      <c r="F1412" s="116">
        <v>2019</v>
      </c>
      <c r="G1412" s="117" t="s">
        <v>140</v>
      </c>
      <c r="H1412" s="117" t="s">
        <v>1666</v>
      </c>
      <c r="I1412" s="130" t="s">
        <v>1796</v>
      </c>
      <c r="J1412" s="130" t="s">
        <v>1815</v>
      </c>
      <c r="K1412" s="119" t="s">
        <v>1805</v>
      </c>
      <c r="L1412" s="115" t="s">
        <v>1859</v>
      </c>
      <c r="N1412" s="33" t="str">
        <f t="shared" si="67"/>
        <v>E:POS_P:P01_Tr1:NWF_Tr2:LSI_DRC_R2_D:04_M:09_Y:2019</v>
      </c>
      <c r="O1412" s="121"/>
      <c r="Q1412" s="115"/>
      <c r="R1412" s="115"/>
      <c r="S1412" s="115"/>
      <c r="T1412" s="115"/>
      <c r="U1412" s="115"/>
      <c r="V1412" s="115"/>
    </row>
    <row r="1413" spans="1:22" x14ac:dyDescent="0.2">
      <c r="A1413" s="124">
        <v>43712</v>
      </c>
      <c r="B1413" s="115"/>
      <c r="C1413" s="114" t="s">
        <v>137</v>
      </c>
      <c r="D1413" s="114" t="s">
        <v>138</v>
      </c>
      <c r="E1413" s="114" t="s">
        <v>139</v>
      </c>
      <c r="F1413" s="116">
        <v>2019</v>
      </c>
      <c r="G1413" s="117" t="s">
        <v>140</v>
      </c>
      <c r="H1413" s="117" t="s">
        <v>1666</v>
      </c>
      <c r="I1413" s="130" t="s">
        <v>1796</v>
      </c>
      <c r="J1413" s="130" t="s">
        <v>1815</v>
      </c>
      <c r="K1413" s="119" t="s">
        <v>1805</v>
      </c>
      <c r="L1413" s="115" t="s">
        <v>1865</v>
      </c>
      <c r="N1413" s="33" t="str">
        <f t="shared" si="67"/>
        <v>E:POS_P:P01_Tr1:NWF_Tr2:LSI_DRC_R2_D:04_M:09_Y:2019</v>
      </c>
      <c r="O1413" s="121"/>
      <c r="Q1413" s="115"/>
      <c r="R1413" s="115"/>
      <c r="S1413" s="115"/>
      <c r="T1413" s="115"/>
      <c r="U1413" s="115"/>
      <c r="V1413" s="115"/>
    </row>
    <row r="1414" spans="1:22" x14ac:dyDescent="0.2">
      <c r="A1414" s="124">
        <v>43712</v>
      </c>
      <c r="B1414" s="115"/>
      <c r="C1414" s="114" t="s">
        <v>137</v>
      </c>
      <c r="D1414" s="114" t="s">
        <v>138</v>
      </c>
      <c r="E1414" s="114" t="s">
        <v>139</v>
      </c>
      <c r="F1414" s="116">
        <v>2019</v>
      </c>
      <c r="G1414" s="117" t="s">
        <v>140</v>
      </c>
      <c r="H1414" s="117" t="s">
        <v>1666</v>
      </c>
      <c r="I1414" s="130" t="s">
        <v>1796</v>
      </c>
      <c r="J1414" s="130" t="s">
        <v>1815</v>
      </c>
      <c r="K1414" s="119" t="s">
        <v>1810</v>
      </c>
      <c r="L1414" s="115" t="s">
        <v>1864</v>
      </c>
      <c r="N1414" s="33" t="str">
        <f t="shared" si="67"/>
        <v>E:POS_P:P01_Tr1:NWF_Tr2:LSI_DRC_R3_D:04_M:09_Y:2019</v>
      </c>
      <c r="O1414" s="121"/>
      <c r="Q1414" s="115"/>
      <c r="R1414" s="115"/>
      <c r="S1414" s="115"/>
      <c r="T1414" s="115"/>
      <c r="U1414" s="115"/>
      <c r="V1414" s="115"/>
    </row>
    <row r="1415" spans="1:22" x14ac:dyDescent="0.2">
      <c r="A1415" s="124">
        <v>43712</v>
      </c>
      <c r="B1415" s="115"/>
      <c r="C1415" s="114" t="s">
        <v>137</v>
      </c>
      <c r="D1415" s="114" t="s">
        <v>138</v>
      </c>
      <c r="E1415" s="114" t="s">
        <v>139</v>
      </c>
      <c r="F1415" s="116">
        <v>2019</v>
      </c>
      <c r="G1415" s="117" t="s">
        <v>140</v>
      </c>
      <c r="H1415" s="117" t="s">
        <v>1666</v>
      </c>
      <c r="I1415" s="130" t="s">
        <v>1796</v>
      </c>
      <c r="J1415" s="130" t="s">
        <v>1815</v>
      </c>
      <c r="K1415" s="119" t="s">
        <v>1810</v>
      </c>
      <c r="L1415" s="115" t="s">
        <v>1857</v>
      </c>
      <c r="N1415" s="33" t="str">
        <f t="shared" si="67"/>
        <v>E:POS_P:P01_Tr1:NWF_Tr2:LSI_DRC_R3_D:04_M:09_Y:2019</v>
      </c>
      <c r="O1415" s="121"/>
      <c r="Q1415" s="115"/>
      <c r="R1415" s="115"/>
      <c r="S1415" s="115"/>
      <c r="T1415" s="115"/>
      <c r="U1415" s="115"/>
      <c r="V1415" s="115"/>
    </row>
    <row r="1416" spans="1:22" x14ac:dyDescent="0.2">
      <c r="A1416" s="124">
        <v>43712</v>
      </c>
      <c r="B1416" s="115"/>
      <c r="C1416" s="114" t="s">
        <v>137</v>
      </c>
      <c r="D1416" s="114" t="s">
        <v>138</v>
      </c>
      <c r="E1416" s="114" t="s">
        <v>139</v>
      </c>
      <c r="F1416" s="116">
        <v>2019</v>
      </c>
      <c r="G1416" s="117" t="s">
        <v>140</v>
      </c>
      <c r="H1416" s="117" t="s">
        <v>1666</v>
      </c>
      <c r="I1416" s="130" t="s">
        <v>1796</v>
      </c>
      <c r="J1416" s="130" t="s">
        <v>1815</v>
      </c>
      <c r="K1416" s="119" t="s">
        <v>1810</v>
      </c>
      <c r="L1416" s="115" t="s">
        <v>1859</v>
      </c>
      <c r="N1416" s="33" t="str">
        <f t="shared" si="67"/>
        <v>E:POS_P:P01_Tr1:NWF_Tr2:LSI_DRC_R3_D:04_M:09_Y:2019</v>
      </c>
      <c r="O1416" s="121"/>
      <c r="Q1416" s="115"/>
      <c r="R1416" s="115"/>
      <c r="S1416" s="115"/>
      <c r="T1416" s="115"/>
      <c r="U1416" s="115"/>
      <c r="V1416" s="115"/>
    </row>
    <row r="1417" spans="1:22" x14ac:dyDescent="0.2">
      <c r="A1417" s="124">
        <v>43712</v>
      </c>
      <c r="B1417" s="115"/>
      <c r="C1417" s="114" t="s">
        <v>137</v>
      </c>
      <c r="D1417" s="114" t="s">
        <v>138</v>
      </c>
      <c r="E1417" s="114" t="s">
        <v>139</v>
      </c>
      <c r="F1417" s="116">
        <v>2019</v>
      </c>
      <c r="G1417" s="117" t="s">
        <v>140</v>
      </c>
      <c r="H1417" s="117" t="s">
        <v>1666</v>
      </c>
      <c r="I1417" s="130" t="s">
        <v>1796</v>
      </c>
      <c r="J1417" s="130" t="s">
        <v>1815</v>
      </c>
      <c r="K1417" s="119" t="s">
        <v>1810</v>
      </c>
      <c r="L1417" s="115" t="s">
        <v>1865</v>
      </c>
      <c r="N1417" s="33" t="str">
        <f t="shared" si="67"/>
        <v>E:POS_P:P01_Tr1:NWF_Tr2:LSI_DRC_R3_D:04_M:09_Y:2019</v>
      </c>
      <c r="O1417" s="121"/>
      <c r="Q1417" s="115"/>
      <c r="R1417" s="115"/>
      <c r="S1417" s="115"/>
      <c r="T1417" s="115"/>
      <c r="U1417" s="115"/>
      <c r="V1417" s="115"/>
    </row>
    <row r="1418" spans="1:22" x14ac:dyDescent="0.2">
      <c r="A1418" s="124">
        <v>43712</v>
      </c>
      <c r="B1418" s="115" t="s">
        <v>1377</v>
      </c>
      <c r="C1418" s="114" t="s">
        <v>137</v>
      </c>
      <c r="D1418" s="114" t="s">
        <v>138</v>
      </c>
      <c r="E1418" s="114" t="s">
        <v>139</v>
      </c>
      <c r="F1418" s="116">
        <f t="shared" ref="F1418:F1441" si="68">YEAR(A1418)</f>
        <v>2019</v>
      </c>
      <c r="G1418" s="117" t="s">
        <v>140</v>
      </c>
      <c r="H1418" s="117" t="s">
        <v>1666</v>
      </c>
      <c r="I1418" s="130" t="s">
        <v>1828</v>
      </c>
      <c r="J1418" s="130" t="s">
        <v>1797</v>
      </c>
      <c r="K1418" s="119" t="s">
        <v>1798</v>
      </c>
      <c r="L1418" s="115" t="str">
        <f t="shared" ref="L1418:L1429" si="69">MID(M1418,16,2)</f>
        <v>T0</v>
      </c>
      <c r="M1418" s="119" t="s">
        <v>1866</v>
      </c>
      <c r="N1418" s="33" t="str">
        <f t="shared" si="67"/>
        <v>E:POS_P:P01_Tr1:WFL_Tr2:ESI_DRC_R1_D:04_M:09_Y:2019</v>
      </c>
      <c r="O1418" s="121">
        <v>0.51700231481481485</v>
      </c>
      <c r="P1418" s="119">
        <v>29.6</v>
      </c>
      <c r="Q1418" s="115">
        <v>5</v>
      </c>
      <c r="R1418" s="115">
        <v>4.7</v>
      </c>
      <c r="S1418" s="115">
        <v>20</v>
      </c>
      <c r="T1418" s="115">
        <v>100</v>
      </c>
      <c r="U1418" s="115">
        <v>31</v>
      </c>
      <c r="V1418" s="115">
        <v>32</v>
      </c>
    </row>
    <row r="1419" spans="1:22" x14ac:dyDescent="0.2">
      <c r="A1419" s="124">
        <v>43712</v>
      </c>
      <c r="B1419" s="115" t="s">
        <v>1377</v>
      </c>
      <c r="C1419" s="114" t="s">
        <v>137</v>
      </c>
      <c r="D1419" s="114" t="s">
        <v>138</v>
      </c>
      <c r="E1419" s="114" t="s">
        <v>139</v>
      </c>
      <c r="F1419" s="116">
        <f t="shared" si="68"/>
        <v>2019</v>
      </c>
      <c r="G1419" s="117" t="s">
        <v>140</v>
      </c>
      <c r="H1419" s="117" t="s">
        <v>1666</v>
      </c>
      <c r="I1419" s="130" t="s">
        <v>1828</v>
      </c>
      <c r="J1419" s="130" t="s">
        <v>1797</v>
      </c>
      <c r="K1419" s="119" t="s">
        <v>1798</v>
      </c>
      <c r="L1419" s="115" t="str">
        <f t="shared" si="69"/>
        <v>T1</v>
      </c>
      <c r="M1419" s="119" t="s">
        <v>1867</v>
      </c>
      <c r="N1419" s="33" t="str">
        <f t="shared" si="67"/>
        <v>E:POS_P:P01_Tr1:WFL_Tr2:ESI_DRC_R1_D:04_M:09_Y:2019</v>
      </c>
      <c r="O1419" s="121">
        <v>0.52394675925925926</v>
      </c>
      <c r="P1419" s="119">
        <v>32.020000000000003</v>
      </c>
      <c r="Q1419" s="115">
        <v>5</v>
      </c>
      <c r="R1419" s="115">
        <v>4.7</v>
      </c>
      <c r="S1419" s="115">
        <v>20</v>
      </c>
      <c r="T1419" s="115">
        <v>100</v>
      </c>
      <c r="U1419" s="115">
        <v>31</v>
      </c>
      <c r="V1419" s="115">
        <v>32</v>
      </c>
    </row>
    <row r="1420" spans="1:22" x14ac:dyDescent="0.2">
      <c r="A1420" s="124">
        <v>43712</v>
      </c>
      <c r="B1420" s="115" t="s">
        <v>1377</v>
      </c>
      <c r="C1420" s="114" t="s">
        <v>137</v>
      </c>
      <c r="D1420" s="114" t="s">
        <v>138</v>
      </c>
      <c r="E1420" s="114" t="s">
        <v>139</v>
      </c>
      <c r="F1420" s="116">
        <f t="shared" si="68"/>
        <v>2019</v>
      </c>
      <c r="G1420" s="117" t="s">
        <v>140</v>
      </c>
      <c r="H1420" s="117" t="s">
        <v>1666</v>
      </c>
      <c r="I1420" s="130" t="s">
        <v>1828</v>
      </c>
      <c r="J1420" s="130" t="s">
        <v>1797</v>
      </c>
      <c r="K1420" s="119" t="s">
        <v>1798</v>
      </c>
      <c r="L1420" s="115" t="str">
        <f t="shared" si="69"/>
        <v>T2</v>
      </c>
      <c r="M1420" s="119" t="s">
        <v>1868</v>
      </c>
      <c r="N1420" s="33" t="str">
        <f t="shared" si="67"/>
        <v>E:POS_P:P01_Tr1:WFL_Tr2:ESI_DRC_R1_D:04_M:09_Y:2019</v>
      </c>
      <c r="O1420" s="121">
        <v>0.53089120370370368</v>
      </c>
      <c r="P1420" s="119">
        <v>33.299999999999997</v>
      </c>
      <c r="Q1420" s="115">
        <v>5</v>
      </c>
      <c r="R1420" s="115">
        <v>4.7</v>
      </c>
      <c r="S1420" s="115">
        <v>20</v>
      </c>
      <c r="T1420" s="115">
        <v>100</v>
      </c>
      <c r="U1420" s="115">
        <v>31</v>
      </c>
      <c r="V1420" s="115">
        <v>32</v>
      </c>
    </row>
    <row r="1421" spans="1:22" x14ac:dyDescent="0.2">
      <c r="A1421" s="124">
        <v>43712</v>
      </c>
      <c r="B1421" s="115" t="s">
        <v>1377</v>
      </c>
      <c r="C1421" s="114" t="s">
        <v>137</v>
      </c>
      <c r="D1421" s="114" t="s">
        <v>138</v>
      </c>
      <c r="E1421" s="114" t="s">
        <v>139</v>
      </c>
      <c r="F1421" s="116">
        <f t="shared" si="68"/>
        <v>2019</v>
      </c>
      <c r="G1421" s="117" t="s">
        <v>140</v>
      </c>
      <c r="H1421" s="117" t="s">
        <v>1666</v>
      </c>
      <c r="I1421" s="130" t="s">
        <v>1828</v>
      </c>
      <c r="J1421" s="130" t="s">
        <v>1797</v>
      </c>
      <c r="K1421" s="119" t="s">
        <v>1798</v>
      </c>
      <c r="L1421" s="115" t="str">
        <f t="shared" si="69"/>
        <v>T3</v>
      </c>
      <c r="M1421" s="119" t="s">
        <v>1869</v>
      </c>
      <c r="N1421" s="33" t="str">
        <f t="shared" si="67"/>
        <v>E:POS_P:P01_Tr1:WFL_Tr2:ESI_DRC_R1_D:04_M:09_Y:2019</v>
      </c>
      <c r="O1421" s="121">
        <v>0.53783564814814822</v>
      </c>
      <c r="P1421" s="119">
        <v>33.4</v>
      </c>
      <c r="Q1421" s="115">
        <v>5</v>
      </c>
      <c r="R1421" s="115">
        <v>4.7</v>
      </c>
      <c r="S1421" s="115">
        <v>20</v>
      </c>
      <c r="T1421" s="115">
        <v>100</v>
      </c>
      <c r="U1421" s="115">
        <v>31</v>
      </c>
      <c r="V1421" s="115">
        <v>32</v>
      </c>
    </row>
    <row r="1422" spans="1:22" x14ac:dyDescent="0.2">
      <c r="A1422" s="124">
        <v>43712</v>
      </c>
      <c r="B1422" s="115" t="s">
        <v>554</v>
      </c>
      <c r="C1422" s="114" t="s">
        <v>137</v>
      </c>
      <c r="D1422" s="114" t="s">
        <v>138</v>
      </c>
      <c r="E1422" s="114" t="s">
        <v>139</v>
      </c>
      <c r="F1422" s="116">
        <f t="shared" si="68"/>
        <v>2019</v>
      </c>
      <c r="G1422" s="117" t="s">
        <v>140</v>
      </c>
      <c r="H1422" s="117" t="s">
        <v>1666</v>
      </c>
      <c r="I1422" s="130" t="s">
        <v>1828</v>
      </c>
      <c r="J1422" s="130" t="s">
        <v>1797</v>
      </c>
      <c r="K1422" s="119" t="s">
        <v>1805</v>
      </c>
      <c r="L1422" s="115" t="str">
        <f t="shared" si="69"/>
        <v>T0</v>
      </c>
      <c r="M1422" s="119" t="s">
        <v>1870</v>
      </c>
      <c r="N1422" s="33" t="str">
        <f t="shared" si="67"/>
        <v>E:POS_P:P01_Tr1:WFL_Tr2:ESI_DRC_R2_D:04_M:09_Y:2019</v>
      </c>
      <c r="O1422" s="121">
        <v>0.51700231481481485</v>
      </c>
      <c r="P1422" s="119">
        <v>32</v>
      </c>
      <c r="Q1422" s="115">
        <v>8</v>
      </c>
      <c r="R1422" s="115">
        <v>4.5</v>
      </c>
      <c r="S1422" s="115">
        <v>20</v>
      </c>
      <c r="T1422" s="115">
        <v>100</v>
      </c>
      <c r="U1422" s="115">
        <v>31</v>
      </c>
      <c r="V1422" s="115">
        <v>32</v>
      </c>
    </row>
    <row r="1423" spans="1:22" x14ac:dyDescent="0.2">
      <c r="A1423" s="124">
        <v>43712</v>
      </c>
      <c r="B1423" s="115" t="s">
        <v>554</v>
      </c>
      <c r="C1423" s="114" t="s">
        <v>137</v>
      </c>
      <c r="D1423" s="114" t="s">
        <v>138</v>
      </c>
      <c r="E1423" s="114" t="s">
        <v>139</v>
      </c>
      <c r="F1423" s="116">
        <f t="shared" si="68"/>
        <v>2019</v>
      </c>
      <c r="G1423" s="117" t="s">
        <v>140</v>
      </c>
      <c r="H1423" s="117" t="s">
        <v>1666</v>
      </c>
      <c r="I1423" s="130" t="s">
        <v>1828</v>
      </c>
      <c r="J1423" s="130" t="s">
        <v>1797</v>
      </c>
      <c r="K1423" s="119" t="s">
        <v>1805</v>
      </c>
      <c r="L1423" s="115" t="str">
        <f t="shared" si="69"/>
        <v>T1</v>
      </c>
      <c r="M1423" s="119" t="s">
        <v>1871</v>
      </c>
      <c r="N1423" s="33" t="str">
        <f t="shared" si="67"/>
        <v>E:POS_P:P01_Tr1:WFL_Tr2:ESI_DRC_R2_D:04_M:09_Y:2019</v>
      </c>
      <c r="O1423" s="121">
        <v>0.52394675925925926</v>
      </c>
      <c r="P1423" s="119">
        <v>33.799999999999997</v>
      </c>
      <c r="Q1423" s="115">
        <v>8</v>
      </c>
      <c r="R1423" s="115">
        <v>4.5</v>
      </c>
      <c r="S1423" s="115">
        <v>20</v>
      </c>
      <c r="T1423" s="115">
        <v>100</v>
      </c>
      <c r="U1423" s="115">
        <v>31</v>
      </c>
      <c r="V1423" s="115">
        <v>32</v>
      </c>
    </row>
    <row r="1424" spans="1:22" x14ac:dyDescent="0.2">
      <c r="A1424" s="124">
        <v>43712</v>
      </c>
      <c r="B1424" s="115" t="s">
        <v>554</v>
      </c>
      <c r="C1424" s="114" t="s">
        <v>137</v>
      </c>
      <c r="D1424" s="114" t="s">
        <v>138</v>
      </c>
      <c r="E1424" s="114" t="s">
        <v>139</v>
      </c>
      <c r="F1424" s="116">
        <f t="shared" si="68"/>
        <v>2019</v>
      </c>
      <c r="G1424" s="117" t="s">
        <v>140</v>
      </c>
      <c r="H1424" s="117" t="s">
        <v>1666</v>
      </c>
      <c r="I1424" s="130" t="s">
        <v>1828</v>
      </c>
      <c r="J1424" s="130" t="s">
        <v>1797</v>
      </c>
      <c r="K1424" s="119" t="s">
        <v>1805</v>
      </c>
      <c r="L1424" s="115" t="str">
        <f t="shared" si="69"/>
        <v>T2</v>
      </c>
      <c r="M1424" s="119" t="s">
        <v>1872</v>
      </c>
      <c r="N1424" s="33" t="str">
        <f t="shared" si="67"/>
        <v>E:POS_P:P01_Tr1:WFL_Tr2:ESI_DRC_R2_D:04_M:09_Y:2019</v>
      </c>
      <c r="O1424" s="121">
        <v>0.53089120370370368</v>
      </c>
      <c r="P1424" s="119">
        <v>34.799999999999997</v>
      </c>
      <c r="Q1424" s="115">
        <v>8</v>
      </c>
      <c r="R1424" s="115">
        <v>4.5</v>
      </c>
      <c r="S1424" s="115">
        <v>20</v>
      </c>
      <c r="T1424" s="115">
        <v>100</v>
      </c>
      <c r="U1424" s="115">
        <v>31</v>
      </c>
      <c r="V1424" s="115">
        <v>32</v>
      </c>
    </row>
    <row r="1425" spans="1:22" x14ac:dyDescent="0.2">
      <c r="A1425" s="124">
        <v>43712</v>
      </c>
      <c r="B1425" s="115" t="s">
        <v>554</v>
      </c>
      <c r="C1425" s="114" t="s">
        <v>137</v>
      </c>
      <c r="D1425" s="114" t="s">
        <v>138</v>
      </c>
      <c r="E1425" s="114" t="s">
        <v>139</v>
      </c>
      <c r="F1425" s="116">
        <f t="shared" si="68"/>
        <v>2019</v>
      </c>
      <c r="G1425" s="117" t="s">
        <v>140</v>
      </c>
      <c r="H1425" s="117" t="s">
        <v>1666</v>
      </c>
      <c r="I1425" s="130" t="s">
        <v>1828</v>
      </c>
      <c r="J1425" s="130" t="s">
        <v>1797</v>
      </c>
      <c r="K1425" s="119" t="s">
        <v>1805</v>
      </c>
      <c r="L1425" s="115" t="str">
        <f t="shared" si="69"/>
        <v>T3</v>
      </c>
      <c r="M1425" s="119" t="s">
        <v>1873</v>
      </c>
      <c r="N1425" s="33" t="str">
        <f t="shared" si="67"/>
        <v>E:POS_P:P01_Tr1:WFL_Tr2:ESI_DRC_R2_D:04_M:09_Y:2019</v>
      </c>
      <c r="O1425" s="121">
        <v>0.53783564814814822</v>
      </c>
      <c r="P1425" s="119">
        <v>34.700000000000003</v>
      </c>
      <c r="Q1425" s="115">
        <v>8</v>
      </c>
      <c r="R1425" s="115">
        <v>4.5</v>
      </c>
      <c r="S1425" s="115">
        <v>20</v>
      </c>
      <c r="T1425" s="115">
        <v>100</v>
      </c>
      <c r="U1425" s="115">
        <v>31</v>
      </c>
      <c r="V1425" s="115">
        <v>32</v>
      </c>
    </row>
    <row r="1426" spans="1:22" x14ac:dyDescent="0.2">
      <c r="A1426" s="124">
        <v>43712</v>
      </c>
      <c r="B1426" s="115" t="s">
        <v>1778</v>
      </c>
      <c r="C1426" s="114" t="s">
        <v>137</v>
      </c>
      <c r="D1426" s="114" t="s">
        <v>138</v>
      </c>
      <c r="E1426" s="114" t="s">
        <v>139</v>
      </c>
      <c r="F1426" s="116">
        <f t="shared" si="68"/>
        <v>2019</v>
      </c>
      <c r="G1426" s="117" t="s">
        <v>140</v>
      </c>
      <c r="H1426" s="117" t="s">
        <v>1666</v>
      </c>
      <c r="I1426" s="130" t="s">
        <v>1828</v>
      </c>
      <c r="J1426" s="130" t="s">
        <v>1797</v>
      </c>
      <c r="K1426" s="119" t="s">
        <v>1810</v>
      </c>
      <c r="L1426" s="115" t="str">
        <f t="shared" si="69"/>
        <v>T0</v>
      </c>
      <c r="M1426" s="119" t="s">
        <v>1874</v>
      </c>
      <c r="N1426" s="33" t="str">
        <f t="shared" si="67"/>
        <v>E:POS_P:P01_Tr1:WFL_Tr2:ESI_DRC_R3_D:04_M:09_Y:2019</v>
      </c>
      <c r="O1426" s="121">
        <v>0.51700231481481485</v>
      </c>
      <c r="P1426" s="119">
        <v>30</v>
      </c>
      <c r="Q1426" s="115">
        <v>6</v>
      </c>
      <c r="R1426" s="115">
        <v>6</v>
      </c>
      <c r="S1426" s="115">
        <v>20</v>
      </c>
      <c r="T1426" s="115">
        <v>100</v>
      </c>
      <c r="U1426" s="115">
        <v>31</v>
      </c>
      <c r="V1426" s="115">
        <v>32</v>
      </c>
    </row>
    <row r="1427" spans="1:22" x14ac:dyDescent="0.2">
      <c r="A1427" s="124">
        <v>43712</v>
      </c>
      <c r="B1427" s="115" t="s">
        <v>1778</v>
      </c>
      <c r="C1427" s="114" t="s">
        <v>137</v>
      </c>
      <c r="D1427" s="114" t="s">
        <v>138</v>
      </c>
      <c r="E1427" s="114" t="s">
        <v>139</v>
      </c>
      <c r="F1427" s="116">
        <f t="shared" si="68"/>
        <v>2019</v>
      </c>
      <c r="G1427" s="117" t="s">
        <v>140</v>
      </c>
      <c r="H1427" s="117" t="s">
        <v>1666</v>
      </c>
      <c r="I1427" s="130" t="s">
        <v>1828</v>
      </c>
      <c r="J1427" s="130" t="s">
        <v>1797</v>
      </c>
      <c r="K1427" s="119" t="s">
        <v>1810</v>
      </c>
      <c r="L1427" s="115" t="str">
        <f t="shared" si="69"/>
        <v>T1</v>
      </c>
      <c r="M1427" s="119" t="s">
        <v>1875</v>
      </c>
      <c r="N1427" s="33" t="str">
        <f t="shared" si="67"/>
        <v>E:POS_P:P01_Tr1:WFL_Tr2:ESI_DRC_R3_D:04_M:09_Y:2019</v>
      </c>
      <c r="O1427" s="121">
        <v>0.52394675925925926</v>
      </c>
      <c r="P1427" s="119">
        <v>32.6</v>
      </c>
      <c r="Q1427" s="115">
        <v>6</v>
      </c>
      <c r="R1427" s="115">
        <v>6</v>
      </c>
      <c r="S1427" s="115">
        <v>20</v>
      </c>
      <c r="T1427" s="115">
        <v>100</v>
      </c>
      <c r="U1427" s="115">
        <v>31</v>
      </c>
      <c r="V1427" s="115">
        <v>32</v>
      </c>
    </row>
    <row r="1428" spans="1:22" x14ac:dyDescent="0.2">
      <c r="A1428" s="124">
        <v>43712</v>
      </c>
      <c r="B1428" s="115" t="s">
        <v>1778</v>
      </c>
      <c r="C1428" s="114" t="s">
        <v>137</v>
      </c>
      <c r="D1428" s="114" t="s">
        <v>138</v>
      </c>
      <c r="E1428" s="114" t="s">
        <v>139</v>
      </c>
      <c r="F1428" s="116">
        <f t="shared" si="68"/>
        <v>2019</v>
      </c>
      <c r="G1428" s="117" t="s">
        <v>140</v>
      </c>
      <c r="H1428" s="117" t="s">
        <v>1666</v>
      </c>
      <c r="I1428" s="130" t="s">
        <v>1828</v>
      </c>
      <c r="J1428" s="130" t="s">
        <v>1797</v>
      </c>
      <c r="K1428" s="119" t="s">
        <v>1810</v>
      </c>
      <c r="L1428" s="115" t="str">
        <f t="shared" si="69"/>
        <v>T2</v>
      </c>
      <c r="M1428" s="119" t="s">
        <v>1876</v>
      </c>
      <c r="N1428" s="33" t="str">
        <f t="shared" si="67"/>
        <v>E:POS_P:P01_Tr1:WFL_Tr2:ESI_DRC_R3_D:04_M:09_Y:2019</v>
      </c>
      <c r="O1428" s="121">
        <v>0.53089120370370368</v>
      </c>
      <c r="P1428" s="119">
        <v>33.700000000000003</v>
      </c>
      <c r="Q1428" s="115">
        <v>6</v>
      </c>
      <c r="R1428" s="115">
        <v>6</v>
      </c>
      <c r="S1428" s="115">
        <v>20</v>
      </c>
      <c r="T1428" s="115">
        <v>100</v>
      </c>
      <c r="U1428" s="115">
        <v>31</v>
      </c>
      <c r="V1428" s="115">
        <v>32</v>
      </c>
    </row>
    <row r="1429" spans="1:22" x14ac:dyDescent="0.2">
      <c r="A1429" s="124">
        <v>43712</v>
      </c>
      <c r="B1429" s="115" t="s">
        <v>1778</v>
      </c>
      <c r="C1429" s="114" t="s">
        <v>137</v>
      </c>
      <c r="D1429" s="114" t="s">
        <v>138</v>
      </c>
      <c r="E1429" s="114" t="s">
        <v>139</v>
      </c>
      <c r="F1429" s="116">
        <f t="shared" si="68"/>
        <v>2019</v>
      </c>
      <c r="G1429" s="117" t="s">
        <v>140</v>
      </c>
      <c r="H1429" s="117" t="s">
        <v>1666</v>
      </c>
      <c r="I1429" s="130" t="s">
        <v>1828</v>
      </c>
      <c r="J1429" s="130" t="s">
        <v>1797</v>
      </c>
      <c r="K1429" s="119" t="s">
        <v>1810</v>
      </c>
      <c r="L1429" s="115" t="str">
        <f t="shared" si="69"/>
        <v>T3</v>
      </c>
      <c r="M1429" s="119" t="s">
        <v>1877</v>
      </c>
      <c r="N1429" s="33" t="str">
        <f t="shared" si="67"/>
        <v>E:POS_P:P01_Tr1:WFL_Tr2:ESI_DRC_R3_D:04_M:09_Y:2019</v>
      </c>
      <c r="O1429" s="121">
        <v>0.53783564814814822</v>
      </c>
      <c r="P1429" s="119">
        <v>34.1</v>
      </c>
      <c r="Q1429" s="115">
        <v>6</v>
      </c>
      <c r="R1429" s="115">
        <v>6</v>
      </c>
      <c r="S1429" s="115">
        <v>20</v>
      </c>
      <c r="T1429" s="115">
        <v>100</v>
      </c>
      <c r="U1429" s="115">
        <v>31</v>
      </c>
      <c r="V1429" s="115">
        <v>32</v>
      </c>
    </row>
    <row r="1430" spans="1:22" x14ac:dyDescent="0.2">
      <c r="A1430" s="124">
        <v>43712</v>
      </c>
      <c r="B1430" s="115"/>
      <c r="C1430" s="114" t="s">
        <v>137</v>
      </c>
      <c r="D1430" s="114" t="s">
        <v>138</v>
      </c>
      <c r="E1430" s="114" t="s">
        <v>139</v>
      </c>
      <c r="F1430" s="116">
        <f t="shared" si="68"/>
        <v>2019</v>
      </c>
      <c r="G1430" s="117" t="s">
        <v>140</v>
      </c>
      <c r="H1430" s="117" t="s">
        <v>1666</v>
      </c>
      <c r="I1430" s="130" t="s">
        <v>1878</v>
      </c>
      <c r="J1430" s="130" t="s">
        <v>1815</v>
      </c>
      <c r="K1430" s="119" t="s">
        <v>1798</v>
      </c>
      <c r="L1430" s="115" t="s">
        <v>1864</v>
      </c>
      <c r="N1430" s="33" t="str">
        <f t="shared" si="67"/>
        <v>E:POS_P:P01_Tr1:WFL _Tr2:LSI_DRC_R1_D:04_M:09_Y:2019</v>
      </c>
      <c r="O1430" s="121"/>
      <c r="Q1430" s="115"/>
      <c r="R1430" s="115"/>
      <c r="S1430" s="115"/>
      <c r="T1430" s="115"/>
      <c r="U1430" s="115"/>
      <c r="V1430" s="115"/>
    </row>
    <row r="1431" spans="1:22" x14ac:dyDescent="0.2">
      <c r="A1431" s="124">
        <v>43712</v>
      </c>
      <c r="B1431" s="115"/>
      <c r="C1431" s="114" t="s">
        <v>137</v>
      </c>
      <c r="D1431" s="114" t="s">
        <v>138</v>
      </c>
      <c r="E1431" s="114" t="s">
        <v>139</v>
      </c>
      <c r="F1431" s="116">
        <f t="shared" si="68"/>
        <v>2019</v>
      </c>
      <c r="G1431" s="117" t="s">
        <v>140</v>
      </c>
      <c r="H1431" s="117" t="s">
        <v>1666</v>
      </c>
      <c r="I1431" s="130" t="s">
        <v>1878</v>
      </c>
      <c r="J1431" s="130" t="s">
        <v>1815</v>
      </c>
      <c r="K1431" s="119" t="s">
        <v>1798</v>
      </c>
      <c r="L1431" s="115" t="s">
        <v>1857</v>
      </c>
      <c r="N1431" s="33" t="str">
        <f t="shared" si="67"/>
        <v>E:POS_P:P01_Tr1:WFL _Tr2:LSI_DRC_R1_D:04_M:09_Y:2019</v>
      </c>
      <c r="O1431" s="121"/>
      <c r="Q1431" s="115"/>
      <c r="R1431" s="115"/>
      <c r="S1431" s="115"/>
      <c r="T1431" s="115"/>
      <c r="U1431" s="115"/>
      <c r="V1431" s="115"/>
    </row>
    <row r="1432" spans="1:22" x14ac:dyDescent="0.2">
      <c r="A1432" s="124">
        <v>43712</v>
      </c>
      <c r="B1432" s="115"/>
      <c r="C1432" s="114" t="s">
        <v>137</v>
      </c>
      <c r="D1432" s="114" t="s">
        <v>138</v>
      </c>
      <c r="E1432" s="114" t="s">
        <v>139</v>
      </c>
      <c r="F1432" s="116">
        <f t="shared" si="68"/>
        <v>2019</v>
      </c>
      <c r="G1432" s="117" t="s">
        <v>140</v>
      </c>
      <c r="H1432" s="117" t="s">
        <v>1666</v>
      </c>
      <c r="I1432" s="130" t="s">
        <v>1878</v>
      </c>
      <c r="J1432" s="130" t="s">
        <v>1815</v>
      </c>
      <c r="K1432" s="119" t="s">
        <v>1798</v>
      </c>
      <c r="L1432" s="115" t="s">
        <v>1859</v>
      </c>
      <c r="N1432" s="33" t="str">
        <f t="shared" si="67"/>
        <v>E:POS_P:P01_Tr1:WFL _Tr2:LSI_DRC_R1_D:04_M:09_Y:2019</v>
      </c>
      <c r="O1432" s="121"/>
      <c r="Q1432" s="115"/>
      <c r="R1432" s="115"/>
      <c r="S1432" s="115"/>
      <c r="T1432" s="115"/>
      <c r="U1432" s="115"/>
      <c r="V1432" s="115"/>
    </row>
    <row r="1433" spans="1:22" x14ac:dyDescent="0.2">
      <c r="A1433" s="124">
        <v>43712</v>
      </c>
      <c r="B1433" s="115"/>
      <c r="C1433" s="114" t="s">
        <v>137</v>
      </c>
      <c r="D1433" s="114" t="s">
        <v>138</v>
      </c>
      <c r="E1433" s="114" t="s">
        <v>139</v>
      </c>
      <c r="F1433" s="116">
        <f t="shared" si="68"/>
        <v>2019</v>
      </c>
      <c r="G1433" s="117" t="s">
        <v>140</v>
      </c>
      <c r="H1433" s="117" t="s">
        <v>1666</v>
      </c>
      <c r="I1433" s="130" t="s">
        <v>1878</v>
      </c>
      <c r="J1433" s="130" t="s">
        <v>1815</v>
      </c>
      <c r="K1433" s="119" t="s">
        <v>1798</v>
      </c>
      <c r="L1433" s="115" t="s">
        <v>1865</v>
      </c>
      <c r="N1433" s="33" t="str">
        <f t="shared" si="67"/>
        <v>E:POS_P:P01_Tr1:WFL _Tr2:LSI_DRC_R1_D:04_M:09_Y:2019</v>
      </c>
      <c r="O1433" s="121"/>
      <c r="Q1433" s="115"/>
      <c r="R1433" s="115"/>
      <c r="S1433" s="115"/>
      <c r="T1433" s="115"/>
      <c r="U1433" s="115"/>
      <c r="V1433" s="115"/>
    </row>
    <row r="1434" spans="1:22" x14ac:dyDescent="0.2">
      <c r="A1434" s="124">
        <v>43712</v>
      </c>
      <c r="B1434" s="115"/>
      <c r="C1434" s="114" t="s">
        <v>137</v>
      </c>
      <c r="D1434" s="114" t="s">
        <v>138</v>
      </c>
      <c r="E1434" s="114" t="s">
        <v>139</v>
      </c>
      <c r="F1434" s="116">
        <f t="shared" si="68"/>
        <v>2019</v>
      </c>
      <c r="G1434" s="117" t="s">
        <v>140</v>
      </c>
      <c r="H1434" s="117" t="s">
        <v>1666</v>
      </c>
      <c r="I1434" s="130" t="s">
        <v>1878</v>
      </c>
      <c r="J1434" s="130" t="s">
        <v>1815</v>
      </c>
      <c r="K1434" s="119" t="s">
        <v>1805</v>
      </c>
      <c r="L1434" s="115" t="s">
        <v>1864</v>
      </c>
      <c r="N1434" s="33" t="str">
        <f t="shared" si="67"/>
        <v>E:POS_P:P01_Tr1:WFL _Tr2:LSI_DRC_R2_D:04_M:09_Y:2019</v>
      </c>
      <c r="O1434" s="121"/>
      <c r="Q1434" s="115"/>
      <c r="R1434" s="115"/>
      <c r="S1434" s="115"/>
      <c r="T1434" s="115"/>
      <c r="U1434" s="115"/>
      <c r="V1434" s="115"/>
    </row>
    <row r="1435" spans="1:22" x14ac:dyDescent="0.2">
      <c r="A1435" s="124">
        <v>43712</v>
      </c>
      <c r="B1435" s="115"/>
      <c r="C1435" s="114" t="s">
        <v>137</v>
      </c>
      <c r="D1435" s="114" t="s">
        <v>138</v>
      </c>
      <c r="E1435" s="114" t="s">
        <v>139</v>
      </c>
      <c r="F1435" s="116">
        <f t="shared" si="68"/>
        <v>2019</v>
      </c>
      <c r="G1435" s="117" t="s">
        <v>140</v>
      </c>
      <c r="H1435" s="117" t="s">
        <v>1666</v>
      </c>
      <c r="I1435" s="130" t="s">
        <v>1878</v>
      </c>
      <c r="J1435" s="130" t="s">
        <v>1815</v>
      </c>
      <c r="K1435" s="119" t="s">
        <v>1805</v>
      </c>
      <c r="L1435" s="115" t="s">
        <v>1857</v>
      </c>
      <c r="N1435" s="33" t="str">
        <f t="shared" si="67"/>
        <v>E:POS_P:P01_Tr1:WFL _Tr2:LSI_DRC_R2_D:04_M:09_Y:2019</v>
      </c>
      <c r="O1435" s="121"/>
      <c r="Q1435" s="115"/>
      <c r="R1435" s="115"/>
      <c r="S1435" s="115"/>
      <c r="T1435" s="115"/>
      <c r="U1435" s="115"/>
      <c r="V1435" s="115"/>
    </row>
    <row r="1436" spans="1:22" x14ac:dyDescent="0.2">
      <c r="A1436" s="124">
        <v>43712</v>
      </c>
      <c r="B1436" s="115"/>
      <c r="C1436" s="114" t="s">
        <v>137</v>
      </c>
      <c r="D1436" s="114" t="s">
        <v>138</v>
      </c>
      <c r="E1436" s="114" t="s">
        <v>139</v>
      </c>
      <c r="F1436" s="116">
        <f t="shared" si="68"/>
        <v>2019</v>
      </c>
      <c r="G1436" s="117" t="s">
        <v>140</v>
      </c>
      <c r="H1436" s="117" t="s">
        <v>1666</v>
      </c>
      <c r="I1436" s="130" t="s">
        <v>1878</v>
      </c>
      <c r="J1436" s="130" t="s">
        <v>1815</v>
      </c>
      <c r="K1436" s="119" t="s">
        <v>1805</v>
      </c>
      <c r="L1436" s="115" t="s">
        <v>1859</v>
      </c>
      <c r="N1436" s="33" t="str">
        <f t="shared" si="67"/>
        <v>E:POS_P:P01_Tr1:WFL _Tr2:LSI_DRC_R2_D:04_M:09_Y:2019</v>
      </c>
      <c r="O1436" s="121"/>
      <c r="Q1436" s="115"/>
      <c r="R1436" s="115"/>
      <c r="S1436" s="115"/>
      <c r="T1436" s="115"/>
      <c r="U1436" s="115"/>
      <c r="V1436" s="115"/>
    </row>
    <row r="1437" spans="1:22" x14ac:dyDescent="0.2">
      <c r="A1437" s="124">
        <v>43712</v>
      </c>
      <c r="B1437" s="115"/>
      <c r="C1437" s="114" t="s">
        <v>137</v>
      </c>
      <c r="D1437" s="114" t="s">
        <v>138</v>
      </c>
      <c r="E1437" s="114" t="s">
        <v>139</v>
      </c>
      <c r="F1437" s="116">
        <f t="shared" si="68"/>
        <v>2019</v>
      </c>
      <c r="G1437" s="117" t="s">
        <v>140</v>
      </c>
      <c r="H1437" s="117" t="s">
        <v>1666</v>
      </c>
      <c r="I1437" s="130" t="s">
        <v>1878</v>
      </c>
      <c r="J1437" s="130" t="s">
        <v>1815</v>
      </c>
      <c r="K1437" s="119" t="s">
        <v>1805</v>
      </c>
      <c r="L1437" s="115" t="s">
        <v>1865</v>
      </c>
      <c r="N1437" s="33" t="str">
        <f t="shared" si="67"/>
        <v>E:POS_P:P01_Tr1:WFL _Tr2:LSI_DRC_R2_D:04_M:09_Y:2019</v>
      </c>
      <c r="O1437" s="121"/>
      <c r="Q1437" s="115"/>
      <c r="R1437" s="115"/>
      <c r="S1437" s="115"/>
      <c r="T1437" s="115"/>
      <c r="U1437" s="115"/>
      <c r="V1437" s="115"/>
    </row>
    <row r="1438" spans="1:22" x14ac:dyDescent="0.2">
      <c r="A1438" s="124">
        <v>43712</v>
      </c>
      <c r="B1438" s="115"/>
      <c r="C1438" s="114" t="s">
        <v>137</v>
      </c>
      <c r="D1438" s="114" t="s">
        <v>138</v>
      </c>
      <c r="E1438" s="114" t="s">
        <v>139</v>
      </c>
      <c r="F1438" s="116">
        <f t="shared" si="68"/>
        <v>2019</v>
      </c>
      <c r="G1438" s="117" t="s">
        <v>140</v>
      </c>
      <c r="H1438" s="117" t="s">
        <v>1666</v>
      </c>
      <c r="I1438" s="130" t="s">
        <v>1878</v>
      </c>
      <c r="J1438" s="130" t="s">
        <v>1815</v>
      </c>
      <c r="K1438" s="119" t="s">
        <v>1810</v>
      </c>
      <c r="L1438" s="115" t="s">
        <v>1864</v>
      </c>
      <c r="N1438" s="33" t="str">
        <f t="shared" si="67"/>
        <v>E:POS_P:P01_Tr1:WFL _Tr2:LSI_DRC_R3_D:04_M:09_Y:2019</v>
      </c>
      <c r="O1438" s="121"/>
      <c r="Q1438" s="115"/>
      <c r="R1438" s="115"/>
      <c r="S1438" s="115"/>
      <c r="T1438" s="115"/>
      <c r="U1438" s="115"/>
      <c r="V1438" s="115"/>
    </row>
    <row r="1439" spans="1:22" x14ac:dyDescent="0.2">
      <c r="A1439" s="124">
        <v>43712</v>
      </c>
      <c r="B1439" s="115"/>
      <c r="C1439" s="114" t="s">
        <v>137</v>
      </c>
      <c r="D1439" s="114" t="s">
        <v>138</v>
      </c>
      <c r="E1439" s="114" t="s">
        <v>139</v>
      </c>
      <c r="F1439" s="116">
        <f t="shared" si="68"/>
        <v>2019</v>
      </c>
      <c r="G1439" s="117" t="s">
        <v>140</v>
      </c>
      <c r="H1439" s="117" t="s">
        <v>1666</v>
      </c>
      <c r="I1439" s="130" t="s">
        <v>1878</v>
      </c>
      <c r="J1439" s="130" t="s">
        <v>1815</v>
      </c>
      <c r="K1439" s="119" t="s">
        <v>1810</v>
      </c>
      <c r="L1439" s="115" t="s">
        <v>1857</v>
      </c>
      <c r="N1439" s="33" t="str">
        <f t="shared" si="67"/>
        <v>E:POS_P:P01_Tr1:WFL _Tr2:LSI_DRC_R3_D:04_M:09_Y:2019</v>
      </c>
      <c r="O1439" s="121"/>
      <c r="Q1439" s="115"/>
      <c r="R1439" s="115"/>
      <c r="S1439" s="115"/>
      <c r="T1439" s="115"/>
      <c r="U1439" s="115"/>
      <c r="V1439" s="115"/>
    </row>
    <row r="1440" spans="1:22" x14ac:dyDescent="0.2">
      <c r="A1440" s="124">
        <v>43712</v>
      </c>
      <c r="B1440" s="115"/>
      <c r="C1440" s="114" t="s">
        <v>137</v>
      </c>
      <c r="D1440" s="114" t="s">
        <v>138</v>
      </c>
      <c r="E1440" s="114" t="s">
        <v>139</v>
      </c>
      <c r="F1440" s="116">
        <f t="shared" si="68"/>
        <v>2019</v>
      </c>
      <c r="G1440" s="117" t="s">
        <v>140</v>
      </c>
      <c r="H1440" s="117" t="s">
        <v>1666</v>
      </c>
      <c r="I1440" s="130" t="s">
        <v>1878</v>
      </c>
      <c r="J1440" s="130" t="s">
        <v>1815</v>
      </c>
      <c r="K1440" s="119" t="s">
        <v>1810</v>
      </c>
      <c r="L1440" s="115" t="s">
        <v>1859</v>
      </c>
      <c r="N1440" s="33" t="str">
        <f t="shared" si="67"/>
        <v>E:POS_P:P01_Tr1:WFL _Tr2:LSI_DRC_R3_D:04_M:09_Y:2019</v>
      </c>
      <c r="O1440" s="121"/>
      <c r="Q1440" s="115"/>
      <c r="R1440" s="115"/>
      <c r="S1440" s="115"/>
      <c r="T1440" s="115"/>
      <c r="U1440" s="115"/>
      <c r="V1440" s="115"/>
    </row>
    <row r="1441" spans="1:22" x14ac:dyDescent="0.2">
      <c r="A1441" s="124">
        <v>43712</v>
      </c>
      <c r="B1441" s="115"/>
      <c r="C1441" s="114" t="s">
        <v>137</v>
      </c>
      <c r="D1441" s="114" t="s">
        <v>138</v>
      </c>
      <c r="E1441" s="114" t="s">
        <v>139</v>
      </c>
      <c r="F1441" s="116">
        <f t="shared" si="68"/>
        <v>2019</v>
      </c>
      <c r="G1441" s="117" t="s">
        <v>140</v>
      </c>
      <c r="H1441" s="117" t="s">
        <v>1666</v>
      </c>
      <c r="I1441" s="130" t="s">
        <v>1878</v>
      </c>
      <c r="J1441" s="130" t="s">
        <v>1815</v>
      </c>
      <c r="K1441" s="119" t="s">
        <v>1810</v>
      </c>
      <c r="L1441" s="115" t="s">
        <v>1865</v>
      </c>
      <c r="N1441" s="33" t="str">
        <f t="shared" si="67"/>
        <v>E:POS_P:P01_Tr1:WFL _Tr2:LSI_DRC_R3_D:04_M:09_Y:2019</v>
      </c>
      <c r="O1441" s="121"/>
      <c r="Q1441" s="115"/>
      <c r="R1441" s="115"/>
      <c r="S1441" s="115"/>
      <c r="T1441" s="115"/>
      <c r="U1441" s="115"/>
      <c r="V1441" s="115"/>
    </row>
    <row r="1442" spans="1:22" x14ac:dyDescent="0.2">
      <c r="A1442" s="124">
        <v>43712</v>
      </c>
      <c r="B1442" s="115"/>
      <c r="C1442" s="114" t="s">
        <v>137</v>
      </c>
      <c r="D1442" s="114" t="s">
        <v>138</v>
      </c>
      <c r="E1442" s="114" t="s">
        <v>1782</v>
      </c>
      <c r="F1442" s="116">
        <v>2019</v>
      </c>
      <c r="G1442" s="117" t="s">
        <v>140</v>
      </c>
      <c r="H1442" s="117" t="s">
        <v>1666</v>
      </c>
      <c r="I1442" s="130" t="s">
        <v>1796</v>
      </c>
      <c r="J1442" s="130" t="s">
        <v>1797</v>
      </c>
      <c r="K1442" s="119" t="s">
        <v>1798</v>
      </c>
      <c r="L1442" s="115" t="s">
        <v>1864</v>
      </c>
      <c r="N1442" s="33" t="str">
        <f t="shared" si="67"/>
        <v>E:POS_P:P01_Tr1:NWF_Tr2:ESI_LGC_R1_D:04_M:09_Y:2019</v>
      </c>
      <c r="O1442" s="121"/>
      <c r="Q1442" s="115"/>
      <c r="R1442" s="115"/>
      <c r="S1442" s="115"/>
      <c r="T1442" s="115"/>
      <c r="U1442" s="115"/>
      <c r="V1442" s="115"/>
    </row>
    <row r="1443" spans="1:22" x14ac:dyDescent="0.2">
      <c r="A1443" s="124">
        <v>43712</v>
      </c>
      <c r="B1443" s="115"/>
      <c r="C1443" s="114" t="s">
        <v>137</v>
      </c>
      <c r="D1443" s="114" t="s">
        <v>138</v>
      </c>
      <c r="E1443" s="114" t="s">
        <v>1782</v>
      </c>
      <c r="F1443" s="116">
        <v>2019</v>
      </c>
      <c r="G1443" s="117" t="s">
        <v>140</v>
      </c>
      <c r="H1443" s="117" t="s">
        <v>1666</v>
      </c>
      <c r="I1443" s="130" t="s">
        <v>1796</v>
      </c>
      <c r="J1443" s="130" t="s">
        <v>1797</v>
      </c>
      <c r="K1443" s="119" t="s">
        <v>1798</v>
      </c>
      <c r="L1443" s="115" t="s">
        <v>1857</v>
      </c>
      <c r="N1443" s="33" t="str">
        <f t="shared" si="67"/>
        <v>E:POS_P:P01_Tr1:NWF_Tr2:ESI_LGC_R1_D:04_M:09_Y:2019</v>
      </c>
      <c r="O1443" s="121"/>
      <c r="Q1443" s="115"/>
      <c r="R1443" s="115"/>
      <c r="S1443" s="115"/>
      <c r="T1443" s="115"/>
      <c r="U1443" s="115"/>
      <c r="V1443" s="115"/>
    </row>
    <row r="1444" spans="1:22" x14ac:dyDescent="0.2">
      <c r="A1444" s="124">
        <v>43712</v>
      </c>
      <c r="B1444" s="115"/>
      <c r="C1444" s="114" t="s">
        <v>137</v>
      </c>
      <c r="D1444" s="114" t="s">
        <v>138</v>
      </c>
      <c r="E1444" s="114" t="s">
        <v>1782</v>
      </c>
      <c r="F1444" s="116">
        <v>2019</v>
      </c>
      <c r="G1444" s="117" t="s">
        <v>140</v>
      </c>
      <c r="H1444" s="117" t="s">
        <v>1666</v>
      </c>
      <c r="I1444" s="130" t="s">
        <v>1796</v>
      </c>
      <c r="J1444" s="130" t="s">
        <v>1797</v>
      </c>
      <c r="K1444" s="119" t="s">
        <v>1798</v>
      </c>
      <c r="L1444" s="115" t="s">
        <v>1859</v>
      </c>
      <c r="N1444" s="33" t="str">
        <f t="shared" si="67"/>
        <v>E:POS_P:P01_Tr1:NWF_Tr2:ESI_LGC_R1_D:04_M:09_Y:2019</v>
      </c>
      <c r="O1444" s="121"/>
      <c r="Q1444" s="115"/>
      <c r="R1444" s="115"/>
      <c r="S1444" s="115"/>
      <c r="T1444" s="115"/>
      <c r="U1444" s="115"/>
      <c r="V1444" s="115"/>
    </row>
    <row r="1445" spans="1:22" x14ac:dyDescent="0.2">
      <c r="A1445" s="124">
        <v>43712</v>
      </c>
      <c r="B1445" s="115"/>
      <c r="C1445" s="114" t="s">
        <v>137</v>
      </c>
      <c r="D1445" s="114" t="s">
        <v>138</v>
      </c>
      <c r="E1445" s="114" t="s">
        <v>1782</v>
      </c>
      <c r="F1445" s="116">
        <v>2019</v>
      </c>
      <c r="G1445" s="117" t="s">
        <v>140</v>
      </c>
      <c r="H1445" s="117" t="s">
        <v>1666</v>
      </c>
      <c r="I1445" s="130" t="s">
        <v>1796</v>
      </c>
      <c r="J1445" s="130" t="s">
        <v>1797</v>
      </c>
      <c r="K1445" s="119" t="s">
        <v>1798</v>
      </c>
      <c r="L1445" s="115" t="s">
        <v>1865</v>
      </c>
      <c r="N1445" s="33" t="str">
        <f t="shared" si="67"/>
        <v>E:POS_P:P01_Tr1:NWF_Tr2:ESI_LGC_R1_D:04_M:09_Y:2019</v>
      </c>
      <c r="O1445" s="121"/>
      <c r="Q1445" s="115"/>
      <c r="R1445" s="115"/>
      <c r="S1445" s="115"/>
      <c r="T1445" s="115"/>
      <c r="U1445" s="115"/>
      <c r="V1445" s="115"/>
    </row>
    <row r="1446" spans="1:22" x14ac:dyDescent="0.2">
      <c r="A1446" s="124">
        <v>43712</v>
      </c>
      <c r="B1446" s="115"/>
      <c r="C1446" s="114" t="s">
        <v>137</v>
      </c>
      <c r="D1446" s="114" t="s">
        <v>138</v>
      </c>
      <c r="E1446" s="114" t="s">
        <v>1782</v>
      </c>
      <c r="F1446" s="116">
        <v>2019</v>
      </c>
      <c r="G1446" s="117" t="s">
        <v>140</v>
      </c>
      <c r="H1446" s="117" t="s">
        <v>1666</v>
      </c>
      <c r="I1446" s="130" t="s">
        <v>1796</v>
      </c>
      <c r="J1446" s="130" t="s">
        <v>1797</v>
      </c>
      <c r="K1446" s="119" t="s">
        <v>1805</v>
      </c>
      <c r="L1446" s="115" t="s">
        <v>1864</v>
      </c>
      <c r="N1446" s="33" t="str">
        <f t="shared" si="67"/>
        <v>E:POS_P:P01_Tr1:NWF_Tr2:ESI_LGC_R2_D:04_M:09_Y:2019</v>
      </c>
      <c r="O1446" s="121"/>
      <c r="Q1446" s="115"/>
      <c r="R1446" s="115"/>
      <c r="S1446" s="115"/>
      <c r="T1446" s="115"/>
      <c r="U1446" s="115"/>
      <c r="V1446" s="115"/>
    </row>
    <row r="1447" spans="1:22" x14ac:dyDescent="0.2">
      <c r="A1447" s="124">
        <v>43712</v>
      </c>
      <c r="B1447" s="115"/>
      <c r="C1447" s="114" t="s">
        <v>137</v>
      </c>
      <c r="D1447" s="114" t="s">
        <v>138</v>
      </c>
      <c r="E1447" s="114" t="s">
        <v>1782</v>
      </c>
      <c r="F1447" s="116">
        <v>2019</v>
      </c>
      <c r="G1447" s="117" t="s">
        <v>140</v>
      </c>
      <c r="H1447" s="117" t="s">
        <v>1666</v>
      </c>
      <c r="I1447" s="130" t="s">
        <v>1796</v>
      </c>
      <c r="J1447" s="130" t="s">
        <v>1797</v>
      </c>
      <c r="K1447" s="119" t="s">
        <v>1805</v>
      </c>
      <c r="L1447" s="115" t="s">
        <v>1857</v>
      </c>
      <c r="N1447" s="33" t="str">
        <f t="shared" si="67"/>
        <v>E:POS_P:P01_Tr1:NWF_Tr2:ESI_LGC_R2_D:04_M:09_Y:2019</v>
      </c>
      <c r="O1447" s="121"/>
      <c r="Q1447" s="115"/>
      <c r="R1447" s="115"/>
      <c r="S1447" s="115"/>
      <c r="T1447" s="115"/>
      <c r="U1447" s="115"/>
      <c r="V1447" s="115"/>
    </row>
    <row r="1448" spans="1:22" x14ac:dyDescent="0.2">
      <c r="A1448" s="124">
        <v>43712</v>
      </c>
      <c r="B1448" s="115"/>
      <c r="C1448" s="114" t="s">
        <v>137</v>
      </c>
      <c r="D1448" s="114" t="s">
        <v>138</v>
      </c>
      <c r="E1448" s="114" t="s">
        <v>1782</v>
      </c>
      <c r="F1448" s="116">
        <v>2019</v>
      </c>
      <c r="G1448" s="117" t="s">
        <v>140</v>
      </c>
      <c r="H1448" s="117" t="s">
        <v>1666</v>
      </c>
      <c r="I1448" s="130" t="s">
        <v>1796</v>
      </c>
      <c r="J1448" s="130" t="s">
        <v>1797</v>
      </c>
      <c r="K1448" s="119" t="s">
        <v>1805</v>
      </c>
      <c r="L1448" s="115" t="s">
        <v>1859</v>
      </c>
      <c r="N1448" s="33" t="str">
        <f t="shared" si="67"/>
        <v>E:POS_P:P01_Tr1:NWF_Tr2:ESI_LGC_R2_D:04_M:09_Y:2019</v>
      </c>
      <c r="O1448" s="121"/>
      <c r="Q1448" s="115"/>
      <c r="R1448" s="115"/>
      <c r="S1448" s="115"/>
      <c r="T1448" s="115"/>
      <c r="U1448" s="115"/>
      <c r="V1448" s="115"/>
    </row>
    <row r="1449" spans="1:22" x14ac:dyDescent="0.2">
      <c r="A1449" s="124">
        <v>43712</v>
      </c>
      <c r="B1449" s="115"/>
      <c r="C1449" s="114" t="s">
        <v>137</v>
      </c>
      <c r="D1449" s="114" t="s">
        <v>138</v>
      </c>
      <c r="E1449" s="114" t="s">
        <v>1782</v>
      </c>
      <c r="F1449" s="116">
        <v>2019</v>
      </c>
      <c r="G1449" s="117" t="s">
        <v>140</v>
      </c>
      <c r="H1449" s="117" t="s">
        <v>1666</v>
      </c>
      <c r="I1449" s="130" t="s">
        <v>1796</v>
      </c>
      <c r="J1449" s="130" t="s">
        <v>1797</v>
      </c>
      <c r="K1449" s="119" t="s">
        <v>1805</v>
      </c>
      <c r="L1449" s="115" t="s">
        <v>1865</v>
      </c>
      <c r="N1449" s="33" t="str">
        <f t="shared" si="67"/>
        <v>E:POS_P:P01_Tr1:NWF_Tr2:ESI_LGC_R2_D:04_M:09_Y:2019</v>
      </c>
      <c r="O1449" s="121"/>
      <c r="Q1449" s="115"/>
      <c r="R1449" s="115"/>
      <c r="S1449" s="115"/>
      <c r="T1449" s="115"/>
      <c r="U1449" s="115"/>
      <c r="V1449" s="115"/>
    </row>
    <row r="1450" spans="1:22" x14ac:dyDescent="0.2">
      <c r="A1450" s="124">
        <v>43712</v>
      </c>
      <c r="B1450" s="115"/>
      <c r="C1450" s="114" t="s">
        <v>137</v>
      </c>
      <c r="D1450" s="114" t="s">
        <v>138</v>
      </c>
      <c r="E1450" s="114" t="s">
        <v>1782</v>
      </c>
      <c r="F1450" s="116">
        <v>2019</v>
      </c>
      <c r="G1450" s="117" t="s">
        <v>140</v>
      </c>
      <c r="H1450" s="117" t="s">
        <v>1666</v>
      </c>
      <c r="I1450" s="130" t="s">
        <v>1796</v>
      </c>
      <c r="J1450" s="130" t="s">
        <v>1797</v>
      </c>
      <c r="K1450" s="119" t="s">
        <v>1810</v>
      </c>
      <c r="L1450" s="115" t="s">
        <v>1864</v>
      </c>
      <c r="N1450" s="33" t="str">
        <f t="shared" si="67"/>
        <v>E:POS_P:P01_Tr1:NWF_Tr2:ESI_LGC_R3_D:04_M:09_Y:2019</v>
      </c>
      <c r="O1450" s="121"/>
      <c r="Q1450" s="115"/>
      <c r="R1450" s="115"/>
      <c r="S1450" s="115"/>
      <c r="T1450" s="115"/>
      <c r="U1450" s="115"/>
      <c r="V1450" s="115"/>
    </row>
    <row r="1451" spans="1:22" x14ac:dyDescent="0.2">
      <c r="A1451" s="124">
        <v>43712</v>
      </c>
      <c r="B1451" s="115"/>
      <c r="C1451" s="114" t="s">
        <v>137</v>
      </c>
      <c r="D1451" s="114" t="s">
        <v>138</v>
      </c>
      <c r="E1451" s="114" t="s">
        <v>1782</v>
      </c>
      <c r="F1451" s="116">
        <v>2019</v>
      </c>
      <c r="G1451" s="117" t="s">
        <v>140</v>
      </c>
      <c r="H1451" s="117" t="s">
        <v>1666</v>
      </c>
      <c r="I1451" s="130" t="s">
        <v>1796</v>
      </c>
      <c r="J1451" s="130" t="s">
        <v>1797</v>
      </c>
      <c r="K1451" s="119" t="s">
        <v>1810</v>
      </c>
      <c r="L1451" s="115" t="s">
        <v>1857</v>
      </c>
      <c r="N1451" s="33" t="str">
        <f t="shared" si="67"/>
        <v>E:POS_P:P01_Tr1:NWF_Tr2:ESI_LGC_R3_D:04_M:09_Y:2019</v>
      </c>
      <c r="O1451" s="121"/>
      <c r="Q1451" s="115"/>
      <c r="R1451" s="115"/>
      <c r="S1451" s="115"/>
      <c r="T1451" s="115"/>
      <c r="U1451" s="115"/>
      <c r="V1451" s="115"/>
    </row>
    <row r="1452" spans="1:22" x14ac:dyDescent="0.2">
      <c r="A1452" s="124">
        <v>43712</v>
      </c>
      <c r="B1452" s="115"/>
      <c r="C1452" s="114" t="s">
        <v>137</v>
      </c>
      <c r="D1452" s="114" t="s">
        <v>138</v>
      </c>
      <c r="E1452" s="114" t="s">
        <v>1782</v>
      </c>
      <c r="F1452" s="116">
        <v>2019</v>
      </c>
      <c r="G1452" s="117" t="s">
        <v>140</v>
      </c>
      <c r="H1452" s="117" t="s">
        <v>1666</v>
      </c>
      <c r="I1452" s="130" t="s">
        <v>1796</v>
      </c>
      <c r="J1452" s="130" t="s">
        <v>1797</v>
      </c>
      <c r="K1452" s="119" t="s">
        <v>1810</v>
      </c>
      <c r="L1452" s="115" t="s">
        <v>1859</v>
      </c>
      <c r="N1452" s="33" t="str">
        <f t="shared" si="67"/>
        <v>E:POS_P:P01_Tr1:NWF_Tr2:ESI_LGC_R3_D:04_M:09_Y:2019</v>
      </c>
      <c r="O1452" s="121"/>
      <c r="Q1452" s="115"/>
      <c r="R1452" s="115"/>
      <c r="S1452" s="115"/>
      <c r="T1452" s="115"/>
      <c r="U1452" s="115"/>
      <c r="V1452" s="115"/>
    </row>
    <row r="1453" spans="1:22" x14ac:dyDescent="0.2">
      <c r="A1453" s="124">
        <v>43712</v>
      </c>
      <c r="B1453" s="115"/>
      <c r="C1453" s="114" t="s">
        <v>137</v>
      </c>
      <c r="D1453" s="114" t="s">
        <v>138</v>
      </c>
      <c r="E1453" s="114" t="s">
        <v>1782</v>
      </c>
      <c r="F1453" s="116">
        <v>2019</v>
      </c>
      <c r="G1453" s="117" t="s">
        <v>140</v>
      </c>
      <c r="H1453" s="117" t="s">
        <v>1666</v>
      </c>
      <c r="I1453" s="130" t="s">
        <v>1796</v>
      </c>
      <c r="J1453" s="130" t="s">
        <v>1797</v>
      </c>
      <c r="K1453" s="119" t="s">
        <v>1810</v>
      </c>
      <c r="L1453" s="115" t="s">
        <v>1865</v>
      </c>
      <c r="N1453" s="33" t="str">
        <f t="shared" si="67"/>
        <v>E:POS_P:P01_Tr1:NWF_Tr2:ESI_LGC_R3_D:04_M:09_Y:2019</v>
      </c>
      <c r="O1453" s="121"/>
      <c r="Q1453" s="115"/>
      <c r="R1453" s="115"/>
      <c r="S1453" s="115"/>
      <c r="T1453" s="115"/>
      <c r="U1453" s="115"/>
      <c r="V1453" s="115"/>
    </row>
    <row r="1454" spans="1:22" x14ac:dyDescent="0.2">
      <c r="A1454" s="124">
        <v>43712</v>
      </c>
      <c r="B1454" s="115"/>
      <c r="C1454" s="114" t="s">
        <v>137</v>
      </c>
      <c r="D1454" s="114" t="s">
        <v>138</v>
      </c>
      <c r="E1454" s="114" t="s">
        <v>1782</v>
      </c>
      <c r="F1454" s="116">
        <v>2019</v>
      </c>
      <c r="G1454" s="117" t="s">
        <v>140</v>
      </c>
      <c r="H1454" s="117" t="s">
        <v>1666</v>
      </c>
      <c r="I1454" s="130" t="s">
        <v>1796</v>
      </c>
      <c r="J1454" s="130" t="s">
        <v>1815</v>
      </c>
      <c r="K1454" s="119" t="s">
        <v>1798</v>
      </c>
      <c r="L1454" s="115" t="s">
        <v>1864</v>
      </c>
      <c r="N1454" s="33" t="str">
        <f t="shared" si="67"/>
        <v>E:POS_P:P01_Tr1:NWF_Tr2:LSI_LGC_R1_D:04_M:09_Y:2019</v>
      </c>
      <c r="O1454" s="121"/>
      <c r="Q1454" s="115"/>
      <c r="R1454" s="115"/>
      <c r="S1454" s="115"/>
      <c r="T1454" s="115"/>
      <c r="U1454" s="115"/>
      <c r="V1454" s="115"/>
    </row>
    <row r="1455" spans="1:22" x14ac:dyDescent="0.2">
      <c r="A1455" s="124">
        <v>43712</v>
      </c>
      <c r="B1455" s="115"/>
      <c r="C1455" s="114" t="s">
        <v>137</v>
      </c>
      <c r="D1455" s="114" t="s">
        <v>138</v>
      </c>
      <c r="E1455" s="114" t="s">
        <v>1782</v>
      </c>
      <c r="F1455" s="116">
        <v>2019</v>
      </c>
      <c r="G1455" s="117" t="s">
        <v>140</v>
      </c>
      <c r="H1455" s="117" t="s">
        <v>1666</v>
      </c>
      <c r="I1455" s="130" t="s">
        <v>1796</v>
      </c>
      <c r="J1455" s="130" t="s">
        <v>1815</v>
      </c>
      <c r="K1455" s="119" t="s">
        <v>1798</v>
      </c>
      <c r="L1455" s="115" t="s">
        <v>1857</v>
      </c>
      <c r="N1455" s="33" t="str">
        <f t="shared" si="67"/>
        <v>E:POS_P:P01_Tr1:NWF_Tr2:LSI_LGC_R1_D:04_M:09_Y:2019</v>
      </c>
      <c r="O1455" s="121"/>
      <c r="Q1455" s="115"/>
      <c r="R1455" s="115"/>
      <c r="S1455" s="115"/>
      <c r="T1455" s="115"/>
      <c r="U1455" s="115"/>
      <c r="V1455" s="115"/>
    </row>
    <row r="1456" spans="1:22" x14ac:dyDescent="0.2">
      <c r="A1456" s="124">
        <v>43712</v>
      </c>
      <c r="B1456" s="115"/>
      <c r="C1456" s="114" t="s">
        <v>137</v>
      </c>
      <c r="D1456" s="114" t="s">
        <v>138</v>
      </c>
      <c r="E1456" s="114" t="s">
        <v>1782</v>
      </c>
      <c r="F1456" s="116">
        <v>2019</v>
      </c>
      <c r="G1456" s="117" t="s">
        <v>140</v>
      </c>
      <c r="H1456" s="117" t="s">
        <v>1666</v>
      </c>
      <c r="I1456" s="130" t="s">
        <v>1796</v>
      </c>
      <c r="J1456" s="130" t="s">
        <v>1815</v>
      </c>
      <c r="K1456" s="119" t="s">
        <v>1798</v>
      </c>
      <c r="L1456" s="115" t="s">
        <v>1859</v>
      </c>
      <c r="N1456" s="33" t="str">
        <f t="shared" si="67"/>
        <v>E:POS_P:P01_Tr1:NWF_Tr2:LSI_LGC_R1_D:04_M:09_Y:2019</v>
      </c>
      <c r="O1456" s="121"/>
      <c r="Q1456" s="115"/>
      <c r="R1456" s="115"/>
      <c r="S1456" s="115"/>
      <c r="T1456" s="115"/>
      <c r="U1456" s="115"/>
      <c r="V1456" s="115"/>
    </row>
    <row r="1457" spans="1:22" x14ac:dyDescent="0.2">
      <c r="A1457" s="124">
        <v>43712</v>
      </c>
      <c r="B1457" s="115"/>
      <c r="C1457" s="114" t="s">
        <v>137</v>
      </c>
      <c r="D1457" s="114" t="s">
        <v>138</v>
      </c>
      <c r="E1457" s="114" t="s">
        <v>1782</v>
      </c>
      <c r="F1457" s="116">
        <v>2019</v>
      </c>
      <c r="G1457" s="117" t="s">
        <v>140</v>
      </c>
      <c r="H1457" s="117" t="s">
        <v>1666</v>
      </c>
      <c r="I1457" s="130" t="s">
        <v>1796</v>
      </c>
      <c r="J1457" s="130" t="s">
        <v>1815</v>
      </c>
      <c r="K1457" s="119" t="s">
        <v>1798</v>
      </c>
      <c r="L1457" s="115" t="s">
        <v>1865</v>
      </c>
      <c r="N1457" s="33" t="str">
        <f t="shared" si="67"/>
        <v>E:POS_P:P01_Tr1:NWF_Tr2:LSI_LGC_R1_D:04_M:09_Y:2019</v>
      </c>
      <c r="O1457" s="121"/>
      <c r="Q1457" s="115"/>
      <c r="R1457" s="115"/>
      <c r="S1457" s="115"/>
      <c r="T1457" s="115"/>
      <c r="U1457" s="115"/>
      <c r="V1457" s="115"/>
    </row>
    <row r="1458" spans="1:22" x14ac:dyDescent="0.2">
      <c r="A1458" s="124">
        <v>43712</v>
      </c>
      <c r="B1458" s="115"/>
      <c r="C1458" s="114" t="s">
        <v>137</v>
      </c>
      <c r="D1458" s="114" t="s">
        <v>138</v>
      </c>
      <c r="E1458" s="114" t="s">
        <v>1782</v>
      </c>
      <c r="F1458" s="116">
        <v>2019</v>
      </c>
      <c r="G1458" s="117" t="s">
        <v>140</v>
      </c>
      <c r="H1458" s="117" t="s">
        <v>1666</v>
      </c>
      <c r="I1458" s="130" t="s">
        <v>1796</v>
      </c>
      <c r="J1458" s="130" t="s">
        <v>1815</v>
      </c>
      <c r="K1458" s="119" t="s">
        <v>1805</v>
      </c>
      <c r="L1458" s="115" t="s">
        <v>1864</v>
      </c>
      <c r="N1458" s="33" t="str">
        <f t="shared" si="67"/>
        <v>E:POS_P:P01_Tr1:NWF_Tr2:LSI_LGC_R2_D:04_M:09_Y:2019</v>
      </c>
      <c r="O1458" s="121"/>
      <c r="Q1458" s="115"/>
      <c r="R1458" s="115"/>
      <c r="S1458" s="115"/>
      <c r="T1458" s="115"/>
      <c r="U1458" s="115"/>
      <c r="V1458" s="115"/>
    </row>
    <row r="1459" spans="1:22" x14ac:dyDescent="0.2">
      <c r="A1459" s="124">
        <v>43712</v>
      </c>
      <c r="B1459" s="115"/>
      <c r="C1459" s="114" t="s">
        <v>137</v>
      </c>
      <c r="D1459" s="114" t="s">
        <v>138</v>
      </c>
      <c r="E1459" s="114" t="s">
        <v>1782</v>
      </c>
      <c r="F1459" s="116">
        <v>2019</v>
      </c>
      <c r="G1459" s="117" t="s">
        <v>140</v>
      </c>
      <c r="H1459" s="117" t="s">
        <v>1666</v>
      </c>
      <c r="I1459" s="130" t="s">
        <v>1796</v>
      </c>
      <c r="J1459" s="130" t="s">
        <v>1815</v>
      </c>
      <c r="K1459" s="119" t="s">
        <v>1805</v>
      </c>
      <c r="L1459" s="115" t="s">
        <v>1857</v>
      </c>
      <c r="N1459" s="33" t="str">
        <f t="shared" si="67"/>
        <v>E:POS_P:P01_Tr1:NWF_Tr2:LSI_LGC_R2_D:04_M:09_Y:2019</v>
      </c>
      <c r="O1459" s="121"/>
      <c r="Q1459" s="115"/>
      <c r="R1459" s="115"/>
      <c r="S1459" s="115"/>
      <c r="T1459" s="115"/>
      <c r="U1459" s="115"/>
      <c r="V1459" s="115"/>
    </row>
    <row r="1460" spans="1:22" x14ac:dyDescent="0.2">
      <c r="A1460" s="124">
        <v>43712</v>
      </c>
      <c r="B1460" s="115"/>
      <c r="C1460" s="114" t="s">
        <v>137</v>
      </c>
      <c r="D1460" s="114" t="s">
        <v>138</v>
      </c>
      <c r="E1460" s="114" t="s">
        <v>1782</v>
      </c>
      <c r="F1460" s="116">
        <v>2019</v>
      </c>
      <c r="G1460" s="117" t="s">
        <v>140</v>
      </c>
      <c r="H1460" s="117" t="s">
        <v>1666</v>
      </c>
      <c r="I1460" s="130" t="s">
        <v>1796</v>
      </c>
      <c r="J1460" s="130" t="s">
        <v>1815</v>
      </c>
      <c r="K1460" s="119" t="s">
        <v>1805</v>
      </c>
      <c r="L1460" s="115" t="s">
        <v>1859</v>
      </c>
      <c r="N1460" s="33" t="str">
        <f t="shared" si="67"/>
        <v>E:POS_P:P01_Tr1:NWF_Tr2:LSI_LGC_R2_D:04_M:09_Y:2019</v>
      </c>
      <c r="O1460" s="121"/>
      <c r="Q1460" s="115"/>
      <c r="R1460" s="115"/>
      <c r="S1460" s="115"/>
      <c r="T1460" s="115"/>
      <c r="U1460" s="115"/>
      <c r="V1460" s="115"/>
    </row>
    <row r="1461" spans="1:22" x14ac:dyDescent="0.2">
      <c r="A1461" s="124">
        <v>43712</v>
      </c>
      <c r="B1461" s="115"/>
      <c r="C1461" s="114" t="s">
        <v>137</v>
      </c>
      <c r="D1461" s="114" t="s">
        <v>138</v>
      </c>
      <c r="E1461" s="114" t="s">
        <v>1782</v>
      </c>
      <c r="F1461" s="116">
        <v>2019</v>
      </c>
      <c r="G1461" s="117" t="s">
        <v>140</v>
      </c>
      <c r="H1461" s="117" t="s">
        <v>1666</v>
      </c>
      <c r="I1461" s="130" t="s">
        <v>1796</v>
      </c>
      <c r="J1461" s="130" t="s">
        <v>1815</v>
      </c>
      <c r="K1461" s="119" t="s">
        <v>1805</v>
      </c>
      <c r="L1461" s="115" t="s">
        <v>1865</v>
      </c>
      <c r="N1461" s="33" t="str">
        <f t="shared" si="67"/>
        <v>E:POS_P:P01_Tr1:NWF_Tr2:LSI_LGC_R2_D:04_M:09_Y:2019</v>
      </c>
      <c r="O1461" s="121"/>
      <c r="Q1461" s="115"/>
      <c r="R1461" s="115"/>
      <c r="S1461" s="115"/>
      <c r="T1461" s="115"/>
      <c r="U1461" s="115"/>
      <c r="V1461" s="115"/>
    </row>
    <row r="1462" spans="1:22" x14ac:dyDescent="0.2">
      <c r="A1462" s="124">
        <v>43712</v>
      </c>
      <c r="B1462" s="115"/>
      <c r="C1462" s="114" t="s">
        <v>137</v>
      </c>
      <c r="D1462" s="114" t="s">
        <v>138</v>
      </c>
      <c r="E1462" s="114" t="s">
        <v>1782</v>
      </c>
      <c r="F1462" s="116">
        <v>2019</v>
      </c>
      <c r="G1462" s="117" t="s">
        <v>140</v>
      </c>
      <c r="H1462" s="117" t="s">
        <v>1666</v>
      </c>
      <c r="I1462" s="130" t="s">
        <v>1796</v>
      </c>
      <c r="J1462" s="130" t="s">
        <v>1815</v>
      </c>
      <c r="K1462" s="119" t="s">
        <v>1810</v>
      </c>
      <c r="L1462" s="115" t="s">
        <v>1864</v>
      </c>
      <c r="N1462" s="33" t="str">
        <f t="shared" si="67"/>
        <v>E:POS_P:P01_Tr1:NWF_Tr2:LSI_LGC_R3_D:04_M:09_Y:2019</v>
      </c>
      <c r="O1462" s="121"/>
      <c r="Q1462" s="115"/>
      <c r="R1462" s="115"/>
      <c r="S1462" s="115"/>
      <c r="T1462" s="115"/>
      <c r="U1462" s="115"/>
      <c r="V1462" s="115"/>
    </row>
    <row r="1463" spans="1:22" x14ac:dyDescent="0.2">
      <c r="A1463" s="124">
        <v>43712</v>
      </c>
      <c r="B1463" s="115"/>
      <c r="C1463" s="114" t="s">
        <v>137</v>
      </c>
      <c r="D1463" s="114" t="s">
        <v>138</v>
      </c>
      <c r="E1463" s="114" t="s">
        <v>1782</v>
      </c>
      <c r="F1463" s="116">
        <v>2019</v>
      </c>
      <c r="G1463" s="117" t="s">
        <v>140</v>
      </c>
      <c r="H1463" s="117" t="s">
        <v>1666</v>
      </c>
      <c r="I1463" s="130" t="s">
        <v>1796</v>
      </c>
      <c r="J1463" s="130" t="s">
        <v>1815</v>
      </c>
      <c r="K1463" s="119" t="s">
        <v>1810</v>
      </c>
      <c r="L1463" s="115" t="s">
        <v>1857</v>
      </c>
      <c r="N1463" s="33" t="str">
        <f t="shared" si="67"/>
        <v>E:POS_P:P01_Tr1:NWF_Tr2:LSI_LGC_R3_D:04_M:09_Y:2019</v>
      </c>
      <c r="O1463" s="121"/>
      <c r="Q1463" s="115"/>
      <c r="R1463" s="115"/>
      <c r="S1463" s="115"/>
      <c r="T1463" s="115"/>
      <c r="U1463" s="115"/>
      <c r="V1463" s="115"/>
    </row>
    <row r="1464" spans="1:22" x14ac:dyDescent="0.2">
      <c r="A1464" s="124">
        <v>43712</v>
      </c>
      <c r="B1464" s="115"/>
      <c r="C1464" s="114" t="s">
        <v>137</v>
      </c>
      <c r="D1464" s="114" t="s">
        <v>138</v>
      </c>
      <c r="E1464" s="114" t="s">
        <v>1782</v>
      </c>
      <c r="F1464" s="116">
        <v>2019</v>
      </c>
      <c r="G1464" s="117" t="s">
        <v>140</v>
      </c>
      <c r="H1464" s="117" t="s">
        <v>1666</v>
      </c>
      <c r="I1464" s="130" t="s">
        <v>1796</v>
      </c>
      <c r="J1464" s="130" t="s">
        <v>1815</v>
      </c>
      <c r="K1464" s="119" t="s">
        <v>1810</v>
      </c>
      <c r="L1464" s="115" t="s">
        <v>1859</v>
      </c>
      <c r="N1464" s="33" t="str">
        <f t="shared" si="67"/>
        <v>E:POS_P:P01_Tr1:NWF_Tr2:LSI_LGC_R3_D:04_M:09_Y:2019</v>
      </c>
      <c r="O1464" s="121"/>
      <c r="Q1464" s="115"/>
      <c r="R1464" s="115"/>
      <c r="S1464" s="115"/>
      <c r="T1464" s="115"/>
      <c r="U1464" s="115"/>
      <c r="V1464" s="115"/>
    </row>
    <row r="1465" spans="1:22" x14ac:dyDescent="0.2">
      <c r="A1465" s="124">
        <v>43712</v>
      </c>
      <c r="B1465" s="115"/>
      <c r="C1465" s="114" t="s">
        <v>137</v>
      </c>
      <c r="D1465" s="114" t="s">
        <v>138</v>
      </c>
      <c r="E1465" s="114" t="s">
        <v>1782</v>
      </c>
      <c r="F1465" s="116">
        <v>2019</v>
      </c>
      <c r="G1465" s="117" t="s">
        <v>140</v>
      </c>
      <c r="H1465" s="117" t="s">
        <v>1666</v>
      </c>
      <c r="I1465" s="130" t="s">
        <v>1796</v>
      </c>
      <c r="J1465" s="130" t="s">
        <v>1815</v>
      </c>
      <c r="K1465" s="119" t="s">
        <v>1810</v>
      </c>
      <c r="L1465" s="115" t="s">
        <v>1865</v>
      </c>
      <c r="N1465" s="33" t="str">
        <f t="shared" si="67"/>
        <v>E:POS_P:P01_Tr1:NWF_Tr2:LSI_LGC_R3_D:04_M:09_Y:2019</v>
      </c>
      <c r="O1465" s="121"/>
      <c r="Q1465" s="115"/>
      <c r="R1465" s="115"/>
      <c r="S1465" s="115"/>
      <c r="T1465" s="115"/>
      <c r="U1465" s="115"/>
      <c r="V1465" s="115"/>
    </row>
    <row r="1466" spans="1:22" x14ac:dyDescent="0.2">
      <c r="A1466" s="124">
        <v>43712</v>
      </c>
      <c r="B1466" s="115" t="s">
        <v>554</v>
      </c>
      <c r="C1466" s="114" t="s">
        <v>137</v>
      </c>
      <c r="D1466" s="114" t="s">
        <v>138</v>
      </c>
      <c r="E1466" s="114" t="s">
        <v>1782</v>
      </c>
      <c r="F1466" s="116">
        <f t="shared" ref="F1466:F1489" si="70">YEAR(A1466)</f>
        <v>2019</v>
      </c>
      <c r="G1466" s="117" t="s">
        <v>140</v>
      </c>
      <c r="H1466" s="117" t="s">
        <v>1666</v>
      </c>
      <c r="I1466" s="130" t="s">
        <v>1828</v>
      </c>
      <c r="J1466" s="130" t="s">
        <v>1797</v>
      </c>
      <c r="K1466" s="119" t="s">
        <v>1798</v>
      </c>
      <c r="L1466" s="115" t="str">
        <f t="shared" ref="L1466:L1477" si="71">MID(M1466,16,2)</f>
        <v>T0</v>
      </c>
      <c r="M1466" s="119" t="s">
        <v>1879</v>
      </c>
      <c r="N1466" s="33" t="str">
        <f t="shared" si="67"/>
        <v>E:POS_P:P01_Tr1:WFL_Tr2:ESI_LGC_R1_D:04_M:09_Y:2019</v>
      </c>
      <c r="O1466" s="121">
        <v>0.51460648148148147</v>
      </c>
      <c r="P1466" s="119">
        <v>34.299999999999997</v>
      </c>
      <c r="Q1466" s="115">
        <v>14</v>
      </c>
      <c r="R1466" s="115">
        <v>5</v>
      </c>
      <c r="S1466" s="115">
        <v>20</v>
      </c>
      <c r="T1466" s="115">
        <v>100</v>
      </c>
      <c r="U1466" s="115">
        <v>31</v>
      </c>
      <c r="V1466" s="115">
        <v>32</v>
      </c>
    </row>
    <row r="1467" spans="1:22" x14ac:dyDescent="0.2">
      <c r="A1467" s="124">
        <v>43712</v>
      </c>
      <c r="B1467" s="115" t="s">
        <v>554</v>
      </c>
      <c r="C1467" s="114" t="s">
        <v>137</v>
      </c>
      <c r="D1467" s="114" t="s">
        <v>138</v>
      </c>
      <c r="E1467" s="114" t="s">
        <v>1782</v>
      </c>
      <c r="F1467" s="116">
        <f t="shared" si="70"/>
        <v>2019</v>
      </c>
      <c r="G1467" s="117" t="s">
        <v>140</v>
      </c>
      <c r="H1467" s="117" t="s">
        <v>1666</v>
      </c>
      <c r="I1467" s="130" t="s">
        <v>1828</v>
      </c>
      <c r="J1467" s="130" t="s">
        <v>1797</v>
      </c>
      <c r="K1467" s="119" t="s">
        <v>1798</v>
      </c>
      <c r="L1467" s="115" t="str">
        <f t="shared" si="71"/>
        <v>T1</v>
      </c>
      <c r="M1467" s="119" t="s">
        <v>1880</v>
      </c>
      <c r="N1467" s="33" t="str">
        <f t="shared" si="67"/>
        <v>E:POS_P:P01_Tr1:WFL_Tr2:ESI_LGC_R1_D:04_M:09_Y:2019</v>
      </c>
      <c r="O1467" s="121">
        <v>0.521550925925926</v>
      </c>
      <c r="P1467" s="119">
        <v>38.9</v>
      </c>
      <c r="Q1467" s="115">
        <v>14</v>
      </c>
      <c r="R1467" s="115">
        <v>5</v>
      </c>
      <c r="S1467" s="115">
        <v>20</v>
      </c>
      <c r="T1467" s="115">
        <v>100</v>
      </c>
      <c r="U1467" s="115">
        <v>31</v>
      </c>
      <c r="V1467" s="115">
        <v>32</v>
      </c>
    </row>
    <row r="1468" spans="1:22" x14ac:dyDescent="0.2">
      <c r="A1468" s="124">
        <v>43712</v>
      </c>
      <c r="B1468" s="115" t="s">
        <v>554</v>
      </c>
      <c r="C1468" s="114" t="s">
        <v>137</v>
      </c>
      <c r="D1468" s="114" t="s">
        <v>138</v>
      </c>
      <c r="E1468" s="114" t="s">
        <v>1782</v>
      </c>
      <c r="F1468" s="116">
        <f t="shared" si="70"/>
        <v>2019</v>
      </c>
      <c r="G1468" s="117" t="s">
        <v>140</v>
      </c>
      <c r="H1468" s="117" t="s">
        <v>1666</v>
      </c>
      <c r="I1468" s="130" t="s">
        <v>1828</v>
      </c>
      <c r="J1468" s="130" t="s">
        <v>1797</v>
      </c>
      <c r="K1468" s="119" t="s">
        <v>1798</v>
      </c>
      <c r="L1468" s="115" t="str">
        <f t="shared" si="71"/>
        <v>T2</v>
      </c>
      <c r="M1468" s="119" t="s">
        <v>1881</v>
      </c>
      <c r="N1468" s="33" t="str">
        <f t="shared" si="67"/>
        <v>E:POS_P:P01_Tr1:WFL_Tr2:ESI_LGC_R1_D:04_M:09_Y:2019</v>
      </c>
      <c r="O1468" s="121">
        <v>0.52849537037037042</v>
      </c>
      <c r="P1468" s="119">
        <v>40.799999999999997</v>
      </c>
      <c r="Q1468" s="115">
        <v>14</v>
      </c>
      <c r="R1468" s="115">
        <v>5</v>
      </c>
      <c r="S1468" s="115">
        <v>20</v>
      </c>
      <c r="T1468" s="115">
        <v>100</v>
      </c>
      <c r="U1468" s="115">
        <v>31</v>
      </c>
      <c r="V1468" s="115">
        <v>32</v>
      </c>
    </row>
    <row r="1469" spans="1:22" x14ac:dyDescent="0.2">
      <c r="A1469" s="124">
        <v>43712</v>
      </c>
      <c r="B1469" s="115" t="s">
        <v>554</v>
      </c>
      <c r="C1469" s="114" t="s">
        <v>137</v>
      </c>
      <c r="D1469" s="114" t="s">
        <v>138</v>
      </c>
      <c r="E1469" s="114" t="s">
        <v>1782</v>
      </c>
      <c r="F1469" s="116">
        <f t="shared" si="70"/>
        <v>2019</v>
      </c>
      <c r="G1469" s="117" t="s">
        <v>140</v>
      </c>
      <c r="H1469" s="117" t="s">
        <v>1666</v>
      </c>
      <c r="I1469" s="130" t="s">
        <v>1828</v>
      </c>
      <c r="J1469" s="130" t="s">
        <v>1797</v>
      </c>
      <c r="K1469" s="119" t="s">
        <v>1798</v>
      </c>
      <c r="L1469" s="115" t="str">
        <f t="shared" si="71"/>
        <v>T3</v>
      </c>
      <c r="M1469" s="119" t="s">
        <v>1882</v>
      </c>
      <c r="N1469" s="33" t="str">
        <f t="shared" si="67"/>
        <v>E:POS_P:P01_Tr1:WFL_Tr2:ESI_LGC_R1_D:04_M:09_Y:2019</v>
      </c>
      <c r="O1469" s="121">
        <v>0.53543981481481484</v>
      </c>
      <c r="P1469" s="119">
        <v>41.2</v>
      </c>
      <c r="Q1469" s="115">
        <v>14</v>
      </c>
      <c r="R1469" s="115">
        <v>5</v>
      </c>
      <c r="S1469" s="115">
        <v>20</v>
      </c>
      <c r="T1469" s="115">
        <v>100</v>
      </c>
      <c r="U1469" s="115">
        <v>31</v>
      </c>
      <c r="V1469" s="115">
        <v>32</v>
      </c>
    </row>
    <row r="1470" spans="1:22" x14ac:dyDescent="0.2">
      <c r="A1470" s="124">
        <v>43712</v>
      </c>
      <c r="B1470" s="115" t="s">
        <v>1778</v>
      </c>
      <c r="C1470" s="114" t="s">
        <v>137</v>
      </c>
      <c r="D1470" s="114" t="s">
        <v>138</v>
      </c>
      <c r="E1470" s="114" t="s">
        <v>1782</v>
      </c>
      <c r="F1470" s="116">
        <f t="shared" si="70"/>
        <v>2019</v>
      </c>
      <c r="G1470" s="117" t="s">
        <v>140</v>
      </c>
      <c r="H1470" s="117" t="s">
        <v>1666</v>
      </c>
      <c r="I1470" s="130" t="s">
        <v>1828</v>
      </c>
      <c r="J1470" s="130" t="s">
        <v>1797</v>
      </c>
      <c r="K1470" s="119" t="s">
        <v>1805</v>
      </c>
      <c r="L1470" s="115" t="str">
        <f t="shared" si="71"/>
        <v>T0</v>
      </c>
      <c r="M1470" s="119" t="s">
        <v>1883</v>
      </c>
      <c r="N1470" s="33" t="str">
        <f t="shared" si="67"/>
        <v>E:POS_P:P01_Tr1:WFL_Tr2:ESI_LGC_R2_D:04_M:09_Y:2019</v>
      </c>
      <c r="O1470" s="121">
        <v>0.51460648148148147</v>
      </c>
      <c r="P1470" s="119">
        <v>36.799999999999997</v>
      </c>
      <c r="Q1470" s="115">
        <v>11</v>
      </c>
      <c r="R1470" s="115">
        <v>6</v>
      </c>
      <c r="S1470" s="115">
        <v>20</v>
      </c>
      <c r="T1470" s="115">
        <v>100</v>
      </c>
      <c r="U1470" s="115">
        <v>31</v>
      </c>
      <c r="V1470" s="115">
        <v>32</v>
      </c>
    </row>
    <row r="1471" spans="1:22" x14ac:dyDescent="0.2">
      <c r="A1471" s="124">
        <v>43712</v>
      </c>
      <c r="B1471" s="115" t="s">
        <v>1778</v>
      </c>
      <c r="C1471" s="114" t="s">
        <v>137</v>
      </c>
      <c r="D1471" s="114" t="s">
        <v>138</v>
      </c>
      <c r="E1471" s="114" t="s">
        <v>1782</v>
      </c>
      <c r="F1471" s="116">
        <f t="shared" si="70"/>
        <v>2019</v>
      </c>
      <c r="G1471" s="117" t="s">
        <v>140</v>
      </c>
      <c r="H1471" s="117" t="s">
        <v>1666</v>
      </c>
      <c r="I1471" s="130" t="s">
        <v>1828</v>
      </c>
      <c r="J1471" s="130" t="s">
        <v>1797</v>
      </c>
      <c r="K1471" s="119" t="s">
        <v>1805</v>
      </c>
      <c r="L1471" s="115" t="str">
        <f t="shared" si="71"/>
        <v>T1</v>
      </c>
      <c r="M1471" s="119" t="s">
        <v>1884</v>
      </c>
      <c r="N1471" s="33" t="str">
        <f t="shared" si="67"/>
        <v>E:POS_P:P01_Tr1:WFL_Tr2:ESI_LGC_R2_D:04_M:09_Y:2019</v>
      </c>
      <c r="O1471" s="121">
        <v>0.521550925925926</v>
      </c>
      <c r="P1471" s="119">
        <v>41.8</v>
      </c>
      <c r="Q1471" s="115">
        <v>11</v>
      </c>
      <c r="R1471" s="115">
        <v>6</v>
      </c>
      <c r="S1471" s="115">
        <v>20</v>
      </c>
      <c r="T1471" s="115">
        <v>100</v>
      </c>
      <c r="U1471" s="115">
        <v>31</v>
      </c>
      <c r="V1471" s="115">
        <v>32</v>
      </c>
    </row>
    <row r="1472" spans="1:22" x14ac:dyDescent="0.2">
      <c r="A1472" s="124">
        <v>43712</v>
      </c>
      <c r="B1472" s="115" t="s">
        <v>1778</v>
      </c>
      <c r="C1472" s="114" t="s">
        <v>137</v>
      </c>
      <c r="D1472" s="114" t="s">
        <v>138</v>
      </c>
      <c r="E1472" s="114" t="s">
        <v>1782</v>
      </c>
      <c r="F1472" s="116">
        <f t="shared" si="70"/>
        <v>2019</v>
      </c>
      <c r="G1472" s="117" t="s">
        <v>140</v>
      </c>
      <c r="H1472" s="117" t="s">
        <v>1666</v>
      </c>
      <c r="I1472" s="130" t="s">
        <v>1828</v>
      </c>
      <c r="J1472" s="130" t="s">
        <v>1797</v>
      </c>
      <c r="K1472" s="119" t="s">
        <v>1805</v>
      </c>
      <c r="L1472" s="115" t="str">
        <f t="shared" si="71"/>
        <v>T2</v>
      </c>
      <c r="M1472" s="119" t="s">
        <v>1885</v>
      </c>
      <c r="N1472" s="33" t="str">
        <f t="shared" si="67"/>
        <v>E:POS_P:P01_Tr1:WFL_Tr2:ESI_LGC_R2_D:04_M:09_Y:2019</v>
      </c>
      <c r="O1472" s="121">
        <v>0.52849537037037042</v>
      </c>
      <c r="P1472" s="119">
        <v>43.1</v>
      </c>
      <c r="Q1472" s="115">
        <v>11</v>
      </c>
      <c r="R1472" s="115">
        <v>6</v>
      </c>
      <c r="S1472" s="115">
        <v>20</v>
      </c>
      <c r="T1472" s="115">
        <v>100</v>
      </c>
      <c r="U1472" s="115">
        <v>31</v>
      </c>
      <c r="V1472" s="115">
        <v>32</v>
      </c>
    </row>
    <row r="1473" spans="1:22" x14ac:dyDescent="0.2">
      <c r="A1473" s="124">
        <v>43712</v>
      </c>
      <c r="B1473" s="115" t="s">
        <v>1778</v>
      </c>
      <c r="C1473" s="114" t="s">
        <v>137</v>
      </c>
      <c r="D1473" s="114" t="s">
        <v>138</v>
      </c>
      <c r="E1473" s="114" t="s">
        <v>1782</v>
      </c>
      <c r="F1473" s="116">
        <f t="shared" si="70"/>
        <v>2019</v>
      </c>
      <c r="G1473" s="117" t="s">
        <v>140</v>
      </c>
      <c r="H1473" s="117" t="s">
        <v>1666</v>
      </c>
      <c r="I1473" s="130" t="s">
        <v>1828</v>
      </c>
      <c r="J1473" s="130" t="s">
        <v>1797</v>
      </c>
      <c r="K1473" s="119" t="s">
        <v>1805</v>
      </c>
      <c r="L1473" s="115" t="str">
        <f t="shared" si="71"/>
        <v>T3</v>
      </c>
      <c r="M1473" s="119" t="s">
        <v>1886</v>
      </c>
      <c r="N1473" s="33" t="str">
        <f t="shared" si="67"/>
        <v>E:POS_P:P01_Tr1:WFL_Tr2:ESI_LGC_R2_D:04_M:09_Y:2019</v>
      </c>
      <c r="O1473" s="121">
        <v>0.53543981481481484</v>
      </c>
      <c r="P1473" s="119">
        <v>43.6</v>
      </c>
      <c r="Q1473" s="115">
        <v>11</v>
      </c>
      <c r="R1473" s="115">
        <v>6</v>
      </c>
      <c r="S1473" s="115">
        <v>20</v>
      </c>
      <c r="T1473" s="115">
        <v>100</v>
      </c>
      <c r="U1473" s="115">
        <v>31</v>
      </c>
      <c r="V1473" s="115">
        <v>32</v>
      </c>
    </row>
    <row r="1474" spans="1:22" x14ac:dyDescent="0.2">
      <c r="A1474" s="124">
        <v>43712</v>
      </c>
      <c r="B1474" s="115" t="s">
        <v>1377</v>
      </c>
      <c r="C1474" s="114" t="s">
        <v>137</v>
      </c>
      <c r="D1474" s="114" t="s">
        <v>138</v>
      </c>
      <c r="E1474" s="114" t="s">
        <v>1782</v>
      </c>
      <c r="F1474" s="116">
        <f t="shared" si="70"/>
        <v>2019</v>
      </c>
      <c r="G1474" s="117" t="s">
        <v>140</v>
      </c>
      <c r="H1474" s="117" t="s">
        <v>1666</v>
      </c>
      <c r="I1474" s="130" t="s">
        <v>1828</v>
      </c>
      <c r="J1474" s="130" t="s">
        <v>1797</v>
      </c>
      <c r="K1474" s="119" t="s">
        <v>1810</v>
      </c>
      <c r="L1474" s="115" t="str">
        <f t="shared" si="71"/>
        <v>T0</v>
      </c>
      <c r="M1474" s="119" t="s">
        <v>1887</v>
      </c>
      <c r="N1474" s="33" t="str">
        <f t="shared" ref="N1474:N1537" si="72">"E:"&amp;C1474&amp;"_P:"&amp;D1474&amp;"_Tr1:"&amp;I1474&amp;"_Tr2:"&amp;J1474&amp;"_"&amp;E1474&amp;"_"&amp;K1474&amp;"_D:"&amp;H1474&amp;"_M:"&amp;G1474&amp;"_Y:"&amp;F1474</f>
        <v>E:POS_P:P01_Tr1:WFL_Tr2:ESI_LGC_R3_D:04_M:09_Y:2019</v>
      </c>
      <c r="O1474" s="121">
        <v>0.51460648148148147</v>
      </c>
      <c r="P1474" s="119">
        <v>35.5</v>
      </c>
      <c r="Q1474" s="115">
        <v>2</v>
      </c>
      <c r="R1474" s="115">
        <v>4.7</v>
      </c>
      <c r="S1474" s="115">
        <v>20</v>
      </c>
      <c r="T1474" s="115">
        <v>100</v>
      </c>
      <c r="U1474" s="115">
        <v>31</v>
      </c>
      <c r="V1474" s="115">
        <v>32</v>
      </c>
    </row>
    <row r="1475" spans="1:22" x14ac:dyDescent="0.2">
      <c r="A1475" s="124">
        <v>43712</v>
      </c>
      <c r="B1475" s="115" t="s">
        <v>1377</v>
      </c>
      <c r="C1475" s="114" t="s">
        <v>137</v>
      </c>
      <c r="D1475" s="114" t="s">
        <v>138</v>
      </c>
      <c r="E1475" s="114" t="s">
        <v>1782</v>
      </c>
      <c r="F1475" s="116">
        <f t="shared" si="70"/>
        <v>2019</v>
      </c>
      <c r="G1475" s="117" t="s">
        <v>140</v>
      </c>
      <c r="H1475" s="117" t="s">
        <v>1666</v>
      </c>
      <c r="I1475" s="130" t="s">
        <v>1828</v>
      </c>
      <c r="J1475" s="130" t="s">
        <v>1797</v>
      </c>
      <c r="K1475" s="119" t="s">
        <v>1810</v>
      </c>
      <c r="L1475" s="115" t="str">
        <f t="shared" si="71"/>
        <v>T1</v>
      </c>
      <c r="M1475" s="119" t="s">
        <v>1888</v>
      </c>
      <c r="N1475" s="33" t="str">
        <f t="shared" si="72"/>
        <v>E:POS_P:P01_Tr1:WFL_Tr2:ESI_LGC_R3_D:04_M:09_Y:2019</v>
      </c>
      <c r="O1475" s="121">
        <v>0.521550925925926</v>
      </c>
      <c r="P1475" s="119">
        <v>41.1</v>
      </c>
      <c r="Q1475" s="115">
        <v>2</v>
      </c>
      <c r="R1475" s="115">
        <v>4.7</v>
      </c>
      <c r="S1475" s="115">
        <v>20</v>
      </c>
      <c r="T1475" s="115">
        <v>100</v>
      </c>
      <c r="U1475" s="115">
        <v>31</v>
      </c>
      <c r="V1475" s="115">
        <v>32</v>
      </c>
    </row>
    <row r="1476" spans="1:22" x14ac:dyDescent="0.2">
      <c r="A1476" s="124">
        <v>43712</v>
      </c>
      <c r="B1476" s="115" t="s">
        <v>1377</v>
      </c>
      <c r="C1476" s="114" t="s">
        <v>137</v>
      </c>
      <c r="D1476" s="114" t="s">
        <v>138</v>
      </c>
      <c r="E1476" s="114" t="s">
        <v>1782</v>
      </c>
      <c r="F1476" s="116">
        <f t="shared" si="70"/>
        <v>2019</v>
      </c>
      <c r="G1476" s="117" t="s">
        <v>140</v>
      </c>
      <c r="H1476" s="117" t="s">
        <v>1666</v>
      </c>
      <c r="I1476" s="130" t="s">
        <v>1828</v>
      </c>
      <c r="J1476" s="130" t="s">
        <v>1797</v>
      </c>
      <c r="K1476" s="119" t="s">
        <v>1810</v>
      </c>
      <c r="L1476" s="115" t="str">
        <f t="shared" si="71"/>
        <v>T2</v>
      </c>
      <c r="M1476" s="119" t="s">
        <v>1889</v>
      </c>
      <c r="N1476" s="33" t="str">
        <f t="shared" si="72"/>
        <v>E:POS_P:P01_Tr1:WFL_Tr2:ESI_LGC_R3_D:04_M:09_Y:2019</v>
      </c>
      <c r="O1476" s="121">
        <v>0.52849537037037042</v>
      </c>
      <c r="P1476" s="119">
        <v>42.8</v>
      </c>
      <c r="Q1476" s="115">
        <v>2</v>
      </c>
      <c r="R1476" s="115">
        <v>4.7</v>
      </c>
      <c r="S1476" s="115">
        <v>20</v>
      </c>
      <c r="T1476" s="115">
        <v>100</v>
      </c>
      <c r="U1476" s="115">
        <v>31</v>
      </c>
      <c r="V1476" s="115">
        <v>32</v>
      </c>
    </row>
    <row r="1477" spans="1:22" x14ac:dyDescent="0.2">
      <c r="A1477" s="124">
        <v>43712</v>
      </c>
      <c r="B1477" s="115" t="s">
        <v>1377</v>
      </c>
      <c r="C1477" s="114" t="s">
        <v>137</v>
      </c>
      <c r="D1477" s="114" t="s">
        <v>138</v>
      </c>
      <c r="E1477" s="114" t="s">
        <v>1782</v>
      </c>
      <c r="F1477" s="116">
        <f t="shared" si="70"/>
        <v>2019</v>
      </c>
      <c r="G1477" s="117" t="s">
        <v>140</v>
      </c>
      <c r="H1477" s="117" t="s">
        <v>1666</v>
      </c>
      <c r="I1477" s="130" t="s">
        <v>1828</v>
      </c>
      <c r="J1477" s="130" t="s">
        <v>1797</v>
      </c>
      <c r="K1477" s="119" t="s">
        <v>1810</v>
      </c>
      <c r="L1477" s="115" t="str">
        <f t="shared" si="71"/>
        <v>T3</v>
      </c>
      <c r="M1477" s="119" t="s">
        <v>1890</v>
      </c>
      <c r="N1477" s="33" t="str">
        <f t="shared" si="72"/>
        <v>E:POS_P:P01_Tr1:WFL_Tr2:ESI_LGC_R3_D:04_M:09_Y:2019</v>
      </c>
      <c r="O1477" s="121">
        <v>0.53543981481481484</v>
      </c>
      <c r="P1477" s="119">
        <v>43.2</v>
      </c>
      <c r="Q1477" s="115">
        <v>2</v>
      </c>
      <c r="R1477" s="115">
        <v>4.7</v>
      </c>
      <c r="S1477" s="115">
        <v>20</v>
      </c>
      <c r="T1477" s="115">
        <v>100</v>
      </c>
      <c r="U1477" s="115">
        <v>31</v>
      </c>
      <c r="V1477" s="115">
        <v>32</v>
      </c>
    </row>
    <row r="1478" spans="1:22" x14ac:dyDescent="0.2">
      <c r="A1478" s="124">
        <v>43712</v>
      </c>
      <c r="B1478" s="115"/>
      <c r="C1478" s="114" t="s">
        <v>137</v>
      </c>
      <c r="D1478" s="114" t="s">
        <v>138</v>
      </c>
      <c r="E1478" s="114" t="s">
        <v>1782</v>
      </c>
      <c r="F1478" s="116">
        <f t="shared" si="70"/>
        <v>2019</v>
      </c>
      <c r="G1478" s="117" t="s">
        <v>140</v>
      </c>
      <c r="H1478" s="117" t="s">
        <v>1666</v>
      </c>
      <c r="I1478" s="130" t="s">
        <v>1878</v>
      </c>
      <c r="J1478" s="130" t="s">
        <v>1815</v>
      </c>
      <c r="K1478" s="119" t="s">
        <v>1798</v>
      </c>
      <c r="L1478" s="115" t="s">
        <v>1864</v>
      </c>
      <c r="N1478" s="33" t="str">
        <f t="shared" si="72"/>
        <v>E:POS_P:P01_Tr1:WFL _Tr2:LSI_LGC_R1_D:04_M:09_Y:2019</v>
      </c>
      <c r="O1478" s="121"/>
      <c r="Q1478" s="115"/>
      <c r="R1478" s="115"/>
      <c r="S1478" s="115"/>
      <c r="T1478" s="115"/>
      <c r="U1478" s="115"/>
      <c r="V1478" s="115"/>
    </row>
    <row r="1479" spans="1:22" x14ac:dyDescent="0.2">
      <c r="A1479" s="124">
        <v>43712</v>
      </c>
      <c r="B1479" s="115"/>
      <c r="C1479" s="114" t="s">
        <v>137</v>
      </c>
      <c r="D1479" s="114" t="s">
        <v>138</v>
      </c>
      <c r="E1479" s="114" t="s">
        <v>1782</v>
      </c>
      <c r="F1479" s="116">
        <f t="shared" si="70"/>
        <v>2019</v>
      </c>
      <c r="G1479" s="117" t="s">
        <v>140</v>
      </c>
      <c r="H1479" s="117" t="s">
        <v>1666</v>
      </c>
      <c r="I1479" s="130" t="s">
        <v>1878</v>
      </c>
      <c r="J1479" s="130" t="s">
        <v>1815</v>
      </c>
      <c r="K1479" s="119" t="s">
        <v>1798</v>
      </c>
      <c r="L1479" s="115" t="s">
        <v>1857</v>
      </c>
      <c r="N1479" s="33" t="str">
        <f t="shared" si="72"/>
        <v>E:POS_P:P01_Tr1:WFL _Tr2:LSI_LGC_R1_D:04_M:09_Y:2019</v>
      </c>
      <c r="O1479" s="121"/>
      <c r="Q1479" s="115"/>
      <c r="R1479" s="115"/>
      <c r="S1479" s="115"/>
      <c r="T1479" s="115"/>
      <c r="U1479" s="115"/>
      <c r="V1479" s="115"/>
    </row>
    <row r="1480" spans="1:22" x14ac:dyDescent="0.2">
      <c r="A1480" s="124">
        <v>43712</v>
      </c>
      <c r="B1480" s="115"/>
      <c r="C1480" s="114" t="s">
        <v>137</v>
      </c>
      <c r="D1480" s="114" t="s">
        <v>138</v>
      </c>
      <c r="E1480" s="114" t="s">
        <v>1782</v>
      </c>
      <c r="F1480" s="116">
        <f t="shared" si="70"/>
        <v>2019</v>
      </c>
      <c r="G1480" s="117" t="s">
        <v>140</v>
      </c>
      <c r="H1480" s="117" t="s">
        <v>1666</v>
      </c>
      <c r="I1480" s="130" t="s">
        <v>1878</v>
      </c>
      <c r="J1480" s="130" t="s">
        <v>1815</v>
      </c>
      <c r="K1480" s="119" t="s">
        <v>1798</v>
      </c>
      <c r="L1480" s="115" t="s">
        <v>1859</v>
      </c>
      <c r="N1480" s="33" t="str">
        <f t="shared" si="72"/>
        <v>E:POS_P:P01_Tr1:WFL _Tr2:LSI_LGC_R1_D:04_M:09_Y:2019</v>
      </c>
      <c r="O1480" s="121"/>
      <c r="Q1480" s="115"/>
      <c r="R1480" s="115"/>
      <c r="S1480" s="115"/>
      <c r="T1480" s="115"/>
      <c r="U1480" s="115"/>
      <c r="V1480" s="115"/>
    </row>
    <row r="1481" spans="1:22" x14ac:dyDescent="0.2">
      <c r="A1481" s="124">
        <v>43712</v>
      </c>
      <c r="B1481" s="115"/>
      <c r="C1481" s="114" t="s">
        <v>137</v>
      </c>
      <c r="D1481" s="114" t="s">
        <v>138</v>
      </c>
      <c r="E1481" s="114" t="s">
        <v>1782</v>
      </c>
      <c r="F1481" s="116">
        <f t="shared" si="70"/>
        <v>2019</v>
      </c>
      <c r="G1481" s="117" t="s">
        <v>140</v>
      </c>
      <c r="H1481" s="117" t="s">
        <v>1666</v>
      </c>
      <c r="I1481" s="130" t="s">
        <v>1878</v>
      </c>
      <c r="J1481" s="130" t="s">
        <v>1815</v>
      </c>
      <c r="K1481" s="119" t="s">
        <v>1798</v>
      </c>
      <c r="L1481" s="115" t="s">
        <v>1865</v>
      </c>
      <c r="N1481" s="33" t="str">
        <f t="shared" si="72"/>
        <v>E:POS_P:P01_Tr1:WFL _Tr2:LSI_LGC_R1_D:04_M:09_Y:2019</v>
      </c>
      <c r="O1481" s="121"/>
      <c r="Q1481" s="115"/>
      <c r="R1481" s="115"/>
      <c r="S1481" s="115"/>
      <c r="T1481" s="115"/>
      <c r="U1481" s="115"/>
      <c r="V1481" s="115"/>
    </row>
    <row r="1482" spans="1:22" x14ac:dyDescent="0.2">
      <c r="A1482" s="124">
        <v>43712</v>
      </c>
      <c r="B1482" s="115"/>
      <c r="C1482" s="114" t="s">
        <v>137</v>
      </c>
      <c r="D1482" s="114" t="s">
        <v>138</v>
      </c>
      <c r="E1482" s="114" t="s">
        <v>1782</v>
      </c>
      <c r="F1482" s="116">
        <f t="shared" si="70"/>
        <v>2019</v>
      </c>
      <c r="G1482" s="117" t="s">
        <v>140</v>
      </c>
      <c r="H1482" s="117" t="s">
        <v>1666</v>
      </c>
      <c r="I1482" s="130" t="s">
        <v>1878</v>
      </c>
      <c r="J1482" s="130" t="s">
        <v>1815</v>
      </c>
      <c r="K1482" s="119" t="s">
        <v>1805</v>
      </c>
      <c r="L1482" s="115" t="s">
        <v>1864</v>
      </c>
      <c r="N1482" s="33" t="str">
        <f t="shared" si="72"/>
        <v>E:POS_P:P01_Tr1:WFL _Tr2:LSI_LGC_R2_D:04_M:09_Y:2019</v>
      </c>
      <c r="O1482" s="121"/>
      <c r="Q1482" s="115"/>
      <c r="R1482" s="115"/>
      <c r="S1482" s="115"/>
      <c r="T1482" s="115"/>
      <c r="U1482" s="115"/>
      <c r="V1482" s="115"/>
    </row>
    <row r="1483" spans="1:22" x14ac:dyDescent="0.2">
      <c r="A1483" s="124">
        <v>43712</v>
      </c>
      <c r="B1483" s="115"/>
      <c r="C1483" s="114" t="s">
        <v>137</v>
      </c>
      <c r="D1483" s="114" t="s">
        <v>138</v>
      </c>
      <c r="E1483" s="114" t="s">
        <v>1782</v>
      </c>
      <c r="F1483" s="116">
        <f t="shared" si="70"/>
        <v>2019</v>
      </c>
      <c r="G1483" s="117" t="s">
        <v>140</v>
      </c>
      <c r="H1483" s="117" t="s">
        <v>1666</v>
      </c>
      <c r="I1483" s="130" t="s">
        <v>1878</v>
      </c>
      <c r="J1483" s="130" t="s">
        <v>1815</v>
      </c>
      <c r="K1483" s="119" t="s">
        <v>1805</v>
      </c>
      <c r="L1483" s="115" t="s">
        <v>1857</v>
      </c>
      <c r="N1483" s="33" t="str">
        <f t="shared" si="72"/>
        <v>E:POS_P:P01_Tr1:WFL _Tr2:LSI_LGC_R2_D:04_M:09_Y:2019</v>
      </c>
      <c r="O1483" s="121"/>
      <c r="Q1483" s="115"/>
      <c r="R1483" s="115"/>
      <c r="S1483" s="115"/>
      <c r="T1483" s="115"/>
      <c r="U1483" s="115"/>
      <c r="V1483" s="115"/>
    </row>
    <row r="1484" spans="1:22" x14ac:dyDescent="0.2">
      <c r="A1484" s="124">
        <v>43712</v>
      </c>
      <c r="B1484" s="115"/>
      <c r="C1484" s="114" t="s">
        <v>137</v>
      </c>
      <c r="D1484" s="114" t="s">
        <v>138</v>
      </c>
      <c r="E1484" s="114" t="s">
        <v>1782</v>
      </c>
      <c r="F1484" s="116">
        <f t="shared" si="70"/>
        <v>2019</v>
      </c>
      <c r="G1484" s="117" t="s">
        <v>140</v>
      </c>
      <c r="H1484" s="117" t="s">
        <v>1666</v>
      </c>
      <c r="I1484" s="130" t="s">
        <v>1878</v>
      </c>
      <c r="J1484" s="130" t="s">
        <v>1815</v>
      </c>
      <c r="K1484" s="119" t="s">
        <v>1805</v>
      </c>
      <c r="L1484" s="115" t="s">
        <v>1859</v>
      </c>
      <c r="N1484" s="33" t="str">
        <f t="shared" si="72"/>
        <v>E:POS_P:P01_Tr1:WFL _Tr2:LSI_LGC_R2_D:04_M:09_Y:2019</v>
      </c>
      <c r="O1484" s="121"/>
      <c r="Q1484" s="115"/>
      <c r="R1484" s="115"/>
      <c r="S1484" s="115"/>
      <c r="T1484" s="115"/>
      <c r="U1484" s="115"/>
      <c r="V1484" s="115"/>
    </row>
    <row r="1485" spans="1:22" x14ac:dyDescent="0.2">
      <c r="A1485" s="124">
        <v>43712</v>
      </c>
      <c r="B1485" s="115"/>
      <c r="C1485" s="114" t="s">
        <v>137</v>
      </c>
      <c r="D1485" s="114" t="s">
        <v>138</v>
      </c>
      <c r="E1485" s="114" t="s">
        <v>1782</v>
      </c>
      <c r="F1485" s="116">
        <f t="shared" si="70"/>
        <v>2019</v>
      </c>
      <c r="G1485" s="117" t="s">
        <v>140</v>
      </c>
      <c r="H1485" s="117" t="s">
        <v>1666</v>
      </c>
      <c r="I1485" s="130" t="s">
        <v>1878</v>
      </c>
      <c r="J1485" s="130" t="s">
        <v>1815</v>
      </c>
      <c r="K1485" s="119" t="s">
        <v>1805</v>
      </c>
      <c r="L1485" s="115" t="s">
        <v>1865</v>
      </c>
      <c r="N1485" s="33" t="str">
        <f t="shared" si="72"/>
        <v>E:POS_P:P01_Tr1:WFL _Tr2:LSI_LGC_R2_D:04_M:09_Y:2019</v>
      </c>
      <c r="O1485" s="121"/>
      <c r="Q1485" s="115"/>
      <c r="R1485" s="115"/>
      <c r="S1485" s="115"/>
      <c r="T1485" s="115"/>
      <c r="U1485" s="115"/>
      <c r="V1485" s="115"/>
    </row>
    <row r="1486" spans="1:22" x14ac:dyDescent="0.2">
      <c r="A1486" s="124">
        <v>43712</v>
      </c>
      <c r="B1486" s="115"/>
      <c r="C1486" s="114" t="s">
        <v>137</v>
      </c>
      <c r="D1486" s="114" t="s">
        <v>138</v>
      </c>
      <c r="E1486" s="114" t="s">
        <v>1782</v>
      </c>
      <c r="F1486" s="116">
        <f t="shared" si="70"/>
        <v>2019</v>
      </c>
      <c r="G1486" s="117" t="s">
        <v>140</v>
      </c>
      <c r="H1486" s="117" t="s">
        <v>1666</v>
      </c>
      <c r="I1486" s="130" t="s">
        <v>1878</v>
      </c>
      <c r="J1486" s="130" t="s">
        <v>1815</v>
      </c>
      <c r="K1486" s="119" t="s">
        <v>1810</v>
      </c>
      <c r="L1486" s="115" t="s">
        <v>1864</v>
      </c>
      <c r="N1486" s="33" t="str">
        <f t="shared" si="72"/>
        <v>E:POS_P:P01_Tr1:WFL _Tr2:LSI_LGC_R3_D:04_M:09_Y:2019</v>
      </c>
      <c r="O1486" s="121"/>
      <c r="Q1486" s="115"/>
      <c r="R1486" s="115"/>
      <c r="S1486" s="115"/>
      <c r="T1486" s="115"/>
      <c r="U1486" s="115"/>
      <c r="V1486" s="115"/>
    </row>
    <row r="1487" spans="1:22" x14ac:dyDescent="0.2">
      <c r="A1487" s="124">
        <v>43712</v>
      </c>
      <c r="B1487" s="115"/>
      <c r="C1487" s="114" t="s">
        <v>137</v>
      </c>
      <c r="D1487" s="114" t="s">
        <v>138</v>
      </c>
      <c r="E1487" s="114" t="s">
        <v>1782</v>
      </c>
      <c r="F1487" s="116">
        <f t="shared" si="70"/>
        <v>2019</v>
      </c>
      <c r="G1487" s="117" t="s">
        <v>140</v>
      </c>
      <c r="H1487" s="117" t="s">
        <v>1666</v>
      </c>
      <c r="I1487" s="130" t="s">
        <v>1878</v>
      </c>
      <c r="J1487" s="130" t="s">
        <v>1815</v>
      </c>
      <c r="K1487" s="119" t="s">
        <v>1810</v>
      </c>
      <c r="L1487" s="115" t="s">
        <v>1857</v>
      </c>
      <c r="N1487" s="33" t="str">
        <f t="shared" si="72"/>
        <v>E:POS_P:P01_Tr1:WFL _Tr2:LSI_LGC_R3_D:04_M:09_Y:2019</v>
      </c>
      <c r="O1487" s="121"/>
      <c r="Q1487" s="115"/>
      <c r="R1487" s="115"/>
      <c r="S1487" s="115"/>
      <c r="T1487" s="115"/>
      <c r="U1487" s="115"/>
      <c r="V1487" s="115"/>
    </row>
    <row r="1488" spans="1:22" x14ac:dyDescent="0.2">
      <c r="A1488" s="124">
        <v>43712</v>
      </c>
      <c r="B1488" s="115"/>
      <c r="C1488" s="114" t="s">
        <v>137</v>
      </c>
      <c r="D1488" s="114" t="s">
        <v>138</v>
      </c>
      <c r="E1488" s="114" t="s">
        <v>1782</v>
      </c>
      <c r="F1488" s="116">
        <f t="shared" si="70"/>
        <v>2019</v>
      </c>
      <c r="G1488" s="117" t="s">
        <v>140</v>
      </c>
      <c r="H1488" s="117" t="s">
        <v>1666</v>
      </c>
      <c r="I1488" s="130" t="s">
        <v>1878</v>
      </c>
      <c r="J1488" s="130" t="s">
        <v>1815</v>
      </c>
      <c r="K1488" s="119" t="s">
        <v>1810</v>
      </c>
      <c r="L1488" s="115" t="s">
        <v>1859</v>
      </c>
      <c r="N1488" s="33" t="str">
        <f t="shared" si="72"/>
        <v>E:POS_P:P01_Tr1:WFL _Tr2:LSI_LGC_R3_D:04_M:09_Y:2019</v>
      </c>
      <c r="O1488" s="121"/>
      <c r="Q1488" s="115"/>
      <c r="R1488" s="115"/>
      <c r="S1488" s="115"/>
      <c r="T1488" s="115"/>
      <c r="U1488" s="115"/>
      <c r="V1488" s="115"/>
    </row>
    <row r="1489" spans="1:22" ht="13.5" customHeight="1" x14ac:dyDescent="0.2">
      <c r="A1489" s="124">
        <v>43712</v>
      </c>
      <c r="B1489" s="115"/>
      <c r="C1489" s="114" t="s">
        <v>137</v>
      </c>
      <c r="D1489" s="114" t="s">
        <v>138</v>
      </c>
      <c r="E1489" s="114" t="s">
        <v>1782</v>
      </c>
      <c r="F1489" s="116">
        <f t="shared" si="70"/>
        <v>2019</v>
      </c>
      <c r="G1489" s="117" t="s">
        <v>140</v>
      </c>
      <c r="H1489" s="117" t="s">
        <v>1666</v>
      </c>
      <c r="I1489" s="130" t="s">
        <v>1878</v>
      </c>
      <c r="J1489" s="130" t="s">
        <v>1815</v>
      </c>
      <c r="K1489" s="119" t="s">
        <v>1810</v>
      </c>
      <c r="L1489" s="115" t="s">
        <v>1865</v>
      </c>
      <c r="N1489" s="33" t="str">
        <f t="shared" si="72"/>
        <v>E:POS_P:P01_Tr1:WFL _Tr2:LSI_LGC_R3_D:04_M:09_Y:2019</v>
      </c>
      <c r="O1489" s="121"/>
      <c r="Q1489" s="115"/>
      <c r="R1489" s="115"/>
      <c r="S1489" s="115"/>
      <c r="T1489" s="115"/>
      <c r="U1489" s="115"/>
      <c r="V1489" s="115"/>
    </row>
    <row r="1490" spans="1:22" x14ac:dyDescent="0.2">
      <c r="A1490" s="124">
        <v>43749</v>
      </c>
      <c r="B1490" s="119" t="s">
        <v>1289</v>
      </c>
      <c r="C1490" s="114" t="s">
        <v>137</v>
      </c>
      <c r="D1490" s="114" t="s">
        <v>138</v>
      </c>
      <c r="E1490" s="114" t="s">
        <v>139</v>
      </c>
      <c r="F1490" s="116">
        <v>2019</v>
      </c>
      <c r="G1490" s="116">
        <v>10</v>
      </c>
      <c r="H1490" s="116">
        <v>11</v>
      </c>
      <c r="I1490" s="130" t="s">
        <v>1796</v>
      </c>
      <c r="J1490" s="130" t="s">
        <v>1797</v>
      </c>
      <c r="K1490" s="119" t="s">
        <v>1798</v>
      </c>
      <c r="L1490" s="115" t="s">
        <v>1865</v>
      </c>
      <c r="N1490" s="33" t="str">
        <f t="shared" si="72"/>
        <v>E:POS_P:P01_Tr1:NWF_Tr2:ESI_DRC_R1_D:11_M:10_Y:2019</v>
      </c>
      <c r="O1490" s="131"/>
    </row>
    <row r="1491" spans="1:22" x14ac:dyDescent="0.2">
      <c r="A1491" s="124">
        <v>43749</v>
      </c>
      <c r="B1491" s="119" t="s">
        <v>1289</v>
      </c>
      <c r="C1491" s="114" t="s">
        <v>137</v>
      </c>
      <c r="D1491" s="114" t="s">
        <v>138</v>
      </c>
      <c r="E1491" s="114" t="s">
        <v>139</v>
      </c>
      <c r="F1491" s="116">
        <v>2019</v>
      </c>
      <c r="G1491" s="116">
        <v>10</v>
      </c>
      <c r="H1491" s="116">
        <v>11</v>
      </c>
      <c r="I1491" s="130" t="s">
        <v>1796</v>
      </c>
      <c r="J1491" s="130" t="s">
        <v>1797</v>
      </c>
      <c r="K1491" s="119" t="s">
        <v>1798</v>
      </c>
      <c r="L1491" s="115" t="s">
        <v>1864</v>
      </c>
      <c r="N1491" s="33" t="str">
        <f t="shared" si="72"/>
        <v>E:POS_P:P01_Tr1:NWF_Tr2:ESI_DRC_R1_D:11_M:10_Y:2019</v>
      </c>
      <c r="O1491" s="131"/>
    </row>
    <row r="1492" spans="1:22" x14ac:dyDescent="0.2">
      <c r="A1492" s="124">
        <v>43749</v>
      </c>
      <c r="B1492" s="119" t="s">
        <v>1289</v>
      </c>
      <c r="C1492" s="114" t="s">
        <v>137</v>
      </c>
      <c r="D1492" s="114" t="s">
        <v>138</v>
      </c>
      <c r="E1492" s="114" t="s">
        <v>139</v>
      </c>
      <c r="F1492" s="116">
        <v>2019</v>
      </c>
      <c r="G1492" s="116">
        <v>10</v>
      </c>
      <c r="H1492" s="116">
        <v>11</v>
      </c>
      <c r="I1492" s="130" t="s">
        <v>1796</v>
      </c>
      <c r="J1492" s="130" t="s">
        <v>1797</v>
      </c>
      <c r="K1492" s="119" t="s">
        <v>1798</v>
      </c>
      <c r="L1492" s="115" t="s">
        <v>1857</v>
      </c>
      <c r="N1492" s="33" t="str">
        <f t="shared" si="72"/>
        <v>E:POS_P:P01_Tr1:NWF_Tr2:ESI_DRC_R1_D:11_M:10_Y:2019</v>
      </c>
      <c r="O1492" s="131"/>
    </row>
    <row r="1493" spans="1:22" x14ac:dyDescent="0.2">
      <c r="A1493" s="124">
        <v>43749</v>
      </c>
      <c r="B1493" s="119" t="s">
        <v>1289</v>
      </c>
      <c r="C1493" s="114" t="s">
        <v>137</v>
      </c>
      <c r="D1493" s="114" t="s">
        <v>138</v>
      </c>
      <c r="E1493" s="114" t="s">
        <v>139</v>
      </c>
      <c r="F1493" s="116">
        <v>2019</v>
      </c>
      <c r="G1493" s="116">
        <v>10</v>
      </c>
      <c r="H1493" s="116">
        <v>11</v>
      </c>
      <c r="I1493" s="130" t="s">
        <v>1796</v>
      </c>
      <c r="J1493" s="130" t="s">
        <v>1797</v>
      </c>
      <c r="K1493" s="119" t="s">
        <v>1798</v>
      </c>
      <c r="L1493" s="115" t="s">
        <v>1859</v>
      </c>
      <c r="N1493" s="33" t="str">
        <f t="shared" si="72"/>
        <v>E:POS_P:P01_Tr1:NWF_Tr2:ESI_DRC_R1_D:11_M:10_Y:2019</v>
      </c>
      <c r="O1493" s="131"/>
    </row>
    <row r="1494" spans="1:22" x14ac:dyDescent="0.2">
      <c r="A1494" s="124">
        <v>43749</v>
      </c>
      <c r="B1494" s="119" t="s">
        <v>1289</v>
      </c>
      <c r="C1494" s="114" t="s">
        <v>137</v>
      </c>
      <c r="D1494" s="114" t="s">
        <v>138</v>
      </c>
      <c r="E1494" s="114" t="s">
        <v>139</v>
      </c>
      <c r="F1494" s="116">
        <v>2019</v>
      </c>
      <c r="G1494" s="116">
        <v>10</v>
      </c>
      <c r="H1494" s="116">
        <v>11</v>
      </c>
      <c r="I1494" s="130" t="s">
        <v>1796</v>
      </c>
      <c r="J1494" s="130" t="s">
        <v>1797</v>
      </c>
      <c r="K1494" s="119" t="s">
        <v>1805</v>
      </c>
      <c r="L1494" s="115" t="s">
        <v>1864</v>
      </c>
      <c r="N1494" s="33" t="str">
        <f t="shared" si="72"/>
        <v>E:POS_P:P01_Tr1:NWF_Tr2:ESI_DRC_R2_D:11_M:10_Y:2019</v>
      </c>
      <c r="O1494" s="131"/>
    </row>
    <row r="1495" spans="1:22" x14ac:dyDescent="0.2">
      <c r="A1495" s="124">
        <v>43749</v>
      </c>
      <c r="B1495" s="119" t="s">
        <v>1289</v>
      </c>
      <c r="C1495" s="114" t="s">
        <v>137</v>
      </c>
      <c r="D1495" s="114" t="s">
        <v>138</v>
      </c>
      <c r="E1495" s="114" t="s">
        <v>139</v>
      </c>
      <c r="F1495" s="116">
        <v>2019</v>
      </c>
      <c r="G1495" s="116">
        <v>10</v>
      </c>
      <c r="H1495" s="116">
        <v>11</v>
      </c>
      <c r="I1495" s="130" t="s">
        <v>1796</v>
      </c>
      <c r="J1495" s="130" t="s">
        <v>1797</v>
      </c>
      <c r="K1495" s="119" t="s">
        <v>1805</v>
      </c>
      <c r="L1495" s="115" t="s">
        <v>1857</v>
      </c>
      <c r="N1495" s="33" t="str">
        <f t="shared" si="72"/>
        <v>E:POS_P:P01_Tr1:NWF_Tr2:ESI_DRC_R2_D:11_M:10_Y:2019</v>
      </c>
      <c r="O1495" s="131"/>
    </row>
    <row r="1496" spans="1:22" x14ac:dyDescent="0.2">
      <c r="A1496" s="124">
        <v>43749</v>
      </c>
      <c r="B1496" s="119" t="s">
        <v>1289</v>
      </c>
      <c r="C1496" s="114" t="s">
        <v>137</v>
      </c>
      <c r="D1496" s="114" t="s">
        <v>138</v>
      </c>
      <c r="E1496" s="114" t="s">
        <v>139</v>
      </c>
      <c r="F1496" s="116">
        <v>2019</v>
      </c>
      <c r="G1496" s="116">
        <v>10</v>
      </c>
      <c r="H1496" s="116">
        <v>11</v>
      </c>
      <c r="I1496" s="130" t="s">
        <v>1796</v>
      </c>
      <c r="J1496" s="130" t="s">
        <v>1797</v>
      </c>
      <c r="K1496" s="119" t="s">
        <v>1805</v>
      </c>
      <c r="L1496" s="115" t="s">
        <v>1859</v>
      </c>
      <c r="N1496" s="33" t="str">
        <f t="shared" si="72"/>
        <v>E:POS_P:P01_Tr1:NWF_Tr2:ESI_DRC_R2_D:11_M:10_Y:2019</v>
      </c>
      <c r="O1496" s="131"/>
    </row>
    <row r="1497" spans="1:22" x14ac:dyDescent="0.2">
      <c r="A1497" s="124">
        <v>43749</v>
      </c>
      <c r="B1497" s="119" t="s">
        <v>1289</v>
      </c>
      <c r="C1497" s="114" t="s">
        <v>137</v>
      </c>
      <c r="D1497" s="114" t="s">
        <v>138</v>
      </c>
      <c r="E1497" s="114" t="s">
        <v>139</v>
      </c>
      <c r="F1497" s="116">
        <v>2019</v>
      </c>
      <c r="G1497" s="116">
        <v>10</v>
      </c>
      <c r="H1497" s="116">
        <v>11</v>
      </c>
      <c r="I1497" s="130" t="s">
        <v>1796</v>
      </c>
      <c r="J1497" s="130" t="s">
        <v>1797</v>
      </c>
      <c r="K1497" s="119" t="s">
        <v>1805</v>
      </c>
      <c r="L1497" s="115" t="s">
        <v>1865</v>
      </c>
      <c r="N1497" s="33" t="str">
        <f t="shared" si="72"/>
        <v>E:POS_P:P01_Tr1:NWF_Tr2:ESI_DRC_R2_D:11_M:10_Y:2019</v>
      </c>
      <c r="O1497" s="131"/>
    </row>
    <row r="1498" spans="1:22" x14ac:dyDescent="0.2">
      <c r="A1498" s="124">
        <v>43749</v>
      </c>
      <c r="B1498" s="119" t="s">
        <v>1289</v>
      </c>
      <c r="C1498" s="114" t="s">
        <v>137</v>
      </c>
      <c r="D1498" s="114" t="s">
        <v>138</v>
      </c>
      <c r="E1498" s="114" t="s">
        <v>139</v>
      </c>
      <c r="F1498" s="116">
        <v>2019</v>
      </c>
      <c r="G1498" s="116">
        <v>10</v>
      </c>
      <c r="H1498" s="116">
        <v>11</v>
      </c>
      <c r="I1498" s="130" t="s">
        <v>1796</v>
      </c>
      <c r="J1498" s="130" t="s">
        <v>1797</v>
      </c>
      <c r="K1498" s="119" t="s">
        <v>1810</v>
      </c>
      <c r="L1498" s="115" t="s">
        <v>1865</v>
      </c>
      <c r="N1498" s="33" t="str">
        <f t="shared" si="72"/>
        <v>E:POS_P:P01_Tr1:NWF_Tr2:ESI_DRC_R3_D:11_M:10_Y:2019</v>
      </c>
      <c r="O1498" s="131"/>
    </row>
    <row r="1499" spans="1:22" x14ac:dyDescent="0.2">
      <c r="A1499" s="124">
        <v>43749</v>
      </c>
      <c r="B1499" s="119" t="s">
        <v>1289</v>
      </c>
      <c r="C1499" s="114" t="s">
        <v>137</v>
      </c>
      <c r="D1499" s="114" t="s">
        <v>138</v>
      </c>
      <c r="E1499" s="114" t="s">
        <v>139</v>
      </c>
      <c r="F1499" s="116">
        <v>2019</v>
      </c>
      <c r="G1499" s="116">
        <v>10</v>
      </c>
      <c r="H1499" s="116">
        <v>11</v>
      </c>
      <c r="I1499" s="130" t="s">
        <v>1796</v>
      </c>
      <c r="J1499" s="130" t="s">
        <v>1797</v>
      </c>
      <c r="K1499" s="119" t="s">
        <v>1810</v>
      </c>
      <c r="L1499" s="115" t="s">
        <v>1864</v>
      </c>
      <c r="N1499" s="33" t="str">
        <f t="shared" si="72"/>
        <v>E:POS_P:P01_Tr1:NWF_Tr2:ESI_DRC_R3_D:11_M:10_Y:2019</v>
      </c>
      <c r="O1499" s="131"/>
    </row>
    <row r="1500" spans="1:22" x14ac:dyDescent="0.2">
      <c r="A1500" s="124">
        <v>43749</v>
      </c>
      <c r="B1500" s="119" t="s">
        <v>1289</v>
      </c>
      <c r="C1500" s="114" t="s">
        <v>137</v>
      </c>
      <c r="D1500" s="114" t="s">
        <v>138</v>
      </c>
      <c r="E1500" s="114" t="s">
        <v>139</v>
      </c>
      <c r="F1500" s="116">
        <v>2019</v>
      </c>
      <c r="G1500" s="116">
        <v>10</v>
      </c>
      <c r="H1500" s="116">
        <v>11</v>
      </c>
      <c r="I1500" s="130" t="s">
        <v>1796</v>
      </c>
      <c r="J1500" s="130" t="s">
        <v>1797</v>
      </c>
      <c r="K1500" s="119" t="s">
        <v>1810</v>
      </c>
      <c r="L1500" s="115" t="s">
        <v>1857</v>
      </c>
      <c r="N1500" s="33" t="str">
        <f t="shared" si="72"/>
        <v>E:POS_P:P01_Tr1:NWF_Tr2:ESI_DRC_R3_D:11_M:10_Y:2019</v>
      </c>
      <c r="O1500" s="131"/>
    </row>
    <row r="1501" spans="1:22" x14ac:dyDescent="0.2">
      <c r="A1501" s="124">
        <v>43749</v>
      </c>
      <c r="B1501" s="119" t="s">
        <v>1289</v>
      </c>
      <c r="C1501" s="114" t="s">
        <v>137</v>
      </c>
      <c r="D1501" s="114" t="s">
        <v>138</v>
      </c>
      <c r="E1501" s="114" t="s">
        <v>139</v>
      </c>
      <c r="F1501" s="116">
        <v>2019</v>
      </c>
      <c r="G1501" s="116">
        <v>10</v>
      </c>
      <c r="H1501" s="116">
        <v>11</v>
      </c>
      <c r="I1501" s="130" t="s">
        <v>1796</v>
      </c>
      <c r="J1501" s="130" t="s">
        <v>1797</v>
      </c>
      <c r="K1501" s="119" t="s">
        <v>1810</v>
      </c>
      <c r="L1501" s="115" t="s">
        <v>1859</v>
      </c>
      <c r="N1501" s="33" t="str">
        <f t="shared" si="72"/>
        <v>E:POS_P:P01_Tr1:NWF_Tr2:ESI_DRC_R3_D:11_M:10_Y:2019</v>
      </c>
      <c r="O1501" s="131"/>
    </row>
    <row r="1502" spans="1:22" x14ac:dyDescent="0.2">
      <c r="A1502" s="124">
        <v>43749</v>
      </c>
      <c r="B1502" s="119" t="s">
        <v>1289</v>
      </c>
      <c r="C1502" s="114" t="s">
        <v>137</v>
      </c>
      <c r="D1502" s="114" t="s">
        <v>138</v>
      </c>
      <c r="E1502" s="114" t="s">
        <v>139</v>
      </c>
      <c r="F1502" s="116">
        <v>2019</v>
      </c>
      <c r="G1502" s="116">
        <v>10</v>
      </c>
      <c r="H1502" s="116">
        <v>11</v>
      </c>
      <c r="I1502" s="130" t="s">
        <v>1796</v>
      </c>
      <c r="J1502" s="130" t="s">
        <v>1797</v>
      </c>
      <c r="K1502" s="119" t="s">
        <v>1810</v>
      </c>
      <c r="L1502" s="115" t="s">
        <v>1865</v>
      </c>
      <c r="N1502" s="33" t="str">
        <f t="shared" si="72"/>
        <v>E:POS_P:P01_Tr1:NWF_Tr2:ESI_DRC_R3_D:11_M:10_Y:2019</v>
      </c>
      <c r="O1502" s="131"/>
    </row>
    <row r="1503" spans="1:22" x14ac:dyDescent="0.2">
      <c r="A1503" s="124">
        <v>43749</v>
      </c>
      <c r="B1503" s="119" t="s">
        <v>1289</v>
      </c>
      <c r="C1503" s="114" t="s">
        <v>137</v>
      </c>
      <c r="D1503" s="114" t="s">
        <v>138</v>
      </c>
      <c r="E1503" s="114" t="s">
        <v>139</v>
      </c>
      <c r="F1503" s="116">
        <v>2019</v>
      </c>
      <c r="G1503" s="116">
        <v>10</v>
      </c>
      <c r="H1503" s="116">
        <v>11</v>
      </c>
      <c r="I1503" s="130" t="s">
        <v>1796</v>
      </c>
      <c r="J1503" s="130" t="s">
        <v>1815</v>
      </c>
      <c r="K1503" s="119" t="s">
        <v>1798</v>
      </c>
      <c r="L1503" s="115" t="s">
        <v>1865</v>
      </c>
      <c r="N1503" s="33" t="str">
        <f t="shared" si="72"/>
        <v>E:POS_P:P01_Tr1:NWF_Tr2:LSI_DRC_R1_D:11_M:10_Y:2019</v>
      </c>
      <c r="O1503" s="131"/>
    </row>
    <row r="1504" spans="1:22" x14ac:dyDescent="0.2">
      <c r="A1504" s="124">
        <v>43749</v>
      </c>
      <c r="B1504" s="119" t="s">
        <v>1289</v>
      </c>
      <c r="C1504" s="114" t="s">
        <v>137</v>
      </c>
      <c r="D1504" s="114" t="s">
        <v>138</v>
      </c>
      <c r="E1504" s="114" t="s">
        <v>139</v>
      </c>
      <c r="F1504" s="116">
        <v>2019</v>
      </c>
      <c r="G1504" s="116">
        <v>10</v>
      </c>
      <c r="H1504" s="116">
        <v>11</v>
      </c>
      <c r="I1504" s="130" t="s">
        <v>1796</v>
      </c>
      <c r="J1504" s="130" t="s">
        <v>1815</v>
      </c>
      <c r="K1504" s="119" t="s">
        <v>1798</v>
      </c>
      <c r="L1504" s="115" t="s">
        <v>1864</v>
      </c>
      <c r="N1504" s="33" t="str">
        <f t="shared" si="72"/>
        <v>E:POS_P:P01_Tr1:NWF_Tr2:LSI_DRC_R1_D:11_M:10_Y:2019</v>
      </c>
      <c r="O1504" s="131"/>
    </row>
    <row r="1505" spans="1:23" x14ac:dyDescent="0.2">
      <c r="A1505" s="124">
        <v>43749</v>
      </c>
      <c r="B1505" s="119" t="s">
        <v>1289</v>
      </c>
      <c r="C1505" s="114" t="s">
        <v>137</v>
      </c>
      <c r="D1505" s="114" t="s">
        <v>138</v>
      </c>
      <c r="E1505" s="114" t="s">
        <v>139</v>
      </c>
      <c r="F1505" s="116">
        <v>2019</v>
      </c>
      <c r="G1505" s="116">
        <v>10</v>
      </c>
      <c r="H1505" s="116">
        <v>11</v>
      </c>
      <c r="I1505" s="130" t="s">
        <v>1796</v>
      </c>
      <c r="J1505" s="130" t="s">
        <v>1815</v>
      </c>
      <c r="K1505" s="119" t="s">
        <v>1798</v>
      </c>
      <c r="L1505" s="115" t="s">
        <v>1857</v>
      </c>
      <c r="N1505" s="33" t="str">
        <f t="shared" si="72"/>
        <v>E:POS_P:P01_Tr1:NWF_Tr2:LSI_DRC_R1_D:11_M:10_Y:2019</v>
      </c>
      <c r="O1505" s="131"/>
    </row>
    <row r="1506" spans="1:23" x14ac:dyDescent="0.2">
      <c r="A1506" s="124">
        <v>43749</v>
      </c>
      <c r="B1506" s="119" t="s">
        <v>1289</v>
      </c>
      <c r="C1506" s="114" t="s">
        <v>137</v>
      </c>
      <c r="D1506" s="114" t="s">
        <v>138</v>
      </c>
      <c r="E1506" s="114" t="s">
        <v>139</v>
      </c>
      <c r="F1506" s="116">
        <v>2019</v>
      </c>
      <c r="G1506" s="116">
        <v>10</v>
      </c>
      <c r="H1506" s="116">
        <v>11</v>
      </c>
      <c r="I1506" s="130" t="s">
        <v>1796</v>
      </c>
      <c r="J1506" s="130" t="s">
        <v>1815</v>
      </c>
      <c r="K1506" s="119" t="s">
        <v>1798</v>
      </c>
      <c r="L1506" s="115" t="s">
        <v>1859</v>
      </c>
      <c r="N1506" s="33" t="str">
        <f t="shared" si="72"/>
        <v>E:POS_P:P01_Tr1:NWF_Tr2:LSI_DRC_R1_D:11_M:10_Y:2019</v>
      </c>
      <c r="O1506" s="131"/>
    </row>
    <row r="1507" spans="1:23" x14ac:dyDescent="0.2">
      <c r="A1507" s="124">
        <v>43749</v>
      </c>
      <c r="B1507" s="119" t="s">
        <v>1289</v>
      </c>
      <c r="C1507" s="114" t="s">
        <v>137</v>
      </c>
      <c r="D1507" s="114" t="s">
        <v>138</v>
      </c>
      <c r="E1507" s="114" t="s">
        <v>139</v>
      </c>
      <c r="F1507" s="116">
        <v>2019</v>
      </c>
      <c r="G1507" s="116">
        <v>10</v>
      </c>
      <c r="H1507" s="116">
        <v>11</v>
      </c>
      <c r="I1507" s="130" t="s">
        <v>1796</v>
      </c>
      <c r="J1507" s="130" t="s">
        <v>1815</v>
      </c>
      <c r="K1507" s="119" t="s">
        <v>1805</v>
      </c>
      <c r="L1507" s="115" t="s">
        <v>1864</v>
      </c>
      <c r="N1507" s="33" t="str">
        <f t="shared" si="72"/>
        <v>E:POS_P:P01_Tr1:NWF_Tr2:LSI_DRC_R2_D:11_M:10_Y:2019</v>
      </c>
      <c r="O1507" s="131"/>
    </row>
    <row r="1508" spans="1:23" x14ac:dyDescent="0.2">
      <c r="A1508" s="124">
        <v>43749</v>
      </c>
      <c r="B1508" s="119" t="s">
        <v>1289</v>
      </c>
      <c r="C1508" s="114" t="s">
        <v>137</v>
      </c>
      <c r="D1508" s="114" t="s">
        <v>138</v>
      </c>
      <c r="E1508" s="114" t="s">
        <v>139</v>
      </c>
      <c r="F1508" s="116">
        <v>2019</v>
      </c>
      <c r="G1508" s="116">
        <v>10</v>
      </c>
      <c r="H1508" s="116">
        <v>11</v>
      </c>
      <c r="I1508" s="130" t="s">
        <v>1796</v>
      </c>
      <c r="J1508" s="130" t="s">
        <v>1815</v>
      </c>
      <c r="K1508" s="119" t="s">
        <v>1805</v>
      </c>
      <c r="L1508" s="115" t="s">
        <v>1857</v>
      </c>
      <c r="N1508" s="33" t="str">
        <f t="shared" si="72"/>
        <v>E:POS_P:P01_Tr1:NWF_Tr2:LSI_DRC_R2_D:11_M:10_Y:2019</v>
      </c>
      <c r="O1508" s="131"/>
    </row>
    <row r="1509" spans="1:23" x14ac:dyDescent="0.2">
      <c r="A1509" s="124">
        <v>43749</v>
      </c>
      <c r="B1509" s="119" t="s">
        <v>1289</v>
      </c>
      <c r="C1509" s="114" t="s">
        <v>137</v>
      </c>
      <c r="D1509" s="114" t="s">
        <v>138</v>
      </c>
      <c r="E1509" s="114" t="s">
        <v>139</v>
      </c>
      <c r="F1509" s="116">
        <v>2019</v>
      </c>
      <c r="G1509" s="116">
        <v>10</v>
      </c>
      <c r="H1509" s="116">
        <v>11</v>
      </c>
      <c r="I1509" s="130" t="s">
        <v>1796</v>
      </c>
      <c r="J1509" s="130" t="s">
        <v>1815</v>
      </c>
      <c r="K1509" s="119" t="s">
        <v>1805</v>
      </c>
      <c r="L1509" s="115" t="s">
        <v>1859</v>
      </c>
      <c r="N1509" s="33" t="str">
        <f t="shared" si="72"/>
        <v>E:POS_P:P01_Tr1:NWF_Tr2:LSI_DRC_R2_D:11_M:10_Y:2019</v>
      </c>
      <c r="O1509" s="131"/>
    </row>
    <row r="1510" spans="1:23" x14ac:dyDescent="0.2">
      <c r="A1510" s="124">
        <v>43749</v>
      </c>
      <c r="B1510" s="119" t="s">
        <v>1289</v>
      </c>
      <c r="C1510" s="114" t="s">
        <v>137</v>
      </c>
      <c r="D1510" s="114" t="s">
        <v>138</v>
      </c>
      <c r="E1510" s="114" t="s">
        <v>139</v>
      </c>
      <c r="F1510" s="116">
        <v>2019</v>
      </c>
      <c r="G1510" s="116">
        <v>10</v>
      </c>
      <c r="H1510" s="116">
        <v>11</v>
      </c>
      <c r="I1510" s="130" t="s">
        <v>1796</v>
      </c>
      <c r="J1510" s="130" t="s">
        <v>1815</v>
      </c>
      <c r="K1510" s="119" t="s">
        <v>1805</v>
      </c>
      <c r="L1510" s="115" t="s">
        <v>1865</v>
      </c>
      <c r="N1510" s="33" t="str">
        <f t="shared" si="72"/>
        <v>E:POS_P:P01_Tr1:NWF_Tr2:LSI_DRC_R2_D:11_M:10_Y:2019</v>
      </c>
      <c r="O1510" s="131"/>
    </row>
    <row r="1511" spans="1:23" x14ac:dyDescent="0.2">
      <c r="A1511" s="124">
        <v>43749</v>
      </c>
      <c r="B1511" s="119" t="s">
        <v>1289</v>
      </c>
      <c r="C1511" s="114" t="s">
        <v>137</v>
      </c>
      <c r="D1511" s="114" t="s">
        <v>138</v>
      </c>
      <c r="E1511" s="114" t="s">
        <v>139</v>
      </c>
      <c r="F1511" s="116">
        <v>2019</v>
      </c>
      <c r="G1511" s="116">
        <v>10</v>
      </c>
      <c r="H1511" s="116">
        <v>11</v>
      </c>
      <c r="I1511" s="130" t="s">
        <v>1796</v>
      </c>
      <c r="J1511" s="130" t="s">
        <v>1815</v>
      </c>
      <c r="K1511" s="119" t="s">
        <v>1810</v>
      </c>
      <c r="L1511" s="115" t="s">
        <v>1865</v>
      </c>
      <c r="N1511" s="33" t="str">
        <f t="shared" si="72"/>
        <v>E:POS_P:P01_Tr1:NWF_Tr2:LSI_DRC_R3_D:11_M:10_Y:2019</v>
      </c>
      <c r="O1511" s="131"/>
    </row>
    <row r="1512" spans="1:23" x14ac:dyDescent="0.2">
      <c r="A1512" s="124">
        <v>43749</v>
      </c>
      <c r="B1512" s="119" t="s">
        <v>1289</v>
      </c>
      <c r="C1512" s="114" t="s">
        <v>137</v>
      </c>
      <c r="D1512" s="114" t="s">
        <v>138</v>
      </c>
      <c r="E1512" s="114" t="s">
        <v>139</v>
      </c>
      <c r="F1512" s="116">
        <v>2019</v>
      </c>
      <c r="G1512" s="116">
        <v>10</v>
      </c>
      <c r="H1512" s="116">
        <v>11</v>
      </c>
      <c r="I1512" s="130" t="s">
        <v>1796</v>
      </c>
      <c r="J1512" s="130" t="s">
        <v>1815</v>
      </c>
      <c r="K1512" s="119" t="s">
        <v>1810</v>
      </c>
      <c r="L1512" s="115" t="s">
        <v>1864</v>
      </c>
      <c r="N1512" s="33" t="str">
        <f t="shared" si="72"/>
        <v>E:POS_P:P01_Tr1:NWF_Tr2:LSI_DRC_R3_D:11_M:10_Y:2019</v>
      </c>
      <c r="O1512" s="131"/>
    </row>
    <row r="1513" spans="1:23" x14ac:dyDescent="0.2">
      <c r="A1513" s="124">
        <v>43749</v>
      </c>
      <c r="B1513" s="119" t="s">
        <v>1289</v>
      </c>
      <c r="C1513" s="114" t="s">
        <v>137</v>
      </c>
      <c r="D1513" s="114" t="s">
        <v>138</v>
      </c>
      <c r="E1513" s="114" t="s">
        <v>139</v>
      </c>
      <c r="F1513" s="116">
        <v>2019</v>
      </c>
      <c r="G1513" s="116">
        <v>10</v>
      </c>
      <c r="H1513" s="116">
        <v>11</v>
      </c>
      <c r="I1513" s="130" t="s">
        <v>1796</v>
      </c>
      <c r="J1513" s="130" t="s">
        <v>1815</v>
      </c>
      <c r="K1513" s="119" t="s">
        <v>1810</v>
      </c>
      <c r="L1513" s="115" t="s">
        <v>1857</v>
      </c>
      <c r="N1513" s="33" t="str">
        <f t="shared" si="72"/>
        <v>E:POS_P:P01_Tr1:NWF_Tr2:LSI_DRC_R3_D:11_M:10_Y:2019</v>
      </c>
      <c r="O1513" s="131"/>
    </row>
    <row r="1514" spans="1:23" x14ac:dyDescent="0.2">
      <c r="A1514" s="124">
        <v>43749</v>
      </c>
      <c r="B1514" s="119" t="s">
        <v>1289</v>
      </c>
      <c r="C1514" s="114" t="s">
        <v>137</v>
      </c>
      <c r="D1514" s="114" t="s">
        <v>138</v>
      </c>
      <c r="E1514" s="114" t="s">
        <v>139</v>
      </c>
      <c r="F1514" s="116">
        <v>2019</v>
      </c>
      <c r="G1514" s="116">
        <v>10</v>
      </c>
      <c r="H1514" s="116">
        <v>11</v>
      </c>
      <c r="I1514" s="130" t="s">
        <v>1796</v>
      </c>
      <c r="J1514" s="130" t="s">
        <v>1815</v>
      </c>
      <c r="K1514" s="119" t="s">
        <v>1810</v>
      </c>
      <c r="L1514" s="115" t="s">
        <v>1859</v>
      </c>
      <c r="N1514" s="33" t="str">
        <f t="shared" si="72"/>
        <v>E:POS_P:P01_Tr1:NWF_Tr2:LSI_DRC_R3_D:11_M:10_Y:2019</v>
      </c>
      <c r="O1514" s="131"/>
    </row>
    <row r="1515" spans="1:23" x14ac:dyDescent="0.2">
      <c r="A1515" s="124">
        <v>43749</v>
      </c>
      <c r="B1515" s="119" t="s">
        <v>1289</v>
      </c>
      <c r="C1515" s="114" t="s">
        <v>137</v>
      </c>
      <c r="D1515" s="114" t="s">
        <v>138</v>
      </c>
      <c r="E1515" s="114" t="s">
        <v>139</v>
      </c>
      <c r="F1515" s="116">
        <v>2019</v>
      </c>
      <c r="G1515" s="116">
        <v>10</v>
      </c>
      <c r="H1515" s="116">
        <v>11</v>
      </c>
      <c r="I1515" s="130" t="s">
        <v>1796</v>
      </c>
      <c r="J1515" s="130" t="s">
        <v>1815</v>
      </c>
      <c r="K1515" s="119" t="s">
        <v>1810</v>
      </c>
      <c r="L1515" s="115" t="s">
        <v>1865</v>
      </c>
      <c r="N1515" s="33" t="str">
        <f t="shared" si="72"/>
        <v>E:POS_P:P01_Tr1:NWF_Tr2:LSI_DRC_R3_D:11_M:10_Y:2019</v>
      </c>
      <c r="O1515" s="131"/>
    </row>
    <row r="1516" spans="1:23" x14ac:dyDescent="0.2">
      <c r="A1516" s="124">
        <v>43749</v>
      </c>
      <c r="B1516" s="115" t="s">
        <v>554</v>
      </c>
      <c r="C1516" s="114" t="s">
        <v>137</v>
      </c>
      <c r="D1516" s="114" t="s">
        <v>138</v>
      </c>
      <c r="E1516" s="114" t="s">
        <v>139</v>
      </c>
      <c r="F1516" s="116">
        <f t="shared" ref="F1516:F1539" si="73">YEAR(A1516)</f>
        <v>2019</v>
      </c>
      <c r="G1516" s="116">
        <v>10</v>
      </c>
      <c r="H1516" s="116">
        <v>11</v>
      </c>
      <c r="I1516" s="130" t="s">
        <v>1828</v>
      </c>
      <c r="J1516" s="130" t="s">
        <v>1797</v>
      </c>
      <c r="K1516" s="119" t="s">
        <v>1798</v>
      </c>
      <c r="L1516" s="115" t="str">
        <f t="shared" ref="L1516:L1527" si="74">MID(M1516,16,2)</f>
        <v>T0</v>
      </c>
      <c r="M1516" s="119" t="s">
        <v>1866</v>
      </c>
      <c r="N1516" s="33" t="str">
        <f t="shared" si="72"/>
        <v>E:POS_P:P01_Tr1:WFL_Tr2:ESI_DRC_R1_D:11_M:10_Y:2019</v>
      </c>
      <c r="O1516" s="121">
        <v>0.48541666666666666</v>
      </c>
      <c r="P1516" s="119">
        <v>25</v>
      </c>
      <c r="Q1516" s="119">
        <v>5</v>
      </c>
      <c r="R1516" s="119">
        <v>10</v>
      </c>
      <c r="S1516" s="119">
        <v>18.5</v>
      </c>
      <c r="T1516" s="119" t="s">
        <v>1853</v>
      </c>
      <c r="U1516" s="119">
        <v>25</v>
      </c>
      <c r="V1516" s="119">
        <v>24.5</v>
      </c>
      <c r="W1516" s="119" t="s">
        <v>1891</v>
      </c>
    </row>
    <row r="1517" spans="1:23" x14ac:dyDescent="0.2">
      <c r="A1517" s="124">
        <v>43749</v>
      </c>
      <c r="B1517" s="115" t="s">
        <v>554</v>
      </c>
      <c r="C1517" s="114" t="s">
        <v>137</v>
      </c>
      <c r="D1517" s="114" t="s">
        <v>138</v>
      </c>
      <c r="E1517" s="114" t="s">
        <v>139</v>
      </c>
      <c r="F1517" s="116">
        <f t="shared" si="73"/>
        <v>2019</v>
      </c>
      <c r="G1517" s="116">
        <v>10</v>
      </c>
      <c r="H1517" s="116">
        <v>11</v>
      </c>
      <c r="I1517" s="130" t="s">
        <v>1828</v>
      </c>
      <c r="J1517" s="130" t="s">
        <v>1797</v>
      </c>
      <c r="K1517" s="119" t="s">
        <v>1798</v>
      </c>
      <c r="L1517" s="115" t="str">
        <f t="shared" si="74"/>
        <v>T1</v>
      </c>
      <c r="M1517" s="119" t="s">
        <v>1867</v>
      </c>
      <c r="N1517" s="33" t="str">
        <f t="shared" si="72"/>
        <v>E:POS_P:P01_Tr1:WFL_Tr2:ESI_DRC_R1_D:11_M:10_Y:2019</v>
      </c>
      <c r="O1517" s="121">
        <v>0.49236111111111108</v>
      </c>
      <c r="P1517" s="119">
        <v>25.4</v>
      </c>
      <c r="Q1517" s="119">
        <v>5</v>
      </c>
      <c r="R1517" s="119">
        <v>10</v>
      </c>
      <c r="S1517" s="119">
        <v>18.5</v>
      </c>
      <c r="T1517" s="119" t="s">
        <v>1853</v>
      </c>
      <c r="U1517" s="119">
        <v>25</v>
      </c>
      <c r="V1517" s="119">
        <v>24.5</v>
      </c>
      <c r="W1517" s="119" t="s">
        <v>1891</v>
      </c>
    </row>
    <row r="1518" spans="1:23" x14ac:dyDescent="0.2">
      <c r="A1518" s="124">
        <v>43749</v>
      </c>
      <c r="B1518" s="115" t="s">
        <v>554</v>
      </c>
      <c r="C1518" s="114" t="s">
        <v>137</v>
      </c>
      <c r="D1518" s="114" t="s">
        <v>138</v>
      </c>
      <c r="E1518" s="114" t="s">
        <v>139</v>
      </c>
      <c r="F1518" s="116">
        <f t="shared" si="73"/>
        <v>2019</v>
      </c>
      <c r="G1518" s="116">
        <v>10</v>
      </c>
      <c r="H1518" s="116">
        <v>11</v>
      </c>
      <c r="I1518" s="130" t="s">
        <v>1828</v>
      </c>
      <c r="J1518" s="130" t="s">
        <v>1797</v>
      </c>
      <c r="K1518" s="119" t="s">
        <v>1798</v>
      </c>
      <c r="L1518" s="115" t="str">
        <f t="shared" si="74"/>
        <v>T2</v>
      </c>
      <c r="M1518" s="119" t="s">
        <v>1868</v>
      </c>
      <c r="N1518" s="33" t="str">
        <f t="shared" si="72"/>
        <v>E:POS_P:P01_Tr1:WFL_Tr2:ESI_DRC_R1_D:11_M:10_Y:2019</v>
      </c>
      <c r="O1518" s="121">
        <v>0.4993055555555555</v>
      </c>
      <c r="P1518" s="119">
        <v>25.4</v>
      </c>
      <c r="Q1518" s="119">
        <v>5</v>
      </c>
      <c r="R1518" s="119">
        <v>10</v>
      </c>
      <c r="S1518" s="119">
        <v>18.5</v>
      </c>
      <c r="T1518" s="119" t="s">
        <v>1853</v>
      </c>
      <c r="U1518" s="119">
        <v>25</v>
      </c>
      <c r="V1518" s="119">
        <v>24.5</v>
      </c>
      <c r="W1518" s="119" t="s">
        <v>1891</v>
      </c>
    </row>
    <row r="1519" spans="1:23" x14ac:dyDescent="0.2">
      <c r="A1519" s="124">
        <v>43749</v>
      </c>
      <c r="B1519" s="115" t="s">
        <v>554</v>
      </c>
      <c r="C1519" s="114" t="s">
        <v>137</v>
      </c>
      <c r="D1519" s="114" t="s">
        <v>138</v>
      </c>
      <c r="E1519" s="114" t="s">
        <v>139</v>
      </c>
      <c r="F1519" s="116">
        <f t="shared" si="73"/>
        <v>2019</v>
      </c>
      <c r="G1519" s="116">
        <v>10</v>
      </c>
      <c r="H1519" s="116">
        <v>11</v>
      </c>
      <c r="I1519" s="130" t="s">
        <v>1828</v>
      </c>
      <c r="J1519" s="130" t="s">
        <v>1797</v>
      </c>
      <c r="K1519" s="119" t="s">
        <v>1798</v>
      </c>
      <c r="L1519" s="115" t="str">
        <f t="shared" si="74"/>
        <v>T3</v>
      </c>
      <c r="M1519" s="119" t="s">
        <v>1869</v>
      </c>
      <c r="N1519" s="33" t="str">
        <f t="shared" si="72"/>
        <v>E:POS_P:P01_Tr1:WFL_Tr2:ESI_DRC_R1_D:11_M:10_Y:2019</v>
      </c>
      <c r="O1519" s="131">
        <v>0.50624999999999998</v>
      </c>
      <c r="P1519" s="119">
        <v>25.5</v>
      </c>
      <c r="Q1519" s="119">
        <v>5</v>
      </c>
      <c r="R1519" s="119">
        <v>10</v>
      </c>
      <c r="S1519" s="119">
        <v>18.5</v>
      </c>
      <c r="T1519" s="119" t="s">
        <v>1853</v>
      </c>
      <c r="U1519" s="119">
        <v>25</v>
      </c>
      <c r="V1519" s="119">
        <v>24.5</v>
      </c>
      <c r="W1519" s="119" t="s">
        <v>1891</v>
      </c>
    </row>
    <row r="1520" spans="1:23" x14ac:dyDescent="0.2">
      <c r="A1520" s="124">
        <v>43749</v>
      </c>
      <c r="B1520" s="119" t="s">
        <v>1786</v>
      </c>
      <c r="C1520" s="114" t="s">
        <v>137</v>
      </c>
      <c r="D1520" s="114" t="s">
        <v>138</v>
      </c>
      <c r="E1520" s="114" t="s">
        <v>139</v>
      </c>
      <c r="F1520" s="116">
        <f t="shared" si="73"/>
        <v>2019</v>
      </c>
      <c r="G1520" s="116">
        <v>10</v>
      </c>
      <c r="H1520" s="116">
        <v>11</v>
      </c>
      <c r="I1520" s="130" t="s">
        <v>1828</v>
      </c>
      <c r="J1520" s="130" t="s">
        <v>1797</v>
      </c>
      <c r="K1520" s="119" t="s">
        <v>1805</v>
      </c>
      <c r="L1520" s="115" t="str">
        <f t="shared" si="74"/>
        <v>T0</v>
      </c>
      <c r="M1520" s="119" t="s">
        <v>1870</v>
      </c>
      <c r="N1520" s="33" t="str">
        <f t="shared" si="72"/>
        <v>E:POS_P:P01_Tr1:WFL_Tr2:ESI_DRC_R2_D:11_M:10_Y:2019</v>
      </c>
      <c r="O1520" s="121">
        <v>0.48541666666666666</v>
      </c>
      <c r="P1520" s="119">
        <v>22</v>
      </c>
      <c r="Q1520" s="119">
        <v>6</v>
      </c>
      <c r="R1520" s="119">
        <v>15</v>
      </c>
      <c r="S1520" s="119">
        <v>18.5</v>
      </c>
      <c r="T1520" s="119" t="s">
        <v>1853</v>
      </c>
      <c r="U1520" s="119">
        <v>25</v>
      </c>
      <c r="V1520" s="119">
        <v>24.5</v>
      </c>
      <c r="W1520" s="119" t="s">
        <v>1891</v>
      </c>
    </row>
    <row r="1521" spans="1:23" x14ac:dyDescent="0.2">
      <c r="A1521" s="124">
        <v>43749</v>
      </c>
      <c r="B1521" s="119" t="s">
        <v>1786</v>
      </c>
      <c r="C1521" s="114" t="s">
        <v>137</v>
      </c>
      <c r="D1521" s="114" t="s">
        <v>138</v>
      </c>
      <c r="E1521" s="114" t="s">
        <v>139</v>
      </c>
      <c r="F1521" s="116">
        <f t="shared" si="73"/>
        <v>2019</v>
      </c>
      <c r="G1521" s="116">
        <v>10</v>
      </c>
      <c r="H1521" s="116">
        <v>11</v>
      </c>
      <c r="I1521" s="130" t="s">
        <v>1828</v>
      </c>
      <c r="J1521" s="130" t="s">
        <v>1797</v>
      </c>
      <c r="K1521" s="119" t="s">
        <v>1805</v>
      </c>
      <c r="L1521" s="115" t="str">
        <f t="shared" si="74"/>
        <v>T1</v>
      </c>
      <c r="M1521" s="119" t="s">
        <v>1871</v>
      </c>
      <c r="N1521" s="33" t="str">
        <f t="shared" si="72"/>
        <v>E:POS_P:P01_Tr1:WFL_Tr2:ESI_DRC_R2_D:11_M:10_Y:2019</v>
      </c>
      <c r="O1521" s="121">
        <v>0.49236111111111108</v>
      </c>
      <c r="P1521" s="119">
        <v>23.2</v>
      </c>
      <c r="Q1521" s="119">
        <v>6</v>
      </c>
      <c r="R1521" s="119">
        <v>15</v>
      </c>
      <c r="S1521" s="119">
        <v>18.5</v>
      </c>
      <c r="T1521" s="119" t="s">
        <v>1853</v>
      </c>
      <c r="U1521" s="119">
        <v>25</v>
      </c>
      <c r="V1521" s="119">
        <v>24.5</v>
      </c>
      <c r="W1521" s="119" t="s">
        <v>1891</v>
      </c>
    </row>
    <row r="1522" spans="1:23" x14ac:dyDescent="0.2">
      <c r="A1522" s="124">
        <v>43749</v>
      </c>
      <c r="B1522" s="119" t="s">
        <v>1786</v>
      </c>
      <c r="C1522" s="114" t="s">
        <v>137</v>
      </c>
      <c r="D1522" s="114" t="s">
        <v>138</v>
      </c>
      <c r="E1522" s="114" t="s">
        <v>139</v>
      </c>
      <c r="F1522" s="116">
        <f t="shared" si="73"/>
        <v>2019</v>
      </c>
      <c r="G1522" s="116">
        <v>10</v>
      </c>
      <c r="H1522" s="116">
        <v>11</v>
      </c>
      <c r="I1522" s="130" t="s">
        <v>1828</v>
      </c>
      <c r="J1522" s="130" t="s">
        <v>1797</v>
      </c>
      <c r="K1522" s="119" t="s">
        <v>1805</v>
      </c>
      <c r="L1522" s="115" t="str">
        <f t="shared" si="74"/>
        <v>T2</v>
      </c>
      <c r="M1522" s="119" t="s">
        <v>1872</v>
      </c>
      <c r="N1522" s="33" t="str">
        <f t="shared" si="72"/>
        <v>E:POS_P:P01_Tr1:WFL_Tr2:ESI_DRC_R2_D:11_M:10_Y:2019</v>
      </c>
      <c r="O1522" s="121">
        <v>0.4993055555555555</v>
      </c>
      <c r="P1522" s="119">
        <v>23.8</v>
      </c>
      <c r="Q1522" s="119">
        <v>6</v>
      </c>
      <c r="R1522" s="119">
        <v>15</v>
      </c>
      <c r="S1522" s="119">
        <v>18.5</v>
      </c>
      <c r="T1522" s="119" t="s">
        <v>1853</v>
      </c>
      <c r="U1522" s="119">
        <v>25</v>
      </c>
      <c r="V1522" s="119">
        <v>24.5</v>
      </c>
      <c r="W1522" s="119" t="s">
        <v>1891</v>
      </c>
    </row>
    <row r="1523" spans="1:23" x14ac:dyDescent="0.2">
      <c r="A1523" s="124">
        <v>43749</v>
      </c>
      <c r="B1523" s="119" t="s">
        <v>1786</v>
      </c>
      <c r="C1523" s="114" t="s">
        <v>137</v>
      </c>
      <c r="D1523" s="114" t="s">
        <v>138</v>
      </c>
      <c r="E1523" s="114" t="s">
        <v>139</v>
      </c>
      <c r="F1523" s="116">
        <f t="shared" si="73"/>
        <v>2019</v>
      </c>
      <c r="G1523" s="116">
        <v>10</v>
      </c>
      <c r="H1523" s="116">
        <v>11</v>
      </c>
      <c r="I1523" s="130" t="s">
        <v>1828</v>
      </c>
      <c r="J1523" s="130" t="s">
        <v>1797</v>
      </c>
      <c r="K1523" s="119" t="s">
        <v>1805</v>
      </c>
      <c r="L1523" s="115" t="str">
        <f t="shared" si="74"/>
        <v>T3</v>
      </c>
      <c r="M1523" s="119" t="s">
        <v>1873</v>
      </c>
      <c r="N1523" s="33" t="str">
        <f t="shared" si="72"/>
        <v>E:POS_P:P01_Tr1:WFL_Tr2:ESI_DRC_R2_D:11_M:10_Y:2019</v>
      </c>
      <c r="O1523" s="131">
        <v>0.50624999999999998</v>
      </c>
      <c r="P1523" s="119">
        <v>24.2</v>
      </c>
      <c r="Q1523" s="119">
        <v>6</v>
      </c>
      <c r="R1523" s="119">
        <v>15</v>
      </c>
      <c r="S1523" s="119">
        <v>18.5</v>
      </c>
      <c r="T1523" s="119" t="s">
        <v>1853</v>
      </c>
      <c r="U1523" s="119">
        <v>25</v>
      </c>
      <c r="V1523" s="119">
        <v>24.5</v>
      </c>
      <c r="W1523" s="119" t="s">
        <v>1891</v>
      </c>
    </row>
    <row r="1524" spans="1:23" x14ac:dyDescent="0.2">
      <c r="A1524" s="124">
        <v>43749</v>
      </c>
      <c r="B1524" s="119" t="s">
        <v>1289</v>
      </c>
      <c r="C1524" s="114" t="s">
        <v>137</v>
      </c>
      <c r="D1524" s="114" t="s">
        <v>138</v>
      </c>
      <c r="E1524" s="114" t="s">
        <v>139</v>
      </c>
      <c r="F1524" s="116">
        <f t="shared" si="73"/>
        <v>2019</v>
      </c>
      <c r="G1524" s="116">
        <v>10</v>
      </c>
      <c r="H1524" s="116">
        <v>11</v>
      </c>
      <c r="I1524" s="130" t="s">
        <v>1828</v>
      </c>
      <c r="J1524" s="130" t="s">
        <v>1797</v>
      </c>
      <c r="K1524" s="119" t="s">
        <v>1810</v>
      </c>
      <c r="L1524" s="115" t="str">
        <f t="shared" si="74"/>
        <v>T0</v>
      </c>
      <c r="M1524" s="119" t="s">
        <v>1874</v>
      </c>
      <c r="N1524" s="33" t="str">
        <f t="shared" si="72"/>
        <v>E:POS_P:P01_Tr1:WFL_Tr2:ESI_DRC_R3_D:11_M:10_Y:2019</v>
      </c>
      <c r="O1524" s="121">
        <v>0.48541666666666666</v>
      </c>
      <c r="P1524" s="119">
        <v>24.3</v>
      </c>
      <c r="Q1524" s="119">
        <v>8</v>
      </c>
      <c r="R1524" s="119">
        <v>8</v>
      </c>
      <c r="S1524" s="119">
        <v>18.5</v>
      </c>
      <c r="T1524" s="119" t="s">
        <v>1853</v>
      </c>
      <c r="U1524" s="119">
        <v>25</v>
      </c>
      <c r="V1524" s="119">
        <v>24.5</v>
      </c>
      <c r="W1524" s="119" t="s">
        <v>1891</v>
      </c>
    </row>
    <row r="1525" spans="1:23" x14ac:dyDescent="0.2">
      <c r="A1525" s="124">
        <v>43749</v>
      </c>
      <c r="B1525" s="119" t="s">
        <v>1289</v>
      </c>
      <c r="C1525" s="114" t="s">
        <v>137</v>
      </c>
      <c r="D1525" s="114" t="s">
        <v>138</v>
      </c>
      <c r="E1525" s="114" t="s">
        <v>139</v>
      </c>
      <c r="F1525" s="116">
        <f t="shared" si="73"/>
        <v>2019</v>
      </c>
      <c r="G1525" s="116">
        <v>10</v>
      </c>
      <c r="H1525" s="116">
        <v>11</v>
      </c>
      <c r="I1525" s="130" t="s">
        <v>1828</v>
      </c>
      <c r="J1525" s="130" t="s">
        <v>1797</v>
      </c>
      <c r="K1525" s="119" t="s">
        <v>1810</v>
      </c>
      <c r="L1525" s="115" t="str">
        <f t="shared" si="74"/>
        <v>T1</v>
      </c>
      <c r="M1525" s="119" t="s">
        <v>1875</v>
      </c>
      <c r="N1525" s="33" t="str">
        <f t="shared" si="72"/>
        <v>E:POS_P:P01_Tr1:WFL_Tr2:ESI_DRC_R3_D:11_M:10_Y:2019</v>
      </c>
      <c r="O1525" s="121">
        <v>0.49236111111111108</v>
      </c>
      <c r="P1525" s="119">
        <v>24.9</v>
      </c>
      <c r="Q1525" s="119">
        <v>8</v>
      </c>
      <c r="R1525" s="119">
        <v>8</v>
      </c>
      <c r="S1525" s="119">
        <v>18.5</v>
      </c>
      <c r="T1525" s="119" t="s">
        <v>1853</v>
      </c>
      <c r="U1525" s="119">
        <v>25</v>
      </c>
      <c r="V1525" s="119">
        <v>24.5</v>
      </c>
      <c r="W1525" s="119" t="s">
        <v>1891</v>
      </c>
    </row>
    <row r="1526" spans="1:23" x14ac:dyDescent="0.2">
      <c r="A1526" s="124">
        <v>43749</v>
      </c>
      <c r="B1526" s="119" t="s">
        <v>1289</v>
      </c>
      <c r="C1526" s="114" t="s">
        <v>137</v>
      </c>
      <c r="D1526" s="114" t="s">
        <v>138</v>
      </c>
      <c r="E1526" s="114" t="s">
        <v>139</v>
      </c>
      <c r="F1526" s="116">
        <f t="shared" si="73"/>
        <v>2019</v>
      </c>
      <c r="G1526" s="116">
        <v>10</v>
      </c>
      <c r="H1526" s="116">
        <v>11</v>
      </c>
      <c r="I1526" s="130" t="s">
        <v>1828</v>
      </c>
      <c r="J1526" s="130" t="s">
        <v>1797</v>
      </c>
      <c r="K1526" s="119" t="s">
        <v>1810</v>
      </c>
      <c r="L1526" s="115" t="str">
        <f t="shared" si="74"/>
        <v>T2</v>
      </c>
      <c r="M1526" s="119" t="s">
        <v>1876</v>
      </c>
      <c r="N1526" s="33" t="str">
        <f t="shared" si="72"/>
        <v>E:POS_P:P01_Tr1:WFL_Tr2:ESI_DRC_R3_D:11_M:10_Y:2019</v>
      </c>
      <c r="O1526" s="121">
        <v>0.4993055555555555</v>
      </c>
      <c r="P1526" s="119">
        <v>24.9</v>
      </c>
      <c r="Q1526" s="119">
        <v>8</v>
      </c>
      <c r="R1526" s="119">
        <v>8</v>
      </c>
      <c r="S1526" s="119">
        <v>18.5</v>
      </c>
      <c r="T1526" s="119" t="s">
        <v>1853</v>
      </c>
      <c r="U1526" s="119">
        <v>25</v>
      </c>
      <c r="V1526" s="119">
        <v>24.5</v>
      </c>
      <c r="W1526" s="119" t="s">
        <v>1891</v>
      </c>
    </row>
    <row r="1527" spans="1:23" x14ac:dyDescent="0.2">
      <c r="A1527" s="124">
        <v>43749</v>
      </c>
      <c r="B1527" s="119" t="s">
        <v>1289</v>
      </c>
      <c r="C1527" s="114" t="s">
        <v>137</v>
      </c>
      <c r="D1527" s="114" t="s">
        <v>138</v>
      </c>
      <c r="E1527" s="114" t="s">
        <v>139</v>
      </c>
      <c r="F1527" s="116">
        <f t="shared" si="73"/>
        <v>2019</v>
      </c>
      <c r="G1527" s="116">
        <v>10</v>
      </c>
      <c r="H1527" s="116">
        <v>11</v>
      </c>
      <c r="I1527" s="130" t="s">
        <v>1828</v>
      </c>
      <c r="J1527" s="130" t="s">
        <v>1797</v>
      </c>
      <c r="K1527" s="119" t="s">
        <v>1810</v>
      </c>
      <c r="L1527" s="115" t="str">
        <f t="shared" si="74"/>
        <v>T3</v>
      </c>
      <c r="M1527" s="119" t="s">
        <v>1877</v>
      </c>
      <c r="N1527" s="33" t="str">
        <f t="shared" si="72"/>
        <v>E:POS_P:P01_Tr1:WFL_Tr2:ESI_DRC_R3_D:11_M:10_Y:2019</v>
      </c>
      <c r="O1527" s="131">
        <v>0.50624999999999998</v>
      </c>
      <c r="P1527" s="119">
        <v>25.1</v>
      </c>
      <c r="Q1527" s="119">
        <v>8</v>
      </c>
      <c r="R1527" s="119">
        <v>8</v>
      </c>
      <c r="S1527" s="119">
        <v>18.5</v>
      </c>
      <c r="T1527" s="119" t="s">
        <v>1853</v>
      </c>
      <c r="U1527" s="119">
        <v>25</v>
      </c>
      <c r="V1527" s="119">
        <v>24.5</v>
      </c>
      <c r="W1527" s="119" t="s">
        <v>1891</v>
      </c>
    </row>
    <row r="1528" spans="1:23" x14ac:dyDescent="0.2">
      <c r="A1528" s="124">
        <v>43749</v>
      </c>
      <c r="B1528" s="119" t="s">
        <v>1289</v>
      </c>
      <c r="C1528" s="114" t="s">
        <v>137</v>
      </c>
      <c r="D1528" s="114" t="s">
        <v>138</v>
      </c>
      <c r="E1528" s="114" t="s">
        <v>139</v>
      </c>
      <c r="F1528" s="116">
        <f t="shared" si="73"/>
        <v>2019</v>
      </c>
      <c r="G1528" s="116">
        <v>10</v>
      </c>
      <c r="H1528" s="116">
        <v>11</v>
      </c>
      <c r="I1528" s="130" t="s">
        <v>1878</v>
      </c>
      <c r="J1528" s="130" t="s">
        <v>1815</v>
      </c>
      <c r="K1528" s="119" t="s">
        <v>1798</v>
      </c>
      <c r="L1528" s="115" t="s">
        <v>1864</v>
      </c>
      <c r="N1528" s="33" t="str">
        <f t="shared" si="72"/>
        <v>E:POS_P:P01_Tr1:WFL _Tr2:LSI_DRC_R1_D:11_M:10_Y:2019</v>
      </c>
      <c r="O1528" s="131"/>
    </row>
    <row r="1529" spans="1:23" x14ac:dyDescent="0.2">
      <c r="A1529" s="124">
        <v>43749</v>
      </c>
      <c r="B1529" s="119" t="s">
        <v>1289</v>
      </c>
      <c r="C1529" s="114" t="s">
        <v>137</v>
      </c>
      <c r="D1529" s="114" t="s">
        <v>138</v>
      </c>
      <c r="E1529" s="114" t="s">
        <v>139</v>
      </c>
      <c r="F1529" s="116">
        <f t="shared" si="73"/>
        <v>2019</v>
      </c>
      <c r="G1529" s="116">
        <v>10</v>
      </c>
      <c r="H1529" s="116">
        <v>11</v>
      </c>
      <c r="I1529" s="130" t="s">
        <v>1878</v>
      </c>
      <c r="J1529" s="130" t="s">
        <v>1815</v>
      </c>
      <c r="K1529" s="119" t="s">
        <v>1798</v>
      </c>
      <c r="L1529" s="115" t="s">
        <v>1857</v>
      </c>
      <c r="N1529" s="33" t="str">
        <f t="shared" si="72"/>
        <v>E:POS_P:P01_Tr1:WFL _Tr2:LSI_DRC_R1_D:11_M:10_Y:2019</v>
      </c>
      <c r="O1529" s="131"/>
    </row>
    <row r="1530" spans="1:23" x14ac:dyDescent="0.2">
      <c r="A1530" s="124">
        <v>43749</v>
      </c>
      <c r="B1530" s="119" t="s">
        <v>1289</v>
      </c>
      <c r="C1530" s="114" t="s">
        <v>137</v>
      </c>
      <c r="D1530" s="114" t="s">
        <v>138</v>
      </c>
      <c r="E1530" s="114" t="s">
        <v>139</v>
      </c>
      <c r="F1530" s="116">
        <f t="shared" si="73"/>
        <v>2019</v>
      </c>
      <c r="G1530" s="116">
        <v>10</v>
      </c>
      <c r="H1530" s="116">
        <v>11</v>
      </c>
      <c r="I1530" s="130" t="s">
        <v>1878</v>
      </c>
      <c r="J1530" s="130" t="s">
        <v>1815</v>
      </c>
      <c r="K1530" s="119" t="s">
        <v>1798</v>
      </c>
      <c r="L1530" s="115" t="s">
        <v>1859</v>
      </c>
      <c r="N1530" s="33" t="str">
        <f t="shared" si="72"/>
        <v>E:POS_P:P01_Tr1:WFL _Tr2:LSI_DRC_R1_D:11_M:10_Y:2019</v>
      </c>
      <c r="O1530" s="131"/>
    </row>
    <row r="1531" spans="1:23" x14ac:dyDescent="0.2">
      <c r="A1531" s="124">
        <v>43749</v>
      </c>
      <c r="B1531" s="119" t="s">
        <v>1289</v>
      </c>
      <c r="C1531" s="114" t="s">
        <v>137</v>
      </c>
      <c r="D1531" s="114" t="s">
        <v>138</v>
      </c>
      <c r="E1531" s="114" t="s">
        <v>139</v>
      </c>
      <c r="F1531" s="116">
        <f t="shared" si="73"/>
        <v>2019</v>
      </c>
      <c r="G1531" s="116">
        <v>10</v>
      </c>
      <c r="H1531" s="116">
        <v>11</v>
      </c>
      <c r="I1531" s="130" t="s">
        <v>1878</v>
      </c>
      <c r="J1531" s="130" t="s">
        <v>1815</v>
      </c>
      <c r="K1531" s="119" t="s">
        <v>1798</v>
      </c>
      <c r="L1531" s="115" t="s">
        <v>1865</v>
      </c>
      <c r="N1531" s="33" t="str">
        <f t="shared" si="72"/>
        <v>E:POS_P:P01_Tr1:WFL _Tr2:LSI_DRC_R1_D:11_M:10_Y:2019</v>
      </c>
      <c r="O1531" s="131"/>
    </row>
    <row r="1532" spans="1:23" x14ac:dyDescent="0.2">
      <c r="A1532" s="124">
        <v>43749</v>
      </c>
      <c r="B1532" s="119" t="s">
        <v>1289</v>
      </c>
      <c r="C1532" s="114" t="s">
        <v>137</v>
      </c>
      <c r="D1532" s="114" t="s">
        <v>138</v>
      </c>
      <c r="E1532" s="114" t="s">
        <v>139</v>
      </c>
      <c r="F1532" s="116">
        <f t="shared" si="73"/>
        <v>2019</v>
      </c>
      <c r="G1532" s="116">
        <v>10</v>
      </c>
      <c r="H1532" s="116">
        <v>11</v>
      </c>
      <c r="I1532" s="130" t="s">
        <v>1878</v>
      </c>
      <c r="J1532" s="130" t="s">
        <v>1815</v>
      </c>
      <c r="K1532" s="119" t="s">
        <v>1805</v>
      </c>
      <c r="L1532" s="115" t="s">
        <v>1864</v>
      </c>
      <c r="N1532" s="33" t="str">
        <f t="shared" si="72"/>
        <v>E:POS_P:P01_Tr1:WFL _Tr2:LSI_DRC_R2_D:11_M:10_Y:2019</v>
      </c>
      <c r="O1532" s="131"/>
    </row>
    <row r="1533" spans="1:23" x14ac:dyDescent="0.2">
      <c r="A1533" s="124">
        <v>43749</v>
      </c>
      <c r="B1533" s="119" t="s">
        <v>1289</v>
      </c>
      <c r="C1533" s="114" t="s">
        <v>137</v>
      </c>
      <c r="D1533" s="114" t="s">
        <v>138</v>
      </c>
      <c r="E1533" s="114" t="s">
        <v>139</v>
      </c>
      <c r="F1533" s="116">
        <f t="shared" si="73"/>
        <v>2019</v>
      </c>
      <c r="G1533" s="116">
        <v>10</v>
      </c>
      <c r="H1533" s="116">
        <v>11</v>
      </c>
      <c r="I1533" s="130" t="s">
        <v>1878</v>
      </c>
      <c r="J1533" s="130" t="s">
        <v>1815</v>
      </c>
      <c r="K1533" s="119" t="s">
        <v>1805</v>
      </c>
      <c r="L1533" s="115" t="s">
        <v>1857</v>
      </c>
      <c r="N1533" s="33" t="str">
        <f t="shared" si="72"/>
        <v>E:POS_P:P01_Tr1:WFL _Tr2:LSI_DRC_R2_D:11_M:10_Y:2019</v>
      </c>
      <c r="O1533" s="131"/>
    </row>
    <row r="1534" spans="1:23" x14ac:dyDescent="0.2">
      <c r="A1534" s="124">
        <v>43749</v>
      </c>
      <c r="B1534" s="119" t="s">
        <v>1289</v>
      </c>
      <c r="C1534" s="114" t="s">
        <v>137</v>
      </c>
      <c r="D1534" s="114" t="s">
        <v>138</v>
      </c>
      <c r="E1534" s="114" t="s">
        <v>139</v>
      </c>
      <c r="F1534" s="116">
        <f t="shared" si="73"/>
        <v>2019</v>
      </c>
      <c r="G1534" s="116">
        <v>10</v>
      </c>
      <c r="H1534" s="116">
        <v>11</v>
      </c>
      <c r="I1534" s="130" t="s">
        <v>1878</v>
      </c>
      <c r="J1534" s="130" t="s">
        <v>1815</v>
      </c>
      <c r="K1534" s="119" t="s">
        <v>1805</v>
      </c>
      <c r="L1534" s="115" t="s">
        <v>1859</v>
      </c>
      <c r="N1534" s="33" t="str">
        <f t="shared" si="72"/>
        <v>E:POS_P:P01_Tr1:WFL _Tr2:LSI_DRC_R2_D:11_M:10_Y:2019</v>
      </c>
      <c r="O1534" s="131"/>
    </row>
    <row r="1535" spans="1:23" x14ac:dyDescent="0.2">
      <c r="A1535" s="124">
        <v>43749</v>
      </c>
      <c r="B1535" s="119" t="s">
        <v>1289</v>
      </c>
      <c r="C1535" s="114" t="s">
        <v>137</v>
      </c>
      <c r="D1535" s="114" t="s">
        <v>138</v>
      </c>
      <c r="E1535" s="114" t="s">
        <v>139</v>
      </c>
      <c r="F1535" s="116">
        <f t="shared" si="73"/>
        <v>2019</v>
      </c>
      <c r="G1535" s="116">
        <v>10</v>
      </c>
      <c r="H1535" s="116">
        <v>11</v>
      </c>
      <c r="I1535" s="130" t="s">
        <v>1878</v>
      </c>
      <c r="J1535" s="130" t="s">
        <v>1815</v>
      </c>
      <c r="K1535" s="119" t="s">
        <v>1805</v>
      </c>
      <c r="L1535" s="115" t="s">
        <v>1865</v>
      </c>
      <c r="N1535" s="33" t="str">
        <f t="shared" si="72"/>
        <v>E:POS_P:P01_Tr1:WFL _Tr2:LSI_DRC_R2_D:11_M:10_Y:2019</v>
      </c>
      <c r="O1535" s="131"/>
    </row>
    <row r="1536" spans="1:23" x14ac:dyDescent="0.2">
      <c r="A1536" s="124">
        <v>43749</v>
      </c>
      <c r="B1536" s="119" t="s">
        <v>1289</v>
      </c>
      <c r="C1536" s="114" t="s">
        <v>137</v>
      </c>
      <c r="D1536" s="114" t="s">
        <v>138</v>
      </c>
      <c r="E1536" s="114" t="s">
        <v>139</v>
      </c>
      <c r="F1536" s="116">
        <f t="shared" si="73"/>
        <v>2019</v>
      </c>
      <c r="G1536" s="116">
        <v>10</v>
      </c>
      <c r="H1536" s="116">
        <v>11</v>
      </c>
      <c r="I1536" s="130" t="s">
        <v>1878</v>
      </c>
      <c r="J1536" s="130" t="s">
        <v>1815</v>
      </c>
      <c r="K1536" s="119" t="s">
        <v>1810</v>
      </c>
      <c r="L1536" s="115" t="s">
        <v>1864</v>
      </c>
      <c r="N1536" s="33" t="str">
        <f t="shared" si="72"/>
        <v>E:POS_P:P01_Tr1:WFL _Tr2:LSI_DRC_R3_D:11_M:10_Y:2019</v>
      </c>
      <c r="O1536" s="131"/>
    </row>
    <row r="1537" spans="1:15" x14ac:dyDescent="0.2">
      <c r="A1537" s="124">
        <v>43749</v>
      </c>
      <c r="B1537" s="119" t="s">
        <v>1289</v>
      </c>
      <c r="C1537" s="114" t="s">
        <v>137</v>
      </c>
      <c r="D1537" s="114" t="s">
        <v>138</v>
      </c>
      <c r="E1537" s="114" t="s">
        <v>139</v>
      </c>
      <c r="F1537" s="116">
        <f t="shared" si="73"/>
        <v>2019</v>
      </c>
      <c r="G1537" s="116">
        <v>10</v>
      </c>
      <c r="H1537" s="116">
        <v>11</v>
      </c>
      <c r="I1537" s="130" t="s">
        <v>1878</v>
      </c>
      <c r="J1537" s="130" t="s">
        <v>1815</v>
      </c>
      <c r="K1537" s="119" t="s">
        <v>1810</v>
      </c>
      <c r="L1537" s="115" t="s">
        <v>1857</v>
      </c>
      <c r="N1537" s="33" t="str">
        <f t="shared" si="72"/>
        <v>E:POS_P:P01_Tr1:WFL _Tr2:LSI_DRC_R3_D:11_M:10_Y:2019</v>
      </c>
      <c r="O1537" s="131"/>
    </row>
    <row r="1538" spans="1:15" x14ac:dyDescent="0.2">
      <c r="A1538" s="124">
        <v>43749</v>
      </c>
      <c r="B1538" s="119" t="s">
        <v>1289</v>
      </c>
      <c r="C1538" s="114" t="s">
        <v>137</v>
      </c>
      <c r="D1538" s="114" t="s">
        <v>138</v>
      </c>
      <c r="E1538" s="114" t="s">
        <v>139</v>
      </c>
      <c r="F1538" s="116">
        <f t="shared" si="73"/>
        <v>2019</v>
      </c>
      <c r="G1538" s="116">
        <v>10</v>
      </c>
      <c r="H1538" s="116">
        <v>11</v>
      </c>
      <c r="I1538" s="130" t="s">
        <v>1878</v>
      </c>
      <c r="J1538" s="130" t="s">
        <v>1815</v>
      </c>
      <c r="K1538" s="119" t="s">
        <v>1810</v>
      </c>
      <c r="L1538" s="115" t="s">
        <v>1859</v>
      </c>
      <c r="N1538" s="33" t="str">
        <f t="shared" ref="N1538:N1561" si="75">"E:"&amp;C1538&amp;"_P:"&amp;D1538&amp;"_Tr1:"&amp;I1538&amp;"_Tr2:"&amp;J1538&amp;"_"&amp;E1538&amp;"_"&amp;K1538&amp;"_D:"&amp;H1538&amp;"_M:"&amp;G1538&amp;"_Y:"&amp;F1538</f>
        <v>E:POS_P:P01_Tr1:WFL _Tr2:LSI_DRC_R3_D:11_M:10_Y:2019</v>
      </c>
      <c r="O1538" s="131"/>
    </row>
    <row r="1539" spans="1:15" x14ac:dyDescent="0.2">
      <c r="A1539" s="124">
        <v>43749</v>
      </c>
      <c r="B1539" s="119" t="s">
        <v>1289</v>
      </c>
      <c r="C1539" s="114" t="s">
        <v>137</v>
      </c>
      <c r="D1539" s="114" t="s">
        <v>138</v>
      </c>
      <c r="E1539" s="114" t="s">
        <v>139</v>
      </c>
      <c r="F1539" s="116">
        <f t="shared" si="73"/>
        <v>2019</v>
      </c>
      <c r="G1539" s="116">
        <v>10</v>
      </c>
      <c r="H1539" s="116">
        <v>11</v>
      </c>
      <c r="I1539" s="130" t="s">
        <v>1878</v>
      </c>
      <c r="J1539" s="130" t="s">
        <v>1815</v>
      </c>
      <c r="K1539" s="119" t="s">
        <v>1810</v>
      </c>
      <c r="L1539" s="115" t="s">
        <v>1865</v>
      </c>
      <c r="N1539" s="33" t="str">
        <f t="shared" si="75"/>
        <v>E:POS_P:P01_Tr1:WFL _Tr2:LSI_DRC_R3_D:11_M:10_Y:2019</v>
      </c>
      <c r="O1539" s="131"/>
    </row>
    <row r="1540" spans="1:15" x14ac:dyDescent="0.2">
      <c r="A1540" s="124">
        <v>43749</v>
      </c>
      <c r="B1540" s="119" t="s">
        <v>1289</v>
      </c>
      <c r="C1540" s="114" t="s">
        <v>137</v>
      </c>
      <c r="D1540" s="114" t="s">
        <v>138</v>
      </c>
      <c r="E1540" s="114" t="s">
        <v>1782</v>
      </c>
      <c r="F1540" s="116">
        <v>2019</v>
      </c>
      <c r="G1540" s="116">
        <v>10</v>
      </c>
      <c r="H1540" s="116">
        <v>11</v>
      </c>
      <c r="I1540" s="130" t="s">
        <v>1796</v>
      </c>
      <c r="J1540" s="130" t="s">
        <v>1797</v>
      </c>
      <c r="K1540" s="119" t="s">
        <v>1798</v>
      </c>
      <c r="L1540" s="115" t="s">
        <v>1864</v>
      </c>
      <c r="N1540" s="33" t="str">
        <f t="shared" si="75"/>
        <v>E:POS_P:P01_Tr1:NWF_Tr2:ESI_LGC_R1_D:11_M:10_Y:2019</v>
      </c>
      <c r="O1540" s="131"/>
    </row>
    <row r="1541" spans="1:15" x14ac:dyDescent="0.2">
      <c r="A1541" s="124">
        <v>43749</v>
      </c>
      <c r="B1541" s="119" t="s">
        <v>1289</v>
      </c>
      <c r="C1541" s="114" t="s">
        <v>137</v>
      </c>
      <c r="D1541" s="114" t="s">
        <v>138</v>
      </c>
      <c r="E1541" s="114" t="s">
        <v>1782</v>
      </c>
      <c r="F1541" s="116">
        <v>2019</v>
      </c>
      <c r="G1541" s="116">
        <v>10</v>
      </c>
      <c r="H1541" s="116">
        <v>11</v>
      </c>
      <c r="I1541" s="130" t="s">
        <v>1796</v>
      </c>
      <c r="J1541" s="130" t="s">
        <v>1797</v>
      </c>
      <c r="K1541" s="119" t="s">
        <v>1798</v>
      </c>
      <c r="L1541" s="115" t="s">
        <v>1857</v>
      </c>
      <c r="N1541" s="33" t="str">
        <f t="shared" si="75"/>
        <v>E:POS_P:P01_Tr1:NWF_Tr2:ESI_LGC_R1_D:11_M:10_Y:2019</v>
      </c>
      <c r="O1541" s="131"/>
    </row>
    <row r="1542" spans="1:15" x14ac:dyDescent="0.2">
      <c r="A1542" s="124">
        <v>43749</v>
      </c>
      <c r="B1542" s="119" t="s">
        <v>1289</v>
      </c>
      <c r="C1542" s="114" t="s">
        <v>137</v>
      </c>
      <c r="D1542" s="114" t="s">
        <v>138</v>
      </c>
      <c r="E1542" s="114" t="s">
        <v>1782</v>
      </c>
      <c r="F1542" s="116">
        <v>2019</v>
      </c>
      <c r="G1542" s="116">
        <v>10</v>
      </c>
      <c r="H1542" s="116">
        <v>11</v>
      </c>
      <c r="I1542" s="130" t="s">
        <v>1796</v>
      </c>
      <c r="J1542" s="130" t="s">
        <v>1797</v>
      </c>
      <c r="K1542" s="119" t="s">
        <v>1798</v>
      </c>
      <c r="L1542" s="115" t="s">
        <v>1859</v>
      </c>
      <c r="N1542" s="33" t="str">
        <f t="shared" si="75"/>
        <v>E:POS_P:P01_Tr1:NWF_Tr2:ESI_LGC_R1_D:11_M:10_Y:2019</v>
      </c>
      <c r="O1542" s="131"/>
    </row>
    <row r="1543" spans="1:15" x14ac:dyDescent="0.2">
      <c r="A1543" s="124">
        <v>43749</v>
      </c>
      <c r="B1543" s="119" t="s">
        <v>1289</v>
      </c>
      <c r="C1543" s="114" t="s">
        <v>137</v>
      </c>
      <c r="D1543" s="114" t="s">
        <v>138</v>
      </c>
      <c r="E1543" s="114" t="s">
        <v>1782</v>
      </c>
      <c r="F1543" s="116">
        <v>2019</v>
      </c>
      <c r="G1543" s="116">
        <v>10</v>
      </c>
      <c r="H1543" s="116">
        <v>11</v>
      </c>
      <c r="I1543" s="130" t="s">
        <v>1796</v>
      </c>
      <c r="J1543" s="130" t="s">
        <v>1797</v>
      </c>
      <c r="K1543" s="119" t="s">
        <v>1798</v>
      </c>
      <c r="L1543" s="115" t="s">
        <v>1865</v>
      </c>
      <c r="N1543" s="33" t="str">
        <f t="shared" si="75"/>
        <v>E:POS_P:P01_Tr1:NWF_Tr2:ESI_LGC_R1_D:11_M:10_Y:2019</v>
      </c>
      <c r="O1543" s="131"/>
    </row>
    <row r="1544" spans="1:15" x14ac:dyDescent="0.2">
      <c r="A1544" s="124">
        <v>43749</v>
      </c>
      <c r="B1544" s="119" t="s">
        <v>1289</v>
      </c>
      <c r="C1544" s="114" t="s">
        <v>137</v>
      </c>
      <c r="D1544" s="114" t="s">
        <v>138</v>
      </c>
      <c r="E1544" s="114" t="s">
        <v>1782</v>
      </c>
      <c r="F1544" s="116">
        <v>2019</v>
      </c>
      <c r="G1544" s="116">
        <v>10</v>
      </c>
      <c r="H1544" s="116">
        <v>11</v>
      </c>
      <c r="I1544" s="130" t="s">
        <v>1796</v>
      </c>
      <c r="J1544" s="130" t="s">
        <v>1797</v>
      </c>
      <c r="K1544" s="119" t="s">
        <v>1805</v>
      </c>
      <c r="L1544" s="115" t="s">
        <v>1865</v>
      </c>
      <c r="N1544" s="33" t="str">
        <f t="shared" si="75"/>
        <v>E:POS_P:P01_Tr1:NWF_Tr2:ESI_LGC_R2_D:11_M:10_Y:2019</v>
      </c>
      <c r="O1544" s="131"/>
    </row>
    <row r="1545" spans="1:15" x14ac:dyDescent="0.2">
      <c r="A1545" s="124">
        <v>43749</v>
      </c>
      <c r="B1545" s="119" t="s">
        <v>1289</v>
      </c>
      <c r="C1545" s="114" t="s">
        <v>137</v>
      </c>
      <c r="D1545" s="114" t="s">
        <v>138</v>
      </c>
      <c r="E1545" s="114" t="s">
        <v>1782</v>
      </c>
      <c r="F1545" s="116">
        <v>2019</v>
      </c>
      <c r="G1545" s="116">
        <v>10</v>
      </c>
      <c r="H1545" s="116">
        <v>11</v>
      </c>
      <c r="I1545" s="130" t="s">
        <v>1796</v>
      </c>
      <c r="J1545" s="130" t="s">
        <v>1797</v>
      </c>
      <c r="K1545" s="119" t="s">
        <v>1805</v>
      </c>
      <c r="L1545" s="115" t="s">
        <v>1864</v>
      </c>
      <c r="N1545" s="33" t="str">
        <f t="shared" si="75"/>
        <v>E:POS_P:P01_Tr1:NWF_Tr2:ESI_LGC_R2_D:11_M:10_Y:2019</v>
      </c>
      <c r="O1545" s="131"/>
    </row>
    <row r="1546" spans="1:15" x14ac:dyDescent="0.2">
      <c r="A1546" s="124">
        <v>43749</v>
      </c>
      <c r="B1546" s="119" t="s">
        <v>1289</v>
      </c>
      <c r="C1546" s="114" t="s">
        <v>137</v>
      </c>
      <c r="D1546" s="114" t="s">
        <v>138</v>
      </c>
      <c r="E1546" s="114" t="s">
        <v>1782</v>
      </c>
      <c r="F1546" s="116">
        <v>2019</v>
      </c>
      <c r="G1546" s="116">
        <v>10</v>
      </c>
      <c r="H1546" s="116">
        <v>11</v>
      </c>
      <c r="I1546" s="130" t="s">
        <v>1796</v>
      </c>
      <c r="J1546" s="130" t="s">
        <v>1797</v>
      </c>
      <c r="K1546" s="119" t="s">
        <v>1805</v>
      </c>
      <c r="L1546" s="115" t="s">
        <v>1857</v>
      </c>
      <c r="N1546" s="33" t="str">
        <f t="shared" si="75"/>
        <v>E:POS_P:P01_Tr1:NWF_Tr2:ESI_LGC_R2_D:11_M:10_Y:2019</v>
      </c>
      <c r="O1546" s="131"/>
    </row>
    <row r="1547" spans="1:15" x14ac:dyDescent="0.2">
      <c r="A1547" s="124">
        <v>43749</v>
      </c>
      <c r="B1547" s="119" t="s">
        <v>1289</v>
      </c>
      <c r="C1547" s="114" t="s">
        <v>137</v>
      </c>
      <c r="D1547" s="114" t="s">
        <v>138</v>
      </c>
      <c r="E1547" s="114" t="s">
        <v>1782</v>
      </c>
      <c r="F1547" s="116">
        <v>2019</v>
      </c>
      <c r="G1547" s="116">
        <v>10</v>
      </c>
      <c r="H1547" s="116">
        <v>11</v>
      </c>
      <c r="I1547" s="130" t="s">
        <v>1796</v>
      </c>
      <c r="J1547" s="130" t="s">
        <v>1797</v>
      </c>
      <c r="K1547" s="119" t="s">
        <v>1805</v>
      </c>
      <c r="L1547" s="115" t="s">
        <v>1859</v>
      </c>
      <c r="N1547" s="33" t="str">
        <f t="shared" si="75"/>
        <v>E:POS_P:P01_Tr1:NWF_Tr2:ESI_LGC_R2_D:11_M:10_Y:2019</v>
      </c>
      <c r="O1547" s="131"/>
    </row>
    <row r="1548" spans="1:15" x14ac:dyDescent="0.2">
      <c r="A1548" s="124">
        <v>43749</v>
      </c>
      <c r="B1548" s="119" t="s">
        <v>1289</v>
      </c>
      <c r="C1548" s="114" t="s">
        <v>137</v>
      </c>
      <c r="D1548" s="114" t="s">
        <v>138</v>
      </c>
      <c r="E1548" s="114" t="s">
        <v>1782</v>
      </c>
      <c r="F1548" s="116">
        <v>2019</v>
      </c>
      <c r="G1548" s="116">
        <v>10</v>
      </c>
      <c r="H1548" s="116">
        <v>11</v>
      </c>
      <c r="I1548" s="130" t="s">
        <v>1796</v>
      </c>
      <c r="J1548" s="130" t="s">
        <v>1797</v>
      </c>
      <c r="K1548" s="119" t="s">
        <v>1810</v>
      </c>
      <c r="L1548" s="115" t="s">
        <v>1864</v>
      </c>
      <c r="N1548" s="33" t="str">
        <f t="shared" si="75"/>
        <v>E:POS_P:P01_Tr1:NWF_Tr2:ESI_LGC_R3_D:11_M:10_Y:2019</v>
      </c>
      <c r="O1548" s="131"/>
    </row>
    <row r="1549" spans="1:15" x14ac:dyDescent="0.2">
      <c r="A1549" s="124">
        <v>43749</v>
      </c>
      <c r="B1549" s="119" t="s">
        <v>1289</v>
      </c>
      <c r="C1549" s="114" t="s">
        <v>137</v>
      </c>
      <c r="D1549" s="114" t="s">
        <v>138</v>
      </c>
      <c r="E1549" s="114" t="s">
        <v>1782</v>
      </c>
      <c r="F1549" s="116">
        <v>2019</v>
      </c>
      <c r="G1549" s="116">
        <v>10</v>
      </c>
      <c r="H1549" s="116">
        <v>11</v>
      </c>
      <c r="I1549" s="130" t="s">
        <v>1796</v>
      </c>
      <c r="J1549" s="130" t="s">
        <v>1797</v>
      </c>
      <c r="K1549" s="119" t="s">
        <v>1810</v>
      </c>
      <c r="L1549" s="115" t="s">
        <v>1857</v>
      </c>
      <c r="N1549" s="33" t="str">
        <f t="shared" si="75"/>
        <v>E:POS_P:P01_Tr1:NWF_Tr2:ESI_LGC_R3_D:11_M:10_Y:2019</v>
      </c>
      <c r="O1549" s="131"/>
    </row>
    <row r="1550" spans="1:15" x14ac:dyDescent="0.2">
      <c r="A1550" s="124">
        <v>43749</v>
      </c>
      <c r="B1550" s="119" t="s">
        <v>1289</v>
      </c>
      <c r="C1550" s="114" t="s">
        <v>137</v>
      </c>
      <c r="D1550" s="114" t="s">
        <v>138</v>
      </c>
      <c r="E1550" s="114" t="s">
        <v>1782</v>
      </c>
      <c r="F1550" s="116">
        <v>2019</v>
      </c>
      <c r="G1550" s="116">
        <v>10</v>
      </c>
      <c r="H1550" s="116">
        <v>11</v>
      </c>
      <c r="I1550" s="130" t="s">
        <v>1796</v>
      </c>
      <c r="J1550" s="130" t="s">
        <v>1797</v>
      </c>
      <c r="K1550" s="119" t="s">
        <v>1810</v>
      </c>
      <c r="L1550" s="115" t="s">
        <v>1859</v>
      </c>
      <c r="N1550" s="33" t="str">
        <f t="shared" si="75"/>
        <v>E:POS_P:P01_Tr1:NWF_Tr2:ESI_LGC_R3_D:11_M:10_Y:2019</v>
      </c>
      <c r="O1550" s="131"/>
    </row>
    <row r="1551" spans="1:15" x14ac:dyDescent="0.2">
      <c r="A1551" s="124">
        <v>43749</v>
      </c>
      <c r="B1551" s="119" t="s">
        <v>1289</v>
      </c>
      <c r="C1551" s="114" t="s">
        <v>137</v>
      </c>
      <c r="D1551" s="114" t="s">
        <v>138</v>
      </c>
      <c r="E1551" s="114" t="s">
        <v>1782</v>
      </c>
      <c r="F1551" s="116">
        <v>2019</v>
      </c>
      <c r="G1551" s="116">
        <v>10</v>
      </c>
      <c r="H1551" s="116">
        <v>11</v>
      </c>
      <c r="I1551" s="130" t="s">
        <v>1796</v>
      </c>
      <c r="J1551" s="130" t="s">
        <v>1815</v>
      </c>
      <c r="K1551" s="119" t="s">
        <v>1798</v>
      </c>
      <c r="L1551" s="115" t="s">
        <v>1864</v>
      </c>
      <c r="N1551" s="33" t="str">
        <f t="shared" si="75"/>
        <v>E:POS_P:P01_Tr1:NWF_Tr2:LSI_LGC_R1_D:11_M:10_Y:2019</v>
      </c>
      <c r="O1551" s="131"/>
    </row>
    <row r="1552" spans="1:15" x14ac:dyDescent="0.2">
      <c r="A1552" s="124">
        <v>43749</v>
      </c>
      <c r="B1552" s="119" t="s">
        <v>1289</v>
      </c>
      <c r="C1552" s="114" t="s">
        <v>137</v>
      </c>
      <c r="D1552" s="114" t="s">
        <v>138</v>
      </c>
      <c r="E1552" s="114" t="s">
        <v>1782</v>
      </c>
      <c r="F1552" s="116">
        <v>2019</v>
      </c>
      <c r="G1552" s="116">
        <v>10</v>
      </c>
      <c r="H1552" s="116">
        <v>11</v>
      </c>
      <c r="I1552" s="130" t="s">
        <v>1796</v>
      </c>
      <c r="J1552" s="130" t="s">
        <v>1815</v>
      </c>
      <c r="K1552" s="119" t="s">
        <v>1798</v>
      </c>
      <c r="L1552" s="115" t="s">
        <v>1857</v>
      </c>
      <c r="N1552" s="33" t="str">
        <f t="shared" si="75"/>
        <v>E:POS_P:P01_Tr1:NWF_Tr2:LSI_LGC_R1_D:11_M:10_Y:2019</v>
      </c>
      <c r="O1552" s="131"/>
    </row>
    <row r="1553" spans="1:23" x14ac:dyDescent="0.2">
      <c r="A1553" s="124">
        <v>43749</v>
      </c>
      <c r="B1553" s="119" t="s">
        <v>1289</v>
      </c>
      <c r="C1553" s="114" t="s">
        <v>137</v>
      </c>
      <c r="D1553" s="114" t="s">
        <v>138</v>
      </c>
      <c r="E1553" s="114" t="s">
        <v>1782</v>
      </c>
      <c r="F1553" s="116">
        <v>2019</v>
      </c>
      <c r="G1553" s="116">
        <v>10</v>
      </c>
      <c r="H1553" s="116">
        <v>11</v>
      </c>
      <c r="I1553" s="130" t="s">
        <v>1796</v>
      </c>
      <c r="J1553" s="130" t="s">
        <v>1815</v>
      </c>
      <c r="K1553" s="119" t="s">
        <v>1798</v>
      </c>
      <c r="L1553" s="115" t="s">
        <v>1859</v>
      </c>
      <c r="N1553" s="33" t="str">
        <f t="shared" si="75"/>
        <v>E:POS_P:P01_Tr1:NWF_Tr2:LSI_LGC_R1_D:11_M:10_Y:2019</v>
      </c>
      <c r="O1553" s="131"/>
    </row>
    <row r="1554" spans="1:23" x14ac:dyDescent="0.2">
      <c r="A1554" s="124">
        <v>43749</v>
      </c>
      <c r="B1554" s="119" t="s">
        <v>1289</v>
      </c>
      <c r="C1554" s="114" t="s">
        <v>137</v>
      </c>
      <c r="D1554" s="114" t="s">
        <v>138</v>
      </c>
      <c r="E1554" s="114" t="s">
        <v>1782</v>
      </c>
      <c r="F1554" s="116">
        <v>2019</v>
      </c>
      <c r="G1554" s="116">
        <v>10</v>
      </c>
      <c r="H1554" s="116">
        <v>11</v>
      </c>
      <c r="I1554" s="130" t="s">
        <v>1796</v>
      </c>
      <c r="J1554" s="130" t="s">
        <v>1815</v>
      </c>
      <c r="K1554" s="119" t="s">
        <v>1798</v>
      </c>
      <c r="L1554" s="115" t="s">
        <v>1865</v>
      </c>
      <c r="N1554" s="33" t="str">
        <f t="shared" si="75"/>
        <v>E:POS_P:P01_Tr1:NWF_Tr2:LSI_LGC_R1_D:11_M:10_Y:2019</v>
      </c>
      <c r="O1554" s="131"/>
    </row>
    <row r="1555" spans="1:23" x14ac:dyDescent="0.2">
      <c r="A1555" s="124">
        <v>43749</v>
      </c>
      <c r="B1555" s="119" t="s">
        <v>1289</v>
      </c>
      <c r="C1555" s="114" t="s">
        <v>137</v>
      </c>
      <c r="D1555" s="114" t="s">
        <v>138</v>
      </c>
      <c r="E1555" s="114" t="s">
        <v>1782</v>
      </c>
      <c r="F1555" s="116">
        <v>2019</v>
      </c>
      <c r="G1555" s="116">
        <v>10</v>
      </c>
      <c r="H1555" s="116">
        <v>11</v>
      </c>
      <c r="I1555" s="130" t="s">
        <v>1796</v>
      </c>
      <c r="J1555" s="130" t="s">
        <v>1815</v>
      </c>
      <c r="K1555" s="119" t="s">
        <v>1805</v>
      </c>
      <c r="L1555" s="115" t="s">
        <v>1865</v>
      </c>
      <c r="N1555" s="33" t="str">
        <f t="shared" si="75"/>
        <v>E:POS_P:P01_Tr1:NWF_Tr2:LSI_LGC_R2_D:11_M:10_Y:2019</v>
      </c>
      <c r="O1555" s="131"/>
    </row>
    <row r="1556" spans="1:23" x14ac:dyDescent="0.2">
      <c r="A1556" s="124">
        <v>43749</v>
      </c>
      <c r="B1556" s="119" t="s">
        <v>1289</v>
      </c>
      <c r="C1556" s="114" t="s">
        <v>137</v>
      </c>
      <c r="D1556" s="114" t="s">
        <v>138</v>
      </c>
      <c r="E1556" s="114" t="s">
        <v>1782</v>
      </c>
      <c r="F1556" s="116">
        <v>2019</v>
      </c>
      <c r="G1556" s="116">
        <v>10</v>
      </c>
      <c r="H1556" s="116">
        <v>11</v>
      </c>
      <c r="I1556" s="130" t="s">
        <v>1796</v>
      </c>
      <c r="J1556" s="130" t="s">
        <v>1815</v>
      </c>
      <c r="K1556" s="119" t="s">
        <v>1805</v>
      </c>
      <c r="L1556" s="115" t="s">
        <v>1864</v>
      </c>
      <c r="N1556" s="33" t="str">
        <f t="shared" si="75"/>
        <v>E:POS_P:P01_Tr1:NWF_Tr2:LSI_LGC_R2_D:11_M:10_Y:2019</v>
      </c>
      <c r="O1556" s="131"/>
    </row>
    <row r="1557" spans="1:23" x14ac:dyDescent="0.2">
      <c r="A1557" s="124">
        <v>43749</v>
      </c>
      <c r="B1557" s="119" t="s">
        <v>1289</v>
      </c>
      <c r="C1557" s="114" t="s">
        <v>137</v>
      </c>
      <c r="D1557" s="114" t="s">
        <v>138</v>
      </c>
      <c r="E1557" s="114" t="s">
        <v>1782</v>
      </c>
      <c r="F1557" s="116">
        <v>2019</v>
      </c>
      <c r="G1557" s="116">
        <v>10</v>
      </c>
      <c r="H1557" s="116">
        <v>11</v>
      </c>
      <c r="I1557" s="130" t="s">
        <v>1796</v>
      </c>
      <c r="J1557" s="130" t="s">
        <v>1815</v>
      </c>
      <c r="K1557" s="119" t="s">
        <v>1805</v>
      </c>
      <c r="L1557" s="115" t="s">
        <v>1857</v>
      </c>
      <c r="N1557" s="33" t="str">
        <f t="shared" si="75"/>
        <v>E:POS_P:P01_Tr1:NWF_Tr2:LSI_LGC_R2_D:11_M:10_Y:2019</v>
      </c>
      <c r="O1557" s="131"/>
    </row>
    <row r="1558" spans="1:23" x14ac:dyDescent="0.2">
      <c r="A1558" s="124">
        <v>43749</v>
      </c>
      <c r="B1558" s="119" t="s">
        <v>1289</v>
      </c>
      <c r="C1558" s="114" t="s">
        <v>137</v>
      </c>
      <c r="D1558" s="114" t="s">
        <v>138</v>
      </c>
      <c r="E1558" s="114" t="s">
        <v>1782</v>
      </c>
      <c r="F1558" s="116">
        <v>2019</v>
      </c>
      <c r="G1558" s="116">
        <v>10</v>
      </c>
      <c r="H1558" s="116">
        <v>11</v>
      </c>
      <c r="I1558" s="130" t="s">
        <v>1796</v>
      </c>
      <c r="J1558" s="130" t="s">
        <v>1815</v>
      </c>
      <c r="K1558" s="119" t="s">
        <v>1805</v>
      </c>
      <c r="L1558" s="115" t="s">
        <v>1859</v>
      </c>
      <c r="N1558" s="33" t="str">
        <f t="shared" si="75"/>
        <v>E:POS_P:P01_Tr1:NWF_Tr2:LSI_LGC_R2_D:11_M:10_Y:2019</v>
      </c>
      <c r="O1558" s="131"/>
    </row>
    <row r="1559" spans="1:23" x14ac:dyDescent="0.2">
      <c r="A1559" s="124">
        <v>43749</v>
      </c>
      <c r="B1559" s="119" t="s">
        <v>1289</v>
      </c>
      <c r="C1559" s="114" t="s">
        <v>137</v>
      </c>
      <c r="D1559" s="114" t="s">
        <v>138</v>
      </c>
      <c r="E1559" s="114" t="s">
        <v>1782</v>
      </c>
      <c r="F1559" s="116">
        <v>2019</v>
      </c>
      <c r="G1559" s="116">
        <v>10</v>
      </c>
      <c r="H1559" s="116">
        <v>11</v>
      </c>
      <c r="I1559" s="130" t="s">
        <v>1796</v>
      </c>
      <c r="J1559" s="130" t="s">
        <v>1815</v>
      </c>
      <c r="K1559" s="119" t="s">
        <v>1810</v>
      </c>
      <c r="L1559" s="115" t="s">
        <v>1864</v>
      </c>
      <c r="N1559" s="33" t="str">
        <f t="shared" si="75"/>
        <v>E:POS_P:P01_Tr1:NWF_Tr2:LSI_LGC_R3_D:11_M:10_Y:2019</v>
      </c>
      <c r="O1559" s="131"/>
    </row>
    <row r="1560" spans="1:23" x14ac:dyDescent="0.2">
      <c r="A1560" s="124">
        <v>43749</v>
      </c>
      <c r="B1560" s="119" t="s">
        <v>1289</v>
      </c>
      <c r="C1560" s="114" t="s">
        <v>137</v>
      </c>
      <c r="D1560" s="114" t="s">
        <v>138</v>
      </c>
      <c r="E1560" s="114" t="s">
        <v>1782</v>
      </c>
      <c r="F1560" s="116">
        <v>2019</v>
      </c>
      <c r="G1560" s="116">
        <v>10</v>
      </c>
      <c r="H1560" s="116">
        <v>11</v>
      </c>
      <c r="I1560" s="130" t="s">
        <v>1796</v>
      </c>
      <c r="J1560" s="130" t="s">
        <v>1815</v>
      </c>
      <c r="K1560" s="119" t="s">
        <v>1810</v>
      </c>
      <c r="L1560" s="115" t="s">
        <v>1857</v>
      </c>
      <c r="N1560" s="33" t="str">
        <f t="shared" si="75"/>
        <v>E:POS_P:P01_Tr1:NWF_Tr2:LSI_LGC_R3_D:11_M:10_Y:2019</v>
      </c>
      <c r="O1560" s="131"/>
    </row>
    <row r="1561" spans="1:23" x14ac:dyDescent="0.2">
      <c r="A1561" s="124">
        <v>43749</v>
      </c>
      <c r="B1561" s="119" t="s">
        <v>1289</v>
      </c>
      <c r="C1561" s="114" t="s">
        <v>137</v>
      </c>
      <c r="D1561" s="114" t="s">
        <v>138</v>
      </c>
      <c r="E1561" s="114" t="s">
        <v>1782</v>
      </c>
      <c r="F1561" s="116">
        <v>2019</v>
      </c>
      <c r="G1561" s="116">
        <v>10</v>
      </c>
      <c r="H1561" s="116">
        <v>11</v>
      </c>
      <c r="I1561" s="130" t="s">
        <v>1796</v>
      </c>
      <c r="J1561" s="130" t="s">
        <v>1815</v>
      </c>
      <c r="K1561" s="119" t="s">
        <v>1810</v>
      </c>
      <c r="L1561" s="115" t="s">
        <v>1859</v>
      </c>
      <c r="N1561" s="33" t="str">
        <f t="shared" si="75"/>
        <v>E:POS_P:P01_Tr1:NWF_Tr2:LSI_LGC_R3_D:11_M:10_Y:2019</v>
      </c>
      <c r="O1561" s="131"/>
    </row>
    <row r="1562" spans="1:23" x14ac:dyDescent="0.2">
      <c r="A1562" s="124">
        <v>43749</v>
      </c>
      <c r="B1562" s="119" t="s">
        <v>1787</v>
      </c>
      <c r="C1562" s="114" t="s">
        <v>137</v>
      </c>
      <c r="D1562" s="114" t="s">
        <v>1892</v>
      </c>
      <c r="E1562" s="114" t="s">
        <v>1782</v>
      </c>
      <c r="F1562" s="116">
        <f t="shared" ref="F1562:F1585" si="76">YEAR(A1562)</f>
        <v>2019</v>
      </c>
      <c r="G1562" s="116">
        <v>10</v>
      </c>
      <c r="H1562" s="116">
        <v>11</v>
      </c>
      <c r="I1562" s="130" t="s">
        <v>1828</v>
      </c>
      <c r="J1562" s="130" t="s">
        <v>1797</v>
      </c>
      <c r="K1562" s="119" t="s">
        <v>1798</v>
      </c>
      <c r="L1562" s="115" t="str">
        <f t="shared" ref="L1562:L1573" si="77">MID(M1562,16,2)</f>
        <v>T0</v>
      </c>
      <c r="M1562" s="119" t="s">
        <v>1879</v>
      </c>
      <c r="N1562" s="33" t="str">
        <f>"E:"&amp;C1561&amp;"_P:"&amp;D1561&amp;"_Tr1:"&amp;I1561&amp;"_Tr2:"&amp;J1561&amp;"_"&amp;E1561&amp;"_"&amp;K1561&amp;"_D:"&amp;H1561&amp;"_M:"&amp;G1561&amp;"_Y:"&amp;F1561</f>
        <v>E:POS_P:P01_Tr1:NWF_Tr2:LSI_LGC_R3_D:11_M:10_Y:2019</v>
      </c>
      <c r="O1562" s="121">
        <v>0.4831597222222222</v>
      </c>
      <c r="P1562" s="119">
        <v>25</v>
      </c>
      <c r="Q1562" s="119">
        <v>11</v>
      </c>
      <c r="R1562" s="119">
        <v>8</v>
      </c>
      <c r="S1562" s="119">
        <v>18.5</v>
      </c>
      <c r="T1562" s="119" t="s">
        <v>1853</v>
      </c>
      <c r="U1562" s="119">
        <v>25</v>
      </c>
      <c r="V1562" s="119">
        <v>24.5</v>
      </c>
      <c r="W1562" s="119" t="s">
        <v>1891</v>
      </c>
    </row>
    <row r="1563" spans="1:23" x14ac:dyDescent="0.2">
      <c r="A1563" s="124">
        <v>43749</v>
      </c>
      <c r="B1563" s="119" t="s">
        <v>1787</v>
      </c>
      <c r="C1563" s="114" t="s">
        <v>137</v>
      </c>
      <c r="D1563" s="114" t="s">
        <v>138</v>
      </c>
      <c r="E1563" s="114" t="s">
        <v>1782</v>
      </c>
      <c r="F1563" s="116">
        <f t="shared" si="76"/>
        <v>2019</v>
      </c>
      <c r="G1563" s="116">
        <v>10</v>
      </c>
      <c r="H1563" s="116">
        <v>11</v>
      </c>
      <c r="I1563" s="130" t="s">
        <v>1828</v>
      </c>
      <c r="J1563" s="130" t="s">
        <v>1797</v>
      </c>
      <c r="K1563" s="119" t="s">
        <v>1798</v>
      </c>
      <c r="L1563" s="115" t="str">
        <f t="shared" si="77"/>
        <v>T1</v>
      </c>
      <c r="M1563" s="119" t="s">
        <v>1880</v>
      </c>
      <c r="N1563" s="33" t="str">
        <f t="shared" ref="N1563:N1594" si="78">"E:"&amp;C1563&amp;"_P:"&amp;D1563&amp;"_Tr1:"&amp;I1563&amp;"_Tr2:"&amp;J1563&amp;"_"&amp;E1563&amp;"_"&amp;K1563&amp;"_D:"&amp;H1563&amp;"_M:"&amp;G1563&amp;"_Y:"&amp;F1563</f>
        <v>E:POS_P:P01_Tr1:WFL_Tr2:ESI_LGC_R1_D:11_M:10_Y:2019</v>
      </c>
      <c r="O1563" s="121">
        <v>0.49010416666666662</v>
      </c>
      <c r="P1563" s="119">
        <v>27.1</v>
      </c>
      <c r="Q1563" s="119">
        <v>11</v>
      </c>
      <c r="R1563" s="119">
        <v>8</v>
      </c>
      <c r="S1563" s="119">
        <v>18.5</v>
      </c>
      <c r="T1563" s="119" t="s">
        <v>1853</v>
      </c>
      <c r="U1563" s="119">
        <v>25</v>
      </c>
      <c r="V1563" s="119">
        <v>24.5</v>
      </c>
      <c r="W1563" s="119" t="s">
        <v>1891</v>
      </c>
    </row>
    <row r="1564" spans="1:23" x14ac:dyDescent="0.2">
      <c r="A1564" s="124">
        <v>43749</v>
      </c>
      <c r="B1564" s="119" t="s">
        <v>1787</v>
      </c>
      <c r="C1564" s="114" t="s">
        <v>137</v>
      </c>
      <c r="D1564" s="114" t="s">
        <v>138</v>
      </c>
      <c r="E1564" s="114" t="s">
        <v>1782</v>
      </c>
      <c r="F1564" s="116">
        <f t="shared" si="76"/>
        <v>2019</v>
      </c>
      <c r="G1564" s="116">
        <v>10</v>
      </c>
      <c r="H1564" s="116">
        <v>11</v>
      </c>
      <c r="I1564" s="130" t="s">
        <v>1828</v>
      </c>
      <c r="J1564" s="130" t="s">
        <v>1797</v>
      </c>
      <c r="K1564" s="119" t="s">
        <v>1798</v>
      </c>
      <c r="L1564" s="115" t="str">
        <f t="shared" si="77"/>
        <v>T2</v>
      </c>
      <c r="M1564" s="119" t="s">
        <v>1881</v>
      </c>
      <c r="N1564" s="33" t="str">
        <f t="shared" si="78"/>
        <v>E:POS_P:P01_Tr1:WFL_Tr2:ESI_LGC_R1_D:11_M:10_Y:2019</v>
      </c>
      <c r="O1564" s="121">
        <v>0.49704861111111115</v>
      </c>
      <c r="P1564" s="119">
        <v>27.2</v>
      </c>
      <c r="Q1564" s="119">
        <v>11</v>
      </c>
      <c r="R1564" s="119">
        <v>8</v>
      </c>
      <c r="S1564" s="119">
        <v>18.5</v>
      </c>
      <c r="T1564" s="119" t="s">
        <v>1853</v>
      </c>
      <c r="U1564" s="119">
        <v>25</v>
      </c>
      <c r="V1564" s="119">
        <v>24.5</v>
      </c>
      <c r="W1564" s="119" t="s">
        <v>1891</v>
      </c>
    </row>
    <row r="1565" spans="1:23" x14ac:dyDescent="0.2">
      <c r="A1565" s="124">
        <v>43749</v>
      </c>
      <c r="B1565" s="119" t="s">
        <v>1787</v>
      </c>
      <c r="C1565" s="114" t="s">
        <v>137</v>
      </c>
      <c r="D1565" s="114" t="s">
        <v>138</v>
      </c>
      <c r="E1565" s="114" t="s">
        <v>1782</v>
      </c>
      <c r="F1565" s="116">
        <f t="shared" si="76"/>
        <v>2019</v>
      </c>
      <c r="G1565" s="116">
        <v>10</v>
      </c>
      <c r="H1565" s="116">
        <v>11</v>
      </c>
      <c r="I1565" s="130" t="s">
        <v>1828</v>
      </c>
      <c r="J1565" s="130" t="s">
        <v>1797</v>
      </c>
      <c r="K1565" s="119" t="s">
        <v>1798</v>
      </c>
      <c r="L1565" s="115" t="str">
        <f t="shared" si="77"/>
        <v>T3</v>
      </c>
      <c r="M1565" s="119" t="s">
        <v>1882</v>
      </c>
      <c r="N1565" s="33" t="str">
        <f t="shared" si="78"/>
        <v>E:POS_P:P01_Tr1:WFL_Tr2:ESI_LGC_R1_D:11_M:10_Y:2019</v>
      </c>
      <c r="O1565" s="121">
        <v>0.46232638888888888</v>
      </c>
      <c r="P1565" s="119">
        <v>27.5</v>
      </c>
      <c r="Q1565" s="119">
        <v>11</v>
      </c>
      <c r="R1565" s="119">
        <v>8</v>
      </c>
      <c r="S1565" s="119">
        <v>18.5</v>
      </c>
      <c r="T1565" s="119" t="s">
        <v>1853</v>
      </c>
      <c r="U1565" s="119">
        <v>25</v>
      </c>
      <c r="V1565" s="119">
        <v>24.5</v>
      </c>
      <c r="W1565" s="119" t="s">
        <v>1891</v>
      </c>
    </row>
    <row r="1566" spans="1:23" x14ac:dyDescent="0.2">
      <c r="A1566" s="124">
        <v>43749</v>
      </c>
      <c r="B1566" s="119" t="s">
        <v>1289</v>
      </c>
      <c r="C1566" s="114" t="s">
        <v>137</v>
      </c>
      <c r="D1566" s="114" t="s">
        <v>138</v>
      </c>
      <c r="E1566" s="114" t="s">
        <v>1782</v>
      </c>
      <c r="F1566" s="116">
        <f t="shared" si="76"/>
        <v>2019</v>
      </c>
      <c r="G1566" s="116">
        <v>10</v>
      </c>
      <c r="H1566" s="116">
        <v>11</v>
      </c>
      <c r="I1566" s="130" t="s">
        <v>1828</v>
      </c>
      <c r="J1566" s="130" t="s">
        <v>1797</v>
      </c>
      <c r="K1566" s="119" t="s">
        <v>1805</v>
      </c>
      <c r="L1566" s="115" t="str">
        <f t="shared" si="77"/>
        <v>T0</v>
      </c>
      <c r="M1566" s="119" t="s">
        <v>1883</v>
      </c>
      <c r="N1566" s="33" t="str">
        <f t="shared" si="78"/>
        <v>E:POS_P:P01_Tr1:WFL_Tr2:ESI_LGC_R2_D:11_M:10_Y:2019</v>
      </c>
      <c r="O1566" s="121">
        <v>0.4831597222222222</v>
      </c>
      <c r="P1566" s="119">
        <v>25.2</v>
      </c>
      <c r="Q1566" s="119">
        <v>14</v>
      </c>
      <c r="R1566" s="119">
        <v>11</v>
      </c>
      <c r="S1566" s="119">
        <v>18.5</v>
      </c>
      <c r="T1566" s="119" t="s">
        <v>1853</v>
      </c>
      <c r="U1566" s="119">
        <v>25</v>
      </c>
      <c r="V1566" s="119">
        <v>24.5</v>
      </c>
      <c r="W1566" s="119" t="s">
        <v>1891</v>
      </c>
    </row>
    <row r="1567" spans="1:23" x14ac:dyDescent="0.2">
      <c r="A1567" s="124">
        <v>43749</v>
      </c>
      <c r="B1567" s="119" t="s">
        <v>1289</v>
      </c>
      <c r="C1567" s="114" t="s">
        <v>137</v>
      </c>
      <c r="D1567" s="114" t="s">
        <v>138</v>
      </c>
      <c r="E1567" s="114" t="s">
        <v>1782</v>
      </c>
      <c r="F1567" s="116">
        <f t="shared" si="76"/>
        <v>2019</v>
      </c>
      <c r="G1567" s="116">
        <v>10</v>
      </c>
      <c r="H1567" s="116">
        <v>11</v>
      </c>
      <c r="I1567" s="130" t="s">
        <v>1828</v>
      </c>
      <c r="J1567" s="130" t="s">
        <v>1797</v>
      </c>
      <c r="K1567" s="119" t="s">
        <v>1805</v>
      </c>
      <c r="L1567" s="115" t="str">
        <f t="shared" si="77"/>
        <v>T1</v>
      </c>
      <c r="M1567" s="119" t="s">
        <v>1884</v>
      </c>
      <c r="N1567" s="33" t="str">
        <f t="shared" si="78"/>
        <v>E:POS_P:P01_Tr1:WFL_Tr2:ESI_LGC_R2_D:11_M:10_Y:2019</v>
      </c>
      <c r="O1567" s="121">
        <v>0.49010416666666662</v>
      </c>
      <c r="P1567" s="119">
        <v>27.1</v>
      </c>
      <c r="Q1567" s="119">
        <v>14</v>
      </c>
      <c r="R1567" s="119">
        <v>11</v>
      </c>
      <c r="S1567" s="119">
        <v>18.5</v>
      </c>
      <c r="T1567" s="119" t="s">
        <v>1853</v>
      </c>
      <c r="U1567" s="119">
        <v>25</v>
      </c>
      <c r="V1567" s="119">
        <v>24.5</v>
      </c>
      <c r="W1567" s="119" t="s">
        <v>1891</v>
      </c>
    </row>
    <row r="1568" spans="1:23" x14ac:dyDescent="0.2">
      <c r="A1568" s="124">
        <v>43749</v>
      </c>
      <c r="B1568" s="119" t="s">
        <v>1289</v>
      </c>
      <c r="C1568" s="114" t="s">
        <v>137</v>
      </c>
      <c r="D1568" s="114" t="s">
        <v>138</v>
      </c>
      <c r="E1568" s="114" t="s">
        <v>1782</v>
      </c>
      <c r="F1568" s="116">
        <f t="shared" si="76"/>
        <v>2019</v>
      </c>
      <c r="G1568" s="116">
        <v>10</v>
      </c>
      <c r="H1568" s="116">
        <v>11</v>
      </c>
      <c r="I1568" s="130" t="s">
        <v>1828</v>
      </c>
      <c r="J1568" s="130" t="s">
        <v>1797</v>
      </c>
      <c r="K1568" s="119" t="s">
        <v>1805</v>
      </c>
      <c r="L1568" s="115" t="str">
        <f t="shared" si="77"/>
        <v>T2</v>
      </c>
      <c r="M1568" s="119" t="s">
        <v>1885</v>
      </c>
      <c r="N1568" s="33" t="str">
        <f t="shared" si="78"/>
        <v>E:POS_P:P01_Tr1:WFL_Tr2:ESI_LGC_R2_D:11_M:10_Y:2019</v>
      </c>
      <c r="O1568" s="121">
        <v>0.49704861111111115</v>
      </c>
      <c r="P1568" s="119">
        <v>27.2</v>
      </c>
      <c r="Q1568" s="119">
        <v>14</v>
      </c>
      <c r="R1568" s="119">
        <v>11</v>
      </c>
      <c r="S1568" s="119">
        <v>18.5</v>
      </c>
      <c r="T1568" s="119" t="s">
        <v>1853</v>
      </c>
      <c r="U1568" s="119">
        <v>25</v>
      </c>
      <c r="V1568" s="119">
        <v>24.5</v>
      </c>
      <c r="W1568" s="119" t="s">
        <v>1891</v>
      </c>
    </row>
    <row r="1569" spans="1:23" x14ac:dyDescent="0.2">
      <c r="A1569" s="124">
        <v>43749</v>
      </c>
      <c r="B1569" s="119" t="s">
        <v>1289</v>
      </c>
      <c r="C1569" s="114" t="s">
        <v>137</v>
      </c>
      <c r="D1569" s="114" t="s">
        <v>138</v>
      </c>
      <c r="E1569" s="114" t="s">
        <v>1782</v>
      </c>
      <c r="F1569" s="116">
        <f t="shared" si="76"/>
        <v>2019</v>
      </c>
      <c r="G1569" s="116">
        <v>10</v>
      </c>
      <c r="H1569" s="116">
        <v>11</v>
      </c>
      <c r="I1569" s="130" t="s">
        <v>1828</v>
      </c>
      <c r="J1569" s="130" t="s">
        <v>1797</v>
      </c>
      <c r="K1569" s="119" t="s">
        <v>1805</v>
      </c>
      <c r="L1569" s="115" t="str">
        <f t="shared" si="77"/>
        <v>T3</v>
      </c>
      <c r="M1569" s="119" t="s">
        <v>1886</v>
      </c>
      <c r="N1569" s="33" t="str">
        <f t="shared" si="78"/>
        <v>E:POS_P:P01_Tr1:WFL_Tr2:ESI_LGC_R2_D:11_M:10_Y:2019</v>
      </c>
      <c r="O1569" s="121">
        <v>0.46232638888888888</v>
      </c>
      <c r="P1569" s="119">
        <v>27.5</v>
      </c>
      <c r="Q1569" s="119">
        <v>14</v>
      </c>
      <c r="R1569" s="119">
        <v>11</v>
      </c>
      <c r="S1569" s="119">
        <v>18.5</v>
      </c>
      <c r="T1569" s="119" t="s">
        <v>1853</v>
      </c>
      <c r="U1569" s="119">
        <v>25</v>
      </c>
      <c r="V1569" s="119">
        <v>24.5</v>
      </c>
      <c r="W1569" s="119" t="s">
        <v>1891</v>
      </c>
    </row>
    <row r="1570" spans="1:23" x14ac:dyDescent="0.2">
      <c r="A1570" s="124">
        <v>43749</v>
      </c>
      <c r="B1570" s="115" t="s">
        <v>554</v>
      </c>
      <c r="C1570" s="114" t="s">
        <v>137</v>
      </c>
      <c r="D1570" s="114" t="s">
        <v>138</v>
      </c>
      <c r="E1570" s="114" t="s">
        <v>1782</v>
      </c>
      <c r="F1570" s="116">
        <f t="shared" si="76"/>
        <v>2019</v>
      </c>
      <c r="G1570" s="116">
        <v>10</v>
      </c>
      <c r="H1570" s="116">
        <v>11</v>
      </c>
      <c r="I1570" s="130" t="s">
        <v>1828</v>
      </c>
      <c r="J1570" s="130" t="s">
        <v>1797</v>
      </c>
      <c r="K1570" s="119" t="s">
        <v>1810</v>
      </c>
      <c r="L1570" s="115" t="str">
        <f t="shared" si="77"/>
        <v>T0</v>
      </c>
      <c r="M1570" s="119" t="s">
        <v>1887</v>
      </c>
      <c r="N1570" s="33" t="str">
        <f t="shared" si="78"/>
        <v>E:POS_P:P01_Tr1:WFL_Tr2:ESI_LGC_R3_D:11_M:10_Y:2019</v>
      </c>
      <c r="O1570" s="121">
        <v>0.4831597222222222</v>
      </c>
      <c r="P1570" s="119">
        <v>24.9</v>
      </c>
      <c r="Q1570" s="119">
        <v>2</v>
      </c>
      <c r="R1570" s="119">
        <v>9</v>
      </c>
      <c r="S1570" s="119">
        <v>18.5</v>
      </c>
      <c r="T1570" s="119" t="s">
        <v>1853</v>
      </c>
      <c r="U1570" s="119">
        <v>25</v>
      </c>
      <c r="V1570" s="119">
        <v>24.5</v>
      </c>
      <c r="W1570" s="119" t="s">
        <v>1891</v>
      </c>
    </row>
    <row r="1571" spans="1:23" x14ac:dyDescent="0.2">
      <c r="A1571" s="124">
        <v>43749</v>
      </c>
      <c r="B1571" s="115" t="s">
        <v>554</v>
      </c>
      <c r="C1571" s="114" t="s">
        <v>137</v>
      </c>
      <c r="D1571" s="114" t="s">
        <v>138</v>
      </c>
      <c r="E1571" s="114" t="s">
        <v>1782</v>
      </c>
      <c r="F1571" s="116">
        <f t="shared" si="76"/>
        <v>2019</v>
      </c>
      <c r="G1571" s="116">
        <v>10</v>
      </c>
      <c r="H1571" s="116">
        <v>11</v>
      </c>
      <c r="I1571" s="130" t="s">
        <v>1828</v>
      </c>
      <c r="J1571" s="130" t="s">
        <v>1797</v>
      </c>
      <c r="K1571" s="119" t="s">
        <v>1810</v>
      </c>
      <c r="L1571" s="115" t="str">
        <f t="shared" si="77"/>
        <v>T1</v>
      </c>
      <c r="M1571" s="119" t="s">
        <v>1888</v>
      </c>
      <c r="N1571" s="33" t="str">
        <f t="shared" si="78"/>
        <v>E:POS_P:P01_Tr1:WFL_Tr2:ESI_LGC_R3_D:11_M:10_Y:2019</v>
      </c>
      <c r="O1571" s="121">
        <v>0.49010416666666662</v>
      </c>
      <c r="P1571" s="119">
        <v>27</v>
      </c>
      <c r="Q1571" s="119">
        <v>2</v>
      </c>
      <c r="R1571" s="119">
        <v>9</v>
      </c>
      <c r="S1571" s="119">
        <v>18.5</v>
      </c>
      <c r="T1571" s="119" t="s">
        <v>1853</v>
      </c>
      <c r="U1571" s="119">
        <v>25</v>
      </c>
      <c r="V1571" s="119">
        <v>24.5</v>
      </c>
      <c r="W1571" s="119" t="s">
        <v>1891</v>
      </c>
    </row>
    <row r="1572" spans="1:23" x14ac:dyDescent="0.2">
      <c r="A1572" s="124">
        <v>43749</v>
      </c>
      <c r="B1572" s="115" t="s">
        <v>554</v>
      </c>
      <c r="C1572" s="114" t="s">
        <v>137</v>
      </c>
      <c r="D1572" s="114" t="s">
        <v>138</v>
      </c>
      <c r="E1572" s="114" t="s">
        <v>1782</v>
      </c>
      <c r="F1572" s="116">
        <f t="shared" si="76"/>
        <v>2019</v>
      </c>
      <c r="G1572" s="116">
        <v>10</v>
      </c>
      <c r="H1572" s="116">
        <v>11</v>
      </c>
      <c r="I1572" s="130" t="s">
        <v>1828</v>
      </c>
      <c r="J1572" s="130" t="s">
        <v>1797</v>
      </c>
      <c r="K1572" s="119" t="s">
        <v>1810</v>
      </c>
      <c r="L1572" s="115" t="str">
        <f t="shared" si="77"/>
        <v>T2</v>
      </c>
      <c r="M1572" s="119" t="s">
        <v>1889</v>
      </c>
      <c r="N1572" s="33" t="str">
        <f t="shared" si="78"/>
        <v>E:POS_P:P01_Tr1:WFL_Tr2:ESI_LGC_R3_D:11_M:10_Y:2019</v>
      </c>
      <c r="O1572" s="121">
        <v>0.49704861111111115</v>
      </c>
      <c r="P1572" s="119">
        <v>27.1</v>
      </c>
      <c r="Q1572" s="119">
        <v>2</v>
      </c>
      <c r="R1572" s="119">
        <v>9</v>
      </c>
      <c r="S1572" s="119">
        <v>18.5</v>
      </c>
      <c r="T1572" s="119" t="s">
        <v>1853</v>
      </c>
      <c r="U1572" s="119">
        <v>25</v>
      </c>
      <c r="V1572" s="119">
        <v>24.5</v>
      </c>
      <c r="W1572" s="119" t="s">
        <v>1891</v>
      </c>
    </row>
    <row r="1573" spans="1:23" x14ac:dyDescent="0.2">
      <c r="A1573" s="124">
        <v>43749</v>
      </c>
      <c r="B1573" s="115" t="s">
        <v>554</v>
      </c>
      <c r="C1573" s="114" t="s">
        <v>137</v>
      </c>
      <c r="D1573" s="114" t="s">
        <v>138</v>
      </c>
      <c r="E1573" s="114" t="s">
        <v>1782</v>
      </c>
      <c r="F1573" s="116">
        <f t="shared" si="76"/>
        <v>2019</v>
      </c>
      <c r="G1573" s="116">
        <v>10</v>
      </c>
      <c r="H1573" s="116">
        <v>11</v>
      </c>
      <c r="I1573" s="130" t="s">
        <v>1828</v>
      </c>
      <c r="J1573" s="130" t="s">
        <v>1797</v>
      </c>
      <c r="K1573" s="119" t="s">
        <v>1810</v>
      </c>
      <c r="L1573" s="115" t="str">
        <f t="shared" si="77"/>
        <v>T3</v>
      </c>
      <c r="M1573" s="119" t="s">
        <v>1890</v>
      </c>
      <c r="N1573" s="33" t="str">
        <f t="shared" si="78"/>
        <v>E:POS_P:P01_Tr1:WFL_Tr2:ESI_LGC_R3_D:11_M:10_Y:2019</v>
      </c>
      <c r="O1573" s="121">
        <v>0.50399305555555551</v>
      </c>
      <c r="P1573" s="119">
        <v>27.5</v>
      </c>
      <c r="Q1573" s="119">
        <v>2</v>
      </c>
      <c r="R1573" s="119">
        <v>9</v>
      </c>
      <c r="S1573" s="119">
        <v>18.5</v>
      </c>
      <c r="T1573" s="119" t="s">
        <v>1853</v>
      </c>
      <c r="U1573" s="119">
        <v>25</v>
      </c>
      <c r="V1573" s="119">
        <v>24.5</v>
      </c>
      <c r="W1573" s="119" t="s">
        <v>1891</v>
      </c>
    </row>
    <row r="1574" spans="1:23" x14ac:dyDescent="0.2">
      <c r="A1574" s="124">
        <v>43749</v>
      </c>
      <c r="B1574" s="119" t="s">
        <v>1289</v>
      </c>
      <c r="C1574" s="114" t="s">
        <v>137</v>
      </c>
      <c r="D1574" s="114" t="s">
        <v>138</v>
      </c>
      <c r="E1574" s="114" t="s">
        <v>1782</v>
      </c>
      <c r="F1574" s="116">
        <f t="shared" si="76"/>
        <v>2019</v>
      </c>
      <c r="G1574" s="116">
        <v>10</v>
      </c>
      <c r="H1574" s="116">
        <v>11</v>
      </c>
      <c r="I1574" s="130" t="s">
        <v>1878</v>
      </c>
      <c r="J1574" s="130" t="s">
        <v>1815</v>
      </c>
      <c r="K1574" s="119" t="s">
        <v>1798</v>
      </c>
      <c r="L1574" s="115" t="s">
        <v>1864</v>
      </c>
      <c r="N1574" s="33" t="str">
        <f t="shared" si="78"/>
        <v>E:POS_P:P01_Tr1:WFL _Tr2:LSI_LGC_R1_D:11_M:10_Y:2019</v>
      </c>
      <c r="O1574" s="131"/>
    </row>
    <row r="1575" spans="1:23" x14ac:dyDescent="0.2">
      <c r="A1575" s="124">
        <v>43749</v>
      </c>
      <c r="B1575" s="119" t="s">
        <v>1289</v>
      </c>
      <c r="C1575" s="114" t="s">
        <v>137</v>
      </c>
      <c r="D1575" s="114" t="s">
        <v>138</v>
      </c>
      <c r="E1575" s="114" t="s">
        <v>1782</v>
      </c>
      <c r="F1575" s="116">
        <f t="shared" si="76"/>
        <v>2019</v>
      </c>
      <c r="G1575" s="116">
        <v>10</v>
      </c>
      <c r="H1575" s="116">
        <v>11</v>
      </c>
      <c r="I1575" s="130" t="s">
        <v>1878</v>
      </c>
      <c r="J1575" s="130" t="s">
        <v>1815</v>
      </c>
      <c r="K1575" s="119" t="s">
        <v>1798</v>
      </c>
      <c r="L1575" s="115" t="s">
        <v>1857</v>
      </c>
      <c r="N1575" s="33" t="str">
        <f t="shared" si="78"/>
        <v>E:POS_P:P01_Tr1:WFL _Tr2:LSI_LGC_R1_D:11_M:10_Y:2019</v>
      </c>
      <c r="O1575" s="131"/>
    </row>
    <row r="1576" spans="1:23" x14ac:dyDescent="0.2">
      <c r="A1576" s="124">
        <v>43749</v>
      </c>
      <c r="B1576" s="119" t="s">
        <v>1289</v>
      </c>
      <c r="C1576" s="114" t="s">
        <v>137</v>
      </c>
      <c r="D1576" s="114" t="s">
        <v>138</v>
      </c>
      <c r="E1576" s="114" t="s">
        <v>1782</v>
      </c>
      <c r="F1576" s="116">
        <f t="shared" si="76"/>
        <v>2019</v>
      </c>
      <c r="G1576" s="116">
        <v>10</v>
      </c>
      <c r="H1576" s="116">
        <v>11</v>
      </c>
      <c r="I1576" s="130" t="s">
        <v>1878</v>
      </c>
      <c r="J1576" s="130" t="s">
        <v>1815</v>
      </c>
      <c r="K1576" s="119" t="s">
        <v>1798</v>
      </c>
      <c r="L1576" s="115" t="s">
        <v>1859</v>
      </c>
      <c r="N1576" s="33" t="str">
        <f t="shared" si="78"/>
        <v>E:POS_P:P01_Tr1:WFL _Tr2:LSI_LGC_R1_D:11_M:10_Y:2019</v>
      </c>
      <c r="O1576" s="131"/>
    </row>
    <row r="1577" spans="1:23" x14ac:dyDescent="0.2">
      <c r="A1577" s="124">
        <v>43749</v>
      </c>
      <c r="B1577" s="119" t="s">
        <v>1289</v>
      </c>
      <c r="C1577" s="114" t="s">
        <v>137</v>
      </c>
      <c r="D1577" s="114" t="s">
        <v>138</v>
      </c>
      <c r="E1577" s="114" t="s">
        <v>1782</v>
      </c>
      <c r="F1577" s="116">
        <f t="shared" si="76"/>
        <v>2019</v>
      </c>
      <c r="G1577" s="116">
        <v>10</v>
      </c>
      <c r="H1577" s="116">
        <v>11</v>
      </c>
      <c r="I1577" s="130" t="s">
        <v>1878</v>
      </c>
      <c r="J1577" s="130" t="s">
        <v>1815</v>
      </c>
      <c r="K1577" s="119" t="s">
        <v>1798</v>
      </c>
      <c r="L1577" s="115" t="s">
        <v>1865</v>
      </c>
      <c r="N1577" s="33" t="str">
        <f t="shared" si="78"/>
        <v>E:POS_P:P01_Tr1:WFL _Tr2:LSI_LGC_R1_D:11_M:10_Y:2019</v>
      </c>
      <c r="O1577" s="131"/>
    </row>
    <row r="1578" spans="1:23" x14ac:dyDescent="0.2">
      <c r="A1578" s="124">
        <v>43749</v>
      </c>
      <c r="B1578" s="119" t="s">
        <v>1289</v>
      </c>
      <c r="C1578" s="114" t="s">
        <v>137</v>
      </c>
      <c r="D1578" s="114" t="s">
        <v>138</v>
      </c>
      <c r="E1578" s="114" t="s">
        <v>1782</v>
      </c>
      <c r="F1578" s="116">
        <f t="shared" si="76"/>
        <v>2019</v>
      </c>
      <c r="G1578" s="116">
        <v>10</v>
      </c>
      <c r="H1578" s="116">
        <v>11</v>
      </c>
      <c r="I1578" s="130" t="s">
        <v>1878</v>
      </c>
      <c r="J1578" s="130" t="s">
        <v>1815</v>
      </c>
      <c r="K1578" s="119" t="s">
        <v>1805</v>
      </c>
      <c r="L1578" s="115" t="s">
        <v>1864</v>
      </c>
      <c r="N1578" s="33" t="str">
        <f t="shared" si="78"/>
        <v>E:POS_P:P01_Tr1:WFL _Tr2:LSI_LGC_R2_D:11_M:10_Y:2019</v>
      </c>
      <c r="O1578" s="131"/>
    </row>
    <row r="1579" spans="1:23" x14ac:dyDescent="0.2">
      <c r="A1579" s="124">
        <v>43749</v>
      </c>
      <c r="B1579" s="119" t="s">
        <v>1289</v>
      </c>
      <c r="C1579" s="114" t="s">
        <v>137</v>
      </c>
      <c r="D1579" s="114" t="s">
        <v>138</v>
      </c>
      <c r="E1579" s="114" t="s">
        <v>1782</v>
      </c>
      <c r="F1579" s="116">
        <f t="shared" si="76"/>
        <v>2019</v>
      </c>
      <c r="G1579" s="116">
        <v>10</v>
      </c>
      <c r="H1579" s="116">
        <v>11</v>
      </c>
      <c r="I1579" s="130" t="s">
        <v>1878</v>
      </c>
      <c r="J1579" s="130" t="s">
        <v>1815</v>
      </c>
      <c r="K1579" s="119" t="s">
        <v>1805</v>
      </c>
      <c r="L1579" s="115" t="s">
        <v>1857</v>
      </c>
      <c r="N1579" s="33" t="str">
        <f t="shared" si="78"/>
        <v>E:POS_P:P01_Tr1:WFL _Tr2:LSI_LGC_R2_D:11_M:10_Y:2019</v>
      </c>
      <c r="O1579" s="131"/>
    </row>
    <row r="1580" spans="1:23" x14ac:dyDescent="0.2">
      <c r="A1580" s="124">
        <v>43749</v>
      </c>
      <c r="B1580" s="119" t="s">
        <v>1289</v>
      </c>
      <c r="C1580" s="114" t="s">
        <v>137</v>
      </c>
      <c r="D1580" s="114" t="s">
        <v>138</v>
      </c>
      <c r="E1580" s="114" t="s">
        <v>1782</v>
      </c>
      <c r="F1580" s="116">
        <f t="shared" si="76"/>
        <v>2019</v>
      </c>
      <c r="G1580" s="116">
        <v>10</v>
      </c>
      <c r="H1580" s="116">
        <v>11</v>
      </c>
      <c r="I1580" s="130" t="s">
        <v>1878</v>
      </c>
      <c r="J1580" s="130" t="s">
        <v>1815</v>
      </c>
      <c r="K1580" s="119" t="s">
        <v>1805</v>
      </c>
      <c r="L1580" s="115" t="s">
        <v>1859</v>
      </c>
      <c r="N1580" s="33" t="str">
        <f t="shared" si="78"/>
        <v>E:POS_P:P01_Tr1:WFL _Tr2:LSI_LGC_R2_D:11_M:10_Y:2019</v>
      </c>
      <c r="O1580" s="131"/>
    </row>
    <row r="1581" spans="1:23" x14ac:dyDescent="0.2">
      <c r="A1581" s="124">
        <v>43749</v>
      </c>
      <c r="B1581" s="119" t="s">
        <v>1289</v>
      </c>
      <c r="C1581" s="114" t="s">
        <v>137</v>
      </c>
      <c r="D1581" s="114" t="s">
        <v>138</v>
      </c>
      <c r="E1581" s="114" t="s">
        <v>1782</v>
      </c>
      <c r="F1581" s="116">
        <f t="shared" si="76"/>
        <v>2019</v>
      </c>
      <c r="G1581" s="116">
        <v>10</v>
      </c>
      <c r="H1581" s="116">
        <v>11</v>
      </c>
      <c r="I1581" s="130" t="s">
        <v>1878</v>
      </c>
      <c r="J1581" s="130" t="s">
        <v>1815</v>
      </c>
      <c r="K1581" s="119" t="s">
        <v>1805</v>
      </c>
      <c r="L1581" s="115" t="s">
        <v>1865</v>
      </c>
      <c r="N1581" s="33" t="str">
        <f t="shared" si="78"/>
        <v>E:POS_P:P01_Tr1:WFL _Tr2:LSI_LGC_R2_D:11_M:10_Y:2019</v>
      </c>
      <c r="O1581" s="131"/>
    </row>
    <row r="1582" spans="1:23" x14ac:dyDescent="0.2">
      <c r="A1582" s="124">
        <v>43749</v>
      </c>
      <c r="B1582" s="119" t="s">
        <v>1289</v>
      </c>
      <c r="C1582" s="114" t="s">
        <v>137</v>
      </c>
      <c r="D1582" s="114" t="s">
        <v>138</v>
      </c>
      <c r="E1582" s="114" t="s">
        <v>1782</v>
      </c>
      <c r="F1582" s="116">
        <f t="shared" si="76"/>
        <v>2019</v>
      </c>
      <c r="G1582" s="116">
        <v>10</v>
      </c>
      <c r="H1582" s="116">
        <v>11</v>
      </c>
      <c r="I1582" s="130" t="s">
        <v>1878</v>
      </c>
      <c r="J1582" s="130" t="s">
        <v>1815</v>
      </c>
      <c r="K1582" s="119" t="s">
        <v>1810</v>
      </c>
      <c r="L1582" s="115" t="s">
        <v>1864</v>
      </c>
      <c r="N1582" s="33" t="str">
        <f t="shared" si="78"/>
        <v>E:POS_P:P01_Tr1:WFL _Tr2:LSI_LGC_R3_D:11_M:10_Y:2019</v>
      </c>
      <c r="O1582" s="131"/>
    </row>
    <row r="1583" spans="1:23" x14ac:dyDescent="0.2">
      <c r="A1583" s="124">
        <v>43749</v>
      </c>
      <c r="B1583" s="119" t="s">
        <v>1289</v>
      </c>
      <c r="C1583" s="114" t="s">
        <v>137</v>
      </c>
      <c r="D1583" s="114" t="s">
        <v>138</v>
      </c>
      <c r="E1583" s="114" t="s">
        <v>1782</v>
      </c>
      <c r="F1583" s="116">
        <f t="shared" si="76"/>
        <v>2019</v>
      </c>
      <c r="G1583" s="116">
        <v>10</v>
      </c>
      <c r="H1583" s="116">
        <v>11</v>
      </c>
      <c r="I1583" s="130" t="s">
        <v>1878</v>
      </c>
      <c r="J1583" s="130" t="s">
        <v>1815</v>
      </c>
      <c r="K1583" s="119" t="s">
        <v>1810</v>
      </c>
      <c r="L1583" s="115" t="s">
        <v>1857</v>
      </c>
      <c r="N1583" s="33" t="str">
        <f t="shared" si="78"/>
        <v>E:POS_P:P01_Tr1:WFL _Tr2:LSI_LGC_R3_D:11_M:10_Y:2019</v>
      </c>
      <c r="O1583" s="131"/>
    </row>
    <row r="1584" spans="1:23" x14ac:dyDescent="0.2">
      <c r="A1584" s="124">
        <v>43749</v>
      </c>
      <c r="B1584" s="119" t="s">
        <v>1289</v>
      </c>
      <c r="C1584" s="114" t="s">
        <v>137</v>
      </c>
      <c r="D1584" s="114" t="s">
        <v>138</v>
      </c>
      <c r="E1584" s="114" t="s">
        <v>1782</v>
      </c>
      <c r="F1584" s="116">
        <f t="shared" si="76"/>
        <v>2019</v>
      </c>
      <c r="G1584" s="116">
        <v>10</v>
      </c>
      <c r="H1584" s="116">
        <v>11</v>
      </c>
      <c r="I1584" s="130" t="s">
        <v>1878</v>
      </c>
      <c r="J1584" s="130" t="s">
        <v>1815</v>
      </c>
      <c r="K1584" s="119" t="s">
        <v>1810</v>
      </c>
      <c r="L1584" s="115" t="s">
        <v>1859</v>
      </c>
      <c r="N1584" s="33" t="str">
        <f t="shared" si="78"/>
        <v>E:POS_P:P01_Tr1:WFL _Tr2:LSI_LGC_R3_D:11_M:10_Y:2019</v>
      </c>
      <c r="O1584" s="131"/>
    </row>
    <row r="1585" spans="1:15" x14ac:dyDescent="0.2">
      <c r="A1585" s="124">
        <v>43749</v>
      </c>
      <c r="B1585" s="119" t="s">
        <v>1289</v>
      </c>
      <c r="C1585" s="114" t="s">
        <v>137</v>
      </c>
      <c r="D1585" s="114" t="s">
        <v>138</v>
      </c>
      <c r="E1585" s="114" t="s">
        <v>1782</v>
      </c>
      <c r="F1585" s="116">
        <f t="shared" si="76"/>
        <v>2019</v>
      </c>
      <c r="G1585" s="116">
        <v>10</v>
      </c>
      <c r="H1585" s="116">
        <v>11</v>
      </c>
      <c r="I1585" s="130" t="s">
        <v>1878</v>
      </c>
      <c r="J1585" s="130" t="s">
        <v>1815</v>
      </c>
      <c r="K1585" s="119" t="s">
        <v>1810</v>
      </c>
      <c r="L1585" s="115" t="s">
        <v>1865</v>
      </c>
      <c r="N1585" s="33" t="str">
        <f t="shared" si="78"/>
        <v>E:POS_P:P01_Tr1:WFL _Tr2:LSI_LGC_R3_D:11_M:10_Y:2019</v>
      </c>
      <c r="O1585" s="131"/>
    </row>
    <row r="1586" spans="1:15" x14ac:dyDescent="0.2">
      <c r="A1586" s="124">
        <v>43766</v>
      </c>
      <c r="C1586" s="114" t="s">
        <v>137</v>
      </c>
      <c r="D1586" s="114" t="s">
        <v>138</v>
      </c>
      <c r="E1586" s="114" t="s">
        <v>139</v>
      </c>
      <c r="F1586" s="116">
        <v>2019</v>
      </c>
      <c r="G1586" s="116">
        <v>10</v>
      </c>
      <c r="H1586" s="116">
        <v>28</v>
      </c>
      <c r="I1586" s="130" t="s">
        <v>1796</v>
      </c>
      <c r="J1586" s="130" t="s">
        <v>1797</v>
      </c>
      <c r="K1586" s="119" t="s">
        <v>1798</v>
      </c>
      <c r="L1586" s="115" t="s">
        <v>1864</v>
      </c>
      <c r="N1586" s="33" t="str">
        <f t="shared" si="78"/>
        <v>E:POS_P:P01_Tr1:NWF_Tr2:ESI_DRC_R1_D:28_M:10_Y:2019</v>
      </c>
    </row>
    <row r="1587" spans="1:15" x14ac:dyDescent="0.2">
      <c r="A1587" s="124">
        <v>43766</v>
      </c>
      <c r="C1587" s="114" t="s">
        <v>137</v>
      </c>
      <c r="D1587" s="114" t="s">
        <v>138</v>
      </c>
      <c r="E1587" s="114" t="s">
        <v>139</v>
      </c>
      <c r="F1587" s="116">
        <v>2019</v>
      </c>
      <c r="G1587" s="116">
        <v>10</v>
      </c>
      <c r="H1587" s="116">
        <v>28</v>
      </c>
      <c r="I1587" s="130" t="s">
        <v>1796</v>
      </c>
      <c r="J1587" s="130" t="s">
        <v>1797</v>
      </c>
      <c r="K1587" s="119" t="s">
        <v>1798</v>
      </c>
      <c r="L1587" s="115" t="s">
        <v>1857</v>
      </c>
      <c r="N1587" s="33" t="str">
        <f t="shared" si="78"/>
        <v>E:POS_P:P01_Tr1:NWF_Tr2:ESI_DRC_R1_D:28_M:10_Y:2019</v>
      </c>
    </row>
    <row r="1588" spans="1:15" x14ac:dyDescent="0.2">
      <c r="A1588" s="124">
        <v>43766</v>
      </c>
      <c r="C1588" s="114" t="s">
        <v>137</v>
      </c>
      <c r="D1588" s="114" t="s">
        <v>138</v>
      </c>
      <c r="E1588" s="114" t="s">
        <v>139</v>
      </c>
      <c r="F1588" s="116">
        <v>2019</v>
      </c>
      <c r="G1588" s="116">
        <v>10</v>
      </c>
      <c r="H1588" s="116">
        <v>28</v>
      </c>
      <c r="I1588" s="130" t="s">
        <v>1796</v>
      </c>
      <c r="J1588" s="130" t="s">
        <v>1797</v>
      </c>
      <c r="K1588" s="119" t="s">
        <v>1798</v>
      </c>
      <c r="L1588" s="115" t="s">
        <v>1859</v>
      </c>
      <c r="N1588" s="33" t="str">
        <f t="shared" si="78"/>
        <v>E:POS_P:P01_Tr1:NWF_Tr2:ESI_DRC_R1_D:28_M:10_Y:2019</v>
      </c>
    </row>
    <row r="1589" spans="1:15" x14ac:dyDescent="0.2">
      <c r="A1589" s="124">
        <v>43766</v>
      </c>
      <c r="C1589" s="114" t="s">
        <v>137</v>
      </c>
      <c r="D1589" s="114" t="s">
        <v>138</v>
      </c>
      <c r="E1589" s="114" t="s">
        <v>139</v>
      </c>
      <c r="F1589" s="116">
        <v>2019</v>
      </c>
      <c r="G1589" s="116">
        <v>10</v>
      </c>
      <c r="H1589" s="116">
        <v>28</v>
      </c>
      <c r="I1589" s="130" t="s">
        <v>1796</v>
      </c>
      <c r="J1589" s="130" t="s">
        <v>1797</v>
      </c>
      <c r="K1589" s="119" t="s">
        <v>1798</v>
      </c>
      <c r="L1589" s="115" t="s">
        <v>1865</v>
      </c>
      <c r="N1589" s="33" t="str">
        <f t="shared" si="78"/>
        <v>E:POS_P:P01_Tr1:NWF_Tr2:ESI_DRC_R1_D:28_M:10_Y:2019</v>
      </c>
    </row>
    <row r="1590" spans="1:15" x14ac:dyDescent="0.2">
      <c r="A1590" s="124">
        <v>43766</v>
      </c>
      <c r="C1590" s="114" t="s">
        <v>137</v>
      </c>
      <c r="D1590" s="114" t="s">
        <v>138</v>
      </c>
      <c r="E1590" s="114" t="s">
        <v>139</v>
      </c>
      <c r="F1590" s="116">
        <v>2019</v>
      </c>
      <c r="G1590" s="116">
        <v>10</v>
      </c>
      <c r="H1590" s="116">
        <v>28</v>
      </c>
      <c r="I1590" s="130" t="s">
        <v>1796</v>
      </c>
      <c r="J1590" s="130" t="s">
        <v>1797</v>
      </c>
      <c r="K1590" s="119" t="s">
        <v>1805</v>
      </c>
      <c r="L1590" s="115" t="s">
        <v>1864</v>
      </c>
      <c r="N1590" s="33" t="str">
        <f t="shared" si="78"/>
        <v>E:POS_P:P01_Tr1:NWF_Tr2:ESI_DRC_R2_D:28_M:10_Y:2019</v>
      </c>
    </row>
    <row r="1591" spans="1:15" x14ac:dyDescent="0.2">
      <c r="A1591" s="124">
        <v>43766</v>
      </c>
      <c r="C1591" s="114" t="s">
        <v>137</v>
      </c>
      <c r="D1591" s="114" t="s">
        <v>138</v>
      </c>
      <c r="E1591" s="114" t="s">
        <v>139</v>
      </c>
      <c r="F1591" s="116">
        <v>2019</v>
      </c>
      <c r="G1591" s="116">
        <v>10</v>
      </c>
      <c r="H1591" s="116">
        <v>28</v>
      </c>
      <c r="I1591" s="130" t="s">
        <v>1796</v>
      </c>
      <c r="J1591" s="130" t="s">
        <v>1797</v>
      </c>
      <c r="K1591" s="119" t="s">
        <v>1805</v>
      </c>
      <c r="L1591" s="115" t="s">
        <v>1857</v>
      </c>
      <c r="N1591" s="33" t="str">
        <f t="shared" si="78"/>
        <v>E:POS_P:P01_Tr1:NWF_Tr2:ESI_DRC_R2_D:28_M:10_Y:2019</v>
      </c>
    </row>
    <row r="1592" spans="1:15" x14ac:dyDescent="0.2">
      <c r="A1592" s="124">
        <v>43766</v>
      </c>
      <c r="C1592" s="114" t="s">
        <v>137</v>
      </c>
      <c r="D1592" s="114" t="s">
        <v>138</v>
      </c>
      <c r="E1592" s="114" t="s">
        <v>139</v>
      </c>
      <c r="F1592" s="116">
        <v>2019</v>
      </c>
      <c r="G1592" s="116">
        <v>10</v>
      </c>
      <c r="H1592" s="116">
        <v>28</v>
      </c>
      <c r="I1592" s="130" t="s">
        <v>1796</v>
      </c>
      <c r="J1592" s="130" t="s">
        <v>1797</v>
      </c>
      <c r="K1592" s="119" t="s">
        <v>1805</v>
      </c>
      <c r="L1592" s="115" t="s">
        <v>1859</v>
      </c>
      <c r="N1592" s="33" t="str">
        <f t="shared" si="78"/>
        <v>E:POS_P:P01_Tr1:NWF_Tr2:ESI_DRC_R2_D:28_M:10_Y:2019</v>
      </c>
    </row>
    <row r="1593" spans="1:15" x14ac:dyDescent="0.2">
      <c r="A1593" s="124">
        <v>43766</v>
      </c>
      <c r="C1593" s="114" t="s">
        <v>137</v>
      </c>
      <c r="D1593" s="114" t="s">
        <v>138</v>
      </c>
      <c r="E1593" s="114" t="s">
        <v>139</v>
      </c>
      <c r="F1593" s="116">
        <v>2019</v>
      </c>
      <c r="G1593" s="116">
        <v>10</v>
      </c>
      <c r="H1593" s="116">
        <v>28</v>
      </c>
      <c r="I1593" s="130" t="s">
        <v>1796</v>
      </c>
      <c r="J1593" s="130" t="s">
        <v>1797</v>
      </c>
      <c r="K1593" s="119" t="s">
        <v>1805</v>
      </c>
      <c r="L1593" s="115" t="s">
        <v>1865</v>
      </c>
      <c r="N1593" s="33" t="str">
        <f t="shared" si="78"/>
        <v>E:POS_P:P01_Tr1:NWF_Tr2:ESI_DRC_R2_D:28_M:10_Y:2019</v>
      </c>
    </row>
    <row r="1594" spans="1:15" x14ac:dyDescent="0.2">
      <c r="A1594" s="124">
        <v>43766</v>
      </c>
      <c r="C1594" s="114" t="s">
        <v>137</v>
      </c>
      <c r="D1594" s="114" t="s">
        <v>138</v>
      </c>
      <c r="E1594" s="114" t="s">
        <v>139</v>
      </c>
      <c r="F1594" s="116">
        <v>2019</v>
      </c>
      <c r="G1594" s="116">
        <v>10</v>
      </c>
      <c r="H1594" s="116">
        <v>28</v>
      </c>
      <c r="I1594" s="130" t="s">
        <v>1796</v>
      </c>
      <c r="J1594" s="130" t="s">
        <v>1797</v>
      </c>
      <c r="K1594" s="119" t="s">
        <v>1810</v>
      </c>
      <c r="L1594" s="115" t="s">
        <v>1864</v>
      </c>
      <c r="N1594" s="33" t="str">
        <f t="shared" si="78"/>
        <v>E:POS_P:P01_Tr1:NWF_Tr2:ESI_DRC_R3_D:28_M:10_Y:2019</v>
      </c>
    </row>
    <row r="1595" spans="1:15" x14ac:dyDescent="0.2">
      <c r="A1595" s="124">
        <v>43766</v>
      </c>
      <c r="C1595" s="114" t="s">
        <v>137</v>
      </c>
      <c r="D1595" s="114" t="s">
        <v>138</v>
      </c>
      <c r="E1595" s="114" t="s">
        <v>139</v>
      </c>
      <c r="F1595" s="116">
        <v>2019</v>
      </c>
      <c r="G1595" s="116">
        <v>10</v>
      </c>
      <c r="H1595" s="116">
        <v>28</v>
      </c>
      <c r="I1595" s="130" t="s">
        <v>1796</v>
      </c>
      <c r="J1595" s="130" t="s">
        <v>1797</v>
      </c>
      <c r="K1595" s="119" t="s">
        <v>1810</v>
      </c>
      <c r="L1595" s="115" t="s">
        <v>1857</v>
      </c>
      <c r="N1595" s="33" t="str">
        <f t="shared" ref="N1595:N1626" si="79">"E:"&amp;C1595&amp;"_P:"&amp;D1595&amp;"_Tr1:"&amp;I1595&amp;"_Tr2:"&amp;J1595&amp;"_"&amp;E1595&amp;"_"&amp;K1595&amp;"_D:"&amp;H1595&amp;"_M:"&amp;G1595&amp;"_Y:"&amp;F1595</f>
        <v>E:POS_P:P01_Tr1:NWF_Tr2:ESI_DRC_R3_D:28_M:10_Y:2019</v>
      </c>
    </row>
    <row r="1596" spans="1:15" x14ac:dyDescent="0.2">
      <c r="A1596" s="124">
        <v>43766</v>
      </c>
      <c r="C1596" s="114" t="s">
        <v>137</v>
      </c>
      <c r="D1596" s="114" t="s">
        <v>138</v>
      </c>
      <c r="E1596" s="114" t="s">
        <v>139</v>
      </c>
      <c r="F1596" s="116">
        <v>2019</v>
      </c>
      <c r="G1596" s="116">
        <v>10</v>
      </c>
      <c r="H1596" s="116">
        <v>28</v>
      </c>
      <c r="I1596" s="130" t="s">
        <v>1796</v>
      </c>
      <c r="J1596" s="130" t="s">
        <v>1797</v>
      </c>
      <c r="K1596" s="119" t="s">
        <v>1810</v>
      </c>
      <c r="L1596" s="115" t="s">
        <v>1859</v>
      </c>
      <c r="N1596" s="33" t="str">
        <f t="shared" si="79"/>
        <v>E:POS_P:P01_Tr1:NWF_Tr2:ESI_DRC_R3_D:28_M:10_Y:2019</v>
      </c>
    </row>
    <row r="1597" spans="1:15" x14ac:dyDescent="0.2">
      <c r="A1597" s="124">
        <v>43766</v>
      </c>
      <c r="C1597" s="114" t="s">
        <v>137</v>
      </c>
      <c r="D1597" s="114" t="s">
        <v>138</v>
      </c>
      <c r="E1597" s="114" t="s">
        <v>139</v>
      </c>
      <c r="F1597" s="116">
        <v>2019</v>
      </c>
      <c r="G1597" s="116">
        <v>10</v>
      </c>
      <c r="H1597" s="116">
        <v>28</v>
      </c>
      <c r="I1597" s="130" t="s">
        <v>1796</v>
      </c>
      <c r="J1597" s="130" t="s">
        <v>1797</v>
      </c>
      <c r="K1597" s="119" t="s">
        <v>1810</v>
      </c>
      <c r="L1597" s="115" t="s">
        <v>1865</v>
      </c>
      <c r="N1597" s="33" t="str">
        <f t="shared" si="79"/>
        <v>E:POS_P:P01_Tr1:NWF_Tr2:ESI_DRC_R3_D:28_M:10_Y:2019</v>
      </c>
    </row>
    <row r="1598" spans="1:15" x14ac:dyDescent="0.2">
      <c r="A1598" s="124">
        <v>43766</v>
      </c>
      <c r="C1598" s="114" t="s">
        <v>137</v>
      </c>
      <c r="D1598" s="114" t="s">
        <v>138</v>
      </c>
      <c r="E1598" s="114" t="s">
        <v>139</v>
      </c>
      <c r="F1598" s="116">
        <v>2019</v>
      </c>
      <c r="G1598" s="116">
        <v>10</v>
      </c>
      <c r="H1598" s="116">
        <v>28</v>
      </c>
      <c r="I1598" s="130" t="s">
        <v>1796</v>
      </c>
      <c r="J1598" s="130" t="s">
        <v>1815</v>
      </c>
      <c r="K1598" s="119" t="s">
        <v>1798</v>
      </c>
      <c r="L1598" s="115" t="s">
        <v>1864</v>
      </c>
      <c r="N1598" s="33" t="str">
        <f t="shared" si="79"/>
        <v>E:POS_P:P01_Tr1:NWF_Tr2:LSI_DRC_R1_D:28_M:10_Y:2019</v>
      </c>
    </row>
    <row r="1599" spans="1:15" x14ac:dyDescent="0.2">
      <c r="A1599" s="124">
        <v>43766</v>
      </c>
      <c r="C1599" s="114" t="s">
        <v>137</v>
      </c>
      <c r="D1599" s="114" t="s">
        <v>138</v>
      </c>
      <c r="E1599" s="114" t="s">
        <v>139</v>
      </c>
      <c r="F1599" s="116">
        <v>2019</v>
      </c>
      <c r="G1599" s="116">
        <v>10</v>
      </c>
      <c r="H1599" s="116">
        <v>28</v>
      </c>
      <c r="I1599" s="130" t="s">
        <v>1796</v>
      </c>
      <c r="J1599" s="130" t="s">
        <v>1815</v>
      </c>
      <c r="K1599" s="119" t="s">
        <v>1798</v>
      </c>
      <c r="L1599" s="115" t="s">
        <v>1857</v>
      </c>
      <c r="N1599" s="33" t="str">
        <f t="shared" si="79"/>
        <v>E:POS_P:P01_Tr1:NWF_Tr2:LSI_DRC_R1_D:28_M:10_Y:2019</v>
      </c>
    </row>
    <row r="1600" spans="1:15" x14ac:dyDescent="0.2">
      <c r="A1600" s="124">
        <v>43766</v>
      </c>
      <c r="C1600" s="114" t="s">
        <v>137</v>
      </c>
      <c r="D1600" s="114" t="s">
        <v>138</v>
      </c>
      <c r="E1600" s="114" t="s">
        <v>139</v>
      </c>
      <c r="F1600" s="116">
        <v>2019</v>
      </c>
      <c r="G1600" s="116">
        <v>10</v>
      </c>
      <c r="H1600" s="116">
        <v>28</v>
      </c>
      <c r="I1600" s="130" t="s">
        <v>1796</v>
      </c>
      <c r="J1600" s="130" t="s">
        <v>1815</v>
      </c>
      <c r="K1600" s="119" t="s">
        <v>1798</v>
      </c>
      <c r="L1600" s="115" t="s">
        <v>1859</v>
      </c>
      <c r="N1600" s="33" t="str">
        <f t="shared" si="79"/>
        <v>E:POS_P:P01_Tr1:NWF_Tr2:LSI_DRC_R1_D:28_M:10_Y:2019</v>
      </c>
    </row>
    <row r="1601" spans="1:22" x14ac:dyDescent="0.2">
      <c r="A1601" s="124">
        <v>43766</v>
      </c>
      <c r="C1601" s="114" t="s">
        <v>137</v>
      </c>
      <c r="D1601" s="114" t="s">
        <v>138</v>
      </c>
      <c r="E1601" s="114" t="s">
        <v>139</v>
      </c>
      <c r="F1601" s="116">
        <v>2019</v>
      </c>
      <c r="G1601" s="116">
        <v>10</v>
      </c>
      <c r="H1601" s="116">
        <v>28</v>
      </c>
      <c r="I1601" s="130" t="s">
        <v>1796</v>
      </c>
      <c r="J1601" s="130" t="s">
        <v>1815</v>
      </c>
      <c r="K1601" s="119" t="s">
        <v>1798</v>
      </c>
      <c r="L1601" s="115" t="s">
        <v>1865</v>
      </c>
      <c r="N1601" s="33" t="str">
        <f t="shared" si="79"/>
        <v>E:POS_P:P01_Tr1:NWF_Tr2:LSI_DRC_R1_D:28_M:10_Y:2019</v>
      </c>
    </row>
    <row r="1602" spans="1:22" x14ac:dyDescent="0.2">
      <c r="A1602" s="124">
        <v>43766</v>
      </c>
      <c r="C1602" s="114" t="s">
        <v>137</v>
      </c>
      <c r="D1602" s="114" t="s">
        <v>138</v>
      </c>
      <c r="E1602" s="114" t="s">
        <v>139</v>
      </c>
      <c r="F1602" s="116">
        <v>2019</v>
      </c>
      <c r="G1602" s="116">
        <v>10</v>
      </c>
      <c r="H1602" s="116">
        <v>28</v>
      </c>
      <c r="I1602" s="130" t="s">
        <v>1796</v>
      </c>
      <c r="J1602" s="130" t="s">
        <v>1815</v>
      </c>
      <c r="K1602" s="119" t="s">
        <v>1805</v>
      </c>
      <c r="L1602" s="115" t="s">
        <v>1864</v>
      </c>
      <c r="N1602" s="33" t="str">
        <f t="shared" si="79"/>
        <v>E:POS_P:P01_Tr1:NWF_Tr2:LSI_DRC_R2_D:28_M:10_Y:2019</v>
      </c>
    </row>
    <row r="1603" spans="1:22" x14ac:dyDescent="0.2">
      <c r="A1603" s="124">
        <v>43766</v>
      </c>
      <c r="C1603" s="114" t="s">
        <v>137</v>
      </c>
      <c r="D1603" s="114" t="s">
        <v>138</v>
      </c>
      <c r="E1603" s="114" t="s">
        <v>139</v>
      </c>
      <c r="F1603" s="116">
        <v>2019</v>
      </c>
      <c r="G1603" s="116">
        <v>10</v>
      </c>
      <c r="H1603" s="116">
        <v>28</v>
      </c>
      <c r="I1603" s="130" t="s">
        <v>1796</v>
      </c>
      <c r="J1603" s="130" t="s">
        <v>1815</v>
      </c>
      <c r="K1603" s="119" t="s">
        <v>1805</v>
      </c>
      <c r="L1603" s="115" t="s">
        <v>1857</v>
      </c>
      <c r="N1603" s="33" t="str">
        <f t="shared" si="79"/>
        <v>E:POS_P:P01_Tr1:NWF_Tr2:LSI_DRC_R2_D:28_M:10_Y:2019</v>
      </c>
    </row>
    <row r="1604" spans="1:22" x14ac:dyDescent="0.2">
      <c r="A1604" s="124">
        <v>43766</v>
      </c>
      <c r="C1604" s="114" t="s">
        <v>137</v>
      </c>
      <c r="D1604" s="114" t="s">
        <v>138</v>
      </c>
      <c r="E1604" s="114" t="s">
        <v>139</v>
      </c>
      <c r="F1604" s="116">
        <v>2019</v>
      </c>
      <c r="G1604" s="116">
        <v>10</v>
      </c>
      <c r="H1604" s="116">
        <v>28</v>
      </c>
      <c r="I1604" s="130" t="s">
        <v>1796</v>
      </c>
      <c r="J1604" s="130" t="s">
        <v>1815</v>
      </c>
      <c r="K1604" s="119" t="s">
        <v>1805</v>
      </c>
      <c r="L1604" s="115" t="s">
        <v>1859</v>
      </c>
      <c r="N1604" s="33" t="str">
        <f t="shared" si="79"/>
        <v>E:POS_P:P01_Tr1:NWF_Tr2:LSI_DRC_R2_D:28_M:10_Y:2019</v>
      </c>
    </row>
    <row r="1605" spans="1:22" x14ac:dyDescent="0.2">
      <c r="A1605" s="124">
        <v>43766</v>
      </c>
      <c r="C1605" s="114" t="s">
        <v>137</v>
      </c>
      <c r="D1605" s="114" t="s">
        <v>138</v>
      </c>
      <c r="E1605" s="114" t="s">
        <v>139</v>
      </c>
      <c r="F1605" s="116">
        <v>2019</v>
      </c>
      <c r="G1605" s="116">
        <v>10</v>
      </c>
      <c r="H1605" s="116">
        <v>28</v>
      </c>
      <c r="I1605" s="130" t="s">
        <v>1796</v>
      </c>
      <c r="J1605" s="130" t="s">
        <v>1815</v>
      </c>
      <c r="K1605" s="119" t="s">
        <v>1805</v>
      </c>
      <c r="L1605" s="115" t="s">
        <v>1865</v>
      </c>
      <c r="N1605" s="33" t="str">
        <f t="shared" si="79"/>
        <v>E:POS_P:P01_Tr1:NWF_Tr2:LSI_DRC_R2_D:28_M:10_Y:2019</v>
      </c>
    </row>
    <row r="1606" spans="1:22" x14ac:dyDescent="0.2">
      <c r="A1606" s="124">
        <v>43766</v>
      </c>
      <c r="C1606" s="114" t="s">
        <v>137</v>
      </c>
      <c r="D1606" s="114" t="s">
        <v>138</v>
      </c>
      <c r="E1606" s="114" t="s">
        <v>139</v>
      </c>
      <c r="F1606" s="116">
        <v>2019</v>
      </c>
      <c r="G1606" s="116">
        <v>10</v>
      </c>
      <c r="H1606" s="116">
        <v>28</v>
      </c>
      <c r="I1606" s="130" t="s">
        <v>1796</v>
      </c>
      <c r="J1606" s="130" t="s">
        <v>1815</v>
      </c>
      <c r="K1606" s="119" t="s">
        <v>1810</v>
      </c>
      <c r="L1606" s="115" t="s">
        <v>1864</v>
      </c>
      <c r="N1606" s="33" t="str">
        <f t="shared" si="79"/>
        <v>E:POS_P:P01_Tr1:NWF_Tr2:LSI_DRC_R3_D:28_M:10_Y:2019</v>
      </c>
    </row>
    <row r="1607" spans="1:22" x14ac:dyDescent="0.2">
      <c r="A1607" s="124">
        <v>43766</v>
      </c>
      <c r="C1607" s="114" t="s">
        <v>137</v>
      </c>
      <c r="D1607" s="114" t="s">
        <v>138</v>
      </c>
      <c r="E1607" s="114" t="s">
        <v>139</v>
      </c>
      <c r="F1607" s="116">
        <v>2019</v>
      </c>
      <c r="G1607" s="116">
        <v>10</v>
      </c>
      <c r="H1607" s="116">
        <v>28</v>
      </c>
      <c r="I1607" s="130" t="s">
        <v>1796</v>
      </c>
      <c r="J1607" s="130" t="s">
        <v>1815</v>
      </c>
      <c r="K1607" s="119" t="s">
        <v>1810</v>
      </c>
      <c r="L1607" s="115" t="s">
        <v>1857</v>
      </c>
      <c r="N1607" s="33" t="str">
        <f t="shared" si="79"/>
        <v>E:POS_P:P01_Tr1:NWF_Tr2:LSI_DRC_R3_D:28_M:10_Y:2019</v>
      </c>
    </row>
    <row r="1608" spans="1:22" x14ac:dyDescent="0.2">
      <c r="A1608" s="124">
        <v>43766</v>
      </c>
      <c r="C1608" s="114" t="s">
        <v>137</v>
      </c>
      <c r="D1608" s="114" t="s">
        <v>138</v>
      </c>
      <c r="E1608" s="114" t="s">
        <v>139</v>
      </c>
      <c r="F1608" s="116">
        <v>2019</v>
      </c>
      <c r="G1608" s="116">
        <v>10</v>
      </c>
      <c r="H1608" s="116">
        <v>28</v>
      </c>
      <c r="I1608" s="130" t="s">
        <v>1796</v>
      </c>
      <c r="J1608" s="130" t="s">
        <v>1815</v>
      </c>
      <c r="K1608" s="119" t="s">
        <v>1810</v>
      </c>
      <c r="L1608" s="115" t="s">
        <v>1859</v>
      </c>
      <c r="N1608" s="33" t="str">
        <f t="shared" si="79"/>
        <v>E:POS_P:P01_Tr1:NWF_Tr2:LSI_DRC_R3_D:28_M:10_Y:2019</v>
      </c>
    </row>
    <row r="1609" spans="1:22" x14ac:dyDescent="0.2">
      <c r="A1609" s="124">
        <v>43766</v>
      </c>
      <c r="C1609" s="114" t="s">
        <v>137</v>
      </c>
      <c r="D1609" s="114" t="s">
        <v>138</v>
      </c>
      <c r="E1609" s="114" t="s">
        <v>139</v>
      </c>
      <c r="F1609" s="116">
        <v>2019</v>
      </c>
      <c r="G1609" s="116">
        <v>10</v>
      </c>
      <c r="H1609" s="116">
        <v>28</v>
      </c>
      <c r="I1609" s="130" t="s">
        <v>1796</v>
      </c>
      <c r="J1609" s="130" t="s">
        <v>1815</v>
      </c>
      <c r="K1609" s="119" t="s">
        <v>1810</v>
      </c>
      <c r="L1609" s="115" t="s">
        <v>1865</v>
      </c>
      <c r="N1609" s="33" t="str">
        <f t="shared" si="79"/>
        <v>E:POS_P:P01_Tr1:NWF_Tr2:LSI_DRC_R3_D:28_M:10_Y:2019</v>
      </c>
    </row>
    <row r="1610" spans="1:22" x14ac:dyDescent="0.2">
      <c r="A1610" s="124">
        <v>43766</v>
      </c>
      <c r="B1610" s="119" t="s">
        <v>1790</v>
      </c>
      <c r="C1610" s="114" t="s">
        <v>137</v>
      </c>
      <c r="D1610" s="114" t="s">
        <v>138</v>
      </c>
      <c r="E1610" s="114" t="s">
        <v>139</v>
      </c>
      <c r="F1610" s="116">
        <f t="shared" ref="F1610:F1633" si="80">YEAR(A1610)</f>
        <v>2019</v>
      </c>
      <c r="G1610" s="116">
        <v>10</v>
      </c>
      <c r="H1610" s="116">
        <v>28</v>
      </c>
      <c r="I1610" s="130" t="s">
        <v>1828</v>
      </c>
      <c r="J1610" s="130" t="s">
        <v>1797</v>
      </c>
      <c r="K1610" s="119" t="s">
        <v>1893</v>
      </c>
      <c r="L1610" s="115" t="str">
        <f t="shared" ref="L1610:L1621" si="81">MID(M1610,16,2)</f>
        <v>T0</v>
      </c>
      <c r="M1610" s="119" t="s">
        <v>1870</v>
      </c>
      <c r="N1610" s="33" t="str">
        <f t="shared" si="79"/>
        <v>E:POS_P:P01_Tr1:WFL_Tr2:ESI_DRC_L1_D:28_M:10_Y:2019</v>
      </c>
      <c r="O1610" s="121">
        <v>0.4993055555555555</v>
      </c>
      <c r="P1610" s="119">
        <v>21.3</v>
      </c>
      <c r="Q1610" s="119">
        <v>5</v>
      </c>
      <c r="R1610" s="119">
        <v>5</v>
      </c>
      <c r="S1610" s="119">
        <v>15</v>
      </c>
      <c r="T1610" s="119" t="s">
        <v>1853</v>
      </c>
      <c r="U1610" s="119">
        <v>20</v>
      </c>
      <c r="V1610" s="119">
        <v>20.5</v>
      </c>
    </row>
    <row r="1611" spans="1:22" x14ac:dyDescent="0.2">
      <c r="A1611" s="124">
        <v>43766</v>
      </c>
      <c r="B1611" s="119" t="s">
        <v>1790</v>
      </c>
      <c r="C1611" s="114" t="s">
        <v>137</v>
      </c>
      <c r="D1611" s="114" t="s">
        <v>138</v>
      </c>
      <c r="E1611" s="114" t="s">
        <v>139</v>
      </c>
      <c r="F1611" s="116">
        <f t="shared" si="80"/>
        <v>2019</v>
      </c>
      <c r="G1611" s="116">
        <v>10</v>
      </c>
      <c r="H1611" s="116">
        <v>28</v>
      </c>
      <c r="I1611" s="130" t="s">
        <v>1828</v>
      </c>
      <c r="J1611" s="130" t="s">
        <v>1797</v>
      </c>
      <c r="K1611" s="119" t="s">
        <v>1893</v>
      </c>
      <c r="L1611" s="115" t="str">
        <f t="shared" si="81"/>
        <v>T1</v>
      </c>
      <c r="M1611" s="119" t="s">
        <v>1871</v>
      </c>
      <c r="N1611" s="33" t="str">
        <f t="shared" si="79"/>
        <v>E:POS_P:P01_Tr1:WFL_Tr2:ESI_DRC_L1_D:28_M:10_Y:2019</v>
      </c>
      <c r="O1611" s="121">
        <v>0.50624999999999998</v>
      </c>
      <c r="P1611" s="119">
        <v>21.5</v>
      </c>
      <c r="Q1611" s="119">
        <v>5</v>
      </c>
      <c r="R1611" s="119">
        <v>5</v>
      </c>
      <c r="S1611" s="119">
        <v>15</v>
      </c>
      <c r="T1611" s="119" t="s">
        <v>1853</v>
      </c>
      <c r="U1611" s="119">
        <v>20</v>
      </c>
      <c r="V1611" s="119">
        <v>20.5</v>
      </c>
    </row>
    <row r="1612" spans="1:22" x14ac:dyDescent="0.2">
      <c r="A1612" s="124">
        <v>43766</v>
      </c>
      <c r="B1612" s="119" t="s">
        <v>1790</v>
      </c>
      <c r="C1612" s="114" t="s">
        <v>137</v>
      </c>
      <c r="D1612" s="114" t="s">
        <v>138</v>
      </c>
      <c r="E1612" s="114" t="s">
        <v>139</v>
      </c>
      <c r="F1612" s="116">
        <f t="shared" si="80"/>
        <v>2019</v>
      </c>
      <c r="G1612" s="116">
        <v>10</v>
      </c>
      <c r="H1612" s="116">
        <v>28</v>
      </c>
      <c r="I1612" s="130" t="s">
        <v>1828</v>
      </c>
      <c r="J1612" s="130" t="s">
        <v>1797</v>
      </c>
      <c r="K1612" s="119" t="s">
        <v>1893</v>
      </c>
      <c r="L1612" s="115" t="str">
        <f t="shared" si="81"/>
        <v>T2</v>
      </c>
      <c r="M1612" s="119" t="s">
        <v>1872</v>
      </c>
      <c r="N1612" s="33" t="str">
        <f t="shared" si="79"/>
        <v>E:POS_P:P01_Tr1:WFL_Tr2:ESI_DRC_L1_D:28_M:10_Y:2019</v>
      </c>
      <c r="O1612" s="121">
        <v>0.5131944444444444</v>
      </c>
      <c r="P1612" s="119">
        <v>21.1</v>
      </c>
      <c r="Q1612" s="119">
        <v>5</v>
      </c>
      <c r="R1612" s="119">
        <v>5</v>
      </c>
      <c r="S1612" s="119">
        <v>15</v>
      </c>
      <c r="T1612" s="119" t="s">
        <v>1853</v>
      </c>
      <c r="U1612" s="119">
        <v>20</v>
      </c>
      <c r="V1612" s="119">
        <v>20.5</v>
      </c>
    </row>
    <row r="1613" spans="1:22" x14ac:dyDescent="0.2">
      <c r="A1613" s="124">
        <v>43766</v>
      </c>
      <c r="B1613" s="119" t="s">
        <v>1790</v>
      </c>
      <c r="C1613" s="114" t="s">
        <v>137</v>
      </c>
      <c r="D1613" s="114" t="s">
        <v>138</v>
      </c>
      <c r="E1613" s="114" t="s">
        <v>139</v>
      </c>
      <c r="F1613" s="116">
        <f t="shared" si="80"/>
        <v>2019</v>
      </c>
      <c r="G1613" s="116">
        <v>10</v>
      </c>
      <c r="H1613" s="116">
        <v>28</v>
      </c>
      <c r="I1613" s="130" t="s">
        <v>1828</v>
      </c>
      <c r="J1613" s="130" t="s">
        <v>1797</v>
      </c>
      <c r="K1613" s="119" t="s">
        <v>1893</v>
      </c>
      <c r="L1613" s="115" t="str">
        <f t="shared" si="81"/>
        <v>T3</v>
      </c>
      <c r="M1613" s="119" t="s">
        <v>1873</v>
      </c>
      <c r="N1613" s="33" t="str">
        <f t="shared" si="79"/>
        <v>E:POS_P:P01_Tr1:WFL_Tr2:ESI_DRC_L1_D:28_M:10_Y:2019</v>
      </c>
      <c r="O1613" s="121">
        <v>0.52013888888888882</v>
      </c>
      <c r="P1613" s="119">
        <v>22.6</v>
      </c>
      <c r="Q1613" s="119">
        <v>5</v>
      </c>
      <c r="R1613" s="119">
        <v>5</v>
      </c>
      <c r="S1613" s="119">
        <v>15</v>
      </c>
      <c r="T1613" s="119" t="s">
        <v>1853</v>
      </c>
      <c r="U1613" s="119">
        <v>20</v>
      </c>
      <c r="V1613" s="119">
        <v>20.5</v>
      </c>
    </row>
    <row r="1614" spans="1:22" x14ac:dyDescent="0.2">
      <c r="A1614" s="124">
        <v>43766</v>
      </c>
      <c r="B1614" s="115" t="s">
        <v>554</v>
      </c>
      <c r="C1614" s="114" t="s">
        <v>137</v>
      </c>
      <c r="D1614" s="114" t="s">
        <v>138</v>
      </c>
      <c r="E1614" s="114" t="s">
        <v>139</v>
      </c>
      <c r="F1614" s="116">
        <f t="shared" si="80"/>
        <v>2019</v>
      </c>
      <c r="G1614" s="116">
        <v>10</v>
      </c>
      <c r="H1614" s="116">
        <v>28</v>
      </c>
      <c r="I1614" s="130" t="s">
        <v>1828</v>
      </c>
      <c r="J1614" s="130" t="s">
        <v>1797</v>
      </c>
      <c r="K1614" s="119" t="s">
        <v>1894</v>
      </c>
      <c r="L1614" s="115" t="str">
        <f t="shared" si="81"/>
        <v>T0</v>
      </c>
      <c r="M1614" s="119" t="s">
        <v>1866</v>
      </c>
      <c r="N1614" s="33" t="str">
        <f t="shared" si="79"/>
        <v>E:POS_P:P01_Tr1:WFL_Tr2:ESI_DRC_L2_D:28_M:10_Y:2019</v>
      </c>
      <c r="O1614" s="121">
        <v>0.4993055555555555</v>
      </c>
      <c r="P1614" s="119">
        <v>20.100000000000001</v>
      </c>
      <c r="Q1614" s="119">
        <v>6</v>
      </c>
      <c r="R1614" s="119">
        <v>5</v>
      </c>
      <c r="S1614" s="119">
        <v>15</v>
      </c>
      <c r="T1614" s="119" t="s">
        <v>1853</v>
      </c>
      <c r="U1614" s="119">
        <v>20</v>
      </c>
      <c r="V1614" s="119">
        <v>20.5</v>
      </c>
    </row>
    <row r="1615" spans="1:22" x14ac:dyDescent="0.2">
      <c r="A1615" s="124">
        <v>43766</v>
      </c>
      <c r="B1615" s="115" t="s">
        <v>554</v>
      </c>
      <c r="C1615" s="114" t="s">
        <v>137</v>
      </c>
      <c r="D1615" s="114" t="s">
        <v>138</v>
      </c>
      <c r="E1615" s="114" t="s">
        <v>139</v>
      </c>
      <c r="F1615" s="116">
        <f t="shared" si="80"/>
        <v>2019</v>
      </c>
      <c r="G1615" s="116">
        <v>10</v>
      </c>
      <c r="H1615" s="116">
        <v>28</v>
      </c>
      <c r="I1615" s="130" t="s">
        <v>1828</v>
      </c>
      <c r="J1615" s="130" t="s">
        <v>1797</v>
      </c>
      <c r="K1615" s="119" t="s">
        <v>1894</v>
      </c>
      <c r="L1615" s="115" t="str">
        <f t="shared" si="81"/>
        <v>T1</v>
      </c>
      <c r="M1615" s="119" t="s">
        <v>1867</v>
      </c>
      <c r="N1615" s="33" t="str">
        <f t="shared" si="79"/>
        <v>E:POS_P:P01_Tr1:WFL_Tr2:ESI_DRC_L2_D:28_M:10_Y:2019</v>
      </c>
      <c r="O1615" s="121">
        <v>0.50624999999999998</v>
      </c>
      <c r="P1615" s="119">
        <v>21</v>
      </c>
      <c r="Q1615" s="119">
        <v>6</v>
      </c>
      <c r="R1615" s="119">
        <v>5</v>
      </c>
      <c r="S1615" s="119">
        <v>15</v>
      </c>
      <c r="T1615" s="119" t="s">
        <v>1853</v>
      </c>
      <c r="U1615" s="119">
        <v>20</v>
      </c>
      <c r="V1615" s="119">
        <v>20.5</v>
      </c>
    </row>
    <row r="1616" spans="1:22" x14ac:dyDescent="0.2">
      <c r="A1616" s="124">
        <v>43766</v>
      </c>
      <c r="B1616" s="115" t="s">
        <v>554</v>
      </c>
      <c r="C1616" s="114" t="s">
        <v>137</v>
      </c>
      <c r="D1616" s="114" t="s">
        <v>138</v>
      </c>
      <c r="E1616" s="114" t="s">
        <v>139</v>
      </c>
      <c r="F1616" s="116">
        <f t="shared" si="80"/>
        <v>2019</v>
      </c>
      <c r="G1616" s="116">
        <v>10</v>
      </c>
      <c r="H1616" s="116">
        <v>28</v>
      </c>
      <c r="I1616" s="130" t="s">
        <v>1828</v>
      </c>
      <c r="J1616" s="130" t="s">
        <v>1797</v>
      </c>
      <c r="K1616" s="119" t="s">
        <v>1894</v>
      </c>
      <c r="L1616" s="115" t="str">
        <f t="shared" si="81"/>
        <v>T2</v>
      </c>
      <c r="M1616" s="119" t="s">
        <v>1868</v>
      </c>
      <c r="N1616" s="33" t="str">
        <f t="shared" si="79"/>
        <v>E:POS_P:P01_Tr1:WFL_Tr2:ESI_DRC_L2_D:28_M:10_Y:2019</v>
      </c>
      <c r="O1616" s="121">
        <v>0.5131944444444444</v>
      </c>
      <c r="P1616" s="119">
        <v>21.1</v>
      </c>
      <c r="Q1616" s="119">
        <v>6</v>
      </c>
      <c r="R1616" s="119">
        <v>5</v>
      </c>
      <c r="S1616" s="119">
        <v>15</v>
      </c>
      <c r="T1616" s="119" t="s">
        <v>1853</v>
      </c>
      <c r="U1616" s="119">
        <v>20</v>
      </c>
      <c r="V1616" s="119">
        <v>20.5</v>
      </c>
    </row>
    <row r="1617" spans="1:22" x14ac:dyDescent="0.2">
      <c r="A1617" s="124">
        <v>43766</v>
      </c>
      <c r="B1617" s="115" t="s">
        <v>554</v>
      </c>
      <c r="C1617" s="114" t="s">
        <v>137</v>
      </c>
      <c r="D1617" s="114" t="s">
        <v>138</v>
      </c>
      <c r="E1617" s="114" t="s">
        <v>139</v>
      </c>
      <c r="F1617" s="116">
        <f t="shared" si="80"/>
        <v>2019</v>
      </c>
      <c r="G1617" s="116">
        <v>10</v>
      </c>
      <c r="H1617" s="116">
        <v>28</v>
      </c>
      <c r="I1617" s="130" t="s">
        <v>1828</v>
      </c>
      <c r="J1617" s="130" t="s">
        <v>1797</v>
      </c>
      <c r="K1617" s="119" t="s">
        <v>1894</v>
      </c>
      <c r="L1617" s="115" t="str">
        <f t="shared" si="81"/>
        <v>T3</v>
      </c>
      <c r="M1617" s="119" t="s">
        <v>1869</v>
      </c>
      <c r="N1617" s="33" t="str">
        <f t="shared" si="79"/>
        <v>E:POS_P:P01_Tr1:WFL_Tr2:ESI_DRC_L2_D:28_M:10_Y:2019</v>
      </c>
      <c r="O1617" s="121">
        <v>0.52013888888888882</v>
      </c>
      <c r="P1617" s="119">
        <v>22.1</v>
      </c>
      <c r="Q1617" s="119">
        <v>6</v>
      </c>
      <c r="R1617" s="119">
        <v>5</v>
      </c>
      <c r="S1617" s="119">
        <v>15</v>
      </c>
      <c r="T1617" s="119" t="s">
        <v>1853</v>
      </c>
      <c r="U1617" s="119">
        <v>20</v>
      </c>
      <c r="V1617" s="119">
        <v>20.5</v>
      </c>
    </row>
    <row r="1618" spans="1:22" x14ac:dyDescent="0.2">
      <c r="A1618" s="124">
        <v>43766</v>
      </c>
      <c r="B1618" s="119" t="s">
        <v>1289</v>
      </c>
      <c r="C1618" s="114" t="s">
        <v>137</v>
      </c>
      <c r="D1618" s="114" t="s">
        <v>138</v>
      </c>
      <c r="E1618" s="114" t="s">
        <v>139</v>
      </c>
      <c r="F1618" s="116">
        <f t="shared" si="80"/>
        <v>2019</v>
      </c>
      <c r="G1618" s="116">
        <v>10</v>
      </c>
      <c r="H1618" s="116">
        <v>28</v>
      </c>
      <c r="I1618" s="130" t="s">
        <v>1828</v>
      </c>
      <c r="J1618" s="130" t="s">
        <v>1797</v>
      </c>
      <c r="K1618" s="119" t="s">
        <v>1895</v>
      </c>
      <c r="L1618" s="115" t="str">
        <f t="shared" si="81"/>
        <v>T0</v>
      </c>
      <c r="M1618" s="119" t="s">
        <v>1874</v>
      </c>
      <c r="N1618" s="33" t="str">
        <f t="shared" si="79"/>
        <v>E:POS_P:P01_Tr1:WFL_Tr2:ESI_DRC_L3_D:28_M:10_Y:2019</v>
      </c>
      <c r="O1618" s="121">
        <v>0.4993055555555555</v>
      </c>
      <c r="P1618" s="119">
        <v>19.8</v>
      </c>
      <c r="Q1618" s="119">
        <v>8</v>
      </c>
      <c r="R1618" s="119">
        <v>2</v>
      </c>
      <c r="S1618" s="119">
        <v>15</v>
      </c>
      <c r="T1618" s="119" t="s">
        <v>1853</v>
      </c>
      <c r="U1618" s="119">
        <v>20</v>
      </c>
      <c r="V1618" s="119">
        <v>20.5</v>
      </c>
    </row>
    <row r="1619" spans="1:22" x14ac:dyDescent="0.2">
      <c r="A1619" s="124">
        <v>43766</v>
      </c>
      <c r="B1619" s="119" t="s">
        <v>1289</v>
      </c>
      <c r="C1619" s="114" t="s">
        <v>137</v>
      </c>
      <c r="D1619" s="114" t="s">
        <v>138</v>
      </c>
      <c r="E1619" s="114" t="s">
        <v>139</v>
      </c>
      <c r="F1619" s="116">
        <f t="shared" si="80"/>
        <v>2019</v>
      </c>
      <c r="G1619" s="116">
        <v>10</v>
      </c>
      <c r="H1619" s="116">
        <v>28</v>
      </c>
      <c r="I1619" s="130" t="s">
        <v>1828</v>
      </c>
      <c r="J1619" s="130" t="s">
        <v>1797</v>
      </c>
      <c r="K1619" s="119" t="s">
        <v>1895</v>
      </c>
      <c r="L1619" s="115" t="str">
        <f t="shared" si="81"/>
        <v>T1</v>
      </c>
      <c r="M1619" s="119" t="s">
        <v>1875</v>
      </c>
      <c r="N1619" s="33" t="str">
        <f t="shared" si="79"/>
        <v>E:POS_P:P01_Tr1:WFL_Tr2:ESI_DRC_L3_D:28_M:10_Y:2019</v>
      </c>
      <c r="O1619" s="121">
        <v>0.50624999999999998</v>
      </c>
      <c r="P1619" s="119">
        <v>20.7</v>
      </c>
      <c r="Q1619" s="119">
        <v>8</v>
      </c>
      <c r="R1619" s="119">
        <v>2</v>
      </c>
      <c r="S1619" s="119">
        <v>15</v>
      </c>
      <c r="T1619" s="119" t="s">
        <v>1853</v>
      </c>
      <c r="U1619" s="119">
        <v>20</v>
      </c>
      <c r="V1619" s="119">
        <v>20.5</v>
      </c>
    </row>
    <row r="1620" spans="1:22" x14ac:dyDescent="0.2">
      <c r="A1620" s="124">
        <v>43766</v>
      </c>
      <c r="B1620" s="119" t="s">
        <v>1289</v>
      </c>
      <c r="C1620" s="114" t="s">
        <v>137</v>
      </c>
      <c r="D1620" s="114" t="s">
        <v>138</v>
      </c>
      <c r="E1620" s="114" t="s">
        <v>139</v>
      </c>
      <c r="F1620" s="116">
        <f t="shared" si="80"/>
        <v>2019</v>
      </c>
      <c r="G1620" s="116">
        <v>10</v>
      </c>
      <c r="H1620" s="116">
        <v>28</v>
      </c>
      <c r="I1620" s="130" t="s">
        <v>1828</v>
      </c>
      <c r="J1620" s="130" t="s">
        <v>1797</v>
      </c>
      <c r="K1620" s="119" t="s">
        <v>1895</v>
      </c>
      <c r="L1620" s="115" t="str">
        <f t="shared" si="81"/>
        <v>T2</v>
      </c>
      <c r="M1620" s="119" t="s">
        <v>1876</v>
      </c>
      <c r="N1620" s="33" t="str">
        <f t="shared" si="79"/>
        <v>E:POS_P:P01_Tr1:WFL_Tr2:ESI_DRC_L3_D:28_M:10_Y:2019</v>
      </c>
      <c r="O1620" s="121">
        <v>0.5131944444444444</v>
      </c>
      <c r="P1620" s="119">
        <v>20.9</v>
      </c>
      <c r="Q1620" s="119">
        <v>8</v>
      </c>
      <c r="R1620" s="119">
        <v>2</v>
      </c>
      <c r="S1620" s="119">
        <v>15</v>
      </c>
      <c r="T1620" s="119" t="s">
        <v>1853</v>
      </c>
      <c r="U1620" s="119">
        <v>20</v>
      </c>
      <c r="V1620" s="119">
        <v>20.5</v>
      </c>
    </row>
    <row r="1621" spans="1:22" x14ac:dyDescent="0.2">
      <c r="A1621" s="124">
        <v>43766</v>
      </c>
      <c r="B1621" s="119" t="s">
        <v>1289</v>
      </c>
      <c r="C1621" s="114" t="s">
        <v>137</v>
      </c>
      <c r="D1621" s="114" t="s">
        <v>138</v>
      </c>
      <c r="E1621" s="114" t="s">
        <v>139</v>
      </c>
      <c r="F1621" s="116">
        <f t="shared" si="80"/>
        <v>2019</v>
      </c>
      <c r="G1621" s="116">
        <v>10</v>
      </c>
      <c r="H1621" s="116">
        <v>28</v>
      </c>
      <c r="I1621" s="130" t="s">
        <v>1828</v>
      </c>
      <c r="J1621" s="130" t="s">
        <v>1797</v>
      </c>
      <c r="K1621" s="119" t="s">
        <v>1895</v>
      </c>
      <c r="L1621" s="115" t="str">
        <f t="shared" si="81"/>
        <v>T3</v>
      </c>
      <c r="M1621" s="119" t="s">
        <v>1877</v>
      </c>
      <c r="N1621" s="33" t="str">
        <f t="shared" si="79"/>
        <v>E:POS_P:P01_Tr1:WFL_Tr2:ESI_DRC_L3_D:28_M:10_Y:2019</v>
      </c>
      <c r="O1621" s="121">
        <v>0.52013888888888882</v>
      </c>
      <c r="P1621" s="119">
        <v>21.9</v>
      </c>
      <c r="Q1621" s="119">
        <v>8</v>
      </c>
      <c r="R1621" s="119">
        <v>2</v>
      </c>
      <c r="S1621" s="119">
        <v>15</v>
      </c>
      <c r="T1621" s="119" t="s">
        <v>1853</v>
      </c>
      <c r="U1621" s="119">
        <v>20</v>
      </c>
      <c r="V1621" s="119">
        <v>20.5</v>
      </c>
    </row>
    <row r="1622" spans="1:22" x14ac:dyDescent="0.2">
      <c r="A1622" s="124">
        <v>43766</v>
      </c>
      <c r="C1622" s="114" t="s">
        <v>137</v>
      </c>
      <c r="D1622" s="114" t="s">
        <v>138</v>
      </c>
      <c r="E1622" s="114" t="s">
        <v>139</v>
      </c>
      <c r="F1622" s="116">
        <f t="shared" si="80"/>
        <v>2019</v>
      </c>
      <c r="G1622" s="116">
        <v>10</v>
      </c>
      <c r="H1622" s="116">
        <v>28</v>
      </c>
      <c r="I1622" s="130" t="s">
        <v>1878</v>
      </c>
      <c r="J1622" s="130" t="s">
        <v>1815</v>
      </c>
      <c r="K1622" s="119" t="s">
        <v>1798</v>
      </c>
      <c r="L1622" s="115" t="s">
        <v>1864</v>
      </c>
      <c r="N1622" s="33" t="str">
        <f t="shared" si="79"/>
        <v>E:POS_P:P01_Tr1:WFL _Tr2:LSI_DRC_R1_D:28_M:10_Y:2019</v>
      </c>
    </row>
    <row r="1623" spans="1:22" x14ac:dyDescent="0.2">
      <c r="A1623" s="124">
        <v>43766</v>
      </c>
      <c r="C1623" s="114" t="s">
        <v>137</v>
      </c>
      <c r="D1623" s="114" t="s">
        <v>138</v>
      </c>
      <c r="E1623" s="114" t="s">
        <v>139</v>
      </c>
      <c r="F1623" s="116">
        <f t="shared" si="80"/>
        <v>2019</v>
      </c>
      <c r="G1623" s="116">
        <v>10</v>
      </c>
      <c r="H1623" s="116">
        <v>28</v>
      </c>
      <c r="I1623" s="130" t="s">
        <v>1878</v>
      </c>
      <c r="J1623" s="130" t="s">
        <v>1815</v>
      </c>
      <c r="K1623" s="119" t="s">
        <v>1798</v>
      </c>
      <c r="L1623" s="115" t="s">
        <v>1857</v>
      </c>
      <c r="N1623" s="33" t="str">
        <f t="shared" si="79"/>
        <v>E:POS_P:P01_Tr1:WFL _Tr2:LSI_DRC_R1_D:28_M:10_Y:2019</v>
      </c>
    </row>
    <row r="1624" spans="1:22" x14ac:dyDescent="0.2">
      <c r="A1624" s="124">
        <v>43766</v>
      </c>
      <c r="C1624" s="114" t="s">
        <v>137</v>
      </c>
      <c r="D1624" s="114" t="s">
        <v>138</v>
      </c>
      <c r="E1624" s="114" t="s">
        <v>139</v>
      </c>
      <c r="F1624" s="116">
        <f t="shared" si="80"/>
        <v>2019</v>
      </c>
      <c r="G1624" s="116">
        <v>10</v>
      </c>
      <c r="H1624" s="116">
        <v>28</v>
      </c>
      <c r="I1624" s="130" t="s">
        <v>1878</v>
      </c>
      <c r="J1624" s="130" t="s">
        <v>1815</v>
      </c>
      <c r="K1624" s="119" t="s">
        <v>1798</v>
      </c>
      <c r="L1624" s="115" t="s">
        <v>1859</v>
      </c>
      <c r="N1624" s="33" t="str">
        <f t="shared" si="79"/>
        <v>E:POS_P:P01_Tr1:WFL _Tr2:LSI_DRC_R1_D:28_M:10_Y:2019</v>
      </c>
    </row>
    <row r="1625" spans="1:22" x14ac:dyDescent="0.2">
      <c r="A1625" s="124">
        <v>43766</v>
      </c>
      <c r="C1625" s="114" t="s">
        <v>137</v>
      </c>
      <c r="D1625" s="114" t="s">
        <v>138</v>
      </c>
      <c r="E1625" s="114" t="s">
        <v>139</v>
      </c>
      <c r="F1625" s="116">
        <f t="shared" si="80"/>
        <v>2019</v>
      </c>
      <c r="G1625" s="116">
        <v>10</v>
      </c>
      <c r="H1625" s="116">
        <v>28</v>
      </c>
      <c r="I1625" s="130" t="s">
        <v>1878</v>
      </c>
      <c r="J1625" s="130" t="s">
        <v>1815</v>
      </c>
      <c r="K1625" s="119" t="s">
        <v>1798</v>
      </c>
      <c r="L1625" s="115" t="s">
        <v>1865</v>
      </c>
      <c r="N1625" s="33" t="str">
        <f t="shared" si="79"/>
        <v>E:POS_P:P01_Tr1:WFL _Tr2:LSI_DRC_R1_D:28_M:10_Y:2019</v>
      </c>
    </row>
    <row r="1626" spans="1:22" x14ac:dyDescent="0.2">
      <c r="A1626" s="124">
        <v>43766</v>
      </c>
      <c r="C1626" s="114" t="s">
        <v>137</v>
      </c>
      <c r="D1626" s="114" t="s">
        <v>138</v>
      </c>
      <c r="E1626" s="114" t="s">
        <v>139</v>
      </c>
      <c r="F1626" s="116">
        <f t="shared" si="80"/>
        <v>2019</v>
      </c>
      <c r="G1626" s="116">
        <v>10</v>
      </c>
      <c r="H1626" s="116">
        <v>28</v>
      </c>
      <c r="I1626" s="130" t="s">
        <v>1878</v>
      </c>
      <c r="J1626" s="130" t="s">
        <v>1815</v>
      </c>
      <c r="K1626" s="119" t="s">
        <v>1805</v>
      </c>
      <c r="L1626" s="115" t="s">
        <v>1864</v>
      </c>
      <c r="N1626" s="33" t="str">
        <f t="shared" si="79"/>
        <v>E:POS_P:P01_Tr1:WFL _Tr2:LSI_DRC_R2_D:28_M:10_Y:2019</v>
      </c>
    </row>
    <row r="1627" spans="1:22" x14ac:dyDescent="0.2">
      <c r="A1627" s="124">
        <v>43766</v>
      </c>
      <c r="C1627" s="114" t="s">
        <v>137</v>
      </c>
      <c r="D1627" s="114" t="s">
        <v>138</v>
      </c>
      <c r="E1627" s="114" t="s">
        <v>139</v>
      </c>
      <c r="F1627" s="116">
        <f t="shared" si="80"/>
        <v>2019</v>
      </c>
      <c r="G1627" s="116">
        <v>10</v>
      </c>
      <c r="H1627" s="116">
        <v>28</v>
      </c>
      <c r="I1627" s="130" t="s">
        <v>1878</v>
      </c>
      <c r="J1627" s="130" t="s">
        <v>1815</v>
      </c>
      <c r="K1627" s="119" t="s">
        <v>1805</v>
      </c>
      <c r="L1627" s="115" t="s">
        <v>1857</v>
      </c>
      <c r="N1627" s="33" t="str">
        <f t="shared" ref="N1627:N1658" si="82">"E:"&amp;C1627&amp;"_P:"&amp;D1627&amp;"_Tr1:"&amp;I1627&amp;"_Tr2:"&amp;J1627&amp;"_"&amp;E1627&amp;"_"&amp;K1627&amp;"_D:"&amp;H1627&amp;"_M:"&amp;G1627&amp;"_Y:"&amp;F1627</f>
        <v>E:POS_P:P01_Tr1:WFL _Tr2:LSI_DRC_R2_D:28_M:10_Y:2019</v>
      </c>
    </row>
    <row r="1628" spans="1:22" x14ac:dyDescent="0.2">
      <c r="A1628" s="124">
        <v>43766</v>
      </c>
      <c r="C1628" s="114" t="s">
        <v>137</v>
      </c>
      <c r="D1628" s="114" t="s">
        <v>138</v>
      </c>
      <c r="E1628" s="114" t="s">
        <v>139</v>
      </c>
      <c r="F1628" s="116">
        <f t="shared" si="80"/>
        <v>2019</v>
      </c>
      <c r="G1628" s="116">
        <v>10</v>
      </c>
      <c r="H1628" s="116">
        <v>28</v>
      </c>
      <c r="I1628" s="130" t="s">
        <v>1878</v>
      </c>
      <c r="J1628" s="130" t="s">
        <v>1815</v>
      </c>
      <c r="K1628" s="119" t="s">
        <v>1805</v>
      </c>
      <c r="L1628" s="115" t="s">
        <v>1859</v>
      </c>
      <c r="N1628" s="33" t="str">
        <f t="shared" si="82"/>
        <v>E:POS_P:P01_Tr1:WFL _Tr2:LSI_DRC_R2_D:28_M:10_Y:2019</v>
      </c>
    </row>
    <row r="1629" spans="1:22" x14ac:dyDescent="0.2">
      <c r="A1629" s="124">
        <v>43766</v>
      </c>
      <c r="C1629" s="114" t="s">
        <v>137</v>
      </c>
      <c r="D1629" s="114" t="s">
        <v>138</v>
      </c>
      <c r="E1629" s="114" t="s">
        <v>139</v>
      </c>
      <c r="F1629" s="116">
        <f t="shared" si="80"/>
        <v>2019</v>
      </c>
      <c r="G1629" s="116">
        <v>10</v>
      </c>
      <c r="H1629" s="116">
        <v>28</v>
      </c>
      <c r="I1629" s="130" t="s">
        <v>1878</v>
      </c>
      <c r="J1629" s="130" t="s">
        <v>1815</v>
      </c>
      <c r="K1629" s="119" t="s">
        <v>1805</v>
      </c>
      <c r="L1629" s="115" t="s">
        <v>1865</v>
      </c>
      <c r="N1629" s="33" t="str">
        <f t="shared" si="82"/>
        <v>E:POS_P:P01_Tr1:WFL _Tr2:LSI_DRC_R2_D:28_M:10_Y:2019</v>
      </c>
    </row>
    <row r="1630" spans="1:22" x14ac:dyDescent="0.2">
      <c r="A1630" s="124">
        <v>43766</v>
      </c>
      <c r="C1630" s="114" t="s">
        <v>137</v>
      </c>
      <c r="D1630" s="114" t="s">
        <v>138</v>
      </c>
      <c r="E1630" s="114" t="s">
        <v>139</v>
      </c>
      <c r="F1630" s="116">
        <f t="shared" si="80"/>
        <v>2019</v>
      </c>
      <c r="G1630" s="116">
        <v>10</v>
      </c>
      <c r="H1630" s="116">
        <v>28</v>
      </c>
      <c r="I1630" s="130" t="s">
        <v>1878</v>
      </c>
      <c r="J1630" s="130" t="s">
        <v>1815</v>
      </c>
      <c r="K1630" s="119" t="s">
        <v>1810</v>
      </c>
      <c r="L1630" s="115" t="s">
        <v>1864</v>
      </c>
      <c r="N1630" s="33" t="str">
        <f t="shared" si="82"/>
        <v>E:POS_P:P01_Tr1:WFL _Tr2:LSI_DRC_R3_D:28_M:10_Y:2019</v>
      </c>
    </row>
    <row r="1631" spans="1:22" x14ac:dyDescent="0.2">
      <c r="A1631" s="124">
        <v>43766</v>
      </c>
      <c r="C1631" s="114" t="s">
        <v>137</v>
      </c>
      <c r="D1631" s="114" t="s">
        <v>138</v>
      </c>
      <c r="E1631" s="114" t="s">
        <v>139</v>
      </c>
      <c r="F1631" s="116">
        <f t="shared" si="80"/>
        <v>2019</v>
      </c>
      <c r="G1631" s="116">
        <v>10</v>
      </c>
      <c r="H1631" s="116">
        <v>28</v>
      </c>
      <c r="I1631" s="130" t="s">
        <v>1878</v>
      </c>
      <c r="J1631" s="130" t="s">
        <v>1815</v>
      </c>
      <c r="K1631" s="119" t="s">
        <v>1810</v>
      </c>
      <c r="L1631" s="115" t="s">
        <v>1857</v>
      </c>
      <c r="N1631" s="33" t="str">
        <f t="shared" si="82"/>
        <v>E:POS_P:P01_Tr1:WFL _Tr2:LSI_DRC_R3_D:28_M:10_Y:2019</v>
      </c>
    </row>
    <row r="1632" spans="1:22" x14ac:dyDescent="0.2">
      <c r="A1632" s="124">
        <v>43766</v>
      </c>
      <c r="C1632" s="114" t="s">
        <v>137</v>
      </c>
      <c r="D1632" s="114" t="s">
        <v>138</v>
      </c>
      <c r="E1632" s="114" t="s">
        <v>139</v>
      </c>
      <c r="F1632" s="116">
        <f t="shared" si="80"/>
        <v>2019</v>
      </c>
      <c r="G1632" s="116">
        <v>10</v>
      </c>
      <c r="H1632" s="116">
        <v>28</v>
      </c>
      <c r="I1632" s="130" t="s">
        <v>1878</v>
      </c>
      <c r="J1632" s="130" t="s">
        <v>1815</v>
      </c>
      <c r="K1632" s="119" t="s">
        <v>1810</v>
      </c>
      <c r="L1632" s="115" t="s">
        <v>1859</v>
      </c>
      <c r="N1632" s="33" t="str">
        <f t="shared" si="82"/>
        <v>E:POS_P:P01_Tr1:WFL _Tr2:LSI_DRC_R3_D:28_M:10_Y:2019</v>
      </c>
    </row>
    <row r="1633" spans="1:14" x14ac:dyDescent="0.2">
      <c r="A1633" s="124">
        <v>43766</v>
      </c>
      <c r="C1633" s="114" t="s">
        <v>137</v>
      </c>
      <c r="D1633" s="114" t="s">
        <v>138</v>
      </c>
      <c r="E1633" s="114" t="s">
        <v>139</v>
      </c>
      <c r="F1633" s="116">
        <f t="shared" si="80"/>
        <v>2019</v>
      </c>
      <c r="G1633" s="116">
        <v>10</v>
      </c>
      <c r="H1633" s="116">
        <v>28</v>
      </c>
      <c r="I1633" s="130" t="s">
        <v>1878</v>
      </c>
      <c r="J1633" s="130" t="s">
        <v>1815</v>
      </c>
      <c r="K1633" s="119" t="s">
        <v>1810</v>
      </c>
      <c r="L1633" s="115" t="s">
        <v>1865</v>
      </c>
      <c r="N1633" s="33" t="str">
        <f t="shared" si="82"/>
        <v>E:POS_P:P01_Tr1:WFL _Tr2:LSI_DRC_R3_D:28_M:10_Y:2019</v>
      </c>
    </row>
    <row r="1634" spans="1:14" x14ac:dyDescent="0.2">
      <c r="A1634" s="124">
        <v>43766</v>
      </c>
      <c r="C1634" s="114" t="s">
        <v>137</v>
      </c>
      <c r="D1634" s="114" t="s">
        <v>138</v>
      </c>
      <c r="E1634" s="114" t="s">
        <v>1782</v>
      </c>
      <c r="F1634" s="116">
        <v>2019</v>
      </c>
      <c r="G1634" s="116">
        <v>10</v>
      </c>
      <c r="H1634" s="116">
        <v>28</v>
      </c>
      <c r="I1634" s="130" t="s">
        <v>1796</v>
      </c>
      <c r="J1634" s="130" t="s">
        <v>1797</v>
      </c>
      <c r="K1634" s="119" t="s">
        <v>1798</v>
      </c>
      <c r="L1634" s="115" t="s">
        <v>1864</v>
      </c>
      <c r="N1634" s="33" t="str">
        <f t="shared" si="82"/>
        <v>E:POS_P:P01_Tr1:NWF_Tr2:ESI_LGC_R1_D:28_M:10_Y:2019</v>
      </c>
    </row>
    <row r="1635" spans="1:14" x14ac:dyDescent="0.2">
      <c r="A1635" s="124">
        <v>43766</v>
      </c>
      <c r="C1635" s="114" t="s">
        <v>137</v>
      </c>
      <c r="D1635" s="114" t="s">
        <v>138</v>
      </c>
      <c r="E1635" s="114" t="s">
        <v>1782</v>
      </c>
      <c r="F1635" s="116">
        <v>2019</v>
      </c>
      <c r="G1635" s="116">
        <v>10</v>
      </c>
      <c r="H1635" s="116">
        <v>28</v>
      </c>
      <c r="I1635" s="130" t="s">
        <v>1796</v>
      </c>
      <c r="J1635" s="130" t="s">
        <v>1797</v>
      </c>
      <c r="K1635" s="119" t="s">
        <v>1798</v>
      </c>
      <c r="L1635" s="115" t="s">
        <v>1857</v>
      </c>
      <c r="N1635" s="33" t="str">
        <f t="shared" si="82"/>
        <v>E:POS_P:P01_Tr1:NWF_Tr2:ESI_LGC_R1_D:28_M:10_Y:2019</v>
      </c>
    </row>
    <row r="1636" spans="1:14" x14ac:dyDescent="0.2">
      <c r="A1636" s="124">
        <v>43766</v>
      </c>
      <c r="C1636" s="114" t="s">
        <v>137</v>
      </c>
      <c r="D1636" s="114" t="s">
        <v>138</v>
      </c>
      <c r="E1636" s="114" t="s">
        <v>1782</v>
      </c>
      <c r="F1636" s="116">
        <v>2019</v>
      </c>
      <c r="G1636" s="116">
        <v>10</v>
      </c>
      <c r="H1636" s="116">
        <v>28</v>
      </c>
      <c r="I1636" s="130" t="s">
        <v>1796</v>
      </c>
      <c r="J1636" s="130" t="s">
        <v>1797</v>
      </c>
      <c r="K1636" s="119" t="s">
        <v>1798</v>
      </c>
      <c r="L1636" s="115" t="s">
        <v>1859</v>
      </c>
      <c r="N1636" s="33" t="str">
        <f t="shared" si="82"/>
        <v>E:POS_P:P01_Tr1:NWF_Tr2:ESI_LGC_R1_D:28_M:10_Y:2019</v>
      </c>
    </row>
    <row r="1637" spans="1:14" x14ac:dyDescent="0.2">
      <c r="A1637" s="124">
        <v>43766</v>
      </c>
      <c r="C1637" s="114" t="s">
        <v>137</v>
      </c>
      <c r="D1637" s="114" t="s">
        <v>138</v>
      </c>
      <c r="E1637" s="114" t="s">
        <v>1782</v>
      </c>
      <c r="F1637" s="116">
        <v>2019</v>
      </c>
      <c r="G1637" s="116">
        <v>10</v>
      </c>
      <c r="H1637" s="116">
        <v>28</v>
      </c>
      <c r="I1637" s="130" t="s">
        <v>1796</v>
      </c>
      <c r="J1637" s="130" t="s">
        <v>1797</v>
      </c>
      <c r="K1637" s="119" t="s">
        <v>1798</v>
      </c>
      <c r="L1637" s="115" t="s">
        <v>1865</v>
      </c>
      <c r="N1637" s="33" t="str">
        <f t="shared" si="82"/>
        <v>E:POS_P:P01_Tr1:NWF_Tr2:ESI_LGC_R1_D:28_M:10_Y:2019</v>
      </c>
    </row>
    <row r="1638" spans="1:14" x14ac:dyDescent="0.2">
      <c r="A1638" s="124">
        <v>43766</v>
      </c>
      <c r="C1638" s="114" t="s">
        <v>137</v>
      </c>
      <c r="D1638" s="114" t="s">
        <v>138</v>
      </c>
      <c r="E1638" s="114" t="s">
        <v>1782</v>
      </c>
      <c r="F1638" s="116">
        <v>2019</v>
      </c>
      <c r="G1638" s="116">
        <v>10</v>
      </c>
      <c r="H1638" s="116">
        <v>28</v>
      </c>
      <c r="I1638" s="130" t="s">
        <v>1796</v>
      </c>
      <c r="J1638" s="130" t="s">
        <v>1797</v>
      </c>
      <c r="K1638" s="119" t="s">
        <v>1805</v>
      </c>
      <c r="L1638" s="115" t="s">
        <v>1864</v>
      </c>
      <c r="N1638" s="33" t="str">
        <f t="shared" si="82"/>
        <v>E:POS_P:P01_Tr1:NWF_Tr2:ESI_LGC_R2_D:28_M:10_Y:2019</v>
      </c>
    </row>
    <row r="1639" spans="1:14" x14ac:dyDescent="0.2">
      <c r="A1639" s="124">
        <v>43766</v>
      </c>
      <c r="C1639" s="114" t="s">
        <v>137</v>
      </c>
      <c r="D1639" s="114" t="s">
        <v>138</v>
      </c>
      <c r="E1639" s="114" t="s">
        <v>1782</v>
      </c>
      <c r="F1639" s="116">
        <v>2019</v>
      </c>
      <c r="G1639" s="116">
        <v>10</v>
      </c>
      <c r="H1639" s="116">
        <v>28</v>
      </c>
      <c r="I1639" s="130" t="s">
        <v>1796</v>
      </c>
      <c r="J1639" s="130" t="s">
        <v>1797</v>
      </c>
      <c r="K1639" s="119" t="s">
        <v>1805</v>
      </c>
      <c r="L1639" s="115" t="s">
        <v>1857</v>
      </c>
      <c r="N1639" s="33" t="str">
        <f t="shared" si="82"/>
        <v>E:POS_P:P01_Tr1:NWF_Tr2:ESI_LGC_R2_D:28_M:10_Y:2019</v>
      </c>
    </row>
    <row r="1640" spans="1:14" x14ac:dyDescent="0.2">
      <c r="A1640" s="124">
        <v>43766</v>
      </c>
      <c r="C1640" s="114" t="s">
        <v>137</v>
      </c>
      <c r="D1640" s="114" t="s">
        <v>138</v>
      </c>
      <c r="E1640" s="114" t="s">
        <v>1782</v>
      </c>
      <c r="F1640" s="116">
        <v>2019</v>
      </c>
      <c r="G1640" s="116">
        <v>10</v>
      </c>
      <c r="H1640" s="116">
        <v>28</v>
      </c>
      <c r="I1640" s="130" t="s">
        <v>1796</v>
      </c>
      <c r="J1640" s="130" t="s">
        <v>1797</v>
      </c>
      <c r="K1640" s="119" t="s">
        <v>1805</v>
      </c>
      <c r="L1640" s="115" t="s">
        <v>1859</v>
      </c>
      <c r="N1640" s="33" t="str">
        <f t="shared" si="82"/>
        <v>E:POS_P:P01_Tr1:NWF_Tr2:ESI_LGC_R2_D:28_M:10_Y:2019</v>
      </c>
    </row>
    <row r="1641" spans="1:14" x14ac:dyDescent="0.2">
      <c r="A1641" s="124">
        <v>43766</v>
      </c>
      <c r="C1641" s="114" t="s">
        <v>137</v>
      </c>
      <c r="D1641" s="114" t="s">
        <v>138</v>
      </c>
      <c r="E1641" s="114" t="s">
        <v>1782</v>
      </c>
      <c r="F1641" s="116">
        <v>2019</v>
      </c>
      <c r="G1641" s="116">
        <v>10</v>
      </c>
      <c r="H1641" s="116">
        <v>28</v>
      </c>
      <c r="I1641" s="130" t="s">
        <v>1796</v>
      </c>
      <c r="J1641" s="130" t="s">
        <v>1797</v>
      </c>
      <c r="K1641" s="119" t="s">
        <v>1805</v>
      </c>
      <c r="L1641" s="115" t="s">
        <v>1865</v>
      </c>
      <c r="N1641" s="33" t="str">
        <f t="shared" si="82"/>
        <v>E:POS_P:P01_Tr1:NWF_Tr2:ESI_LGC_R2_D:28_M:10_Y:2019</v>
      </c>
    </row>
    <row r="1642" spans="1:14" x14ac:dyDescent="0.2">
      <c r="A1642" s="124">
        <v>43766</v>
      </c>
      <c r="C1642" s="114" t="s">
        <v>137</v>
      </c>
      <c r="D1642" s="114" t="s">
        <v>138</v>
      </c>
      <c r="E1642" s="114" t="s">
        <v>1782</v>
      </c>
      <c r="F1642" s="116">
        <v>2019</v>
      </c>
      <c r="G1642" s="116">
        <v>10</v>
      </c>
      <c r="H1642" s="116">
        <v>28</v>
      </c>
      <c r="I1642" s="130" t="s">
        <v>1796</v>
      </c>
      <c r="J1642" s="130" t="s">
        <v>1797</v>
      </c>
      <c r="K1642" s="119" t="s">
        <v>1810</v>
      </c>
      <c r="L1642" s="115" t="s">
        <v>1864</v>
      </c>
      <c r="N1642" s="33" t="str">
        <f t="shared" si="82"/>
        <v>E:POS_P:P01_Tr1:NWF_Tr2:ESI_LGC_R3_D:28_M:10_Y:2019</v>
      </c>
    </row>
    <row r="1643" spans="1:14" x14ac:dyDescent="0.2">
      <c r="A1643" s="124">
        <v>43766</v>
      </c>
      <c r="C1643" s="114" t="s">
        <v>137</v>
      </c>
      <c r="D1643" s="114" t="s">
        <v>138</v>
      </c>
      <c r="E1643" s="114" t="s">
        <v>1782</v>
      </c>
      <c r="F1643" s="116">
        <v>2019</v>
      </c>
      <c r="G1643" s="116">
        <v>10</v>
      </c>
      <c r="H1643" s="116">
        <v>28</v>
      </c>
      <c r="I1643" s="130" t="s">
        <v>1796</v>
      </c>
      <c r="J1643" s="130" t="s">
        <v>1797</v>
      </c>
      <c r="K1643" s="119" t="s">
        <v>1810</v>
      </c>
      <c r="L1643" s="115" t="s">
        <v>1857</v>
      </c>
      <c r="N1643" s="33" t="str">
        <f t="shared" si="82"/>
        <v>E:POS_P:P01_Tr1:NWF_Tr2:ESI_LGC_R3_D:28_M:10_Y:2019</v>
      </c>
    </row>
    <row r="1644" spans="1:14" x14ac:dyDescent="0.2">
      <c r="A1644" s="124">
        <v>43766</v>
      </c>
      <c r="C1644" s="114" t="s">
        <v>137</v>
      </c>
      <c r="D1644" s="114" t="s">
        <v>138</v>
      </c>
      <c r="E1644" s="114" t="s">
        <v>1782</v>
      </c>
      <c r="F1644" s="116">
        <v>2019</v>
      </c>
      <c r="G1644" s="116">
        <v>10</v>
      </c>
      <c r="H1644" s="116">
        <v>28</v>
      </c>
      <c r="I1644" s="130" t="s">
        <v>1796</v>
      </c>
      <c r="J1644" s="130" t="s">
        <v>1797</v>
      </c>
      <c r="K1644" s="119" t="s">
        <v>1810</v>
      </c>
      <c r="L1644" s="115" t="s">
        <v>1859</v>
      </c>
      <c r="N1644" s="33" t="str">
        <f t="shared" si="82"/>
        <v>E:POS_P:P01_Tr1:NWF_Tr2:ESI_LGC_R3_D:28_M:10_Y:2019</v>
      </c>
    </row>
    <row r="1645" spans="1:14" x14ac:dyDescent="0.2">
      <c r="A1645" s="124">
        <v>43766</v>
      </c>
      <c r="C1645" s="114" t="s">
        <v>137</v>
      </c>
      <c r="D1645" s="114" t="s">
        <v>138</v>
      </c>
      <c r="E1645" s="114" t="s">
        <v>1782</v>
      </c>
      <c r="F1645" s="116">
        <v>2019</v>
      </c>
      <c r="G1645" s="116">
        <v>10</v>
      </c>
      <c r="H1645" s="116">
        <v>28</v>
      </c>
      <c r="I1645" s="130" t="s">
        <v>1796</v>
      </c>
      <c r="J1645" s="130" t="s">
        <v>1797</v>
      </c>
      <c r="K1645" s="119" t="s">
        <v>1810</v>
      </c>
      <c r="L1645" s="115" t="s">
        <v>1865</v>
      </c>
      <c r="N1645" s="33" t="str">
        <f t="shared" si="82"/>
        <v>E:POS_P:P01_Tr1:NWF_Tr2:ESI_LGC_R3_D:28_M:10_Y:2019</v>
      </c>
    </row>
    <row r="1646" spans="1:14" x14ac:dyDescent="0.2">
      <c r="A1646" s="124">
        <v>43766</v>
      </c>
      <c r="C1646" s="114" t="s">
        <v>137</v>
      </c>
      <c r="D1646" s="114" t="s">
        <v>138</v>
      </c>
      <c r="E1646" s="114" t="s">
        <v>1782</v>
      </c>
      <c r="F1646" s="116">
        <v>2019</v>
      </c>
      <c r="G1646" s="116">
        <v>10</v>
      </c>
      <c r="H1646" s="116">
        <v>28</v>
      </c>
      <c r="I1646" s="130" t="s">
        <v>1796</v>
      </c>
      <c r="J1646" s="130" t="s">
        <v>1815</v>
      </c>
      <c r="K1646" s="119" t="s">
        <v>1798</v>
      </c>
      <c r="L1646" s="115" t="s">
        <v>1864</v>
      </c>
      <c r="N1646" s="33" t="str">
        <f t="shared" si="82"/>
        <v>E:POS_P:P01_Tr1:NWF_Tr2:LSI_LGC_R1_D:28_M:10_Y:2019</v>
      </c>
    </row>
    <row r="1647" spans="1:14" x14ac:dyDescent="0.2">
      <c r="A1647" s="124">
        <v>43766</v>
      </c>
      <c r="C1647" s="114" t="s">
        <v>137</v>
      </c>
      <c r="D1647" s="114" t="s">
        <v>138</v>
      </c>
      <c r="E1647" s="114" t="s">
        <v>1782</v>
      </c>
      <c r="F1647" s="116">
        <v>2019</v>
      </c>
      <c r="G1647" s="116">
        <v>10</v>
      </c>
      <c r="H1647" s="116">
        <v>28</v>
      </c>
      <c r="I1647" s="130" t="s">
        <v>1796</v>
      </c>
      <c r="J1647" s="130" t="s">
        <v>1815</v>
      </c>
      <c r="K1647" s="119" t="s">
        <v>1798</v>
      </c>
      <c r="L1647" s="115" t="s">
        <v>1857</v>
      </c>
      <c r="N1647" s="33" t="str">
        <f t="shared" si="82"/>
        <v>E:POS_P:P01_Tr1:NWF_Tr2:LSI_LGC_R1_D:28_M:10_Y:2019</v>
      </c>
    </row>
    <row r="1648" spans="1:14" x14ac:dyDescent="0.2">
      <c r="A1648" s="124">
        <v>43766</v>
      </c>
      <c r="C1648" s="114" t="s">
        <v>137</v>
      </c>
      <c r="D1648" s="114" t="s">
        <v>138</v>
      </c>
      <c r="E1648" s="114" t="s">
        <v>1782</v>
      </c>
      <c r="F1648" s="116">
        <v>2019</v>
      </c>
      <c r="G1648" s="116">
        <v>10</v>
      </c>
      <c r="H1648" s="116">
        <v>28</v>
      </c>
      <c r="I1648" s="130" t="s">
        <v>1796</v>
      </c>
      <c r="J1648" s="130" t="s">
        <v>1815</v>
      </c>
      <c r="K1648" s="119" t="s">
        <v>1798</v>
      </c>
      <c r="L1648" s="115" t="s">
        <v>1859</v>
      </c>
      <c r="N1648" s="33" t="str">
        <f t="shared" si="82"/>
        <v>E:POS_P:P01_Tr1:NWF_Tr2:LSI_LGC_R1_D:28_M:10_Y:2019</v>
      </c>
    </row>
    <row r="1649" spans="1:22" x14ac:dyDescent="0.2">
      <c r="A1649" s="124">
        <v>43766</v>
      </c>
      <c r="C1649" s="114" t="s">
        <v>137</v>
      </c>
      <c r="D1649" s="114" t="s">
        <v>138</v>
      </c>
      <c r="E1649" s="114" t="s">
        <v>1782</v>
      </c>
      <c r="F1649" s="116">
        <v>2019</v>
      </c>
      <c r="G1649" s="116">
        <v>10</v>
      </c>
      <c r="H1649" s="116">
        <v>28</v>
      </c>
      <c r="I1649" s="130" t="s">
        <v>1796</v>
      </c>
      <c r="J1649" s="130" t="s">
        <v>1815</v>
      </c>
      <c r="K1649" s="119" t="s">
        <v>1798</v>
      </c>
      <c r="L1649" s="115" t="s">
        <v>1865</v>
      </c>
      <c r="N1649" s="33" t="str">
        <f t="shared" si="82"/>
        <v>E:POS_P:P01_Tr1:NWF_Tr2:LSI_LGC_R1_D:28_M:10_Y:2019</v>
      </c>
    </row>
    <row r="1650" spans="1:22" x14ac:dyDescent="0.2">
      <c r="A1650" s="124">
        <v>43766</v>
      </c>
      <c r="C1650" s="114" t="s">
        <v>137</v>
      </c>
      <c r="D1650" s="114" t="s">
        <v>138</v>
      </c>
      <c r="E1650" s="114" t="s">
        <v>1782</v>
      </c>
      <c r="F1650" s="116">
        <v>2019</v>
      </c>
      <c r="G1650" s="116">
        <v>10</v>
      </c>
      <c r="H1650" s="116">
        <v>28</v>
      </c>
      <c r="I1650" s="130" t="s">
        <v>1796</v>
      </c>
      <c r="J1650" s="130" t="s">
        <v>1815</v>
      </c>
      <c r="K1650" s="119" t="s">
        <v>1805</v>
      </c>
      <c r="L1650" s="115" t="s">
        <v>1864</v>
      </c>
      <c r="N1650" s="33" t="str">
        <f t="shared" si="82"/>
        <v>E:POS_P:P01_Tr1:NWF_Tr2:LSI_LGC_R2_D:28_M:10_Y:2019</v>
      </c>
    </row>
    <row r="1651" spans="1:22" x14ac:dyDescent="0.2">
      <c r="A1651" s="124">
        <v>43766</v>
      </c>
      <c r="C1651" s="114" t="s">
        <v>137</v>
      </c>
      <c r="D1651" s="114" t="s">
        <v>138</v>
      </c>
      <c r="E1651" s="114" t="s">
        <v>1782</v>
      </c>
      <c r="F1651" s="116">
        <v>2019</v>
      </c>
      <c r="G1651" s="116">
        <v>10</v>
      </c>
      <c r="H1651" s="116">
        <v>28</v>
      </c>
      <c r="I1651" s="130" t="s">
        <v>1796</v>
      </c>
      <c r="J1651" s="130" t="s">
        <v>1815</v>
      </c>
      <c r="K1651" s="119" t="s">
        <v>1805</v>
      </c>
      <c r="L1651" s="115" t="s">
        <v>1857</v>
      </c>
      <c r="N1651" s="33" t="str">
        <f t="shared" si="82"/>
        <v>E:POS_P:P01_Tr1:NWF_Tr2:LSI_LGC_R2_D:28_M:10_Y:2019</v>
      </c>
    </row>
    <row r="1652" spans="1:22" x14ac:dyDescent="0.2">
      <c r="A1652" s="124">
        <v>43766</v>
      </c>
      <c r="C1652" s="114" t="s">
        <v>137</v>
      </c>
      <c r="D1652" s="114" t="s">
        <v>138</v>
      </c>
      <c r="E1652" s="114" t="s">
        <v>1782</v>
      </c>
      <c r="F1652" s="116">
        <v>2019</v>
      </c>
      <c r="G1652" s="116">
        <v>10</v>
      </c>
      <c r="H1652" s="116">
        <v>28</v>
      </c>
      <c r="I1652" s="130" t="s">
        <v>1796</v>
      </c>
      <c r="J1652" s="130" t="s">
        <v>1815</v>
      </c>
      <c r="K1652" s="119" t="s">
        <v>1805</v>
      </c>
      <c r="L1652" s="115" t="s">
        <v>1859</v>
      </c>
      <c r="N1652" s="33" t="str">
        <f t="shared" si="82"/>
        <v>E:POS_P:P01_Tr1:NWF_Tr2:LSI_LGC_R2_D:28_M:10_Y:2019</v>
      </c>
    </row>
    <row r="1653" spans="1:22" x14ac:dyDescent="0.2">
      <c r="A1653" s="124">
        <v>43766</v>
      </c>
      <c r="C1653" s="114" t="s">
        <v>137</v>
      </c>
      <c r="D1653" s="114" t="s">
        <v>138</v>
      </c>
      <c r="E1653" s="114" t="s">
        <v>1782</v>
      </c>
      <c r="F1653" s="116">
        <v>2019</v>
      </c>
      <c r="G1653" s="116">
        <v>10</v>
      </c>
      <c r="H1653" s="116">
        <v>28</v>
      </c>
      <c r="I1653" s="130" t="s">
        <v>1796</v>
      </c>
      <c r="J1653" s="130" t="s">
        <v>1815</v>
      </c>
      <c r="K1653" s="119" t="s">
        <v>1805</v>
      </c>
      <c r="L1653" s="115" t="s">
        <v>1865</v>
      </c>
      <c r="N1653" s="33" t="str">
        <f t="shared" si="82"/>
        <v>E:POS_P:P01_Tr1:NWF_Tr2:LSI_LGC_R2_D:28_M:10_Y:2019</v>
      </c>
    </row>
    <row r="1654" spans="1:22" x14ac:dyDescent="0.2">
      <c r="A1654" s="124">
        <v>43766</v>
      </c>
      <c r="C1654" s="114" t="s">
        <v>137</v>
      </c>
      <c r="D1654" s="114" t="s">
        <v>138</v>
      </c>
      <c r="E1654" s="114" t="s">
        <v>1782</v>
      </c>
      <c r="F1654" s="116">
        <v>2019</v>
      </c>
      <c r="G1654" s="116">
        <v>10</v>
      </c>
      <c r="H1654" s="116">
        <v>28</v>
      </c>
      <c r="I1654" s="130" t="s">
        <v>1796</v>
      </c>
      <c r="J1654" s="130" t="s">
        <v>1815</v>
      </c>
      <c r="K1654" s="119" t="s">
        <v>1810</v>
      </c>
      <c r="L1654" s="115" t="s">
        <v>1864</v>
      </c>
      <c r="N1654" s="33" t="str">
        <f t="shared" si="82"/>
        <v>E:POS_P:P01_Tr1:NWF_Tr2:LSI_LGC_R3_D:28_M:10_Y:2019</v>
      </c>
    </row>
    <row r="1655" spans="1:22" x14ac:dyDescent="0.2">
      <c r="A1655" s="124">
        <v>43766</v>
      </c>
      <c r="C1655" s="114" t="s">
        <v>137</v>
      </c>
      <c r="D1655" s="114" t="s">
        <v>138</v>
      </c>
      <c r="E1655" s="114" t="s">
        <v>1782</v>
      </c>
      <c r="F1655" s="116">
        <v>2019</v>
      </c>
      <c r="G1655" s="116">
        <v>10</v>
      </c>
      <c r="H1655" s="116">
        <v>28</v>
      </c>
      <c r="I1655" s="130" t="s">
        <v>1796</v>
      </c>
      <c r="J1655" s="130" t="s">
        <v>1815</v>
      </c>
      <c r="K1655" s="119" t="s">
        <v>1810</v>
      </c>
      <c r="L1655" s="115" t="s">
        <v>1857</v>
      </c>
      <c r="N1655" s="33" t="str">
        <f t="shared" si="82"/>
        <v>E:POS_P:P01_Tr1:NWF_Tr2:LSI_LGC_R3_D:28_M:10_Y:2019</v>
      </c>
    </row>
    <row r="1656" spans="1:22" x14ac:dyDescent="0.2">
      <c r="A1656" s="124">
        <v>43766</v>
      </c>
      <c r="C1656" s="114" t="s">
        <v>137</v>
      </c>
      <c r="D1656" s="114" t="s">
        <v>138</v>
      </c>
      <c r="E1656" s="114" t="s">
        <v>1782</v>
      </c>
      <c r="F1656" s="116">
        <v>2019</v>
      </c>
      <c r="G1656" s="116">
        <v>10</v>
      </c>
      <c r="H1656" s="116">
        <v>28</v>
      </c>
      <c r="I1656" s="130" t="s">
        <v>1796</v>
      </c>
      <c r="J1656" s="130" t="s">
        <v>1815</v>
      </c>
      <c r="K1656" s="119" t="s">
        <v>1810</v>
      </c>
      <c r="L1656" s="115" t="s">
        <v>1859</v>
      </c>
      <c r="N1656" s="33" t="str">
        <f t="shared" si="82"/>
        <v>E:POS_P:P01_Tr1:NWF_Tr2:LSI_LGC_R3_D:28_M:10_Y:2019</v>
      </c>
    </row>
    <row r="1657" spans="1:22" x14ac:dyDescent="0.2">
      <c r="A1657" s="124">
        <v>43766</v>
      </c>
      <c r="C1657" s="114" t="s">
        <v>137</v>
      </c>
      <c r="D1657" s="114" t="s">
        <v>138</v>
      </c>
      <c r="E1657" s="114" t="s">
        <v>1782</v>
      </c>
      <c r="F1657" s="116">
        <v>2019</v>
      </c>
      <c r="G1657" s="116">
        <v>10</v>
      </c>
      <c r="H1657" s="116">
        <v>28</v>
      </c>
      <c r="I1657" s="130" t="s">
        <v>1796</v>
      </c>
      <c r="J1657" s="130" t="s">
        <v>1815</v>
      </c>
      <c r="K1657" s="119" t="s">
        <v>1810</v>
      </c>
      <c r="L1657" s="115" t="s">
        <v>1865</v>
      </c>
      <c r="N1657" s="33" t="str">
        <f t="shared" si="82"/>
        <v>E:POS_P:P01_Tr1:NWF_Tr2:LSI_LGC_R3_D:28_M:10_Y:2019</v>
      </c>
    </row>
    <row r="1658" spans="1:22" x14ac:dyDescent="0.2">
      <c r="A1658" s="124">
        <v>43766</v>
      </c>
      <c r="B1658" s="119" t="s">
        <v>1790</v>
      </c>
      <c r="C1658" s="114" t="s">
        <v>137</v>
      </c>
      <c r="D1658" s="114" t="s">
        <v>138</v>
      </c>
      <c r="E1658" s="114" t="s">
        <v>1782</v>
      </c>
      <c r="F1658" s="116">
        <f t="shared" ref="F1658:F1681" si="83">YEAR(A1658)</f>
        <v>2019</v>
      </c>
      <c r="G1658" s="116">
        <v>10</v>
      </c>
      <c r="H1658" s="116">
        <v>28</v>
      </c>
      <c r="I1658" s="130" t="s">
        <v>1828</v>
      </c>
      <c r="J1658" s="130" t="s">
        <v>1797</v>
      </c>
      <c r="K1658" s="119" t="s">
        <v>1893</v>
      </c>
      <c r="L1658" s="115" t="str">
        <f t="shared" ref="L1658:L1669" si="84">MID(M1658,16,2)</f>
        <v>T0</v>
      </c>
      <c r="M1658" s="119" t="s">
        <v>1879</v>
      </c>
      <c r="N1658" s="33" t="str">
        <f t="shared" si="82"/>
        <v>E:POS_P:P01_Tr1:WFL_Tr2:ESI_LGC_L1_D:28_M:10_Y:2019</v>
      </c>
      <c r="O1658" s="121">
        <v>0.49660879629629634</v>
      </c>
      <c r="P1658" s="119">
        <v>20.100000000000001</v>
      </c>
      <c r="Q1658" s="119">
        <v>2</v>
      </c>
      <c r="R1658" s="119">
        <v>8</v>
      </c>
      <c r="S1658" s="119">
        <v>15</v>
      </c>
      <c r="T1658" s="119" t="s">
        <v>1853</v>
      </c>
      <c r="U1658" s="119">
        <v>20</v>
      </c>
      <c r="V1658" s="119">
        <v>20.5</v>
      </c>
    </row>
    <row r="1659" spans="1:22" x14ac:dyDescent="0.2">
      <c r="A1659" s="124">
        <v>43766</v>
      </c>
      <c r="B1659" s="119" t="s">
        <v>1790</v>
      </c>
      <c r="C1659" s="114" t="s">
        <v>137</v>
      </c>
      <c r="D1659" s="114" t="s">
        <v>138</v>
      </c>
      <c r="E1659" s="114" t="s">
        <v>1782</v>
      </c>
      <c r="F1659" s="116">
        <f t="shared" si="83"/>
        <v>2019</v>
      </c>
      <c r="G1659" s="116">
        <v>10</v>
      </c>
      <c r="H1659" s="116">
        <v>28</v>
      </c>
      <c r="I1659" s="130" t="s">
        <v>1828</v>
      </c>
      <c r="J1659" s="130" t="s">
        <v>1797</v>
      </c>
      <c r="K1659" s="119" t="s">
        <v>1893</v>
      </c>
      <c r="L1659" s="115" t="str">
        <f t="shared" si="84"/>
        <v>T1</v>
      </c>
      <c r="M1659" s="119" t="s">
        <v>1880</v>
      </c>
      <c r="N1659" s="33" t="str">
        <f t="shared" ref="N1659:N1681" si="85">"E:"&amp;C1659&amp;"_P:"&amp;D1659&amp;"_Tr1:"&amp;I1659&amp;"_Tr2:"&amp;J1659&amp;"_"&amp;E1659&amp;"_"&amp;K1659&amp;"_D:"&amp;H1659&amp;"_M:"&amp;G1659&amp;"_Y:"&amp;F1659</f>
        <v>E:POS_P:P01_Tr1:WFL_Tr2:ESI_LGC_L1_D:28_M:10_Y:2019</v>
      </c>
      <c r="O1659" s="121">
        <v>0.5035532407407407</v>
      </c>
      <c r="P1659" s="119">
        <v>21.8</v>
      </c>
      <c r="Q1659" s="119">
        <v>2</v>
      </c>
      <c r="R1659" s="119">
        <v>8</v>
      </c>
      <c r="S1659" s="119">
        <v>15</v>
      </c>
      <c r="T1659" s="119" t="s">
        <v>1853</v>
      </c>
      <c r="U1659" s="119">
        <v>20</v>
      </c>
      <c r="V1659" s="119">
        <v>20.5</v>
      </c>
    </row>
    <row r="1660" spans="1:22" x14ac:dyDescent="0.2">
      <c r="A1660" s="124">
        <v>43766</v>
      </c>
      <c r="B1660" s="119" t="s">
        <v>1790</v>
      </c>
      <c r="C1660" s="114" t="s">
        <v>137</v>
      </c>
      <c r="D1660" s="114" t="s">
        <v>138</v>
      </c>
      <c r="E1660" s="114" t="s">
        <v>1782</v>
      </c>
      <c r="F1660" s="116">
        <f t="shared" si="83"/>
        <v>2019</v>
      </c>
      <c r="G1660" s="116">
        <v>10</v>
      </c>
      <c r="H1660" s="116">
        <v>28</v>
      </c>
      <c r="I1660" s="130" t="s">
        <v>1828</v>
      </c>
      <c r="J1660" s="130" t="s">
        <v>1797</v>
      </c>
      <c r="K1660" s="119" t="s">
        <v>1893</v>
      </c>
      <c r="L1660" s="115" t="str">
        <f t="shared" si="84"/>
        <v>T2</v>
      </c>
      <c r="M1660" s="119" t="s">
        <v>1881</v>
      </c>
      <c r="N1660" s="33" t="str">
        <f t="shared" si="85"/>
        <v>E:POS_P:P01_Tr1:WFL_Tr2:ESI_LGC_L1_D:28_M:10_Y:2019</v>
      </c>
      <c r="O1660" s="121">
        <v>0.51049768518518512</v>
      </c>
      <c r="P1660" s="119">
        <v>22.3</v>
      </c>
      <c r="Q1660" s="119">
        <v>2</v>
      </c>
      <c r="R1660" s="119">
        <v>8</v>
      </c>
      <c r="S1660" s="119">
        <v>15</v>
      </c>
      <c r="T1660" s="119" t="s">
        <v>1853</v>
      </c>
      <c r="U1660" s="119">
        <v>20</v>
      </c>
      <c r="V1660" s="119">
        <v>20.5</v>
      </c>
    </row>
    <row r="1661" spans="1:22" x14ac:dyDescent="0.2">
      <c r="A1661" s="124">
        <v>43766</v>
      </c>
      <c r="B1661" s="119" t="s">
        <v>1790</v>
      </c>
      <c r="C1661" s="114" t="s">
        <v>137</v>
      </c>
      <c r="D1661" s="114" t="s">
        <v>138</v>
      </c>
      <c r="E1661" s="114" t="s">
        <v>1782</v>
      </c>
      <c r="F1661" s="116">
        <f t="shared" si="83"/>
        <v>2019</v>
      </c>
      <c r="G1661" s="116">
        <v>10</v>
      </c>
      <c r="H1661" s="116">
        <v>28</v>
      </c>
      <c r="I1661" s="130" t="s">
        <v>1828</v>
      </c>
      <c r="J1661" s="130" t="s">
        <v>1797</v>
      </c>
      <c r="K1661" s="119" t="s">
        <v>1893</v>
      </c>
      <c r="L1661" s="115" t="str">
        <f t="shared" si="84"/>
        <v>T3</v>
      </c>
      <c r="M1661" s="119" t="s">
        <v>1882</v>
      </c>
      <c r="N1661" s="33" t="str">
        <f t="shared" si="85"/>
        <v>E:POS_P:P01_Tr1:WFL_Tr2:ESI_LGC_L1_D:28_M:10_Y:2019</v>
      </c>
      <c r="O1661" s="121">
        <v>0.51744212962962965</v>
      </c>
      <c r="P1661" s="119">
        <v>23.6</v>
      </c>
      <c r="Q1661" s="119">
        <v>2</v>
      </c>
      <c r="R1661" s="119">
        <v>8</v>
      </c>
      <c r="S1661" s="119">
        <v>15</v>
      </c>
      <c r="T1661" s="119" t="s">
        <v>1853</v>
      </c>
      <c r="U1661" s="119">
        <v>20</v>
      </c>
      <c r="V1661" s="119">
        <v>20.5</v>
      </c>
    </row>
    <row r="1662" spans="1:22" x14ac:dyDescent="0.2">
      <c r="A1662" s="124">
        <v>43766</v>
      </c>
      <c r="B1662" s="115" t="s">
        <v>554</v>
      </c>
      <c r="C1662" s="114" t="s">
        <v>137</v>
      </c>
      <c r="D1662" s="114" t="s">
        <v>138</v>
      </c>
      <c r="E1662" s="114" t="s">
        <v>1782</v>
      </c>
      <c r="F1662" s="116">
        <f t="shared" si="83"/>
        <v>2019</v>
      </c>
      <c r="G1662" s="116">
        <v>10</v>
      </c>
      <c r="H1662" s="116">
        <v>28</v>
      </c>
      <c r="I1662" s="130" t="s">
        <v>1828</v>
      </c>
      <c r="J1662" s="130" t="s">
        <v>1797</v>
      </c>
      <c r="K1662" s="119" t="s">
        <v>1894</v>
      </c>
      <c r="L1662" s="115" t="str">
        <f t="shared" si="84"/>
        <v>T0</v>
      </c>
      <c r="M1662" s="119" t="s">
        <v>1887</v>
      </c>
      <c r="N1662" s="33" t="str">
        <f t="shared" si="85"/>
        <v>E:POS_P:P01_Tr1:WFL_Tr2:ESI_LGC_L2_D:28_M:10_Y:2019</v>
      </c>
      <c r="O1662" s="121">
        <v>0.49660879629629634</v>
      </c>
      <c r="P1662" s="119">
        <v>21.7</v>
      </c>
      <c r="Q1662" s="119">
        <v>11</v>
      </c>
      <c r="R1662" s="119">
        <v>4</v>
      </c>
      <c r="S1662" s="119">
        <v>15</v>
      </c>
      <c r="T1662" s="119" t="s">
        <v>1853</v>
      </c>
      <c r="U1662" s="119">
        <v>20</v>
      </c>
      <c r="V1662" s="119">
        <v>20.5</v>
      </c>
    </row>
    <row r="1663" spans="1:22" x14ac:dyDescent="0.2">
      <c r="A1663" s="124">
        <v>43766</v>
      </c>
      <c r="B1663" s="115" t="s">
        <v>554</v>
      </c>
      <c r="C1663" s="114" t="s">
        <v>137</v>
      </c>
      <c r="D1663" s="114" t="s">
        <v>138</v>
      </c>
      <c r="E1663" s="114" t="s">
        <v>1782</v>
      </c>
      <c r="F1663" s="116">
        <f t="shared" si="83"/>
        <v>2019</v>
      </c>
      <c r="G1663" s="116">
        <v>10</v>
      </c>
      <c r="H1663" s="116">
        <v>28</v>
      </c>
      <c r="I1663" s="130" t="s">
        <v>1828</v>
      </c>
      <c r="J1663" s="130" t="s">
        <v>1797</v>
      </c>
      <c r="K1663" s="119" t="s">
        <v>1894</v>
      </c>
      <c r="L1663" s="115" t="str">
        <f t="shared" si="84"/>
        <v>T1</v>
      </c>
      <c r="M1663" s="119" t="s">
        <v>1888</v>
      </c>
      <c r="N1663" s="33" t="str">
        <f t="shared" si="85"/>
        <v>E:POS_P:P01_Tr1:WFL_Tr2:ESI_LGC_L2_D:28_M:10_Y:2019</v>
      </c>
      <c r="O1663" s="121">
        <v>0.5035532407407407</v>
      </c>
      <c r="P1663" s="119">
        <v>22.1</v>
      </c>
      <c r="Q1663" s="119">
        <v>11</v>
      </c>
      <c r="R1663" s="119">
        <v>4</v>
      </c>
      <c r="S1663" s="119">
        <v>15</v>
      </c>
      <c r="T1663" s="119" t="s">
        <v>1853</v>
      </c>
      <c r="U1663" s="119">
        <v>20</v>
      </c>
      <c r="V1663" s="119">
        <v>20.5</v>
      </c>
    </row>
    <row r="1664" spans="1:22" x14ac:dyDescent="0.2">
      <c r="A1664" s="124">
        <v>43766</v>
      </c>
      <c r="B1664" s="115" t="s">
        <v>554</v>
      </c>
      <c r="C1664" s="114" t="s">
        <v>137</v>
      </c>
      <c r="D1664" s="114" t="s">
        <v>138</v>
      </c>
      <c r="E1664" s="114" t="s">
        <v>1782</v>
      </c>
      <c r="F1664" s="116">
        <f t="shared" si="83"/>
        <v>2019</v>
      </c>
      <c r="G1664" s="116">
        <v>10</v>
      </c>
      <c r="H1664" s="116">
        <v>28</v>
      </c>
      <c r="I1664" s="130" t="s">
        <v>1828</v>
      </c>
      <c r="J1664" s="130" t="s">
        <v>1797</v>
      </c>
      <c r="K1664" s="119" t="s">
        <v>1894</v>
      </c>
      <c r="L1664" s="115" t="str">
        <f t="shared" si="84"/>
        <v>T2</v>
      </c>
      <c r="M1664" s="119" t="s">
        <v>1889</v>
      </c>
      <c r="N1664" s="33" t="str">
        <f t="shared" si="85"/>
        <v>E:POS_P:P01_Tr1:WFL_Tr2:ESI_LGC_L2_D:28_M:10_Y:2019</v>
      </c>
      <c r="O1664" s="121">
        <v>0.51049768518518512</v>
      </c>
      <c r="P1664" s="119">
        <v>22.5</v>
      </c>
      <c r="Q1664" s="119">
        <v>11</v>
      </c>
      <c r="R1664" s="119">
        <v>4</v>
      </c>
      <c r="S1664" s="119">
        <v>15</v>
      </c>
      <c r="T1664" s="119" t="s">
        <v>1853</v>
      </c>
      <c r="U1664" s="119">
        <v>20</v>
      </c>
      <c r="V1664" s="119">
        <v>20.5</v>
      </c>
    </row>
    <row r="1665" spans="1:22" x14ac:dyDescent="0.2">
      <c r="A1665" s="124">
        <v>43766</v>
      </c>
      <c r="B1665" s="115" t="s">
        <v>554</v>
      </c>
      <c r="C1665" s="114" t="s">
        <v>137</v>
      </c>
      <c r="D1665" s="114" t="s">
        <v>138</v>
      </c>
      <c r="E1665" s="114" t="s">
        <v>1782</v>
      </c>
      <c r="F1665" s="116">
        <f t="shared" si="83"/>
        <v>2019</v>
      </c>
      <c r="G1665" s="116">
        <v>10</v>
      </c>
      <c r="H1665" s="116">
        <v>28</v>
      </c>
      <c r="I1665" s="130" t="s">
        <v>1828</v>
      </c>
      <c r="J1665" s="130" t="s">
        <v>1797</v>
      </c>
      <c r="K1665" s="119" t="s">
        <v>1894</v>
      </c>
      <c r="L1665" s="115" t="str">
        <f t="shared" si="84"/>
        <v>T3</v>
      </c>
      <c r="M1665" s="119" t="s">
        <v>1890</v>
      </c>
      <c r="N1665" s="33" t="str">
        <f t="shared" si="85"/>
        <v>E:POS_P:P01_Tr1:WFL_Tr2:ESI_LGC_L2_D:28_M:10_Y:2019</v>
      </c>
      <c r="O1665" s="121">
        <v>0.51744212962962965</v>
      </c>
      <c r="P1665" s="119">
        <v>23.8</v>
      </c>
      <c r="Q1665" s="119">
        <v>11</v>
      </c>
      <c r="R1665" s="119">
        <v>4</v>
      </c>
      <c r="S1665" s="119">
        <v>15</v>
      </c>
      <c r="T1665" s="119" t="s">
        <v>1853</v>
      </c>
      <c r="U1665" s="119">
        <v>20</v>
      </c>
      <c r="V1665" s="119">
        <v>20.5</v>
      </c>
    </row>
    <row r="1666" spans="1:22" x14ac:dyDescent="0.2">
      <c r="A1666" s="124">
        <v>43766</v>
      </c>
      <c r="B1666" s="119" t="s">
        <v>1289</v>
      </c>
      <c r="C1666" s="114" t="s">
        <v>137</v>
      </c>
      <c r="D1666" s="114" t="s">
        <v>138</v>
      </c>
      <c r="E1666" s="114" t="s">
        <v>1782</v>
      </c>
      <c r="F1666" s="116">
        <f t="shared" si="83"/>
        <v>2019</v>
      </c>
      <c r="G1666" s="116">
        <v>10</v>
      </c>
      <c r="H1666" s="116">
        <v>28</v>
      </c>
      <c r="I1666" s="130" t="s">
        <v>1828</v>
      </c>
      <c r="J1666" s="130" t="s">
        <v>1797</v>
      </c>
      <c r="K1666" s="119" t="s">
        <v>1895</v>
      </c>
      <c r="L1666" s="115" t="str">
        <f t="shared" si="84"/>
        <v>T0</v>
      </c>
      <c r="M1666" s="119" t="s">
        <v>1883</v>
      </c>
      <c r="N1666" s="33" t="str">
        <f t="shared" si="85"/>
        <v>E:POS_P:P01_Tr1:WFL_Tr2:ESI_LGC_L3_D:28_M:10_Y:2019</v>
      </c>
      <c r="O1666" s="121">
        <v>0.49660879629629634</v>
      </c>
      <c r="P1666" s="119">
        <v>20.100000000000001</v>
      </c>
      <c r="Q1666" s="119">
        <v>14</v>
      </c>
      <c r="R1666" s="119">
        <v>6</v>
      </c>
      <c r="S1666" s="119">
        <v>15</v>
      </c>
      <c r="T1666" s="119" t="s">
        <v>1853</v>
      </c>
      <c r="U1666" s="119">
        <v>20</v>
      </c>
      <c r="V1666" s="119">
        <v>20.5</v>
      </c>
    </row>
    <row r="1667" spans="1:22" x14ac:dyDescent="0.2">
      <c r="A1667" s="124">
        <v>43766</v>
      </c>
      <c r="B1667" s="119" t="s">
        <v>1289</v>
      </c>
      <c r="C1667" s="114" t="s">
        <v>137</v>
      </c>
      <c r="D1667" s="114" t="s">
        <v>138</v>
      </c>
      <c r="E1667" s="114" t="s">
        <v>1782</v>
      </c>
      <c r="F1667" s="116">
        <f t="shared" si="83"/>
        <v>2019</v>
      </c>
      <c r="G1667" s="116">
        <v>10</v>
      </c>
      <c r="H1667" s="116">
        <v>28</v>
      </c>
      <c r="I1667" s="130" t="s">
        <v>1828</v>
      </c>
      <c r="J1667" s="130" t="s">
        <v>1797</v>
      </c>
      <c r="K1667" s="119" t="s">
        <v>1895</v>
      </c>
      <c r="L1667" s="115" t="str">
        <f t="shared" si="84"/>
        <v>T1</v>
      </c>
      <c r="M1667" s="119" t="s">
        <v>1884</v>
      </c>
      <c r="N1667" s="33" t="str">
        <f t="shared" si="85"/>
        <v>E:POS_P:P01_Tr1:WFL_Tr2:ESI_LGC_L3_D:28_M:10_Y:2019</v>
      </c>
      <c r="O1667" s="121">
        <v>0.5035532407407407</v>
      </c>
      <c r="P1667" s="119">
        <v>22.2</v>
      </c>
      <c r="Q1667" s="119">
        <v>14</v>
      </c>
      <c r="R1667" s="119">
        <v>6</v>
      </c>
      <c r="S1667" s="119">
        <v>15</v>
      </c>
      <c r="T1667" s="119" t="s">
        <v>1853</v>
      </c>
      <c r="U1667" s="119">
        <v>20</v>
      </c>
      <c r="V1667" s="119">
        <v>20.5</v>
      </c>
    </row>
    <row r="1668" spans="1:22" x14ac:dyDescent="0.2">
      <c r="A1668" s="124">
        <v>43766</v>
      </c>
      <c r="B1668" s="119" t="s">
        <v>1289</v>
      </c>
      <c r="C1668" s="114" t="s">
        <v>137</v>
      </c>
      <c r="D1668" s="114" t="s">
        <v>138</v>
      </c>
      <c r="E1668" s="114" t="s">
        <v>1782</v>
      </c>
      <c r="F1668" s="116">
        <f t="shared" si="83"/>
        <v>2019</v>
      </c>
      <c r="G1668" s="116">
        <v>10</v>
      </c>
      <c r="H1668" s="116">
        <v>28</v>
      </c>
      <c r="I1668" s="130" t="s">
        <v>1828</v>
      </c>
      <c r="J1668" s="130" t="s">
        <v>1797</v>
      </c>
      <c r="K1668" s="119" t="s">
        <v>1895</v>
      </c>
      <c r="L1668" s="115" t="str">
        <f t="shared" si="84"/>
        <v>T2</v>
      </c>
      <c r="M1668" s="119" t="s">
        <v>1885</v>
      </c>
      <c r="N1668" s="33" t="str">
        <f t="shared" si="85"/>
        <v>E:POS_P:P01_Tr1:WFL_Tr2:ESI_LGC_L3_D:28_M:10_Y:2019</v>
      </c>
      <c r="O1668" s="121">
        <v>0.51049768518518512</v>
      </c>
      <c r="P1668" s="119">
        <v>22.5</v>
      </c>
      <c r="Q1668" s="119">
        <v>14</v>
      </c>
      <c r="R1668" s="119">
        <v>6</v>
      </c>
      <c r="S1668" s="119">
        <v>15</v>
      </c>
      <c r="T1668" s="119" t="s">
        <v>1853</v>
      </c>
      <c r="U1668" s="119">
        <v>20</v>
      </c>
      <c r="V1668" s="119">
        <v>20.5</v>
      </c>
    </row>
    <row r="1669" spans="1:22" x14ac:dyDescent="0.2">
      <c r="A1669" s="124">
        <v>43766</v>
      </c>
      <c r="B1669" s="119" t="s">
        <v>1289</v>
      </c>
      <c r="C1669" s="114" t="s">
        <v>137</v>
      </c>
      <c r="D1669" s="114" t="s">
        <v>138</v>
      </c>
      <c r="E1669" s="114" t="s">
        <v>1782</v>
      </c>
      <c r="F1669" s="116">
        <f t="shared" si="83"/>
        <v>2019</v>
      </c>
      <c r="G1669" s="116">
        <v>10</v>
      </c>
      <c r="H1669" s="116">
        <v>28</v>
      </c>
      <c r="I1669" s="130" t="s">
        <v>1828</v>
      </c>
      <c r="J1669" s="130" t="s">
        <v>1797</v>
      </c>
      <c r="K1669" s="119" t="s">
        <v>1895</v>
      </c>
      <c r="L1669" s="115" t="str">
        <f t="shared" si="84"/>
        <v>T3</v>
      </c>
      <c r="M1669" s="119" t="s">
        <v>1886</v>
      </c>
      <c r="N1669" s="33" t="str">
        <f t="shared" si="85"/>
        <v>E:POS_P:P01_Tr1:WFL_Tr2:ESI_LGC_L3_D:28_M:10_Y:2019</v>
      </c>
      <c r="O1669" s="121">
        <v>0.51744212962962965</v>
      </c>
      <c r="P1669" s="119">
        <v>23.8</v>
      </c>
      <c r="Q1669" s="119">
        <v>14</v>
      </c>
      <c r="R1669" s="119">
        <v>6</v>
      </c>
      <c r="S1669" s="119">
        <v>15</v>
      </c>
      <c r="T1669" s="119" t="s">
        <v>1853</v>
      </c>
      <c r="U1669" s="119">
        <v>20</v>
      </c>
      <c r="V1669" s="119">
        <v>20.5</v>
      </c>
    </row>
    <row r="1670" spans="1:22" x14ac:dyDescent="0.2">
      <c r="A1670" s="124">
        <v>43766</v>
      </c>
      <c r="C1670" s="114" t="s">
        <v>137</v>
      </c>
      <c r="D1670" s="114" t="s">
        <v>138</v>
      </c>
      <c r="E1670" s="114" t="s">
        <v>1782</v>
      </c>
      <c r="F1670" s="116">
        <f t="shared" si="83"/>
        <v>2019</v>
      </c>
      <c r="G1670" s="116">
        <v>10</v>
      </c>
      <c r="H1670" s="116">
        <v>28</v>
      </c>
      <c r="I1670" s="130" t="s">
        <v>1878</v>
      </c>
      <c r="J1670" s="130" t="s">
        <v>1815</v>
      </c>
      <c r="K1670" s="119" t="s">
        <v>1798</v>
      </c>
      <c r="L1670" s="115" t="s">
        <v>1864</v>
      </c>
      <c r="N1670" s="33" t="str">
        <f t="shared" si="85"/>
        <v>E:POS_P:P01_Tr1:WFL _Tr2:LSI_LGC_R1_D:28_M:10_Y:2019</v>
      </c>
    </row>
    <row r="1671" spans="1:22" x14ac:dyDescent="0.2">
      <c r="A1671" s="124">
        <v>43766</v>
      </c>
      <c r="C1671" s="114" t="s">
        <v>137</v>
      </c>
      <c r="D1671" s="114" t="s">
        <v>138</v>
      </c>
      <c r="E1671" s="114" t="s">
        <v>1782</v>
      </c>
      <c r="F1671" s="116">
        <f t="shared" si="83"/>
        <v>2019</v>
      </c>
      <c r="G1671" s="116">
        <v>10</v>
      </c>
      <c r="H1671" s="116">
        <v>28</v>
      </c>
      <c r="I1671" s="130" t="s">
        <v>1878</v>
      </c>
      <c r="J1671" s="130" t="s">
        <v>1815</v>
      </c>
      <c r="K1671" s="119" t="s">
        <v>1798</v>
      </c>
      <c r="L1671" s="115" t="s">
        <v>1857</v>
      </c>
      <c r="N1671" s="33" t="str">
        <f t="shared" si="85"/>
        <v>E:POS_P:P01_Tr1:WFL _Tr2:LSI_LGC_R1_D:28_M:10_Y:2019</v>
      </c>
    </row>
    <row r="1672" spans="1:22" x14ac:dyDescent="0.2">
      <c r="A1672" s="124">
        <v>43766</v>
      </c>
      <c r="C1672" s="114" t="s">
        <v>137</v>
      </c>
      <c r="D1672" s="114" t="s">
        <v>138</v>
      </c>
      <c r="E1672" s="114" t="s">
        <v>1782</v>
      </c>
      <c r="F1672" s="116">
        <f t="shared" si="83"/>
        <v>2019</v>
      </c>
      <c r="G1672" s="116">
        <v>10</v>
      </c>
      <c r="H1672" s="116">
        <v>28</v>
      </c>
      <c r="I1672" s="130" t="s">
        <v>1878</v>
      </c>
      <c r="J1672" s="130" t="s">
        <v>1815</v>
      </c>
      <c r="K1672" s="119" t="s">
        <v>1798</v>
      </c>
      <c r="L1672" s="115" t="s">
        <v>1859</v>
      </c>
      <c r="N1672" s="33" t="str">
        <f t="shared" si="85"/>
        <v>E:POS_P:P01_Tr1:WFL _Tr2:LSI_LGC_R1_D:28_M:10_Y:2019</v>
      </c>
    </row>
    <row r="1673" spans="1:22" x14ac:dyDescent="0.2">
      <c r="A1673" s="124">
        <v>43766</v>
      </c>
      <c r="C1673" s="114" t="s">
        <v>137</v>
      </c>
      <c r="D1673" s="114" t="s">
        <v>138</v>
      </c>
      <c r="E1673" s="114" t="s">
        <v>1782</v>
      </c>
      <c r="F1673" s="116">
        <f t="shared" si="83"/>
        <v>2019</v>
      </c>
      <c r="G1673" s="116">
        <v>10</v>
      </c>
      <c r="H1673" s="116">
        <v>28</v>
      </c>
      <c r="I1673" s="130" t="s">
        <v>1878</v>
      </c>
      <c r="J1673" s="130" t="s">
        <v>1815</v>
      </c>
      <c r="K1673" s="119" t="s">
        <v>1798</v>
      </c>
      <c r="L1673" s="115" t="s">
        <v>1865</v>
      </c>
      <c r="N1673" s="33" t="str">
        <f t="shared" si="85"/>
        <v>E:POS_P:P01_Tr1:WFL _Tr2:LSI_LGC_R1_D:28_M:10_Y:2019</v>
      </c>
    </row>
    <row r="1674" spans="1:22" x14ac:dyDescent="0.2">
      <c r="A1674" s="124">
        <v>43766</v>
      </c>
      <c r="C1674" s="114" t="s">
        <v>137</v>
      </c>
      <c r="D1674" s="114" t="s">
        <v>138</v>
      </c>
      <c r="E1674" s="114" t="s">
        <v>1782</v>
      </c>
      <c r="F1674" s="116">
        <f t="shared" si="83"/>
        <v>2019</v>
      </c>
      <c r="G1674" s="116">
        <v>10</v>
      </c>
      <c r="H1674" s="116">
        <v>28</v>
      </c>
      <c r="I1674" s="130" t="s">
        <v>1878</v>
      </c>
      <c r="J1674" s="130" t="s">
        <v>1815</v>
      </c>
      <c r="K1674" s="119" t="s">
        <v>1805</v>
      </c>
      <c r="L1674" s="115" t="s">
        <v>1864</v>
      </c>
      <c r="N1674" s="33" t="str">
        <f t="shared" si="85"/>
        <v>E:POS_P:P01_Tr1:WFL _Tr2:LSI_LGC_R2_D:28_M:10_Y:2019</v>
      </c>
    </row>
    <row r="1675" spans="1:22" x14ac:dyDescent="0.2">
      <c r="A1675" s="124">
        <v>43766</v>
      </c>
      <c r="C1675" s="114" t="s">
        <v>137</v>
      </c>
      <c r="D1675" s="114" t="s">
        <v>138</v>
      </c>
      <c r="E1675" s="114" t="s">
        <v>1782</v>
      </c>
      <c r="F1675" s="116">
        <f t="shared" si="83"/>
        <v>2019</v>
      </c>
      <c r="G1675" s="116">
        <v>10</v>
      </c>
      <c r="H1675" s="116">
        <v>28</v>
      </c>
      <c r="I1675" s="130" t="s">
        <v>1878</v>
      </c>
      <c r="J1675" s="130" t="s">
        <v>1815</v>
      </c>
      <c r="K1675" s="119" t="s">
        <v>1805</v>
      </c>
      <c r="L1675" s="115" t="s">
        <v>1857</v>
      </c>
      <c r="N1675" s="33" t="str">
        <f t="shared" si="85"/>
        <v>E:POS_P:P01_Tr1:WFL _Tr2:LSI_LGC_R2_D:28_M:10_Y:2019</v>
      </c>
    </row>
    <row r="1676" spans="1:22" x14ac:dyDescent="0.2">
      <c r="A1676" s="124">
        <v>43766</v>
      </c>
      <c r="C1676" s="114" t="s">
        <v>137</v>
      </c>
      <c r="D1676" s="114" t="s">
        <v>138</v>
      </c>
      <c r="E1676" s="114" t="s">
        <v>1782</v>
      </c>
      <c r="F1676" s="116">
        <f t="shared" si="83"/>
        <v>2019</v>
      </c>
      <c r="G1676" s="116">
        <v>10</v>
      </c>
      <c r="H1676" s="116">
        <v>28</v>
      </c>
      <c r="I1676" s="130" t="s">
        <v>1878</v>
      </c>
      <c r="J1676" s="130" t="s">
        <v>1815</v>
      </c>
      <c r="K1676" s="119" t="s">
        <v>1805</v>
      </c>
      <c r="L1676" s="115" t="s">
        <v>1859</v>
      </c>
      <c r="N1676" s="33" t="str">
        <f t="shared" si="85"/>
        <v>E:POS_P:P01_Tr1:WFL _Tr2:LSI_LGC_R2_D:28_M:10_Y:2019</v>
      </c>
    </row>
    <row r="1677" spans="1:22" x14ac:dyDescent="0.2">
      <c r="A1677" s="124">
        <v>43766</v>
      </c>
      <c r="C1677" s="114" t="s">
        <v>137</v>
      </c>
      <c r="D1677" s="114" t="s">
        <v>138</v>
      </c>
      <c r="E1677" s="114" t="s">
        <v>1782</v>
      </c>
      <c r="F1677" s="116">
        <f t="shared" si="83"/>
        <v>2019</v>
      </c>
      <c r="G1677" s="116">
        <v>10</v>
      </c>
      <c r="H1677" s="116">
        <v>28</v>
      </c>
      <c r="I1677" s="130" t="s">
        <v>1878</v>
      </c>
      <c r="J1677" s="130" t="s">
        <v>1815</v>
      </c>
      <c r="K1677" s="119" t="s">
        <v>1805</v>
      </c>
      <c r="L1677" s="115" t="s">
        <v>1865</v>
      </c>
      <c r="N1677" s="33" t="str">
        <f t="shared" si="85"/>
        <v>E:POS_P:P01_Tr1:WFL _Tr2:LSI_LGC_R2_D:28_M:10_Y:2019</v>
      </c>
    </row>
    <row r="1678" spans="1:22" x14ac:dyDescent="0.2">
      <c r="A1678" s="124">
        <v>43766</v>
      </c>
      <c r="C1678" s="114" t="s">
        <v>137</v>
      </c>
      <c r="D1678" s="114" t="s">
        <v>138</v>
      </c>
      <c r="E1678" s="114" t="s">
        <v>1782</v>
      </c>
      <c r="F1678" s="116">
        <f t="shared" si="83"/>
        <v>2019</v>
      </c>
      <c r="G1678" s="116">
        <v>10</v>
      </c>
      <c r="H1678" s="116">
        <v>28</v>
      </c>
      <c r="I1678" s="130" t="s">
        <v>1878</v>
      </c>
      <c r="J1678" s="130" t="s">
        <v>1815</v>
      </c>
      <c r="K1678" s="119" t="s">
        <v>1810</v>
      </c>
      <c r="L1678" s="115" t="s">
        <v>1864</v>
      </c>
      <c r="N1678" s="33" t="str">
        <f t="shared" si="85"/>
        <v>E:POS_P:P01_Tr1:WFL _Tr2:LSI_LGC_R3_D:28_M:10_Y:2019</v>
      </c>
    </row>
    <row r="1679" spans="1:22" x14ac:dyDescent="0.2">
      <c r="A1679" s="124">
        <v>43766</v>
      </c>
      <c r="C1679" s="114" t="s">
        <v>137</v>
      </c>
      <c r="D1679" s="114" t="s">
        <v>138</v>
      </c>
      <c r="E1679" s="114" t="s">
        <v>1782</v>
      </c>
      <c r="F1679" s="116">
        <f t="shared" si="83"/>
        <v>2019</v>
      </c>
      <c r="G1679" s="116">
        <v>10</v>
      </c>
      <c r="H1679" s="116">
        <v>28</v>
      </c>
      <c r="I1679" s="130" t="s">
        <v>1878</v>
      </c>
      <c r="J1679" s="130" t="s">
        <v>1815</v>
      </c>
      <c r="K1679" s="119" t="s">
        <v>1810</v>
      </c>
      <c r="L1679" s="115" t="s">
        <v>1857</v>
      </c>
      <c r="N1679" s="33" t="str">
        <f t="shared" si="85"/>
        <v>E:POS_P:P01_Tr1:WFL _Tr2:LSI_LGC_R3_D:28_M:10_Y:2019</v>
      </c>
    </row>
    <row r="1680" spans="1:22" x14ac:dyDescent="0.2">
      <c r="A1680" s="124">
        <v>43766</v>
      </c>
      <c r="C1680" s="114" t="s">
        <v>137</v>
      </c>
      <c r="D1680" s="114" t="s">
        <v>138</v>
      </c>
      <c r="E1680" s="114" t="s">
        <v>1782</v>
      </c>
      <c r="F1680" s="116">
        <f t="shared" si="83"/>
        <v>2019</v>
      </c>
      <c r="G1680" s="116">
        <v>10</v>
      </c>
      <c r="H1680" s="116">
        <v>28</v>
      </c>
      <c r="I1680" s="130" t="s">
        <v>1878</v>
      </c>
      <c r="J1680" s="130" t="s">
        <v>1815</v>
      </c>
      <c r="K1680" s="119" t="s">
        <v>1810</v>
      </c>
      <c r="L1680" s="115" t="s">
        <v>1859</v>
      </c>
      <c r="N1680" s="33" t="str">
        <f t="shared" si="85"/>
        <v>E:POS_P:P01_Tr1:WFL _Tr2:LSI_LGC_R3_D:28_M:10_Y:2019</v>
      </c>
    </row>
    <row r="1681" spans="1:14" x14ac:dyDescent="0.2">
      <c r="A1681" s="124">
        <v>43766</v>
      </c>
      <c r="C1681" s="114" t="s">
        <v>137</v>
      </c>
      <c r="D1681" s="114" t="s">
        <v>138</v>
      </c>
      <c r="E1681" s="114" t="s">
        <v>1782</v>
      </c>
      <c r="F1681" s="116">
        <f t="shared" si="83"/>
        <v>2019</v>
      </c>
      <c r="G1681" s="116">
        <v>10</v>
      </c>
      <c r="H1681" s="116">
        <v>28</v>
      </c>
      <c r="I1681" s="130" t="s">
        <v>1878</v>
      </c>
      <c r="J1681" s="130" t="s">
        <v>1815</v>
      </c>
      <c r="K1681" s="119" t="s">
        <v>1810</v>
      </c>
      <c r="L1681" s="115" t="s">
        <v>1865</v>
      </c>
      <c r="N1681" s="33" t="str">
        <f t="shared" si="85"/>
        <v>E:POS_P:P01_Tr1:WFL _Tr2:LSI_LGC_R3_D:28_M:10_Y:2019</v>
      </c>
    </row>
  </sheetData>
  <sortState xmlns:xlrd2="http://schemas.microsoft.com/office/spreadsheetml/2017/richdata2" ref="A2:W1681">
    <sortCondition ref="A2:A1681"/>
    <sortCondition ref="E2:E1681"/>
    <sortCondition ref="I2:I1681"/>
    <sortCondition ref="J2:J1681"/>
    <sortCondition ref="K2:K1681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37"/>
  <sheetViews>
    <sheetView tabSelected="1" topLeftCell="A57" workbookViewId="0">
      <selection activeCell="P1" sqref="P1"/>
    </sheetView>
  </sheetViews>
  <sheetFormatPr defaultColWidth="9.140625" defaultRowHeight="15" x14ac:dyDescent="0.25"/>
  <cols>
    <col min="1" max="1" width="10.7109375" style="108" bestFit="1" customWidth="1"/>
    <col min="2" max="2" width="14.7109375" style="108" bestFit="1" customWidth="1"/>
    <col min="3" max="5" width="10.7109375" style="108" customWidth="1"/>
    <col min="6" max="6" width="10.7109375" style="140" customWidth="1"/>
    <col min="7" max="8" width="10.7109375" style="141" customWidth="1"/>
    <col min="9" max="9" width="5.28515625" style="108" bestFit="1" customWidth="1"/>
    <col min="10" max="10" width="3.7109375" style="108" bestFit="1" customWidth="1"/>
    <col min="11" max="11" width="4.42578125" style="108" bestFit="1" customWidth="1"/>
    <col min="12" max="12" width="52.42578125" style="108" bestFit="1" customWidth="1"/>
    <col min="13" max="13" width="11.85546875" style="108" bestFit="1" customWidth="1"/>
    <col min="14" max="14" width="5" style="108" bestFit="1" customWidth="1"/>
    <col min="15" max="15" width="7.85546875" style="108" bestFit="1" customWidth="1"/>
    <col min="16" max="16" width="7" style="108" bestFit="1" customWidth="1"/>
    <col min="17" max="17" width="25.28515625" style="108" bestFit="1" customWidth="1"/>
    <col min="18" max="18" width="14.28515625" style="108" bestFit="1" customWidth="1"/>
    <col min="19" max="19" width="11" style="108" bestFit="1" customWidth="1"/>
    <col min="20" max="16384" width="9.140625" style="108"/>
  </cols>
  <sheetData>
    <row r="1" spans="1:17" ht="25.5" x14ac:dyDescent="0.25">
      <c r="A1" s="107" t="s">
        <v>115</v>
      </c>
      <c r="B1" s="107" t="s">
        <v>43</v>
      </c>
      <c r="C1" s="111" t="s">
        <v>25</v>
      </c>
      <c r="D1" s="111" t="s">
        <v>27</v>
      </c>
      <c r="E1" s="111" t="s">
        <v>1795</v>
      </c>
      <c r="F1" s="139" t="s">
        <v>31</v>
      </c>
      <c r="G1" s="139" t="s">
        <v>32</v>
      </c>
      <c r="H1" s="139" t="s">
        <v>33</v>
      </c>
      <c r="I1" s="107" t="s">
        <v>34</v>
      </c>
      <c r="J1" s="107" t="s">
        <v>36</v>
      </c>
      <c r="K1" s="107" t="s">
        <v>38</v>
      </c>
      <c r="L1" s="107" t="s">
        <v>44</v>
      </c>
      <c r="M1" s="107" t="s">
        <v>122</v>
      </c>
      <c r="N1" s="107" t="s">
        <v>124</v>
      </c>
      <c r="O1" s="107" t="s">
        <v>126</v>
      </c>
      <c r="P1" s="107" t="s">
        <v>128</v>
      </c>
      <c r="Q1" s="107" t="s">
        <v>130</v>
      </c>
    </row>
    <row r="2" spans="1:17" x14ac:dyDescent="0.2">
      <c r="A2" s="138">
        <v>42999</v>
      </c>
      <c r="B2" s="108" t="s">
        <v>1896</v>
      </c>
      <c r="C2" s="138" t="s">
        <v>137</v>
      </c>
      <c r="D2" s="138" t="s">
        <v>138</v>
      </c>
      <c r="E2" s="138" t="s">
        <v>139</v>
      </c>
      <c r="F2" s="140">
        <f>YEAR(A2)</f>
        <v>2017</v>
      </c>
      <c r="G2" s="141" t="s">
        <v>140</v>
      </c>
      <c r="H2" s="140">
        <v>21</v>
      </c>
      <c r="I2" s="108" t="s">
        <v>1828</v>
      </c>
      <c r="J2" s="108" t="s">
        <v>1797</v>
      </c>
      <c r="K2" s="108" t="s">
        <v>1798</v>
      </c>
      <c r="L2" s="33" t="str">
        <f>"E:"&amp;C2&amp;"_P:"&amp;D2&amp;"_Tr1:"&amp;I2&amp;"_Tr2:"&amp;J2&amp;"_"&amp;E2&amp;"_"&amp;K2&amp;"_D:"&amp;H2&amp;"_M:"&amp;G2&amp;"_Y:"&amp;F2</f>
        <v>E:POS_P:P01_Tr1:WFL_Tr2:ESI_DRC_R1_D:21_M:09_Y:2017</v>
      </c>
      <c r="M2" s="108">
        <v>1.34</v>
      </c>
      <c r="O2" s="108">
        <v>20.6</v>
      </c>
    </row>
    <row r="3" spans="1:17" x14ac:dyDescent="0.2">
      <c r="A3" s="138">
        <v>42999</v>
      </c>
      <c r="B3" s="108" t="s">
        <v>1896</v>
      </c>
      <c r="C3" s="138" t="s">
        <v>137</v>
      </c>
      <c r="D3" s="138" t="s">
        <v>138</v>
      </c>
      <c r="E3" s="138" t="s">
        <v>139</v>
      </c>
      <c r="F3" s="140">
        <f t="shared" ref="F3:F66" si="0">YEAR(A3)</f>
        <v>2017</v>
      </c>
      <c r="G3" s="141" t="s">
        <v>140</v>
      </c>
      <c r="H3" s="140">
        <v>21</v>
      </c>
      <c r="I3" s="108" t="s">
        <v>1828</v>
      </c>
      <c r="J3" s="108" t="s">
        <v>1797</v>
      </c>
      <c r="K3" s="108" t="s">
        <v>1805</v>
      </c>
      <c r="L3" s="33" t="str">
        <f t="shared" ref="L3:L66" si="1">"E:"&amp;C3&amp;"_P:"&amp;D3&amp;"_Tr1:"&amp;I3&amp;"_Tr2:"&amp;J3&amp;"_"&amp;E3&amp;"_"&amp;K3&amp;"_D:"&amp;H3&amp;"_M:"&amp;G3&amp;"_Y:"&amp;F3</f>
        <v>E:POS_P:P01_Tr1:WFL_Tr2:ESI_DRC_R2_D:21_M:09_Y:2017</v>
      </c>
      <c r="M3" s="108">
        <v>1.33</v>
      </c>
      <c r="O3" s="108">
        <v>20.7</v>
      </c>
    </row>
    <row r="4" spans="1:17" x14ac:dyDescent="0.2">
      <c r="A4" s="138">
        <v>42999</v>
      </c>
      <c r="B4" s="108" t="s">
        <v>1896</v>
      </c>
      <c r="C4" s="138" t="s">
        <v>137</v>
      </c>
      <c r="D4" s="138" t="s">
        <v>138</v>
      </c>
      <c r="E4" s="138" t="s">
        <v>139</v>
      </c>
      <c r="F4" s="140">
        <f t="shared" si="0"/>
        <v>2017</v>
      </c>
      <c r="G4" s="141" t="s">
        <v>140</v>
      </c>
      <c r="H4" s="140">
        <v>21</v>
      </c>
      <c r="I4" s="108" t="s">
        <v>1828</v>
      </c>
      <c r="J4" s="108" t="s">
        <v>1797</v>
      </c>
      <c r="K4" s="108" t="s">
        <v>1810</v>
      </c>
      <c r="L4" s="33" t="str">
        <f t="shared" si="1"/>
        <v>E:POS_P:P01_Tr1:WFL_Tr2:ESI_DRC_R3_D:21_M:09_Y:2017</v>
      </c>
      <c r="M4" s="108">
        <v>1.26</v>
      </c>
      <c r="O4" s="108">
        <v>20.6</v>
      </c>
    </row>
    <row r="5" spans="1:17" x14ac:dyDescent="0.2">
      <c r="A5" s="138">
        <v>42999</v>
      </c>
      <c r="B5" s="108" t="s">
        <v>1896</v>
      </c>
      <c r="C5" s="138" t="s">
        <v>137</v>
      </c>
      <c r="D5" s="138" t="s">
        <v>138</v>
      </c>
      <c r="E5" s="138" t="s">
        <v>139</v>
      </c>
      <c r="F5" s="140">
        <f t="shared" si="0"/>
        <v>2017</v>
      </c>
      <c r="G5" s="141" t="s">
        <v>140</v>
      </c>
      <c r="H5" s="140">
        <v>21</v>
      </c>
      <c r="I5" s="108" t="s">
        <v>1828</v>
      </c>
      <c r="J5" s="108" t="s">
        <v>1815</v>
      </c>
      <c r="K5" s="108" t="s">
        <v>1798</v>
      </c>
      <c r="L5" s="33" t="str">
        <f t="shared" si="1"/>
        <v>E:POS_P:P01_Tr1:WFL_Tr2:LSI_DRC_R1_D:21_M:09_Y:2017</v>
      </c>
      <c r="M5" s="108">
        <v>1.49</v>
      </c>
      <c r="O5" s="108">
        <v>20.7</v>
      </c>
    </row>
    <row r="6" spans="1:17" x14ac:dyDescent="0.2">
      <c r="A6" s="138">
        <v>42999</v>
      </c>
      <c r="B6" s="108" t="s">
        <v>1896</v>
      </c>
      <c r="C6" s="138" t="s">
        <v>137</v>
      </c>
      <c r="D6" s="138" t="s">
        <v>138</v>
      </c>
      <c r="E6" s="138" t="s">
        <v>139</v>
      </c>
      <c r="F6" s="140">
        <f t="shared" si="0"/>
        <v>2017</v>
      </c>
      <c r="G6" s="141" t="s">
        <v>140</v>
      </c>
      <c r="H6" s="140">
        <v>21</v>
      </c>
      <c r="I6" s="108" t="s">
        <v>1828</v>
      </c>
      <c r="J6" s="108" t="s">
        <v>1815</v>
      </c>
      <c r="K6" s="108" t="s">
        <v>1805</v>
      </c>
      <c r="L6" s="33" t="str">
        <f t="shared" si="1"/>
        <v>E:POS_P:P01_Tr1:WFL_Tr2:LSI_DRC_R2_D:21_M:09_Y:2017</v>
      </c>
      <c r="M6" s="108">
        <v>1.48</v>
      </c>
      <c r="O6" s="108">
        <v>20.8</v>
      </c>
    </row>
    <row r="7" spans="1:17" x14ac:dyDescent="0.2">
      <c r="A7" s="138">
        <v>42999</v>
      </c>
      <c r="B7" s="108" t="s">
        <v>1896</v>
      </c>
      <c r="C7" s="138" t="s">
        <v>137</v>
      </c>
      <c r="D7" s="138" t="s">
        <v>138</v>
      </c>
      <c r="E7" s="138" t="s">
        <v>139</v>
      </c>
      <c r="F7" s="140">
        <f t="shared" si="0"/>
        <v>2017</v>
      </c>
      <c r="G7" s="141" t="s">
        <v>140</v>
      </c>
      <c r="H7" s="140">
        <v>21</v>
      </c>
      <c r="I7" s="108" t="s">
        <v>1828</v>
      </c>
      <c r="J7" s="108" t="s">
        <v>1815</v>
      </c>
      <c r="K7" s="108" t="s">
        <v>1810</v>
      </c>
      <c r="L7" s="33" t="str">
        <f t="shared" si="1"/>
        <v>E:POS_P:P01_Tr1:WFL_Tr2:LSI_DRC_R3_D:21_M:09_Y:2017</v>
      </c>
      <c r="M7" s="108">
        <v>1.43</v>
      </c>
      <c r="O7" s="108">
        <v>20.8</v>
      </c>
    </row>
    <row r="8" spans="1:17" x14ac:dyDescent="0.2">
      <c r="A8" s="138">
        <v>42999</v>
      </c>
      <c r="B8" s="108" t="s">
        <v>1896</v>
      </c>
      <c r="C8" s="138" t="s">
        <v>137</v>
      </c>
      <c r="D8" s="138" t="s">
        <v>138</v>
      </c>
      <c r="E8" s="138" t="s">
        <v>139</v>
      </c>
      <c r="F8" s="140">
        <f t="shared" si="0"/>
        <v>2017</v>
      </c>
      <c r="G8" s="141" t="s">
        <v>140</v>
      </c>
      <c r="H8" s="140">
        <v>21</v>
      </c>
      <c r="I8" s="108" t="s">
        <v>1796</v>
      </c>
      <c r="J8" s="108" t="s">
        <v>1797</v>
      </c>
      <c r="K8" s="108" t="s">
        <v>1798</v>
      </c>
      <c r="L8" s="33" t="str">
        <f t="shared" si="1"/>
        <v>E:POS_P:P01_Tr1:NWF_Tr2:ESI_DRC_R1_D:21_M:09_Y:2017</v>
      </c>
      <c r="M8" s="108">
        <v>1.06</v>
      </c>
      <c r="O8" s="108">
        <v>20.8</v>
      </c>
    </row>
    <row r="9" spans="1:17" x14ac:dyDescent="0.2">
      <c r="A9" s="138">
        <v>42999</v>
      </c>
      <c r="B9" s="108" t="s">
        <v>1896</v>
      </c>
      <c r="C9" s="138" t="s">
        <v>137</v>
      </c>
      <c r="D9" s="138" t="s">
        <v>138</v>
      </c>
      <c r="E9" s="138" t="s">
        <v>139</v>
      </c>
      <c r="F9" s="140">
        <f t="shared" si="0"/>
        <v>2017</v>
      </c>
      <c r="G9" s="141" t="s">
        <v>140</v>
      </c>
      <c r="H9" s="140">
        <v>21</v>
      </c>
      <c r="I9" s="108" t="s">
        <v>1796</v>
      </c>
      <c r="J9" s="108" t="s">
        <v>1797</v>
      </c>
      <c r="K9" s="108" t="s">
        <v>1805</v>
      </c>
      <c r="L9" s="33" t="str">
        <f t="shared" si="1"/>
        <v>E:POS_P:P01_Tr1:NWF_Tr2:ESI_DRC_R2_D:21_M:09_Y:2017</v>
      </c>
      <c r="M9" s="108">
        <v>1.04</v>
      </c>
      <c r="O9" s="108">
        <v>20.8</v>
      </c>
    </row>
    <row r="10" spans="1:17" x14ac:dyDescent="0.2">
      <c r="A10" s="138">
        <v>42999</v>
      </c>
      <c r="B10" s="108" t="s">
        <v>1896</v>
      </c>
      <c r="C10" s="138" t="s">
        <v>137</v>
      </c>
      <c r="D10" s="138" t="s">
        <v>138</v>
      </c>
      <c r="E10" s="138" t="s">
        <v>139</v>
      </c>
      <c r="F10" s="140">
        <f t="shared" si="0"/>
        <v>2017</v>
      </c>
      <c r="G10" s="141" t="s">
        <v>140</v>
      </c>
      <c r="H10" s="140">
        <v>21</v>
      </c>
      <c r="I10" s="108" t="s">
        <v>1796</v>
      </c>
      <c r="J10" s="108" t="s">
        <v>1797</v>
      </c>
      <c r="K10" s="108" t="s">
        <v>1810</v>
      </c>
      <c r="L10" s="33" t="str">
        <f t="shared" si="1"/>
        <v>E:POS_P:P01_Tr1:NWF_Tr2:ESI_DRC_R3_D:21_M:09_Y:2017</v>
      </c>
      <c r="M10" s="108">
        <v>1.22</v>
      </c>
      <c r="O10" s="108">
        <v>20.6</v>
      </c>
    </row>
    <row r="11" spans="1:17" x14ac:dyDescent="0.2">
      <c r="A11" s="138">
        <v>42999</v>
      </c>
      <c r="B11" s="108" t="s">
        <v>1896</v>
      </c>
      <c r="C11" s="138" t="s">
        <v>137</v>
      </c>
      <c r="D11" s="138" t="s">
        <v>138</v>
      </c>
      <c r="E11" s="138" t="s">
        <v>139</v>
      </c>
      <c r="F11" s="140">
        <f t="shared" si="0"/>
        <v>2017</v>
      </c>
      <c r="G11" s="141" t="s">
        <v>140</v>
      </c>
      <c r="H11" s="140">
        <v>21</v>
      </c>
      <c r="I11" s="108" t="s">
        <v>1796</v>
      </c>
      <c r="J11" s="108" t="s">
        <v>1815</v>
      </c>
      <c r="K11" s="108" t="s">
        <v>1798</v>
      </c>
      <c r="L11" s="33" t="str">
        <f t="shared" si="1"/>
        <v>E:POS_P:P01_Tr1:NWF_Tr2:LSI_DRC_R1_D:21_M:09_Y:2017</v>
      </c>
      <c r="M11" s="108">
        <v>1.1299999999999999</v>
      </c>
      <c r="O11" s="108">
        <v>21.1</v>
      </c>
    </row>
    <row r="12" spans="1:17" x14ac:dyDescent="0.2">
      <c r="A12" s="138">
        <v>42999</v>
      </c>
      <c r="B12" s="108" t="s">
        <v>1896</v>
      </c>
      <c r="C12" s="138" t="s">
        <v>137</v>
      </c>
      <c r="D12" s="138" t="s">
        <v>138</v>
      </c>
      <c r="E12" s="138" t="s">
        <v>139</v>
      </c>
      <c r="F12" s="140">
        <f t="shared" si="0"/>
        <v>2017</v>
      </c>
      <c r="G12" s="141" t="s">
        <v>140</v>
      </c>
      <c r="H12" s="140">
        <v>21</v>
      </c>
      <c r="I12" s="108" t="s">
        <v>1796</v>
      </c>
      <c r="J12" s="108" t="s">
        <v>1815</v>
      </c>
      <c r="K12" s="108" t="s">
        <v>1805</v>
      </c>
      <c r="L12" s="33" t="str">
        <f t="shared" si="1"/>
        <v>E:POS_P:P01_Tr1:NWF_Tr2:LSI_DRC_R2_D:21_M:09_Y:2017</v>
      </c>
      <c r="M12" s="108">
        <v>1.22</v>
      </c>
      <c r="O12" s="108">
        <v>21.1</v>
      </c>
    </row>
    <row r="13" spans="1:17" x14ac:dyDescent="0.2">
      <c r="A13" s="138">
        <v>42999</v>
      </c>
      <c r="B13" s="108" t="s">
        <v>1896</v>
      </c>
      <c r="C13" s="138" t="s">
        <v>137</v>
      </c>
      <c r="D13" s="138" t="s">
        <v>138</v>
      </c>
      <c r="E13" s="138" t="s">
        <v>139</v>
      </c>
      <c r="F13" s="140">
        <f t="shared" si="0"/>
        <v>2017</v>
      </c>
      <c r="G13" s="141" t="s">
        <v>140</v>
      </c>
      <c r="H13" s="140">
        <v>21</v>
      </c>
      <c r="I13" s="108" t="s">
        <v>1796</v>
      </c>
      <c r="J13" s="108" t="s">
        <v>1815</v>
      </c>
      <c r="K13" s="108" t="s">
        <v>1810</v>
      </c>
      <c r="L13" s="33" t="str">
        <f t="shared" si="1"/>
        <v>E:POS_P:P01_Tr1:NWF_Tr2:LSI_DRC_R3_D:21_M:09_Y:2017</v>
      </c>
      <c r="M13" s="108">
        <v>1.1299999999999999</v>
      </c>
      <c r="O13" s="108">
        <v>21</v>
      </c>
    </row>
    <row r="14" spans="1:17" x14ac:dyDescent="0.2">
      <c r="A14" s="138">
        <v>43013</v>
      </c>
      <c r="B14" s="108" t="s">
        <v>1896</v>
      </c>
      <c r="C14" s="138" t="s">
        <v>137</v>
      </c>
      <c r="D14" s="138" t="s">
        <v>138</v>
      </c>
      <c r="E14" s="138" t="s">
        <v>139</v>
      </c>
      <c r="F14" s="140">
        <f t="shared" si="0"/>
        <v>2017</v>
      </c>
      <c r="G14" s="140">
        <v>10</v>
      </c>
      <c r="H14" s="141" t="s">
        <v>244</v>
      </c>
      <c r="I14" s="108" t="s">
        <v>1828</v>
      </c>
      <c r="J14" s="108" t="s">
        <v>1797</v>
      </c>
      <c r="K14" s="108" t="s">
        <v>1798</v>
      </c>
      <c r="L14" s="33" t="str">
        <f t="shared" si="1"/>
        <v>E:POS_P:P01_Tr1:WFL_Tr2:ESI_DRC_R1_D:05_M:10_Y:2017</v>
      </c>
      <c r="M14" s="108">
        <v>1.45</v>
      </c>
      <c r="N14" s="108">
        <v>7.17</v>
      </c>
      <c r="O14" s="108">
        <v>21.9</v>
      </c>
      <c r="P14" s="108">
        <v>165.8</v>
      </c>
      <c r="Q14" s="108" t="s">
        <v>1897</v>
      </c>
    </row>
    <row r="15" spans="1:17" x14ac:dyDescent="0.2">
      <c r="A15" s="138">
        <v>43013</v>
      </c>
      <c r="B15" s="108" t="s">
        <v>1896</v>
      </c>
      <c r="C15" s="138" t="s">
        <v>137</v>
      </c>
      <c r="D15" s="138" t="s">
        <v>138</v>
      </c>
      <c r="E15" s="138" t="s">
        <v>139</v>
      </c>
      <c r="F15" s="140">
        <f t="shared" si="0"/>
        <v>2017</v>
      </c>
      <c r="G15" s="140">
        <v>10</v>
      </c>
      <c r="H15" s="141" t="s">
        <v>244</v>
      </c>
      <c r="I15" s="108" t="s">
        <v>1828</v>
      </c>
      <c r="J15" s="108" t="s">
        <v>1797</v>
      </c>
      <c r="K15" s="108" t="s">
        <v>1805</v>
      </c>
      <c r="L15" s="33" t="str">
        <f t="shared" si="1"/>
        <v>E:POS_P:P01_Tr1:WFL_Tr2:ESI_DRC_R2_D:05_M:10_Y:2017</v>
      </c>
      <c r="M15" s="108">
        <v>1.54</v>
      </c>
      <c r="N15" s="108">
        <v>7.89</v>
      </c>
      <c r="O15" s="108">
        <v>22.3</v>
      </c>
      <c r="P15" s="108">
        <v>130.1</v>
      </c>
      <c r="Q15" s="108" t="s">
        <v>1898</v>
      </c>
    </row>
    <row r="16" spans="1:17" x14ac:dyDescent="0.2">
      <c r="A16" s="138">
        <v>43013</v>
      </c>
      <c r="B16" s="108" t="s">
        <v>1896</v>
      </c>
      <c r="C16" s="138" t="s">
        <v>137</v>
      </c>
      <c r="D16" s="138" t="s">
        <v>138</v>
      </c>
      <c r="E16" s="138" t="s">
        <v>139</v>
      </c>
      <c r="F16" s="140">
        <f t="shared" si="0"/>
        <v>2017</v>
      </c>
      <c r="G16" s="140">
        <v>10</v>
      </c>
      <c r="H16" s="141" t="s">
        <v>244</v>
      </c>
      <c r="I16" s="108" t="s">
        <v>1828</v>
      </c>
      <c r="J16" s="108" t="s">
        <v>1797</v>
      </c>
      <c r="K16" s="108" t="s">
        <v>1810</v>
      </c>
      <c r="L16" s="33" t="str">
        <f t="shared" si="1"/>
        <v>E:POS_P:P01_Tr1:WFL_Tr2:ESI_DRC_R3_D:05_M:10_Y:2017</v>
      </c>
      <c r="M16" s="108">
        <v>1.68</v>
      </c>
      <c r="N16" s="108">
        <v>7.57</v>
      </c>
      <c r="O16" s="108">
        <v>22.3</v>
      </c>
      <c r="P16" s="108">
        <v>145.19999999999999</v>
      </c>
    </row>
    <row r="17" spans="1:16" x14ac:dyDescent="0.2">
      <c r="A17" s="138">
        <v>43013</v>
      </c>
      <c r="B17" s="108" t="s">
        <v>1896</v>
      </c>
      <c r="C17" s="138" t="s">
        <v>137</v>
      </c>
      <c r="D17" s="138" t="s">
        <v>138</v>
      </c>
      <c r="E17" s="138" t="s">
        <v>139</v>
      </c>
      <c r="F17" s="140">
        <f t="shared" si="0"/>
        <v>2017</v>
      </c>
      <c r="G17" s="140">
        <v>10</v>
      </c>
      <c r="H17" s="141" t="s">
        <v>244</v>
      </c>
      <c r="I17" s="108" t="s">
        <v>1828</v>
      </c>
      <c r="J17" s="108" t="s">
        <v>1815</v>
      </c>
      <c r="K17" s="108" t="s">
        <v>1798</v>
      </c>
      <c r="L17" s="33" t="str">
        <f t="shared" si="1"/>
        <v>E:POS_P:P01_Tr1:WFL_Tr2:LSI_DRC_R1_D:05_M:10_Y:2017</v>
      </c>
      <c r="M17" s="108">
        <v>1.43</v>
      </c>
      <c r="N17" s="108">
        <v>7.38</v>
      </c>
      <c r="O17" s="108">
        <v>23.4</v>
      </c>
      <c r="P17" s="108">
        <v>182.5</v>
      </c>
    </row>
    <row r="18" spans="1:16" x14ac:dyDescent="0.2">
      <c r="A18" s="138">
        <v>43013</v>
      </c>
      <c r="B18" s="108" t="s">
        <v>1896</v>
      </c>
      <c r="C18" s="138" t="s">
        <v>137</v>
      </c>
      <c r="D18" s="138" t="s">
        <v>138</v>
      </c>
      <c r="E18" s="138" t="s">
        <v>139</v>
      </c>
      <c r="F18" s="140">
        <f t="shared" si="0"/>
        <v>2017</v>
      </c>
      <c r="G18" s="140">
        <v>10</v>
      </c>
      <c r="H18" s="141" t="s">
        <v>244</v>
      </c>
      <c r="I18" s="108" t="s">
        <v>1828</v>
      </c>
      <c r="J18" s="108" t="s">
        <v>1815</v>
      </c>
      <c r="K18" s="108" t="s">
        <v>1805</v>
      </c>
      <c r="L18" s="33" t="str">
        <f t="shared" si="1"/>
        <v>E:POS_P:P01_Tr1:WFL_Tr2:LSI_DRC_R2_D:05_M:10_Y:2017</v>
      </c>
      <c r="M18" s="108">
        <v>1.49</v>
      </c>
      <c r="N18" s="108">
        <v>7.24</v>
      </c>
      <c r="O18" s="108">
        <v>22.4</v>
      </c>
      <c r="P18" s="108">
        <v>104.4</v>
      </c>
    </row>
    <row r="19" spans="1:16" x14ac:dyDescent="0.2">
      <c r="A19" s="138">
        <v>43013</v>
      </c>
      <c r="B19" s="108" t="s">
        <v>1896</v>
      </c>
      <c r="C19" s="138" t="s">
        <v>137</v>
      </c>
      <c r="D19" s="138" t="s">
        <v>138</v>
      </c>
      <c r="E19" s="138" t="s">
        <v>139</v>
      </c>
      <c r="F19" s="140">
        <f t="shared" si="0"/>
        <v>2017</v>
      </c>
      <c r="G19" s="140">
        <v>10</v>
      </c>
      <c r="H19" s="141" t="s">
        <v>244</v>
      </c>
      <c r="I19" s="108" t="s">
        <v>1828</v>
      </c>
      <c r="J19" s="108" t="s">
        <v>1815</v>
      </c>
      <c r="K19" s="108" t="s">
        <v>1810</v>
      </c>
      <c r="L19" s="33" t="str">
        <f t="shared" si="1"/>
        <v>E:POS_P:P01_Tr1:WFL_Tr2:LSI_DRC_R3_D:05_M:10_Y:2017</v>
      </c>
      <c r="M19" s="108">
        <v>1.38</v>
      </c>
      <c r="N19" s="108">
        <v>7.19</v>
      </c>
      <c r="O19" s="108">
        <v>22.1</v>
      </c>
      <c r="P19" s="108">
        <v>152.6</v>
      </c>
    </row>
    <row r="20" spans="1:16" x14ac:dyDescent="0.2">
      <c r="A20" s="138">
        <v>43013</v>
      </c>
      <c r="B20" s="108" t="s">
        <v>1896</v>
      </c>
      <c r="C20" s="138" t="s">
        <v>137</v>
      </c>
      <c r="D20" s="138" t="s">
        <v>138</v>
      </c>
      <c r="E20" s="138" t="s">
        <v>139</v>
      </c>
      <c r="F20" s="140">
        <f t="shared" si="0"/>
        <v>2017</v>
      </c>
      <c r="G20" s="140">
        <v>10</v>
      </c>
      <c r="H20" s="141" t="s">
        <v>244</v>
      </c>
      <c r="I20" s="108" t="s">
        <v>1796</v>
      </c>
      <c r="J20" s="108" t="s">
        <v>1797</v>
      </c>
      <c r="K20" s="108" t="s">
        <v>1798</v>
      </c>
      <c r="L20" s="33" t="str">
        <f t="shared" si="1"/>
        <v>E:POS_P:P01_Tr1:NWF_Tr2:ESI_DRC_R1_D:05_M:10_Y:2017</v>
      </c>
      <c r="M20" s="108">
        <v>1.02</v>
      </c>
      <c r="O20" s="108">
        <v>22.8</v>
      </c>
    </row>
    <row r="21" spans="1:16" x14ac:dyDescent="0.2">
      <c r="A21" s="138">
        <v>43013</v>
      </c>
      <c r="B21" s="108" t="s">
        <v>1896</v>
      </c>
      <c r="C21" s="138" t="s">
        <v>137</v>
      </c>
      <c r="D21" s="138" t="s">
        <v>138</v>
      </c>
      <c r="E21" s="138" t="s">
        <v>139</v>
      </c>
      <c r="F21" s="140">
        <f t="shared" si="0"/>
        <v>2017</v>
      </c>
      <c r="G21" s="140">
        <v>10</v>
      </c>
      <c r="H21" s="141" t="s">
        <v>244</v>
      </c>
      <c r="I21" s="108" t="s">
        <v>1796</v>
      </c>
      <c r="J21" s="108" t="s">
        <v>1797</v>
      </c>
      <c r="K21" s="108" t="s">
        <v>1805</v>
      </c>
      <c r="L21" s="33" t="str">
        <f t="shared" si="1"/>
        <v>E:POS_P:P01_Tr1:NWF_Tr2:ESI_DRC_R2_D:05_M:10_Y:2017</v>
      </c>
      <c r="M21" s="108">
        <v>1.1000000000000001</v>
      </c>
      <c r="O21" s="108">
        <v>23</v>
      </c>
    </row>
    <row r="22" spans="1:16" x14ac:dyDescent="0.2">
      <c r="A22" s="138">
        <v>43013</v>
      </c>
      <c r="B22" s="108" t="s">
        <v>1896</v>
      </c>
      <c r="C22" s="138" t="s">
        <v>137</v>
      </c>
      <c r="D22" s="138" t="s">
        <v>138</v>
      </c>
      <c r="E22" s="138" t="s">
        <v>139</v>
      </c>
      <c r="F22" s="140">
        <f t="shared" si="0"/>
        <v>2017</v>
      </c>
      <c r="G22" s="140">
        <v>10</v>
      </c>
      <c r="H22" s="141" t="s">
        <v>244</v>
      </c>
      <c r="I22" s="108" t="s">
        <v>1796</v>
      </c>
      <c r="J22" s="108" t="s">
        <v>1797</v>
      </c>
      <c r="K22" s="108" t="s">
        <v>1810</v>
      </c>
      <c r="L22" s="33" t="str">
        <f t="shared" si="1"/>
        <v>E:POS_P:P01_Tr1:NWF_Tr2:ESI_DRC_R3_D:05_M:10_Y:2017</v>
      </c>
      <c r="M22" s="108">
        <v>1.23</v>
      </c>
      <c r="O22" s="108">
        <v>22.8</v>
      </c>
    </row>
    <row r="23" spans="1:16" x14ac:dyDescent="0.2">
      <c r="A23" s="138">
        <v>43013</v>
      </c>
      <c r="B23" s="108" t="s">
        <v>1896</v>
      </c>
      <c r="C23" s="138" t="s">
        <v>137</v>
      </c>
      <c r="D23" s="138" t="s">
        <v>138</v>
      </c>
      <c r="E23" s="138" t="s">
        <v>139</v>
      </c>
      <c r="F23" s="140">
        <f t="shared" si="0"/>
        <v>2017</v>
      </c>
      <c r="G23" s="140">
        <v>10</v>
      </c>
      <c r="H23" s="141" t="s">
        <v>244</v>
      </c>
      <c r="I23" s="108" t="s">
        <v>1796</v>
      </c>
      <c r="J23" s="108" t="s">
        <v>1815</v>
      </c>
      <c r="K23" s="108" t="s">
        <v>1798</v>
      </c>
      <c r="L23" s="33" t="str">
        <f t="shared" si="1"/>
        <v>E:POS_P:P01_Tr1:NWF_Tr2:LSI_DRC_R1_D:05_M:10_Y:2017</v>
      </c>
      <c r="M23" s="108">
        <v>1.36</v>
      </c>
      <c r="O23" s="108">
        <v>22.7</v>
      </c>
    </row>
    <row r="24" spans="1:16" x14ac:dyDescent="0.2">
      <c r="A24" s="138">
        <v>43013</v>
      </c>
      <c r="B24" s="108" t="s">
        <v>1896</v>
      </c>
      <c r="C24" s="138" t="s">
        <v>137</v>
      </c>
      <c r="D24" s="138" t="s">
        <v>138</v>
      </c>
      <c r="E24" s="138" t="s">
        <v>139</v>
      </c>
      <c r="F24" s="140">
        <f t="shared" si="0"/>
        <v>2017</v>
      </c>
      <c r="G24" s="140">
        <v>10</v>
      </c>
      <c r="H24" s="141" t="s">
        <v>244</v>
      </c>
      <c r="I24" s="108" t="s">
        <v>1796</v>
      </c>
      <c r="J24" s="108" t="s">
        <v>1815</v>
      </c>
      <c r="K24" s="108" t="s">
        <v>1805</v>
      </c>
      <c r="L24" s="33" t="str">
        <f t="shared" si="1"/>
        <v>E:POS_P:P01_Tr1:NWF_Tr2:LSI_DRC_R2_D:05_M:10_Y:2017</v>
      </c>
      <c r="M24" s="108">
        <v>1.87</v>
      </c>
      <c r="O24" s="108">
        <v>22.8</v>
      </c>
    </row>
    <row r="25" spans="1:16" x14ac:dyDescent="0.2">
      <c r="A25" s="138">
        <v>43013</v>
      </c>
      <c r="B25" s="108" t="s">
        <v>1896</v>
      </c>
      <c r="C25" s="138" t="s">
        <v>137</v>
      </c>
      <c r="D25" s="138" t="s">
        <v>138</v>
      </c>
      <c r="E25" s="138" t="s">
        <v>139</v>
      </c>
      <c r="F25" s="140">
        <f t="shared" si="0"/>
        <v>2017</v>
      </c>
      <c r="G25" s="140">
        <v>10</v>
      </c>
      <c r="H25" s="141" t="s">
        <v>244</v>
      </c>
      <c r="I25" s="108" t="s">
        <v>1796</v>
      </c>
      <c r="J25" s="108" t="s">
        <v>1815</v>
      </c>
      <c r="K25" s="108" t="s">
        <v>1810</v>
      </c>
      <c r="L25" s="33" t="str">
        <f t="shared" si="1"/>
        <v>E:POS_P:P01_Tr1:NWF_Tr2:LSI_DRC_R3_D:05_M:10_Y:2017</v>
      </c>
      <c r="M25" s="108">
        <v>1.23</v>
      </c>
      <c r="O25" s="108">
        <v>22.6</v>
      </c>
    </row>
    <row r="26" spans="1:16" x14ac:dyDescent="0.2">
      <c r="A26" s="138">
        <v>43014</v>
      </c>
      <c r="B26" s="108" t="s">
        <v>1899</v>
      </c>
      <c r="C26" s="138" t="s">
        <v>137</v>
      </c>
      <c r="D26" s="138" t="s">
        <v>138</v>
      </c>
      <c r="E26" s="138" t="s">
        <v>139</v>
      </c>
      <c r="F26" s="140">
        <f t="shared" si="0"/>
        <v>2017</v>
      </c>
      <c r="G26" s="140">
        <v>10</v>
      </c>
      <c r="H26" s="141" t="s">
        <v>298</v>
      </c>
      <c r="I26" s="108" t="s">
        <v>1828</v>
      </c>
      <c r="J26" s="108" t="s">
        <v>1797</v>
      </c>
      <c r="K26" s="108" t="s">
        <v>1798</v>
      </c>
      <c r="L26" s="33" t="str">
        <f t="shared" si="1"/>
        <v>E:POS_P:P01_Tr1:WFL_Tr2:ESI_DRC_R1_D:06_M:10_Y:2017</v>
      </c>
      <c r="M26" s="108">
        <v>1.67</v>
      </c>
      <c r="N26" s="108">
        <v>6.94</v>
      </c>
      <c r="O26" s="108">
        <v>20.5</v>
      </c>
      <c r="P26" s="108">
        <v>65.7</v>
      </c>
    </row>
    <row r="27" spans="1:16" x14ac:dyDescent="0.2">
      <c r="A27" s="138">
        <v>43014</v>
      </c>
      <c r="B27" s="108" t="s">
        <v>1899</v>
      </c>
      <c r="C27" s="138" t="s">
        <v>137</v>
      </c>
      <c r="D27" s="138" t="s">
        <v>138</v>
      </c>
      <c r="E27" s="138" t="s">
        <v>139</v>
      </c>
      <c r="F27" s="140">
        <f t="shared" si="0"/>
        <v>2017</v>
      </c>
      <c r="G27" s="140">
        <v>10</v>
      </c>
      <c r="H27" s="141" t="s">
        <v>298</v>
      </c>
      <c r="I27" s="108" t="s">
        <v>1828</v>
      </c>
      <c r="J27" s="108" t="s">
        <v>1797</v>
      </c>
      <c r="K27" s="108" t="s">
        <v>1805</v>
      </c>
      <c r="L27" s="33" t="str">
        <f t="shared" si="1"/>
        <v>E:POS_P:P01_Tr1:WFL_Tr2:ESI_DRC_R2_D:06_M:10_Y:2017</v>
      </c>
      <c r="M27" s="108">
        <v>1.63</v>
      </c>
      <c r="N27" s="108">
        <v>7.04</v>
      </c>
      <c r="O27" s="108">
        <v>20.9</v>
      </c>
      <c r="P27" s="108">
        <v>49.5</v>
      </c>
    </row>
    <row r="28" spans="1:16" x14ac:dyDescent="0.2">
      <c r="A28" s="138">
        <v>43014</v>
      </c>
      <c r="B28" s="108" t="s">
        <v>1899</v>
      </c>
      <c r="C28" s="138" t="s">
        <v>137</v>
      </c>
      <c r="D28" s="138" t="s">
        <v>138</v>
      </c>
      <c r="E28" s="138" t="s">
        <v>139</v>
      </c>
      <c r="F28" s="140">
        <f t="shared" si="0"/>
        <v>2017</v>
      </c>
      <c r="G28" s="140">
        <v>10</v>
      </c>
      <c r="H28" s="141" t="s">
        <v>298</v>
      </c>
      <c r="I28" s="108" t="s">
        <v>1828</v>
      </c>
      <c r="J28" s="108" t="s">
        <v>1797</v>
      </c>
      <c r="K28" s="108" t="s">
        <v>1810</v>
      </c>
      <c r="L28" s="33" t="str">
        <f t="shared" si="1"/>
        <v>E:POS_P:P01_Tr1:WFL_Tr2:ESI_DRC_R3_D:06_M:10_Y:2017</v>
      </c>
      <c r="M28" s="108">
        <v>1.48</v>
      </c>
      <c r="N28" s="108">
        <v>7.17</v>
      </c>
      <c r="O28" s="108">
        <v>21.2</v>
      </c>
      <c r="P28" s="108">
        <v>113.7</v>
      </c>
    </row>
    <row r="29" spans="1:16" x14ac:dyDescent="0.2">
      <c r="A29" s="138">
        <v>43014</v>
      </c>
      <c r="B29" s="108" t="s">
        <v>1899</v>
      </c>
      <c r="C29" s="138" t="s">
        <v>137</v>
      </c>
      <c r="D29" s="138" t="s">
        <v>138</v>
      </c>
      <c r="E29" s="138" t="s">
        <v>139</v>
      </c>
      <c r="F29" s="140">
        <f t="shared" si="0"/>
        <v>2017</v>
      </c>
      <c r="G29" s="140">
        <v>10</v>
      </c>
      <c r="H29" s="141" t="s">
        <v>298</v>
      </c>
      <c r="I29" s="108" t="s">
        <v>1828</v>
      </c>
      <c r="J29" s="108" t="s">
        <v>1815</v>
      </c>
      <c r="K29" s="108" t="s">
        <v>1798</v>
      </c>
      <c r="L29" s="33" t="str">
        <f t="shared" si="1"/>
        <v>E:POS_P:P01_Tr1:WFL_Tr2:LSI_DRC_R1_D:06_M:10_Y:2017</v>
      </c>
      <c r="M29" s="108">
        <v>1.37</v>
      </c>
      <c r="N29" s="108">
        <v>7.05</v>
      </c>
      <c r="O29" s="108">
        <v>21.8</v>
      </c>
      <c r="P29" s="108">
        <v>38.799999999999997</v>
      </c>
    </row>
    <row r="30" spans="1:16" x14ac:dyDescent="0.2">
      <c r="A30" s="138">
        <v>43014</v>
      </c>
      <c r="B30" s="108" t="s">
        <v>1899</v>
      </c>
      <c r="C30" s="138" t="s">
        <v>137</v>
      </c>
      <c r="D30" s="138" t="s">
        <v>138</v>
      </c>
      <c r="E30" s="138" t="s">
        <v>139</v>
      </c>
      <c r="F30" s="140">
        <f t="shared" si="0"/>
        <v>2017</v>
      </c>
      <c r="G30" s="140">
        <v>10</v>
      </c>
      <c r="H30" s="141" t="s">
        <v>298</v>
      </c>
      <c r="I30" s="108" t="s">
        <v>1828</v>
      </c>
      <c r="J30" s="108" t="s">
        <v>1815</v>
      </c>
      <c r="K30" s="108" t="s">
        <v>1805</v>
      </c>
      <c r="L30" s="33" t="str">
        <f t="shared" si="1"/>
        <v>E:POS_P:P01_Tr1:WFL_Tr2:LSI_DRC_R2_D:06_M:10_Y:2017</v>
      </c>
      <c r="M30" s="108">
        <v>1.29</v>
      </c>
      <c r="N30" s="108">
        <v>6.97</v>
      </c>
      <c r="O30" s="108">
        <v>21.3</v>
      </c>
      <c r="P30" s="108">
        <v>121.2</v>
      </c>
    </row>
    <row r="31" spans="1:16" x14ac:dyDescent="0.2">
      <c r="A31" s="138">
        <v>43014</v>
      </c>
      <c r="B31" s="108" t="s">
        <v>1899</v>
      </c>
      <c r="C31" s="138" t="s">
        <v>137</v>
      </c>
      <c r="D31" s="138" t="s">
        <v>138</v>
      </c>
      <c r="E31" s="138" t="s">
        <v>139</v>
      </c>
      <c r="F31" s="140">
        <f t="shared" si="0"/>
        <v>2017</v>
      </c>
      <c r="G31" s="140">
        <v>10</v>
      </c>
      <c r="H31" s="141" t="s">
        <v>298</v>
      </c>
      <c r="I31" s="108" t="s">
        <v>1828</v>
      </c>
      <c r="J31" s="108" t="s">
        <v>1815</v>
      </c>
      <c r="K31" s="108" t="s">
        <v>1810</v>
      </c>
      <c r="L31" s="33" t="str">
        <f t="shared" si="1"/>
        <v>E:POS_P:P01_Tr1:WFL_Tr2:LSI_DRC_R3_D:06_M:10_Y:2017</v>
      </c>
      <c r="M31" s="108">
        <v>1.63</v>
      </c>
      <c r="N31" s="108">
        <v>7.04</v>
      </c>
      <c r="O31" s="108">
        <v>21.2</v>
      </c>
      <c r="P31" s="108">
        <v>44.4</v>
      </c>
    </row>
    <row r="32" spans="1:16" x14ac:dyDescent="0.2">
      <c r="A32" s="138">
        <v>43014</v>
      </c>
      <c r="B32" s="108" t="s">
        <v>1899</v>
      </c>
      <c r="C32" s="138" t="s">
        <v>137</v>
      </c>
      <c r="D32" s="138" t="s">
        <v>138</v>
      </c>
      <c r="E32" s="138" t="s">
        <v>139</v>
      </c>
      <c r="F32" s="140">
        <f t="shared" si="0"/>
        <v>2017</v>
      </c>
      <c r="G32" s="140">
        <v>10</v>
      </c>
      <c r="H32" s="141" t="s">
        <v>298</v>
      </c>
      <c r="I32" s="108" t="s">
        <v>1796</v>
      </c>
      <c r="J32" s="108" t="s">
        <v>1797</v>
      </c>
      <c r="K32" s="108" t="s">
        <v>1798</v>
      </c>
      <c r="L32" s="33" t="str">
        <f t="shared" si="1"/>
        <v>E:POS_P:P01_Tr1:NWF_Tr2:ESI_DRC_R1_D:06_M:10_Y:2017</v>
      </c>
      <c r="M32" s="108">
        <v>1.49</v>
      </c>
      <c r="O32" s="108">
        <v>20.3</v>
      </c>
    </row>
    <row r="33" spans="1:18" x14ac:dyDescent="0.2">
      <c r="A33" s="138">
        <v>43014</v>
      </c>
      <c r="B33" s="108" t="s">
        <v>1899</v>
      </c>
      <c r="C33" s="138" t="s">
        <v>137</v>
      </c>
      <c r="D33" s="138" t="s">
        <v>138</v>
      </c>
      <c r="E33" s="138" t="s">
        <v>139</v>
      </c>
      <c r="F33" s="140">
        <f t="shared" si="0"/>
        <v>2017</v>
      </c>
      <c r="G33" s="140">
        <v>10</v>
      </c>
      <c r="H33" s="141" t="s">
        <v>298</v>
      </c>
      <c r="I33" s="108" t="s">
        <v>1796</v>
      </c>
      <c r="J33" s="108" t="s">
        <v>1797</v>
      </c>
      <c r="K33" s="108" t="s">
        <v>1805</v>
      </c>
      <c r="L33" s="33" t="str">
        <f t="shared" si="1"/>
        <v>E:POS_P:P01_Tr1:NWF_Tr2:ESI_DRC_R2_D:06_M:10_Y:2017</v>
      </c>
      <c r="M33" s="108">
        <v>1.21</v>
      </c>
      <c r="O33" s="108">
        <v>20.7</v>
      </c>
    </row>
    <row r="34" spans="1:18" x14ac:dyDescent="0.2">
      <c r="A34" s="138">
        <v>43014</v>
      </c>
      <c r="B34" s="108" t="s">
        <v>1899</v>
      </c>
      <c r="C34" s="138" t="s">
        <v>137</v>
      </c>
      <c r="D34" s="138" t="s">
        <v>138</v>
      </c>
      <c r="E34" s="138" t="s">
        <v>139</v>
      </c>
      <c r="F34" s="140">
        <f t="shared" si="0"/>
        <v>2017</v>
      </c>
      <c r="G34" s="140">
        <v>10</v>
      </c>
      <c r="H34" s="141" t="s">
        <v>298</v>
      </c>
      <c r="I34" s="108" t="s">
        <v>1796</v>
      </c>
      <c r="J34" s="108" t="s">
        <v>1797</v>
      </c>
      <c r="K34" s="108" t="s">
        <v>1810</v>
      </c>
      <c r="L34" s="33" t="str">
        <f t="shared" si="1"/>
        <v>E:POS_P:P01_Tr1:NWF_Tr2:ESI_DRC_R3_D:06_M:10_Y:2017</v>
      </c>
      <c r="M34" s="108">
        <v>1.31</v>
      </c>
      <c r="O34" s="108">
        <v>20.8</v>
      </c>
    </row>
    <row r="35" spans="1:18" x14ac:dyDescent="0.2">
      <c r="A35" s="138">
        <v>43014</v>
      </c>
      <c r="B35" s="108" t="s">
        <v>1899</v>
      </c>
      <c r="C35" s="138" t="s">
        <v>137</v>
      </c>
      <c r="D35" s="138" t="s">
        <v>138</v>
      </c>
      <c r="E35" s="138" t="s">
        <v>139</v>
      </c>
      <c r="F35" s="140">
        <f t="shared" si="0"/>
        <v>2017</v>
      </c>
      <c r="G35" s="140">
        <v>10</v>
      </c>
      <c r="H35" s="141" t="s">
        <v>298</v>
      </c>
      <c r="I35" s="108" t="s">
        <v>1796</v>
      </c>
      <c r="J35" s="108" t="s">
        <v>1815</v>
      </c>
      <c r="K35" s="108" t="s">
        <v>1798</v>
      </c>
      <c r="L35" s="33" t="str">
        <f t="shared" si="1"/>
        <v>E:POS_P:P01_Tr1:NWF_Tr2:LSI_DRC_R1_D:06_M:10_Y:2017</v>
      </c>
      <c r="M35" s="108">
        <v>1.29</v>
      </c>
      <c r="O35" s="108">
        <v>21.6</v>
      </c>
    </row>
    <row r="36" spans="1:18" x14ac:dyDescent="0.2">
      <c r="A36" s="138">
        <v>43014</v>
      </c>
      <c r="B36" s="108" t="s">
        <v>1899</v>
      </c>
      <c r="C36" s="138" t="s">
        <v>137</v>
      </c>
      <c r="D36" s="138" t="s">
        <v>138</v>
      </c>
      <c r="E36" s="138" t="s">
        <v>139</v>
      </c>
      <c r="F36" s="140">
        <f t="shared" si="0"/>
        <v>2017</v>
      </c>
      <c r="G36" s="140">
        <v>10</v>
      </c>
      <c r="H36" s="141" t="s">
        <v>298</v>
      </c>
      <c r="I36" s="108" t="s">
        <v>1796</v>
      </c>
      <c r="J36" s="108" t="s">
        <v>1815</v>
      </c>
      <c r="K36" s="108" t="s">
        <v>1805</v>
      </c>
      <c r="L36" s="33" t="str">
        <f t="shared" si="1"/>
        <v>E:POS_P:P01_Tr1:NWF_Tr2:LSI_DRC_R2_D:06_M:10_Y:2017</v>
      </c>
      <c r="M36" s="108">
        <v>1.17</v>
      </c>
      <c r="O36" s="108">
        <v>20.9</v>
      </c>
    </row>
    <row r="37" spans="1:18" x14ac:dyDescent="0.2">
      <c r="A37" s="138">
        <v>43014</v>
      </c>
      <c r="B37" s="108" t="s">
        <v>1899</v>
      </c>
      <c r="C37" s="138" t="s">
        <v>137</v>
      </c>
      <c r="D37" s="138" t="s">
        <v>138</v>
      </c>
      <c r="E37" s="138" t="s">
        <v>139</v>
      </c>
      <c r="F37" s="140">
        <f t="shared" si="0"/>
        <v>2017</v>
      </c>
      <c r="G37" s="140">
        <v>10</v>
      </c>
      <c r="H37" s="141" t="s">
        <v>298</v>
      </c>
      <c r="I37" s="108" t="s">
        <v>1796</v>
      </c>
      <c r="J37" s="108" t="s">
        <v>1815</v>
      </c>
      <c r="K37" s="108" t="s">
        <v>1810</v>
      </c>
      <c r="L37" s="33" t="str">
        <f t="shared" si="1"/>
        <v>E:POS_P:P01_Tr1:NWF_Tr2:LSI_DRC_R3_D:06_M:10_Y:2017</v>
      </c>
      <c r="M37" s="108">
        <v>1.17</v>
      </c>
      <c r="O37" s="108">
        <v>20.9</v>
      </c>
    </row>
    <row r="38" spans="1:18" x14ac:dyDescent="0.2">
      <c r="A38" s="138">
        <v>43028</v>
      </c>
      <c r="B38" s="108" t="s">
        <v>1896</v>
      </c>
      <c r="C38" s="138" t="s">
        <v>137</v>
      </c>
      <c r="D38" s="138" t="s">
        <v>138</v>
      </c>
      <c r="E38" s="138" t="s">
        <v>139</v>
      </c>
      <c r="F38" s="140">
        <f t="shared" si="0"/>
        <v>2017</v>
      </c>
      <c r="G38" s="140">
        <v>10</v>
      </c>
      <c r="H38" s="141">
        <v>20</v>
      </c>
      <c r="I38" s="108" t="s">
        <v>1828</v>
      </c>
      <c r="J38" s="108" t="s">
        <v>1797</v>
      </c>
      <c r="K38" s="108" t="s">
        <v>1798</v>
      </c>
      <c r="L38" s="33" t="str">
        <f t="shared" si="1"/>
        <v>E:POS_P:P01_Tr1:WFL_Tr2:ESI_DRC_R1_D:20_M:10_Y:2017</v>
      </c>
      <c r="M38" s="108">
        <v>1.37</v>
      </c>
      <c r="N38" s="108">
        <v>5.99</v>
      </c>
      <c r="O38" s="108">
        <v>18</v>
      </c>
      <c r="P38" s="108">
        <v>137</v>
      </c>
      <c r="Q38" s="108" t="s">
        <v>1897</v>
      </c>
    </row>
    <row r="39" spans="1:18" x14ac:dyDescent="0.2">
      <c r="A39" s="138">
        <v>43028</v>
      </c>
      <c r="B39" s="108" t="s">
        <v>1896</v>
      </c>
      <c r="C39" s="138" t="s">
        <v>137</v>
      </c>
      <c r="D39" s="138" t="s">
        <v>138</v>
      </c>
      <c r="E39" s="138" t="s">
        <v>139</v>
      </c>
      <c r="F39" s="140">
        <f t="shared" si="0"/>
        <v>2017</v>
      </c>
      <c r="G39" s="140">
        <v>10</v>
      </c>
      <c r="H39" s="141">
        <v>20</v>
      </c>
      <c r="I39" s="108" t="s">
        <v>1828</v>
      </c>
      <c r="J39" s="108" t="s">
        <v>1797</v>
      </c>
      <c r="K39" s="108" t="s">
        <v>1805</v>
      </c>
      <c r="L39" s="33" t="str">
        <f t="shared" si="1"/>
        <v>E:POS_P:P01_Tr1:WFL_Tr2:ESI_DRC_R2_D:20_M:10_Y:2017</v>
      </c>
      <c r="M39" s="108">
        <v>1.47</v>
      </c>
      <c r="N39" s="142">
        <v>5.79</v>
      </c>
      <c r="O39" s="108">
        <v>18.3</v>
      </c>
      <c r="P39" s="108">
        <v>136.30000000000001</v>
      </c>
      <c r="Q39" s="108" t="s">
        <v>1898</v>
      </c>
      <c r="R39" s="108" t="s">
        <v>1900</v>
      </c>
    </row>
    <row r="40" spans="1:18" x14ac:dyDescent="0.2">
      <c r="A40" s="138">
        <v>43028</v>
      </c>
      <c r="B40" s="108" t="s">
        <v>1896</v>
      </c>
      <c r="C40" s="138" t="s">
        <v>137</v>
      </c>
      <c r="D40" s="138" t="s">
        <v>138</v>
      </c>
      <c r="E40" s="138" t="s">
        <v>139</v>
      </c>
      <c r="F40" s="140">
        <f t="shared" si="0"/>
        <v>2017</v>
      </c>
      <c r="G40" s="140">
        <v>10</v>
      </c>
      <c r="H40" s="141">
        <v>20</v>
      </c>
      <c r="I40" s="108" t="s">
        <v>1828</v>
      </c>
      <c r="J40" s="108" t="s">
        <v>1797</v>
      </c>
      <c r="K40" s="108" t="s">
        <v>1810</v>
      </c>
      <c r="L40" s="33" t="str">
        <f t="shared" si="1"/>
        <v>E:POS_P:P01_Tr1:WFL_Tr2:ESI_DRC_R3_D:20_M:10_Y:2017</v>
      </c>
      <c r="M40" s="108">
        <v>1.53</v>
      </c>
      <c r="N40" s="142">
        <v>5.25</v>
      </c>
      <c r="O40" s="108">
        <v>17.8</v>
      </c>
      <c r="P40" s="108">
        <v>137.1</v>
      </c>
      <c r="R40" s="108" t="s">
        <v>1900</v>
      </c>
    </row>
    <row r="41" spans="1:18" x14ac:dyDescent="0.2">
      <c r="A41" s="138">
        <v>43028</v>
      </c>
      <c r="B41" s="108" t="s">
        <v>1896</v>
      </c>
      <c r="C41" s="138" t="s">
        <v>137</v>
      </c>
      <c r="D41" s="138" t="s">
        <v>138</v>
      </c>
      <c r="E41" s="138" t="s">
        <v>139</v>
      </c>
      <c r="F41" s="140">
        <f t="shared" si="0"/>
        <v>2017</v>
      </c>
      <c r="G41" s="140">
        <v>10</v>
      </c>
      <c r="H41" s="141">
        <v>20</v>
      </c>
      <c r="I41" s="108" t="s">
        <v>1828</v>
      </c>
      <c r="J41" s="108" t="s">
        <v>1815</v>
      </c>
      <c r="K41" s="108" t="s">
        <v>1798</v>
      </c>
      <c r="L41" s="33" t="str">
        <f t="shared" si="1"/>
        <v>E:POS_P:P01_Tr1:WFL_Tr2:LSI_DRC_R1_D:20_M:10_Y:2017</v>
      </c>
      <c r="M41" s="108">
        <v>1.48</v>
      </c>
      <c r="N41" s="142">
        <v>5.0199999999999996</v>
      </c>
      <c r="O41" s="108">
        <v>17.8</v>
      </c>
      <c r="P41" s="108">
        <v>43.3</v>
      </c>
      <c r="R41" s="108" t="s">
        <v>1900</v>
      </c>
    </row>
    <row r="42" spans="1:18" x14ac:dyDescent="0.2">
      <c r="A42" s="138">
        <v>43028</v>
      </c>
      <c r="B42" s="108" t="s">
        <v>1896</v>
      </c>
      <c r="C42" s="138" t="s">
        <v>137</v>
      </c>
      <c r="D42" s="138" t="s">
        <v>138</v>
      </c>
      <c r="E42" s="138" t="s">
        <v>139</v>
      </c>
      <c r="F42" s="140">
        <f t="shared" si="0"/>
        <v>2017</v>
      </c>
      <c r="G42" s="140">
        <v>10</v>
      </c>
      <c r="H42" s="141">
        <v>20</v>
      </c>
      <c r="I42" s="108" t="s">
        <v>1828</v>
      </c>
      <c r="J42" s="108" t="s">
        <v>1815</v>
      </c>
      <c r="K42" s="108" t="s">
        <v>1805</v>
      </c>
      <c r="L42" s="33" t="str">
        <f t="shared" si="1"/>
        <v>E:POS_P:P01_Tr1:WFL_Tr2:LSI_DRC_R2_D:20_M:10_Y:2017</v>
      </c>
      <c r="M42" s="108">
        <v>1.45</v>
      </c>
      <c r="N42" s="142">
        <v>5.0999999999999996</v>
      </c>
      <c r="O42" s="108">
        <v>18.100000000000001</v>
      </c>
      <c r="P42" s="108">
        <v>99</v>
      </c>
      <c r="R42" s="108" t="s">
        <v>1900</v>
      </c>
    </row>
    <row r="43" spans="1:18" x14ac:dyDescent="0.2">
      <c r="A43" s="138">
        <v>43028</v>
      </c>
      <c r="B43" s="108" t="s">
        <v>1896</v>
      </c>
      <c r="C43" s="138" t="s">
        <v>137</v>
      </c>
      <c r="D43" s="138" t="s">
        <v>138</v>
      </c>
      <c r="E43" s="138" t="s">
        <v>139</v>
      </c>
      <c r="F43" s="140">
        <f t="shared" si="0"/>
        <v>2017</v>
      </c>
      <c r="G43" s="140">
        <v>10</v>
      </c>
      <c r="H43" s="141">
        <v>20</v>
      </c>
      <c r="I43" s="108" t="s">
        <v>1828</v>
      </c>
      <c r="J43" s="108" t="s">
        <v>1815</v>
      </c>
      <c r="K43" s="108" t="s">
        <v>1810</v>
      </c>
      <c r="L43" s="33" t="str">
        <f t="shared" si="1"/>
        <v>E:POS_P:P01_Tr1:WFL_Tr2:LSI_DRC_R3_D:20_M:10_Y:2017</v>
      </c>
      <c r="M43" s="108">
        <v>1.49</v>
      </c>
      <c r="N43" s="142">
        <v>5.25</v>
      </c>
      <c r="O43" s="108">
        <v>17.7</v>
      </c>
      <c r="P43" s="108">
        <v>103</v>
      </c>
      <c r="R43" s="108" t="s">
        <v>1900</v>
      </c>
    </row>
    <row r="44" spans="1:18" x14ac:dyDescent="0.2">
      <c r="A44" s="138">
        <v>43028</v>
      </c>
      <c r="B44" s="108" t="s">
        <v>1896</v>
      </c>
      <c r="C44" s="138" t="s">
        <v>137</v>
      </c>
      <c r="D44" s="138" t="s">
        <v>138</v>
      </c>
      <c r="E44" s="138" t="s">
        <v>139</v>
      </c>
      <c r="F44" s="140">
        <f t="shared" si="0"/>
        <v>2017</v>
      </c>
      <c r="G44" s="140">
        <v>10</v>
      </c>
      <c r="H44" s="141">
        <v>20</v>
      </c>
      <c r="I44" s="108" t="s">
        <v>1796</v>
      </c>
      <c r="J44" s="108" t="s">
        <v>1797</v>
      </c>
      <c r="K44" s="108" t="s">
        <v>1798</v>
      </c>
      <c r="L44" s="33" t="str">
        <f t="shared" si="1"/>
        <v>E:POS_P:P01_Tr1:NWF_Tr2:ESI_DRC_R1_D:20_M:10_Y:2017</v>
      </c>
      <c r="M44" s="108">
        <v>1.47</v>
      </c>
      <c r="N44" s="108">
        <v>7.37</v>
      </c>
      <c r="O44" s="108">
        <v>17.2</v>
      </c>
      <c r="P44" s="108">
        <v>8</v>
      </c>
    </row>
    <row r="45" spans="1:18" x14ac:dyDescent="0.2">
      <c r="A45" s="138">
        <v>43028</v>
      </c>
      <c r="B45" s="108" t="s">
        <v>1896</v>
      </c>
      <c r="C45" s="138" t="s">
        <v>137</v>
      </c>
      <c r="D45" s="138" t="s">
        <v>138</v>
      </c>
      <c r="E45" s="138" t="s">
        <v>139</v>
      </c>
      <c r="F45" s="140">
        <f t="shared" si="0"/>
        <v>2017</v>
      </c>
      <c r="G45" s="140">
        <v>10</v>
      </c>
      <c r="H45" s="141">
        <v>20</v>
      </c>
      <c r="I45" s="108" t="s">
        <v>1796</v>
      </c>
      <c r="J45" s="108" t="s">
        <v>1797</v>
      </c>
      <c r="K45" s="108" t="s">
        <v>1805</v>
      </c>
      <c r="L45" s="33" t="str">
        <f t="shared" si="1"/>
        <v>E:POS_P:P01_Tr1:NWF_Tr2:ESI_DRC_R2_D:20_M:10_Y:2017</v>
      </c>
      <c r="M45" s="108">
        <v>1.29</v>
      </c>
      <c r="N45" s="108">
        <v>7.52</v>
      </c>
      <c r="O45" s="108">
        <v>17.2</v>
      </c>
      <c r="P45" s="108">
        <v>17.3</v>
      </c>
    </row>
    <row r="46" spans="1:18" x14ac:dyDescent="0.2">
      <c r="A46" s="138">
        <v>43028</v>
      </c>
      <c r="B46" s="108" t="s">
        <v>1896</v>
      </c>
      <c r="C46" s="138" t="s">
        <v>137</v>
      </c>
      <c r="D46" s="138" t="s">
        <v>138</v>
      </c>
      <c r="E46" s="138" t="s">
        <v>139</v>
      </c>
      <c r="F46" s="140">
        <f t="shared" si="0"/>
        <v>2017</v>
      </c>
      <c r="G46" s="140">
        <v>10</v>
      </c>
      <c r="H46" s="141">
        <v>20</v>
      </c>
      <c r="I46" s="108" t="s">
        <v>1796</v>
      </c>
      <c r="J46" s="108" t="s">
        <v>1797</v>
      </c>
      <c r="K46" s="108" t="s">
        <v>1810</v>
      </c>
      <c r="L46" s="33" t="str">
        <f t="shared" si="1"/>
        <v>E:POS_P:P01_Tr1:NWF_Tr2:ESI_DRC_R3_D:20_M:10_Y:2017</v>
      </c>
      <c r="M46" s="108">
        <v>1.43</v>
      </c>
      <c r="N46" s="108">
        <v>7.54</v>
      </c>
      <c r="O46" s="108">
        <v>17.3</v>
      </c>
      <c r="P46" s="108">
        <v>12</v>
      </c>
    </row>
    <row r="47" spans="1:18" x14ac:dyDescent="0.2">
      <c r="A47" s="138">
        <v>43028</v>
      </c>
      <c r="B47" s="108" t="s">
        <v>1896</v>
      </c>
      <c r="C47" s="138" t="s">
        <v>137</v>
      </c>
      <c r="D47" s="138" t="s">
        <v>138</v>
      </c>
      <c r="E47" s="138" t="s">
        <v>139</v>
      </c>
      <c r="F47" s="140">
        <f t="shared" si="0"/>
        <v>2017</v>
      </c>
      <c r="G47" s="140">
        <v>10</v>
      </c>
      <c r="H47" s="141">
        <v>20</v>
      </c>
      <c r="I47" s="108" t="s">
        <v>1796</v>
      </c>
      <c r="J47" s="108" t="s">
        <v>1815</v>
      </c>
      <c r="K47" s="108" t="s">
        <v>1798</v>
      </c>
      <c r="L47" s="33" t="str">
        <f t="shared" si="1"/>
        <v>E:POS_P:P01_Tr1:NWF_Tr2:LSI_DRC_R1_D:20_M:10_Y:2017</v>
      </c>
      <c r="M47" s="108">
        <v>1.29</v>
      </c>
      <c r="N47" s="108">
        <v>7.27</v>
      </c>
      <c r="O47" s="108">
        <v>18.5</v>
      </c>
      <c r="P47" s="108">
        <v>92.4</v>
      </c>
    </row>
    <row r="48" spans="1:18" x14ac:dyDescent="0.2">
      <c r="A48" s="138">
        <v>43028</v>
      </c>
      <c r="B48" s="108" t="s">
        <v>1896</v>
      </c>
      <c r="C48" s="138" t="s">
        <v>137</v>
      </c>
      <c r="D48" s="138" t="s">
        <v>138</v>
      </c>
      <c r="E48" s="138" t="s">
        <v>139</v>
      </c>
      <c r="F48" s="140">
        <f t="shared" si="0"/>
        <v>2017</v>
      </c>
      <c r="G48" s="140">
        <v>10</v>
      </c>
      <c r="H48" s="141">
        <v>20</v>
      </c>
      <c r="I48" s="108" t="s">
        <v>1796</v>
      </c>
      <c r="J48" s="108" t="s">
        <v>1815</v>
      </c>
      <c r="K48" s="108" t="s">
        <v>1805</v>
      </c>
      <c r="L48" s="33" t="str">
        <f t="shared" si="1"/>
        <v>E:POS_P:P01_Tr1:NWF_Tr2:LSI_DRC_R2_D:20_M:10_Y:2017</v>
      </c>
      <c r="M48" s="108">
        <v>1.22</v>
      </c>
      <c r="N48" s="108">
        <v>7.24</v>
      </c>
      <c r="O48" s="108">
        <v>17.7</v>
      </c>
      <c r="P48" s="108">
        <v>16.7</v>
      </c>
    </row>
    <row r="49" spans="1:16" x14ac:dyDescent="0.2">
      <c r="A49" s="138">
        <v>43028</v>
      </c>
      <c r="B49" s="108" t="s">
        <v>1896</v>
      </c>
      <c r="C49" s="138" t="s">
        <v>137</v>
      </c>
      <c r="D49" s="138" t="s">
        <v>138</v>
      </c>
      <c r="E49" s="138" t="s">
        <v>139</v>
      </c>
      <c r="F49" s="140">
        <f t="shared" si="0"/>
        <v>2017</v>
      </c>
      <c r="G49" s="140">
        <v>10</v>
      </c>
      <c r="H49" s="141">
        <v>20</v>
      </c>
      <c r="I49" s="108" t="s">
        <v>1796</v>
      </c>
      <c r="J49" s="108" t="s">
        <v>1815</v>
      </c>
      <c r="K49" s="108" t="s">
        <v>1810</v>
      </c>
      <c r="L49" s="33" t="str">
        <f t="shared" si="1"/>
        <v>E:POS_P:P01_Tr1:NWF_Tr2:LSI_DRC_R3_D:20_M:10_Y:2017</v>
      </c>
      <c r="M49" s="108">
        <v>1.1100000000000001</v>
      </c>
      <c r="N49" s="108">
        <v>7.44</v>
      </c>
      <c r="O49" s="108">
        <v>17.7</v>
      </c>
      <c r="P49" s="108">
        <v>32.200000000000003</v>
      </c>
    </row>
    <row r="50" spans="1:16" x14ac:dyDescent="0.2">
      <c r="A50" s="138">
        <v>43041</v>
      </c>
      <c r="B50" s="108" t="s">
        <v>1896</v>
      </c>
      <c r="C50" s="138" t="s">
        <v>137</v>
      </c>
      <c r="D50" s="138" t="s">
        <v>138</v>
      </c>
      <c r="E50" s="138" t="s">
        <v>139</v>
      </c>
      <c r="F50" s="140">
        <f t="shared" si="0"/>
        <v>2017</v>
      </c>
      <c r="G50" s="140">
        <v>11</v>
      </c>
      <c r="H50" s="141" t="s">
        <v>448</v>
      </c>
      <c r="I50" s="108" t="s">
        <v>1828</v>
      </c>
      <c r="J50" s="108" t="s">
        <v>1797</v>
      </c>
      <c r="K50" s="108" t="s">
        <v>1798</v>
      </c>
      <c r="L50" s="33" t="str">
        <f t="shared" si="1"/>
        <v>E:POS_P:P01_Tr1:WFL_Tr2:ESI_DRC_R1_D:02_M:11_Y:2017</v>
      </c>
      <c r="M50" s="108">
        <v>1.46</v>
      </c>
      <c r="N50" s="108">
        <v>7.02</v>
      </c>
      <c r="O50" s="108">
        <v>18.399999999999999</v>
      </c>
      <c r="P50" s="108">
        <v>165</v>
      </c>
    </row>
    <row r="51" spans="1:16" x14ac:dyDescent="0.2">
      <c r="A51" s="138">
        <v>43041</v>
      </c>
      <c r="B51" s="108" t="s">
        <v>1896</v>
      </c>
      <c r="C51" s="138" t="s">
        <v>137</v>
      </c>
      <c r="D51" s="138" t="s">
        <v>138</v>
      </c>
      <c r="E51" s="138" t="s">
        <v>139</v>
      </c>
      <c r="F51" s="140">
        <f t="shared" si="0"/>
        <v>2017</v>
      </c>
      <c r="G51" s="140">
        <v>11</v>
      </c>
      <c r="H51" s="141" t="s">
        <v>448</v>
      </c>
      <c r="I51" s="108" t="s">
        <v>1828</v>
      </c>
      <c r="J51" s="108" t="s">
        <v>1797</v>
      </c>
      <c r="K51" s="108" t="s">
        <v>1805</v>
      </c>
      <c r="L51" s="33" t="str">
        <f t="shared" si="1"/>
        <v>E:POS_P:P01_Tr1:WFL_Tr2:ESI_DRC_R2_D:02_M:11_Y:2017</v>
      </c>
      <c r="M51" s="108">
        <v>1.52</v>
      </c>
      <c r="N51" s="108">
        <v>7.23</v>
      </c>
      <c r="O51" s="108">
        <v>18.3</v>
      </c>
      <c r="P51" s="108">
        <v>158</v>
      </c>
    </row>
    <row r="52" spans="1:16" x14ac:dyDescent="0.2">
      <c r="A52" s="138">
        <v>43041</v>
      </c>
      <c r="B52" s="108" t="s">
        <v>1896</v>
      </c>
      <c r="C52" s="138" t="s">
        <v>137</v>
      </c>
      <c r="D52" s="138" t="s">
        <v>138</v>
      </c>
      <c r="E52" s="138" t="s">
        <v>139</v>
      </c>
      <c r="F52" s="140">
        <f t="shared" si="0"/>
        <v>2017</v>
      </c>
      <c r="G52" s="140">
        <v>11</v>
      </c>
      <c r="H52" s="141" t="s">
        <v>448</v>
      </c>
      <c r="I52" s="108" t="s">
        <v>1828</v>
      </c>
      <c r="J52" s="108" t="s">
        <v>1797</v>
      </c>
      <c r="K52" s="108" t="s">
        <v>1810</v>
      </c>
      <c r="L52" s="33" t="str">
        <f t="shared" si="1"/>
        <v>E:POS_P:P01_Tr1:WFL_Tr2:ESI_DRC_R3_D:02_M:11_Y:2017</v>
      </c>
      <c r="M52" s="108">
        <v>1.1499999999999999</v>
      </c>
      <c r="N52" s="108">
        <v>7.32</v>
      </c>
      <c r="O52" s="108">
        <v>18.3</v>
      </c>
      <c r="P52" s="108">
        <v>124</v>
      </c>
    </row>
    <row r="53" spans="1:16" x14ac:dyDescent="0.2">
      <c r="A53" s="138">
        <v>43041</v>
      </c>
      <c r="B53" s="108" t="s">
        <v>1896</v>
      </c>
      <c r="C53" s="138" t="s">
        <v>137</v>
      </c>
      <c r="D53" s="138" t="s">
        <v>138</v>
      </c>
      <c r="E53" s="138" t="s">
        <v>139</v>
      </c>
      <c r="F53" s="140">
        <f t="shared" si="0"/>
        <v>2017</v>
      </c>
      <c r="G53" s="140">
        <v>11</v>
      </c>
      <c r="H53" s="141" t="s">
        <v>448</v>
      </c>
      <c r="I53" s="108" t="s">
        <v>1828</v>
      </c>
      <c r="J53" s="108" t="s">
        <v>1815</v>
      </c>
      <c r="K53" s="108" t="s">
        <v>1798</v>
      </c>
      <c r="L53" s="33" t="str">
        <f t="shared" si="1"/>
        <v>E:POS_P:P01_Tr1:WFL_Tr2:LSI_DRC_R1_D:02_M:11_Y:2017</v>
      </c>
      <c r="M53" s="108">
        <v>1.28</v>
      </c>
      <c r="N53" s="108">
        <v>7.65</v>
      </c>
      <c r="O53" s="108">
        <v>18.2</v>
      </c>
      <c r="P53" s="108">
        <v>181</v>
      </c>
    </row>
    <row r="54" spans="1:16" x14ac:dyDescent="0.2">
      <c r="A54" s="138">
        <v>43041</v>
      </c>
      <c r="B54" s="108" t="s">
        <v>1896</v>
      </c>
      <c r="C54" s="138" t="s">
        <v>137</v>
      </c>
      <c r="D54" s="138" t="s">
        <v>138</v>
      </c>
      <c r="E54" s="138" t="s">
        <v>139</v>
      </c>
      <c r="F54" s="140">
        <f t="shared" si="0"/>
        <v>2017</v>
      </c>
      <c r="G54" s="140">
        <v>11</v>
      </c>
      <c r="H54" s="141" t="s">
        <v>448</v>
      </c>
      <c r="I54" s="108" t="s">
        <v>1828</v>
      </c>
      <c r="J54" s="108" t="s">
        <v>1815</v>
      </c>
      <c r="K54" s="108" t="s">
        <v>1805</v>
      </c>
      <c r="L54" s="33" t="str">
        <f t="shared" si="1"/>
        <v>E:POS_P:P01_Tr1:WFL_Tr2:LSI_DRC_R2_D:02_M:11_Y:2017</v>
      </c>
      <c r="M54" s="108">
        <v>1.4</v>
      </c>
      <c r="N54" s="108">
        <v>7.57</v>
      </c>
      <c r="O54" s="108">
        <v>17.899999999999999</v>
      </c>
      <c r="P54" s="108">
        <v>145</v>
      </c>
    </row>
    <row r="55" spans="1:16" x14ac:dyDescent="0.2">
      <c r="A55" s="138">
        <v>43041</v>
      </c>
      <c r="B55" s="108" t="s">
        <v>1896</v>
      </c>
      <c r="C55" s="138" t="s">
        <v>137</v>
      </c>
      <c r="D55" s="138" t="s">
        <v>138</v>
      </c>
      <c r="E55" s="138" t="s">
        <v>139</v>
      </c>
      <c r="F55" s="140">
        <f t="shared" si="0"/>
        <v>2017</v>
      </c>
      <c r="G55" s="140">
        <v>11</v>
      </c>
      <c r="H55" s="141" t="s">
        <v>448</v>
      </c>
      <c r="I55" s="108" t="s">
        <v>1828</v>
      </c>
      <c r="J55" s="108" t="s">
        <v>1815</v>
      </c>
      <c r="K55" s="108" t="s">
        <v>1810</v>
      </c>
      <c r="L55" s="33" t="str">
        <f t="shared" si="1"/>
        <v>E:POS_P:P01_Tr1:WFL_Tr2:LSI_DRC_R3_D:02_M:11_Y:2017</v>
      </c>
      <c r="M55" s="108">
        <v>1.56</v>
      </c>
      <c r="N55" s="108">
        <v>7.09</v>
      </c>
      <c r="O55" s="108">
        <v>18</v>
      </c>
      <c r="P55" s="108">
        <v>169</v>
      </c>
    </row>
    <row r="56" spans="1:16" x14ac:dyDescent="0.2">
      <c r="A56" s="138">
        <v>43041</v>
      </c>
      <c r="B56" s="108" t="s">
        <v>1896</v>
      </c>
      <c r="C56" s="138" t="s">
        <v>137</v>
      </c>
      <c r="D56" s="138" t="s">
        <v>138</v>
      </c>
      <c r="E56" s="138" t="s">
        <v>139</v>
      </c>
      <c r="F56" s="140">
        <f t="shared" si="0"/>
        <v>2017</v>
      </c>
      <c r="G56" s="140">
        <v>11</v>
      </c>
      <c r="H56" s="141" t="s">
        <v>448</v>
      </c>
      <c r="I56" s="108" t="s">
        <v>1796</v>
      </c>
      <c r="J56" s="108" t="s">
        <v>1797</v>
      </c>
      <c r="K56" s="108" t="s">
        <v>1798</v>
      </c>
      <c r="L56" s="33" t="str">
        <f t="shared" si="1"/>
        <v>E:POS_P:P01_Tr1:NWF_Tr2:ESI_DRC_R1_D:02_M:11_Y:2017</v>
      </c>
      <c r="M56" s="108">
        <v>1.38</v>
      </c>
      <c r="O56" s="108">
        <v>18</v>
      </c>
    </row>
    <row r="57" spans="1:16" x14ac:dyDescent="0.2">
      <c r="A57" s="138">
        <v>43041</v>
      </c>
      <c r="B57" s="108" t="s">
        <v>1896</v>
      </c>
      <c r="C57" s="138" t="s">
        <v>137</v>
      </c>
      <c r="D57" s="138" t="s">
        <v>138</v>
      </c>
      <c r="E57" s="138" t="s">
        <v>139</v>
      </c>
      <c r="F57" s="140">
        <f t="shared" si="0"/>
        <v>2017</v>
      </c>
      <c r="G57" s="140">
        <v>11</v>
      </c>
      <c r="H57" s="141" t="s">
        <v>448</v>
      </c>
      <c r="I57" s="108" t="s">
        <v>1796</v>
      </c>
      <c r="J57" s="108" t="s">
        <v>1797</v>
      </c>
      <c r="K57" s="108" t="s">
        <v>1805</v>
      </c>
      <c r="L57" s="33" t="str">
        <f t="shared" si="1"/>
        <v>E:POS_P:P01_Tr1:NWF_Tr2:ESI_DRC_R2_D:02_M:11_Y:2017</v>
      </c>
      <c r="M57" s="108">
        <v>1.32</v>
      </c>
      <c r="O57" s="108">
        <v>17.899999999999999</v>
      </c>
    </row>
    <row r="58" spans="1:16" x14ac:dyDescent="0.2">
      <c r="A58" s="138">
        <v>43041</v>
      </c>
      <c r="B58" s="108" t="s">
        <v>1896</v>
      </c>
      <c r="C58" s="138" t="s">
        <v>137</v>
      </c>
      <c r="D58" s="138" t="s">
        <v>138</v>
      </c>
      <c r="E58" s="138" t="s">
        <v>139</v>
      </c>
      <c r="F58" s="140">
        <f t="shared" si="0"/>
        <v>2017</v>
      </c>
      <c r="G58" s="140">
        <v>11</v>
      </c>
      <c r="H58" s="141" t="s">
        <v>448</v>
      </c>
      <c r="I58" s="108" t="s">
        <v>1796</v>
      </c>
      <c r="J58" s="108" t="s">
        <v>1797</v>
      </c>
      <c r="K58" s="108" t="s">
        <v>1810</v>
      </c>
      <c r="L58" s="33" t="str">
        <f t="shared" si="1"/>
        <v>E:POS_P:P01_Tr1:NWF_Tr2:ESI_DRC_R3_D:02_M:11_Y:2017</v>
      </c>
      <c r="M58" s="108">
        <v>1.36</v>
      </c>
      <c r="O58" s="108">
        <v>17.899999999999999</v>
      </c>
    </row>
    <row r="59" spans="1:16" x14ac:dyDescent="0.2">
      <c r="A59" s="138">
        <v>43041</v>
      </c>
      <c r="B59" s="108" t="s">
        <v>1896</v>
      </c>
      <c r="C59" s="138" t="s">
        <v>137</v>
      </c>
      <c r="D59" s="138" t="s">
        <v>138</v>
      </c>
      <c r="E59" s="138" t="s">
        <v>139</v>
      </c>
      <c r="F59" s="140">
        <f t="shared" si="0"/>
        <v>2017</v>
      </c>
      <c r="G59" s="140">
        <v>11</v>
      </c>
      <c r="H59" s="141" t="s">
        <v>448</v>
      </c>
      <c r="I59" s="108" t="s">
        <v>1796</v>
      </c>
      <c r="J59" s="108" t="s">
        <v>1815</v>
      </c>
      <c r="K59" s="108" t="s">
        <v>1798</v>
      </c>
      <c r="L59" s="33" t="str">
        <f t="shared" si="1"/>
        <v>E:POS_P:P01_Tr1:NWF_Tr2:LSI_DRC_R1_D:02_M:11_Y:2017</v>
      </c>
      <c r="M59" s="108">
        <v>1.32</v>
      </c>
      <c r="O59" s="108">
        <v>18.399999999999999</v>
      </c>
    </row>
    <row r="60" spans="1:16" x14ac:dyDescent="0.2">
      <c r="A60" s="138">
        <v>43041</v>
      </c>
      <c r="B60" s="108" t="s">
        <v>1896</v>
      </c>
      <c r="C60" s="138" t="s">
        <v>137</v>
      </c>
      <c r="D60" s="138" t="s">
        <v>138</v>
      </c>
      <c r="E60" s="138" t="s">
        <v>139</v>
      </c>
      <c r="F60" s="140">
        <f t="shared" si="0"/>
        <v>2017</v>
      </c>
      <c r="G60" s="140">
        <v>11</v>
      </c>
      <c r="H60" s="141" t="s">
        <v>448</v>
      </c>
      <c r="I60" s="108" t="s">
        <v>1796</v>
      </c>
      <c r="J60" s="108" t="s">
        <v>1815</v>
      </c>
      <c r="K60" s="108" t="s">
        <v>1805</v>
      </c>
      <c r="L60" s="33" t="str">
        <f t="shared" si="1"/>
        <v>E:POS_P:P01_Tr1:NWF_Tr2:LSI_DRC_R2_D:02_M:11_Y:2017</v>
      </c>
      <c r="M60" s="108">
        <v>1.41</v>
      </c>
      <c r="O60" s="108">
        <v>18.3</v>
      </c>
    </row>
    <row r="61" spans="1:16" x14ac:dyDescent="0.2">
      <c r="A61" s="138">
        <v>43041</v>
      </c>
      <c r="B61" s="108" t="s">
        <v>1896</v>
      </c>
      <c r="C61" s="138" t="s">
        <v>137</v>
      </c>
      <c r="D61" s="138" t="s">
        <v>138</v>
      </c>
      <c r="E61" s="138" t="s">
        <v>139</v>
      </c>
      <c r="F61" s="140">
        <f t="shared" si="0"/>
        <v>2017</v>
      </c>
      <c r="G61" s="140">
        <v>11</v>
      </c>
      <c r="H61" s="141" t="s">
        <v>448</v>
      </c>
      <c r="I61" s="108" t="s">
        <v>1796</v>
      </c>
      <c r="J61" s="108" t="s">
        <v>1815</v>
      </c>
      <c r="K61" s="108" t="s">
        <v>1810</v>
      </c>
      <c r="L61" s="33" t="str">
        <f t="shared" si="1"/>
        <v>E:POS_P:P01_Tr1:NWF_Tr2:LSI_DRC_R3_D:02_M:11_Y:2017</v>
      </c>
      <c r="M61" s="108">
        <v>1.2</v>
      </c>
      <c r="O61" s="108">
        <v>18.2</v>
      </c>
    </row>
    <row r="62" spans="1:16" x14ac:dyDescent="0.2">
      <c r="A62" s="138">
        <v>43055</v>
      </c>
      <c r="B62" s="108" t="s">
        <v>1896</v>
      </c>
      <c r="C62" s="138" t="s">
        <v>137</v>
      </c>
      <c r="D62" s="138" t="s">
        <v>138</v>
      </c>
      <c r="E62" s="138" t="s">
        <v>139</v>
      </c>
      <c r="F62" s="140">
        <f t="shared" si="0"/>
        <v>2017</v>
      </c>
      <c r="G62" s="140">
        <v>11</v>
      </c>
      <c r="H62" s="140">
        <v>16</v>
      </c>
      <c r="I62" s="108" t="s">
        <v>1828</v>
      </c>
      <c r="J62" s="108" t="s">
        <v>1797</v>
      </c>
      <c r="K62" s="108" t="s">
        <v>1798</v>
      </c>
      <c r="L62" s="33" t="str">
        <f t="shared" si="1"/>
        <v>E:POS_P:P01_Tr1:WFL_Tr2:ESI_DRC_R1_D:16_M:11_Y:2017</v>
      </c>
      <c r="M62" s="108">
        <v>1.17</v>
      </c>
      <c r="O62" s="108">
        <v>10.4</v>
      </c>
    </row>
    <row r="63" spans="1:16" x14ac:dyDescent="0.2">
      <c r="A63" s="138">
        <v>43055</v>
      </c>
      <c r="B63" s="108" t="s">
        <v>1896</v>
      </c>
      <c r="C63" s="138" t="s">
        <v>137</v>
      </c>
      <c r="D63" s="138" t="s">
        <v>138</v>
      </c>
      <c r="E63" s="138" t="s">
        <v>139</v>
      </c>
      <c r="F63" s="140">
        <f t="shared" si="0"/>
        <v>2017</v>
      </c>
      <c r="G63" s="140">
        <v>11</v>
      </c>
      <c r="H63" s="140">
        <v>16</v>
      </c>
      <c r="I63" s="108" t="s">
        <v>1828</v>
      </c>
      <c r="J63" s="108" t="s">
        <v>1797</v>
      </c>
      <c r="K63" s="108" t="s">
        <v>1805</v>
      </c>
      <c r="L63" s="33" t="str">
        <f t="shared" si="1"/>
        <v>E:POS_P:P01_Tr1:WFL_Tr2:ESI_DRC_R2_D:16_M:11_Y:2017</v>
      </c>
      <c r="M63" s="108">
        <v>1.1000000000000001</v>
      </c>
      <c r="O63" s="108">
        <v>10.1</v>
      </c>
    </row>
    <row r="64" spans="1:16" x14ac:dyDescent="0.2">
      <c r="A64" s="138">
        <v>43055</v>
      </c>
      <c r="B64" s="108" t="s">
        <v>1896</v>
      </c>
      <c r="C64" s="138" t="s">
        <v>137</v>
      </c>
      <c r="D64" s="138" t="s">
        <v>138</v>
      </c>
      <c r="E64" s="138" t="s">
        <v>139</v>
      </c>
      <c r="F64" s="140">
        <f t="shared" si="0"/>
        <v>2017</v>
      </c>
      <c r="G64" s="140">
        <v>11</v>
      </c>
      <c r="H64" s="140">
        <v>16</v>
      </c>
      <c r="I64" s="108" t="s">
        <v>1828</v>
      </c>
      <c r="J64" s="108" t="s">
        <v>1797</v>
      </c>
      <c r="K64" s="108" t="s">
        <v>1810</v>
      </c>
      <c r="L64" s="33" t="str">
        <f t="shared" si="1"/>
        <v>E:POS_P:P01_Tr1:WFL_Tr2:ESI_DRC_R3_D:16_M:11_Y:2017</v>
      </c>
      <c r="M64" s="108">
        <v>1.1399999999999999</v>
      </c>
      <c r="O64" s="108">
        <v>10.6</v>
      </c>
    </row>
    <row r="65" spans="1:16" x14ac:dyDescent="0.2">
      <c r="A65" s="138">
        <v>43055</v>
      </c>
      <c r="B65" s="108" t="s">
        <v>1896</v>
      </c>
      <c r="C65" s="138" t="s">
        <v>137</v>
      </c>
      <c r="D65" s="138" t="s">
        <v>138</v>
      </c>
      <c r="E65" s="138" t="s">
        <v>139</v>
      </c>
      <c r="F65" s="140">
        <f t="shared" si="0"/>
        <v>2017</v>
      </c>
      <c r="G65" s="140">
        <v>11</v>
      </c>
      <c r="H65" s="140">
        <v>16</v>
      </c>
      <c r="I65" s="108" t="s">
        <v>1828</v>
      </c>
      <c r="J65" s="108" t="s">
        <v>1815</v>
      </c>
      <c r="K65" s="108" t="s">
        <v>1798</v>
      </c>
      <c r="L65" s="33" t="str">
        <f t="shared" si="1"/>
        <v>E:POS_P:P01_Tr1:WFL_Tr2:LSI_DRC_R1_D:16_M:11_Y:2017</v>
      </c>
      <c r="M65" s="108">
        <v>0.97</v>
      </c>
      <c r="O65" s="108">
        <v>10.9</v>
      </c>
    </row>
    <row r="66" spans="1:16" x14ac:dyDescent="0.2">
      <c r="A66" s="138">
        <v>43055</v>
      </c>
      <c r="B66" s="108" t="s">
        <v>1896</v>
      </c>
      <c r="C66" s="138" t="s">
        <v>137</v>
      </c>
      <c r="D66" s="138" t="s">
        <v>138</v>
      </c>
      <c r="E66" s="138" t="s">
        <v>139</v>
      </c>
      <c r="F66" s="140">
        <f t="shared" si="0"/>
        <v>2017</v>
      </c>
      <c r="G66" s="140">
        <v>11</v>
      </c>
      <c r="H66" s="140">
        <v>16</v>
      </c>
      <c r="I66" s="108" t="s">
        <v>1828</v>
      </c>
      <c r="J66" s="108" t="s">
        <v>1815</v>
      </c>
      <c r="K66" s="108" t="s">
        <v>1805</v>
      </c>
      <c r="L66" s="33" t="str">
        <f t="shared" si="1"/>
        <v>E:POS_P:P01_Tr1:WFL_Tr2:LSI_DRC_R2_D:16_M:11_Y:2017</v>
      </c>
      <c r="M66" s="108">
        <v>0.9</v>
      </c>
      <c r="O66" s="108">
        <v>10.6</v>
      </c>
    </row>
    <row r="67" spans="1:16" x14ac:dyDescent="0.2">
      <c r="A67" s="138">
        <v>43055</v>
      </c>
      <c r="B67" s="108" t="s">
        <v>1896</v>
      </c>
      <c r="C67" s="138" t="s">
        <v>137</v>
      </c>
      <c r="D67" s="138" t="s">
        <v>138</v>
      </c>
      <c r="E67" s="138" t="s">
        <v>139</v>
      </c>
      <c r="F67" s="140">
        <f t="shared" ref="F67:F130" si="2">YEAR(A67)</f>
        <v>2017</v>
      </c>
      <c r="G67" s="140">
        <v>11</v>
      </c>
      <c r="H67" s="140">
        <v>16</v>
      </c>
      <c r="I67" s="108" t="s">
        <v>1828</v>
      </c>
      <c r="J67" s="108" t="s">
        <v>1815</v>
      </c>
      <c r="K67" s="108" t="s">
        <v>1810</v>
      </c>
      <c r="L67" s="33" t="str">
        <f t="shared" ref="L67:L130" si="3">"E:"&amp;C67&amp;"_P:"&amp;D67&amp;"_Tr1:"&amp;I67&amp;"_Tr2:"&amp;J67&amp;"_"&amp;E67&amp;"_"&amp;K67&amp;"_D:"&amp;H67&amp;"_M:"&amp;G67&amp;"_Y:"&amp;F67</f>
        <v>E:POS_P:P01_Tr1:WFL_Tr2:LSI_DRC_R3_D:16_M:11_Y:2017</v>
      </c>
      <c r="M67" s="108">
        <v>1.07</v>
      </c>
      <c r="O67" s="108">
        <v>10.6</v>
      </c>
    </row>
    <row r="68" spans="1:16" x14ac:dyDescent="0.2">
      <c r="A68" s="138">
        <v>43055</v>
      </c>
      <c r="B68" s="108" t="s">
        <v>1896</v>
      </c>
      <c r="C68" s="138" t="s">
        <v>137</v>
      </c>
      <c r="D68" s="138" t="s">
        <v>138</v>
      </c>
      <c r="E68" s="138" t="s">
        <v>139</v>
      </c>
      <c r="F68" s="140">
        <f t="shared" si="2"/>
        <v>2017</v>
      </c>
      <c r="G68" s="140">
        <v>11</v>
      </c>
      <c r="H68" s="140">
        <v>16</v>
      </c>
      <c r="I68" s="108" t="s">
        <v>1796</v>
      </c>
      <c r="J68" s="108" t="s">
        <v>1797</v>
      </c>
      <c r="K68" s="108" t="s">
        <v>1798</v>
      </c>
      <c r="L68" s="33" t="str">
        <f t="shared" si="3"/>
        <v>E:POS_P:P01_Tr1:NWF_Tr2:ESI_DRC_R1_D:16_M:11_Y:2017</v>
      </c>
      <c r="M68" s="108">
        <v>1.23</v>
      </c>
      <c r="O68" s="108">
        <v>10.9</v>
      </c>
    </row>
    <row r="69" spans="1:16" x14ac:dyDescent="0.2">
      <c r="A69" s="138">
        <v>43055</v>
      </c>
      <c r="B69" s="108" t="s">
        <v>1896</v>
      </c>
      <c r="C69" s="138" t="s">
        <v>137</v>
      </c>
      <c r="D69" s="138" t="s">
        <v>138</v>
      </c>
      <c r="E69" s="138" t="s">
        <v>139</v>
      </c>
      <c r="F69" s="140">
        <f t="shared" si="2"/>
        <v>2017</v>
      </c>
      <c r="G69" s="140">
        <v>11</v>
      </c>
      <c r="H69" s="140">
        <v>16</v>
      </c>
      <c r="I69" s="108" t="s">
        <v>1796</v>
      </c>
      <c r="J69" s="108" t="s">
        <v>1797</v>
      </c>
      <c r="K69" s="108" t="s">
        <v>1805</v>
      </c>
      <c r="L69" s="33" t="str">
        <f t="shared" si="3"/>
        <v>E:POS_P:P01_Tr1:NWF_Tr2:ESI_DRC_R2_D:16_M:11_Y:2017</v>
      </c>
      <c r="M69" s="108">
        <v>1.1499999999999999</v>
      </c>
      <c r="O69" s="108">
        <v>10.7</v>
      </c>
    </row>
    <row r="70" spans="1:16" x14ac:dyDescent="0.2">
      <c r="A70" s="138">
        <v>43055</v>
      </c>
      <c r="B70" s="108" t="s">
        <v>1896</v>
      </c>
      <c r="C70" s="138" t="s">
        <v>137</v>
      </c>
      <c r="D70" s="138" t="s">
        <v>138</v>
      </c>
      <c r="E70" s="138" t="s">
        <v>139</v>
      </c>
      <c r="F70" s="140">
        <f t="shared" si="2"/>
        <v>2017</v>
      </c>
      <c r="G70" s="140">
        <v>11</v>
      </c>
      <c r="H70" s="140">
        <v>16</v>
      </c>
      <c r="I70" s="108" t="s">
        <v>1796</v>
      </c>
      <c r="J70" s="108" t="s">
        <v>1797</v>
      </c>
      <c r="K70" s="108" t="s">
        <v>1810</v>
      </c>
      <c r="L70" s="33" t="str">
        <f t="shared" si="3"/>
        <v>E:POS_P:P01_Tr1:NWF_Tr2:ESI_DRC_R3_D:16_M:11_Y:2017</v>
      </c>
      <c r="M70" s="108">
        <v>1.21</v>
      </c>
      <c r="O70" s="108">
        <v>11.1</v>
      </c>
    </row>
    <row r="71" spans="1:16" x14ac:dyDescent="0.2">
      <c r="A71" s="138">
        <v>43055</v>
      </c>
      <c r="B71" s="108" t="s">
        <v>1896</v>
      </c>
      <c r="C71" s="138" t="s">
        <v>137</v>
      </c>
      <c r="D71" s="138" t="s">
        <v>138</v>
      </c>
      <c r="E71" s="138" t="s">
        <v>139</v>
      </c>
      <c r="F71" s="140">
        <f t="shared" si="2"/>
        <v>2017</v>
      </c>
      <c r="G71" s="140">
        <v>11</v>
      </c>
      <c r="H71" s="140">
        <v>16</v>
      </c>
      <c r="I71" s="108" t="s">
        <v>1796</v>
      </c>
      <c r="J71" s="108" t="s">
        <v>1815</v>
      </c>
      <c r="K71" s="108" t="s">
        <v>1798</v>
      </c>
      <c r="L71" s="33" t="str">
        <f t="shared" si="3"/>
        <v>E:POS_P:P01_Tr1:NWF_Tr2:LSI_DRC_R1_D:16_M:11_Y:2017</v>
      </c>
      <c r="M71" s="108">
        <v>1.21</v>
      </c>
      <c r="O71" s="108">
        <v>11.2</v>
      </c>
    </row>
    <row r="72" spans="1:16" x14ac:dyDescent="0.2">
      <c r="A72" s="138">
        <v>43055</v>
      </c>
      <c r="B72" s="108" t="s">
        <v>1896</v>
      </c>
      <c r="C72" s="138" t="s">
        <v>137</v>
      </c>
      <c r="D72" s="138" t="s">
        <v>138</v>
      </c>
      <c r="E72" s="138" t="s">
        <v>139</v>
      </c>
      <c r="F72" s="140">
        <f t="shared" si="2"/>
        <v>2017</v>
      </c>
      <c r="G72" s="140">
        <v>11</v>
      </c>
      <c r="H72" s="140">
        <v>16</v>
      </c>
      <c r="I72" s="108" t="s">
        <v>1796</v>
      </c>
      <c r="J72" s="108" t="s">
        <v>1815</v>
      </c>
      <c r="K72" s="108" t="s">
        <v>1805</v>
      </c>
      <c r="L72" s="33" t="str">
        <f t="shared" si="3"/>
        <v>E:POS_P:P01_Tr1:NWF_Tr2:LSI_DRC_R2_D:16_M:11_Y:2017</v>
      </c>
      <c r="M72" s="108">
        <v>1.2</v>
      </c>
      <c r="O72" s="108">
        <v>10.5</v>
      </c>
    </row>
    <row r="73" spans="1:16" x14ac:dyDescent="0.2">
      <c r="A73" s="138">
        <v>43055</v>
      </c>
      <c r="B73" s="108" t="s">
        <v>1896</v>
      </c>
      <c r="C73" s="138" t="s">
        <v>137</v>
      </c>
      <c r="D73" s="138" t="s">
        <v>138</v>
      </c>
      <c r="E73" s="138" t="s">
        <v>139</v>
      </c>
      <c r="F73" s="140">
        <f t="shared" si="2"/>
        <v>2017</v>
      </c>
      <c r="G73" s="140">
        <v>11</v>
      </c>
      <c r="H73" s="140">
        <v>16</v>
      </c>
      <c r="I73" s="108" t="s">
        <v>1796</v>
      </c>
      <c r="J73" s="108" t="s">
        <v>1815</v>
      </c>
      <c r="K73" s="108" t="s">
        <v>1810</v>
      </c>
      <c r="L73" s="33" t="str">
        <f t="shared" si="3"/>
        <v>E:POS_P:P01_Tr1:NWF_Tr2:LSI_DRC_R3_D:16_M:11_Y:2017</v>
      </c>
      <c r="M73" s="108">
        <v>1.22</v>
      </c>
      <c r="O73" s="108">
        <v>10.8</v>
      </c>
    </row>
    <row r="74" spans="1:16" x14ac:dyDescent="0.2">
      <c r="A74" s="138">
        <v>43069</v>
      </c>
      <c r="B74" s="108" t="s">
        <v>1901</v>
      </c>
      <c r="C74" s="138" t="s">
        <v>137</v>
      </c>
      <c r="D74" s="138" t="s">
        <v>138</v>
      </c>
      <c r="E74" s="138" t="s">
        <v>139</v>
      </c>
      <c r="F74" s="140">
        <f t="shared" si="2"/>
        <v>2017</v>
      </c>
      <c r="G74" s="140">
        <v>11</v>
      </c>
      <c r="H74" s="140">
        <v>30</v>
      </c>
      <c r="I74" s="108" t="s">
        <v>1828</v>
      </c>
      <c r="J74" s="108" t="s">
        <v>1797</v>
      </c>
      <c r="K74" s="108" t="s">
        <v>1798</v>
      </c>
      <c r="L74" s="33" t="str">
        <f t="shared" si="3"/>
        <v>E:POS_P:P01_Tr1:WFL_Tr2:ESI_DRC_R1_D:30_M:11_Y:2017</v>
      </c>
      <c r="M74" s="108">
        <v>1.23</v>
      </c>
      <c r="N74" s="108">
        <v>7.44</v>
      </c>
      <c r="O74" s="108">
        <v>8.8000000000000007</v>
      </c>
      <c r="P74" s="108">
        <v>135.6</v>
      </c>
    </row>
    <row r="75" spans="1:16" x14ac:dyDescent="0.2">
      <c r="A75" s="138">
        <v>43069</v>
      </c>
      <c r="B75" s="108" t="s">
        <v>1901</v>
      </c>
      <c r="C75" s="138" t="s">
        <v>137</v>
      </c>
      <c r="D75" s="138" t="s">
        <v>138</v>
      </c>
      <c r="E75" s="138" t="s">
        <v>139</v>
      </c>
      <c r="F75" s="140">
        <f t="shared" si="2"/>
        <v>2017</v>
      </c>
      <c r="G75" s="140">
        <v>11</v>
      </c>
      <c r="H75" s="140">
        <v>30</v>
      </c>
      <c r="I75" s="108" t="s">
        <v>1828</v>
      </c>
      <c r="J75" s="108" t="s">
        <v>1797</v>
      </c>
      <c r="K75" s="108" t="s">
        <v>1805</v>
      </c>
      <c r="L75" s="33" t="str">
        <f t="shared" si="3"/>
        <v>E:POS_P:P01_Tr1:WFL_Tr2:ESI_DRC_R2_D:30_M:11_Y:2017</v>
      </c>
      <c r="M75" s="108">
        <v>1.07</v>
      </c>
      <c r="N75" s="108">
        <v>7.41</v>
      </c>
      <c r="O75" s="108">
        <v>9.6</v>
      </c>
      <c r="P75" s="108">
        <v>84.7</v>
      </c>
    </row>
    <row r="76" spans="1:16" x14ac:dyDescent="0.2">
      <c r="A76" s="138">
        <v>43069</v>
      </c>
      <c r="B76" s="108" t="s">
        <v>1901</v>
      </c>
      <c r="C76" s="138" t="s">
        <v>137</v>
      </c>
      <c r="D76" s="138" t="s">
        <v>138</v>
      </c>
      <c r="E76" s="138" t="s">
        <v>139</v>
      </c>
      <c r="F76" s="140">
        <f t="shared" si="2"/>
        <v>2017</v>
      </c>
      <c r="G76" s="140">
        <v>11</v>
      </c>
      <c r="H76" s="140">
        <v>30</v>
      </c>
      <c r="I76" s="108" t="s">
        <v>1828</v>
      </c>
      <c r="J76" s="108" t="s">
        <v>1797</v>
      </c>
      <c r="K76" s="108" t="s">
        <v>1810</v>
      </c>
      <c r="L76" s="33" t="str">
        <f t="shared" si="3"/>
        <v>E:POS_P:P01_Tr1:WFL_Tr2:ESI_DRC_R3_D:30_M:11_Y:2017</v>
      </c>
      <c r="M76" s="108">
        <v>1.17</v>
      </c>
      <c r="N76" s="108">
        <v>7.4</v>
      </c>
      <c r="O76" s="108">
        <v>9.1</v>
      </c>
      <c r="P76" s="108">
        <v>109.8</v>
      </c>
    </row>
    <row r="77" spans="1:16" x14ac:dyDescent="0.2">
      <c r="A77" s="138">
        <v>43069</v>
      </c>
      <c r="B77" s="108" t="s">
        <v>1901</v>
      </c>
      <c r="C77" s="138" t="s">
        <v>137</v>
      </c>
      <c r="D77" s="138" t="s">
        <v>138</v>
      </c>
      <c r="E77" s="138" t="s">
        <v>139</v>
      </c>
      <c r="F77" s="140">
        <f t="shared" si="2"/>
        <v>2017</v>
      </c>
      <c r="G77" s="140">
        <v>11</v>
      </c>
      <c r="H77" s="140">
        <v>30</v>
      </c>
      <c r="I77" s="108" t="s">
        <v>1828</v>
      </c>
      <c r="J77" s="108" t="s">
        <v>1815</v>
      </c>
      <c r="K77" s="108" t="s">
        <v>1798</v>
      </c>
      <c r="L77" s="33" t="str">
        <f t="shared" si="3"/>
        <v>E:POS_P:P01_Tr1:WFL_Tr2:LSI_DRC_R1_D:30_M:11_Y:2017</v>
      </c>
      <c r="M77" s="108">
        <v>1.23</v>
      </c>
      <c r="N77" s="108">
        <v>7.34</v>
      </c>
      <c r="O77" s="108">
        <v>9.6</v>
      </c>
      <c r="P77" s="108">
        <v>10.199999999999999</v>
      </c>
    </row>
    <row r="78" spans="1:16" x14ac:dyDescent="0.2">
      <c r="A78" s="138">
        <v>43069</v>
      </c>
      <c r="B78" s="108" t="s">
        <v>1901</v>
      </c>
      <c r="C78" s="138" t="s">
        <v>137</v>
      </c>
      <c r="D78" s="138" t="s">
        <v>138</v>
      </c>
      <c r="E78" s="138" t="s">
        <v>139</v>
      </c>
      <c r="F78" s="140">
        <f t="shared" si="2"/>
        <v>2017</v>
      </c>
      <c r="G78" s="140">
        <v>11</v>
      </c>
      <c r="H78" s="140">
        <v>30</v>
      </c>
      <c r="I78" s="108" t="s">
        <v>1828</v>
      </c>
      <c r="J78" s="108" t="s">
        <v>1815</v>
      </c>
      <c r="K78" s="108" t="s">
        <v>1805</v>
      </c>
      <c r="L78" s="33" t="str">
        <f t="shared" si="3"/>
        <v>E:POS_P:P01_Tr1:WFL_Tr2:LSI_DRC_R2_D:30_M:11_Y:2017</v>
      </c>
      <c r="M78" s="108">
        <v>1.1399999999999999</v>
      </c>
      <c r="N78" s="108">
        <v>7.37</v>
      </c>
      <c r="O78" s="108">
        <v>9.1999999999999993</v>
      </c>
      <c r="P78" s="108">
        <v>7.8</v>
      </c>
    </row>
    <row r="79" spans="1:16" x14ac:dyDescent="0.2">
      <c r="A79" s="138">
        <v>43069</v>
      </c>
      <c r="B79" s="108" t="s">
        <v>1901</v>
      </c>
      <c r="C79" s="138" t="s">
        <v>137</v>
      </c>
      <c r="D79" s="138" t="s">
        <v>138</v>
      </c>
      <c r="E79" s="138" t="s">
        <v>139</v>
      </c>
      <c r="F79" s="140">
        <f t="shared" si="2"/>
        <v>2017</v>
      </c>
      <c r="G79" s="140">
        <v>11</v>
      </c>
      <c r="H79" s="140">
        <v>30</v>
      </c>
      <c r="I79" s="108" t="s">
        <v>1828</v>
      </c>
      <c r="J79" s="108" t="s">
        <v>1815</v>
      </c>
      <c r="K79" s="108" t="s">
        <v>1810</v>
      </c>
      <c r="L79" s="33" t="str">
        <f t="shared" si="3"/>
        <v>E:POS_P:P01_Tr1:WFL_Tr2:LSI_DRC_R3_D:30_M:11_Y:2017</v>
      </c>
      <c r="M79" s="108">
        <v>1.35</v>
      </c>
      <c r="N79" s="108">
        <v>7.36</v>
      </c>
      <c r="O79" s="108">
        <v>8.9</v>
      </c>
      <c r="P79" s="108">
        <v>3.5</v>
      </c>
    </row>
    <row r="80" spans="1:16" x14ac:dyDescent="0.2">
      <c r="A80" s="138">
        <v>43069</v>
      </c>
      <c r="B80" s="108" t="s">
        <v>1901</v>
      </c>
      <c r="C80" s="138" t="s">
        <v>137</v>
      </c>
      <c r="D80" s="138" t="s">
        <v>138</v>
      </c>
      <c r="E80" s="138" t="s">
        <v>139</v>
      </c>
      <c r="F80" s="140">
        <f t="shared" si="2"/>
        <v>2017</v>
      </c>
      <c r="G80" s="140">
        <v>11</v>
      </c>
      <c r="H80" s="140">
        <v>30</v>
      </c>
      <c r="I80" s="108" t="s">
        <v>1796</v>
      </c>
      <c r="J80" s="108" t="s">
        <v>1797</v>
      </c>
      <c r="K80" s="108" t="s">
        <v>1798</v>
      </c>
      <c r="L80" s="33" t="str">
        <f t="shared" si="3"/>
        <v>E:POS_P:P01_Tr1:NWF_Tr2:ESI_DRC_R1_D:30_M:11_Y:2017</v>
      </c>
      <c r="M80" s="108">
        <v>1.1399999999999999</v>
      </c>
      <c r="O80" s="108">
        <v>8.4</v>
      </c>
    </row>
    <row r="81" spans="1:17" x14ac:dyDescent="0.2">
      <c r="A81" s="138">
        <v>43069</v>
      </c>
      <c r="B81" s="108" t="s">
        <v>1901</v>
      </c>
      <c r="C81" s="138" t="s">
        <v>137</v>
      </c>
      <c r="D81" s="138" t="s">
        <v>138</v>
      </c>
      <c r="E81" s="138" t="s">
        <v>139</v>
      </c>
      <c r="F81" s="140">
        <f t="shared" si="2"/>
        <v>2017</v>
      </c>
      <c r="G81" s="140">
        <v>11</v>
      </c>
      <c r="H81" s="140">
        <v>30</v>
      </c>
      <c r="I81" s="108" t="s">
        <v>1796</v>
      </c>
      <c r="J81" s="108" t="s">
        <v>1797</v>
      </c>
      <c r="K81" s="108" t="s">
        <v>1805</v>
      </c>
      <c r="L81" s="33" t="str">
        <f t="shared" si="3"/>
        <v>E:POS_P:P01_Tr1:NWF_Tr2:ESI_DRC_R2_D:30_M:11_Y:2017</v>
      </c>
      <c r="M81" s="108">
        <v>1.25</v>
      </c>
      <c r="O81" s="108">
        <v>8.8000000000000007</v>
      </c>
    </row>
    <row r="82" spans="1:17" x14ac:dyDescent="0.2">
      <c r="A82" s="138">
        <v>43069</v>
      </c>
      <c r="B82" s="108" t="s">
        <v>1901</v>
      </c>
      <c r="C82" s="138" t="s">
        <v>137</v>
      </c>
      <c r="D82" s="138" t="s">
        <v>138</v>
      </c>
      <c r="E82" s="138" t="s">
        <v>139</v>
      </c>
      <c r="F82" s="140">
        <f t="shared" si="2"/>
        <v>2017</v>
      </c>
      <c r="G82" s="140">
        <v>11</v>
      </c>
      <c r="H82" s="140">
        <v>30</v>
      </c>
      <c r="I82" s="108" t="s">
        <v>1796</v>
      </c>
      <c r="J82" s="108" t="s">
        <v>1797</v>
      </c>
      <c r="K82" s="108" t="s">
        <v>1810</v>
      </c>
      <c r="L82" s="33" t="str">
        <f t="shared" si="3"/>
        <v>E:POS_P:P01_Tr1:NWF_Tr2:ESI_DRC_R3_D:30_M:11_Y:2017</v>
      </c>
      <c r="M82" s="108">
        <v>1.17</v>
      </c>
      <c r="O82" s="108">
        <v>9</v>
      </c>
    </row>
    <row r="83" spans="1:17" x14ac:dyDescent="0.2">
      <c r="A83" s="138">
        <v>43069</v>
      </c>
      <c r="B83" s="108" t="s">
        <v>1901</v>
      </c>
      <c r="C83" s="138" t="s">
        <v>137</v>
      </c>
      <c r="D83" s="138" t="s">
        <v>138</v>
      </c>
      <c r="E83" s="138" t="s">
        <v>139</v>
      </c>
      <c r="F83" s="140">
        <f t="shared" si="2"/>
        <v>2017</v>
      </c>
      <c r="G83" s="140">
        <v>11</v>
      </c>
      <c r="H83" s="140">
        <v>30</v>
      </c>
      <c r="I83" s="108" t="s">
        <v>1796</v>
      </c>
      <c r="J83" s="108" t="s">
        <v>1815</v>
      </c>
      <c r="K83" s="108" t="s">
        <v>1798</v>
      </c>
      <c r="L83" s="33" t="str">
        <f t="shared" si="3"/>
        <v>E:POS_P:P01_Tr1:NWF_Tr2:LSI_DRC_R1_D:30_M:11_Y:2017</v>
      </c>
      <c r="M83" s="108">
        <v>1.1499999999999999</v>
      </c>
      <c r="O83" s="108">
        <v>9.3000000000000007</v>
      </c>
    </row>
    <row r="84" spans="1:17" x14ac:dyDescent="0.2">
      <c r="A84" s="138">
        <v>43069</v>
      </c>
      <c r="B84" s="108" t="s">
        <v>1901</v>
      </c>
      <c r="C84" s="138" t="s">
        <v>137</v>
      </c>
      <c r="D84" s="138" t="s">
        <v>138</v>
      </c>
      <c r="E84" s="138" t="s">
        <v>139</v>
      </c>
      <c r="F84" s="140">
        <f t="shared" si="2"/>
        <v>2017</v>
      </c>
      <c r="G84" s="140">
        <v>11</v>
      </c>
      <c r="H84" s="140">
        <v>30</v>
      </c>
      <c r="I84" s="108" t="s">
        <v>1796</v>
      </c>
      <c r="J84" s="108" t="s">
        <v>1815</v>
      </c>
      <c r="K84" s="108" t="s">
        <v>1805</v>
      </c>
      <c r="L84" s="33" t="str">
        <f t="shared" si="3"/>
        <v>E:POS_P:P01_Tr1:NWF_Tr2:LSI_DRC_R2_D:30_M:11_Y:2017</v>
      </c>
      <c r="M84" s="108">
        <v>1.23</v>
      </c>
      <c r="O84" s="108">
        <v>8.8000000000000007</v>
      </c>
    </row>
    <row r="85" spans="1:17" x14ac:dyDescent="0.2">
      <c r="A85" s="138">
        <v>43069</v>
      </c>
      <c r="B85" s="108" t="s">
        <v>1901</v>
      </c>
      <c r="C85" s="138" t="s">
        <v>137</v>
      </c>
      <c r="D85" s="138" t="s">
        <v>138</v>
      </c>
      <c r="E85" s="138" t="s">
        <v>139</v>
      </c>
      <c r="F85" s="140">
        <f t="shared" si="2"/>
        <v>2017</v>
      </c>
      <c r="G85" s="140">
        <v>11</v>
      </c>
      <c r="H85" s="140">
        <v>30</v>
      </c>
      <c r="I85" s="108" t="s">
        <v>1796</v>
      </c>
      <c r="J85" s="108" t="s">
        <v>1815</v>
      </c>
      <c r="K85" s="108" t="s">
        <v>1810</v>
      </c>
      <c r="L85" s="33" t="str">
        <f t="shared" si="3"/>
        <v>E:POS_P:P01_Tr1:NWF_Tr2:LSI_DRC_R3_D:30_M:11_Y:2017</v>
      </c>
      <c r="M85" s="108">
        <v>1.23</v>
      </c>
      <c r="O85" s="108">
        <v>9.1</v>
      </c>
    </row>
    <row r="86" spans="1:17" x14ac:dyDescent="0.2">
      <c r="A86" s="138">
        <v>43082</v>
      </c>
      <c r="B86" s="108" t="s">
        <v>1901</v>
      </c>
      <c r="C86" s="138" t="s">
        <v>137</v>
      </c>
      <c r="D86" s="138" t="s">
        <v>138</v>
      </c>
      <c r="E86" s="138" t="s">
        <v>139</v>
      </c>
      <c r="F86" s="140">
        <f t="shared" si="2"/>
        <v>2017</v>
      </c>
      <c r="G86" s="140">
        <v>12</v>
      </c>
      <c r="H86" s="140">
        <v>13</v>
      </c>
      <c r="I86" s="108" t="s">
        <v>1828</v>
      </c>
      <c r="J86" s="108" t="s">
        <v>1797</v>
      </c>
      <c r="K86" s="108" t="s">
        <v>1798</v>
      </c>
      <c r="L86" s="33" t="str">
        <f t="shared" si="3"/>
        <v>E:POS_P:P01_Tr1:WFL_Tr2:ESI_DRC_R1_D:13_M:12_Y:2017</v>
      </c>
      <c r="M86" s="108">
        <v>1.48</v>
      </c>
      <c r="N86" s="108">
        <v>7.7</v>
      </c>
      <c r="O86" s="108">
        <v>8.1999999999999993</v>
      </c>
      <c r="P86" s="108">
        <v>252.5</v>
      </c>
      <c r="Q86" s="108" t="s">
        <v>1902</v>
      </c>
    </row>
    <row r="87" spans="1:17" x14ac:dyDescent="0.2">
      <c r="A87" s="138">
        <v>43082</v>
      </c>
      <c r="B87" s="108" t="s">
        <v>1901</v>
      </c>
      <c r="C87" s="138" t="s">
        <v>137</v>
      </c>
      <c r="D87" s="138" t="s">
        <v>138</v>
      </c>
      <c r="E87" s="138" t="s">
        <v>139</v>
      </c>
      <c r="F87" s="140">
        <f t="shared" si="2"/>
        <v>2017</v>
      </c>
      <c r="G87" s="140">
        <v>12</v>
      </c>
      <c r="H87" s="140">
        <v>13</v>
      </c>
      <c r="I87" s="108" t="s">
        <v>1828</v>
      </c>
      <c r="J87" s="108" t="s">
        <v>1797</v>
      </c>
      <c r="K87" s="108" t="s">
        <v>1805</v>
      </c>
      <c r="L87" s="33" t="str">
        <f t="shared" si="3"/>
        <v>E:POS_P:P01_Tr1:WFL_Tr2:ESI_DRC_R2_D:13_M:12_Y:2017</v>
      </c>
      <c r="M87" s="108">
        <v>1.34</v>
      </c>
      <c r="N87" s="108">
        <v>7.61</v>
      </c>
      <c r="O87" s="108">
        <v>7.7</v>
      </c>
      <c r="P87" s="108">
        <v>31.1</v>
      </c>
      <c r="Q87" s="108" t="s">
        <v>1903</v>
      </c>
    </row>
    <row r="88" spans="1:17" x14ac:dyDescent="0.2">
      <c r="A88" s="138">
        <v>43082</v>
      </c>
      <c r="B88" s="108" t="s">
        <v>1901</v>
      </c>
      <c r="C88" s="138" t="s">
        <v>137</v>
      </c>
      <c r="D88" s="138" t="s">
        <v>138</v>
      </c>
      <c r="E88" s="138" t="s">
        <v>139</v>
      </c>
      <c r="F88" s="140">
        <f t="shared" si="2"/>
        <v>2017</v>
      </c>
      <c r="G88" s="140">
        <v>12</v>
      </c>
      <c r="H88" s="140">
        <v>13</v>
      </c>
      <c r="I88" s="108" t="s">
        <v>1828</v>
      </c>
      <c r="J88" s="108" t="s">
        <v>1797</v>
      </c>
      <c r="K88" s="108" t="s">
        <v>1810</v>
      </c>
      <c r="L88" s="33" t="str">
        <f t="shared" si="3"/>
        <v>E:POS_P:P01_Tr1:WFL_Tr2:ESI_DRC_R3_D:13_M:12_Y:2017</v>
      </c>
      <c r="M88" s="108">
        <v>1.36</v>
      </c>
      <c r="N88" s="108">
        <v>7.3</v>
      </c>
      <c r="O88" s="108">
        <v>7.7</v>
      </c>
      <c r="P88" s="108">
        <v>300</v>
      </c>
    </row>
    <row r="89" spans="1:17" x14ac:dyDescent="0.2">
      <c r="A89" s="138">
        <v>43082</v>
      </c>
      <c r="B89" s="108" t="s">
        <v>1901</v>
      </c>
      <c r="C89" s="138" t="s">
        <v>137</v>
      </c>
      <c r="D89" s="138" t="s">
        <v>138</v>
      </c>
      <c r="E89" s="138" t="s">
        <v>139</v>
      </c>
      <c r="F89" s="140">
        <f t="shared" si="2"/>
        <v>2017</v>
      </c>
      <c r="G89" s="140">
        <v>12</v>
      </c>
      <c r="H89" s="140">
        <v>13</v>
      </c>
      <c r="I89" s="108" t="s">
        <v>1828</v>
      </c>
      <c r="J89" s="108" t="s">
        <v>1815</v>
      </c>
      <c r="K89" s="108" t="s">
        <v>1798</v>
      </c>
      <c r="L89" s="33" t="str">
        <f t="shared" si="3"/>
        <v>E:POS_P:P01_Tr1:WFL_Tr2:LSI_DRC_R1_D:13_M:12_Y:2017</v>
      </c>
      <c r="M89" s="108">
        <v>1.1599999999999999</v>
      </c>
      <c r="N89" s="108">
        <v>7.33</v>
      </c>
      <c r="O89" s="108">
        <v>8.3000000000000007</v>
      </c>
      <c r="P89" s="108">
        <v>170</v>
      </c>
    </row>
    <row r="90" spans="1:17" x14ac:dyDescent="0.2">
      <c r="A90" s="138">
        <v>43082</v>
      </c>
      <c r="B90" s="108" t="s">
        <v>1901</v>
      </c>
      <c r="C90" s="138" t="s">
        <v>137</v>
      </c>
      <c r="D90" s="138" t="s">
        <v>138</v>
      </c>
      <c r="E90" s="138" t="s">
        <v>139</v>
      </c>
      <c r="F90" s="140">
        <f t="shared" si="2"/>
        <v>2017</v>
      </c>
      <c r="G90" s="140">
        <v>12</v>
      </c>
      <c r="H90" s="140">
        <v>13</v>
      </c>
      <c r="I90" s="108" t="s">
        <v>1828</v>
      </c>
      <c r="J90" s="108" t="s">
        <v>1815</v>
      </c>
      <c r="K90" s="108" t="s">
        <v>1805</v>
      </c>
      <c r="L90" s="33" t="str">
        <f t="shared" si="3"/>
        <v>E:POS_P:P01_Tr1:WFL_Tr2:LSI_DRC_R2_D:13_M:12_Y:2017</v>
      </c>
      <c r="M90" s="108">
        <v>1.18</v>
      </c>
      <c r="N90" s="108">
        <v>7.49</v>
      </c>
      <c r="O90" s="108">
        <v>8</v>
      </c>
      <c r="P90" s="108">
        <v>165</v>
      </c>
    </row>
    <row r="91" spans="1:17" x14ac:dyDescent="0.2">
      <c r="A91" s="138">
        <v>43082</v>
      </c>
      <c r="B91" s="108" t="s">
        <v>1901</v>
      </c>
      <c r="C91" s="138" t="s">
        <v>137</v>
      </c>
      <c r="D91" s="138" t="s">
        <v>138</v>
      </c>
      <c r="E91" s="138" t="s">
        <v>139</v>
      </c>
      <c r="F91" s="140">
        <f t="shared" si="2"/>
        <v>2017</v>
      </c>
      <c r="G91" s="140">
        <v>12</v>
      </c>
      <c r="H91" s="140">
        <v>13</v>
      </c>
      <c r="I91" s="108" t="s">
        <v>1828</v>
      </c>
      <c r="J91" s="108" t="s">
        <v>1815</v>
      </c>
      <c r="K91" s="108" t="s">
        <v>1810</v>
      </c>
      <c r="L91" s="33" t="str">
        <f t="shared" si="3"/>
        <v>E:POS_P:P01_Tr1:WFL_Tr2:LSI_DRC_R3_D:13_M:12_Y:2017</v>
      </c>
      <c r="M91" s="108">
        <v>1.1299999999999999</v>
      </c>
      <c r="N91" s="108">
        <v>7.53</v>
      </c>
      <c r="O91" s="108">
        <v>7.6</v>
      </c>
      <c r="P91" s="108">
        <v>203.7</v>
      </c>
    </row>
    <row r="92" spans="1:17" x14ac:dyDescent="0.2">
      <c r="A92" s="138">
        <v>43082</v>
      </c>
      <c r="B92" s="108" t="s">
        <v>1901</v>
      </c>
      <c r="C92" s="138" t="s">
        <v>137</v>
      </c>
      <c r="D92" s="138" t="s">
        <v>138</v>
      </c>
      <c r="E92" s="138" t="s">
        <v>139</v>
      </c>
      <c r="F92" s="140">
        <f t="shared" si="2"/>
        <v>2017</v>
      </c>
      <c r="G92" s="140">
        <v>12</v>
      </c>
      <c r="H92" s="140">
        <v>13</v>
      </c>
      <c r="I92" s="108" t="s">
        <v>1796</v>
      </c>
      <c r="J92" s="108" t="s">
        <v>1797</v>
      </c>
      <c r="K92" s="108" t="s">
        <v>1798</v>
      </c>
      <c r="L92" s="33" t="str">
        <f t="shared" si="3"/>
        <v>E:POS_P:P01_Tr1:NWF_Tr2:ESI_DRC_R1_D:13_M:12_Y:2017</v>
      </c>
      <c r="M92" s="108">
        <v>0.99</v>
      </c>
      <c r="O92" s="108">
        <v>7.9</v>
      </c>
    </row>
    <row r="93" spans="1:17" x14ac:dyDescent="0.2">
      <c r="A93" s="138">
        <v>43082</v>
      </c>
      <c r="B93" s="108" t="s">
        <v>1901</v>
      </c>
      <c r="C93" s="138" t="s">
        <v>137</v>
      </c>
      <c r="D93" s="138" t="s">
        <v>138</v>
      </c>
      <c r="E93" s="138" t="s">
        <v>139</v>
      </c>
      <c r="F93" s="140">
        <f t="shared" si="2"/>
        <v>2017</v>
      </c>
      <c r="G93" s="140">
        <v>12</v>
      </c>
      <c r="H93" s="140">
        <v>13</v>
      </c>
      <c r="I93" s="108" t="s">
        <v>1796</v>
      </c>
      <c r="J93" s="108" t="s">
        <v>1797</v>
      </c>
      <c r="K93" s="108" t="s">
        <v>1805</v>
      </c>
      <c r="L93" s="33" t="str">
        <f t="shared" si="3"/>
        <v>E:POS_P:P01_Tr1:NWF_Tr2:ESI_DRC_R2_D:13_M:12_Y:2017</v>
      </c>
      <c r="M93" s="108">
        <v>1.1499999999999999</v>
      </c>
      <c r="O93" s="108">
        <v>8.1</v>
      </c>
    </row>
    <row r="94" spans="1:17" x14ac:dyDescent="0.2">
      <c r="A94" s="138">
        <v>43082</v>
      </c>
      <c r="B94" s="108" t="s">
        <v>1901</v>
      </c>
      <c r="C94" s="138" t="s">
        <v>137</v>
      </c>
      <c r="D94" s="138" t="s">
        <v>138</v>
      </c>
      <c r="E94" s="138" t="s">
        <v>139</v>
      </c>
      <c r="F94" s="140">
        <f t="shared" si="2"/>
        <v>2017</v>
      </c>
      <c r="G94" s="140">
        <v>12</v>
      </c>
      <c r="H94" s="140">
        <v>13</v>
      </c>
      <c r="I94" s="108" t="s">
        <v>1796</v>
      </c>
      <c r="J94" s="108" t="s">
        <v>1797</v>
      </c>
      <c r="K94" s="108" t="s">
        <v>1810</v>
      </c>
      <c r="L94" s="33" t="str">
        <f t="shared" si="3"/>
        <v>E:POS_P:P01_Tr1:NWF_Tr2:ESI_DRC_R3_D:13_M:12_Y:2017</v>
      </c>
      <c r="M94" s="108">
        <v>1.1000000000000001</v>
      </c>
      <c r="O94" s="108">
        <v>8.1</v>
      </c>
    </row>
    <row r="95" spans="1:17" x14ac:dyDescent="0.2">
      <c r="A95" s="138">
        <v>43082</v>
      </c>
      <c r="B95" s="108" t="s">
        <v>1901</v>
      </c>
      <c r="C95" s="138" t="s">
        <v>137</v>
      </c>
      <c r="D95" s="138" t="s">
        <v>138</v>
      </c>
      <c r="E95" s="138" t="s">
        <v>139</v>
      </c>
      <c r="F95" s="140">
        <f t="shared" si="2"/>
        <v>2017</v>
      </c>
      <c r="G95" s="140">
        <v>12</v>
      </c>
      <c r="H95" s="140">
        <v>13</v>
      </c>
      <c r="I95" s="108" t="s">
        <v>1796</v>
      </c>
      <c r="J95" s="108" t="s">
        <v>1815</v>
      </c>
      <c r="K95" s="108" t="s">
        <v>1798</v>
      </c>
      <c r="L95" s="33" t="str">
        <f t="shared" si="3"/>
        <v>E:POS_P:P01_Tr1:NWF_Tr2:LSI_DRC_R1_D:13_M:12_Y:2017</v>
      </c>
      <c r="M95" s="108">
        <v>1.21</v>
      </c>
      <c r="O95" s="108">
        <v>8.6999999999999993</v>
      </c>
    </row>
    <row r="96" spans="1:17" x14ac:dyDescent="0.2">
      <c r="A96" s="138">
        <v>43082</v>
      </c>
      <c r="B96" s="108" t="s">
        <v>1901</v>
      </c>
      <c r="C96" s="138" t="s">
        <v>137</v>
      </c>
      <c r="D96" s="138" t="s">
        <v>138</v>
      </c>
      <c r="E96" s="138" t="s">
        <v>139</v>
      </c>
      <c r="F96" s="140">
        <f t="shared" si="2"/>
        <v>2017</v>
      </c>
      <c r="G96" s="140">
        <v>12</v>
      </c>
      <c r="H96" s="140">
        <v>13</v>
      </c>
      <c r="I96" s="108" t="s">
        <v>1796</v>
      </c>
      <c r="J96" s="108" t="s">
        <v>1815</v>
      </c>
      <c r="K96" s="108" t="s">
        <v>1805</v>
      </c>
      <c r="L96" s="33" t="str">
        <f t="shared" si="3"/>
        <v>E:POS_P:P01_Tr1:NWF_Tr2:LSI_DRC_R2_D:13_M:12_Y:2017</v>
      </c>
      <c r="M96" s="108">
        <v>1.18</v>
      </c>
      <c r="O96" s="108">
        <v>8.1999999999999993</v>
      </c>
    </row>
    <row r="97" spans="1:17" x14ac:dyDescent="0.2">
      <c r="A97" s="138">
        <v>43082</v>
      </c>
      <c r="B97" s="108" t="s">
        <v>1901</v>
      </c>
      <c r="C97" s="138" t="s">
        <v>137</v>
      </c>
      <c r="D97" s="138" t="s">
        <v>138</v>
      </c>
      <c r="E97" s="138" t="s">
        <v>139</v>
      </c>
      <c r="F97" s="140">
        <f t="shared" si="2"/>
        <v>2017</v>
      </c>
      <c r="G97" s="140">
        <v>12</v>
      </c>
      <c r="H97" s="140">
        <v>13</v>
      </c>
      <c r="I97" s="108" t="s">
        <v>1796</v>
      </c>
      <c r="J97" s="108" t="s">
        <v>1815</v>
      </c>
      <c r="K97" s="108" t="s">
        <v>1810</v>
      </c>
      <c r="L97" s="33" t="str">
        <f t="shared" si="3"/>
        <v>E:POS_P:P01_Tr1:NWF_Tr2:LSI_DRC_R3_D:13_M:12_Y:2017</v>
      </c>
      <c r="M97" s="108">
        <v>1.36</v>
      </c>
      <c r="O97" s="108">
        <v>8.3000000000000007</v>
      </c>
    </row>
    <row r="98" spans="1:17" x14ac:dyDescent="0.2">
      <c r="A98" s="138">
        <v>43109</v>
      </c>
      <c r="B98" s="108" t="s">
        <v>1904</v>
      </c>
      <c r="C98" s="138" t="s">
        <v>137</v>
      </c>
      <c r="D98" s="138" t="s">
        <v>138</v>
      </c>
      <c r="E98" s="138" t="s">
        <v>139</v>
      </c>
      <c r="F98" s="140">
        <f t="shared" si="2"/>
        <v>2018</v>
      </c>
      <c r="G98" s="141" t="s">
        <v>659</v>
      </c>
      <c r="H98" s="141" t="s">
        <v>140</v>
      </c>
      <c r="I98" s="108" t="s">
        <v>1828</v>
      </c>
      <c r="J98" s="108" t="s">
        <v>1797</v>
      </c>
      <c r="K98" s="108" t="s">
        <v>1798</v>
      </c>
      <c r="L98" s="33" t="str">
        <f t="shared" si="3"/>
        <v>E:POS_P:P01_Tr1:WFL_Tr2:ESI_DRC_R1_D:09_M:01_Y:2018</v>
      </c>
      <c r="M98" s="108">
        <v>1.28</v>
      </c>
      <c r="N98" s="108">
        <v>7.45</v>
      </c>
      <c r="O98" s="108">
        <v>8.1</v>
      </c>
      <c r="P98" s="108">
        <v>230</v>
      </c>
    </row>
    <row r="99" spans="1:17" x14ac:dyDescent="0.2">
      <c r="A99" s="138">
        <v>43109</v>
      </c>
      <c r="B99" s="108" t="s">
        <v>1904</v>
      </c>
      <c r="C99" s="138" t="s">
        <v>137</v>
      </c>
      <c r="D99" s="138" t="s">
        <v>138</v>
      </c>
      <c r="E99" s="138" t="s">
        <v>139</v>
      </c>
      <c r="F99" s="140">
        <f t="shared" si="2"/>
        <v>2018</v>
      </c>
      <c r="G99" s="141" t="s">
        <v>659</v>
      </c>
      <c r="H99" s="141" t="s">
        <v>140</v>
      </c>
      <c r="I99" s="108" t="s">
        <v>1828</v>
      </c>
      <c r="J99" s="108" t="s">
        <v>1797</v>
      </c>
      <c r="K99" s="108" t="s">
        <v>1805</v>
      </c>
      <c r="L99" s="33" t="str">
        <f t="shared" si="3"/>
        <v>E:POS_P:P01_Tr1:WFL_Tr2:ESI_DRC_R2_D:09_M:01_Y:2018</v>
      </c>
      <c r="M99" s="108">
        <v>1.2</v>
      </c>
      <c r="N99" s="108">
        <v>7.33</v>
      </c>
      <c r="O99" s="108">
        <v>7.6</v>
      </c>
      <c r="P99" s="108">
        <v>144</v>
      </c>
    </row>
    <row r="100" spans="1:17" x14ac:dyDescent="0.2">
      <c r="A100" s="138">
        <v>43109</v>
      </c>
      <c r="B100" s="108" t="s">
        <v>1904</v>
      </c>
      <c r="C100" s="138" t="s">
        <v>137</v>
      </c>
      <c r="D100" s="138" t="s">
        <v>138</v>
      </c>
      <c r="E100" s="138" t="s">
        <v>139</v>
      </c>
      <c r="F100" s="140">
        <f t="shared" si="2"/>
        <v>2018</v>
      </c>
      <c r="G100" s="141" t="s">
        <v>659</v>
      </c>
      <c r="H100" s="141" t="s">
        <v>140</v>
      </c>
      <c r="I100" s="108" t="s">
        <v>1828</v>
      </c>
      <c r="J100" s="108" t="s">
        <v>1797</v>
      </c>
      <c r="K100" s="108" t="s">
        <v>1810</v>
      </c>
      <c r="L100" s="33" t="str">
        <f t="shared" si="3"/>
        <v>E:POS_P:P01_Tr1:WFL_Tr2:ESI_DRC_R3_D:09_M:01_Y:2018</v>
      </c>
      <c r="M100" s="108">
        <v>1.1000000000000001</v>
      </c>
      <c r="N100" s="108">
        <v>7.33</v>
      </c>
      <c r="O100" s="108">
        <v>8.4</v>
      </c>
      <c r="P100" s="108">
        <v>192</v>
      </c>
    </row>
    <row r="101" spans="1:17" x14ac:dyDescent="0.2">
      <c r="A101" s="138">
        <v>43109</v>
      </c>
      <c r="B101" s="108" t="s">
        <v>1904</v>
      </c>
      <c r="C101" s="138" t="s">
        <v>137</v>
      </c>
      <c r="D101" s="138" t="s">
        <v>138</v>
      </c>
      <c r="E101" s="138" t="s">
        <v>139</v>
      </c>
      <c r="F101" s="140">
        <f t="shared" si="2"/>
        <v>2018</v>
      </c>
      <c r="G101" s="141" t="s">
        <v>659</v>
      </c>
      <c r="H101" s="141" t="s">
        <v>140</v>
      </c>
      <c r="I101" s="108" t="s">
        <v>1828</v>
      </c>
      <c r="J101" s="108" t="s">
        <v>1815</v>
      </c>
      <c r="K101" s="108" t="s">
        <v>1798</v>
      </c>
      <c r="L101" s="33" t="str">
        <f t="shared" si="3"/>
        <v>E:POS_P:P01_Tr1:WFL_Tr2:LSI_DRC_R1_D:09_M:01_Y:2018</v>
      </c>
      <c r="M101" s="108">
        <v>1.2</v>
      </c>
      <c r="N101" s="108">
        <v>7.51</v>
      </c>
      <c r="O101" s="108">
        <v>7.8</v>
      </c>
      <c r="P101" s="108">
        <v>222</v>
      </c>
    </row>
    <row r="102" spans="1:17" x14ac:dyDescent="0.2">
      <c r="A102" s="138">
        <v>43109</v>
      </c>
      <c r="B102" s="108" t="s">
        <v>1904</v>
      </c>
      <c r="C102" s="138" t="s">
        <v>137</v>
      </c>
      <c r="D102" s="138" t="s">
        <v>138</v>
      </c>
      <c r="E102" s="138" t="s">
        <v>139</v>
      </c>
      <c r="F102" s="140">
        <f t="shared" si="2"/>
        <v>2018</v>
      </c>
      <c r="G102" s="141" t="s">
        <v>659</v>
      </c>
      <c r="H102" s="141" t="s">
        <v>140</v>
      </c>
      <c r="I102" s="108" t="s">
        <v>1828</v>
      </c>
      <c r="J102" s="108" t="s">
        <v>1815</v>
      </c>
      <c r="K102" s="108" t="s">
        <v>1805</v>
      </c>
      <c r="L102" s="33" t="str">
        <f t="shared" si="3"/>
        <v>E:POS_P:P01_Tr1:WFL_Tr2:LSI_DRC_R2_D:09_M:01_Y:2018</v>
      </c>
      <c r="M102" s="108">
        <v>1.35</v>
      </c>
      <c r="N102" s="108">
        <v>7.44</v>
      </c>
      <c r="O102" s="108">
        <v>7.5</v>
      </c>
      <c r="P102" s="108">
        <v>212</v>
      </c>
    </row>
    <row r="103" spans="1:17" x14ac:dyDescent="0.2">
      <c r="A103" s="138">
        <v>43109</v>
      </c>
      <c r="B103" s="108" t="s">
        <v>1904</v>
      </c>
      <c r="C103" s="138" t="s">
        <v>137</v>
      </c>
      <c r="D103" s="138" t="s">
        <v>138</v>
      </c>
      <c r="E103" s="138" t="s">
        <v>139</v>
      </c>
      <c r="F103" s="140">
        <f t="shared" si="2"/>
        <v>2018</v>
      </c>
      <c r="G103" s="141" t="s">
        <v>659</v>
      </c>
      <c r="H103" s="141" t="s">
        <v>140</v>
      </c>
      <c r="I103" s="108" t="s">
        <v>1828</v>
      </c>
      <c r="J103" s="108" t="s">
        <v>1815</v>
      </c>
      <c r="K103" s="108" t="s">
        <v>1810</v>
      </c>
      <c r="L103" s="33" t="str">
        <f t="shared" si="3"/>
        <v>E:POS_P:P01_Tr1:WFL_Tr2:LSI_DRC_R3_D:09_M:01_Y:2018</v>
      </c>
      <c r="M103" s="108">
        <v>1.17</v>
      </c>
      <c r="N103" s="108">
        <v>7.4</v>
      </c>
      <c r="O103" s="108">
        <v>7.4</v>
      </c>
      <c r="P103" s="108">
        <v>180</v>
      </c>
    </row>
    <row r="104" spans="1:17" x14ac:dyDescent="0.2">
      <c r="A104" s="138">
        <v>43109</v>
      </c>
      <c r="B104" s="108" t="s">
        <v>1904</v>
      </c>
      <c r="C104" s="138" t="s">
        <v>137</v>
      </c>
      <c r="D104" s="138" t="s">
        <v>138</v>
      </c>
      <c r="E104" s="138" t="s">
        <v>139</v>
      </c>
      <c r="F104" s="140">
        <f t="shared" si="2"/>
        <v>2018</v>
      </c>
      <c r="G104" s="141" t="s">
        <v>659</v>
      </c>
      <c r="H104" s="141" t="s">
        <v>140</v>
      </c>
      <c r="I104" s="108" t="s">
        <v>1796</v>
      </c>
      <c r="J104" s="108" t="s">
        <v>1797</v>
      </c>
      <c r="K104" s="108" t="s">
        <v>1798</v>
      </c>
      <c r="L104" s="33" t="str">
        <f t="shared" si="3"/>
        <v>E:POS_P:P01_Tr1:NWF_Tr2:ESI_DRC_R1_D:09_M:01_Y:2018</v>
      </c>
      <c r="M104" s="108">
        <v>0.66</v>
      </c>
      <c r="O104" s="108">
        <v>7.3</v>
      </c>
    </row>
    <row r="105" spans="1:17" x14ac:dyDescent="0.2">
      <c r="A105" s="138">
        <v>43109</v>
      </c>
      <c r="B105" s="108" t="s">
        <v>1904</v>
      </c>
      <c r="C105" s="138" t="s">
        <v>137</v>
      </c>
      <c r="D105" s="138" t="s">
        <v>138</v>
      </c>
      <c r="E105" s="138" t="s">
        <v>139</v>
      </c>
      <c r="F105" s="140">
        <f t="shared" si="2"/>
        <v>2018</v>
      </c>
      <c r="G105" s="141" t="s">
        <v>659</v>
      </c>
      <c r="H105" s="141" t="s">
        <v>140</v>
      </c>
      <c r="I105" s="108" t="s">
        <v>1796</v>
      </c>
      <c r="J105" s="108" t="s">
        <v>1797</v>
      </c>
      <c r="K105" s="108" t="s">
        <v>1805</v>
      </c>
      <c r="L105" s="33" t="str">
        <f t="shared" si="3"/>
        <v>E:POS_P:P01_Tr1:NWF_Tr2:ESI_DRC_R2_D:09_M:01_Y:2018</v>
      </c>
      <c r="M105" s="108">
        <v>1.24</v>
      </c>
      <c r="O105" s="108">
        <v>7.1</v>
      </c>
    </row>
    <row r="106" spans="1:17" x14ac:dyDescent="0.2">
      <c r="A106" s="138">
        <v>43109</v>
      </c>
      <c r="B106" s="108" t="s">
        <v>1904</v>
      </c>
      <c r="C106" s="138" t="s">
        <v>137</v>
      </c>
      <c r="D106" s="138" t="s">
        <v>138</v>
      </c>
      <c r="E106" s="138" t="s">
        <v>139</v>
      </c>
      <c r="F106" s="140">
        <f t="shared" si="2"/>
        <v>2018</v>
      </c>
      <c r="G106" s="141" t="s">
        <v>659</v>
      </c>
      <c r="H106" s="141" t="s">
        <v>140</v>
      </c>
      <c r="I106" s="108" t="s">
        <v>1796</v>
      </c>
      <c r="J106" s="108" t="s">
        <v>1797</v>
      </c>
      <c r="K106" s="108" t="s">
        <v>1810</v>
      </c>
      <c r="L106" s="33" t="str">
        <f t="shared" si="3"/>
        <v>E:POS_P:P01_Tr1:NWF_Tr2:ESI_DRC_R3_D:09_M:01_Y:2018</v>
      </c>
      <c r="M106" s="108">
        <v>1.1599999999999999</v>
      </c>
      <c r="O106" s="108">
        <v>7.9</v>
      </c>
    </row>
    <row r="107" spans="1:17" x14ac:dyDescent="0.2">
      <c r="A107" s="138">
        <v>43109</v>
      </c>
      <c r="B107" s="108" t="s">
        <v>1904</v>
      </c>
      <c r="C107" s="138" t="s">
        <v>137</v>
      </c>
      <c r="D107" s="138" t="s">
        <v>138</v>
      </c>
      <c r="E107" s="138" t="s">
        <v>139</v>
      </c>
      <c r="F107" s="140">
        <f t="shared" si="2"/>
        <v>2018</v>
      </c>
      <c r="G107" s="141" t="s">
        <v>659</v>
      </c>
      <c r="H107" s="141" t="s">
        <v>140</v>
      </c>
      <c r="I107" s="108" t="s">
        <v>1796</v>
      </c>
      <c r="J107" s="108" t="s">
        <v>1815</v>
      </c>
      <c r="K107" s="108" t="s">
        <v>1798</v>
      </c>
      <c r="L107" s="33" t="str">
        <f t="shared" si="3"/>
        <v>E:POS_P:P01_Tr1:NWF_Tr2:LSI_DRC_R1_D:09_M:01_Y:2018</v>
      </c>
      <c r="M107" s="108">
        <v>1.02</v>
      </c>
      <c r="O107" s="108">
        <v>8.1</v>
      </c>
    </row>
    <row r="108" spans="1:17" x14ac:dyDescent="0.2">
      <c r="A108" s="138">
        <v>43109</v>
      </c>
      <c r="B108" s="108" t="s">
        <v>1904</v>
      </c>
      <c r="C108" s="138" t="s">
        <v>137</v>
      </c>
      <c r="D108" s="138" t="s">
        <v>138</v>
      </c>
      <c r="E108" s="138" t="s">
        <v>139</v>
      </c>
      <c r="F108" s="140">
        <f t="shared" si="2"/>
        <v>2018</v>
      </c>
      <c r="G108" s="141" t="s">
        <v>659</v>
      </c>
      <c r="H108" s="141" t="s">
        <v>140</v>
      </c>
      <c r="I108" s="108" t="s">
        <v>1796</v>
      </c>
      <c r="J108" s="108" t="s">
        <v>1815</v>
      </c>
      <c r="K108" s="108" t="s">
        <v>1805</v>
      </c>
      <c r="L108" s="33" t="str">
        <f t="shared" si="3"/>
        <v>E:POS_P:P01_Tr1:NWF_Tr2:LSI_DRC_R2_D:09_M:01_Y:2018</v>
      </c>
      <c r="M108" s="108">
        <v>1.0900000000000001</v>
      </c>
      <c r="O108" s="108">
        <v>8</v>
      </c>
    </row>
    <row r="109" spans="1:17" x14ac:dyDescent="0.2">
      <c r="A109" s="138">
        <v>43109</v>
      </c>
      <c r="B109" s="108" t="s">
        <v>1904</v>
      </c>
      <c r="C109" s="138" t="s">
        <v>137</v>
      </c>
      <c r="D109" s="138" t="s">
        <v>138</v>
      </c>
      <c r="E109" s="138" t="s">
        <v>139</v>
      </c>
      <c r="F109" s="140">
        <f t="shared" si="2"/>
        <v>2018</v>
      </c>
      <c r="G109" s="141" t="s">
        <v>659</v>
      </c>
      <c r="H109" s="141" t="s">
        <v>140</v>
      </c>
      <c r="I109" s="108" t="s">
        <v>1796</v>
      </c>
      <c r="J109" s="108" t="s">
        <v>1815</v>
      </c>
      <c r="K109" s="108" t="s">
        <v>1810</v>
      </c>
      <c r="L109" s="33" t="str">
        <f t="shared" si="3"/>
        <v>E:POS_P:P01_Tr1:NWF_Tr2:LSI_DRC_R3_D:09_M:01_Y:2018</v>
      </c>
      <c r="M109" s="108">
        <v>1.1399999999999999</v>
      </c>
      <c r="O109" s="108">
        <v>8.4</v>
      </c>
    </row>
    <row r="110" spans="1:17" x14ac:dyDescent="0.2">
      <c r="A110" s="138">
        <v>43124</v>
      </c>
      <c r="B110" s="108" t="s">
        <v>1904</v>
      </c>
      <c r="C110" s="138" t="s">
        <v>137</v>
      </c>
      <c r="D110" s="138" t="s">
        <v>138</v>
      </c>
      <c r="E110" s="138" t="s">
        <v>139</v>
      </c>
      <c r="F110" s="140">
        <f t="shared" si="2"/>
        <v>2018</v>
      </c>
      <c r="G110" s="141" t="s">
        <v>659</v>
      </c>
      <c r="H110" s="141">
        <v>24</v>
      </c>
      <c r="I110" s="108" t="s">
        <v>1828</v>
      </c>
      <c r="J110" s="108" t="s">
        <v>1797</v>
      </c>
      <c r="K110" s="108" t="s">
        <v>1798</v>
      </c>
      <c r="L110" s="33" t="str">
        <f t="shared" si="3"/>
        <v>E:POS_P:P01_Tr1:WFL_Tr2:ESI_DRC_R1_D:24_M:01_Y:2018</v>
      </c>
      <c r="M110" s="108">
        <v>1.3</v>
      </c>
      <c r="O110" s="108">
        <v>11.4</v>
      </c>
    </row>
    <row r="111" spans="1:17" x14ac:dyDescent="0.2">
      <c r="A111" s="138">
        <v>43124</v>
      </c>
      <c r="B111" s="108" t="s">
        <v>1904</v>
      </c>
      <c r="C111" s="138" t="s">
        <v>137</v>
      </c>
      <c r="D111" s="138" t="s">
        <v>138</v>
      </c>
      <c r="E111" s="138" t="s">
        <v>139</v>
      </c>
      <c r="F111" s="140">
        <f t="shared" si="2"/>
        <v>2018</v>
      </c>
      <c r="G111" s="141" t="s">
        <v>659</v>
      </c>
      <c r="H111" s="141">
        <v>24</v>
      </c>
      <c r="I111" s="108" t="s">
        <v>1828</v>
      </c>
      <c r="J111" s="108" t="s">
        <v>1797</v>
      </c>
      <c r="K111" s="108" t="s">
        <v>1805</v>
      </c>
      <c r="L111" s="33" t="str">
        <f t="shared" si="3"/>
        <v>E:POS_P:P01_Tr1:WFL_Tr2:ESI_DRC_R2_D:24_M:01_Y:2018</v>
      </c>
      <c r="M111" s="108">
        <v>1.1299999999999999</v>
      </c>
      <c r="O111" s="108">
        <v>11.4</v>
      </c>
    </row>
    <row r="112" spans="1:17" x14ac:dyDescent="0.2">
      <c r="A112" s="138">
        <v>43124</v>
      </c>
      <c r="B112" s="108" t="s">
        <v>1904</v>
      </c>
      <c r="C112" s="138" t="s">
        <v>137</v>
      </c>
      <c r="D112" s="138" t="s">
        <v>138</v>
      </c>
      <c r="E112" s="138" t="s">
        <v>139</v>
      </c>
      <c r="F112" s="140">
        <f t="shared" si="2"/>
        <v>2018</v>
      </c>
      <c r="G112" s="141" t="s">
        <v>659</v>
      </c>
      <c r="H112" s="141">
        <v>24</v>
      </c>
      <c r="I112" s="108" t="s">
        <v>1828</v>
      </c>
      <c r="J112" s="108" t="s">
        <v>1797</v>
      </c>
      <c r="K112" s="108" t="s">
        <v>1810</v>
      </c>
      <c r="L112" s="33" t="str">
        <f t="shared" si="3"/>
        <v>E:POS_P:P01_Tr1:WFL_Tr2:ESI_DRC_R3_D:24_M:01_Y:2018</v>
      </c>
      <c r="M112" s="108">
        <v>1.08</v>
      </c>
      <c r="O112" s="108">
        <v>11.3</v>
      </c>
    </row>
    <row r="113" spans="1:17" x14ac:dyDescent="0.2">
      <c r="A113" s="138">
        <v>43124</v>
      </c>
      <c r="B113" s="108" t="s">
        <v>1904</v>
      </c>
      <c r="C113" s="138" t="s">
        <v>137</v>
      </c>
      <c r="D113" s="138" t="s">
        <v>138</v>
      </c>
      <c r="E113" s="138" t="s">
        <v>139</v>
      </c>
      <c r="F113" s="140">
        <f t="shared" si="2"/>
        <v>2018</v>
      </c>
      <c r="G113" s="141" t="s">
        <v>659</v>
      </c>
      <c r="H113" s="141">
        <v>24</v>
      </c>
      <c r="I113" s="108" t="s">
        <v>1828</v>
      </c>
      <c r="J113" s="108" t="s">
        <v>1815</v>
      </c>
      <c r="K113" s="108" t="s">
        <v>1798</v>
      </c>
      <c r="L113" s="33" t="str">
        <f t="shared" si="3"/>
        <v>E:POS_P:P01_Tr1:WFL_Tr2:LSI_DRC_R1_D:24_M:01_Y:2018</v>
      </c>
      <c r="M113" s="108">
        <v>0.96</v>
      </c>
      <c r="O113" s="108">
        <v>12.7</v>
      </c>
    </row>
    <row r="114" spans="1:17" x14ac:dyDescent="0.2">
      <c r="A114" s="138">
        <v>43124</v>
      </c>
      <c r="B114" s="108" t="s">
        <v>1904</v>
      </c>
      <c r="C114" s="138" t="s">
        <v>137</v>
      </c>
      <c r="D114" s="138" t="s">
        <v>138</v>
      </c>
      <c r="E114" s="138" t="s">
        <v>139</v>
      </c>
      <c r="F114" s="140">
        <f t="shared" si="2"/>
        <v>2018</v>
      </c>
      <c r="G114" s="141" t="s">
        <v>659</v>
      </c>
      <c r="H114" s="141">
        <v>24</v>
      </c>
      <c r="I114" s="108" t="s">
        <v>1828</v>
      </c>
      <c r="J114" s="108" t="s">
        <v>1815</v>
      </c>
      <c r="K114" s="108" t="s">
        <v>1805</v>
      </c>
      <c r="L114" s="33" t="str">
        <f t="shared" si="3"/>
        <v>E:POS_P:P01_Tr1:WFL_Tr2:LSI_DRC_R2_D:24_M:01_Y:2018</v>
      </c>
      <c r="M114" s="108">
        <v>1.1599999999999999</v>
      </c>
      <c r="O114" s="108">
        <v>12.2</v>
      </c>
    </row>
    <row r="115" spans="1:17" x14ac:dyDescent="0.2">
      <c r="A115" s="138">
        <v>43124</v>
      </c>
      <c r="B115" s="108" t="s">
        <v>1904</v>
      </c>
      <c r="C115" s="138" t="s">
        <v>137</v>
      </c>
      <c r="D115" s="138" t="s">
        <v>138</v>
      </c>
      <c r="E115" s="138" t="s">
        <v>139</v>
      </c>
      <c r="F115" s="140">
        <f t="shared" si="2"/>
        <v>2018</v>
      </c>
      <c r="G115" s="141" t="s">
        <v>659</v>
      </c>
      <c r="H115" s="141">
        <v>24</v>
      </c>
      <c r="I115" s="108" t="s">
        <v>1828</v>
      </c>
      <c r="J115" s="108" t="s">
        <v>1815</v>
      </c>
      <c r="K115" s="108" t="s">
        <v>1810</v>
      </c>
      <c r="L115" s="33" t="str">
        <f t="shared" si="3"/>
        <v>E:POS_P:P01_Tr1:WFL_Tr2:LSI_DRC_R3_D:24_M:01_Y:2018</v>
      </c>
      <c r="M115" s="108">
        <v>0.99</v>
      </c>
      <c r="O115" s="108">
        <v>12.1</v>
      </c>
    </row>
    <row r="116" spans="1:17" x14ac:dyDescent="0.2">
      <c r="A116" s="138">
        <v>43124</v>
      </c>
      <c r="B116" s="108" t="s">
        <v>1904</v>
      </c>
      <c r="C116" s="138" t="s">
        <v>137</v>
      </c>
      <c r="D116" s="138" t="s">
        <v>138</v>
      </c>
      <c r="E116" s="138" t="s">
        <v>139</v>
      </c>
      <c r="F116" s="140">
        <f t="shared" si="2"/>
        <v>2018</v>
      </c>
      <c r="G116" s="141" t="s">
        <v>659</v>
      </c>
      <c r="H116" s="141">
        <v>24</v>
      </c>
      <c r="I116" s="108" t="s">
        <v>1796</v>
      </c>
      <c r="J116" s="108" t="s">
        <v>1797</v>
      </c>
      <c r="K116" s="108" t="s">
        <v>1798</v>
      </c>
      <c r="L116" s="33" t="str">
        <f t="shared" si="3"/>
        <v>E:POS_P:P01_Tr1:NWF_Tr2:ESI_DRC_R1_D:24_M:01_Y:2018</v>
      </c>
      <c r="M116" s="108">
        <v>1.19</v>
      </c>
      <c r="O116" s="108">
        <v>11.7</v>
      </c>
    </row>
    <row r="117" spans="1:17" x14ac:dyDescent="0.2">
      <c r="A117" s="138">
        <v>43124</v>
      </c>
      <c r="B117" s="108" t="s">
        <v>1904</v>
      </c>
      <c r="C117" s="138" t="s">
        <v>137</v>
      </c>
      <c r="D117" s="138" t="s">
        <v>138</v>
      </c>
      <c r="E117" s="138" t="s">
        <v>139</v>
      </c>
      <c r="F117" s="140">
        <f t="shared" si="2"/>
        <v>2018</v>
      </c>
      <c r="G117" s="141" t="s">
        <v>659</v>
      </c>
      <c r="H117" s="141">
        <v>24</v>
      </c>
      <c r="I117" s="108" t="s">
        <v>1796</v>
      </c>
      <c r="J117" s="108" t="s">
        <v>1797</v>
      </c>
      <c r="K117" s="108" t="s">
        <v>1805</v>
      </c>
      <c r="L117" s="33" t="str">
        <f t="shared" si="3"/>
        <v>E:POS_P:P01_Tr1:NWF_Tr2:ESI_DRC_R2_D:24_M:01_Y:2018</v>
      </c>
      <c r="M117" s="108">
        <v>1.1499999999999999</v>
      </c>
      <c r="O117" s="108">
        <v>11.8</v>
      </c>
    </row>
    <row r="118" spans="1:17" x14ac:dyDescent="0.2">
      <c r="A118" s="138">
        <v>43124</v>
      </c>
      <c r="B118" s="108" t="s">
        <v>1904</v>
      </c>
      <c r="C118" s="138" t="s">
        <v>137</v>
      </c>
      <c r="D118" s="138" t="s">
        <v>138</v>
      </c>
      <c r="E118" s="138" t="s">
        <v>139</v>
      </c>
      <c r="F118" s="140">
        <f t="shared" si="2"/>
        <v>2018</v>
      </c>
      <c r="G118" s="141" t="s">
        <v>659</v>
      </c>
      <c r="H118" s="141">
        <v>24</v>
      </c>
      <c r="I118" s="108" t="s">
        <v>1796</v>
      </c>
      <c r="J118" s="108" t="s">
        <v>1797</v>
      </c>
      <c r="K118" s="108" t="s">
        <v>1810</v>
      </c>
      <c r="L118" s="33" t="str">
        <f t="shared" si="3"/>
        <v>E:POS_P:P01_Tr1:NWF_Tr2:ESI_DRC_R3_D:24_M:01_Y:2018</v>
      </c>
      <c r="M118" s="108">
        <v>1.17</v>
      </c>
      <c r="O118" s="108">
        <v>12.3</v>
      </c>
    </row>
    <row r="119" spans="1:17" x14ac:dyDescent="0.2">
      <c r="A119" s="138">
        <v>43124</v>
      </c>
      <c r="B119" s="108" t="s">
        <v>1904</v>
      </c>
      <c r="C119" s="138" t="s">
        <v>137</v>
      </c>
      <c r="D119" s="138" t="s">
        <v>138</v>
      </c>
      <c r="E119" s="138" t="s">
        <v>139</v>
      </c>
      <c r="F119" s="140">
        <f t="shared" si="2"/>
        <v>2018</v>
      </c>
      <c r="G119" s="141" t="s">
        <v>659</v>
      </c>
      <c r="H119" s="141">
        <v>24</v>
      </c>
      <c r="I119" s="108" t="s">
        <v>1796</v>
      </c>
      <c r="J119" s="108" t="s">
        <v>1815</v>
      </c>
      <c r="K119" s="108" t="s">
        <v>1798</v>
      </c>
      <c r="L119" s="33" t="str">
        <f t="shared" si="3"/>
        <v>E:POS_P:P01_Tr1:NWF_Tr2:LSI_DRC_R1_D:24_M:01_Y:2018</v>
      </c>
      <c r="M119" s="108">
        <v>1.1100000000000001</v>
      </c>
      <c r="O119" s="108">
        <v>11.3</v>
      </c>
    </row>
    <row r="120" spans="1:17" x14ac:dyDescent="0.2">
      <c r="A120" s="138">
        <v>43124</v>
      </c>
      <c r="B120" s="108" t="s">
        <v>1904</v>
      </c>
      <c r="C120" s="138" t="s">
        <v>137</v>
      </c>
      <c r="D120" s="138" t="s">
        <v>138</v>
      </c>
      <c r="E120" s="138" t="s">
        <v>139</v>
      </c>
      <c r="F120" s="140">
        <f t="shared" si="2"/>
        <v>2018</v>
      </c>
      <c r="G120" s="141" t="s">
        <v>659</v>
      </c>
      <c r="H120" s="141">
        <v>24</v>
      </c>
      <c r="I120" s="108" t="s">
        <v>1796</v>
      </c>
      <c r="J120" s="108" t="s">
        <v>1815</v>
      </c>
      <c r="K120" s="108" t="s">
        <v>1805</v>
      </c>
      <c r="L120" s="33" t="str">
        <f t="shared" si="3"/>
        <v>E:POS_P:P01_Tr1:NWF_Tr2:LSI_DRC_R2_D:24_M:01_Y:2018</v>
      </c>
      <c r="M120" s="108">
        <v>1.01</v>
      </c>
      <c r="O120" s="108">
        <v>11.2</v>
      </c>
    </row>
    <row r="121" spans="1:17" x14ac:dyDescent="0.2">
      <c r="A121" s="138">
        <v>43124</v>
      </c>
      <c r="B121" s="108" t="s">
        <v>1904</v>
      </c>
      <c r="C121" s="138" t="s">
        <v>137</v>
      </c>
      <c r="D121" s="138" t="s">
        <v>138</v>
      </c>
      <c r="E121" s="138" t="s">
        <v>139</v>
      </c>
      <c r="F121" s="140">
        <f t="shared" si="2"/>
        <v>2018</v>
      </c>
      <c r="G121" s="141" t="s">
        <v>659</v>
      </c>
      <c r="H121" s="141">
        <v>24</v>
      </c>
      <c r="I121" s="108" t="s">
        <v>1796</v>
      </c>
      <c r="J121" s="108" t="s">
        <v>1815</v>
      </c>
      <c r="K121" s="108" t="s">
        <v>1810</v>
      </c>
      <c r="L121" s="33" t="str">
        <f t="shared" si="3"/>
        <v>E:POS_P:P01_Tr1:NWF_Tr2:LSI_DRC_R3_D:24_M:01_Y:2018</v>
      </c>
      <c r="M121" s="108">
        <v>1.1100000000000001</v>
      </c>
      <c r="O121" s="108">
        <v>11.5</v>
      </c>
    </row>
    <row r="122" spans="1:17" x14ac:dyDescent="0.2">
      <c r="A122" s="138">
        <v>43138</v>
      </c>
      <c r="B122" s="108" t="s">
        <v>1904</v>
      </c>
      <c r="C122" s="138" t="s">
        <v>137</v>
      </c>
      <c r="D122" s="138" t="s">
        <v>138</v>
      </c>
      <c r="E122" s="138" t="s">
        <v>139</v>
      </c>
      <c r="F122" s="140">
        <f t="shared" si="2"/>
        <v>2018</v>
      </c>
      <c r="G122" s="141" t="s">
        <v>448</v>
      </c>
      <c r="H122" s="141" t="s">
        <v>761</v>
      </c>
      <c r="I122" s="108" t="s">
        <v>1828</v>
      </c>
      <c r="J122" s="108" t="s">
        <v>1797</v>
      </c>
      <c r="K122" s="108" t="s">
        <v>1798</v>
      </c>
      <c r="L122" s="33" t="str">
        <f t="shared" si="3"/>
        <v>E:POS_P:P01_Tr1:WFL_Tr2:ESI_DRC_R1_D:07_M:02_Y:2018</v>
      </c>
      <c r="M122" s="108">
        <v>1.1299999999999999</v>
      </c>
      <c r="O122" s="108">
        <v>6.9</v>
      </c>
    </row>
    <row r="123" spans="1:17" x14ac:dyDescent="0.2">
      <c r="A123" s="138">
        <v>43138</v>
      </c>
      <c r="B123" s="108" t="s">
        <v>1904</v>
      </c>
      <c r="C123" s="138" t="s">
        <v>137</v>
      </c>
      <c r="D123" s="138" t="s">
        <v>138</v>
      </c>
      <c r="E123" s="138" t="s">
        <v>139</v>
      </c>
      <c r="F123" s="140">
        <f t="shared" si="2"/>
        <v>2018</v>
      </c>
      <c r="G123" s="141" t="s">
        <v>448</v>
      </c>
      <c r="H123" s="141" t="s">
        <v>761</v>
      </c>
      <c r="I123" s="108" t="s">
        <v>1828</v>
      </c>
      <c r="J123" s="108" t="s">
        <v>1797</v>
      </c>
      <c r="K123" s="108" t="s">
        <v>1805</v>
      </c>
      <c r="L123" s="33" t="str">
        <f t="shared" si="3"/>
        <v>E:POS_P:P01_Tr1:WFL_Tr2:ESI_DRC_R2_D:07_M:02_Y:2018</v>
      </c>
      <c r="M123" s="108">
        <v>1.1000000000000001</v>
      </c>
      <c r="O123" s="108">
        <v>6.8</v>
      </c>
    </row>
    <row r="124" spans="1:17" x14ac:dyDescent="0.2">
      <c r="A124" s="138">
        <v>43138</v>
      </c>
      <c r="B124" s="108" t="s">
        <v>1904</v>
      </c>
      <c r="C124" s="138" t="s">
        <v>137</v>
      </c>
      <c r="D124" s="138" t="s">
        <v>138</v>
      </c>
      <c r="E124" s="138" t="s">
        <v>139</v>
      </c>
      <c r="F124" s="140">
        <f t="shared" si="2"/>
        <v>2018</v>
      </c>
      <c r="G124" s="141" t="s">
        <v>448</v>
      </c>
      <c r="H124" s="141" t="s">
        <v>761</v>
      </c>
      <c r="I124" s="108" t="s">
        <v>1828</v>
      </c>
      <c r="J124" s="108" t="s">
        <v>1797</v>
      </c>
      <c r="K124" s="108" t="s">
        <v>1810</v>
      </c>
      <c r="L124" s="33" t="str">
        <f t="shared" si="3"/>
        <v>E:POS_P:P01_Tr1:WFL_Tr2:ESI_DRC_R3_D:07_M:02_Y:2018</v>
      </c>
      <c r="M124" s="108">
        <v>1.23</v>
      </c>
      <c r="O124" s="108">
        <v>6.5</v>
      </c>
    </row>
    <row r="125" spans="1:17" x14ac:dyDescent="0.2">
      <c r="A125" s="138">
        <v>43138</v>
      </c>
      <c r="B125" s="108" t="s">
        <v>1904</v>
      </c>
      <c r="C125" s="138" t="s">
        <v>137</v>
      </c>
      <c r="D125" s="138" t="s">
        <v>138</v>
      </c>
      <c r="E125" s="138" t="s">
        <v>139</v>
      </c>
      <c r="F125" s="140">
        <f t="shared" si="2"/>
        <v>2018</v>
      </c>
      <c r="G125" s="141" t="s">
        <v>448</v>
      </c>
      <c r="H125" s="141" t="s">
        <v>761</v>
      </c>
      <c r="I125" s="108" t="s">
        <v>1828</v>
      </c>
      <c r="J125" s="108" t="s">
        <v>1815</v>
      </c>
      <c r="K125" s="108" t="s">
        <v>1798</v>
      </c>
      <c r="L125" s="33" t="str">
        <f t="shared" si="3"/>
        <v>E:POS_P:P01_Tr1:WFL_Tr2:LSI_DRC_R1_D:07_M:02_Y:2018</v>
      </c>
      <c r="M125" s="108">
        <v>1.06</v>
      </c>
      <c r="O125" s="108">
        <v>7.4</v>
      </c>
    </row>
    <row r="126" spans="1:17" x14ac:dyDescent="0.2">
      <c r="A126" s="138">
        <v>43138</v>
      </c>
      <c r="B126" s="108" t="s">
        <v>1904</v>
      </c>
      <c r="C126" s="138" t="s">
        <v>137</v>
      </c>
      <c r="D126" s="138" t="s">
        <v>138</v>
      </c>
      <c r="E126" s="138" t="s">
        <v>139</v>
      </c>
      <c r="F126" s="140">
        <f t="shared" si="2"/>
        <v>2018</v>
      </c>
      <c r="G126" s="141" t="s">
        <v>448</v>
      </c>
      <c r="H126" s="141" t="s">
        <v>761</v>
      </c>
      <c r="I126" s="108" t="s">
        <v>1828</v>
      </c>
      <c r="J126" s="108" t="s">
        <v>1815</v>
      </c>
      <c r="K126" s="108" t="s">
        <v>1805</v>
      </c>
      <c r="L126" s="33" t="str">
        <f t="shared" si="3"/>
        <v>E:POS_P:P01_Tr1:WFL_Tr2:LSI_DRC_R2_D:07_M:02_Y:2018</v>
      </c>
      <c r="M126" s="108">
        <v>1.0900000000000001</v>
      </c>
      <c r="O126" s="108">
        <v>7</v>
      </c>
    </row>
    <row r="127" spans="1:17" x14ac:dyDescent="0.2">
      <c r="A127" s="138">
        <v>43138</v>
      </c>
      <c r="B127" s="108" t="s">
        <v>1904</v>
      </c>
      <c r="C127" s="138" t="s">
        <v>137</v>
      </c>
      <c r="D127" s="138" t="s">
        <v>138</v>
      </c>
      <c r="E127" s="138" t="s">
        <v>139</v>
      </c>
      <c r="F127" s="140">
        <f t="shared" si="2"/>
        <v>2018</v>
      </c>
      <c r="G127" s="141" t="s">
        <v>448</v>
      </c>
      <c r="H127" s="141" t="s">
        <v>761</v>
      </c>
      <c r="I127" s="108" t="s">
        <v>1828</v>
      </c>
      <c r="J127" s="108" t="s">
        <v>1815</v>
      </c>
      <c r="K127" s="108" t="s">
        <v>1810</v>
      </c>
      <c r="L127" s="33" t="str">
        <f t="shared" si="3"/>
        <v>E:POS_P:P01_Tr1:WFL_Tr2:LSI_DRC_R3_D:07_M:02_Y:2018</v>
      </c>
      <c r="M127" s="108">
        <v>1.21</v>
      </c>
      <c r="O127" s="108">
        <v>6.7</v>
      </c>
    </row>
    <row r="128" spans="1:17" x14ac:dyDescent="0.2">
      <c r="A128" s="138">
        <v>43138</v>
      </c>
      <c r="B128" s="108" t="s">
        <v>1904</v>
      </c>
      <c r="C128" s="138" t="s">
        <v>137</v>
      </c>
      <c r="D128" s="138" t="s">
        <v>138</v>
      </c>
      <c r="E128" s="138" t="s">
        <v>139</v>
      </c>
      <c r="F128" s="140">
        <f t="shared" si="2"/>
        <v>2018</v>
      </c>
      <c r="G128" s="141" t="s">
        <v>448</v>
      </c>
      <c r="H128" s="141" t="s">
        <v>761</v>
      </c>
      <c r="I128" s="108" t="s">
        <v>1796</v>
      </c>
      <c r="J128" s="108" t="s">
        <v>1797</v>
      </c>
      <c r="K128" s="108" t="s">
        <v>1798</v>
      </c>
      <c r="L128" s="33" t="str">
        <f t="shared" si="3"/>
        <v>E:POS_P:P01_Tr1:NWF_Tr2:ESI_DRC_R1_D:07_M:02_Y:2018</v>
      </c>
      <c r="M128" s="108">
        <v>1.89</v>
      </c>
      <c r="O128" s="108">
        <v>5.9</v>
      </c>
    </row>
    <row r="129" spans="1:15" x14ac:dyDescent="0.2">
      <c r="A129" s="138">
        <v>43138</v>
      </c>
      <c r="B129" s="108" t="s">
        <v>1904</v>
      </c>
      <c r="C129" s="138" t="s">
        <v>137</v>
      </c>
      <c r="D129" s="138" t="s">
        <v>138</v>
      </c>
      <c r="E129" s="138" t="s">
        <v>139</v>
      </c>
      <c r="F129" s="140">
        <f t="shared" si="2"/>
        <v>2018</v>
      </c>
      <c r="G129" s="141" t="s">
        <v>448</v>
      </c>
      <c r="H129" s="141" t="s">
        <v>761</v>
      </c>
      <c r="I129" s="108" t="s">
        <v>1796</v>
      </c>
      <c r="J129" s="108" t="s">
        <v>1797</v>
      </c>
      <c r="K129" s="108" t="s">
        <v>1805</v>
      </c>
      <c r="L129" s="33" t="str">
        <f t="shared" si="3"/>
        <v>E:POS_P:P01_Tr1:NWF_Tr2:ESI_DRC_R2_D:07_M:02_Y:2018</v>
      </c>
      <c r="M129" s="108">
        <v>1.53</v>
      </c>
      <c r="O129" s="108">
        <v>6.2</v>
      </c>
    </row>
    <row r="130" spans="1:15" x14ac:dyDescent="0.2">
      <c r="A130" s="138">
        <v>43138</v>
      </c>
      <c r="B130" s="108" t="s">
        <v>1904</v>
      </c>
      <c r="C130" s="138" t="s">
        <v>137</v>
      </c>
      <c r="D130" s="138" t="s">
        <v>138</v>
      </c>
      <c r="E130" s="138" t="s">
        <v>139</v>
      </c>
      <c r="F130" s="140">
        <f t="shared" si="2"/>
        <v>2018</v>
      </c>
      <c r="G130" s="141" t="s">
        <v>448</v>
      </c>
      <c r="H130" s="141" t="s">
        <v>761</v>
      </c>
      <c r="I130" s="108" t="s">
        <v>1796</v>
      </c>
      <c r="J130" s="108" t="s">
        <v>1797</v>
      </c>
      <c r="K130" s="108" t="s">
        <v>1810</v>
      </c>
      <c r="L130" s="33" t="str">
        <f t="shared" si="3"/>
        <v>E:POS_P:P01_Tr1:NWF_Tr2:ESI_DRC_R3_D:07_M:02_Y:2018</v>
      </c>
      <c r="M130" s="108">
        <v>1.28</v>
      </c>
      <c r="O130" s="108">
        <v>6.7</v>
      </c>
    </row>
    <row r="131" spans="1:15" x14ac:dyDescent="0.2">
      <c r="A131" s="138">
        <v>43138</v>
      </c>
      <c r="B131" s="108" t="s">
        <v>1904</v>
      </c>
      <c r="C131" s="138" t="s">
        <v>137</v>
      </c>
      <c r="D131" s="138" t="s">
        <v>138</v>
      </c>
      <c r="E131" s="138" t="s">
        <v>139</v>
      </c>
      <c r="F131" s="140">
        <f t="shared" ref="F131:F194" si="4">YEAR(A131)</f>
        <v>2018</v>
      </c>
      <c r="G131" s="141" t="s">
        <v>448</v>
      </c>
      <c r="H131" s="141" t="s">
        <v>761</v>
      </c>
      <c r="I131" s="108" t="s">
        <v>1796</v>
      </c>
      <c r="J131" s="108" t="s">
        <v>1815</v>
      </c>
      <c r="K131" s="108" t="s">
        <v>1798</v>
      </c>
      <c r="L131" s="33" t="str">
        <f t="shared" ref="L131:L194" si="5">"E:"&amp;C131&amp;"_P:"&amp;D131&amp;"_Tr1:"&amp;I131&amp;"_Tr2:"&amp;J131&amp;"_"&amp;E131&amp;"_"&amp;K131&amp;"_D:"&amp;H131&amp;"_M:"&amp;G131&amp;"_Y:"&amp;F131</f>
        <v>E:POS_P:P01_Tr1:NWF_Tr2:LSI_DRC_R1_D:07_M:02_Y:2018</v>
      </c>
      <c r="M131" s="108">
        <v>1.1299999999999999</v>
      </c>
      <c r="O131" s="108">
        <v>7</v>
      </c>
    </row>
    <row r="132" spans="1:15" x14ac:dyDescent="0.2">
      <c r="A132" s="138">
        <v>43138</v>
      </c>
      <c r="B132" s="108" t="s">
        <v>1904</v>
      </c>
      <c r="C132" s="138" t="s">
        <v>137</v>
      </c>
      <c r="D132" s="138" t="s">
        <v>138</v>
      </c>
      <c r="E132" s="138" t="s">
        <v>139</v>
      </c>
      <c r="F132" s="140">
        <f t="shared" si="4"/>
        <v>2018</v>
      </c>
      <c r="G132" s="141" t="s">
        <v>448</v>
      </c>
      <c r="H132" s="141" t="s">
        <v>761</v>
      </c>
      <c r="I132" s="108" t="s">
        <v>1796</v>
      </c>
      <c r="J132" s="108" t="s">
        <v>1815</v>
      </c>
      <c r="K132" s="108" t="s">
        <v>1805</v>
      </c>
      <c r="L132" s="33" t="str">
        <f t="shared" si="5"/>
        <v>E:POS_P:P01_Tr1:NWF_Tr2:LSI_DRC_R2_D:07_M:02_Y:2018</v>
      </c>
      <c r="M132" s="108">
        <v>1.1100000000000001</v>
      </c>
      <c r="O132" s="108">
        <v>6.2</v>
      </c>
    </row>
    <row r="133" spans="1:15" x14ac:dyDescent="0.2">
      <c r="A133" s="138">
        <v>43138</v>
      </c>
      <c r="B133" s="108" t="s">
        <v>1904</v>
      </c>
      <c r="C133" s="138" t="s">
        <v>137</v>
      </c>
      <c r="D133" s="138" t="s">
        <v>138</v>
      </c>
      <c r="E133" s="138" t="s">
        <v>139</v>
      </c>
      <c r="F133" s="140">
        <f t="shared" si="4"/>
        <v>2018</v>
      </c>
      <c r="G133" s="141" t="s">
        <v>448</v>
      </c>
      <c r="H133" s="141" t="s">
        <v>761</v>
      </c>
      <c r="I133" s="108" t="s">
        <v>1796</v>
      </c>
      <c r="J133" s="108" t="s">
        <v>1815</v>
      </c>
      <c r="K133" s="108" t="s">
        <v>1810</v>
      </c>
      <c r="L133" s="33" t="str">
        <f t="shared" si="5"/>
        <v>E:POS_P:P01_Tr1:NWF_Tr2:LSI_DRC_R3_D:07_M:02_Y:2018</v>
      </c>
      <c r="M133" s="108">
        <v>1.21</v>
      </c>
      <c r="O133" s="108">
        <v>6.6</v>
      </c>
    </row>
    <row r="134" spans="1:15" x14ac:dyDescent="0.2">
      <c r="A134" s="138">
        <v>43151</v>
      </c>
      <c r="C134" s="138" t="s">
        <v>137</v>
      </c>
      <c r="D134" s="138" t="s">
        <v>138</v>
      </c>
      <c r="E134" s="138" t="s">
        <v>139</v>
      </c>
      <c r="F134" s="140">
        <f t="shared" si="4"/>
        <v>2018</v>
      </c>
      <c r="G134" s="141" t="s">
        <v>448</v>
      </c>
      <c r="H134" s="141">
        <v>20</v>
      </c>
      <c r="L134" s="33" t="str">
        <f t="shared" si="5"/>
        <v>E:POS_P:P01_Tr1:_Tr2:_DRC__D:20_M:02_Y:2018</v>
      </c>
    </row>
    <row r="135" spans="1:15" x14ac:dyDescent="0.2">
      <c r="A135" s="138">
        <v>43151</v>
      </c>
      <c r="C135" s="138" t="s">
        <v>137</v>
      </c>
      <c r="D135" s="138" t="s">
        <v>138</v>
      </c>
      <c r="E135" s="138" t="s">
        <v>139</v>
      </c>
      <c r="F135" s="140">
        <f t="shared" si="4"/>
        <v>2018</v>
      </c>
      <c r="G135" s="141" t="s">
        <v>448</v>
      </c>
      <c r="H135" s="141">
        <v>20</v>
      </c>
      <c r="L135" s="33" t="str">
        <f t="shared" si="5"/>
        <v>E:POS_P:P01_Tr1:_Tr2:_DRC__D:20_M:02_Y:2018</v>
      </c>
    </row>
    <row r="136" spans="1:15" x14ac:dyDescent="0.2">
      <c r="A136" s="138">
        <v>43151</v>
      </c>
      <c r="C136" s="138" t="s">
        <v>137</v>
      </c>
      <c r="D136" s="138" t="s">
        <v>138</v>
      </c>
      <c r="E136" s="138" t="s">
        <v>139</v>
      </c>
      <c r="F136" s="140">
        <f t="shared" si="4"/>
        <v>2018</v>
      </c>
      <c r="G136" s="141" t="s">
        <v>448</v>
      </c>
      <c r="H136" s="141">
        <v>20</v>
      </c>
      <c r="L136" s="33" t="str">
        <f t="shared" si="5"/>
        <v>E:POS_P:P01_Tr1:_Tr2:_DRC__D:20_M:02_Y:2018</v>
      </c>
    </row>
    <row r="137" spans="1:15" x14ac:dyDescent="0.2">
      <c r="A137" s="138">
        <v>43151</v>
      </c>
      <c r="C137" s="138" t="s">
        <v>137</v>
      </c>
      <c r="D137" s="138" t="s">
        <v>138</v>
      </c>
      <c r="E137" s="138" t="s">
        <v>139</v>
      </c>
      <c r="F137" s="140">
        <f t="shared" si="4"/>
        <v>2018</v>
      </c>
      <c r="G137" s="141" t="s">
        <v>448</v>
      </c>
      <c r="H137" s="141">
        <v>20</v>
      </c>
      <c r="L137" s="33" t="str">
        <f t="shared" si="5"/>
        <v>E:POS_P:P01_Tr1:_Tr2:_DRC__D:20_M:02_Y:2018</v>
      </c>
    </row>
    <row r="138" spans="1:15" x14ac:dyDescent="0.2">
      <c r="A138" s="138">
        <v>43151</v>
      </c>
      <c r="C138" s="138" t="s">
        <v>137</v>
      </c>
      <c r="D138" s="138" t="s">
        <v>138</v>
      </c>
      <c r="E138" s="138" t="s">
        <v>139</v>
      </c>
      <c r="F138" s="140">
        <f t="shared" si="4"/>
        <v>2018</v>
      </c>
      <c r="G138" s="141" t="s">
        <v>448</v>
      </c>
      <c r="H138" s="141">
        <v>20</v>
      </c>
      <c r="L138" s="33" t="str">
        <f t="shared" si="5"/>
        <v>E:POS_P:P01_Tr1:_Tr2:_DRC__D:20_M:02_Y:2018</v>
      </c>
    </row>
    <row r="139" spans="1:15" x14ac:dyDescent="0.2">
      <c r="A139" s="138">
        <v>43151</v>
      </c>
      <c r="C139" s="138" t="s">
        <v>137</v>
      </c>
      <c r="D139" s="138" t="s">
        <v>138</v>
      </c>
      <c r="E139" s="138" t="s">
        <v>139</v>
      </c>
      <c r="F139" s="140">
        <f t="shared" si="4"/>
        <v>2018</v>
      </c>
      <c r="G139" s="141" t="s">
        <v>448</v>
      </c>
      <c r="H139" s="141">
        <v>20</v>
      </c>
      <c r="L139" s="33" t="str">
        <f t="shared" si="5"/>
        <v>E:POS_P:P01_Tr1:_Tr2:_DRC__D:20_M:02_Y:2018</v>
      </c>
    </row>
    <row r="140" spans="1:15" x14ac:dyDescent="0.2">
      <c r="A140" s="138">
        <v>43151</v>
      </c>
      <c r="C140" s="138" t="s">
        <v>137</v>
      </c>
      <c r="D140" s="138" t="s">
        <v>138</v>
      </c>
      <c r="E140" s="138" t="s">
        <v>139</v>
      </c>
      <c r="F140" s="140">
        <f t="shared" si="4"/>
        <v>2018</v>
      </c>
      <c r="G140" s="141" t="s">
        <v>448</v>
      </c>
      <c r="H140" s="141">
        <v>20</v>
      </c>
      <c r="L140" s="33" t="str">
        <f t="shared" si="5"/>
        <v>E:POS_P:P01_Tr1:_Tr2:_DRC__D:20_M:02_Y:2018</v>
      </c>
    </row>
    <row r="141" spans="1:15" x14ac:dyDescent="0.2">
      <c r="A141" s="138">
        <v>43151</v>
      </c>
      <c r="C141" s="138" t="s">
        <v>137</v>
      </c>
      <c r="D141" s="138" t="s">
        <v>138</v>
      </c>
      <c r="E141" s="138" t="s">
        <v>139</v>
      </c>
      <c r="F141" s="140">
        <f t="shared" si="4"/>
        <v>2018</v>
      </c>
      <c r="G141" s="141" t="s">
        <v>448</v>
      </c>
      <c r="H141" s="141">
        <v>20</v>
      </c>
      <c r="L141" s="33" t="str">
        <f t="shared" si="5"/>
        <v>E:POS_P:P01_Tr1:_Tr2:_DRC__D:20_M:02_Y:2018</v>
      </c>
    </row>
    <row r="142" spans="1:15" x14ac:dyDescent="0.2">
      <c r="A142" s="138">
        <v>43151</v>
      </c>
      <c r="C142" s="138" t="s">
        <v>137</v>
      </c>
      <c r="D142" s="138" t="s">
        <v>138</v>
      </c>
      <c r="E142" s="138" t="s">
        <v>139</v>
      </c>
      <c r="F142" s="140">
        <f t="shared" si="4"/>
        <v>2018</v>
      </c>
      <c r="G142" s="141" t="s">
        <v>448</v>
      </c>
      <c r="H142" s="141">
        <v>20</v>
      </c>
      <c r="L142" s="33" t="str">
        <f t="shared" si="5"/>
        <v>E:POS_P:P01_Tr1:_Tr2:_DRC__D:20_M:02_Y:2018</v>
      </c>
    </row>
    <row r="143" spans="1:15" x14ac:dyDescent="0.2">
      <c r="A143" s="138">
        <v>43151</v>
      </c>
      <c r="C143" s="138" t="s">
        <v>137</v>
      </c>
      <c r="D143" s="138" t="s">
        <v>138</v>
      </c>
      <c r="E143" s="138" t="s">
        <v>139</v>
      </c>
      <c r="F143" s="140">
        <f t="shared" si="4"/>
        <v>2018</v>
      </c>
      <c r="G143" s="141" t="s">
        <v>448</v>
      </c>
      <c r="H143" s="141">
        <v>20</v>
      </c>
      <c r="L143" s="33" t="str">
        <f t="shared" si="5"/>
        <v>E:POS_P:P01_Tr1:_Tr2:_DRC__D:20_M:02_Y:2018</v>
      </c>
    </row>
    <row r="144" spans="1:15" x14ac:dyDescent="0.2">
      <c r="A144" s="138">
        <v>43151</v>
      </c>
      <c r="C144" s="138" t="s">
        <v>137</v>
      </c>
      <c r="D144" s="138" t="s">
        <v>138</v>
      </c>
      <c r="E144" s="138" t="s">
        <v>139</v>
      </c>
      <c r="F144" s="140">
        <f t="shared" si="4"/>
        <v>2018</v>
      </c>
      <c r="G144" s="141" t="s">
        <v>448</v>
      </c>
      <c r="H144" s="141">
        <v>20</v>
      </c>
      <c r="L144" s="33" t="str">
        <f t="shared" si="5"/>
        <v>E:POS_P:P01_Tr1:_Tr2:_DRC__D:20_M:02_Y:2018</v>
      </c>
    </row>
    <row r="145" spans="1:17" x14ac:dyDescent="0.2">
      <c r="A145" s="138">
        <v>43151</v>
      </c>
      <c r="C145" s="138" t="s">
        <v>137</v>
      </c>
      <c r="D145" s="138" t="s">
        <v>138</v>
      </c>
      <c r="E145" s="138" t="s">
        <v>139</v>
      </c>
      <c r="F145" s="140">
        <f t="shared" si="4"/>
        <v>2018</v>
      </c>
      <c r="G145" s="141" t="s">
        <v>448</v>
      </c>
      <c r="H145" s="141">
        <v>20</v>
      </c>
      <c r="L145" s="33" t="str">
        <f t="shared" si="5"/>
        <v>E:POS_P:P01_Tr1:_Tr2:_DRC__D:20_M:02_Y:2018</v>
      </c>
    </row>
    <row r="146" spans="1:17" x14ac:dyDescent="0.2">
      <c r="A146" s="138">
        <v>43251</v>
      </c>
      <c r="B146" s="108" t="s">
        <v>1904</v>
      </c>
      <c r="C146" s="138" t="s">
        <v>137</v>
      </c>
      <c r="D146" s="138" t="s">
        <v>138</v>
      </c>
      <c r="E146" s="138" t="s">
        <v>139</v>
      </c>
      <c r="F146" s="140">
        <f t="shared" si="4"/>
        <v>2018</v>
      </c>
      <c r="G146" s="141" t="s">
        <v>244</v>
      </c>
      <c r="H146" s="141">
        <v>31</v>
      </c>
      <c r="I146" s="108" t="s">
        <v>1828</v>
      </c>
      <c r="J146" s="108" t="s">
        <v>1797</v>
      </c>
      <c r="K146" s="108" t="s">
        <v>1798</v>
      </c>
      <c r="L146" s="33" t="str">
        <f t="shared" si="5"/>
        <v>E:POS_P:P01_Tr1:WFL_Tr2:ESI_DRC_R1_D:31_M:05_Y:2018</v>
      </c>
      <c r="M146" s="108">
        <v>1.57</v>
      </c>
      <c r="N146" s="108">
        <v>7.25</v>
      </c>
      <c r="O146" s="108">
        <v>22.1</v>
      </c>
      <c r="P146" s="108">
        <v>203.9</v>
      </c>
      <c r="Q146" s="109">
        <v>0.57500000000000007</v>
      </c>
    </row>
    <row r="147" spans="1:17" x14ac:dyDescent="0.2">
      <c r="A147" s="138">
        <v>43251</v>
      </c>
      <c r="B147" s="108" t="s">
        <v>1904</v>
      </c>
      <c r="C147" s="138" t="s">
        <v>137</v>
      </c>
      <c r="D147" s="138" t="s">
        <v>138</v>
      </c>
      <c r="E147" s="138" t="s">
        <v>139</v>
      </c>
      <c r="F147" s="140">
        <f t="shared" si="4"/>
        <v>2018</v>
      </c>
      <c r="G147" s="141" t="s">
        <v>244</v>
      </c>
      <c r="H147" s="141">
        <v>31</v>
      </c>
      <c r="I147" s="108" t="s">
        <v>1828</v>
      </c>
      <c r="J147" s="108" t="s">
        <v>1797</v>
      </c>
      <c r="K147" s="108" t="s">
        <v>1805</v>
      </c>
      <c r="L147" s="33" t="str">
        <f t="shared" si="5"/>
        <v>E:POS_P:P01_Tr1:WFL_Tr2:ESI_DRC_R2_D:31_M:05_Y:2018</v>
      </c>
      <c r="M147" s="108">
        <v>1.51</v>
      </c>
      <c r="N147" s="108">
        <v>7.34</v>
      </c>
      <c r="O147" s="108">
        <v>22</v>
      </c>
      <c r="P147" s="108">
        <v>199.7</v>
      </c>
    </row>
    <row r="148" spans="1:17" x14ac:dyDescent="0.2">
      <c r="A148" s="138">
        <v>43251</v>
      </c>
      <c r="B148" s="108" t="s">
        <v>1904</v>
      </c>
      <c r="C148" s="138" t="s">
        <v>137</v>
      </c>
      <c r="D148" s="138" t="s">
        <v>138</v>
      </c>
      <c r="E148" s="138" t="s">
        <v>139</v>
      </c>
      <c r="F148" s="140">
        <f t="shared" si="4"/>
        <v>2018</v>
      </c>
      <c r="G148" s="141" t="s">
        <v>244</v>
      </c>
      <c r="H148" s="141">
        <v>31</v>
      </c>
      <c r="I148" s="108" t="s">
        <v>1828</v>
      </c>
      <c r="J148" s="108" t="s">
        <v>1797</v>
      </c>
      <c r="K148" s="108" t="s">
        <v>1810</v>
      </c>
      <c r="L148" s="33" t="str">
        <f t="shared" si="5"/>
        <v>E:POS_P:P01_Tr1:WFL_Tr2:ESI_DRC_R3_D:31_M:05_Y:2018</v>
      </c>
      <c r="M148" s="108">
        <v>1.18</v>
      </c>
      <c r="N148" s="108">
        <v>7.35</v>
      </c>
      <c r="O148" s="108">
        <v>22.2</v>
      </c>
      <c r="P148" s="108">
        <v>210.9</v>
      </c>
    </row>
    <row r="149" spans="1:17" x14ac:dyDescent="0.2">
      <c r="A149" s="138">
        <v>43251</v>
      </c>
      <c r="B149" s="108" t="s">
        <v>1904</v>
      </c>
      <c r="C149" s="138" t="s">
        <v>137</v>
      </c>
      <c r="D149" s="138" t="s">
        <v>138</v>
      </c>
      <c r="E149" s="138" t="s">
        <v>139</v>
      </c>
      <c r="F149" s="140">
        <f t="shared" si="4"/>
        <v>2018</v>
      </c>
      <c r="G149" s="141" t="s">
        <v>244</v>
      </c>
      <c r="H149" s="141">
        <v>31</v>
      </c>
      <c r="I149" s="108" t="s">
        <v>1828</v>
      </c>
      <c r="J149" s="108" t="s">
        <v>1815</v>
      </c>
      <c r="K149" s="108" t="s">
        <v>1798</v>
      </c>
      <c r="L149" s="33" t="str">
        <f t="shared" si="5"/>
        <v>E:POS_P:P01_Tr1:WFL_Tr2:LSI_DRC_R1_D:31_M:05_Y:2018</v>
      </c>
      <c r="M149" s="108">
        <v>1.18</v>
      </c>
      <c r="N149" s="108">
        <v>7.29</v>
      </c>
      <c r="O149" s="108">
        <v>23.1</v>
      </c>
      <c r="P149" s="108">
        <v>219.1</v>
      </c>
    </row>
    <row r="150" spans="1:17" x14ac:dyDescent="0.2">
      <c r="A150" s="138">
        <v>43251</v>
      </c>
      <c r="B150" s="108" t="s">
        <v>1904</v>
      </c>
      <c r="C150" s="138" t="s">
        <v>137</v>
      </c>
      <c r="D150" s="138" t="s">
        <v>138</v>
      </c>
      <c r="E150" s="138" t="s">
        <v>139</v>
      </c>
      <c r="F150" s="140">
        <f t="shared" si="4"/>
        <v>2018</v>
      </c>
      <c r="G150" s="141" t="s">
        <v>244</v>
      </c>
      <c r="H150" s="141">
        <v>31</v>
      </c>
      <c r="I150" s="108" t="s">
        <v>1828</v>
      </c>
      <c r="J150" s="108" t="s">
        <v>1815</v>
      </c>
      <c r="K150" s="108" t="s">
        <v>1805</v>
      </c>
      <c r="L150" s="33" t="str">
        <f t="shared" si="5"/>
        <v>E:POS_P:P01_Tr1:WFL_Tr2:LSI_DRC_R2_D:31_M:05_Y:2018</v>
      </c>
      <c r="M150" s="108">
        <v>1.34</v>
      </c>
      <c r="N150" s="108">
        <v>7.6</v>
      </c>
      <c r="O150" s="108">
        <v>21.3</v>
      </c>
      <c r="P150" s="108">
        <v>203.9</v>
      </c>
    </row>
    <row r="151" spans="1:17" x14ac:dyDescent="0.2">
      <c r="A151" s="138">
        <v>43251</v>
      </c>
      <c r="B151" s="108" t="s">
        <v>1904</v>
      </c>
      <c r="C151" s="138" t="s">
        <v>137</v>
      </c>
      <c r="D151" s="138" t="s">
        <v>138</v>
      </c>
      <c r="E151" s="138" t="s">
        <v>139</v>
      </c>
      <c r="F151" s="140">
        <f t="shared" si="4"/>
        <v>2018</v>
      </c>
      <c r="G151" s="141" t="s">
        <v>244</v>
      </c>
      <c r="H151" s="141">
        <v>31</v>
      </c>
      <c r="I151" s="108" t="s">
        <v>1828</v>
      </c>
      <c r="J151" s="108" t="s">
        <v>1815</v>
      </c>
      <c r="K151" s="108" t="s">
        <v>1810</v>
      </c>
      <c r="L151" s="33" t="str">
        <f t="shared" si="5"/>
        <v>E:POS_P:P01_Tr1:WFL_Tr2:LSI_DRC_R3_D:31_M:05_Y:2018</v>
      </c>
      <c r="M151" s="108">
        <v>1.29</v>
      </c>
      <c r="N151" s="108">
        <v>7.75</v>
      </c>
      <c r="O151" s="108">
        <v>22.1</v>
      </c>
      <c r="P151" s="108">
        <v>228.3</v>
      </c>
    </row>
    <row r="152" spans="1:17" x14ac:dyDescent="0.2">
      <c r="A152" s="138">
        <v>43251</v>
      </c>
      <c r="B152" s="108" t="s">
        <v>1904</v>
      </c>
      <c r="C152" s="138" t="s">
        <v>137</v>
      </c>
      <c r="D152" s="138" t="s">
        <v>138</v>
      </c>
      <c r="E152" s="138" t="s">
        <v>139</v>
      </c>
      <c r="F152" s="140">
        <f t="shared" si="4"/>
        <v>2018</v>
      </c>
      <c r="G152" s="141" t="s">
        <v>244</v>
      </c>
      <c r="H152" s="141">
        <v>31</v>
      </c>
      <c r="I152" s="108" t="s">
        <v>1796</v>
      </c>
      <c r="J152" s="108" t="s">
        <v>1797</v>
      </c>
      <c r="K152" s="108" t="s">
        <v>1798</v>
      </c>
      <c r="L152" s="33" t="str">
        <f t="shared" si="5"/>
        <v>E:POS_P:P01_Tr1:NWF_Tr2:ESI_DRC_R1_D:31_M:05_Y:2018</v>
      </c>
      <c r="M152" s="108">
        <v>1.66</v>
      </c>
      <c r="N152" s="108">
        <v>7.32</v>
      </c>
      <c r="O152" s="108">
        <v>23.6</v>
      </c>
      <c r="P152" s="108">
        <v>193.5</v>
      </c>
    </row>
    <row r="153" spans="1:17" x14ac:dyDescent="0.2">
      <c r="A153" s="138">
        <v>43251</v>
      </c>
      <c r="B153" s="108" t="s">
        <v>1904</v>
      </c>
      <c r="C153" s="138" t="s">
        <v>137</v>
      </c>
      <c r="D153" s="138" t="s">
        <v>138</v>
      </c>
      <c r="E153" s="138" t="s">
        <v>139</v>
      </c>
      <c r="F153" s="140">
        <f t="shared" si="4"/>
        <v>2018</v>
      </c>
      <c r="G153" s="141" t="s">
        <v>244</v>
      </c>
      <c r="H153" s="141">
        <v>31</v>
      </c>
      <c r="I153" s="108" t="s">
        <v>1796</v>
      </c>
      <c r="J153" s="108" t="s">
        <v>1797</v>
      </c>
      <c r="K153" s="108" t="s">
        <v>1805</v>
      </c>
      <c r="L153" s="33" t="str">
        <f t="shared" si="5"/>
        <v>E:POS_P:P01_Tr1:NWF_Tr2:ESI_DRC_R2_D:31_M:05_Y:2018</v>
      </c>
      <c r="M153" s="108">
        <v>1.64</v>
      </c>
      <c r="N153" s="108">
        <v>7.28</v>
      </c>
      <c r="O153" s="108">
        <v>23.8</v>
      </c>
      <c r="P153" s="108">
        <v>140.1</v>
      </c>
    </row>
    <row r="154" spans="1:17" x14ac:dyDescent="0.2">
      <c r="A154" s="138">
        <v>43251</v>
      </c>
      <c r="B154" s="108" t="s">
        <v>1904</v>
      </c>
      <c r="C154" s="138" t="s">
        <v>137</v>
      </c>
      <c r="D154" s="138" t="s">
        <v>138</v>
      </c>
      <c r="E154" s="138" t="s">
        <v>139</v>
      </c>
      <c r="F154" s="140">
        <f t="shared" si="4"/>
        <v>2018</v>
      </c>
      <c r="G154" s="141" t="s">
        <v>244</v>
      </c>
      <c r="H154" s="141">
        <v>31</v>
      </c>
      <c r="I154" s="108" t="s">
        <v>1796</v>
      </c>
      <c r="J154" s="108" t="s">
        <v>1797</v>
      </c>
      <c r="K154" s="108" t="s">
        <v>1810</v>
      </c>
      <c r="L154" s="33" t="str">
        <f t="shared" si="5"/>
        <v>E:POS_P:P01_Tr1:NWF_Tr2:ESI_DRC_R3_D:31_M:05_Y:2018</v>
      </c>
      <c r="M154" s="108">
        <v>1.44</v>
      </c>
      <c r="N154" s="108">
        <v>7.32</v>
      </c>
      <c r="O154" s="108">
        <v>24</v>
      </c>
      <c r="P154" s="108">
        <v>189.3</v>
      </c>
    </row>
    <row r="155" spans="1:17" x14ac:dyDescent="0.2">
      <c r="A155" s="138">
        <v>43251</v>
      </c>
      <c r="B155" s="108" t="s">
        <v>1904</v>
      </c>
      <c r="C155" s="138" t="s">
        <v>137</v>
      </c>
      <c r="D155" s="138" t="s">
        <v>138</v>
      </c>
      <c r="E155" s="138" t="s">
        <v>139</v>
      </c>
      <c r="F155" s="140">
        <f t="shared" si="4"/>
        <v>2018</v>
      </c>
      <c r="G155" s="141" t="s">
        <v>244</v>
      </c>
      <c r="H155" s="141">
        <v>31</v>
      </c>
      <c r="I155" s="108" t="s">
        <v>1796</v>
      </c>
      <c r="J155" s="108" t="s">
        <v>1815</v>
      </c>
      <c r="K155" s="108" t="s">
        <v>1798</v>
      </c>
      <c r="L155" s="33" t="str">
        <f t="shared" si="5"/>
        <v>E:POS_P:P01_Tr1:NWF_Tr2:LSI_DRC_R1_D:31_M:05_Y:2018</v>
      </c>
      <c r="M155" s="108">
        <v>1.31</v>
      </c>
      <c r="N155" s="108">
        <v>7.42</v>
      </c>
      <c r="O155" s="108">
        <v>23.5</v>
      </c>
      <c r="P155" s="108">
        <v>168.2</v>
      </c>
    </row>
    <row r="156" spans="1:17" x14ac:dyDescent="0.2">
      <c r="A156" s="138">
        <v>43251</v>
      </c>
      <c r="B156" s="108" t="s">
        <v>1904</v>
      </c>
      <c r="C156" s="138" t="s">
        <v>137</v>
      </c>
      <c r="D156" s="138" t="s">
        <v>138</v>
      </c>
      <c r="E156" s="138" t="s">
        <v>139</v>
      </c>
      <c r="F156" s="140">
        <f t="shared" si="4"/>
        <v>2018</v>
      </c>
      <c r="G156" s="141" t="s">
        <v>244</v>
      </c>
      <c r="H156" s="141">
        <v>31</v>
      </c>
      <c r="I156" s="108" t="s">
        <v>1796</v>
      </c>
      <c r="J156" s="108" t="s">
        <v>1815</v>
      </c>
      <c r="K156" s="108" t="s">
        <v>1805</v>
      </c>
      <c r="L156" s="33" t="str">
        <f t="shared" si="5"/>
        <v>E:POS_P:P01_Tr1:NWF_Tr2:LSI_DRC_R2_D:31_M:05_Y:2018</v>
      </c>
      <c r="M156" s="108">
        <v>1.23</v>
      </c>
      <c r="N156" s="108">
        <v>7.06</v>
      </c>
      <c r="O156" s="108">
        <v>23.6</v>
      </c>
      <c r="P156" s="108">
        <v>150.30000000000001</v>
      </c>
    </row>
    <row r="157" spans="1:17" x14ac:dyDescent="0.2">
      <c r="A157" s="138">
        <v>43251</v>
      </c>
      <c r="B157" s="108" t="s">
        <v>1904</v>
      </c>
      <c r="C157" s="138" t="s">
        <v>137</v>
      </c>
      <c r="D157" s="138" t="s">
        <v>138</v>
      </c>
      <c r="E157" s="138" t="s">
        <v>139</v>
      </c>
      <c r="F157" s="140">
        <f t="shared" si="4"/>
        <v>2018</v>
      </c>
      <c r="G157" s="141" t="s">
        <v>244</v>
      </c>
      <c r="H157" s="141">
        <v>31</v>
      </c>
      <c r="I157" s="108" t="s">
        <v>1796</v>
      </c>
      <c r="J157" s="108" t="s">
        <v>1815</v>
      </c>
      <c r="K157" s="108" t="s">
        <v>1810</v>
      </c>
      <c r="L157" s="33" t="str">
        <f t="shared" si="5"/>
        <v>E:POS_P:P01_Tr1:NWF_Tr2:LSI_DRC_R3_D:31_M:05_Y:2018</v>
      </c>
      <c r="M157" s="108">
        <v>1.3</v>
      </c>
      <c r="N157" s="108">
        <v>7.32</v>
      </c>
      <c r="O157" s="108">
        <v>24</v>
      </c>
      <c r="P157" s="108">
        <v>162.9</v>
      </c>
    </row>
    <row r="158" spans="1:17" x14ac:dyDescent="0.2">
      <c r="A158" s="138">
        <v>43266</v>
      </c>
      <c r="B158" s="108" t="s">
        <v>1905</v>
      </c>
      <c r="C158" s="138" t="s">
        <v>137</v>
      </c>
      <c r="D158" s="138" t="s">
        <v>138</v>
      </c>
      <c r="E158" s="138" t="s">
        <v>139</v>
      </c>
      <c r="F158" s="140">
        <f t="shared" si="4"/>
        <v>2018</v>
      </c>
      <c r="G158" s="141" t="s">
        <v>298</v>
      </c>
      <c r="H158" s="141">
        <v>15</v>
      </c>
      <c r="I158" s="108" t="s">
        <v>1828</v>
      </c>
      <c r="J158" s="108" t="s">
        <v>1797</v>
      </c>
      <c r="K158" s="108" t="s">
        <v>1798</v>
      </c>
      <c r="L158" s="33" t="str">
        <f t="shared" si="5"/>
        <v>E:POS_P:P01_Tr1:WFL_Tr2:ESI_DRC_R1_D:15_M:06_Y:2018</v>
      </c>
      <c r="M158" s="108">
        <v>1.1100000000000001</v>
      </c>
      <c r="N158" s="108">
        <v>6.6</v>
      </c>
      <c r="O158" s="108">
        <v>21.8</v>
      </c>
      <c r="P158" s="108">
        <v>218</v>
      </c>
      <c r="Q158" s="109">
        <v>0.58402777777777781</v>
      </c>
    </row>
    <row r="159" spans="1:17" x14ac:dyDescent="0.2">
      <c r="A159" s="138">
        <v>43266</v>
      </c>
      <c r="B159" s="108" t="s">
        <v>1905</v>
      </c>
      <c r="C159" s="138" t="s">
        <v>137</v>
      </c>
      <c r="D159" s="138" t="s">
        <v>138</v>
      </c>
      <c r="E159" s="138" t="s">
        <v>139</v>
      </c>
      <c r="F159" s="140">
        <f t="shared" si="4"/>
        <v>2018</v>
      </c>
      <c r="G159" s="141" t="s">
        <v>298</v>
      </c>
      <c r="H159" s="141">
        <v>15</v>
      </c>
      <c r="I159" s="108" t="s">
        <v>1828</v>
      </c>
      <c r="J159" s="108" t="s">
        <v>1797</v>
      </c>
      <c r="K159" s="108" t="s">
        <v>1805</v>
      </c>
      <c r="L159" s="33" t="str">
        <f t="shared" si="5"/>
        <v>E:POS_P:P01_Tr1:WFL_Tr2:ESI_DRC_R2_D:15_M:06_Y:2018</v>
      </c>
      <c r="M159" s="108">
        <v>1.43</v>
      </c>
      <c r="N159" s="108">
        <v>6.72</v>
      </c>
      <c r="O159" s="108">
        <v>21.8</v>
      </c>
      <c r="P159" s="108">
        <v>181</v>
      </c>
    </row>
    <row r="160" spans="1:17" x14ac:dyDescent="0.2">
      <c r="A160" s="138">
        <v>43266</v>
      </c>
      <c r="B160" s="108" t="s">
        <v>1905</v>
      </c>
      <c r="C160" s="138" t="s">
        <v>137</v>
      </c>
      <c r="D160" s="138" t="s">
        <v>138</v>
      </c>
      <c r="E160" s="138" t="s">
        <v>139</v>
      </c>
      <c r="F160" s="140">
        <f t="shared" si="4"/>
        <v>2018</v>
      </c>
      <c r="G160" s="141" t="s">
        <v>298</v>
      </c>
      <c r="H160" s="141">
        <v>15</v>
      </c>
      <c r="I160" s="108" t="s">
        <v>1828</v>
      </c>
      <c r="J160" s="108" t="s">
        <v>1797</v>
      </c>
      <c r="K160" s="108" t="s">
        <v>1810</v>
      </c>
      <c r="L160" s="33" t="str">
        <f t="shared" si="5"/>
        <v>E:POS_P:P01_Tr1:WFL_Tr2:ESI_DRC_R3_D:15_M:06_Y:2018</v>
      </c>
      <c r="M160" s="108">
        <v>1.1299999999999999</v>
      </c>
      <c r="N160" s="108">
        <v>6.9</v>
      </c>
      <c r="O160" s="108">
        <v>22.2</v>
      </c>
      <c r="P160" s="108">
        <v>169</v>
      </c>
    </row>
    <row r="161" spans="1:18" x14ac:dyDescent="0.2">
      <c r="A161" s="138">
        <v>43266</v>
      </c>
      <c r="B161" s="108" t="s">
        <v>1905</v>
      </c>
      <c r="C161" s="138" t="s">
        <v>137</v>
      </c>
      <c r="D161" s="138" t="s">
        <v>138</v>
      </c>
      <c r="E161" s="138" t="s">
        <v>139</v>
      </c>
      <c r="F161" s="140">
        <f t="shared" si="4"/>
        <v>2018</v>
      </c>
      <c r="G161" s="141" t="s">
        <v>298</v>
      </c>
      <c r="H161" s="141">
        <v>15</v>
      </c>
      <c r="I161" s="108" t="s">
        <v>1828</v>
      </c>
      <c r="J161" s="108" t="s">
        <v>1815</v>
      </c>
      <c r="K161" s="108" t="s">
        <v>1798</v>
      </c>
      <c r="L161" s="33" t="str">
        <f t="shared" si="5"/>
        <v>E:POS_P:P01_Tr1:WFL_Tr2:LSI_DRC_R1_D:15_M:06_Y:2018</v>
      </c>
      <c r="M161" s="108">
        <v>1.01</v>
      </c>
      <c r="N161" s="108">
        <v>6.68</v>
      </c>
      <c r="O161" s="108">
        <v>22.1</v>
      </c>
      <c r="P161" s="108">
        <v>190</v>
      </c>
    </row>
    <row r="162" spans="1:18" x14ac:dyDescent="0.2">
      <c r="A162" s="138">
        <v>43266</v>
      </c>
      <c r="B162" s="108" t="s">
        <v>1905</v>
      </c>
      <c r="C162" s="138" t="s">
        <v>137</v>
      </c>
      <c r="D162" s="138" t="s">
        <v>138</v>
      </c>
      <c r="E162" s="138" t="s">
        <v>139</v>
      </c>
      <c r="F162" s="140">
        <f t="shared" si="4"/>
        <v>2018</v>
      </c>
      <c r="G162" s="141" t="s">
        <v>298</v>
      </c>
      <c r="H162" s="141">
        <v>15</v>
      </c>
      <c r="I162" s="108" t="s">
        <v>1828</v>
      </c>
      <c r="J162" s="108" t="s">
        <v>1815</v>
      </c>
      <c r="K162" s="108" t="s">
        <v>1805</v>
      </c>
      <c r="L162" s="33" t="str">
        <f t="shared" si="5"/>
        <v>E:POS_P:P01_Tr1:WFL_Tr2:LSI_DRC_R2_D:15_M:06_Y:2018</v>
      </c>
      <c r="M162" s="108">
        <v>1.08</v>
      </c>
      <c r="N162" s="108">
        <v>6.4</v>
      </c>
      <c r="O162" s="108">
        <v>22.1</v>
      </c>
      <c r="P162" s="108">
        <v>186</v>
      </c>
    </row>
    <row r="163" spans="1:18" x14ac:dyDescent="0.2">
      <c r="A163" s="138">
        <v>43266</v>
      </c>
      <c r="B163" s="108" t="s">
        <v>1905</v>
      </c>
      <c r="C163" s="138" t="s">
        <v>137</v>
      </c>
      <c r="D163" s="138" t="s">
        <v>138</v>
      </c>
      <c r="E163" s="138" t="s">
        <v>139</v>
      </c>
      <c r="F163" s="140">
        <f t="shared" si="4"/>
        <v>2018</v>
      </c>
      <c r="G163" s="141" t="s">
        <v>298</v>
      </c>
      <c r="H163" s="141">
        <v>15</v>
      </c>
      <c r="I163" s="108" t="s">
        <v>1828</v>
      </c>
      <c r="J163" s="108" t="s">
        <v>1815</v>
      </c>
      <c r="K163" s="108" t="s">
        <v>1810</v>
      </c>
      <c r="L163" s="33" t="str">
        <f t="shared" si="5"/>
        <v>E:POS_P:P01_Tr1:WFL_Tr2:LSI_DRC_R3_D:15_M:06_Y:2018</v>
      </c>
      <c r="M163" s="108">
        <v>1.24</v>
      </c>
      <c r="N163" s="108">
        <v>6.51</v>
      </c>
      <c r="O163" s="108">
        <v>22</v>
      </c>
      <c r="P163" s="108">
        <v>198</v>
      </c>
    </row>
    <row r="164" spans="1:18" x14ac:dyDescent="0.2">
      <c r="A164" s="138">
        <v>43266</v>
      </c>
      <c r="B164" s="108" t="s">
        <v>1905</v>
      </c>
      <c r="C164" s="138" t="s">
        <v>137</v>
      </c>
      <c r="D164" s="138" t="s">
        <v>138</v>
      </c>
      <c r="E164" s="138" t="s">
        <v>139</v>
      </c>
      <c r="F164" s="140">
        <f t="shared" si="4"/>
        <v>2018</v>
      </c>
      <c r="G164" s="141" t="s">
        <v>298</v>
      </c>
      <c r="H164" s="141">
        <v>15</v>
      </c>
      <c r="I164" s="108" t="s">
        <v>1796</v>
      </c>
      <c r="J164" s="108" t="s">
        <v>1797</v>
      </c>
      <c r="K164" s="108" t="s">
        <v>1798</v>
      </c>
      <c r="L164" s="33" t="str">
        <f t="shared" si="5"/>
        <v>E:POS_P:P01_Tr1:NWF_Tr2:ESI_DRC_R1_D:15_M:06_Y:2018</v>
      </c>
      <c r="M164" s="108">
        <v>1.43</v>
      </c>
      <c r="N164" s="108">
        <v>6.69</v>
      </c>
      <c r="O164" s="108">
        <v>23.8</v>
      </c>
      <c r="P164" s="108">
        <v>166</v>
      </c>
    </row>
    <row r="165" spans="1:18" x14ac:dyDescent="0.2">
      <c r="A165" s="138">
        <v>43266</v>
      </c>
      <c r="B165" s="108" t="s">
        <v>1905</v>
      </c>
      <c r="C165" s="138" t="s">
        <v>137</v>
      </c>
      <c r="D165" s="138" t="s">
        <v>138</v>
      </c>
      <c r="E165" s="138" t="s">
        <v>139</v>
      </c>
      <c r="F165" s="140">
        <f t="shared" si="4"/>
        <v>2018</v>
      </c>
      <c r="G165" s="141" t="s">
        <v>298</v>
      </c>
      <c r="H165" s="141">
        <v>15</v>
      </c>
      <c r="I165" s="108" t="s">
        <v>1796</v>
      </c>
      <c r="J165" s="108" t="s">
        <v>1797</v>
      </c>
      <c r="K165" s="108" t="s">
        <v>1805</v>
      </c>
      <c r="L165" s="33" t="str">
        <f t="shared" si="5"/>
        <v>E:POS_P:P01_Tr1:NWF_Tr2:ESI_DRC_R2_D:15_M:06_Y:2018</v>
      </c>
      <c r="M165" s="108">
        <v>1.45</v>
      </c>
      <c r="N165" s="108">
        <v>6.89</v>
      </c>
      <c r="O165" s="108">
        <v>21.7</v>
      </c>
      <c r="P165" s="108">
        <v>164</v>
      </c>
    </row>
    <row r="166" spans="1:18" x14ac:dyDescent="0.2">
      <c r="A166" s="138">
        <v>43266</v>
      </c>
      <c r="B166" s="108" t="s">
        <v>1905</v>
      </c>
      <c r="C166" s="138" t="s">
        <v>137</v>
      </c>
      <c r="D166" s="138" t="s">
        <v>138</v>
      </c>
      <c r="E166" s="138" t="s">
        <v>139</v>
      </c>
      <c r="F166" s="140">
        <f t="shared" si="4"/>
        <v>2018</v>
      </c>
      <c r="G166" s="141" t="s">
        <v>298</v>
      </c>
      <c r="H166" s="141">
        <v>15</v>
      </c>
      <c r="I166" s="108" t="s">
        <v>1796</v>
      </c>
      <c r="J166" s="108" t="s">
        <v>1797</v>
      </c>
      <c r="K166" s="108" t="s">
        <v>1810</v>
      </c>
      <c r="L166" s="33" t="str">
        <f t="shared" si="5"/>
        <v>E:POS_P:P01_Tr1:NWF_Tr2:ESI_DRC_R3_D:15_M:06_Y:2018</v>
      </c>
      <c r="M166" s="108">
        <v>1.46</v>
      </c>
      <c r="N166" s="108">
        <v>7.01</v>
      </c>
      <c r="O166" s="108">
        <v>21.9</v>
      </c>
      <c r="P166" s="108">
        <v>177</v>
      </c>
    </row>
    <row r="167" spans="1:18" x14ac:dyDescent="0.2">
      <c r="A167" s="138">
        <v>43266</v>
      </c>
      <c r="B167" s="108" t="s">
        <v>1905</v>
      </c>
      <c r="C167" s="138" t="s">
        <v>137</v>
      </c>
      <c r="D167" s="138" t="s">
        <v>138</v>
      </c>
      <c r="E167" s="138" t="s">
        <v>139</v>
      </c>
      <c r="F167" s="140">
        <f t="shared" si="4"/>
        <v>2018</v>
      </c>
      <c r="G167" s="141" t="s">
        <v>298</v>
      </c>
      <c r="H167" s="141">
        <v>15</v>
      </c>
      <c r="I167" s="108" t="s">
        <v>1796</v>
      </c>
      <c r="J167" s="108" t="s">
        <v>1815</v>
      </c>
      <c r="K167" s="108" t="s">
        <v>1798</v>
      </c>
      <c r="L167" s="33" t="str">
        <f t="shared" si="5"/>
        <v>E:POS_P:P01_Tr1:NWF_Tr2:LSI_DRC_R1_D:15_M:06_Y:2018</v>
      </c>
      <c r="M167" s="108">
        <v>1.26</v>
      </c>
      <c r="N167" s="108">
        <v>6.8</v>
      </c>
      <c r="O167" s="108">
        <v>22.2</v>
      </c>
      <c r="P167" s="108">
        <v>133</v>
      </c>
    </row>
    <row r="168" spans="1:18" x14ac:dyDescent="0.2">
      <c r="A168" s="138">
        <v>43266</v>
      </c>
      <c r="B168" s="108" t="s">
        <v>1905</v>
      </c>
      <c r="C168" s="138" t="s">
        <v>137</v>
      </c>
      <c r="D168" s="138" t="s">
        <v>138</v>
      </c>
      <c r="E168" s="138" t="s">
        <v>139</v>
      </c>
      <c r="F168" s="140">
        <f t="shared" si="4"/>
        <v>2018</v>
      </c>
      <c r="G168" s="141" t="s">
        <v>298</v>
      </c>
      <c r="H168" s="141">
        <v>15</v>
      </c>
      <c r="I168" s="108" t="s">
        <v>1796</v>
      </c>
      <c r="J168" s="108" t="s">
        <v>1815</v>
      </c>
      <c r="K168" s="108" t="s">
        <v>1805</v>
      </c>
      <c r="L168" s="33" t="str">
        <f t="shared" si="5"/>
        <v>E:POS_P:P01_Tr1:NWF_Tr2:LSI_DRC_R2_D:15_M:06_Y:2018</v>
      </c>
      <c r="M168" s="108">
        <v>1.43</v>
      </c>
      <c r="N168" s="108">
        <v>6.79</v>
      </c>
      <c r="O168" s="108">
        <v>22.1</v>
      </c>
      <c r="P168" s="108">
        <v>187</v>
      </c>
    </row>
    <row r="169" spans="1:18" x14ac:dyDescent="0.2">
      <c r="A169" s="138">
        <v>43266</v>
      </c>
      <c r="B169" s="108" t="s">
        <v>1905</v>
      </c>
      <c r="C169" s="138" t="s">
        <v>137</v>
      </c>
      <c r="D169" s="138" t="s">
        <v>138</v>
      </c>
      <c r="E169" s="138" t="s">
        <v>139</v>
      </c>
      <c r="F169" s="140">
        <f t="shared" si="4"/>
        <v>2018</v>
      </c>
      <c r="G169" s="141" t="s">
        <v>298</v>
      </c>
      <c r="H169" s="141">
        <v>15</v>
      </c>
      <c r="I169" s="108" t="s">
        <v>1796</v>
      </c>
      <c r="J169" s="108" t="s">
        <v>1815</v>
      </c>
      <c r="K169" s="108" t="s">
        <v>1810</v>
      </c>
      <c r="L169" s="33" t="str">
        <f t="shared" si="5"/>
        <v>E:POS_P:P01_Tr1:NWF_Tr2:LSI_DRC_R3_D:15_M:06_Y:2018</v>
      </c>
      <c r="M169" s="108">
        <v>1.43</v>
      </c>
      <c r="N169" s="108">
        <v>6.93</v>
      </c>
      <c r="O169" s="108">
        <v>22.4</v>
      </c>
      <c r="P169" s="108">
        <v>175</v>
      </c>
    </row>
    <row r="170" spans="1:18" x14ac:dyDescent="0.2">
      <c r="A170" s="138">
        <v>43280</v>
      </c>
      <c r="B170" s="108" t="s">
        <v>1904</v>
      </c>
      <c r="C170" s="138" t="s">
        <v>137</v>
      </c>
      <c r="D170" s="138" t="s">
        <v>138</v>
      </c>
      <c r="E170" s="138" t="s">
        <v>139</v>
      </c>
      <c r="F170" s="140">
        <f t="shared" si="4"/>
        <v>2018</v>
      </c>
      <c r="G170" s="141" t="s">
        <v>298</v>
      </c>
      <c r="H170" s="141">
        <v>29</v>
      </c>
      <c r="I170" s="108" t="s">
        <v>1828</v>
      </c>
      <c r="J170" s="108" t="s">
        <v>1797</v>
      </c>
      <c r="K170" s="108" t="s">
        <v>1798</v>
      </c>
      <c r="L170" s="33" t="str">
        <f t="shared" si="5"/>
        <v>E:POS_P:P01_Tr1:WFL_Tr2:ESI_DRC_R1_D:29_M:06_Y:2018</v>
      </c>
      <c r="M170" s="108">
        <v>1.24</v>
      </c>
      <c r="N170" s="108">
        <v>6.53</v>
      </c>
      <c r="O170" s="108">
        <v>25.5</v>
      </c>
      <c r="P170" s="108">
        <v>188</v>
      </c>
      <c r="Q170" s="109">
        <v>0.55694444444444446</v>
      </c>
      <c r="R170" s="108" t="s">
        <v>1906</v>
      </c>
    </row>
    <row r="171" spans="1:18" x14ac:dyDescent="0.2">
      <c r="A171" s="138">
        <v>43280</v>
      </c>
      <c r="B171" s="108" t="s">
        <v>1904</v>
      </c>
      <c r="C171" s="138" t="s">
        <v>137</v>
      </c>
      <c r="D171" s="138" t="s">
        <v>138</v>
      </c>
      <c r="E171" s="138" t="s">
        <v>139</v>
      </c>
      <c r="F171" s="140">
        <f t="shared" si="4"/>
        <v>2018</v>
      </c>
      <c r="G171" s="141" t="s">
        <v>298</v>
      </c>
      <c r="H171" s="141">
        <v>29</v>
      </c>
      <c r="I171" s="108" t="s">
        <v>1828</v>
      </c>
      <c r="J171" s="108" t="s">
        <v>1797</v>
      </c>
      <c r="K171" s="108" t="s">
        <v>1805</v>
      </c>
      <c r="L171" s="33" t="str">
        <f t="shared" si="5"/>
        <v>E:POS_P:P01_Tr1:WFL_Tr2:ESI_DRC_R2_D:29_M:06_Y:2018</v>
      </c>
      <c r="M171" s="108">
        <v>1.23</v>
      </c>
      <c r="N171" s="108">
        <v>6.52</v>
      </c>
      <c r="O171" s="108">
        <v>25.5</v>
      </c>
      <c r="P171" s="108">
        <v>214</v>
      </c>
      <c r="Q171" s="109">
        <v>0.56041666666666667</v>
      </c>
      <c r="R171" s="108" t="s">
        <v>1907</v>
      </c>
    </row>
    <row r="172" spans="1:18" x14ac:dyDescent="0.2">
      <c r="A172" s="138">
        <v>43280</v>
      </c>
      <c r="B172" s="108" t="s">
        <v>1904</v>
      </c>
      <c r="C172" s="138" t="s">
        <v>137</v>
      </c>
      <c r="D172" s="138" t="s">
        <v>138</v>
      </c>
      <c r="E172" s="138" t="s">
        <v>139</v>
      </c>
      <c r="F172" s="140">
        <f t="shared" si="4"/>
        <v>2018</v>
      </c>
      <c r="G172" s="141" t="s">
        <v>298</v>
      </c>
      <c r="H172" s="141">
        <v>29</v>
      </c>
      <c r="I172" s="108" t="s">
        <v>1828</v>
      </c>
      <c r="J172" s="108" t="s">
        <v>1797</v>
      </c>
      <c r="K172" s="108" t="s">
        <v>1810</v>
      </c>
      <c r="L172" s="33" t="str">
        <f t="shared" si="5"/>
        <v>E:POS_P:P01_Tr1:WFL_Tr2:ESI_DRC_R3_D:29_M:06_Y:2018</v>
      </c>
      <c r="M172" s="108">
        <v>1.21</v>
      </c>
      <c r="N172" s="108">
        <v>6.54</v>
      </c>
      <c r="O172" s="108">
        <v>25.5</v>
      </c>
      <c r="P172" s="108">
        <v>215</v>
      </c>
      <c r="Q172" s="109">
        <v>0.56180555555555556</v>
      </c>
      <c r="R172" s="108" t="s">
        <v>1908</v>
      </c>
    </row>
    <row r="173" spans="1:18" x14ac:dyDescent="0.2">
      <c r="A173" s="138">
        <v>43280</v>
      </c>
      <c r="B173" s="108" t="s">
        <v>1904</v>
      </c>
      <c r="C173" s="138" t="s">
        <v>137</v>
      </c>
      <c r="D173" s="138" t="s">
        <v>138</v>
      </c>
      <c r="E173" s="138" t="s">
        <v>139</v>
      </c>
      <c r="F173" s="140">
        <f t="shared" si="4"/>
        <v>2018</v>
      </c>
      <c r="G173" s="141" t="s">
        <v>298</v>
      </c>
      <c r="H173" s="141">
        <v>29</v>
      </c>
      <c r="I173" s="108" t="s">
        <v>1828</v>
      </c>
      <c r="J173" s="108" t="s">
        <v>1815</v>
      </c>
      <c r="K173" s="108" t="s">
        <v>1798</v>
      </c>
      <c r="L173" s="33" t="str">
        <f t="shared" si="5"/>
        <v>E:POS_P:P01_Tr1:WFL_Tr2:LSI_DRC_R1_D:29_M:06_Y:2018</v>
      </c>
      <c r="M173" s="108">
        <v>0.84</v>
      </c>
      <c r="N173" s="108">
        <v>6.5</v>
      </c>
      <c r="O173" s="108">
        <v>25.5</v>
      </c>
      <c r="P173" s="108">
        <v>225</v>
      </c>
      <c r="R173" s="108" t="s">
        <v>1909</v>
      </c>
    </row>
    <row r="174" spans="1:18" x14ac:dyDescent="0.2">
      <c r="A174" s="138">
        <v>43280</v>
      </c>
      <c r="B174" s="108" t="s">
        <v>1904</v>
      </c>
      <c r="C174" s="138" t="s">
        <v>137</v>
      </c>
      <c r="D174" s="138" t="s">
        <v>138</v>
      </c>
      <c r="E174" s="138" t="s">
        <v>139</v>
      </c>
      <c r="F174" s="140">
        <f t="shared" si="4"/>
        <v>2018</v>
      </c>
      <c r="G174" s="141" t="s">
        <v>298</v>
      </c>
      <c r="H174" s="141">
        <v>29</v>
      </c>
      <c r="I174" s="108" t="s">
        <v>1828</v>
      </c>
      <c r="J174" s="108" t="s">
        <v>1815</v>
      </c>
      <c r="K174" s="108" t="s">
        <v>1805</v>
      </c>
      <c r="L174" s="33" t="str">
        <f t="shared" si="5"/>
        <v>E:POS_P:P01_Tr1:WFL_Tr2:LSI_DRC_R2_D:29_M:06_Y:2018</v>
      </c>
      <c r="M174" s="108">
        <v>1.37</v>
      </c>
      <c r="N174" s="108">
        <v>6.53</v>
      </c>
      <c r="O174" s="108">
        <v>25.5</v>
      </c>
      <c r="P174" s="108">
        <v>205</v>
      </c>
    </row>
    <row r="175" spans="1:18" x14ac:dyDescent="0.2">
      <c r="A175" s="138">
        <v>43280</v>
      </c>
      <c r="B175" s="108" t="s">
        <v>1904</v>
      </c>
      <c r="C175" s="138" t="s">
        <v>137</v>
      </c>
      <c r="D175" s="138" t="s">
        <v>138</v>
      </c>
      <c r="E175" s="138" t="s">
        <v>139</v>
      </c>
      <c r="F175" s="140">
        <f t="shared" si="4"/>
        <v>2018</v>
      </c>
      <c r="G175" s="141" t="s">
        <v>298</v>
      </c>
      <c r="H175" s="141">
        <v>29</v>
      </c>
      <c r="I175" s="108" t="s">
        <v>1828</v>
      </c>
      <c r="J175" s="108" t="s">
        <v>1815</v>
      </c>
      <c r="K175" s="108" t="s">
        <v>1810</v>
      </c>
      <c r="L175" s="33" t="str">
        <f t="shared" si="5"/>
        <v>E:POS_P:P01_Tr1:WFL_Tr2:LSI_DRC_R3_D:29_M:06_Y:2018</v>
      </c>
      <c r="M175" s="108">
        <v>1.35</v>
      </c>
      <c r="N175" s="108">
        <v>6.56</v>
      </c>
      <c r="O175" s="108">
        <v>25.5</v>
      </c>
      <c r="P175" s="108">
        <v>212</v>
      </c>
    </row>
    <row r="176" spans="1:18" x14ac:dyDescent="0.2">
      <c r="A176" s="138">
        <v>43280</v>
      </c>
      <c r="B176" s="108" t="s">
        <v>1904</v>
      </c>
      <c r="C176" s="138" t="s">
        <v>137</v>
      </c>
      <c r="D176" s="138" t="s">
        <v>138</v>
      </c>
      <c r="E176" s="138" t="s">
        <v>139</v>
      </c>
      <c r="F176" s="140">
        <f t="shared" si="4"/>
        <v>2018</v>
      </c>
      <c r="G176" s="141" t="s">
        <v>298</v>
      </c>
      <c r="H176" s="141">
        <v>29</v>
      </c>
      <c r="I176" s="108" t="s">
        <v>1796</v>
      </c>
      <c r="J176" s="108" t="s">
        <v>1797</v>
      </c>
      <c r="K176" s="108" t="s">
        <v>1798</v>
      </c>
      <c r="L176" s="33" t="str">
        <f t="shared" si="5"/>
        <v>E:POS_P:P01_Tr1:NWF_Tr2:ESI_DRC_R1_D:29_M:06_Y:2018</v>
      </c>
      <c r="M176" s="108">
        <v>1.91</v>
      </c>
      <c r="N176" s="108">
        <v>6.73</v>
      </c>
      <c r="O176" s="108">
        <v>26</v>
      </c>
      <c r="P176" s="108">
        <v>226</v>
      </c>
    </row>
    <row r="177" spans="1:18" x14ac:dyDescent="0.2">
      <c r="A177" s="138">
        <v>43280</v>
      </c>
      <c r="B177" s="108" t="s">
        <v>1904</v>
      </c>
      <c r="C177" s="138" t="s">
        <v>137</v>
      </c>
      <c r="D177" s="138" t="s">
        <v>138</v>
      </c>
      <c r="E177" s="138" t="s">
        <v>139</v>
      </c>
      <c r="F177" s="140">
        <f t="shared" si="4"/>
        <v>2018</v>
      </c>
      <c r="G177" s="141" t="s">
        <v>298</v>
      </c>
      <c r="H177" s="141">
        <v>29</v>
      </c>
      <c r="I177" s="108" t="s">
        <v>1796</v>
      </c>
      <c r="J177" s="108" t="s">
        <v>1797</v>
      </c>
      <c r="K177" s="108" t="s">
        <v>1805</v>
      </c>
      <c r="L177" s="33" t="str">
        <f t="shared" si="5"/>
        <v>E:POS_P:P01_Tr1:NWF_Tr2:ESI_DRC_R2_D:29_M:06_Y:2018</v>
      </c>
      <c r="M177" s="108">
        <v>1.73</v>
      </c>
      <c r="N177" s="108">
        <v>6.77</v>
      </c>
      <c r="O177" s="108">
        <v>26</v>
      </c>
      <c r="P177" s="108">
        <v>218</v>
      </c>
    </row>
    <row r="178" spans="1:18" x14ac:dyDescent="0.2">
      <c r="A178" s="138">
        <v>43280</v>
      </c>
      <c r="B178" s="108" t="s">
        <v>1904</v>
      </c>
      <c r="C178" s="138" t="s">
        <v>137</v>
      </c>
      <c r="D178" s="138" t="s">
        <v>138</v>
      </c>
      <c r="E178" s="138" t="s">
        <v>139</v>
      </c>
      <c r="F178" s="140">
        <f t="shared" si="4"/>
        <v>2018</v>
      </c>
      <c r="G178" s="141" t="s">
        <v>298</v>
      </c>
      <c r="H178" s="141">
        <v>29</v>
      </c>
      <c r="I178" s="108" t="s">
        <v>1796</v>
      </c>
      <c r="J178" s="108" t="s">
        <v>1797</v>
      </c>
      <c r="K178" s="108" t="s">
        <v>1810</v>
      </c>
      <c r="L178" s="33" t="str">
        <f t="shared" si="5"/>
        <v>E:POS_P:P01_Tr1:NWF_Tr2:ESI_DRC_R3_D:29_M:06_Y:2018</v>
      </c>
      <c r="M178" s="108">
        <v>1.8</v>
      </c>
      <c r="N178" s="108">
        <v>6.75</v>
      </c>
      <c r="O178" s="108">
        <v>26</v>
      </c>
      <c r="P178" s="108">
        <v>175</v>
      </c>
    </row>
    <row r="179" spans="1:18" x14ac:dyDescent="0.2">
      <c r="A179" s="138">
        <v>43280</v>
      </c>
      <c r="B179" s="108" t="s">
        <v>1904</v>
      </c>
      <c r="C179" s="138" t="s">
        <v>137</v>
      </c>
      <c r="D179" s="138" t="s">
        <v>138</v>
      </c>
      <c r="E179" s="138" t="s">
        <v>139</v>
      </c>
      <c r="F179" s="140">
        <f t="shared" si="4"/>
        <v>2018</v>
      </c>
      <c r="G179" s="141" t="s">
        <v>298</v>
      </c>
      <c r="H179" s="141">
        <v>29</v>
      </c>
      <c r="I179" s="108" t="s">
        <v>1796</v>
      </c>
      <c r="J179" s="108" t="s">
        <v>1815</v>
      </c>
      <c r="K179" s="108" t="s">
        <v>1798</v>
      </c>
      <c r="L179" s="33" t="str">
        <f t="shared" si="5"/>
        <v>E:POS_P:P01_Tr1:NWF_Tr2:LSI_DRC_R1_D:29_M:06_Y:2018</v>
      </c>
      <c r="M179" s="108">
        <v>1.35</v>
      </c>
      <c r="N179" s="108">
        <v>6.62</v>
      </c>
      <c r="O179" s="108">
        <v>26</v>
      </c>
      <c r="P179" s="108">
        <v>197</v>
      </c>
    </row>
    <row r="180" spans="1:18" x14ac:dyDescent="0.2">
      <c r="A180" s="138">
        <v>43280</v>
      </c>
      <c r="B180" s="108" t="s">
        <v>1904</v>
      </c>
      <c r="C180" s="138" t="s">
        <v>137</v>
      </c>
      <c r="D180" s="138" t="s">
        <v>138</v>
      </c>
      <c r="E180" s="138" t="s">
        <v>139</v>
      </c>
      <c r="F180" s="140">
        <f t="shared" si="4"/>
        <v>2018</v>
      </c>
      <c r="G180" s="141" t="s">
        <v>298</v>
      </c>
      <c r="H180" s="141">
        <v>29</v>
      </c>
      <c r="I180" s="108" t="s">
        <v>1796</v>
      </c>
      <c r="J180" s="108" t="s">
        <v>1815</v>
      </c>
      <c r="K180" s="108" t="s">
        <v>1805</v>
      </c>
      <c r="L180" s="33" t="str">
        <f t="shared" si="5"/>
        <v>E:POS_P:P01_Tr1:NWF_Tr2:LSI_DRC_R2_D:29_M:06_Y:2018</v>
      </c>
      <c r="M180" s="108">
        <v>1.18</v>
      </c>
      <c r="N180" s="108">
        <v>6.68</v>
      </c>
      <c r="O180" s="108">
        <v>26</v>
      </c>
      <c r="P180" s="108">
        <v>170</v>
      </c>
    </row>
    <row r="181" spans="1:18" x14ac:dyDescent="0.2">
      <c r="A181" s="138">
        <v>43280</v>
      </c>
      <c r="B181" s="108" t="s">
        <v>1904</v>
      </c>
      <c r="C181" s="138" t="s">
        <v>137</v>
      </c>
      <c r="D181" s="138" t="s">
        <v>138</v>
      </c>
      <c r="E181" s="138" t="s">
        <v>139</v>
      </c>
      <c r="F181" s="140">
        <f t="shared" si="4"/>
        <v>2018</v>
      </c>
      <c r="G181" s="141" t="s">
        <v>298</v>
      </c>
      <c r="H181" s="141">
        <v>29</v>
      </c>
      <c r="I181" s="108" t="s">
        <v>1796</v>
      </c>
      <c r="J181" s="108" t="s">
        <v>1815</v>
      </c>
      <c r="K181" s="108" t="s">
        <v>1810</v>
      </c>
      <c r="L181" s="33" t="str">
        <f t="shared" si="5"/>
        <v>E:POS_P:P01_Tr1:NWF_Tr2:LSI_DRC_R3_D:29_M:06_Y:2018</v>
      </c>
      <c r="M181" s="108">
        <v>1.23</v>
      </c>
      <c r="N181" s="108">
        <v>6.7</v>
      </c>
      <c r="O181" s="108">
        <v>26</v>
      </c>
      <c r="P181" s="108">
        <v>176</v>
      </c>
    </row>
    <row r="182" spans="1:18" x14ac:dyDescent="0.2">
      <c r="A182" s="138">
        <v>43291</v>
      </c>
      <c r="B182" s="108" t="s">
        <v>1905</v>
      </c>
      <c r="C182" s="138" t="s">
        <v>137</v>
      </c>
      <c r="D182" s="138" t="s">
        <v>138</v>
      </c>
      <c r="E182" s="138" t="s">
        <v>139</v>
      </c>
      <c r="F182" s="140">
        <f t="shared" si="4"/>
        <v>2018</v>
      </c>
      <c r="G182" s="141" t="s">
        <v>761</v>
      </c>
      <c r="H182" s="141">
        <v>10</v>
      </c>
      <c r="I182" s="108" t="s">
        <v>1828</v>
      </c>
      <c r="J182" s="108" t="s">
        <v>1797</v>
      </c>
      <c r="K182" s="108" t="s">
        <v>1798</v>
      </c>
      <c r="L182" s="33" t="str">
        <f t="shared" si="5"/>
        <v>E:POS_P:P01_Tr1:WFL_Tr2:ESI_DRC_R1_D:10_M:07_Y:2018</v>
      </c>
      <c r="M182" s="108">
        <v>1.04</v>
      </c>
      <c r="N182" s="108">
        <v>7.03</v>
      </c>
      <c r="O182" s="108">
        <v>26</v>
      </c>
      <c r="P182" s="108">
        <v>164</v>
      </c>
      <c r="Q182" s="109">
        <v>0.60138888888888886</v>
      </c>
      <c r="R182" s="108" t="s">
        <v>1906</v>
      </c>
    </row>
    <row r="183" spans="1:18" x14ac:dyDescent="0.2">
      <c r="A183" s="138">
        <v>43291</v>
      </c>
      <c r="B183" s="108" t="s">
        <v>1905</v>
      </c>
      <c r="C183" s="138" t="s">
        <v>137</v>
      </c>
      <c r="D183" s="138" t="s">
        <v>138</v>
      </c>
      <c r="E183" s="138" t="s">
        <v>139</v>
      </c>
      <c r="F183" s="140">
        <f t="shared" si="4"/>
        <v>2018</v>
      </c>
      <c r="G183" s="141" t="s">
        <v>761</v>
      </c>
      <c r="H183" s="141">
        <v>10</v>
      </c>
      <c r="I183" s="108" t="s">
        <v>1828</v>
      </c>
      <c r="J183" s="108" t="s">
        <v>1797</v>
      </c>
      <c r="K183" s="108" t="s">
        <v>1805</v>
      </c>
      <c r="L183" s="33" t="str">
        <f t="shared" si="5"/>
        <v>E:POS_P:P01_Tr1:WFL_Tr2:ESI_DRC_R2_D:10_M:07_Y:2018</v>
      </c>
      <c r="M183" s="108">
        <v>1.05</v>
      </c>
      <c r="N183" s="108">
        <v>6.82</v>
      </c>
      <c r="O183" s="108">
        <v>26</v>
      </c>
      <c r="P183" s="108">
        <v>182</v>
      </c>
      <c r="Q183" s="109">
        <v>0.60277777777777775</v>
      </c>
      <c r="R183" s="108" t="s">
        <v>1910</v>
      </c>
    </row>
    <row r="184" spans="1:18" x14ac:dyDescent="0.2">
      <c r="A184" s="138">
        <v>43291</v>
      </c>
      <c r="B184" s="108" t="s">
        <v>1905</v>
      </c>
      <c r="C184" s="138" t="s">
        <v>137</v>
      </c>
      <c r="D184" s="138" t="s">
        <v>138</v>
      </c>
      <c r="E184" s="138" t="s">
        <v>139</v>
      </c>
      <c r="F184" s="140">
        <f t="shared" si="4"/>
        <v>2018</v>
      </c>
      <c r="G184" s="141" t="s">
        <v>761</v>
      </c>
      <c r="H184" s="141">
        <v>10</v>
      </c>
      <c r="I184" s="108" t="s">
        <v>1828</v>
      </c>
      <c r="J184" s="108" t="s">
        <v>1797</v>
      </c>
      <c r="K184" s="108" t="s">
        <v>1810</v>
      </c>
      <c r="L184" s="33" t="str">
        <f t="shared" si="5"/>
        <v>E:POS_P:P01_Tr1:WFL_Tr2:ESI_DRC_R3_D:10_M:07_Y:2018</v>
      </c>
      <c r="M184" s="108">
        <v>1.1299999999999999</v>
      </c>
      <c r="N184" s="108">
        <v>6.59</v>
      </c>
      <c r="O184" s="108">
        <v>26</v>
      </c>
      <c r="P184" s="108">
        <v>205</v>
      </c>
      <c r="Q184" s="109">
        <v>0.60555555555555551</v>
      </c>
      <c r="R184" s="108" t="s">
        <v>1911</v>
      </c>
    </row>
    <row r="185" spans="1:18" x14ac:dyDescent="0.2">
      <c r="A185" s="138">
        <v>43291</v>
      </c>
      <c r="B185" s="108" t="s">
        <v>1905</v>
      </c>
      <c r="C185" s="138" t="s">
        <v>137</v>
      </c>
      <c r="D185" s="138" t="s">
        <v>138</v>
      </c>
      <c r="E185" s="138" t="s">
        <v>139</v>
      </c>
      <c r="F185" s="140">
        <f t="shared" si="4"/>
        <v>2018</v>
      </c>
      <c r="G185" s="141" t="s">
        <v>761</v>
      </c>
      <c r="H185" s="141">
        <v>10</v>
      </c>
      <c r="I185" s="108" t="s">
        <v>1828</v>
      </c>
      <c r="J185" s="108" t="s">
        <v>1815</v>
      </c>
      <c r="K185" s="108" t="s">
        <v>1798</v>
      </c>
      <c r="L185" s="33" t="str">
        <f t="shared" si="5"/>
        <v>E:POS_P:P01_Tr1:WFL_Tr2:LSI_DRC_R1_D:10_M:07_Y:2018</v>
      </c>
      <c r="M185" s="108">
        <v>0.99</v>
      </c>
      <c r="N185" s="108">
        <v>6.95</v>
      </c>
      <c r="O185" s="108">
        <v>26</v>
      </c>
      <c r="P185" s="108">
        <v>200</v>
      </c>
      <c r="Q185" s="109">
        <v>0.60763888888888895</v>
      </c>
      <c r="R185" s="108" t="s">
        <v>1912</v>
      </c>
    </row>
    <row r="186" spans="1:18" x14ac:dyDescent="0.2">
      <c r="A186" s="138">
        <v>43291</v>
      </c>
      <c r="B186" s="108" t="s">
        <v>1905</v>
      </c>
      <c r="C186" s="138" t="s">
        <v>137</v>
      </c>
      <c r="D186" s="138" t="s">
        <v>138</v>
      </c>
      <c r="E186" s="138" t="s">
        <v>139</v>
      </c>
      <c r="F186" s="140">
        <f t="shared" si="4"/>
        <v>2018</v>
      </c>
      <c r="G186" s="141" t="s">
        <v>761</v>
      </c>
      <c r="H186" s="141">
        <v>10</v>
      </c>
      <c r="I186" s="108" t="s">
        <v>1828</v>
      </c>
      <c r="J186" s="108" t="s">
        <v>1815</v>
      </c>
      <c r="K186" s="108" t="s">
        <v>1805</v>
      </c>
      <c r="L186" s="33" t="str">
        <f t="shared" si="5"/>
        <v>E:POS_P:P01_Tr1:WFL_Tr2:LSI_DRC_R2_D:10_M:07_Y:2018</v>
      </c>
      <c r="M186" s="108">
        <v>1.19</v>
      </c>
      <c r="N186" s="108">
        <v>6.93</v>
      </c>
      <c r="O186" s="108">
        <v>26</v>
      </c>
      <c r="P186" s="108">
        <v>233</v>
      </c>
      <c r="Q186" s="109">
        <v>0.60833333333333328</v>
      </c>
      <c r="R186" s="108" t="s">
        <v>1913</v>
      </c>
    </row>
    <row r="187" spans="1:18" x14ac:dyDescent="0.2">
      <c r="A187" s="138">
        <v>43291</v>
      </c>
      <c r="B187" s="108" t="s">
        <v>1905</v>
      </c>
      <c r="C187" s="138" t="s">
        <v>137</v>
      </c>
      <c r="D187" s="138" t="s">
        <v>138</v>
      </c>
      <c r="E187" s="138" t="s">
        <v>139</v>
      </c>
      <c r="F187" s="140">
        <f t="shared" si="4"/>
        <v>2018</v>
      </c>
      <c r="G187" s="141" t="s">
        <v>761</v>
      </c>
      <c r="H187" s="141">
        <v>10</v>
      </c>
      <c r="I187" s="108" t="s">
        <v>1828</v>
      </c>
      <c r="J187" s="108" t="s">
        <v>1815</v>
      </c>
      <c r="K187" s="108" t="s">
        <v>1810</v>
      </c>
      <c r="L187" s="33" t="str">
        <f t="shared" si="5"/>
        <v>E:POS_P:P01_Tr1:WFL_Tr2:LSI_DRC_R3_D:10_M:07_Y:2018</v>
      </c>
      <c r="M187" s="108">
        <v>1.02</v>
      </c>
      <c r="N187" s="108">
        <v>6.68</v>
      </c>
      <c r="O187" s="108">
        <v>26</v>
      </c>
      <c r="P187" s="108">
        <v>202</v>
      </c>
      <c r="Q187" s="108" t="s">
        <v>1914</v>
      </c>
    </row>
    <row r="188" spans="1:18" x14ac:dyDescent="0.2">
      <c r="A188" s="138">
        <v>43291</v>
      </c>
      <c r="B188" s="108" t="s">
        <v>1905</v>
      </c>
      <c r="C188" s="138" t="s">
        <v>137</v>
      </c>
      <c r="D188" s="138" t="s">
        <v>138</v>
      </c>
      <c r="E188" s="138" t="s">
        <v>139</v>
      </c>
      <c r="F188" s="140">
        <f t="shared" si="4"/>
        <v>2018</v>
      </c>
      <c r="G188" s="141" t="s">
        <v>761</v>
      </c>
      <c r="H188" s="141">
        <v>10</v>
      </c>
      <c r="I188" s="108" t="s">
        <v>1796</v>
      </c>
      <c r="J188" s="108" t="s">
        <v>1797</v>
      </c>
      <c r="K188" s="108" t="s">
        <v>1798</v>
      </c>
      <c r="L188" s="33" t="str">
        <f t="shared" si="5"/>
        <v>E:POS_P:P01_Tr1:NWF_Tr2:ESI_DRC_R1_D:10_M:07_Y:2018</v>
      </c>
      <c r="M188" s="108">
        <v>1.71</v>
      </c>
      <c r="N188" s="108">
        <v>6.8</v>
      </c>
      <c r="O188" s="108">
        <v>25</v>
      </c>
      <c r="P188" s="108">
        <v>277</v>
      </c>
    </row>
    <row r="189" spans="1:18" x14ac:dyDescent="0.2">
      <c r="A189" s="138">
        <v>43291</v>
      </c>
      <c r="B189" s="108" t="s">
        <v>1905</v>
      </c>
      <c r="C189" s="138" t="s">
        <v>137</v>
      </c>
      <c r="D189" s="138" t="s">
        <v>138</v>
      </c>
      <c r="E189" s="138" t="s">
        <v>139</v>
      </c>
      <c r="F189" s="140">
        <f t="shared" si="4"/>
        <v>2018</v>
      </c>
      <c r="G189" s="141" t="s">
        <v>761</v>
      </c>
      <c r="H189" s="141">
        <v>10</v>
      </c>
      <c r="I189" s="108" t="s">
        <v>1796</v>
      </c>
      <c r="J189" s="108" t="s">
        <v>1797</v>
      </c>
      <c r="K189" s="108" t="s">
        <v>1805</v>
      </c>
      <c r="L189" s="33" t="str">
        <f t="shared" si="5"/>
        <v>E:POS_P:P01_Tr1:NWF_Tr2:ESI_DRC_R2_D:10_M:07_Y:2018</v>
      </c>
      <c r="M189" s="108">
        <v>1.44</v>
      </c>
      <c r="N189" s="108">
        <v>6.65</v>
      </c>
      <c r="O189" s="108">
        <v>25</v>
      </c>
      <c r="P189" s="108">
        <v>336</v>
      </c>
    </row>
    <row r="190" spans="1:18" x14ac:dyDescent="0.2">
      <c r="A190" s="138">
        <v>43291</v>
      </c>
      <c r="B190" s="108" t="s">
        <v>1905</v>
      </c>
      <c r="C190" s="138" t="s">
        <v>137</v>
      </c>
      <c r="D190" s="138" t="s">
        <v>138</v>
      </c>
      <c r="E190" s="138" t="s">
        <v>139</v>
      </c>
      <c r="F190" s="140">
        <f t="shared" si="4"/>
        <v>2018</v>
      </c>
      <c r="G190" s="141" t="s">
        <v>761</v>
      </c>
      <c r="H190" s="141">
        <v>10</v>
      </c>
      <c r="I190" s="108" t="s">
        <v>1796</v>
      </c>
      <c r="J190" s="108" t="s">
        <v>1797</v>
      </c>
      <c r="K190" s="108" t="s">
        <v>1810</v>
      </c>
      <c r="L190" s="33" t="str">
        <f t="shared" si="5"/>
        <v>E:POS_P:P01_Tr1:NWF_Tr2:ESI_DRC_R3_D:10_M:07_Y:2018</v>
      </c>
      <c r="M190" s="108">
        <v>1.37</v>
      </c>
      <c r="N190" s="108">
        <v>6.58</v>
      </c>
      <c r="O190" s="108">
        <v>25</v>
      </c>
      <c r="P190" s="108">
        <v>312</v>
      </c>
    </row>
    <row r="191" spans="1:18" x14ac:dyDescent="0.2">
      <c r="A191" s="138">
        <v>43291</v>
      </c>
      <c r="B191" s="108" t="s">
        <v>1905</v>
      </c>
      <c r="C191" s="138" t="s">
        <v>137</v>
      </c>
      <c r="D191" s="138" t="s">
        <v>138</v>
      </c>
      <c r="E191" s="138" t="s">
        <v>139</v>
      </c>
      <c r="F191" s="140">
        <f t="shared" si="4"/>
        <v>2018</v>
      </c>
      <c r="G191" s="141" t="s">
        <v>761</v>
      </c>
      <c r="H191" s="141">
        <v>10</v>
      </c>
      <c r="I191" s="108" t="s">
        <v>1796</v>
      </c>
      <c r="J191" s="108" t="s">
        <v>1815</v>
      </c>
      <c r="K191" s="108" t="s">
        <v>1798</v>
      </c>
      <c r="L191" s="33" t="str">
        <f t="shared" si="5"/>
        <v>E:POS_P:P01_Tr1:NWF_Tr2:LSI_DRC_R1_D:10_M:07_Y:2018</v>
      </c>
      <c r="M191" s="108">
        <v>1.29</v>
      </c>
      <c r="N191" s="108">
        <v>6.91</v>
      </c>
      <c r="O191" s="108">
        <v>25</v>
      </c>
      <c r="P191" s="108">
        <v>153</v>
      </c>
    </row>
    <row r="192" spans="1:18" x14ac:dyDescent="0.2">
      <c r="A192" s="138">
        <v>43291</v>
      </c>
      <c r="B192" s="108" t="s">
        <v>1905</v>
      </c>
      <c r="C192" s="138" t="s">
        <v>137</v>
      </c>
      <c r="D192" s="138" t="s">
        <v>138</v>
      </c>
      <c r="E192" s="138" t="s">
        <v>139</v>
      </c>
      <c r="F192" s="140">
        <f t="shared" si="4"/>
        <v>2018</v>
      </c>
      <c r="G192" s="141" t="s">
        <v>761</v>
      </c>
      <c r="H192" s="141">
        <v>10</v>
      </c>
      <c r="I192" s="108" t="s">
        <v>1796</v>
      </c>
      <c r="J192" s="108" t="s">
        <v>1815</v>
      </c>
      <c r="K192" s="108" t="s">
        <v>1805</v>
      </c>
      <c r="L192" s="33" t="str">
        <f t="shared" si="5"/>
        <v>E:POS_P:P01_Tr1:NWF_Tr2:LSI_DRC_R2_D:10_M:07_Y:2018</v>
      </c>
      <c r="M192" s="108">
        <v>1.0900000000000001</v>
      </c>
      <c r="N192" s="108">
        <v>6.89</v>
      </c>
      <c r="O192" s="108">
        <v>25</v>
      </c>
      <c r="P192" s="108">
        <v>240.6</v>
      </c>
    </row>
    <row r="193" spans="1:17" x14ac:dyDescent="0.2">
      <c r="A193" s="138">
        <v>43291</v>
      </c>
      <c r="B193" s="108" t="s">
        <v>1905</v>
      </c>
      <c r="C193" s="138" t="s">
        <v>137</v>
      </c>
      <c r="D193" s="138" t="s">
        <v>138</v>
      </c>
      <c r="E193" s="138" t="s">
        <v>139</v>
      </c>
      <c r="F193" s="140">
        <f t="shared" si="4"/>
        <v>2018</v>
      </c>
      <c r="G193" s="141" t="s">
        <v>761</v>
      </c>
      <c r="H193" s="141">
        <v>10</v>
      </c>
      <c r="I193" s="108" t="s">
        <v>1796</v>
      </c>
      <c r="J193" s="108" t="s">
        <v>1815</v>
      </c>
      <c r="K193" s="108" t="s">
        <v>1810</v>
      </c>
      <c r="L193" s="33" t="str">
        <f t="shared" si="5"/>
        <v>E:POS_P:P01_Tr1:NWF_Tr2:LSI_DRC_R3_D:10_M:07_Y:2018</v>
      </c>
      <c r="M193" s="108">
        <v>1.47</v>
      </c>
      <c r="N193" s="108">
        <v>7.02</v>
      </c>
      <c r="O193" s="108">
        <v>25</v>
      </c>
      <c r="P193" s="108">
        <v>287</v>
      </c>
    </row>
    <row r="194" spans="1:17" x14ac:dyDescent="0.2">
      <c r="A194" s="138">
        <v>43307</v>
      </c>
      <c r="B194" s="108" t="s">
        <v>1905</v>
      </c>
      <c r="C194" s="138" t="s">
        <v>137</v>
      </c>
      <c r="D194" s="138" t="s">
        <v>138</v>
      </c>
      <c r="E194" s="138" t="s">
        <v>139</v>
      </c>
      <c r="F194" s="140">
        <f t="shared" si="4"/>
        <v>2018</v>
      </c>
      <c r="G194" s="141" t="s">
        <v>761</v>
      </c>
      <c r="H194" s="141">
        <v>26</v>
      </c>
      <c r="I194" s="108" t="s">
        <v>1828</v>
      </c>
      <c r="J194" s="108" t="s">
        <v>1797</v>
      </c>
      <c r="K194" s="108" t="s">
        <v>1798</v>
      </c>
      <c r="L194" s="33" t="str">
        <f t="shared" si="5"/>
        <v>E:POS_P:P01_Tr1:WFL_Tr2:ESI_DRC_R1_D:26_M:07_Y:2018</v>
      </c>
      <c r="M194" s="108">
        <v>1.74</v>
      </c>
      <c r="N194" s="108">
        <v>6.38</v>
      </c>
      <c r="O194" s="108">
        <v>29.1</v>
      </c>
      <c r="P194" s="108">
        <v>141.4</v>
      </c>
      <c r="Q194" s="108" t="s">
        <v>1915</v>
      </c>
    </row>
    <row r="195" spans="1:17" x14ac:dyDescent="0.2">
      <c r="A195" s="138">
        <v>43307</v>
      </c>
      <c r="B195" s="108" t="s">
        <v>1905</v>
      </c>
      <c r="C195" s="138" t="s">
        <v>137</v>
      </c>
      <c r="D195" s="138" t="s">
        <v>138</v>
      </c>
      <c r="E195" s="138" t="s">
        <v>139</v>
      </c>
      <c r="F195" s="140">
        <f t="shared" ref="F195:F258" si="6">YEAR(A195)</f>
        <v>2018</v>
      </c>
      <c r="G195" s="141" t="s">
        <v>761</v>
      </c>
      <c r="H195" s="141">
        <v>26</v>
      </c>
      <c r="I195" s="108" t="s">
        <v>1828</v>
      </c>
      <c r="J195" s="108" t="s">
        <v>1797</v>
      </c>
      <c r="K195" s="108" t="s">
        <v>1805</v>
      </c>
      <c r="L195" s="33" t="str">
        <f t="shared" ref="L195:L258" si="7">"E:"&amp;C195&amp;"_P:"&amp;D195&amp;"_Tr1:"&amp;I195&amp;"_Tr2:"&amp;J195&amp;"_"&amp;E195&amp;"_"&amp;K195&amp;"_D:"&amp;H195&amp;"_M:"&amp;G195&amp;"_Y:"&amp;F195</f>
        <v>E:POS_P:P01_Tr1:WFL_Tr2:ESI_DRC_R2_D:26_M:07_Y:2018</v>
      </c>
      <c r="M195" s="108">
        <v>1.38</v>
      </c>
      <c r="N195" s="108">
        <v>6.62</v>
      </c>
      <c r="O195" s="108">
        <v>29.6</v>
      </c>
      <c r="P195" s="108">
        <v>245.8</v>
      </c>
      <c r="Q195" s="108" t="s">
        <v>1916</v>
      </c>
    </row>
    <row r="196" spans="1:17" x14ac:dyDescent="0.2">
      <c r="A196" s="138">
        <v>43307</v>
      </c>
      <c r="B196" s="108" t="s">
        <v>1905</v>
      </c>
      <c r="C196" s="138" t="s">
        <v>137</v>
      </c>
      <c r="D196" s="138" t="s">
        <v>138</v>
      </c>
      <c r="E196" s="138" t="s">
        <v>139</v>
      </c>
      <c r="F196" s="140">
        <f t="shared" si="6"/>
        <v>2018</v>
      </c>
      <c r="G196" s="141" t="s">
        <v>761</v>
      </c>
      <c r="H196" s="141">
        <v>26</v>
      </c>
      <c r="I196" s="108" t="s">
        <v>1828</v>
      </c>
      <c r="J196" s="108" t="s">
        <v>1797</v>
      </c>
      <c r="K196" s="108" t="s">
        <v>1810</v>
      </c>
      <c r="L196" s="33" t="str">
        <f t="shared" si="7"/>
        <v>E:POS_P:P01_Tr1:WFL_Tr2:ESI_DRC_R3_D:26_M:07_Y:2018</v>
      </c>
      <c r="M196" s="108">
        <v>1.18</v>
      </c>
      <c r="N196" s="108">
        <v>6.6</v>
      </c>
      <c r="O196" s="108">
        <v>29.1</v>
      </c>
      <c r="P196" s="108">
        <v>224.1</v>
      </c>
      <c r="Q196" s="108" t="s">
        <v>1917</v>
      </c>
    </row>
    <row r="197" spans="1:17" x14ac:dyDescent="0.2">
      <c r="A197" s="138">
        <v>43307</v>
      </c>
      <c r="B197" s="108" t="s">
        <v>1905</v>
      </c>
      <c r="C197" s="138" t="s">
        <v>137</v>
      </c>
      <c r="D197" s="138" t="s">
        <v>138</v>
      </c>
      <c r="E197" s="138" t="s">
        <v>139</v>
      </c>
      <c r="F197" s="140">
        <f t="shared" si="6"/>
        <v>2018</v>
      </c>
      <c r="G197" s="141" t="s">
        <v>761</v>
      </c>
      <c r="H197" s="141">
        <v>26</v>
      </c>
      <c r="I197" s="108" t="s">
        <v>1828</v>
      </c>
      <c r="J197" s="108" t="s">
        <v>1815</v>
      </c>
      <c r="K197" s="108" t="s">
        <v>1798</v>
      </c>
      <c r="L197" s="33" t="str">
        <f t="shared" si="7"/>
        <v>E:POS_P:P01_Tr1:WFL_Tr2:LSI_DRC_R1_D:26_M:07_Y:2018</v>
      </c>
      <c r="M197" s="108">
        <v>1</v>
      </c>
      <c r="N197" s="108">
        <v>6.7</v>
      </c>
      <c r="O197" s="108">
        <v>29.3</v>
      </c>
      <c r="P197" s="108">
        <v>336.7</v>
      </c>
      <c r="Q197" s="108" t="s">
        <v>1918</v>
      </c>
    </row>
    <row r="198" spans="1:17" x14ac:dyDescent="0.2">
      <c r="A198" s="138">
        <v>43307</v>
      </c>
      <c r="B198" s="108" t="s">
        <v>1905</v>
      </c>
      <c r="C198" s="138" t="s">
        <v>137</v>
      </c>
      <c r="D198" s="138" t="s">
        <v>138</v>
      </c>
      <c r="E198" s="138" t="s">
        <v>139</v>
      </c>
      <c r="F198" s="140">
        <f t="shared" si="6"/>
        <v>2018</v>
      </c>
      <c r="G198" s="141" t="s">
        <v>761</v>
      </c>
      <c r="H198" s="141">
        <v>26</v>
      </c>
      <c r="I198" s="108" t="s">
        <v>1828</v>
      </c>
      <c r="J198" s="108" t="s">
        <v>1815</v>
      </c>
      <c r="K198" s="108" t="s">
        <v>1805</v>
      </c>
      <c r="L198" s="33" t="str">
        <f t="shared" si="7"/>
        <v>E:POS_P:P01_Tr1:WFL_Tr2:LSI_DRC_R2_D:26_M:07_Y:2018</v>
      </c>
      <c r="M198" s="108">
        <v>1.28</v>
      </c>
      <c r="N198" s="108">
        <v>6.65</v>
      </c>
      <c r="O198" s="108">
        <v>29.6</v>
      </c>
      <c r="P198" s="108">
        <v>316.39999999999998</v>
      </c>
      <c r="Q198" s="108" t="s">
        <v>1919</v>
      </c>
    </row>
    <row r="199" spans="1:17" x14ac:dyDescent="0.2">
      <c r="A199" s="138">
        <v>43307</v>
      </c>
      <c r="B199" s="108" t="s">
        <v>1905</v>
      </c>
      <c r="C199" s="138" t="s">
        <v>137</v>
      </c>
      <c r="D199" s="138" t="s">
        <v>138</v>
      </c>
      <c r="E199" s="138" t="s">
        <v>139</v>
      </c>
      <c r="F199" s="140">
        <f t="shared" si="6"/>
        <v>2018</v>
      </c>
      <c r="G199" s="141" t="s">
        <v>761</v>
      </c>
      <c r="H199" s="141">
        <v>26</v>
      </c>
      <c r="I199" s="108" t="s">
        <v>1828</v>
      </c>
      <c r="J199" s="108" t="s">
        <v>1815</v>
      </c>
      <c r="K199" s="108" t="s">
        <v>1810</v>
      </c>
      <c r="L199" s="33" t="str">
        <f t="shared" si="7"/>
        <v>E:POS_P:P01_Tr1:WFL_Tr2:LSI_DRC_R3_D:26_M:07_Y:2018</v>
      </c>
      <c r="M199" s="108">
        <v>1.4</v>
      </c>
      <c r="N199" s="108">
        <v>6.62</v>
      </c>
      <c r="O199" s="108">
        <v>30.7</v>
      </c>
      <c r="P199" s="108">
        <v>234.6</v>
      </c>
    </row>
    <row r="200" spans="1:17" x14ac:dyDescent="0.2">
      <c r="A200" s="138">
        <v>43307</v>
      </c>
      <c r="B200" s="108" t="s">
        <v>1905</v>
      </c>
      <c r="C200" s="138" t="s">
        <v>137</v>
      </c>
      <c r="D200" s="138" t="s">
        <v>138</v>
      </c>
      <c r="E200" s="138" t="s">
        <v>139</v>
      </c>
      <c r="F200" s="140">
        <f t="shared" si="6"/>
        <v>2018</v>
      </c>
      <c r="G200" s="141" t="s">
        <v>761</v>
      </c>
      <c r="H200" s="141">
        <v>26</v>
      </c>
      <c r="I200" s="108" t="s">
        <v>1796</v>
      </c>
      <c r="J200" s="108" t="s">
        <v>1797</v>
      </c>
      <c r="K200" s="108" t="s">
        <v>1798</v>
      </c>
      <c r="L200" s="33" t="str">
        <f t="shared" si="7"/>
        <v>E:POS_P:P01_Tr1:NWF_Tr2:ESI_DRC_R1_D:26_M:07_Y:2018</v>
      </c>
      <c r="M200" s="108">
        <v>1.2</v>
      </c>
      <c r="N200" s="108">
        <v>6.62</v>
      </c>
      <c r="O200" s="108">
        <v>29.1</v>
      </c>
      <c r="P200" s="108">
        <v>232.7</v>
      </c>
    </row>
    <row r="201" spans="1:17" x14ac:dyDescent="0.2">
      <c r="A201" s="138">
        <v>43307</v>
      </c>
      <c r="B201" s="108" t="s">
        <v>1905</v>
      </c>
      <c r="C201" s="138" t="s">
        <v>137</v>
      </c>
      <c r="D201" s="138" t="s">
        <v>138</v>
      </c>
      <c r="E201" s="138" t="s">
        <v>139</v>
      </c>
      <c r="F201" s="140">
        <f t="shared" si="6"/>
        <v>2018</v>
      </c>
      <c r="G201" s="141" t="s">
        <v>761</v>
      </c>
      <c r="H201" s="141">
        <v>26</v>
      </c>
      <c r="I201" s="108" t="s">
        <v>1796</v>
      </c>
      <c r="J201" s="108" t="s">
        <v>1797</v>
      </c>
      <c r="K201" s="108" t="s">
        <v>1805</v>
      </c>
      <c r="L201" s="33" t="str">
        <f t="shared" si="7"/>
        <v>E:POS_P:P01_Tr1:NWF_Tr2:ESI_DRC_R2_D:26_M:07_Y:2018</v>
      </c>
      <c r="M201" s="108">
        <v>1.48</v>
      </c>
      <c r="N201" s="108">
        <v>6.56</v>
      </c>
      <c r="O201" s="108">
        <v>29.2</v>
      </c>
      <c r="P201" s="108">
        <v>354.4</v>
      </c>
    </row>
    <row r="202" spans="1:17" x14ac:dyDescent="0.2">
      <c r="A202" s="138">
        <v>43307</v>
      </c>
      <c r="B202" s="108" t="s">
        <v>1905</v>
      </c>
      <c r="C202" s="138" t="s">
        <v>137</v>
      </c>
      <c r="D202" s="138" t="s">
        <v>138</v>
      </c>
      <c r="E202" s="138" t="s">
        <v>139</v>
      </c>
      <c r="F202" s="140">
        <f t="shared" si="6"/>
        <v>2018</v>
      </c>
      <c r="G202" s="141" t="s">
        <v>761</v>
      </c>
      <c r="H202" s="141">
        <v>26</v>
      </c>
      <c r="I202" s="108" t="s">
        <v>1796</v>
      </c>
      <c r="J202" s="108" t="s">
        <v>1797</v>
      </c>
      <c r="K202" s="108" t="s">
        <v>1810</v>
      </c>
      <c r="L202" s="33" t="str">
        <f t="shared" si="7"/>
        <v>E:POS_P:P01_Tr1:NWF_Tr2:ESI_DRC_R3_D:26_M:07_Y:2018</v>
      </c>
      <c r="M202" s="108">
        <v>1.4</v>
      </c>
      <c r="N202" s="108">
        <v>6.5</v>
      </c>
      <c r="O202" s="108">
        <v>31.5</v>
      </c>
      <c r="P202" s="108">
        <v>265.5</v>
      </c>
    </row>
    <row r="203" spans="1:17" x14ac:dyDescent="0.2">
      <c r="A203" s="138">
        <v>43307</v>
      </c>
      <c r="B203" s="108" t="s">
        <v>1905</v>
      </c>
      <c r="C203" s="138" t="s">
        <v>137</v>
      </c>
      <c r="D203" s="138" t="s">
        <v>138</v>
      </c>
      <c r="E203" s="138" t="s">
        <v>139</v>
      </c>
      <c r="F203" s="140">
        <f t="shared" si="6"/>
        <v>2018</v>
      </c>
      <c r="G203" s="141" t="s">
        <v>761</v>
      </c>
      <c r="H203" s="141">
        <v>26</v>
      </c>
      <c r="I203" s="108" t="s">
        <v>1796</v>
      </c>
      <c r="J203" s="108" t="s">
        <v>1815</v>
      </c>
      <c r="K203" s="108" t="s">
        <v>1798</v>
      </c>
      <c r="L203" s="33" t="str">
        <f t="shared" si="7"/>
        <v>E:POS_P:P01_Tr1:NWF_Tr2:LSI_DRC_R1_D:26_M:07_Y:2018</v>
      </c>
      <c r="M203" s="108">
        <v>1.2</v>
      </c>
      <c r="N203" s="108">
        <v>6.67</v>
      </c>
      <c r="O203" s="108">
        <v>29.5</v>
      </c>
      <c r="P203" s="108">
        <v>387.2</v>
      </c>
    </row>
    <row r="204" spans="1:17" x14ac:dyDescent="0.2">
      <c r="A204" s="138">
        <v>43307</v>
      </c>
      <c r="B204" s="108" t="s">
        <v>1905</v>
      </c>
      <c r="C204" s="138" t="s">
        <v>137</v>
      </c>
      <c r="D204" s="138" t="s">
        <v>138</v>
      </c>
      <c r="E204" s="138" t="s">
        <v>139</v>
      </c>
      <c r="F204" s="140">
        <f t="shared" si="6"/>
        <v>2018</v>
      </c>
      <c r="G204" s="141" t="s">
        <v>761</v>
      </c>
      <c r="H204" s="141">
        <v>26</v>
      </c>
      <c r="I204" s="108" t="s">
        <v>1796</v>
      </c>
      <c r="J204" s="108" t="s">
        <v>1815</v>
      </c>
      <c r="K204" s="108" t="s">
        <v>1805</v>
      </c>
      <c r="L204" s="33" t="str">
        <f t="shared" si="7"/>
        <v>E:POS_P:P01_Tr1:NWF_Tr2:LSI_DRC_R2_D:26_M:07_Y:2018</v>
      </c>
      <c r="M204" s="108">
        <v>1.29</v>
      </c>
      <c r="N204" s="108">
        <v>6.6</v>
      </c>
      <c r="O204" s="108">
        <v>29.6</v>
      </c>
      <c r="P204" s="108">
        <v>323.2</v>
      </c>
    </row>
    <row r="205" spans="1:17" x14ac:dyDescent="0.2">
      <c r="A205" s="138">
        <v>43307</v>
      </c>
      <c r="B205" s="108" t="s">
        <v>1905</v>
      </c>
      <c r="C205" s="138" t="s">
        <v>137</v>
      </c>
      <c r="D205" s="138" t="s">
        <v>138</v>
      </c>
      <c r="E205" s="138" t="s">
        <v>139</v>
      </c>
      <c r="F205" s="140">
        <f t="shared" si="6"/>
        <v>2018</v>
      </c>
      <c r="G205" s="141" t="s">
        <v>761</v>
      </c>
      <c r="H205" s="141">
        <v>26</v>
      </c>
      <c r="I205" s="108" t="s">
        <v>1796</v>
      </c>
      <c r="J205" s="108" t="s">
        <v>1815</v>
      </c>
      <c r="K205" s="108" t="s">
        <v>1810</v>
      </c>
      <c r="L205" s="33" t="str">
        <f t="shared" si="7"/>
        <v>E:POS_P:P01_Tr1:NWF_Tr2:LSI_DRC_R3_D:26_M:07_Y:2018</v>
      </c>
      <c r="M205" s="108">
        <v>1.43</v>
      </c>
      <c r="N205" s="108">
        <v>6.75</v>
      </c>
      <c r="O205" s="108">
        <v>29.3</v>
      </c>
      <c r="P205" s="108">
        <v>365</v>
      </c>
    </row>
    <row r="206" spans="1:17" x14ac:dyDescent="0.2">
      <c r="A206" s="138">
        <v>43319</v>
      </c>
      <c r="B206" s="108" t="s">
        <v>1905</v>
      </c>
      <c r="C206" s="138" t="s">
        <v>137</v>
      </c>
      <c r="D206" s="138" t="s">
        <v>138</v>
      </c>
      <c r="E206" s="138" t="s">
        <v>139</v>
      </c>
      <c r="F206" s="140">
        <f t="shared" si="6"/>
        <v>2018</v>
      </c>
      <c r="G206" s="141" t="s">
        <v>1119</v>
      </c>
      <c r="H206" s="141" t="s">
        <v>761</v>
      </c>
      <c r="I206" s="108" t="s">
        <v>1828</v>
      </c>
      <c r="J206" s="108" t="s">
        <v>1797</v>
      </c>
      <c r="K206" s="108" t="s">
        <v>1798</v>
      </c>
      <c r="L206" s="33" t="str">
        <f t="shared" si="7"/>
        <v>E:POS_P:P01_Tr1:WFL_Tr2:ESI_DRC_R1_D:07_M:08_Y:2018</v>
      </c>
      <c r="M206" s="108">
        <v>1.01</v>
      </c>
      <c r="N206" s="108">
        <v>6.86</v>
      </c>
      <c r="O206" s="108">
        <v>26.8</v>
      </c>
      <c r="P206" s="108">
        <v>301</v>
      </c>
      <c r="Q206" s="108" t="s">
        <v>1914</v>
      </c>
    </row>
    <row r="207" spans="1:17" x14ac:dyDescent="0.2">
      <c r="A207" s="138">
        <v>43319</v>
      </c>
      <c r="B207" s="108" t="s">
        <v>1905</v>
      </c>
      <c r="C207" s="138" t="s">
        <v>137</v>
      </c>
      <c r="D207" s="138" t="s">
        <v>138</v>
      </c>
      <c r="E207" s="138" t="s">
        <v>139</v>
      </c>
      <c r="F207" s="140">
        <f t="shared" si="6"/>
        <v>2018</v>
      </c>
      <c r="G207" s="141" t="s">
        <v>1119</v>
      </c>
      <c r="H207" s="141" t="s">
        <v>761</v>
      </c>
      <c r="I207" s="108" t="s">
        <v>1828</v>
      </c>
      <c r="J207" s="108" t="s">
        <v>1797</v>
      </c>
      <c r="K207" s="108" t="s">
        <v>1805</v>
      </c>
      <c r="L207" s="33" t="str">
        <f t="shared" si="7"/>
        <v>E:POS_P:P01_Tr1:WFL_Tr2:ESI_DRC_R2_D:07_M:08_Y:2018</v>
      </c>
      <c r="M207" s="108">
        <v>1.1100000000000001</v>
      </c>
      <c r="N207" s="108">
        <v>6.77</v>
      </c>
      <c r="O207" s="108">
        <v>27.2</v>
      </c>
      <c r="P207" s="108">
        <v>242.3</v>
      </c>
      <c r="Q207" s="108" t="s">
        <v>1920</v>
      </c>
    </row>
    <row r="208" spans="1:17" x14ac:dyDescent="0.2">
      <c r="A208" s="138">
        <v>43319</v>
      </c>
      <c r="B208" s="108" t="s">
        <v>1905</v>
      </c>
      <c r="C208" s="138" t="s">
        <v>137</v>
      </c>
      <c r="D208" s="138" t="s">
        <v>138</v>
      </c>
      <c r="E208" s="138" t="s">
        <v>139</v>
      </c>
      <c r="F208" s="140">
        <f t="shared" si="6"/>
        <v>2018</v>
      </c>
      <c r="G208" s="141" t="s">
        <v>1119</v>
      </c>
      <c r="H208" s="141" t="s">
        <v>761</v>
      </c>
      <c r="I208" s="108" t="s">
        <v>1828</v>
      </c>
      <c r="J208" s="108" t="s">
        <v>1797</v>
      </c>
      <c r="K208" s="108" t="s">
        <v>1810</v>
      </c>
      <c r="L208" s="33" t="str">
        <f t="shared" si="7"/>
        <v>E:POS_P:P01_Tr1:WFL_Tr2:ESI_DRC_R3_D:07_M:08_Y:2018</v>
      </c>
      <c r="M208" s="108">
        <v>0.99</v>
      </c>
      <c r="N208" s="108">
        <v>7.19</v>
      </c>
      <c r="O208" s="108">
        <v>27.5</v>
      </c>
      <c r="P208" s="108">
        <v>343.3</v>
      </c>
      <c r="Q208" s="108" t="s">
        <v>1921</v>
      </c>
    </row>
    <row r="209" spans="1:18" x14ac:dyDescent="0.2">
      <c r="A209" s="138">
        <v>43319</v>
      </c>
      <c r="B209" s="108" t="s">
        <v>1905</v>
      </c>
      <c r="C209" s="138" t="s">
        <v>137</v>
      </c>
      <c r="D209" s="138" t="s">
        <v>138</v>
      </c>
      <c r="E209" s="138" t="s">
        <v>139</v>
      </c>
      <c r="F209" s="140">
        <f t="shared" si="6"/>
        <v>2018</v>
      </c>
      <c r="G209" s="141" t="s">
        <v>1119</v>
      </c>
      <c r="H209" s="141" t="s">
        <v>761</v>
      </c>
      <c r="I209" s="108" t="s">
        <v>1828</v>
      </c>
      <c r="J209" s="108" t="s">
        <v>1815</v>
      </c>
      <c r="K209" s="108" t="s">
        <v>1798</v>
      </c>
      <c r="L209" s="33" t="str">
        <f t="shared" si="7"/>
        <v>E:POS_P:P01_Tr1:WFL_Tr2:LSI_DRC_R1_D:07_M:08_Y:2018</v>
      </c>
      <c r="M209" s="108">
        <v>0.96</v>
      </c>
      <c r="N209" s="108">
        <v>7.15</v>
      </c>
      <c r="O209" s="108">
        <v>27.3</v>
      </c>
      <c r="P209" s="108">
        <v>292.8</v>
      </c>
      <c r="Q209" s="108" t="s">
        <v>1922</v>
      </c>
    </row>
    <row r="210" spans="1:18" x14ac:dyDescent="0.2">
      <c r="A210" s="138">
        <v>43319</v>
      </c>
      <c r="B210" s="108" t="s">
        <v>1905</v>
      </c>
      <c r="C210" s="138" t="s">
        <v>137</v>
      </c>
      <c r="D210" s="138" t="s">
        <v>138</v>
      </c>
      <c r="E210" s="138" t="s">
        <v>139</v>
      </c>
      <c r="F210" s="140">
        <f t="shared" si="6"/>
        <v>2018</v>
      </c>
      <c r="G210" s="141" t="s">
        <v>1119</v>
      </c>
      <c r="H210" s="141" t="s">
        <v>761</v>
      </c>
      <c r="I210" s="108" t="s">
        <v>1828</v>
      </c>
      <c r="J210" s="108" t="s">
        <v>1815</v>
      </c>
      <c r="K210" s="108" t="s">
        <v>1805</v>
      </c>
      <c r="L210" s="33" t="str">
        <f t="shared" si="7"/>
        <v>E:POS_P:P01_Tr1:WFL_Tr2:LSI_DRC_R2_D:07_M:08_Y:2018</v>
      </c>
      <c r="M210" s="108">
        <v>1.07</v>
      </c>
      <c r="N210" s="108">
        <v>6.82</v>
      </c>
      <c r="O210" s="108">
        <v>27.4</v>
      </c>
      <c r="P210" s="108">
        <v>415</v>
      </c>
      <c r="Q210" s="108" t="s">
        <v>1923</v>
      </c>
    </row>
    <row r="211" spans="1:18" x14ac:dyDescent="0.2">
      <c r="A211" s="138">
        <v>43319</v>
      </c>
      <c r="B211" s="108" t="s">
        <v>1905</v>
      </c>
      <c r="C211" s="138" t="s">
        <v>137</v>
      </c>
      <c r="D211" s="138" t="s">
        <v>138</v>
      </c>
      <c r="E211" s="138" t="s">
        <v>139</v>
      </c>
      <c r="F211" s="140">
        <f t="shared" si="6"/>
        <v>2018</v>
      </c>
      <c r="G211" s="141" t="s">
        <v>1119</v>
      </c>
      <c r="H211" s="141" t="s">
        <v>761</v>
      </c>
      <c r="I211" s="108" t="s">
        <v>1828</v>
      </c>
      <c r="J211" s="108" t="s">
        <v>1815</v>
      </c>
      <c r="K211" s="108" t="s">
        <v>1810</v>
      </c>
      <c r="L211" s="33" t="str">
        <f t="shared" si="7"/>
        <v>E:POS_P:P01_Tr1:WFL_Tr2:LSI_DRC_R3_D:07_M:08_Y:2018</v>
      </c>
      <c r="M211" s="108">
        <v>1.1499999999999999</v>
      </c>
      <c r="N211" s="108">
        <v>6.73</v>
      </c>
      <c r="O211" s="108">
        <v>27.5</v>
      </c>
      <c r="P211" s="108">
        <v>334</v>
      </c>
      <c r="Q211" s="108" t="s">
        <v>1924</v>
      </c>
    </row>
    <row r="212" spans="1:18" x14ac:dyDescent="0.2">
      <c r="A212" s="138">
        <v>43319</v>
      </c>
      <c r="B212" s="108" t="s">
        <v>1905</v>
      </c>
      <c r="C212" s="138" t="s">
        <v>137</v>
      </c>
      <c r="D212" s="138" t="s">
        <v>138</v>
      </c>
      <c r="E212" s="138" t="s">
        <v>139</v>
      </c>
      <c r="F212" s="140">
        <f t="shared" si="6"/>
        <v>2018</v>
      </c>
      <c r="G212" s="141" t="s">
        <v>1119</v>
      </c>
      <c r="H212" s="141" t="s">
        <v>761</v>
      </c>
      <c r="I212" s="108" t="s">
        <v>1796</v>
      </c>
      <c r="J212" s="108" t="s">
        <v>1797</v>
      </c>
      <c r="K212" s="108" t="s">
        <v>1798</v>
      </c>
      <c r="L212" s="33" t="str">
        <f t="shared" si="7"/>
        <v>E:POS_P:P01_Tr1:NWF_Tr2:ESI_DRC_R1_D:07_M:08_Y:2018</v>
      </c>
      <c r="M212" s="108">
        <v>1.53</v>
      </c>
      <c r="N212" s="108">
        <v>6.67</v>
      </c>
      <c r="O212" s="108">
        <v>27.2</v>
      </c>
      <c r="P212" s="108">
        <v>320</v>
      </c>
      <c r="Q212" s="108" t="s">
        <v>1925</v>
      </c>
    </row>
    <row r="213" spans="1:18" x14ac:dyDescent="0.2">
      <c r="A213" s="138">
        <v>43319</v>
      </c>
      <c r="B213" s="108" t="s">
        <v>1905</v>
      </c>
      <c r="C213" s="138" t="s">
        <v>137</v>
      </c>
      <c r="D213" s="138" t="s">
        <v>138</v>
      </c>
      <c r="E213" s="138" t="s">
        <v>139</v>
      </c>
      <c r="F213" s="140">
        <f t="shared" si="6"/>
        <v>2018</v>
      </c>
      <c r="G213" s="141" t="s">
        <v>1119</v>
      </c>
      <c r="H213" s="141" t="s">
        <v>761</v>
      </c>
      <c r="I213" s="108" t="s">
        <v>1796</v>
      </c>
      <c r="J213" s="108" t="s">
        <v>1797</v>
      </c>
      <c r="K213" s="108" t="s">
        <v>1805</v>
      </c>
      <c r="L213" s="33" t="str">
        <f t="shared" si="7"/>
        <v>E:POS_P:P01_Tr1:NWF_Tr2:ESI_DRC_R2_D:07_M:08_Y:2018</v>
      </c>
      <c r="M213" s="108">
        <v>1.3</v>
      </c>
      <c r="N213" s="108">
        <v>6.88</v>
      </c>
      <c r="O213" s="108">
        <v>27</v>
      </c>
      <c r="P213" s="108">
        <v>405</v>
      </c>
      <c r="Q213" s="108" t="s">
        <v>1926</v>
      </c>
    </row>
    <row r="214" spans="1:18" x14ac:dyDescent="0.2">
      <c r="A214" s="138">
        <v>43319</v>
      </c>
      <c r="B214" s="108" t="s">
        <v>1905</v>
      </c>
      <c r="C214" s="138" t="s">
        <v>137</v>
      </c>
      <c r="D214" s="138" t="s">
        <v>138</v>
      </c>
      <c r="E214" s="138" t="s">
        <v>139</v>
      </c>
      <c r="F214" s="140">
        <f t="shared" si="6"/>
        <v>2018</v>
      </c>
      <c r="G214" s="141" t="s">
        <v>1119</v>
      </c>
      <c r="H214" s="141" t="s">
        <v>761</v>
      </c>
      <c r="I214" s="108" t="s">
        <v>1796</v>
      </c>
      <c r="J214" s="108" t="s">
        <v>1797</v>
      </c>
      <c r="K214" s="108" t="s">
        <v>1810</v>
      </c>
      <c r="L214" s="33" t="str">
        <f t="shared" si="7"/>
        <v>E:POS_P:P01_Tr1:NWF_Tr2:ESI_DRC_R3_D:07_M:08_Y:2018</v>
      </c>
      <c r="M214" s="108">
        <v>1.1299999999999999</v>
      </c>
      <c r="N214" s="108">
        <v>6.89</v>
      </c>
      <c r="O214" s="108">
        <v>27.2</v>
      </c>
      <c r="P214" s="108">
        <v>248</v>
      </c>
      <c r="Q214" s="108" t="s">
        <v>1927</v>
      </c>
    </row>
    <row r="215" spans="1:18" x14ac:dyDescent="0.2">
      <c r="A215" s="138">
        <v>43319</v>
      </c>
      <c r="B215" s="108" t="s">
        <v>1905</v>
      </c>
      <c r="C215" s="138" t="s">
        <v>137</v>
      </c>
      <c r="D215" s="138" t="s">
        <v>138</v>
      </c>
      <c r="E215" s="138" t="s">
        <v>139</v>
      </c>
      <c r="F215" s="140">
        <f t="shared" si="6"/>
        <v>2018</v>
      </c>
      <c r="G215" s="141" t="s">
        <v>1119</v>
      </c>
      <c r="H215" s="141" t="s">
        <v>761</v>
      </c>
      <c r="I215" s="108" t="s">
        <v>1796</v>
      </c>
      <c r="J215" s="108" t="s">
        <v>1815</v>
      </c>
      <c r="K215" s="108" t="s">
        <v>1798</v>
      </c>
      <c r="L215" s="33" t="str">
        <f t="shared" si="7"/>
        <v>E:POS_P:P01_Tr1:NWF_Tr2:LSI_DRC_R1_D:07_M:08_Y:2018</v>
      </c>
      <c r="M215" s="108">
        <v>1.17</v>
      </c>
      <c r="N215" s="108">
        <v>6.58</v>
      </c>
      <c r="O215" s="108">
        <v>27.5</v>
      </c>
      <c r="P215" s="108">
        <v>422</v>
      </c>
      <c r="Q215" s="108" t="s">
        <v>1928</v>
      </c>
    </row>
    <row r="216" spans="1:18" x14ac:dyDescent="0.2">
      <c r="A216" s="138">
        <v>43319</v>
      </c>
      <c r="B216" s="108" t="s">
        <v>1905</v>
      </c>
      <c r="C216" s="138" t="s">
        <v>137</v>
      </c>
      <c r="D216" s="138" t="s">
        <v>138</v>
      </c>
      <c r="E216" s="138" t="s">
        <v>139</v>
      </c>
      <c r="F216" s="140">
        <f t="shared" si="6"/>
        <v>2018</v>
      </c>
      <c r="G216" s="141" t="s">
        <v>1119</v>
      </c>
      <c r="H216" s="141" t="s">
        <v>761</v>
      </c>
      <c r="I216" s="108" t="s">
        <v>1796</v>
      </c>
      <c r="J216" s="108" t="s">
        <v>1815</v>
      </c>
      <c r="K216" s="108" t="s">
        <v>1805</v>
      </c>
      <c r="L216" s="33" t="str">
        <f t="shared" si="7"/>
        <v>E:POS_P:P01_Tr1:NWF_Tr2:LSI_DRC_R2_D:07_M:08_Y:2018</v>
      </c>
      <c r="M216" s="108">
        <v>1.29</v>
      </c>
      <c r="N216" s="108">
        <v>6.74</v>
      </c>
      <c r="O216" s="108">
        <v>27.6</v>
      </c>
      <c r="P216" s="108">
        <v>426</v>
      </c>
      <c r="Q216" s="108" t="s">
        <v>1929</v>
      </c>
    </row>
    <row r="217" spans="1:18" x14ac:dyDescent="0.2">
      <c r="A217" s="138">
        <v>43319</v>
      </c>
      <c r="B217" s="108" t="s">
        <v>1905</v>
      </c>
      <c r="C217" s="138" t="s">
        <v>137</v>
      </c>
      <c r="D217" s="138" t="s">
        <v>138</v>
      </c>
      <c r="E217" s="138" t="s">
        <v>139</v>
      </c>
      <c r="F217" s="140">
        <f t="shared" si="6"/>
        <v>2018</v>
      </c>
      <c r="G217" s="141" t="s">
        <v>1119</v>
      </c>
      <c r="H217" s="141" t="s">
        <v>761</v>
      </c>
      <c r="I217" s="108" t="s">
        <v>1796</v>
      </c>
      <c r="J217" s="108" t="s">
        <v>1815</v>
      </c>
      <c r="K217" s="108" t="s">
        <v>1810</v>
      </c>
      <c r="L217" s="33" t="str">
        <f t="shared" si="7"/>
        <v>E:POS_P:P01_Tr1:NWF_Tr2:LSI_DRC_R3_D:07_M:08_Y:2018</v>
      </c>
      <c r="M217" s="108">
        <v>1.35</v>
      </c>
      <c r="N217" s="108">
        <v>6.92</v>
      </c>
      <c r="O217" s="108">
        <v>27.4</v>
      </c>
      <c r="P217" s="108">
        <v>390</v>
      </c>
      <c r="Q217" s="108" t="s">
        <v>1930</v>
      </c>
    </row>
    <row r="218" spans="1:18" x14ac:dyDescent="0.2">
      <c r="A218" s="138">
        <v>43334</v>
      </c>
      <c r="B218" s="108" t="s">
        <v>1905</v>
      </c>
      <c r="C218" s="138" t="s">
        <v>137</v>
      </c>
      <c r="D218" s="138" t="s">
        <v>138</v>
      </c>
      <c r="E218" s="138" t="s">
        <v>139</v>
      </c>
      <c r="F218" s="140">
        <f t="shared" si="6"/>
        <v>2018</v>
      </c>
      <c r="G218" s="141" t="s">
        <v>1119</v>
      </c>
      <c r="H218" s="141">
        <v>22</v>
      </c>
      <c r="I218" s="108" t="s">
        <v>1828</v>
      </c>
      <c r="J218" s="108" t="s">
        <v>1797</v>
      </c>
      <c r="K218" s="108" t="s">
        <v>1798</v>
      </c>
      <c r="L218" s="33" t="str">
        <f t="shared" si="7"/>
        <v>E:POS_P:P01_Tr1:WFL_Tr2:ESI_DRC_R1_D:22_M:08_Y:2018</v>
      </c>
      <c r="M218" s="108">
        <v>1.0900000000000001</v>
      </c>
      <c r="N218" s="108">
        <v>6.91</v>
      </c>
      <c r="O218" s="108">
        <v>24.9</v>
      </c>
      <c r="P218" s="108">
        <v>373</v>
      </c>
      <c r="Q218" s="108" t="s">
        <v>1914</v>
      </c>
    </row>
    <row r="219" spans="1:18" x14ac:dyDescent="0.2">
      <c r="A219" s="138">
        <v>43334</v>
      </c>
      <c r="B219" s="108" t="s">
        <v>1905</v>
      </c>
      <c r="C219" s="138" t="s">
        <v>137</v>
      </c>
      <c r="D219" s="138" t="s">
        <v>138</v>
      </c>
      <c r="E219" s="138" t="s">
        <v>139</v>
      </c>
      <c r="F219" s="140">
        <f t="shared" si="6"/>
        <v>2018</v>
      </c>
      <c r="G219" s="141" t="s">
        <v>1119</v>
      </c>
      <c r="H219" s="141">
        <v>22</v>
      </c>
      <c r="I219" s="108" t="s">
        <v>1828</v>
      </c>
      <c r="J219" s="108" t="s">
        <v>1797</v>
      </c>
      <c r="K219" s="108" t="s">
        <v>1805</v>
      </c>
      <c r="L219" s="33" t="str">
        <f t="shared" si="7"/>
        <v>E:POS_P:P01_Tr1:WFL_Tr2:ESI_DRC_R2_D:22_M:08_Y:2018</v>
      </c>
      <c r="M219" s="108">
        <v>1.05</v>
      </c>
      <c r="N219" s="108">
        <v>6.79</v>
      </c>
      <c r="O219" s="108">
        <v>24.5</v>
      </c>
      <c r="P219" s="108">
        <v>410</v>
      </c>
      <c r="Q219" s="108" t="s">
        <v>1931</v>
      </c>
    </row>
    <row r="220" spans="1:18" x14ac:dyDescent="0.2">
      <c r="A220" s="138">
        <v>43334</v>
      </c>
      <c r="B220" s="108" t="s">
        <v>1905</v>
      </c>
      <c r="C220" s="138" t="s">
        <v>137</v>
      </c>
      <c r="D220" s="138" t="s">
        <v>138</v>
      </c>
      <c r="E220" s="138" t="s">
        <v>139</v>
      </c>
      <c r="F220" s="140">
        <f t="shared" si="6"/>
        <v>2018</v>
      </c>
      <c r="G220" s="141" t="s">
        <v>1119</v>
      </c>
      <c r="H220" s="141">
        <v>22</v>
      </c>
      <c r="I220" s="108" t="s">
        <v>1828</v>
      </c>
      <c r="J220" s="108" t="s">
        <v>1797</v>
      </c>
      <c r="K220" s="108" t="s">
        <v>1810</v>
      </c>
      <c r="L220" s="33" t="str">
        <f t="shared" si="7"/>
        <v>E:POS_P:P01_Tr1:WFL_Tr2:ESI_DRC_R3_D:22_M:08_Y:2018</v>
      </c>
      <c r="M220" s="108">
        <v>1.06</v>
      </c>
      <c r="N220" s="108">
        <v>6.75</v>
      </c>
      <c r="O220" s="108">
        <v>24.4</v>
      </c>
      <c r="P220" s="108">
        <v>425</v>
      </c>
      <c r="Q220" s="108" t="s">
        <v>1932</v>
      </c>
    </row>
    <row r="221" spans="1:18" x14ac:dyDescent="0.2">
      <c r="A221" s="138">
        <v>43334</v>
      </c>
      <c r="B221" s="108" t="s">
        <v>1905</v>
      </c>
      <c r="C221" s="138" t="s">
        <v>137</v>
      </c>
      <c r="D221" s="138" t="s">
        <v>138</v>
      </c>
      <c r="E221" s="138" t="s">
        <v>139</v>
      </c>
      <c r="F221" s="140">
        <f t="shared" si="6"/>
        <v>2018</v>
      </c>
      <c r="G221" s="141" t="s">
        <v>1119</v>
      </c>
      <c r="H221" s="141">
        <v>22</v>
      </c>
      <c r="I221" s="108" t="s">
        <v>1828</v>
      </c>
      <c r="J221" s="108" t="s">
        <v>1815</v>
      </c>
      <c r="K221" s="108" t="s">
        <v>1798</v>
      </c>
      <c r="L221" s="33" t="str">
        <f t="shared" si="7"/>
        <v>E:POS_P:P01_Tr1:WFL_Tr2:LSI_DRC_R1_D:22_M:08_Y:2018</v>
      </c>
      <c r="M221" s="108">
        <v>0.98</v>
      </c>
      <c r="N221" s="108">
        <v>6.54</v>
      </c>
      <c r="O221" s="108">
        <v>25.1</v>
      </c>
      <c r="P221" s="108">
        <v>401</v>
      </c>
      <c r="Q221" s="108" t="s">
        <v>1933</v>
      </c>
    </row>
    <row r="222" spans="1:18" x14ac:dyDescent="0.2">
      <c r="A222" s="138">
        <v>43334</v>
      </c>
      <c r="B222" s="108" t="s">
        <v>1905</v>
      </c>
      <c r="C222" s="138" t="s">
        <v>137</v>
      </c>
      <c r="D222" s="138" t="s">
        <v>138</v>
      </c>
      <c r="E222" s="138" t="s">
        <v>139</v>
      </c>
      <c r="F222" s="140">
        <f t="shared" si="6"/>
        <v>2018</v>
      </c>
      <c r="G222" s="141" t="s">
        <v>1119</v>
      </c>
      <c r="H222" s="141">
        <v>22</v>
      </c>
      <c r="I222" s="108" t="s">
        <v>1828</v>
      </c>
      <c r="J222" s="108" t="s">
        <v>1815</v>
      </c>
      <c r="K222" s="108" t="s">
        <v>1805</v>
      </c>
      <c r="L222" s="33" t="str">
        <f t="shared" si="7"/>
        <v>E:POS_P:P01_Tr1:WFL_Tr2:LSI_DRC_R2_D:22_M:08_Y:2018</v>
      </c>
      <c r="M222" s="108">
        <v>1</v>
      </c>
      <c r="N222" s="108">
        <v>6.58</v>
      </c>
      <c r="O222" s="108">
        <v>24.9</v>
      </c>
      <c r="P222" s="108">
        <v>384</v>
      </c>
      <c r="Q222" s="108" t="s">
        <v>1934</v>
      </c>
    </row>
    <row r="223" spans="1:18" x14ac:dyDescent="0.2">
      <c r="A223" s="138">
        <v>43334</v>
      </c>
      <c r="B223" s="108" t="s">
        <v>1905</v>
      </c>
      <c r="C223" s="138" t="s">
        <v>137</v>
      </c>
      <c r="D223" s="138" t="s">
        <v>138</v>
      </c>
      <c r="E223" s="138" t="s">
        <v>139</v>
      </c>
      <c r="F223" s="140">
        <f t="shared" si="6"/>
        <v>2018</v>
      </c>
      <c r="G223" s="141" t="s">
        <v>1119</v>
      </c>
      <c r="H223" s="141">
        <v>22</v>
      </c>
      <c r="I223" s="108" t="s">
        <v>1828</v>
      </c>
      <c r="J223" s="108" t="s">
        <v>1815</v>
      </c>
      <c r="K223" s="108" t="s">
        <v>1810</v>
      </c>
      <c r="L223" s="33" t="str">
        <f t="shared" si="7"/>
        <v>E:POS_P:P01_Tr1:WFL_Tr2:LSI_DRC_R3_D:22_M:08_Y:2018</v>
      </c>
      <c r="M223" s="108">
        <v>0.98</v>
      </c>
      <c r="N223" s="108">
        <v>6.51</v>
      </c>
      <c r="O223" s="108">
        <v>24.7</v>
      </c>
      <c r="P223" s="108">
        <v>330</v>
      </c>
      <c r="Q223" s="108" t="s">
        <v>1935</v>
      </c>
    </row>
    <row r="224" spans="1:18" x14ac:dyDescent="0.2">
      <c r="A224" s="138">
        <v>43334</v>
      </c>
      <c r="B224" s="108" t="s">
        <v>1905</v>
      </c>
      <c r="C224" s="138" t="s">
        <v>137</v>
      </c>
      <c r="D224" s="138" t="s">
        <v>138</v>
      </c>
      <c r="E224" s="138" t="s">
        <v>139</v>
      </c>
      <c r="F224" s="140">
        <f t="shared" si="6"/>
        <v>2018</v>
      </c>
      <c r="G224" s="141" t="s">
        <v>1119</v>
      </c>
      <c r="H224" s="141">
        <v>22</v>
      </c>
      <c r="I224" s="108" t="s">
        <v>1796</v>
      </c>
      <c r="J224" s="108" t="s">
        <v>1797</v>
      </c>
      <c r="K224" s="108" t="s">
        <v>1798</v>
      </c>
      <c r="L224" s="33" t="str">
        <f t="shared" si="7"/>
        <v>E:POS_P:P01_Tr1:NWF_Tr2:ESI_DRC_R1_D:22_M:08_Y:2018</v>
      </c>
      <c r="M224" s="108">
        <v>1.47</v>
      </c>
      <c r="N224" s="142">
        <v>6.47</v>
      </c>
      <c r="O224" s="108">
        <v>24.8</v>
      </c>
      <c r="P224" s="108">
        <v>485.5</v>
      </c>
      <c r="Q224" s="108" t="s">
        <v>1936</v>
      </c>
      <c r="R224" s="108" t="s">
        <v>1937</v>
      </c>
    </row>
    <row r="225" spans="1:17" x14ac:dyDescent="0.2">
      <c r="A225" s="138">
        <v>43334</v>
      </c>
      <c r="B225" s="108" t="s">
        <v>1905</v>
      </c>
      <c r="C225" s="138" t="s">
        <v>137</v>
      </c>
      <c r="D225" s="138" t="s">
        <v>138</v>
      </c>
      <c r="E225" s="138" t="s">
        <v>139</v>
      </c>
      <c r="F225" s="140">
        <f t="shared" si="6"/>
        <v>2018</v>
      </c>
      <c r="G225" s="141" t="s">
        <v>1119</v>
      </c>
      <c r="H225" s="141">
        <v>22</v>
      </c>
      <c r="I225" s="108" t="s">
        <v>1796</v>
      </c>
      <c r="J225" s="108" t="s">
        <v>1797</v>
      </c>
      <c r="K225" s="108" t="s">
        <v>1805</v>
      </c>
      <c r="L225" s="33" t="str">
        <f t="shared" si="7"/>
        <v>E:POS_P:P01_Tr1:NWF_Tr2:ESI_DRC_R2_D:22_M:08_Y:2018</v>
      </c>
      <c r="M225" s="108">
        <v>1.6</v>
      </c>
      <c r="N225" s="108">
        <v>6.54</v>
      </c>
      <c r="O225" s="108">
        <v>24.3</v>
      </c>
      <c r="P225" s="108">
        <v>446.2</v>
      </c>
      <c r="Q225" s="108" t="s">
        <v>1938</v>
      </c>
    </row>
    <row r="226" spans="1:17" x14ac:dyDescent="0.2">
      <c r="A226" s="138">
        <v>43334</v>
      </c>
      <c r="B226" s="108" t="s">
        <v>1905</v>
      </c>
      <c r="C226" s="138" t="s">
        <v>137</v>
      </c>
      <c r="D226" s="138" t="s">
        <v>138</v>
      </c>
      <c r="E226" s="138" t="s">
        <v>139</v>
      </c>
      <c r="F226" s="140">
        <f t="shared" si="6"/>
        <v>2018</v>
      </c>
      <c r="G226" s="141" t="s">
        <v>1119</v>
      </c>
      <c r="H226" s="141">
        <v>22</v>
      </c>
      <c r="I226" s="108" t="s">
        <v>1796</v>
      </c>
      <c r="J226" s="108" t="s">
        <v>1797</v>
      </c>
      <c r="K226" s="108" t="s">
        <v>1810</v>
      </c>
      <c r="L226" s="33" t="str">
        <f t="shared" si="7"/>
        <v>E:POS_P:P01_Tr1:NWF_Tr2:ESI_DRC_R3_D:22_M:08_Y:2018</v>
      </c>
      <c r="M226" s="108">
        <v>1.46</v>
      </c>
      <c r="N226" s="108">
        <v>6.63</v>
      </c>
      <c r="O226" s="108">
        <v>24.4</v>
      </c>
      <c r="P226" s="108">
        <v>416</v>
      </c>
      <c r="Q226" s="108" t="s">
        <v>1939</v>
      </c>
    </row>
    <row r="227" spans="1:17" x14ac:dyDescent="0.2">
      <c r="A227" s="138">
        <v>43334</v>
      </c>
      <c r="B227" s="108" t="s">
        <v>1905</v>
      </c>
      <c r="C227" s="138" t="s">
        <v>137</v>
      </c>
      <c r="D227" s="138" t="s">
        <v>138</v>
      </c>
      <c r="E227" s="138" t="s">
        <v>139</v>
      </c>
      <c r="F227" s="140">
        <f t="shared" si="6"/>
        <v>2018</v>
      </c>
      <c r="G227" s="141" t="s">
        <v>1119</v>
      </c>
      <c r="H227" s="141">
        <v>22</v>
      </c>
      <c r="I227" s="108" t="s">
        <v>1796</v>
      </c>
      <c r="J227" s="108" t="s">
        <v>1815</v>
      </c>
      <c r="K227" s="108" t="s">
        <v>1798</v>
      </c>
      <c r="L227" s="33" t="str">
        <f t="shared" si="7"/>
        <v>E:POS_P:P01_Tr1:NWF_Tr2:LSI_DRC_R1_D:22_M:08_Y:2018</v>
      </c>
      <c r="M227" s="108">
        <v>0.99</v>
      </c>
      <c r="N227" s="108">
        <v>6.87</v>
      </c>
      <c r="O227" s="108">
        <v>26.6</v>
      </c>
      <c r="P227" s="108">
        <v>273.89999999999998</v>
      </c>
      <c r="Q227" s="108" t="s">
        <v>1940</v>
      </c>
    </row>
    <row r="228" spans="1:17" x14ac:dyDescent="0.2">
      <c r="A228" s="138">
        <v>43334</v>
      </c>
      <c r="B228" s="108" t="s">
        <v>1905</v>
      </c>
      <c r="C228" s="138" t="s">
        <v>137</v>
      </c>
      <c r="D228" s="138" t="s">
        <v>138</v>
      </c>
      <c r="E228" s="138" t="s">
        <v>139</v>
      </c>
      <c r="F228" s="140">
        <f t="shared" si="6"/>
        <v>2018</v>
      </c>
      <c r="G228" s="141" t="s">
        <v>1119</v>
      </c>
      <c r="H228" s="141">
        <v>22</v>
      </c>
      <c r="I228" s="108" t="s">
        <v>1796</v>
      </c>
      <c r="J228" s="108" t="s">
        <v>1815</v>
      </c>
      <c r="K228" s="108" t="s">
        <v>1805</v>
      </c>
      <c r="L228" s="33" t="str">
        <f t="shared" si="7"/>
        <v>E:POS_P:P01_Tr1:NWF_Tr2:LSI_DRC_R2_D:22_M:08_Y:2018</v>
      </c>
      <c r="M228" s="108">
        <v>0.94</v>
      </c>
      <c r="N228" s="108">
        <v>6.92</v>
      </c>
      <c r="O228" s="108">
        <v>24.9</v>
      </c>
      <c r="P228" s="108">
        <v>325</v>
      </c>
      <c r="Q228" s="108" t="s">
        <v>1941</v>
      </c>
    </row>
    <row r="229" spans="1:17" x14ac:dyDescent="0.2">
      <c r="A229" s="138">
        <v>43334</v>
      </c>
      <c r="B229" s="108" t="s">
        <v>1905</v>
      </c>
      <c r="C229" s="138" t="s">
        <v>137</v>
      </c>
      <c r="D229" s="138" t="s">
        <v>138</v>
      </c>
      <c r="E229" s="138" t="s">
        <v>139</v>
      </c>
      <c r="F229" s="140">
        <f t="shared" si="6"/>
        <v>2018</v>
      </c>
      <c r="G229" s="141" t="s">
        <v>1119</v>
      </c>
      <c r="H229" s="141">
        <v>22</v>
      </c>
      <c r="I229" s="108" t="s">
        <v>1796</v>
      </c>
      <c r="J229" s="108" t="s">
        <v>1815</v>
      </c>
      <c r="K229" s="108" t="s">
        <v>1810</v>
      </c>
      <c r="L229" s="33" t="str">
        <f t="shared" si="7"/>
        <v>E:POS_P:P01_Tr1:NWF_Tr2:LSI_DRC_R3_D:22_M:08_Y:2018</v>
      </c>
      <c r="M229" s="108">
        <v>1.1200000000000001</v>
      </c>
      <c r="N229" s="108">
        <v>6.86</v>
      </c>
      <c r="O229" s="108">
        <v>24.8</v>
      </c>
      <c r="P229" s="108">
        <v>400</v>
      </c>
    </row>
    <row r="230" spans="1:17" x14ac:dyDescent="0.2">
      <c r="A230" s="138">
        <v>43346</v>
      </c>
      <c r="B230" s="108" t="s">
        <v>1905</v>
      </c>
      <c r="C230" s="138" t="s">
        <v>137</v>
      </c>
      <c r="D230" s="138" t="s">
        <v>138</v>
      </c>
      <c r="E230" s="138" t="s">
        <v>139</v>
      </c>
      <c r="F230" s="140">
        <f t="shared" si="6"/>
        <v>2018</v>
      </c>
      <c r="G230" s="141" t="s">
        <v>140</v>
      </c>
      <c r="H230" s="141" t="s">
        <v>1221</v>
      </c>
      <c r="I230" s="108" t="s">
        <v>1828</v>
      </c>
      <c r="J230" s="108" t="s">
        <v>1797</v>
      </c>
      <c r="K230" s="108" t="s">
        <v>1798</v>
      </c>
      <c r="L230" s="33" t="str">
        <f t="shared" si="7"/>
        <v>E:POS_P:P01_Tr1:WFL_Tr2:ESI_DRC_R1_D:03_M:09_Y:2018</v>
      </c>
      <c r="M230" s="108">
        <v>1.19</v>
      </c>
      <c r="N230" s="108">
        <v>6.57</v>
      </c>
      <c r="O230" s="108">
        <v>24.8</v>
      </c>
      <c r="P230" s="108">
        <v>400</v>
      </c>
      <c r="Q230" s="108" t="s">
        <v>1942</v>
      </c>
    </row>
    <row r="231" spans="1:17" x14ac:dyDescent="0.2">
      <c r="A231" s="138">
        <v>43346</v>
      </c>
      <c r="B231" s="108" t="s">
        <v>1905</v>
      </c>
      <c r="C231" s="138" t="s">
        <v>137</v>
      </c>
      <c r="D231" s="138" t="s">
        <v>138</v>
      </c>
      <c r="E231" s="138" t="s">
        <v>139</v>
      </c>
      <c r="F231" s="140">
        <f t="shared" si="6"/>
        <v>2018</v>
      </c>
      <c r="G231" s="141" t="s">
        <v>140</v>
      </c>
      <c r="H231" s="141" t="s">
        <v>1221</v>
      </c>
      <c r="I231" s="108" t="s">
        <v>1828</v>
      </c>
      <c r="J231" s="108" t="s">
        <v>1797</v>
      </c>
      <c r="K231" s="108" t="s">
        <v>1805</v>
      </c>
      <c r="L231" s="33" t="str">
        <f t="shared" si="7"/>
        <v>E:POS_P:P01_Tr1:WFL_Tr2:ESI_DRC_R2_D:03_M:09_Y:2018</v>
      </c>
      <c r="M231" s="108">
        <v>1.05</v>
      </c>
      <c r="N231" s="108">
        <v>6.53</v>
      </c>
      <c r="O231" s="108">
        <v>24.8</v>
      </c>
      <c r="P231" s="108">
        <v>374.3</v>
      </c>
      <c r="Q231" s="108" t="s">
        <v>1943</v>
      </c>
    </row>
    <row r="232" spans="1:17" x14ac:dyDescent="0.2">
      <c r="A232" s="138">
        <v>43346</v>
      </c>
      <c r="B232" s="108" t="s">
        <v>1905</v>
      </c>
      <c r="C232" s="138" t="s">
        <v>137</v>
      </c>
      <c r="D232" s="138" t="s">
        <v>138</v>
      </c>
      <c r="E232" s="138" t="s">
        <v>139</v>
      </c>
      <c r="F232" s="140">
        <f t="shared" si="6"/>
        <v>2018</v>
      </c>
      <c r="G232" s="141" t="s">
        <v>140</v>
      </c>
      <c r="H232" s="141" t="s">
        <v>1221</v>
      </c>
      <c r="I232" s="108" t="s">
        <v>1828</v>
      </c>
      <c r="J232" s="108" t="s">
        <v>1797</v>
      </c>
      <c r="K232" s="108" t="s">
        <v>1810</v>
      </c>
      <c r="L232" s="33" t="str">
        <f t="shared" si="7"/>
        <v>E:POS_P:P01_Tr1:WFL_Tr2:ESI_DRC_R3_D:03_M:09_Y:2018</v>
      </c>
      <c r="M232" s="108">
        <v>1.36</v>
      </c>
      <c r="N232" s="108">
        <v>6.6</v>
      </c>
      <c r="O232" s="108">
        <v>24.8</v>
      </c>
      <c r="P232" s="108">
        <v>345.7</v>
      </c>
      <c r="Q232" s="108" t="s">
        <v>1944</v>
      </c>
    </row>
    <row r="233" spans="1:17" x14ac:dyDescent="0.2">
      <c r="A233" s="138">
        <v>43346</v>
      </c>
      <c r="B233" s="108" t="s">
        <v>1905</v>
      </c>
      <c r="C233" s="138" t="s">
        <v>137</v>
      </c>
      <c r="D233" s="138" t="s">
        <v>138</v>
      </c>
      <c r="E233" s="138" t="s">
        <v>139</v>
      </c>
      <c r="F233" s="140">
        <f t="shared" si="6"/>
        <v>2018</v>
      </c>
      <c r="G233" s="141" t="s">
        <v>140</v>
      </c>
      <c r="H233" s="141" t="s">
        <v>1221</v>
      </c>
      <c r="I233" s="108" t="s">
        <v>1828</v>
      </c>
      <c r="J233" s="108" t="s">
        <v>1815</v>
      </c>
      <c r="K233" s="108" t="s">
        <v>1798</v>
      </c>
      <c r="L233" s="33" t="str">
        <f t="shared" si="7"/>
        <v>E:POS_P:P01_Tr1:WFL_Tr2:LSI_DRC_R1_D:03_M:09_Y:2018</v>
      </c>
      <c r="M233" s="108">
        <v>0.75</v>
      </c>
      <c r="N233" s="108">
        <v>6.48</v>
      </c>
      <c r="O233" s="108">
        <v>25.6</v>
      </c>
      <c r="P233" s="108">
        <v>387</v>
      </c>
      <c r="Q233" s="108" t="s">
        <v>1945</v>
      </c>
    </row>
    <row r="234" spans="1:17" x14ac:dyDescent="0.2">
      <c r="A234" s="138">
        <v>43346</v>
      </c>
      <c r="B234" s="108" t="s">
        <v>1905</v>
      </c>
      <c r="C234" s="138" t="s">
        <v>137</v>
      </c>
      <c r="D234" s="138" t="s">
        <v>138</v>
      </c>
      <c r="E234" s="138" t="s">
        <v>139</v>
      </c>
      <c r="F234" s="140">
        <f t="shared" si="6"/>
        <v>2018</v>
      </c>
      <c r="G234" s="141" t="s">
        <v>140</v>
      </c>
      <c r="H234" s="141" t="s">
        <v>1221</v>
      </c>
      <c r="I234" s="108" t="s">
        <v>1828</v>
      </c>
      <c r="J234" s="108" t="s">
        <v>1815</v>
      </c>
      <c r="K234" s="108" t="s">
        <v>1805</v>
      </c>
      <c r="L234" s="33" t="str">
        <f t="shared" si="7"/>
        <v>E:POS_P:P01_Tr1:WFL_Tr2:LSI_DRC_R2_D:03_M:09_Y:2018</v>
      </c>
      <c r="M234" s="108">
        <v>1</v>
      </c>
      <c r="N234" s="108">
        <v>6.59</v>
      </c>
      <c r="O234" s="108">
        <v>25.5</v>
      </c>
      <c r="P234" s="108">
        <v>439.2</v>
      </c>
      <c r="Q234" s="108" t="s">
        <v>1946</v>
      </c>
    </row>
    <row r="235" spans="1:17" x14ac:dyDescent="0.2">
      <c r="A235" s="138">
        <v>43346</v>
      </c>
      <c r="B235" s="108" t="s">
        <v>1905</v>
      </c>
      <c r="C235" s="138" t="s">
        <v>137</v>
      </c>
      <c r="D235" s="138" t="s">
        <v>138</v>
      </c>
      <c r="E235" s="138" t="s">
        <v>139</v>
      </c>
      <c r="F235" s="140">
        <f t="shared" si="6"/>
        <v>2018</v>
      </c>
      <c r="G235" s="141" t="s">
        <v>140</v>
      </c>
      <c r="H235" s="141" t="s">
        <v>1221</v>
      </c>
      <c r="I235" s="108" t="s">
        <v>1828</v>
      </c>
      <c r="J235" s="108" t="s">
        <v>1815</v>
      </c>
      <c r="K235" s="108" t="s">
        <v>1810</v>
      </c>
      <c r="L235" s="33" t="str">
        <f t="shared" si="7"/>
        <v>E:POS_P:P01_Tr1:WFL_Tr2:LSI_DRC_R3_D:03_M:09_Y:2018</v>
      </c>
      <c r="M235" s="108">
        <v>0.92</v>
      </c>
      <c r="N235" s="108">
        <v>6.77</v>
      </c>
      <c r="O235" s="108">
        <v>25.5</v>
      </c>
      <c r="P235" s="108">
        <v>420.3</v>
      </c>
    </row>
    <row r="236" spans="1:17" x14ac:dyDescent="0.2">
      <c r="A236" s="138">
        <v>43346</v>
      </c>
      <c r="B236" s="108" t="s">
        <v>1905</v>
      </c>
      <c r="C236" s="138" t="s">
        <v>137</v>
      </c>
      <c r="D236" s="138" t="s">
        <v>138</v>
      </c>
      <c r="E236" s="138" t="s">
        <v>139</v>
      </c>
      <c r="F236" s="140">
        <f t="shared" si="6"/>
        <v>2018</v>
      </c>
      <c r="G236" s="141" t="s">
        <v>140</v>
      </c>
      <c r="H236" s="141" t="s">
        <v>1221</v>
      </c>
      <c r="I236" s="108" t="s">
        <v>1796</v>
      </c>
      <c r="J236" s="108" t="s">
        <v>1797</v>
      </c>
      <c r="K236" s="108" t="s">
        <v>1798</v>
      </c>
      <c r="L236" s="33" t="str">
        <f t="shared" si="7"/>
        <v>E:POS_P:P01_Tr1:NWF_Tr2:ESI_DRC_R1_D:03_M:09_Y:2018</v>
      </c>
      <c r="M236" s="108">
        <v>1.38</v>
      </c>
      <c r="N236" s="108">
        <v>6.34</v>
      </c>
      <c r="O236" s="108">
        <v>25.5</v>
      </c>
      <c r="P236" s="108">
        <v>403</v>
      </c>
    </row>
    <row r="237" spans="1:17" x14ac:dyDescent="0.2">
      <c r="A237" s="138">
        <v>43346</v>
      </c>
      <c r="B237" s="108" t="s">
        <v>1905</v>
      </c>
      <c r="C237" s="138" t="s">
        <v>137</v>
      </c>
      <c r="D237" s="138" t="s">
        <v>138</v>
      </c>
      <c r="E237" s="138" t="s">
        <v>139</v>
      </c>
      <c r="F237" s="140">
        <f t="shared" si="6"/>
        <v>2018</v>
      </c>
      <c r="G237" s="141" t="s">
        <v>140</v>
      </c>
      <c r="H237" s="141" t="s">
        <v>1221</v>
      </c>
      <c r="I237" s="108" t="s">
        <v>1796</v>
      </c>
      <c r="J237" s="108" t="s">
        <v>1797</v>
      </c>
      <c r="K237" s="108" t="s">
        <v>1805</v>
      </c>
      <c r="L237" s="33" t="str">
        <f t="shared" si="7"/>
        <v>E:POS_P:P01_Tr1:NWF_Tr2:ESI_DRC_R2_D:03_M:09_Y:2018</v>
      </c>
      <c r="M237" s="108">
        <v>1.47</v>
      </c>
      <c r="N237" s="108">
        <v>6.43</v>
      </c>
      <c r="O237" s="108">
        <v>25.6</v>
      </c>
      <c r="P237" s="108">
        <v>390.7</v>
      </c>
    </row>
    <row r="238" spans="1:17" x14ac:dyDescent="0.2">
      <c r="A238" s="138">
        <v>43346</v>
      </c>
      <c r="B238" s="108" t="s">
        <v>1905</v>
      </c>
      <c r="C238" s="138" t="s">
        <v>137</v>
      </c>
      <c r="D238" s="138" t="s">
        <v>138</v>
      </c>
      <c r="E238" s="138" t="s">
        <v>139</v>
      </c>
      <c r="F238" s="140">
        <f t="shared" si="6"/>
        <v>2018</v>
      </c>
      <c r="G238" s="141" t="s">
        <v>140</v>
      </c>
      <c r="H238" s="141" t="s">
        <v>1221</v>
      </c>
      <c r="I238" s="108" t="s">
        <v>1796</v>
      </c>
      <c r="J238" s="108" t="s">
        <v>1797</v>
      </c>
      <c r="K238" s="108" t="s">
        <v>1810</v>
      </c>
      <c r="L238" s="33" t="str">
        <f t="shared" si="7"/>
        <v>E:POS_P:P01_Tr1:NWF_Tr2:ESI_DRC_R3_D:03_M:09_Y:2018</v>
      </c>
      <c r="M238" s="108">
        <v>1.1599999999999999</v>
      </c>
      <c r="N238" s="108">
        <v>6.34</v>
      </c>
      <c r="O238" s="108">
        <v>25.3</v>
      </c>
      <c r="P238" s="108">
        <v>325</v>
      </c>
    </row>
    <row r="239" spans="1:17" x14ac:dyDescent="0.2">
      <c r="A239" s="138">
        <v>43346</v>
      </c>
      <c r="B239" s="108" t="s">
        <v>1905</v>
      </c>
      <c r="C239" s="138" t="s">
        <v>137</v>
      </c>
      <c r="D239" s="138" t="s">
        <v>138</v>
      </c>
      <c r="E239" s="138" t="s">
        <v>139</v>
      </c>
      <c r="F239" s="140">
        <f t="shared" si="6"/>
        <v>2018</v>
      </c>
      <c r="G239" s="141" t="s">
        <v>140</v>
      </c>
      <c r="H239" s="141" t="s">
        <v>1221</v>
      </c>
      <c r="I239" s="108" t="s">
        <v>1796</v>
      </c>
      <c r="J239" s="108" t="s">
        <v>1815</v>
      </c>
      <c r="K239" s="108" t="s">
        <v>1798</v>
      </c>
      <c r="L239" s="33" t="str">
        <f t="shared" si="7"/>
        <v>E:POS_P:P01_Tr1:NWF_Tr2:LSI_DRC_R1_D:03_M:09_Y:2018</v>
      </c>
      <c r="M239" s="108">
        <v>1.1000000000000001</v>
      </c>
      <c r="N239" s="108">
        <v>6.6</v>
      </c>
      <c r="O239" s="108">
        <v>25.6</v>
      </c>
      <c r="P239" s="108">
        <v>432</v>
      </c>
    </row>
    <row r="240" spans="1:17" x14ac:dyDescent="0.2">
      <c r="A240" s="138">
        <v>43346</v>
      </c>
      <c r="B240" s="108" t="s">
        <v>1905</v>
      </c>
      <c r="C240" s="138" t="s">
        <v>137</v>
      </c>
      <c r="D240" s="138" t="s">
        <v>138</v>
      </c>
      <c r="E240" s="138" t="s">
        <v>139</v>
      </c>
      <c r="F240" s="140">
        <f t="shared" si="6"/>
        <v>2018</v>
      </c>
      <c r="G240" s="141" t="s">
        <v>140</v>
      </c>
      <c r="H240" s="141" t="s">
        <v>1221</v>
      </c>
      <c r="I240" s="108" t="s">
        <v>1796</v>
      </c>
      <c r="J240" s="108" t="s">
        <v>1815</v>
      </c>
      <c r="K240" s="108" t="s">
        <v>1805</v>
      </c>
      <c r="L240" s="33" t="str">
        <f t="shared" si="7"/>
        <v>E:POS_P:P01_Tr1:NWF_Tr2:LSI_DRC_R2_D:03_M:09_Y:2018</v>
      </c>
      <c r="M240" s="108">
        <v>1.1200000000000001</v>
      </c>
      <c r="N240" s="108">
        <v>6.76</v>
      </c>
      <c r="O240" s="108">
        <v>25.5</v>
      </c>
      <c r="P240" s="108">
        <v>420.3</v>
      </c>
    </row>
    <row r="241" spans="1:19" x14ac:dyDescent="0.2">
      <c r="A241" s="138">
        <v>43346</v>
      </c>
      <c r="B241" s="108" t="s">
        <v>1905</v>
      </c>
      <c r="C241" s="138" t="s">
        <v>137</v>
      </c>
      <c r="D241" s="138" t="s">
        <v>138</v>
      </c>
      <c r="E241" s="138" t="s">
        <v>139</v>
      </c>
      <c r="F241" s="140">
        <f t="shared" si="6"/>
        <v>2018</v>
      </c>
      <c r="G241" s="141" t="s">
        <v>140</v>
      </c>
      <c r="H241" s="141" t="s">
        <v>1221</v>
      </c>
      <c r="I241" s="108" t="s">
        <v>1796</v>
      </c>
      <c r="J241" s="108" t="s">
        <v>1815</v>
      </c>
      <c r="K241" s="108" t="s">
        <v>1810</v>
      </c>
      <c r="L241" s="33" t="str">
        <f t="shared" si="7"/>
        <v>E:POS_P:P01_Tr1:NWF_Tr2:LSI_DRC_R3_D:03_M:09_Y:2018</v>
      </c>
      <c r="M241" s="108">
        <v>1.1200000000000001</v>
      </c>
      <c r="N241" s="108">
        <v>6.9</v>
      </c>
      <c r="O241" s="108">
        <v>25.5</v>
      </c>
      <c r="P241" s="108">
        <v>360</v>
      </c>
    </row>
    <row r="242" spans="1:19" x14ac:dyDescent="0.2">
      <c r="A242" s="138">
        <v>43390</v>
      </c>
      <c r="B242" s="108" t="s">
        <v>1947</v>
      </c>
      <c r="C242" s="138" t="s">
        <v>137</v>
      </c>
      <c r="D242" s="138" t="s">
        <v>138</v>
      </c>
      <c r="E242" s="138" t="s">
        <v>139</v>
      </c>
      <c r="F242" s="140">
        <f t="shared" si="6"/>
        <v>2018</v>
      </c>
      <c r="G242" s="141">
        <v>10</v>
      </c>
      <c r="H242" s="141">
        <v>17</v>
      </c>
      <c r="I242" s="108" t="s">
        <v>1828</v>
      </c>
      <c r="J242" s="108" t="s">
        <v>1797</v>
      </c>
      <c r="K242" s="108" t="s">
        <v>1798</v>
      </c>
      <c r="L242" s="33" t="str">
        <f t="shared" si="7"/>
        <v>E:POS_P:P01_Tr1:WFL_Tr2:ESI_DRC_R1_D:17_M:10_Y:2018</v>
      </c>
      <c r="M242" s="108">
        <v>1.41</v>
      </c>
      <c r="N242" s="108">
        <v>7.03</v>
      </c>
      <c r="O242" s="108">
        <v>18.7</v>
      </c>
      <c r="P242" s="108">
        <v>216</v>
      </c>
    </row>
    <row r="243" spans="1:19" x14ac:dyDescent="0.2">
      <c r="A243" s="138">
        <v>43390</v>
      </c>
      <c r="B243" s="108" t="s">
        <v>1947</v>
      </c>
      <c r="C243" s="138" t="s">
        <v>137</v>
      </c>
      <c r="D243" s="138" t="s">
        <v>138</v>
      </c>
      <c r="E243" s="138" t="s">
        <v>139</v>
      </c>
      <c r="F243" s="140">
        <f t="shared" si="6"/>
        <v>2018</v>
      </c>
      <c r="G243" s="141">
        <v>10</v>
      </c>
      <c r="H243" s="141">
        <v>17</v>
      </c>
      <c r="I243" s="108" t="s">
        <v>1828</v>
      </c>
      <c r="J243" s="108" t="s">
        <v>1797</v>
      </c>
      <c r="K243" s="108" t="s">
        <v>1805</v>
      </c>
      <c r="L243" s="33" t="str">
        <f t="shared" si="7"/>
        <v>E:POS_P:P01_Tr1:WFL_Tr2:ESI_DRC_R2_D:17_M:10_Y:2018</v>
      </c>
      <c r="M243" s="108">
        <v>1.41</v>
      </c>
      <c r="N243" s="108">
        <v>6.98</v>
      </c>
      <c r="O243" s="108">
        <v>17.899999999999999</v>
      </c>
      <c r="P243" s="108">
        <v>337</v>
      </c>
    </row>
    <row r="244" spans="1:19" x14ac:dyDescent="0.2">
      <c r="A244" s="138">
        <v>43390</v>
      </c>
      <c r="B244" s="108" t="s">
        <v>1947</v>
      </c>
      <c r="C244" s="138" t="s">
        <v>137</v>
      </c>
      <c r="D244" s="138" t="s">
        <v>138</v>
      </c>
      <c r="E244" s="138" t="s">
        <v>139</v>
      </c>
      <c r="F244" s="140">
        <f t="shared" si="6"/>
        <v>2018</v>
      </c>
      <c r="G244" s="141">
        <v>10</v>
      </c>
      <c r="H244" s="141">
        <v>17</v>
      </c>
      <c r="I244" s="108" t="s">
        <v>1828</v>
      </c>
      <c r="J244" s="108" t="s">
        <v>1797</v>
      </c>
      <c r="K244" s="108" t="s">
        <v>1810</v>
      </c>
      <c r="L244" s="33" t="str">
        <f t="shared" si="7"/>
        <v>E:POS_P:P01_Tr1:WFL_Tr2:ESI_DRC_R3_D:17_M:10_Y:2018</v>
      </c>
      <c r="M244" s="108">
        <v>1.56</v>
      </c>
      <c r="N244" s="108">
        <v>6.85</v>
      </c>
      <c r="O244" s="108">
        <v>17.7</v>
      </c>
      <c r="P244" s="108">
        <v>242</v>
      </c>
    </row>
    <row r="245" spans="1:19" x14ac:dyDescent="0.2">
      <c r="A245" s="138">
        <v>43390</v>
      </c>
      <c r="B245" s="108" t="s">
        <v>1947</v>
      </c>
      <c r="C245" s="138" t="s">
        <v>137</v>
      </c>
      <c r="D245" s="138" t="s">
        <v>138</v>
      </c>
      <c r="E245" s="138" t="s">
        <v>139</v>
      </c>
      <c r="F245" s="140">
        <f t="shared" si="6"/>
        <v>2018</v>
      </c>
      <c r="G245" s="141">
        <v>10</v>
      </c>
      <c r="H245" s="141">
        <v>17</v>
      </c>
      <c r="I245" s="108" t="s">
        <v>1828</v>
      </c>
      <c r="J245" s="108" t="s">
        <v>1815</v>
      </c>
      <c r="K245" s="108" t="s">
        <v>1798</v>
      </c>
      <c r="L245" s="33" t="str">
        <f t="shared" si="7"/>
        <v>E:POS_P:P01_Tr1:WFL_Tr2:LSI_DRC_R1_D:17_M:10_Y:2018</v>
      </c>
      <c r="M245" s="108">
        <v>0.92</v>
      </c>
      <c r="N245" s="108">
        <v>7.16</v>
      </c>
      <c r="O245" s="108">
        <v>18.600000000000001</v>
      </c>
      <c r="P245" s="108">
        <v>105</v>
      </c>
    </row>
    <row r="246" spans="1:19" x14ac:dyDescent="0.2">
      <c r="A246" s="138">
        <v>43390</v>
      </c>
      <c r="B246" s="108" t="s">
        <v>1947</v>
      </c>
      <c r="C246" s="138" t="s">
        <v>137</v>
      </c>
      <c r="D246" s="138" t="s">
        <v>138</v>
      </c>
      <c r="E246" s="138" t="s">
        <v>139</v>
      </c>
      <c r="F246" s="140">
        <f t="shared" si="6"/>
        <v>2018</v>
      </c>
      <c r="G246" s="141">
        <v>10</v>
      </c>
      <c r="H246" s="141">
        <v>17</v>
      </c>
      <c r="I246" s="108" t="s">
        <v>1828</v>
      </c>
      <c r="J246" s="108" t="s">
        <v>1815</v>
      </c>
      <c r="K246" s="108" t="s">
        <v>1805</v>
      </c>
      <c r="L246" s="33" t="str">
        <f t="shared" si="7"/>
        <v>E:POS_P:P01_Tr1:WFL_Tr2:LSI_DRC_R2_D:17_M:10_Y:2018</v>
      </c>
      <c r="M246" s="108">
        <v>1.34</v>
      </c>
      <c r="N246" s="108">
        <v>7.04</v>
      </c>
      <c r="O246" s="108">
        <v>18.5</v>
      </c>
      <c r="P246" s="108">
        <v>158</v>
      </c>
    </row>
    <row r="247" spans="1:19" x14ac:dyDescent="0.2">
      <c r="A247" s="138">
        <v>43390</v>
      </c>
      <c r="B247" s="108" t="s">
        <v>1947</v>
      </c>
      <c r="C247" s="138" t="s">
        <v>137</v>
      </c>
      <c r="D247" s="138" t="s">
        <v>138</v>
      </c>
      <c r="E247" s="138" t="s">
        <v>139</v>
      </c>
      <c r="F247" s="140">
        <f t="shared" si="6"/>
        <v>2018</v>
      </c>
      <c r="G247" s="141">
        <v>10</v>
      </c>
      <c r="H247" s="141">
        <v>17</v>
      </c>
      <c r="I247" s="108" t="s">
        <v>1828</v>
      </c>
      <c r="J247" s="108" t="s">
        <v>1815</v>
      </c>
      <c r="K247" s="108" t="s">
        <v>1810</v>
      </c>
      <c r="L247" s="33" t="str">
        <f t="shared" si="7"/>
        <v>E:POS_P:P01_Tr1:WFL_Tr2:LSI_DRC_R3_D:17_M:10_Y:2018</v>
      </c>
      <c r="M247" s="108">
        <v>1.1000000000000001</v>
      </c>
      <c r="N247" s="108">
        <v>7.11</v>
      </c>
      <c r="O247" s="108">
        <v>18.399999999999999</v>
      </c>
      <c r="P247" s="108">
        <v>182</v>
      </c>
    </row>
    <row r="248" spans="1:19" x14ac:dyDescent="0.2">
      <c r="A248" s="138">
        <v>43390</v>
      </c>
      <c r="B248" s="108" t="s">
        <v>1947</v>
      </c>
      <c r="C248" s="138" t="s">
        <v>137</v>
      </c>
      <c r="D248" s="138" t="s">
        <v>138</v>
      </c>
      <c r="E248" s="138" t="s">
        <v>139</v>
      </c>
      <c r="F248" s="140">
        <f t="shared" si="6"/>
        <v>2018</v>
      </c>
      <c r="G248" s="141">
        <v>10</v>
      </c>
      <c r="H248" s="141">
        <v>17</v>
      </c>
      <c r="I248" s="108" t="s">
        <v>1796</v>
      </c>
      <c r="J248" s="108" t="s">
        <v>1797</v>
      </c>
      <c r="K248" s="108" t="s">
        <v>1798</v>
      </c>
      <c r="L248" s="33" t="str">
        <f t="shared" si="7"/>
        <v>E:POS_P:P01_Tr1:NWF_Tr2:ESI_DRC_R1_D:17_M:10_Y:2018</v>
      </c>
      <c r="M248" s="108">
        <v>1.3</v>
      </c>
      <c r="N248" s="108">
        <v>7.05</v>
      </c>
      <c r="O248" s="108">
        <v>18.5</v>
      </c>
      <c r="P248" s="108">
        <v>66</v>
      </c>
    </row>
    <row r="249" spans="1:19" x14ac:dyDescent="0.2">
      <c r="A249" s="138">
        <v>43390</v>
      </c>
      <c r="B249" s="108" t="s">
        <v>1947</v>
      </c>
      <c r="C249" s="138" t="s">
        <v>137</v>
      </c>
      <c r="D249" s="138" t="s">
        <v>138</v>
      </c>
      <c r="E249" s="138" t="s">
        <v>139</v>
      </c>
      <c r="F249" s="140">
        <f t="shared" si="6"/>
        <v>2018</v>
      </c>
      <c r="G249" s="141">
        <v>10</v>
      </c>
      <c r="H249" s="141">
        <v>17</v>
      </c>
      <c r="I249" s="108" t="s">
        <v>1796</v>
      </c>
      <c r="J249" s="108" t="s">
        <v>1797</v>
      </c>
      <c r="K249" s="108" t="s">
        <v>1805</v>
      </c>
      <c r="L249" s="33" t="str">
        <f t="shared" si="7"/>
        <v>E:POS_P:P01_Tr1:NWF_Tr2:ESI_DRC_R2_D:17_M:10_Y:2018</v>
      </c>
      <c r="M249" s="108">
        <v>1.25</v>
      </c>
      <c r="N249" s="108">
        <v>7.06</v>
      </c>
      <c r="O249" s="108">
        <v>18.5</v>
      </c>
      <c r="P249" s="108">
        <v>60</v>
      </c>
    </row>
    <row r="250" spans="1:19" x14ac:dyDescent="0.2">
      <c r="A250" s="138">
        <v>43390</v>
      </c>
      <c r="B250" s="108" t="s">
        <v>1947</v>
      </c>
      <c r="C250" s="138" t="s">
        <v>137</v>
      </c>
      <c r="D250" s="138" t="s">
        <v>138</v>
      </c>
      <c r="E250" s="138" t="s">
        <v>139</v>
      </c>
      <c r="F250" s="140">
        <f t="shared" si="6"/>
        <v>2018</v>
      </c>
      <c r="G250" s="141">
        <v>10</v>
      </c>
      <c r="H250" s="141">
        <v>17</v>
      </c>
      <c r="I250" s="108" t="s">
        <v>1796</v>
      </c>
      <c r="J250" s="108" t="s">
        <v>1797</v>
      </c>
      <c r="K250" s="108" t="s">
        <v>1810</v>
      </c>
      <c r="L250" s="33" t="str">
        <f t="shared" si="7"/>
        <v>E:POS_P:P01_Tr1:NWF_Tr2:ESI_DRC_R3_D:17_M:10_Y:2018</v>
      </c>
      <c r="M250" s="108">
        <v>1.35</v>
      </c>
      <c r="N250" s="108">
        <v>7.04</v>
      </c>
      <c r="O250" s="108">
        <v>18.5</v>
      </c>
      <c r="P250" s="108">
        <v>94</v>
      </c>
    </row>
    <row r="251" spans="1:19" x14ac:dyDescent="0.2">
      <c r="A251" s="138">
        <v>43390</v>
      </c>
      <c r="B251" s="108" t="s">
        <v>1947</v>
      </c>
      <c r="C251" s="138" t="s">
        <v>137</v>
      </c>
      <c r="D251" s="138" t="s">
        <v>138</v>
      </c>
      <c r="E251" s="138" t="s">
        <v>139</v>
      </c>
      <c r="F251" s="140">
        <f t="shared" si="6"/>
        <v>2018</v>
      </c>
      <c r="G251" s="141">
        <v>10</v>
      </c>
      <c r="H251" s="141">
        <v>17</v>
      </c>
      <c r="I251" s="108" t="s">
        <v>1796</v>
      </c>
      <c r="J251" s="108" t="s">
        <v>1815</v>
      </c>
      <c r="K251" s="108" t="s">
        <v>1798</v>
      </c>
      <c r="L251" s="33" t="str">
        <f t="shared" si="7"/>
        <v>E:POS_P:P01_Tr1:NWF_Tr2:LSI_DRC_R1_D:17_M:10_Y:2018</v>
      </c>
      <c r="M251" s="108">
        <v>1.1399999999999999</v>
      </c>
      <c r="N251" s="108">
        <v>7.19</v>
      </c>
      <c r="O251" s="108">
        <v>19</v>
      </c>
      <c r="P251" s="108">
        <v>120</v>
      </c>
    </row>
    <row r="252" spans="1:19" x14ac:dyDescent="0.2">
      <c r="A252" s="138">
        <v>43390</v>
      </c>
      <c r="B252" s="108" t="s">
        <v>1947</v>
      </c>
      <c r="C252" s="138" t="s">
        <v>137</v>
      </c>
      <c r="D252" s="138" t="s">
        <v>138</v>
      </c>
      <c r="E252" s="138" t="s">
        <v>139</v>
      </c>
      <c r="F252" s="140">
        <f t="shared" si="6"/>
        <v>2018</v>
      </c>
      <c r="G252" s="141">
        <v>10</v>
      </c>
      <c r="H252" s="141">
        <v>17</v>
      </c>
      <c r="I252" s="108" t="s">
        <v>1796</v>
      </c>
      <c r="J252" s="108" t="s">
        <v>1815</v>
      </c>
      <c r="K252" s="108" t="s">
        <v>1805</v>
      </c>
      <c r="L252" s="33" t="str">
        <f t="shared" si="7"/>
        <v>E:POS_P:P01_Tr1:NWF_Tr2:LSI_DRC_R2_D:17_M:10_Y:2018</v>
      </c>
      <c r="M252" s="108">
        <v>1.1000000000000001</v>
      </c>
      <c r="N252" s="108">
        <v>7.13</v>
      </c>
      <c r="O252" s="108">
        <v>19.100000000000001</v>
      </c>
      <c r="P252" s="108">
        <v>132</v>
      </c>
    </row>
    <row r="253" spans="1:19" x14ac:dyDescent="0.2">
      <c r="A253" s="138">
        <v>43390</v>
      </c>
      <c r="B253" s="108" t="s">
        <v>1947</v>
      </c>
      <c r="C253" s="138" t="s">
        <v>137</v>
      </c>
      <c r="D253" s="138" t="s">
        <v>138</v>
      </c>
      <c r="E253" s="138" t="s">
        <v>139</v>
      </c>
      <c r="F253" s="140">
        <f t="shared" si="6"/>
        <v>2018</v>
      </c>
      <c r="G253" s="141">
        <v>10</v>
      </c>
      <c r="H253" s="141">
        <v>17</v>
      </c>
      <c r="I253" s="108" t="s">
        <v>1796</v>
      </c>
      <c r="J253" s="108" t="s">
        <v>1815</v>
      </c>
      <c r="K253" s="108" t="s">
        <v>1810</v>
      </c>
      <c r="L253" s="33" t="str">
        <f t="shared" si="7"/>
        <v>E:POS_P:P01_Tr1:NWF_Tr2:LSI_DRC_R3_D:17_M:10_Y:2018</v>
      </c>
      <c r="M253" s="108">
        <v>1.1499999999999999</v>
      </c>
      <c r="N253" s="108">
        <v>7.11</v>
      </c>
      <c r="O253" s="108">
        <v>19.100000000000001</v>
      </c>
      <c r="P253" s="108">
        <v>240</v>
      </c>
      <c r="R253" s="108" t="s">
        <v>1948</v>
      </c>
      <c r="S253" s="108" t="s">
        <v>1949</v>
      </c>
    </row>
    <row r="254" spans="1:19" x14ac:dyDescent="0.2">
      <c r="A254" s="138">
        <v>43397</v>
      </c>
      <c r="B254" s="108" t="s">
        <v>1950</v>
      </c>
      <c r="C254" s="138" t="s">
        <v>137</v>
      </c>
      <c r="D254" s="138" t="s">
        <v>138</v>
      </c>
      <c r="E254" s="138" t="s">
        <v>139</v>
      </c>
      <c r="F254" s="140">
        <f t="shared" si="6"/>
        <v>2018</v>
      </c>
      <c r="G254" s="141">
        <v>10</v>
      </c>
      <c r="H254" s="141">
        <v>24</v>
      </c>
      <c r="I254" s="108" t="s">
        <v>1828</v>
      </c>
      <c r="J254" s="108" t="s">
        <v>1797</v>
      </c>
      <c r="K254" s="108" t="s">
        <v>1798</v>
      </c>
      <c r="L254" s="33" t="str">
        <f t="shared" si="7"/>
        <v>E:POS_P:P01_Tr1:WFL_Tr2:ESI_DRC_R1_D:24_M:10_Y:2018</v>
      </c>
      <c r="M254" s="108">
        <v>1.17</v>
      </c>
      <c r="N254" s="108">
        <v>6.91</v>
      </c>
      <c r="O254" s="108">
        <v>18.600000000000001</v>
      </c>
      <c r="P254" s="108">
        <v>114.2</v>
      </c>
      <c r="R254" s="108">
        <v>45.5</v>
      </c>
      <c r="S254" s="108">
        <v>30.5</v>
      </c>
    </row>
    <row r="255" spans="1:19" x14ac:dyDescent="0.2">
      <c r="A255" s="138">
        <v>43397</v>
      </c>
      <c r="B255" s="108" t="s">
        <v>1950</v>
      </c>
      <c r="C255" s="138" t="s">
        <v>137</v>
      </c>
      <c r="D255" s="138" t="s">
        <v>138</v>
      </c>
      <c r="E255" s="138" t="s">
        <v>139</v>
      </c>
      <c r="F255" s="140">
        <f t="shared" si="6"/>
        <v>2018</v>
      </c>
      <c r="G255" s="141">
        <v>10</v>
      </c>
      <c r="H255" s="141">
        <v>24</v>
      </c>
      <c r="I255" s="108" t="s">
        <v>1828</v>
      </c>
      <c r="J255" s="108" t="s">
        <v>1797</v>
      </c>
      <c r="K255" s="108" t="s">
        <v>1805</v>
      </c>
      <c r="L255" s="33" t="str">
        <f t="shared" si="7"/>
        <v>E:POS_P:P01_Tr1:WFL_Tr2:ESI_DRC_R2_D:24_M:10_Y:2018</v>
      </c>
      <c r="M255" s="108">
        <v>1.0900000000000001</v>
      </c>
      <c r="N255" s="108">
        <v>7.03</v>
      </c>
      <c r="O255" s="108">
        <v>18.8</v>
      </c>
      <c r="P255" s="108">
        <v>147.80000000000001</v>
      </c>
    </row>
    <row r="256" spans="1:19" x14ac:dyDescent="0.2">
      <c r="A256" s="138">
        <v>43397</v>
      </c>
      <c r="B256" s="108" t="s">
        <v>1950</v>
      </c>
      <c r="C256" s="138" t="s">
        <v>137</v>
      </c>
      <c r="D256" s="138" t="s">
        <v>138</v>
      </c>
      <c r="E256" s="138" t="s">
        <v>139</v>
      </c>
      <c r="F256" s="140">
        <f t="shared" si="6"/>
        <v>2018</v>
      </c>
      <c r="G256" s="141">
        <v>10</v>
      </c>
      <c r="H256" s="141">
        <v>24</v>
      </c>
      <c r="I256" s="108" t="s">
        <v>1828</v>
      </c>
      <c r="J256" s="108" t="s">
        <v>1797</v>
      </c>
      <c r="K256" s="108" t="s">
        <v>1810</v>
      </c>
      <c r="L256" s="33" t="str">
        <f t="shared" si="7"/>
        <v>E:POS_P:P01_Tr1:WFL_Tr2:ESI_DRC_R3_D:24_M:10_Y:2018</v>
      </c>
      <c r="M256" s="108">
        <v>1.1200000000000001</v>
      </c>
      <c r="N256" s="108">
        <v>6.97</v>
      </c>
      <c r="O256" s="108">
        <v>18.7</v>
      </c>
      <c r="P256" s="108">
        <v>115.1</v>
      </c>
    </row>
    <row r="257" spans="1:19" x14ac:dyDescent="0.2">
      <c r="A257" s="138">
        <v>43397</v>
      </c>
      <c r="B257" s="108" t="s">
        <v>1950</v>
      </c>
      <c r="C257" s="138" t="s">
        <v>137</v>
      </c>
      <c r="D257" s="138" t="s">
        <v>138</v>
      </c>
      <c r="E257" s="138" t="s">
        <v>139</v>
      </c>
      <c r="F257" s="140">
        <f t="shared" si="6"/>
        <v>2018</v>
      </c>
      <c r="G257" s="141">
        <v>10</v>
      </c>
      <c r="H257" s="141">
        <v>24</v>
      </c>
      <c r="I257" s="108" t="s">
        <v>1828</v>
      </c>
      <c r="J257" s="108" t="s">
        <v>1815</v>
      </c>
      <c r="K257" s="108" t="s">
        <v>1798</v>
      </c>
      <c r="L257" s="33" t="str">
        <f t="shared" si="7"/>
        <v>E:POS_P:P01_Tr1:WFL_Tr2:LSI_DRC_R1_D:24_M:10_Y:2018</v>
      </c>
      <c r="M257" s="108">
        <v>1.1299999999999999</v>
      </c>
      <c r="N257" s="108">
        <v>7.18</v>
      </c>
      <c r="O257" s="108">
        <v>18.100000000000001</v>
      </c>
      <c r="P257" s="108">
        <v>203.1</v>
      </c>
      <c r="R257" s="108">
        <v>43.5</v>
      </c>
      <c r="S257" s="108">
        <v>33</v>
      </c>
    </row>
    <row r="258" spans="1:19" x14ac:dyDescent="0.2">
      <c r="A258" s="138">
        <v>43397</v>
      </c>
      <c r="B258" s="108" t="s">
        <v>1950</v>
      </c>
      <c r="C258" s="138" t="s">
        <v>137</v>
      </c>
      <c r="D258" s="138" t="s">
        <v>138</v>
      </c>
      <c r="E258" s="138" t="s">
        <v>139</v>
      </c>
      <c r="F258" s="140">
        <f t="shared" si="6"/>
        <v>2018</v>
      </c>
      <c r="G258" s="141">
        <v>10</v>
      </c>
      <c r="H258" s="141">
        <v>24</v>
      </c>
      <c r="I258" s="108" t="s">
        <v>1828</v>
      </c>
      <c r="J258" s="108" t="s">
        <v>1815</v>
      </c>
      <c r="K258" s="108" t="s">
        <v>1805</v>
      </c>
      <c r="L258" s="33" t="str">
        <f t="shared" si="7"/>
        <v>E:POS_P:P01_Tr1:WFL_Tr2:LSI_DRC_R2_D:24_M:10_Y:2018</v>
      </c>
      <c r="M258" s="108">
        <v>1.1100000000000001</v>
      </c>
      <c r="N258" s="108">
        <v>7.07</v>
      </c>
      <c r="O258" s="108">
        <v>17.8</v>
      </c>
      <c r="P258" s="108">
        <v>207.5</v>
      </c>
    </row>
    <row r="259" spans="1:19" x14ac:dyDescent="0.2">
      <c r="A259" s="138">
        <v>43397</v>
      </c>
      <c r="B259" s="108" t="s">
        <v>1950</v>
      </c>
      <c r="C259" s="138" t="s">
        <v>137</v>
      </c>
      <c r="D259" s="138" t="s">
        <v>138</v>
      </c>
      <c r="E259" s="138" t="s">
        <v>139</v>
      </c>
      <c r="F259" s="140">
        <f t="shared" ref="F259:F322" si="8">YEAR(A259)</f>
        <v>2018</v>
      </c>
      <c r="G259" s="141">
        <v>10</v>
      </c>
      <c r="H259" s="141">
        <v>24</v>
      </c>
      <c r="I259" s="108" t="s">
        <v>1828</v>
      </c>
      <c r="J259" s="108" t="s">
        <v>1815</v>
      </c>
      <c r="K259" s="108" t="s">
        <v>1810</v>
      </c>
      <c r="L259" s="33" t="str">
        <f t="shared" ref="L259:L322" si="9">"E:"&amp;C259&amp;"_P:"&amp;D259&amp;"_Tr1:"&amp;I259&amp;"_Tr2:"&amp;J259&amp;"_"&amp;E259&amp;"_"&amp;K259&amp;"_D:"&amp;H259&amp;"_M:"&amp;G259&amp;"_Y:"&amp;F259</f>
        <v>E:POS_P:P01_Tr1:WFL_Tr2:LSI_DRC_R3_D:24_M:10_Y:2018</v>
      </c>
      <c r="M259" s="108">
        <v>0.94</v>
      </c>
      <c r="N259" s="108">
        <v>7.15</v>
      </c>
      <c r="O259" s="108">
        <v>17.600000000000001</v>
      </c>
      <c r="P259" s="108">
        <v>229.8</v>
      </c>
    </row>
    <row r="260" spans="1:19" x14ac:dyDescent="0.2">
      <c r="A260" s="138">
        <v>43397</v>
      </c>
      <c r="B260" s="108" t="s">
        <v>1950</v>
      </c>
      <c r="C260" s="138" t="s">
        <v>137</v>
      </c>
      <c r="D260" s="138" t="s">
        <v>138</v>
      </c>
      <c r="E260" s="138" t="s">
        <v>139</v>
      </c>
      <c r="F260" s="140">
        <f t="shared" si="8"/>
        <v>2018</v>
      </c>
      <c r="G260" s="141">
        <v>10</v>
      </c>
      <c r="H260" s="141">
        <v>24</v>
      </c>
      <c r="I260" s="108" t="s">
        <v>1796</v>
      </c>
      <c r="J260" s="108" t="s">
        <v>1797</v>
      </c>
      <c r="K260" s="108" t="s">
        <v>1798</v>
      </c>
      <c r="L260" s="33" t="str">
        <f t="shared" si="9"/>
        <v>E:POS_P:P01_Tr1:NWF_Tr2:ESI_DRC_R1_D:24_M:10_Y:2018</v>
      </c>
      <c r="M260" s="108">
        <v>1.35</v>
      </c>
      <c r="N260" s="108">
        <v>6.73</v>
      </c>
      <c r="O260" s="108">
        <v>16.8</v>
      </c>
      <c r="P260" s="108">
        <v>101.5</v>
      </c>
      <c r="R260" s="108">
        <v>37</v>
      </c>
      <c r="S260" s="108">
        <v>44</v>
      </c>
    </row>
    <row r="261" spans="1:19" x14ac:dyDescent="0.2">
      <c r="A261" s="138">
        <v>43397</v>
      </c>
      <c r="B261" s="108" t="s">
        <v>1950</v>
      </c>
      <c r="C261" s="138" t="s">
        <v>137</v>
      </c>
      <c r="D261" s="138" t="s">
        <v>138</v>
      </c>
      <c r="E261" s="138" t="s">
        <v>139</v>
      </c>
      <c r="F261" s="140">
        <f t="shared" si="8"/>
        <v>2018</v>
      </c>
      <c r="G261" s="141">
        <v>10</v>
      </c>
      <c r="H261" s="141">
        <v>24</v>
      </c>
      <c r="I261" s="108" t="s">
        <v>1796</v>
      </c>
      <c r="J261" s="108" t="s">
        <v>1797</v>
      </c>
      <c r="K261" s="108" t="s">
        <v>1805</v>
      </c>
      <c r="L261" s="33" t="str">
        <f t="shared" si="9"/>
        <v>E:POS_P:P01_Tr1:NWF_Tr2:ESI_DRC_R2_D:24_M:10_Y:2018</v>
      </c>
      <c r="M261" s="108">
        <v>1.44</v>
      </c>
      <c r="N261" s="108">
        <v>6.84</v>
      </c>
      <c r="O261" s="108">
        <v>16.3</v>
      </c>
      <c r="P261" s="108">
        <v>95.6</v>
      </c>
    </row>
    <row r="262" spans="1:19" x14ac:dyDescent="0.2">
      <c r="A262" s="138">
        <v>43397</v>
      </c>
      <c r="B262" s="108" t="s">
        <v>1950</v>
      </c>
      <c r="C262" s="138" t="s">
        <v>137</v>
      </c>
      <c r="D262" s="138" t="s">
        <v>138</v>
      </c>
      <c r="E262" s="138" t="s">
        <v>139</v>
      </c>
      <c r="F262" s="140">
        <f t="shared" si="8"/>
        <v>2018</v>
      </c>
      <c r="G262" s="141">
        <v>10</v>
      </c>
      <c r="H262" s="141">
        <v>24</v>
      </c>
      <c r="I262" s="108" t="s">
        <v>1796</v>
      </c>
      <c r="J262" s="108" t="s">
        <v>1797</v>
      </c>
      <c r="K262" s="108" t="s">
        <v>1810</v>
      </c>
      <c r="L262" s="33" t="str">
        <f t="shared" si="9"/>
        <v>E:POS_P:P01_Tr1:NWF_Tr2:ESI_DRC_R3_D:24_M:10_Y:2018</v>
      </c>
      <c r="M262" s="108">
        <v>1.22</v>
      </c>
      <c r="N262" s="108">
        <v>6.92</v>
      </c>
      <c r="O262" s="108">
        <v>16.3</v>
      </c>
      <c r="P262" s="108">
        <v>105.4</v>
      </c>
    </row>
    <row r="263" spans="1:19" x14ac:dyDescent="0.2">
      <c r="A263" s="138">
        <v>43397</v>
      </c>
      <c r="B263" s="108" t="s">
        <v>1950</v>
      </c>
      <c r="C263" s="138" t="s">
        <v>137</v>
      </c>
      <c r="D263" s="138" t="s">
        <v>138</v>
      </c>
      <c r="E263" s="138" t="s">
        <v>139</v>
      </c>
      <c r="F263" s="140">
        <f t="shared" si="8"/>
        <v>2018</v>
      </c>
      <c r="G263" s="141">
        <v>10</v>
      </c>
      <c r="H263" s="141">
        <v>24</v>
      </c>
      <c r="I263" s="108" t="s">
        <v>1796</v>
      </c>
      <c r="J263" s="108" t="s">
        <v>1815</v>
      </c>
      <c r="K263" s="108" t="s">
        <v>1798</v>
      </c>
      <c r="L263" s="33" t="str">
        <f t="shared" si="9"/>
        <v>E:POS_P:P01_Tr1:NWF_Tr2:LSI_DRC_R1_D:24_M:10_Y:2018</v>
      </c>
      <c r="M263" s="108">
        <v>1.18</v>
      </c>
      <c r="N263" s="108">
        <v>6.85</v>
      </c>
      <c r="O263" s="108">
        <v>17</v>
      </c>
      <c r="P263" s="108">
        <v>85.2</v>
      </c>
      <c r="R263" s="108">
        <v>29.5</v>
      </c>
      <c r="S263" s="108">
        <v>30</v>
      </c>
    </row>
    <row r="264" spans="1:19" x14ac:dyDescent="0.2">
      <c r="A264" s="138">
        <v>43397</v>
      </c>
      <c r="B264" s="108" t="s">
        <v>1950</v>
      </c>
      <c r="C264" s="138" t="s">
        <v>137</v>
      </c>
      <c r="D264" s="138" t="s">
        <v>138</v>
      </c>
      <c r="E264" s="138" t="s">
        <v>139</v>
      </c>
      <c r="F264" s="140">
        <f t="shared" si="8"/>
        <v>2018</v>
      </c>
      <c r="G264" s="141">
        <v>10</v>
      </c>
      <c r="H264" s="141">
        <v>24</v>
      </c>
      <c r="I264" s="108" t="s">
        <v>1796</v>
      </c>
      <c r="J264" s="108" t="s">
        <v>1815</v>
      </c>
      <c r="K264" s="108" t="s">
        <v>1805</v>
      </c>
      <c r="L264" s="33" t="str">
        <f t="shared" si="9"/>
        <v>E:POS_P:P01_Tr1:NWF_Tr2:LSI_DRC_R2_D:24_M:10_Y:2018</v>
      </c>
      <c r="M264" s="108">
        <v>1</v>
      </c>
      <c r="N264" s="108">
        <v>7.15</v>
      </c>
      <c r="O264" s="108">
        <v>16.8</v>
      </c>
      <c r="P264" s="108">
        <v>94.5</v>
      </c>
    </row>
    <row r="265" spans="1:19" x14ac:dyDescent="0.2">
      <c r="A265" s="138">
        <v>43397</v>
      </c>
      <c r="B265" s="108" t="s">
        <v>1950</v>
      </c>
      <c r="C265" s="138" t="s">
        <v>137</v>
      </c>
      <c r="D265" s="138" t="s">
        <v>138</v>
      </c>
      <c r="E265" s="138" t="s">
        <v>139</v>
      </c>
      <c r="F265" s="140">
        <f t="shared" si="8"/>
        <v>2018</v>
      </c>
      <c r="G265" s="141">
        <v>10</v>
      </c>
      <c r="H265" s="141">
        <v>24</v>
      </c>
      <c r="I265" s="108" t="s">
        <v>1796</v>
      </c>
      <c r="J265" s="108" t="s">
        <v>1815</v>
      </c>
      <c r="K265" s="108" t="s">
        <v>1810</v>
      </c>
      <c r="L265" s="33" t="str">
        <f t="shared" si="9"/>
        <v>E:POS_P:P01_Tr1:NWF_Tr2:LSI_DRC_R3_D:24_M:10_Y:2018</v>
      </c>
      <c r="M265" s="108">
        <v>1.1599999999999999</v>
      </c>
      <c r="N265" s="108">
        <v>6.82</v>
      </c>
      <c r="O265" s="108">
        <v>16.899999999999999</v>
      </c>
      <c r="P265" s="108">
        <v>103.3</v>
      </c>
    </row>
    <row r="266" spans="1:19" x14ac:dyDescent="0.2">
      <c r="A266" s="138">
        <v>43411</v>
      </c>
      <c r="B266" s="108" t="s">
        <v>1904</v>
      </c>
      <c r="C266" s="138" t="s">
        <v>137</v>
      </c>
      <c r="D266" s="138" t="s">
        <v>138</v>
      </c>
      <c r="E266" s="138" t="s">
        <v>139</v>
      </c>
      <c r="F266" s="140">
        <f t="shared" si="8"/>
        <v>2018</v>
      </c>
      <c r="G266" s="141">
        <v>11</v>
      </c>
      <c r="H266" s="141" t="s">
        <v>761</v>
      </c>
      <c r="I266" s="108" t="s">
        <v>1828</v>
      </c>
      <c r="J266" s="108" t="s">
        <v>1797</v>
      </c>
      <c r="K266" s="108" t="s">
        <v>1798</v>
      </c>
      <c r="L266" s="33" t="str">
        <f t="shared" si="9"/>
        <v>E:POS_P:P01_Tr1:WFL_Tr2:ESI_DRC_R1_D:07_M:11_Y:2018</v>
      </c>
      <c r="M266" s="108">
        <v>1.31</v>
      </c>
      <c r="N266" s="108">
        <v>7.08</v>
      </c>
      <c r="O266" s="108">
        <v>13.8</v>
      </c>
      <c r="P266" s="108">
        <v>128.4</v>
      </c>
      <c r="Q266" s="108" t="s">
        <v>1951</v>
      </c>
      <c r="S266" s="108">
        <v>14</v>
      </c>
    </row>
    <row r="267" spans="1:19" x14ac:dyDescent="0.2">
      <c r="A267" s="138">
        <v>43411</v>
      </c>
      <c r="B267" s="108" t="s">
        <v>1904</v>
      </c>
      <c r="C267" s="138" t="s">
        <v>137</v>
      </c>
      <c r="D267" s="138" t="s">
        <v>138</v>
      </c>
      <c r="E267" s="138" t="s">
        <v>139</v>
      </c>
      <c r="F267" s="140">
        <f t="shared" si="8"/>
        <v>2018</v>
      </c>
      <c r="G267" s="141">
        <v>11</v>
      </c>
      <c r="H267" s="141" t="s">
        <v>761</v>
      </c>
      <c r="I267" s="108" t="s">
        <v>1828</v>
      </c>
      <c r="J267" s="108" t="s">
        <v>1797</v>
      </c>
      <c r="K267" s="108" t="s">
        <v>1805</v>
      </c>
      <c r="L267" s="33" t="str">
        <f t="shared" si="9"/>
        <v>E:POS_P:P01_Tr1:WFL_Tr2:ESI_DRC_R2_D:07_M:11_Y:2018</v>
      </c>
      <c r="M267" s="108">
        <v>1.27</v>
      </c>
      <c r="N267" s="108">
        <v>7.1</v>
      </c>
      <c r="O267" s="108">
        <v>13.7</v>
      </c>
      <c r="P267" s="108">
        <v>142</v>
      </c>
      <c r="Q267" s="108" t="s">
        <v>1952</v>
      </c>
    </row>
    <row r="268" spans="1:19" x14ac:dyDescent="0.2">
      <c r="A268" s="138">
        <v>43411</v>
      </c>
      <c r="B268" s="108" t="s">
        <v>1904</v>
      </c>
      <c r="C268" s="138" t="s">
        <v>137</v>
      </c>
      <c r="D268" s="138" t="s">
        <v>138</v>
      </c>
      <c r="E268" s="138" t="s">
        <v>139</v>
      </c>
      <c r="F268" s="140">
        <f t="shared" si="8"/>
        <v>2018</v>
      </c>
      <c r="G268" s="141">
        <v>11</v>
      </c>
      <c r="H268" s="141" t="s">
        <v>761</v>
      </c>
      <c r="I268" s="108" t="s">
        <v>1828</v>
      </c>
      <c r="J268" s="108" t="s">
        <v>1797</v>
      </c>
      <c r="K268" s="108" t="s">
        <v>1810</v>
      </c>
      <c r="L268" s="33" t="str">
        <f t="shared" si="9"/>
        <v>E:POS_P:P01_Tr1:WFL_Tr2:ESI_DRC_R3_D:07_M:11_Y:2018</v>
      </c>
      <c r="M268" s="108">
        <v>1.1399999999999999</v>
      </c>
      <c r="N268" s="108">
        <v>7.08</v>
      </c>
      <c r="O268" s="108">
        <v>13.7</v>
      </c>
      <c r="P268" s="108">
        <v>168</v>
      </c>
      <c r="Q268" s="108" t="s">
        <v>1953</v>
      </c>
    </row>
    <row r="269" spans="1:19" x14ac:dyDescent="0.2">
      <c r="A269" s="138">
        <v>43411</v>
      </c>
      <c r="B269" s="108" t="s">
        <v>1904</v>
      </c>
      <c r="C269" s="138" t="s">
        <v>137</v>
      </c>
      <c r="D269" s="138" t="s">
        <v>138</v>
      </c>
      <c r="E269" s="138" t="s">
        <v>139</v>
      </c>
      <c r="F269" s="140">
        <f t="shared" si="8"/>
        <v>2018</v>
      </c>
      <c r="G269" s="141">
        <v>11</v>
      </c>
      <c r="H269" s="141" t="s">
        <v>761</v>
      </c>
      <c r="I269" s="108" t="s">
        <v>1828</v>
      </c>
      <c r="J269" s="108" t="s">
        <v>1815</v>
      </c>
      <c r="K269" s="108" t="s">
        <v>1798</v>
      </c>
      <c r="L269" s="33" t="str">
        <f t="shared" si="9"/>
        <v>E:POS_P:P01_Tr1:WFL_Tr2:LSI_DRC_R1_D:07_M:11_Y:2018</v>
      </c>
      <c r="M269" s="108">
        <v>0.99</v>
      </c>
      <c r="N269" s="108">
        <v>7.4</v>
      </c>
      <c r="O269" s="108">
        <v>13.8</v>
      </c>
      <c r="P269" s="108">
        <v>200</v>
      </c>
      <c r="Q269" s="108" t="s">
        <v>1954</v>
      </c>
      <c r="S269" s="108">
        <v>9.5</v>
      </c>
    </row>
    <row r="270" spans="1:19" x14ac:dyDescent="0.2">
      <c r="A270" s="138">
        <v>43411</v>
      </c>
      <c r="B270" s="108" t="s">
        <v>1904</v>
      </c>
      <c r="C270" s="138" t="s">
        <v>137</v>
      </c>
      <c r="D270" s="138" t="s">
        <v>138</v>
      </c>
      <c r="E270" s="138" t="s">
        <v>139</v>
      </c>
      <c r="F270" s="140">
        <f t="shared" si="8"/>
        <v>2018</v>
      </c>
      <c r="G270" s="141">
        <v>11</v>
      </c>
      <c r="H270" s="141" t="s">
        <v>761</v>
      </c>
      <c r="I270" s="108" t="s">
        <v>1828</v>
      </c>
      <c r="J270" s="108" t="s">
        <v>1815</v>
      </c>
      <c r="K270" s="108" t="s">
        <v>1805</v>
      </c>
      <c r="L270" s="33" t="str">
        <f t="shared" si="9"/>
        <v>E:POS_P:P01_Tr1:WFL_Tr2:LSI_DRC_R2_D:07_M:11_Y:2018</v>
      </c>
      <c r="M270" s="108">
        <v>1.1599999999999999</v>
      </c>
      <c r="N270" s="108">
        <v>7.29</v>
      </c>
      <c r="O270" s="108">
        <v>13.6</v>
      </c>
      <c r="P270" s="108">
        <v>300</v>
      </c>
      <c r="Q270" s="108" t="s">
        <v>1955</v>
      </c>
    </row>
    <row r="271" spans="1:19" x14ac:dyDescent="0.2">
      <c r="A271" s="138">
        <v>43411</v>
      </c>
      <c r="B271" s="108" t="s">
        <v>1904</v>
      </c>
      <c r="C271" s="138" t="s">
        <v>137</v>
      </c>
      <c r="D271" s="138" t="s">
        <v>138</v>
      </c>
      <c r="E271" s="138" t="s">
        <v>139</v>
      </c>
      <c r="F271" s="140">
        <f t="shared" si="8"/>
        <v>2018</v>
      </c>
      <c r="G271" s="141">
        <v>11</v>
      </c>
      <c r="H271" s="141" t="s">
        <v>761</v>
      </c>
      <c r="I271" s="108" t="s">
        <v>1828</v>
      </c>
      <c r="J271" s="108" t="s">
        <v>1815</v>
      </c>
      <c r="K271" s="108" t="s">
        <v>1810</v>
      </c>
      <c r="L271" s="33" t="str">
        <f t="shared" si="9"/>
        <v>E:POS_P:P01_Tr1:WFL_Tr2:LSI_DRC_R3_D:07_M:11_Y:2018</v>
      </c>
      <c r="M271" s="108">
        <v>1.1000000000000001</v>
      </c>
      <c r="N271" s="108">
        <v>7.28</v>
      </c>
      <c r="O271" s="108">
        <v>13.3</v>
      </c>
      <c r="P271" s="108">
        <v>198</v>
      </c>
      <c r="Q271" s="108" t="s">
        <v>1956</v>
      </c>
    </row>
    <row r="272" spans="1:19" x14ac:dyDescent="0.2">
      <c r="A272" s="138">
        <v>43411</v>
      </c>
      <c r="B272" s="108" t="s">
        <v>1904</v>
      </c>
      <c r="C272" s="138" t="s">
        <v>137</v>
      </c>
      <c r="D272" s="138" t="s">
        <v>138</v>
      </c>
      <c r="E272" s="138" t="s">
        <v>139</v>
      </c>
      <c r="F272" s="140">
        <f t="shared" si="8"/>
        <v>2018</v>
      </c>
      <c r="G272" s="141">
        <v>11</v>
      </c>
      <c r="H272" s="141" t="s">
        <v>761</v>
      </c>
      <c r="I272" s="108" t="s">
        <v>1796</v>
      </c>
      <c r="J272" s="108" t="s">
        <v>1797</v>
      </c>
      <c r="K272" s="108" t="s">
        <v>1798</v>
      </c>
      <c r="L272" s="33" t="str">
        <f t="shared" si="9"/>
        <v>E:POS_P:P01_Tr1:NWF_Tr2:ESI_DRC_R1_D:07_M:11_Y:2018</v>
      </c>
      <c r="M272" s="108">
        <v>1.1299999999999999</v>
      </c>
      <c r="N272" s="108">
        <v>7.2</v>
      </c>
      <c r="O272" s="108">
        <v>11.6</v>
      </c>
      <c r="P272" s="108">
        <v>181</v>
      </c>
      <c r="S272" s="108">
        <v>0</v>
      </c>
    </row>
    <row r="273" spans="1:19" x14ac:dyDescent="0.2">
      <c r="A273" s="138">
        <v>43411</v>
      </c>
      <c r="B273" s="108" t="s">
        <v>1904</v>
      </c>
      <c r="C273" s="138" t="s">
        <v>137</v>
      </c>
      <c r="D273" s="138" t="s">
        <v>138</v>
      </c>
      <c r="E273" s="138" t="s">
        <v>139</v>
      </c>
      <c r="F273" s="140">
        <f t="shared" si="8"/>
        <v>2018</v>
      </c>
      <c r="G273" s="141">
        <v>11</v>
      </c>
      <c r="H273" s="141" t="s">
        <v>761</v>
      </c>
      <c r="I273" s="108" t="s">
        <v>1796</v>
      </c>
      <c r="J273" s="108" t="s">
        <v>1797</v>
      </c>
      <c r="K273" s="108" t="s">
        <v>1805</v>
      </c>
      <c r="L273" s="33" t="str">
        <f t="shared" si="9"/>
        <v>E:POS_P:P01_Tr1:NWF_Tr2:ESI_DRC_R2_D:07_M:11_Y:2018</v>
      </c>
      <c r="M273" s="108">
        <v>1.1599999999999999</v>
      </c>
      <c r="N273" s="108">
        <v>7.12</v>
      </c>
      <c r="O273" s="108">
        <v>11.6</v>
      </c>
      <c r="P273" s="108">
        <v>195</v>
      </c>
    </row>
    <row r="274" spans="1:19" x14ac:dyDescent="0.2">
      <c r="A274" s="138">
        <v>43411</v>
      </c>
      <c r="B274" s="108" t="s">
        <v>1904</v>
      </c>
      <c r="C274" s="138" t="s">
        <v>137</v>
      </c>
      <c r="D274" s="138" t="s">
        <v>138</v>
      </c>
      <c r="E274" s="138" t="s">
        <v>139</v>
      </c>
      <c r="F274" s="140">
        <f t="shared" si="8"/>
        <v>2018</v>
      </c>
      <c r="G274" s="141">
        <v>11</v>
      </c>
      <c r="H274" s="141" t="s">
        <v>761</v>
      </c>
      <c r="I274" s="108" t="s">
        <v>1796</v>
      </c>
      <c r="J274" s="108" t="s">
        <v>1797</v>
      </c>
      <c r="K274" s="108" t="s">
        <v>1810</v>
      </c>
      <c r="L274" s="33" t="str">
        <f t="shared" si="9"/>
        <v>E:POS_P:P01_Tr1:NWF_Tr2:ESI_DRC_R3_D:07_M:11_Y:2018</v>
      </c>
      <c r="M274" s="108">
        <v>1.1100000000000001</v>
      </c>
      <c r="N274" s="108">
        <v>7.03</v>
      </c>
      <c r="O274" s="108">
        <v>11.6</v>
      </c>
      <c r="P274" s="108">
        <v>252</v>
      </c>
    </row>
    <row r="275" spans="1:19" x14ac:dyDescent="0.2">
      <c r="A275" s="138">
        <v>43411</v>
      </c>
      <c r="B275" s="108" t="s">
        <v>1904</v>
      </c>
      <c r="C275" s="138" t="s">
        <v>137</v>
      </c>
      <c r="D275" s="138" t="s">
        <v>138</v>
      </c>
      <c r="E275" s="138" t="s">
        <v>139</v>
      </c>
      <c r="F275" s="140">
        <f t="shared" si="8"/>
        <v>2018</v>
      </c>
      <c r="G275" s="141">
        <v>11</v>
      </c>
      <c r="H275" s="141" t="s">
        <v>761</v>
      </c>
      <c r="I275" s="108" t="s">
        <v>1796</v>
      </c>
      <c r="J275" s="108" t="s">
        <v>1815</v>
      </c>
      <c r="K275" s="108" t="s">
        <v>1798</v>
      </c>
      <c r="L275" s="33" t="str">
        <f t="shared" si="9"/>
        <v>E:POS_P:P01_Tr1:NWF_Tr2:LSI_DRC_R1_D:07_M:11_Y:2018</v>
      </c>
      <c r="M275" s="108">
        <v>1.1499999999999999</v>
      </c>
      <c r="N275" s="108">
        <v>6.82</v>
      </c>
      <c r="O275" s="108">
        <v>11.5</v>
      </c>
      <c r="P275" s="108">
        <v>158</v>
      </c>
      <c r="S275" s="108">
        <v>1</v>
      </c>
    </row>
    <row r="276" spans="1:19" x14ac:dyDescent="0.2">
      <c r="A276" s="138">
        <v>43411</v>
      </c>
      <c r="B276" s="108" t="s">
        <v>1904</v>
      </c>
      <c r="C276" s="138" t="s">
        <v>137</v>
      </c>
      <c r="D276" s="138" t="s">
        <v>138</v>
      </c>
      <c r="E276" s="138" t="s">
        <v>139</v>
      </c>
      <c r="F276" s="140">
        <f t="shared" si="8"/>
        <v>2018</v>
      </c>
      <c r="G276" s="141">
        <v>11</v>
      </c>
      <c r="H276" s="141" t="s">
        <v>761</v>
      </c>
      <c r="I276" s="108" t="s">
        <v>1796</v>
      </c>
      <c r="J276" s="108" t="s">
        <v>1815</v>
      </c>
      <c r="K276" s="108" t="s">
        <v>1805</v>
      </c>
      <c r="L276" s="33" t="str">
        <f t="shared" si="9"/>
        <v>E:POS_P:P01_Tr1:NWF_Tr2:LSI_DRC_R2_D:07_M:11_Y:2018</v>
      </c>
      <c r="M276" s="108">
        <v>1.19</v>
      </c>
      <c r="N276" s="108">
        <v>6.83</v>
      </c>
      <c r="O276" s="108">
        <v>11.9</v>
      </c>
      <c r="P276" s="108">
        <v>214</v>
      </c>
    </row>
    <row r="277" spans="1:19" x14ac:dyDescent="0.2">
      <c r="A277" s="138">
        <v>43411</v>
      </c>
      <c r="B277" s="108" t="s">
        <v>1904</v>
      </c>
      <c r="C277" s="138" t="s">
        <v>137</v>
      </c>
      <c r="D277" s="138" t="s">
        <v>138</v>
      </c>
      <c r="E277" s="138" t="s">
        <v>139</v>
      </c>
      <c r="F277" s="140">
        <f t="shared" si="8"/>
        <v>2018</v>
      </c>
      <c r="G277" s="141">
        <v>11</v>
      </c>
      <c r="H277" s="141" t="s">
        <v>761</v>
      </c>
      <c r="I277" s="108" t="s">
        <v>1796</v>
      </c>
      <c r="J277" s="108" t="s">
        <v>1815</v>
      </c>
      <c r="K277" s="108" t="s">
        <v>1810</v>
      </c>
      <c r="L277" s="33" t="str">
        <f t="shared" si="9"/>
        <v>E:POS_P:P01_Tr1:NWF_Tr2:LSI_DRC_R3_D:07_M:11_Y:2018</v>
      </c>
      <c r="M277" s="108">
        <v>1.25</v>
      </c>
      <c r="N277" s="108">
        <v>6.86</v>
      </c>
      <c r="O277" s="108">
        <v>11.6</v>
      </c>
      <c r="P277" s="108">
        <v>180</v>
      </c>
    </row>
    <row r="278" spans="1:19" x14ac:dyDescent="0.2">
      <c r="A278" s="138">
        <v>43425</v>
      </c>
      <c r="B278" s="108" t="s">
        <v>1904</v>
      </c>
      <c r="C278" s="138" t="s">
        <v>137</v>
      </c>
      <c r="D278" s="138" t="s">
        <v>138</v>
      </c>
      <c r="E278" s="138" t="s">
        <v>139</v>
      </c>
      <c r="F278" s="140">
        <f t="shared" si="8"/>
        <v>2018</v>
      </c>
      <c r="G278" s="141">
        <v>11</v>
      </c>
      <c r="H278" s="141">
        <v>21</v>
      </c>
      <c r="I278" s="108" t="s">
        <v>1828</v>
      </c>
      <c r="J278" s="108" t="s">
        <v>1797</v>
      </c>
      <c r="K278" s="108" t="s">
        <v>1798</v>
      </c>
      <c r="L278" s="33" t="str">
        <f t="shared" si="9"/>
        <v>E:POS_P:P01_Tr1:WFL_Tr2:ESI_DRC_R1_D:21_M:11_Y:2018</v>
      </c>
      <c r="M278" s="108">
        <v>1.29</v>
      </c>
      <c r="N278" s="108">
        <v>7.53</v>
      </c>
      <c r="O278" s="108">
        <v>12.7</v>
      </c>
      <c r="P278" s="108">
        <v>230</v>
      </c>
      <c r="Q278" s="108" t="s">
        <v>1957</v>
      </c>
    </row>
    <row r="279" spans="1:19" x14ac:dyDescent="0.2">
      <c r="A279" s="138">
        <v>43425</v>
      </c>
      <c r="B279" s="108" t="s">
        <v>1904</v>
      </c>
      <c r="C279" s="138" t="s">
        <v>137</v>
      </c>
      <c r="D279" s="138" t="s">
        <v>138</v>
      </c>
      <c r="E279" s="138" t="s">
        <v>139</v>
      </c>
      <c r="F279" s="140">
        <f t="shared" si="8"/>
        <v>2018</v>
      </c>
      <c r="G279" s="141">
        <v>11</v>
      </c>
      <c r="H279" s="141">
        <v>21</v>
      </c>
      <c r="I279" s="108" t="s">
        <v>1828</v>
      </c>
      <c r="J279" s="108" t="s">
        <v>1797</v>
      </c>
      <c r="K279" s="108" t="s">
        <v>1805</v>
      </c>
      <c r="L279" s="33" t="str">
        <f t="shared" si="9"/>
        <v>E:POS_P:P01_Tr1:WFL_Tr2:ESI_DRC_R2_D:21_M:11_Y:2018</v>
      </c>
      <c r="M279" s="108">
        <v>1.1000000000000001</v>
      </c>
      <c r="N279" s="108">
        <v>7.25</v>
      </c>
      <c r="O279" s="108">
        <v>12.6</v>
      </c>
      <c r="P279" s="108">
        <v>233</v>
      </c>
      <c r="Q279" s="108" t="s">
        <v>1958</v>
      </c>
    </row>
    <row r="280" spans="1:19" x14ac:dyDescent="0.2">
      <c r="A280" s="138">
        <v>43425</v>
      </c>
      <c r="B280" s="108" t="s">
        <v>1904</v>
      </c>
      <c r="C280" s="138" t="s">
        <v>137</v>
      </c>
      <c r="D280" s="138" t="s">
        <v>138</v>
      </c>
      <c r="E280" s="138" t="s">
        <v>139</v>
      </c>
      <c r="F280" s="140">
        <f t="shared" si="8"/>
        <v>2018</v>
      </c>
      <c r="G280" s="141">
        <v>11</v>
      </c>
      <c r="H280" s="141">
        <v>21</v>
      </c>
      <c r="I280" s="108" t="s">
        <v>1828</v>
      </c>
      <c r="J280" s="108" t="s">
        <v>1797</v>
      </c>
      <c r="K280" s="108" t="s">
        <v>1810</v>
      </c>
      <c r="L280" s="33" t="str">
        <f t="shared" si="9"/>
        <v>E:POS_P:P01_Tr1:WFL_Tr2:ESI_DRC_R3_D:21_M:11_Y:2018</v>
      </c>
      <c r="M280" s="108">
        <v>1.1000000000000001</v>
      </c>
      <c r="N280" s="108">
        <v>7</v>
      </c>
      <c r="O280" s="108">
        <v>12.5</v>
      </c>
      <c r="P280" s="108">
        <v>129</v>
      </c>
      <c r="Q280" s="108" t="s">
        <v>1959</v>
      </c>
    </row>
    <row r="281" spans="1:19" x14ac:dyDescent="0.2">
      <c r="A281" s="138">
        <v>43425</v>
      </c>
      <c r="B281" s="108" t="s">
        <v>1904</v>
      </c>
      <c r="C281" s="138" t="s">
        <v>137</v>
      </c>
      <c r="D281" s="138" t="s">
        <v>138</v>
      </c>
      <c r="E281" s="138" t="s">
        <v>139</v>
      </c>
      <c r="F281" s="140">
        <f t="shared" si="8"/>
        <v>2018</v>
      </c>
      <c r="G281" s="141">
        <v>11</v>
      </c>
      <c r="H281" s="141">
        <v>21</v>
      </c>
      <c r="I281" s="108" t="s">
        <v>1828</v>
      </c>
      <c r="J281" s="108" t="s">
        <v>1815</v>
      </c>
      <c r="K281" s="108" t="s">
        <v>1798</v>
      </c>
      <c r="L281" s="33" t="str">
        <f t="shared" si="9"/>
        <v>E:POS_P:P01_Tr1:WFL_Tr2:LSI_DRC_R1_D:21_M:11_Y:2018</v>
      </c>
      <c r="M281" s="108">
        <v>0.7</v>
      </c>
      <c r="N281" s="108">
        <v>7.07</v>
      </c>
      <c r="O281" s="108">
        <v>13</v>
      </c>
      <c r="P281" s="108">
        <v>162</v>
      </c>
      <c r="Q281" s="108" t="s">
        <v>1960</v>
      </c>
    </row>
    <row r="282" spans="1:19" x14ac:dyDescent="0.2">
      <c r="A282" s="138">
        <v>43425</v>
      </c>
      <c r="B282" s="108" t="s">
        <v>1904</v>
      </c>
      <c r="C282" s="138" t="s">
        <v>137</v>
      </c>
      <c r="D282" s="138" t="s">
        <v>138</v>
      </c>
      <c r="E282" s="138" t="s">
        <v>139</v>
      </c>
      <c r="F282" s="140">
        <f t="shared" si="8"/>
        <v>2018</v>
      </c>
      <c r="G282" s="141">
        <v>11</v>
      </c>
      <c r="H282" s="141">
        <v>21</v>
      </c>
      <c r="I282" s="108" t="s">
        <v>1828</v>
      </c>
      <c r="J282" s="108" t="s">
        <v>1815</v>
      </c>
      <c r="K282" s="108" t="s">
        <v>1805</v>
      </c>
      <c r="L282" s="33" t="str">
        <f t="shared" si="9"/>
        <v>E:POS_P:P01_Tr1:WFL_Tr2:LSI_DRC_R2_D:21_M:11_Y:2018</v>
      </c>
      <c r="M282" s="108">
        <v>0.73</v>
      </c>
      <c r="N282" s="108">
        <v>7.1</v>
      </c>
      <c r="O282" s="108">
        <v>13</v>
      </c>
      <c r="P282" s="108">
        <v>111</v>
      </c>
      <c r="Q282" s="108" t="s">
        <v>1961</v>
      </c>
    </row>
    <row r="283" spans="1:19" x14ac:dyDescent="0.2">
      <c r="A283" s="138">
        <v>43425</v>
      </c>
      <c r="B283" s="108" t="s">
        <v>1904</v>
      </c>
      <c r="C283" s="138" t="s">
        <v>137</v>
      </c>
      <c r="D283" s="138" t="s">
        <v>138</v>
      </c>
      <c r="E283" s="138" t="s">
        <v>139</v>
      </c>
      <c r="F283" s="140">
        <f t="shared" si="8"/>
        <v>2018</v>
      </c>
      <c r="G283" s="141">
        <v>11</v>
      </c>
      <c r="H283" s="141">
        <v>21</v>
      </c>
      <c r="I283" s="108" t="s">
        <v>1828</v>
      </c>
      <c r="J283" s="108" t="s">
        <v>1815</v>
      </c>
      <c r="K283" s="108" t="s">
        <v>1810</v>
      </c>
      <c r="L283" s="33" t="str">
        <f t="shared" si="9"/>
        <v>E:POS_P:P01_Tr1:WFL_Tr2:LSI_DRC_R3_D:21_M:11_Y:2018</v>
      </c>
      <c r="M283" s="108">
        <v>0.88</v>
      </c>
      <c r="N283" s="108">
        <v>7.07</v>
      </c>
      <c r="O283" s="108">
        <v>12.7</v>
      </c>
      <c r="P283" s="108">
        <v>123</v>
      </c>
    </row>
    <row r="284" spans="1:19" x14ac:dyDescent="0.2">
      <c r="A284" s="138">
        <v>43425</v>
      </c>
      <c r="B284" s="108" t="s">
        <v>1904</v>
      </c>
      <c r="C284" s="138" t="s">
        <v>137</v>
      </c>
      <c r="D284" s="138" t="s">
        <v>138</v>
      </c>
      <c r="E284" s="138" t="s">
        <v>139</v>
      </c>
      <c r="F284" s="140">
        <f t="shared" si="8"/>
        <v>2018</v>
      </c>
      <c r="G284" s="141">
        <v>11</v>
      </c>
      <c r="H284" s="141">
        <v>21</v>
      </c>
      <c r="I284" s="108" t="s">
        <v>1796</v>
      </c>
      <c r="J284" s="108" t="s">
        <v>1797</v>
      </c>
      <c r="K284" s="108" t="s">
        <v>1798</v>
      </c>
      <c r="L284" s="33" t="str">
        <f t="shared" si="9"/>
        <v>E:POS_P:P01_Tr1:NWF_Tr2:ESI_DRC_R1_D:21_M:11_Y:2018</v>
      </c>
      <c r="M284" s="108">
        <v>1.1599999999999999</v>
      </c>
      <c r="N284" s="108">
        <v>7</v>
      </c>
      <c r="O284" s="108">
        <v>11.7</v>
      </c>
      <c r="P284" s="108">
        <v>395</v>
      </c>
    </row>
    <row r="285" spans="1:19" x14ac:dyDescent="0.2">
      <c r="A285" s="138">
        <v>43425</v>
      </c>
      <c r="B285" s="108" t="s">
        <v>1904</v>
      </c>
      <c r="C285" s="138" t="s">
        <v>137</v>
      </c>
      <c r="D285" s="138" t="s">
        <v>138</v>
      </c>
      <c r="E285" s="138" t="s">
        <v>139</v>
      </c>
      <c r="F285" s="140">
        <f t="shared" si="8"/>
        <v>2018</v>
      </c>
      <c r="G285" s="141">
        <v>11</v>
      </c>
      <c r="H285" s="141">
        <v>21</v>
      </c>
      <c r="I285" s="108" t="s">
        <v>1796</v>
      </c>
      <c r="J285" s="108" t="s">
        <v>1797</v>
      </c>
      <c r="K285" s="108" t="s">
        <v>1805</v>
      </c>
      <c r="L285" s="33" t="str">
        <f t="shared" si="9"/>
        <v>E:POS_P:P01_Tr1:NWF_Tr2:ESI_DRC_R2_D:21_M:11_Y:2018</v>
      </c>
      <c r="M285" s="108">
        <v>1.17</v>
      </c>
      <c r="N285" s="108">
        <v>7.07</v>
      </c>
      <c r="O285" s="108">
        <v>11.5</v>
      </c>
      <c r="P285" s="108">
        <v>180</v>
      </c>
    </row>
    <row r="286" spans="1:19" x14ac:dyDescent="0.2">
      <c r="A286" s="138">
        <v>43425</v>
      </c>
      <c r="B286" s="108" t="s">
        <v>1904</v>
      </c>
      <c r="C286" s="138" t="s">
        <v>137</v>
      </c>
      <c r="D286" s="138" t="s">
        <v>138</v>
      </c>
      <c r="E286" s="138" t="s">
        <v>139</v>
      </c>
      <c r="F286" s="140">
        <f t="shared" si="8"/>
        <v>2018</v>
      </c>
      <c r="G286" s="141">
        <v>11</v>
      </c>
      <c r="H286" s="141">
        <v>21</v>
      </c>
      <c r="I286" s="108" t="s">
        <v>1796</v>
      </c>
      <c r="J286" s="108" t="s">
        <v>1797</v>
      </c>
      <c r="K286" s="108" t="s">
        <v>1810</v>
      </c>
      <c r="L286" s="33" t="str">
        <f t="shared" si="9"/>
        <v>E:POS_P:P01_Tr1:NWF_Tr2:ESI_DRC_R3_D:21_M:11_Y:2018</v>
      </c>
      <c r="M286" s="108">
        <v>1.01</v>
      </c>
      <c r="N286" s="108">
        <v>7.2</v>
      </c>
      <c r="O286" s="108">
        <v>11.8</v>
      </c>
      <c r="P286" s="108">
        <v>344</v>
      </c>
    </row>
    <row r="287" spans="1:19" x14ac:dyDescent="0.2">
      <c r="A287" s="138">
        <v>43425</v>
      </c>
      <c r="B287" s="108" t="s">
        <v>1904</v>
      </c>
      <c r="C287" s="138" t="s">
        <v>137</v>
      </c>
      <c r="D287" s="138" t="s">
        <v>138</v>
      </c>
      <c r="E287" s="138" t="s">
        <v>139</v>
      </c>
      <c r="F287" s="140">
        <f t="shared" si="8"/>
        <v>2018</v>
      </c>
      <c r="G287" s="141">
        <v>11</v>
      </c>
      <c r="H287" s="141">
        <v>21</v>
      </c>
      <c r="I287" s="108" t="s">
        <v>1796</v>
      </c>
      <c r="J287" s="108" t="s">
        <v>1815</v>
      </c>
      <c r="K287" s="108" t="s">
        <v>1798</v>
      </c>
      <c r="L287" s="33" t="str">
        <f t="shared" si="9"/>
        <v>E:POS_P:P01_Tr1:NWF_Tr2:LSI_DRC_R1_D:21_M:11_Y:2018</v>
      </c>
      <c r="M287" s="108">
        <v>1.26</v>
      </c>
      <c r="N287" s="108">
        <v>7.13</v>
      </c>
      <c r="O287" s="108">
        <v>12.1</v>
      </c>
      <c r="P287" s="108">
        <v>150</v>
      </c>
    </row>
    <row r="288" spans="1:19" x14ac:dyDescent="0.2">
      <c r="A288" s="138">
        <v>43425</v>
      </c>
      <c r="B288" s="108" t="s">
        <v>1904</v>
      </c>
      <c r="C288" s="138" t="s">
        <v>137</v>
      </c>
      <c r="D288" s="138" t="s">
        <v>138</v>
      </c>
      <c r="E288" s="138" t="s">
        <v>139</v>
      </c>
      <c r="F288" s="140">
        <f t="shared" si="8"/>
        <v>2018</v>
      </c>
      <c r="G288" s="141">
        <v>11</v>
      </c>
      <c r="H288" s="141">
        <v>21</v>
      </c>
      <c r="I288" s="108" t="s">
        <v>1796</v>
      </c>
      <c r="J288" s="108" t="s">
        <v>1815</v>
      </c>
      <c r="K288" s="108" t="s">
        <v>1805</v>
      </c>
      <c r="L288" s="33" t="str">
        <f t="shared" si="9"/>
        <v>E:POS_P:P01_Tr1:NWF_Tr2:LSI_DRC_R2_D:21_M:11_Y:2018</v>
      </c>
      <c r="M288" s="108">
        <v>1.1000000000000001</v>
      </c>
      <c r="N288" s="108">
        <v>7.1</v>
      </c>
      <c r="O288" s="108">
        <v>12.1</v>
      </c>
      <c r="P288" s="108">
        <v>160</v>
      </c>
    </row>
    <row r="289" spans="1:19" x14ac:dyDescent="0.2">
      <c r="A289" s="138">
        <v>43425</v>
      </c>
      <c r="B289" s="108" t="s">
        <v>1904</v>
      </c>
      <c r="C289" s="138" t="s">
        <v>137</v>
      </c>
      <c r="D289" s="138" t="s">
        <v>138</v>
      </c>
      <c r="E289" s="138" t="s">
        <v>139</v>
      </c>
      <c r="F289" s="140">
        <f t="shared" si="8"/>
        <v>2018</v>
      </c>
      <c r="G289" s="141">
        <v>11</v>
      </c>
      <c r="H289" s="141">
        <v>21</v>
      </c>
      <c r="I289" s="108" t="s">
        <v>1796</v>
      </c>
      <c r="J289" s="108" t="s">
        <v>1815</v>
      </c>
      <c r="K289" s="108" t="s">
        <v>1810</v>
      </c>
      <c r="L289" s="33" t="str">
        <f t="shared" si="9"/>
        <v>E:POS_P:P01_Tr1:NWF_Tr2:LSI_DRC_R3_D:21_M:11_Y:2018</v>
      </c>
      <c r="M289" s="108">
        <v>0.98</v>
      </c>
      <c r="N289" s="142">
        <v>7.01</v>
      </c>
      <c r="O289" s="108">
        <v>12</v>
      </c>
      <c r="P289" s="108">
        <v>157</v>
      </c>
      <c r="R289" s="108" t="s">
        <v>1962</v>
      </c>
    </row>
    <row r="290" spans="1:19" x14ac:dyDescent="0.2">
      <c r="A290" s="138">
        <v>43439</v>
      </c>
      <c r="B290" s="108" t="s">
        <v>1963</v>
      </c>
      <c r="C290" s="138" t="s">
        <v>137</v>
      </c>
      <c r="D290" s="138" t="s">
        <v>138</v>
      </c>
      <c r="E290" s="138" t="s">
        <v>139</v>
      </c>
      <c r="F290" s="140">
        <f t="shared" si="8"/>
        <v>2018</v>
      </c>
      <c r="G290" s="141">
        <v>12</v>
      </c>
      <c r="H290" s="141" t="s">
        <v>244</v>
      </c>
      <c r="I290" s="108" t="s">
        <v>1828</v>
      </c>
      <c r="J290" s="108" t="s">
        <v>1797</v>
      </c>
      <c r="K290" s="108" t="s">
        <v>1798</v>
      </c>
      <c r="L290" s="33" t="str">
        <f t="shared" si="9"/>
        <v>E:POS_P:P01_Tr1:WFL_Tr2:ESI_DRC_R1_D:05_M:12_Y:2018</v>
      </c>
      <c r="M290" s="108">
        <v>0.88</v>
      </c>
      <c r="O290" s="108">
        <v>13</v>
      </c>
      <c r="Q290" s="108" t="s">
        <v>1964</v>
      </c>
      <c r="R290" s="108">
        <v>42.3</v>
      </c>
      <c r="S290" s="108">
        <v>32.5</v>
      </c>
    </row>
    <row r="291" spans="1:19" x14ac:dyDescent="0.2">
      <c r="A291" s="138">
        <v>43439</v>
      </c>
      <c r="B291" s="108" t="s">
        <v>1963</v>
      </c>
      <c r="C291" s="138" t="s">
        <v>137</v>
      </c>
      <c r="D291" s="138" t="s">
        <v>138</v>
      </c>
      <c r="E291" s="138" t="s">
        <v>139</v>
      </c>
      <c r="F291" s="140">
        <f t="shared" si="8"/>
        <v>2018</v>
      </c>
      <c r="G291" s="141">
        <v>12</v>
      </c>
      <c r="H291" s="141" t="s">
        <v>244</v>
      </c>
      <c r="I291" s="108" t="s">
        <v>1828</v>
      </c>
      <c r="J291" s="108" t="s">
        <v>1797</v>
      </c>
      <c r="K291" s="108" t="s">
        <v>1805</v>
      </c>
      <c r="L291" s="33" t="str">
        <f t="shared" si="9"/>
        <v>E:POS_P:P01_Tr1:WFL_Tr2:ESI_DRC_R2_D:05_M:12_Y:2018</v>
      </c>
      <c r="M291" s="108">
        <v>1.33</v>
      </c>
      <c r="O291" s="108">
        <v>12.9</v>
      </c>
      <c r="Q291" s="108" t="s">
        <v>1965</v>
      </c>
    </row>
    <row r="292" spans="1:19" x14ac:dyDescent="0.2">
      <c r="A292" s="138">
        <v>43439</v>
      </c>
      <c r="B292" s="108" t="s">
        <v>1963</v>
      </c>
      <c r="C292" s="138" t="s">
        <v>137</v>
      </c>
      <c r="D292" s="138" t="s">
        <v>138</v>
      </c>
      <c r="E292" s="138" t="s">
        <v>139</v>
      </c>
      <c r="F292" s="140">
        <f t="shared" si="8"/>
        <v>2018</v>
      </c>
      <c r="G292" s="141">
        <v>12</v>
      </c>
      <c r="H292" s="141" t="s">
        <v>244</v>
      </c>
      <c r="I292" s="108" t="s">
        <v>1828</v>
      </c>
      <c r="J292" s="108" t="s">
        <v>1797</v>
      </c>
      <c r="K292" s="108" t="s">
        <v>1810</v>
      </c>
      <c r="L292" s="33" t="str">
        <f t="shared" si="9"/>
        <v>E:POS_P:P01_Tr1:WFL_Tr2:ESI_DRC_R3_D:05_M:12_Y:2018</v>
      </c>
      <c r="M292" s="108">
        <v>1.43</v>
      </c>
      <c r="O292" s="108">
        <v>12.6</v>
      </c>
      <c r="Q292" s="108" t="s">
        <v>1966</v>
      </c>
    </row>
    <row r="293" spans="1:19" x14ac:dyDescent="0.2">
      <c r="A293" s="138">
        <v>43439</v>
      </c>
      <c r="B293" s="108" t="s">
        <v>1963</v>
      </c>
      <c r="C293" s="138" t="s">
        <v>137</v>
      </c>
      <c r="D293" s="138" t="s">
        <v>138</v>
      </c>
      <c r="E293" s="138" t="s">
        <v>139</v>
      </c>
      <c r="F293" s="140">
        <f t="shared" si="8"/>
        <v>2018</v>
      </c>
      <c r="G293" s="141">
        <v>12</v>
      </c>
      <c r="H293" s="141" t="s">
        <v>244</v>
      </c>
      <c r="I293" s="108" t="s">
        <v>1828</v>
      </c>
      <c r="J293" s="108" t="s">
        <v>1815</v>
      </c>
      <c r="K293" s="108" t="s">
        <v>1798</v>
      </c>
      <c r="L293" s="33" t="str">
        <f t="shared" si="9"/>
        <v>E:POS_P:P01_Tr1:WFL_Tr2:LSI_DRC_R1_D:05_M:12_Y:2018</v>
      </c>
      <c r="M293" s="108">
        <v>0.93</v>
      </c>
      <c r="O293" s="108">
        <v>13.4</v>
      </c>
      <c r="Q293" s="108" t="s">
        <v>1967</v>
      </c>
      <c r="R293" s="108">
        <v>35.299999999999997</v>
      </c>
      <c r="S293" s="108">
        <v>29.6</v>
      </c>
    </row>
    <row r="294" spans="1:19" x14ac:dyDescent="0.2">
      <c r="A294" s="138">
        <v>43439</v>
      </c>
      <c r="B294" s="108" t="s">
        <v>1963</v>
      </c>
      <c r="C294" s="138" t="s">
        <v>137</v>
      </c>
      <c r="D294" s="138" t="s">
        <v>138</v>
      </c>
      <c r="E294" s="138" t="s">
        <v>139</v>
      </c>
      <c r="F294" s="140">
        <f t="shared" si="8"/>
        <v>2018</v>
      </c>
      <c r="G294" s="141">
        <v>12</v>
      </c>
      <c r="H294" s="141" t="s">
        <v>244</v>
      </c>
      <c r="I294" s="108" t="s">
        <v>1828</v>
      </c>
      <c r="J294" s="108" t="s">
        <v>1815</v>
      </c>
      <c r="K294" s="108" t="s">
        <v>1805</v>
      </c>
      <c r="L294" s="33" t="str">
        <f t="shared" si="9"/>
        <v>E:POS_P:P01_Tr1:WFL_Tr2:LSI_DRC_R2_D:05_M:12_Y:2018</v>
      </c>
      <c r="M294" s="108">
        <v>0.92</v>
      </c>
      <c r="O294" s="108">
        <v>12.1</v>
      </c>
    </row>
    <row r="295" spans="1:19" x14ac:dyDescent="0.2">
      <c r="A295" s="138">
        <v>43439</v>
      </c>
      <c r="B295" s="108" t="s">
        <v>1963</v>
      </c>
      <c r="C295" s="138" t="s">
        <v>137</v>
      </c>
      <c r="D295" s="138" t="s">
        <v>138</v>
      </c>
      <c r="E295" s="138" t="s">
        <v>139</v>
      </c>
      <c r="F295" s="140">
        <f t="shared" si="8"/>
        <v>2018</v>
      </c>
      <c r="G295" s="141">
        <v>12</v>
      </c>
      <c r="H295" s="141" t="s">
        <v>244</v>
      </c>
      <c r="I295" s="108" t="s">
        <v>1828</v>
      </c>
      <c r="J295" s="108" t="s">
        <v>1815</v>
      </c>
      <c r="K295" s="108" t="s">
        <v>1810</v>
      </c>
      <c r="L295" s="33" t="str">
        <f t="shared" si="9"/>
        <v>E:POS_P:P01_Tr1:WFL_Tr2:LSI_DRC_R3_D:05_M:12_Y:2018</v>
      </c>
      <c r="M295" s="108">
        <v>1.36</v>
      </c>
      <c r="O295" s="108">
        <v>12.5</v>
      </c>
    </row>
    <row r="296" spans="1:19" x14ac:dyDescent="0.2">
      <c r="A296" s="138">
        <v>43439</v>
      </c>
      <c r="B296" s="108" t="s">
        <v>1963</v>
      </c>
      <c r="C296" s="138" t="s">
        <v>137</v>
      </c>
      <c r="D296" s="138" t="s">
        <v>138</v>
      </c>
      <c r="E296" s="138" t="s">
        <v>139</v>
      </c>
      <c r="F296" s="140">
        <f t="shared" si="8"/>
        <v>2018</v>
      </c>
      <c r="G296" s="141">
        <v>12</v>
      </c>
      <c r="H296" s="141" t="s">
        <v>244</v>
      </c>
      <c r="I296" s="108" t="s">
        <v>1796</v>
      </c>
      <c r="J296" s="108" t="s">
        <v>1797</v>
      </c>
      <c r="K296" s="108" t="s">
        <v>1798</v>
      </c>
      <c r="L296" s="33" t="str">
        <f t="shared" si="9"/>
        <v>E:POS_P:P01_Tr1:NWF_Tr2:ESI_DRC_R1_D:05_M:12_Y:2018</v>
      </c>
      <c r="M296" s="108">
        <v>1.27</v>
      </c>
      <c r="O296" s="108">
        <v>12.4</v>
      </c>
      <c r="R296" s="108">
        <v>35.6</v>
      </c>
      <c r="S296" s="108">
        <v>59.8</v>
      </c>
    </row>
    <row r="297" spans="1:19" x14ac:dyDescent="0.2">
      <c r="A297" s="138">
        <v>43439</v>
      </c>
      <c r="B297" s="108" t="s">
        <v>1963</v>
      </c>
      <c r="C297" s="138" t="s">
        <v>137</v>
      </c>
      <c r="D297" s="138" t="s">
        <v>138</v>
      </c>
      <c r="E297" s="138" t="s">
        <v>139</v>
      </c>
      <c r="F297" s="140">
        <f t="shared" si="8"/>
        <v>2018</v>
      </c>
      <c r="G297" s="141">
        <v>12</v>
      </c>
      <c r="H297" s="141" t="s">
        <v>244</v>
      </c>
      <c r="I297" s="108" t="s">
        <v>1796</v>
      </c>
      <c r="J297" s="108" t="s">
        <v>1797</v>
      </c>
      <c r="K297" s="108" t="s">
        <v>1805</v>
      </c>
      <c r="L297" s="33" t="str">
        <f t="shared" si="9"/>
        <v>E:POS_P:P01_Tr1:NWF_Tr2:ESI_DRC_R2_D:05_M:12_Y:2018</v>
      </c>
      <c r="M297" s="108">
        <v>1.36</v>
      </c>
      <c r="O297" s="108">
        <v>12.4</v>
      </c>
    </row>
    <row r="298" spans="1:19" x14ac:dyDescent="0.2">
      <c r="A298" s="138">
        <v>43439</v>
      </c>
      <c r="B298" s="108" t="s">
        <v>1963</v>
      </c>
      <c r="C298" s="138" t="s">
        <v>137</v>
      </c>
      <c r="D298" s="138" t="s">
        <v>138</v>
      </c>
      <c r="E298" s="138" t="s">
        <v>139</v>
      </c>
      <c r="F298" s="140">
        <f t="shared" si="8"/>
        <v>2018</v>
      </c>
      <c r="G298" s="141">
        <v>12</v>
      </c>
      <c r="H298" s="141" t="s">
        <v>244</v>
      </c>
      <c r="I298" s="108" t="s">
        <v>1796</v>
      </c>
      <c r="J298" s="108" t="s">
        <v>1797</v>
      </c>
      <c r="K298" s="108" t="s">
        <v>1810</v>
      </c>
      <c r="L298" s="33" t="str">
        <f t="shared" si="9"/>
        <v>E:POS_P:P01_Tr1:NWF_Tr2:ESI_DRC_R3_D:05_M:12_Y:2018</v>
      </c>
      <c r="M298" s="108">
        <v>1.0900000000000001</v>
      </c>
      <c r="O298" s="108">
        <v>12.2</v>
      </c>
    </row>
    <row r="299" spans="1:19" x14ac:dyDescent="0.2">
      <c r="A299" s="138">
        <v>43439</v>
      </c>
      <c r="B299" s="108" t="s">
        <v>1963</v>
      </c>
      <c r="C299" s="138" t="s">
        <v>137</v>
      </c>
      <c r="D299" s="138" t="s">
        <v>138</v>
      </c>
      <c r="E299" s="138" t="s">
        <v>139</v>
      </c>
      <c r="F299" s="140">
        <f t="shared" si="8"/>
        <v>2018</v>
      </c>
      <c r="G299" s="141">
        <v>12</v>
      </c>
      <c r="H299" s="141" t="s">
        <v>244</v>
      </c>
      <c r="I299" s="108" t="s">
        <v>1796</v>
      </c>
      <c r="J299" s="108" t="s">
        <v>1815</v>
      </c>
      <c r="K299" s="108" t="s">
        <v>1798</v>
      </c>
      <c r="L299" s="33" t="str">
        <f t="shared" si="9"/>
        <v>E:POS_P:P01_Tr1:NWF_Tr2:LSI_DRC_R1_D:05_M:12_Y:2018</v>
      </c>
      <c r="M299" s="108">
        <v>1.1499999999999999</v>
      </c>
      <c r="O299" s="108">
        <v>12.5</v>
      </c>
      <c r="R299" s="108">
        <v>33.299999999999997</v>
      </c>
      <c r="S299" s="108">
        <v>51.2</v>
      </c>
    </row>
    <row r="300" spans="1:19" x14ac:dyDescent="0.2">
      <c r="A300" s="138">
        <v>43439</v>
      </c>
      <c r="B300" s="108" t="s">
        <v>1963</v>
      </c>
      <c r="C300" s="138" t="s">
        <v>137</v>
      </c>
      <c r="D300" s="138" t="s">
        <v>138</v>
      </c>
      <c r="E300" s="138" t="s">
        <v>139</v>
      </c>
      <c r="F300" s="140">
        <f t="shared" si="8"/>
        <v>2018</v>
      </c>
      <c r="G300" s="141">
        <v>12</v>
      </c>
      <c r="H300" s="141" t="s">
        <v>244</v>
      </c>
      <c r="I300" s="108" t="s">
        <v>1796</v>
      </c>
      <c r="J300" s="108" t="s">
        <v>1815</v>
      </c>
      <c r="K300" s="108" t="s">
        <v>1805</v>
      </c>
      <c r="L300" s="33" t="str">
        <f t="shared" si="9"/>
        <v>E:POS_P:P01_Tr1:NWF_Tr2:LSI_DRC_R2_D:05_M:12_Y:2018</v>
      </c>
      <c r="M300" s="108">
        <v>1.18</v>
      </c>
      <c r="O300" s="108">
        <v>12.4</v>
      </c>
    </row>
    <row r="301" spans="1:19" x14ac:dyDescent="0.2">
      <c r="A301" s="138">
        <v>43439</v>
      </c>
      <c r="B301" s="108" t="s">
        <v>1963</v>
      </c>
      <c r="C301" s="138" t="s">
        <v>137</v>
      </c>
      <c r="D301" s="138" t="s">
        <v>138</v>
      </c>
      <c r="E301" s="138" t="s">
        <v>139</v>
      </c>
      <c r="F301" s="140">
        <f t="shared" si="8"/>
        <v>2018</v>
      </c>
      <c r="G301" s="141">
        <v>12</v>
      </c>
      <c r="H301" s="141" t="s">
        <v>244</v>
      </c>
      <c r="I301" s="108" t="s">
        <v>1796</v>
      </c>
      <c r="J301" s="108" t="s">
        <v>1815</v>
      </c>
      <c r="K301" s="108" t="s">
        <v>1810</v>
      </c>
      <c r="L301" s="33" t="str">
        <f t="shared" si="9"/>
        <v>E:POS_P:P01_Tr1:NWF_Tr2:LSI_DRC_R3_D:05_M:12_Y:2018</v>
      </c>
      <c r="M301" s="108">
        <v>1</v>
      </c>
      <c r="O301" s="108">
        <v>12.3</v>
      </c>
    </row>
    <row r="302" spans="1:19" x14ac:dyDescent="0.2">
      <c r="A302" s="138">
        <v>43454</v>
      </c>
      <c r="B302" s="108" t="s">
        <v>1968</v>
      </c>
      <c r="C302" s="138" t="s">
        <v>137</v>
      </c>
      <c r="D302" s="138" t="s">
        <v>138</v>
      </c>
      <c r="E302" s="138" t="s">
        <v>139</v>
      </c>
      <c r="F302" s="140">
        <f t="shared" si="8"/>
        <v>2018</v>
      </c>
      <c r="G302" s="141">
        <v>12</v>
      </c>
      <c r="H302" s="141">
        <v>20</v>
      </c>
      <c r="I302" s="108" t="s">
        <v>1828</v>
      </c>
      <c r="J302" s="108" t="s">
        <v>1797</v>
      </c>
      <c r="K302" s="108" t="s">
        <v>1798</v>
      </c>
      <c r="L302" s="33" t="str">
        <f t="shared" si="9"/>
        <v>E:POS_P:P01_Tr1:WFL_Tr2:ESI_DRC_R1_D:20_M:12_Y:2018</v>
      </c>
      <c r="R302" s="108">
        <v>39.200000000000003</v>
      </c>
      <c r="S302" s="108">
        <v>76.2</v>
      </c>
    </row>
    <row r="303" spans="1:19" x14ac:dyDescent="0.2">
      <c r="A303" s="138">
        <v>43454</v>
      </c>
      <c r="B303" s="108" t="s">
        <v>1968</v>
      </c>
      <c r="C303" s="138" t="s">
        <v>137</v>
      </c>
      <c r="D303" s="138" t="s">
        <v>138</v>
      </c>
      <c r="E303" s="138" t="s">
        <v>139</v>
      </c>
      <c r="F303" s="140">
        <f t="shared" si="8"/>
        <v>2018</v>
      </c>
      <c r="G303" s="141">
        <v>12</v>
      </c>
      <c r="H303" s="141">
        <v>20</v>
      </c>
      <c r="I303" s="108" t="s">
        <v>1828</v>
      </c>
      <c r="J303" s="108" t="s">
        <v>1797</v>
      </c>
      <c r="K303" s="108" t="s">
        <v>1805</v>
      </c>
      <c r="L303" s="33" t="str">
        <f t="shared" si="9"/>
        <v>E:POS_P:P01_Tr1:WFL_Tr2:ESI_DRC_R2_D:20_M:12_Y:2018</v>
      </c>
    </row>
    <row r="304" spans="1:19" x14ac:dyDescent="0.2">
      <c r="A304" s="138">
        <v>43454</v>
      </c>
      <c r="B304" s="108" t="s">
        <v>1968</v>
      </c>
      <c r="C304" s="138" t="s">
        <v>137</v>
      </c>
      <c r="D304" s="138" t="s">
        <v>138</v>
      </c>
      <c r="E304" s="138" t="s">
        <v>139</v>
      </c>
      <c r="F304" s="140">
        <f t="shared" si="8"/>
        <v>2018</v>
      </c>
      <c r="G304" s="141">
        <v>12</v>
      </c>
      <c r="H304" s="141">
        <v>20</v>
      </c>
      <c r="I304" s="108" t="s">
        <v>1828</v>
      </c>
      <c r="J304" s="108" t="s">
        <v>1797</v>
      </c>
      <c r="K304" s="108" t="s">
        <v>1810</v>
      </c>
      <c r="L304" s="33" t="str">
        <f t="shared" si="9"/>
        <v>E:POS_P:P01_Tr1:WFL_Tr2:ESI_DRC_R3_D:20_M:12_Y:2018</v>
      </c>
    </row>
    <row r="305" spans="1:19" x14ac:dyDescent="0.2">
      <c r="A305" s="138">
        <v>43454</v>
      </c>
      <c r="B305" s="108" t="s">
        <v>1968</v>
      </c>
      <c r="C305" s="138" t="s">
        <v>137</v>
      </c>
      <c r="D305" s="138" t="s">
        <v>138</v>
      </c>
      <c r="E305" s="138" t="s">
        <v>139</v>
      </c>
      <c r="F305" s="140">
        <f t="shared" si="8"/>
        <v>2018</v>
      </c>
      <c r="G305" s="141">
        <v>12</v>
      </c>
      <c r="H305" s="141">
        <v>20</v>
      </c>
      <c r="I305" s="108" t="s">
        <v>1828</v>
      </c>
      <c r="J305" s="108" t="s">
        <v>1815</v>
      </c>
      <c r="K305" s="108" t="s">
        <v>1798</v>
      </c>
      <c r="L305" s="33" t="str">
        <f t="shared" si="9"/>
        <v>E:POS_P:P01_Tr1:WFL_Tr2:LSI_DRC_R1_D:20_M:12_Y:2018</v>
      </c>
      <c r="R305" s="108">
        <v>34.700000000000003</v>
      </c>
      <c r="S305" s="108">
        <v>93.3</v>
      </c>
    </row>
    <row r="306" spans="1:19" x14ac:dyDescent="0.2">
      <c r="A306" s="138">
        <v>43454</v>
      </c>
      <c r="B306" s="108" t="s">
        <v>1968</v>
      </c>
      <c r="C306" s="138" t="s">
        <v>137</v>
      </c>
      <c r="D306" s="138" t="s">
        <v>138</v>
      </c>
      <c r="E306" s="138" t="s">
        <v>139</v>
      </c>
      <c r="F306" s="140">
        <f t="shared" si="8"/>
        <v>2018</v>
      </c>
      <c r="G306" s="141">
        <v>12</v>
      </c>
      <c r="H306" s="141">
        <v>20</v>
      </c>
      <c r="I306" s="108" t="s">
        <v>1828</v>
      </c>
      <c r="J306" s="108" t="s">
        <v>1815</v>
      </c>
      <c r="K306" s="108" t="s">
        <v>1805</v>
      </c>
      <c r="L306" s="33" t="str">
        <f t="shared" si="9"/>
        <v>E:POS_P:P01_Tr1:WFL_Tr2:LSI_DRC_R2_D:20_M:12_Y:2018</v>
      </c>
    </row>
    <row r="307" spans="1:19" x14ac:dyDescent="0.2">
      <c r="A307" s="138">
        <v>43454</v>
      </c>
      <c r="B307" s="108" t="s">
        <v>1968</v>
      </c>
      <c r="C307" s="138" t="s">
        <v>137</v>
      </c>
      <c r="D307" s="138" t="s">
        <v>138</v>
      </c>
      <c r="E307" s="138" t="s">
        <v>139</v>
      </c>
      <c r="F307" s="140">
        <f t="shared" si="8"/>
        <v>2018</v>
      </c>
      <c r="G307" s="141">
        <v>12</v>
      </c>
      <c r="H307" s="141">
        <v>20</v>
      </c>
      <c r="I307" s="108" t="s">
        <v>1828</v>
      </c>
      <c r="J307" s="108" t="s">
        <v>1815</v>
      </c>
      <c r="K307" s="108" t="s">
        <v>1810</v>
      </c>
      <c r="L307" s="33" t="str">
        <f t="shared" si="9"/>
        <v>E:POS_P:P01_Tr1:WFL_Tr2:LSI_DRC_R3_D:20_M:12_Y:2018</v>
      </c>
    </row>
    <row r="308" spans="1:19" x14ac:dyDescent="0.2">
      <c r="A308" s="138">
        <v>43454</v>
      </c>
      <c r="B308" s="108" t="s">
        <v>1968</v>
      </c>
      <c r="C308" s="138" t="s">
        <v>137</v>
      </c>
      <c r="D308" s="138" t="s">
        <v>138</v>
      </c>
      <c r="E308" s="138" t="s">
        <v>139</v>
      </c>
      <c r="F308" s="140">
        <f t="shared" si="8"/>
        <v>2018</v>
      </c>
      <c r="G308" s="141">
        <v>12</v>
      </c>
      <c r="H308" s="141">
        <v>20</v>
      </c>
      <c r="I308" s="108" t="s">
        <v>1796</v>
      </c>
      <c r="J308" s="108" t="s">
        <v>1797</v>
      </c>
      <c r="K308" s="108" t="s">
        <v>1798</v>
      </c>
      <c r="L308" s="33" t="str">
        <f t="shared" si="9"/>
        <v>E:POS_P:P01_Tr1:NWF_Tr2:ESI_DRC_R1_D:20_M:12_Y:2018</v>
      </c>
      <c r="R308" s="108">
        <v>35.700000000000003</v>
      </c>
      <c r="S308" s="108">
        <v>89.6</v>
      </c>
    </row>
    <row r="309" spans="1:19" x14ac:dyDescent="0.2">
      <c r="A309" s="138">
        <v>43454</v>
      </c>
      <c r="B309" s="108" t="s">
        <v>1968</v>
      </c>
      <c r="C309" s="138" t="s">
        <v>137</v>
      </c>
      <c r="D309" s="138" t="s">
        <v>138</v>
      </c>
      <c r="E309" s="138" t="s">
        <v>139</v>
      </c>
      <c r="F309" s="140">
        <f t="shared" si="8"/>
        <v>2018</v>
      </c>
      <c r="G309" s="141">
        <v>12</v>
      </c>
      <c r="H309" s="141">
        <v>20</v>
      </c>
      <c r="I309" s="108" t="s">
        <v>1796</v>
      </c>
      <c r="J309" s="108" t="s">
        <v>1797</v>
      </c>
      <c r="K309" s="108" t="s">
        <v>1805</v>
      </c>
      <c r="L309" s="33" t="str">
        <f t="shared" si="9"/>
        <v>E:POS_P:P01_Tr1:NWF_Tr2:ESI_DRC_R2_D:20_M:12_Y:2018</v>
      </c>
    </row>
    <row r="310" spans="1:19" x14ac:dyDescent="0.2">
      <c r="A310" s="138">
        <v>43454</v>
      </c>
      <c r="B310" s="108" t="s">
        <v>1968</v>
      </c>
      <c r="C310" s="138" t="s">
        <v>137</v>
      </c>
      <c r="D310" s="138" t="s">
        <v>138</v>
      </c>
      <c r="E310" s="138" t="s">
        <v>139</v>
      </c>
      <c r="F310" s="140">
        <f t="shared" si="8"/>
        <v>2018</v>
      </c>
      <c r="G310" s="141">
        <v>12</v>
      </c>
      <c r="H310" s="141">
        <v>20</v>
      </c>
      <c r="I310" s="108" t="s">
        <v>1796</v>
      </c>
      <c r="J310" s="108" t="s">
        <v>1797</v>
      </c>
      <c r="K310" s="108" t="s">
        <v>1810</v>
      </c>
      <c r="L310" s="33" t="str">
        <f t="shared" si="9"/>
        <v>E:POS_P:P01_Tr1:NWF_Tr2:ESI_DRC_R3_D:20_M:12_Y:2018</v>
      </c>
    </row>
    <row r="311" spans="1:19" x14ac:dyDescent="0.2">
      <c r="A311" s="138">
        <v>43454</v>
      </c>
      <c r="B311" s="108" t="s">
        <v>1968</v>
      </c>
      <c r="C311" s="138" t="s">
        <v>137</v>
      </c>
      <c r="D311" s="138" t="s">
        <v>138</v>
      </c>
      <c r="E311" s="138" t="s">
        <v>139</v>
      </c>
      <c r="F311" s="140">
        <f t="shared" si="8"/>
        <v>2018</v>
      </c>
      <c r="G311" s="141">
        <v>12</v>
      </c>
      <c r="H311" s="141">
        <v>20</v>
      </c>
      <c r="I311" s="108" t="s">
        <v>1796</v>
      </c>
      <c r="J311" s="108" t="s">
        <v>1815</v>
      </c>
      <c r="K311" s="108" t="s">
        <v>1798</v>
      </c>
      <c r="L311" s="33" t="str">
        <f t="shared" si="9"/>
        <v>E:POS_P:P01_Tr1:NWF_Tr2:LSI_DRC_R1_D:20_M:12_Y:2018</v>
      </c>
      <c r="Q311" s="108" t="s">
        <v>1969</v>
      </c>
      <c r="R311" s="108">
        <v>35.700000000000003</v>
      </c>
      <c r="S311" s="108">
        <v>89.6</v>
      </c>
    </row>
    <row r="312" spans="1:19" x14ac:dyDescent="0.2">
      <c r="A312" s="138">
        <v>43454</v>
      </c>
      <c r="B312" s="108" t="s">
        <v>1968</v>
      </c>
      <c r="C312" s="138" t="s">
        <v>137</v>
      </c>
      <c r="D312" s="138" t="s">
        <v>138</v>
      </c>
      <c r="E312" s="138" t="s">
        <v>139</v>
      </c>
      <c r="F312" s="140">
        <f t="shared" si="8"/>
        <v>2018</v>
      </c>
      <c r="G312" s="141">
        <v>12</v>
      </c>
      <c r="H312" s="141">
        <v>20</v>
      </c>
      <c r="I312" s="108" t="s">
        <v>1796</v>
      </c>
      <c r="J312" s="108" t="s">
        <v>1815</v>
      </c>
      <c r="K312" s="108" t="s">
        <v>1805</v>
      </c>
      <c r="L312" s="33" t="str">
        <f t="shared" si="9"/>
        <v>E:POS_P:P01_Tr1:NWF_Tr2:LSI_DRC_R2_D:20_M:12_Y:2018</v>
      </c>
    </row>
    <row r="313" spans="1:19" x14ac:dyDescent="0.2">
      <c r="A313" s="138">
        <v>43454</v>
      </c>
      <c r="B313" s="108" t="s">
        <v>1968</v>
      </c>
      <c r="C313" s="138" t="s">
        <v>137</v>
      </c>
      <c r="D313" s="138" t="s">
        <v>138</v>
      </c>
      <c r="E313" s="138" t="s">
        <v>139</v>
      </c>
      <c r="F313" s="140">
        <f t="shared" si="8"/>
        <v>2018</v>
      </c>
      <c r="G313" s="141">
        <v>12</v>
      </c>
      <c r="H313" s="141">
        <v>20</v>
      </c>
      <c r="I313" s="108" t="s">
        <v>1796</v>
      </c>
      <c r="J313" s="108" t="s">
        <v>1815</v>
      </c>
      <c r="K313" s="108" t="s">
        <v>1810</v>
      </c>
      <c r="L313" s="33" t="str">
        <f t="shared" si="9"/>
        <v>E:POS_P:P01_Tr1:NWF_Tr2:LSI_DRC_R3_D:20_M:12_Y:2018</v>
      </c>
    </row>
    <row r="314" spans="1:19" x14ac:dyDescent="0.2">
      <c r="A314" s="138">
        <v>43510</v>
      </c>
      <c r="B314" s="108" t="s">
        <v>1970</v>
      </c>
      <c r="C314" s="138" t="s">
        <v>137</v>
      </c>
      <c r="D314" s="138" t="s">
        <v>138</v>
      </c>
      <c r="E314" s="138" t="s">
        <v>139</v>
      </c>
      <c r="F314" s="140">
        <f t="shared" si="8"/>
        <v>2019</v>
      </c>
      <c r="G314" s="141" t="s">
        <v>448</v>
      </c>
      <c r="H314" s="141">
        <v>14</v>
      </c>
      <c r="I314" s="108" t="s">
        <v>1828</v>
      </c>
      <c r="J314" s="108" t="s">
        <v>1797</v>
      </c>
      <c r="K314" s="108" t="s">
        <v>1893</v>
      </c>
      <c r="L314" s="33" t="str">
        <f t="shared" si="9"/>
        <v>E:POS_P:P01_Tr1:WFL_Tr2:ESI_DRC_L1_D:14_M:02_Y:2019</v>
      </c>
      <c r="M314" s="108">
        <v>0.76</v>
      </c>
      <c r="O314" s="108">
        <v>12.7</v>
      </c>
      <c r="Q314" s="108" t="s">
        <v>1971</v>
      </c>
    </row>
    <row r="315" spans="1:19" x14ac:dyDescent="0.2">
      <c r="A315" s="138">
        <v>43510</v>
      </c>
      <c r="B315" s="108" t="s">
        <v>1970</v>
      </c>
      <c r="C315" s="138" t="s">
        <v>137</v>
      </c>
      <c r="D315" s="138" t="s">
        <v>138</v>
      </c>
      <c r="E315" s="138" t="s">
        <v>139</v>
      </c>
      <c r="F315" s="140">
        <f t="shared" si="8"/>
        <v>2019</v>
      </c>
      <c r="G315" s="141" t="s">
        <v>448</v>
      </c>
      <c r="H315" s="141">
        <v>14</v>
      </c>
      <c r="I315" s="108" t="s">
        <v>1828</v>
      </c>
      <c r="J315" s="108" t="s">
        <v>1797</v>
      </c>
      <c r="K315" s="108" t="s">
        <v>1894</v>
      </c>
      <c r="L315" s="33" t="str">
        <f t="shared" si="9"/>
        <v>E:POS_P:P01_Tr1:WFL_Tr2:ESI_DRC_L2_D:14_M:02_Y:2019</v>
      </c>
      <c r="M315" s="108">
        <v>0.68</v>
      </c>
      <c r="O315" s="108">
        <v>12</v>
      </c>
    </row>
    <row r="316" spans="1:19" x14ac:dyDescent="0.2">
      <c r="A316" s="138">
        <v>43510</v>
      </c>
      <c r="B316" s="108" t="s">
        <v>1970</v>
      </c>
      <c r="C316" s="138" t="s">
        <v>137</v>
      </c>
      <c r="D316" s="138" t="s">
        <v>138</v>
      </c>
      <c r="E316" s="138" t="s">
        <v>139</v>
      </c>
      <c r="F316" s="140">
        <f t="shared" si="8"/>
        <v>2019</v>
      </c>
      <c r="G316" s="141" t="s">
        <v>448</v>
      </c>
      <c r="H316" s="141">
        <v>14</v>
      </c>
      <c r="I316" s="108" t="s">
        <v>1828</v>
      </c>
      <c r="J316" s="108" t="s">
        <v>1797</v>
      </c>
      <c r="K316" s="108" t="s">
        <v>1895</v>
      </c>
      <c r="L316" s="33" t="str">
        <f t="shared" si="9"/>
        <v>E:POS_P:P01_Tr1:WFL_Tr2:ESI_DRC_L3_D:14_M:02_Y:2019</v>
      </c>
      <c r="M316" s="108">
        <v>0.63</v>
      </c>
      <c r="O316" s="108">
        <v>10.8</v>
      </c>
    </row>
    <row r="317" spans="1:19" x14ac:dyDescent="0.2">
      <c r="A317" s="138">
        <v>43510</v>
      </c>
      <c r="B317" s="108" t="s">
        <v>1970</v>
      </c>
      <c r="C317" s="138" t="s">
        <v>137</v>
      </c>
      <c r="D317" s="138" t="s">
        <v>138</v>
      </c>
      <c r="E317" s="138" t="s">
        <v>139</v>
      </c>
      <c r="F317" s="140">
        <f t="shared" si="8"/>
        <v>2019</v>
      </c>
      <c r="G317" s="141" t="s">
        <v>448</v>
      </c>
      <c r="H317" s="141">
        <v>14</v>
      </c>
      <c r="I317" s="108" t="s">
        <v>1828</v>
      </c>
      <c r="J317" s="108" t="s">
        <v>1815</v>
      </c>
      <c r="K317" s="108" t="s">
        <v>1893</v>
      </c>
      <c r="L317" s="33" t="str">
        <f t="shared" si="9"/>
        <v>E:POS_P:P01_Tr1:WFL_Tr2:LSI_DRC_L1_D:14_M:02_Y:2019</v>
      </c>
      <c r="M317" s="108">
        <v>0.66</v>
      </c>
      <c r="O317" s="108">
        <v>12.5</v>
      </c>
      <c r="Q317" s="108" t="s">
        <v>1971</v>
      </c>
    </row>
    <row r="318" spans="1:19" x14ac:dyDescent="0.2">
      <c r="A318" s="138">
        <v>43510</v>
      </c>
      <c r="B318" s="108" t="s">
        <v>1970</v>
      </c>
      <c r="C318" s="138" t="s">
        <v>137</v>
      </c>
      <c r="D318" s="138" t="s">
        <v>138</v>
      </c>
      <c r="E318" s="138" t="s">
        <v>139</v>
      </c>
      <c r="F318" s="140">
        <f t="shared" si="8"/>
        <v>2019</v>
      </c>
      <c r="G318" s="141" t="s">
        <v>448</v>
      </c>
      <c r="H318" s="141">
        <v>14</v>
      </c>
      <c r="I318" s="108" t="s">
        <v>1828</v>
      </c>
      <c r="J318" s="108" t="s">
        <v>1815</v>
      </c>
      <c r="K318" s="108" t="s">
        <v>1894</v>
      </c>
      <c r="L318" s="33" t="str">
        <f t="shared" si="9"/>
        <v>E:POS_P:P01_Tr1:WFL_Tr2:LSI_DRC_L2_D:14_M:02_Y:2019</v>
      </c>
      <c r="M318" s="108">
        <v>1</v>
      </c>
      <c r="O318" s="108">
        <v>12.8</v>
      </c>
    </row>
    <row r="319" spans="1:19" x14ac:dyDescent="0.2">
      <c r="A319" s="138">
        <v>43510</v>
      </c>
      <c r="B319" s="108" t="s">
        <v>1970</v>
      </c>
      <c r="C319" s="138" t="s">
        <v>137</v>
      </c>
      <c r="D319" s="138" t="s">
        <v>138</v>
      </c>
      <c r="E319" s="138" t="s">
        <v>139</v>
      </c>
      <c r="F319" s="140">
        <f t="shared" si="8"/>
        <v>2019</v>
      </c>
      <c r="G319" s="141" t="s">
        <v>448</v>
      </c>
      <c r="H319" s="141">
        <v>14</v>
      </c>
      <c r="I319" s="108" t="s">
        <v>1828</v>
      </c>
      <c r="J319" s="108" t="s">
        <v>1815</v>
      </c>
      <c r="K319" s="108" t="s">
        <v>1895</v>
      </c>
      <c r="L319" s="33" t="str">
        <f t="shared" si="9"/>
        <v>E:POS_P:P01_Tr1:WFL_Tr2:LSI_DRC_L3_D:14_M:02_Y:2019</v>
      </c>
      <c r="M319" s="108">
        <v>1.1000000000000001</v>
      </c>
      <c r="O319" s="108">
        <v>12</v>
      </c>
    </row>
    <row r="320" spans="1:19" x14ac:dyDescent="0.2">
      <c r="A320" s="138">
        <v>43510</v>
      </c>
      <c r="B320" s="108" t="s">
        <v>1970</v>
      </c>
      <c r="C320" s="138" t="s">
        <v>137</v>
      </c>
      <c r="D320" s="138" t="s">
        <v>138</v>
      </c>
      <c r="E320" s="138" t="s">
        <v>139</v>
      </c>
      <c r="F320" s="140">
        <f t="shared" si="8"/>
        <v>2019</v>
      </c>
      <c r="G320" s="141" t="s">
        <v>448</v>
      </c>
      <c r="H320" s="141">
        <v>14</v>
      </c>
      <c r="I320" s="108" t="s">
        <v>1796</v>
      </c>
      <c r="J320" s="108" t="s">
        <v>1797</v>
      </c>
      <c r="K320" s="108" t="s">
        <v>1893</v>
      </c>
      <c r="L320" s="33" t="str">
        <f t="shared" si="9"/>
        <v>E:POS_P:P01_Tr1:NWF_Tr2:ESI_DRC_L1_D:14_M:02_Y:2019</v>
      </c>
      <c r="M320" s="108">
        <v>1.1299999999999999</v>
      </c>
      <c r="O320" s="108">
        <v>12.5</v>
      </c>
      <c r="Q320" s="108" t="s">
        <v>1971</v>
      </c>
    </row>
    <row r="321" spans="1:17" x14ac:dyDescent="0.2">
      <c r="A321" s="138">
        <v>43510</v>
      </c>
      <c r="B321" s="108" t="s">
        <v>1970</v>
      </c>
      <c r="C321" s="138" t="s">
        <v>137</v>
      </c>
      <c r="D321" s="138" t="s">
        <v>138</v>
      </c>
      <c r="E321" s="138" t="s">
        <v>139</v>
      </c>
      <c r="F321" s="140">
        <f t="shared" si="8"/>
        <v>2019</v>
      </c>
      <c r="G321" s="141" t="s">
        <v>448</v>
      </c>
      <c r="H321" s="141">
        <v>14</v>
      </c>
      <c r="I321" s="108" t="s">
        <v>1796</v>
      </c>
      <c r="J321" s="108" t="s">
        <v>1797</v>
      </c>
      <c r="K321" s="108" t="s">
        <v>1894</v>
      </c>
      <c r="L321" s="33" t="str">
        <f t="shared" si="9"/>
        <v>E:POS_P:P01_Tr1:NWF_Tr2:ESI_DRC_L2_D:14_M:02_Y:2019</v>
      </c>
      <c r="M321" s="108">
        <v>1.0900000000000001</v>
      </c>
      <c r="O321" s="108">
        <v>12.8</v>
      </c>
    </row>
    <row r="322" spans="1:17" x14ac:dyDescent="0.2">
      <c r="A322" s="138">
        <v>43510</v>
      </c>
      <c r="B322" s="108" t="s">
        <v>1970</v>
      </c>
      <c r="C322" s="138" t="s">
        <v>137</v>
      </c>
      <c r="D322" s="138" t="s">
        <v>138</v>
      </c>
      <c r="E322" s="138" t="s">
        <v>139</v>
      </c>
      <c r="F322" s="140">
        <f t="shared" si="8"/>
        <v>2019</v>
      </c>
      <c r="G322" s="141" t="s">
        <v>448</v>
      </c>
      <c r="H322" s="141">
        <v>14</v>
      </c>
      <c r="I322" s="108" t="s">
        <v>1796</v>
      </c>
      <c r="J322" s="108" t="s">
        <v>1797</v>
      </c>
      <c r="K322" s="108" t="s">
        <v>1895</v>
      </c>
      <c r="L322" s="33" t="str">
        <f t="shared" si="9"/>
        <v>E:POS_P:P01_Tr1:NWF_Tr2:ESI_DRC_L3_D:14_M:02_Y:2019</v>
      </c>
      <c r="M322" s="108">
        <v>0.48</v>
      </c>
      <c r="O322" s="108">
        <v>15.4</v>
      </c>
    </row>
    <row r="323" spans="1:17" x14ac:dyDescent="0.2">
      <c r="A323" s="138">
        <v>43510</v>
      </c>
      <c r="B323" s="108" t="s">
        <v>1970</v>
      </c>
      <c r="C323" s="138" t="s">
        <v>137</v>
      </c>
      <c r="D323" s="138" t="s">
        <v>138</v>
      </c>
      <c r="E323" s="138" t="s">
        <v>139</v>
      </c>
      <c r="F323" s="140">
        <f t="shared" ref="F323:F337" si="10">YEAR(A323)</f>
        <v>2019</v>
      </c>
      <c r="G323" s="141" t="s">
        <v>448</v>
      </c>
      <c r="H323" s="141">
        <v>14</v>
      </c>
      <c r="I323" s="108" t="s">
        <v>1796</v>
      </c>
      <c r="J323" s="108" t="s">
        <v>1815</v>
      </c>
      <c r="K323" s="108" t="s">
        <v>1893</v>
      </c>
      <c r="L323" s="33" t="str">
        <f t="shared" ref="L323:L337" si="11">"E:"&amp;C323&amp;"_P:"&amp;D323&amp;"_Tr1:"&amp;I323&amp;"_Tr2:"&amp;J323&amp;"_"&amp;E323&amp;"_"&amp;K323&amp;"_D:"&amp;H323&amp;"_M:"&amp;G323&amp;"_Y:"&amp;F323</f>
        <v>E:POS_P:P01_Tr1:NWF_Tr2:LSI_DRC_L1_D:14_M:02_Y:2019</v>
      </c>
      <c r="M323" s="108">
        <v>1.02</v>
      </c>
      <c r="O323" s="108">
        <v>12.7</v>
      </c>
      <c r="Q323" s="108" t="s">
        <v>1971</v>
      </c>
    </row>
    <row r="324" spans="1:17" x14ac:dyDescent="0.2">
      <c r="A324" s="138">
        <v>43510</v>
      </c>
      <c r="B324" s="108" t="s">
        <v>1970</v>
      </c>
      <c r="C324" s="138" t="s">
        <v>137</v>
      </c>
      <c r="D324" s="138" t="s">
        <v>138</v>
      </c>
      <c r="E324" s="138" t="s">
        <v>139</v>
      </c>
      <c r="F324" s="140">
        <f t="shared" si="10"/>
        <v>2019</v>
      </c>
      <c r="G324" s="141" t="s">
        <v>448</v>
      </c>
      <c r="H324" s="141">
        <v>14</v>
      </c>
      <c r="I324" s="108" t="s">
        <v>1796</v>
      </c>
      <c r="J324" s="108" t="s">
        <v>1815</v>
      </c>
      <c r="K324" s="108" t="s">
        <v>1894</v>
      </c>
      <c r="L324" s="33" t="str">
        <f t="shared" si="11"/>
        <v>E:POS_P:P01_Tr1:NWF_Tr2:LSI_DRC_L2_D:14_M:02_Y:2019</v>
      </c>
      <c r="M324" s="108">
        <v>0.96</v>
      </c>
      <c r="O324" s="108">
        <v>12.7</v>
      </c>
    </row>
    <row r="325" spans="1:17" x14ac:dyDescent="0.2">
      <c r="A325" s="138">
        <v>43510</v>
      </c>
      <c r="B325" s="108" t="s">
        <v>1970</v>
      </c>
      <c r="C325" s="138" t="s">
        <v>137</v>
      </c>
      <c r="D325" s="138" t="s">
        <v>138</v>
      </c>
      <c r="E325" s="138" t="s">
        <v>139</v>
      </c>
      <c r="F325" s="140">
        <f t="shared" si="10"/>
        <v>2019</v>
      </c>
      <c r="G325" s="141" t="s">
        <v>448</v>
      </c>
      <c r="H325" s="141">
        <v>14</v>
      </c>
      <c r="I325" s="108" t="s">
        <v>1796</v>
      </c>
      <c r="J325" s="108" t="s">
        <v>1815</v>
      </c>
      <c r="K325" s="108" t="s">
        <v>1895</v>
      </c>
      <c r="L325" s="33" t="str">
        <f t="shared" si="11"/>
        <v>E:POS_P:P01_Tr1:NWF_Tr2:LSI_DRC_L3_D:14_M:02_Y:2019</v>
      </c>
      <c r="M325" s="108">
        <v>1</v>
      </c>
      <c r="O325" s="108">
        <v>11.1</v>
      </c>
    </row>
    <row r="326" spans="1:17" x14ac:dyDescent="0.2">
      <c r="A326" s="138">
        <v>43557</v>
      </c>
      <c r="B326" s="108" t="s">
        <v>1970</v>
      </c>
      <c r="C326" s="138" t="s">
        <v>137</v>
      </c>
      <c r="D326" s="138" t="s">
        <v>138</v>
      </c>
      <c r="E326" s="138" t="s">
        <v>139</v>
      </c>
      <c r="F326" s="140">
        <f t="shared" si="10"/>
        <v>2019</v>
      </c>
      <c r="G326" s="141" t="s">
        <v>1666</v>
      </c>
      <c r="H326" s="141" t="s">
        <v>448</v>
      </c>
      <c r="I326" s="108" t="s">
        <v>1828</v>
      </c>
      <c r="J326" s="108" t="s">
        <v>1797</v>
      </c>
      <c r="K326" s="108" t="s">
        <v>1893</v>
      </c>
      <c r="L326" s="33" t="str">
        <f t="shared" si="11"/>
        <v>E:POS_P:P01_Tr1:WFL_Tr2:ESI_DRC_L1_D:02_M:04_Y:2019</v>
      </c>
      <c r="M326" s="108">
        <v>0.45</v>
      </c>
      <c r="O326" s="108">
        <v>15.5</v>
      </c>
      <c r="Q326" s="108" t="s">
        <v>1971</v>
      </c>
    </row>
    <row r="327" spans="1:17" x14ac:dyDescent="0.2">
      <c r="A327" s="138">
        <v>43557</v>
      </c>
      <c r="B327" s="108" t="s">
        <v>1970</v>
      </c>
      <c r="C327" s="138" t="s">
        <v>137</v>
      </c>
      <c r="D327" s="138" t="s">
        <v>138</v>
      </c>
      <c r="E327" s="138" t="s">
        <v>139</v>
      </c>
      <c r="F327" s="140">
        <f t="shared" si="10"/>
        <v>2019</v>
      </c>
      <c r="G327" s="141" t="s">
        <v>1666</v>
      </c>
      <c r="H327" s="141" t="s">
        <v>448</v>
      </c>
      <c r="I327" s="108" t="s">
        <v>1828</v>
      </c>
      <c r="J327" s="108" t="s">
        <v>1797</v>
      </c>
      <c r="K327" s="108" t="s">
        <v>1894</v>
      </c>
      <c r="L327" s="33" t="str">
        <f t="shared" si="11"/>
        <v>E:POS_P:P01_Tr1:WFL_Tr2:ESI_DRC_L2_D:02_M:04_Y:2019</v>
      </c>
      <c r="M327" s="108">
        <v>0.66</v>
      </c>
      <c r="O327" s="108">
        <v>14.8</v>
      </c>
    </row>
    <row r="328" spans="1:17" x14ac:dyDescent="0.2">
      <c r="A328" s="138">
        <v>43557</v>
      </c>
      <c r="B328" s="108" t="s">
        <v>1970</v>
      </c>
      <c r="C328" s="138" t="s">
        <v>137</v>
      </c>
      <c r="D328" s="138" t="s">
        <v>138</v>
      </c>
      <c r="E328" s="138" t="s">
        <v>139</v>
      </c>
      <c r="F328" s="140">
        <f t="shared" si="10"/>
        <v>2019</v>
      </c>
      <c r="G328" s="141" t="s">
        <v>1666</v>
      </c>
      <c r="H328" s="141" t="s">
        <v>448</v>
      </c>
      <c r="I328" s="108" t="s">
        <v>1828</v>
      </c>
      <c r="J328" s="108" t="s">
        <v>1797</v>
      </c>
      <c r="K328" s="108" t="s">
        <v>1895</v>
      </c>
      <c r="L328" s="33" t="str">
        <f t="shared" si="11"/>
        <v>E:POS_P:P01_Tr1:WFL_Tr2:ESI_DRC_L3_D:02_M:04_Y:2019</v>
      </c>
      <c r="M328" s="108">
        <v>0.4</v>
      </c>
      <c r="O328" s="108">
        <v>14.6</v>
      </c>
    </row>
    <row r="329" spans="1:17" x14ac:dyDescent="0.2">
      <c r="A329" s="138">
        <v>43557</v>
      </c>
      <c r="B329" s="108" t="s">
        <v>1970</v>
      </c>
      <c r="C329" s="138" t="s">
        <v>137</v>
      </c>
      <c r="D329" s="138" t="s">
        <v>138</v>
      </c>
      <c r="E329" s="138" t="s">
        <v>139</v>
      </c>
      <c r="F329" s="140">
        <f t="shared" si="10"/>
        <v>2019</v>
      </c>
      <c r="G329" s="141" t="s">
        <v>1666</v>
      </c>
      <c r="H329" s="141" t="s">
        <v>448</v>
      </c>
      <c r="I329" s="108" t="s">
        <v>1828</v>
      </c>
      <c r="J329" s="108" t="s">
        <v>1815</v>
      </c>
      <c r="K329" s="108" t="s">
        <v>1893</v>
      </c>
      <c r="L329" s="33" t="str">
        <f t="shared" si="11"/>
        <v>E:POS_P:P01_Tr1:WFL_Tr2:LSI_DRC_L1_D:02_M:04_Y:2019</v>
      </c>
      <c r="M329" s="108">
        <v>0.59</v>
      </c>
      <c r="O329" s="108">
        <v>14.6</v>
      </c>
      <c r="Q329" s="108" t="s">
        <v>1971</v>
      </c>
    </row>
    <row r="330" spans="1:17" x14ac:dyDescent="0.2">
      <c r="A330" s="138">
        <v>43557</v>
      </c>
      <c r="B330" s="108" t="s">
        <v>1970</v>
      </c>
      <c r="C330" s="138" t="s">
        <v>137</v>
      </c>
      <c r="D330" s="138" t="s">
        <v>138</v>
      </c>
      <c r="E330" s="138" t="s">
        <v>139</v>
      </c>
      <c r="F330" s="140">
        <f t="shared" si="10"/>
        <v>2019</v>
      </c>
      <c r="G330" s="141" t="s">
        <v>1666</v>
      </c>
      <c r="H330" s="141" t="s">
        <v>448</v>
      </c>
      <c r="I330" s="108" t="s">
        <v>1828</v>
      </c>
      <c r="J330" s="108" t="s">
        <v>1815</v>
      </c>
      <c r="K330" s="108" t="s">
        <v>1894</v>
      </c>
      <c r="L330" s="33" t="str">
        <f t="shared" si="11"/>
        <v>E:POS_P:P01_Tr1:WFL_Tr2:LSI_DRC_L2_D:02_M:04_Y:2019</v>
      </c>
      <c r="M330" s="108">
        <v>0.77</v>
      </c>
      <c r="O330" s="108">
        <v>14.7</v>
      </c>
    </row>
    <row r="331" spans="1:17" x14ac:dyDescent="0.2">
      <c r="A331" s="138">
        <v>43557</v>
      </c>
      <c r="B331" s="108" t="s">
        <v>1970</v>
      </c>
      <c r="C331" s="138" t="s">
        <v>137</v>
      </c>
      <c r="D331" s="138" t="s">
        <v>138</v>
      </c>
      <c r="E331" s="138" t="s">
        <v>139</v>
      </c>
      <c r="F331" s="140">
        <f t="shared" si="10"/>
        <v>2019</v>
      </c>
      <c r="G331" s="141" t="s">
        <v>1666</v>
      </c>
      <c r="H331" s="141" t="s">
        <v>448</v>
      </c>
      <c r="I331" s="108" t="s">
        <v>1828</v>
      </c>
      <c r="J331" s="108" t="s">
        <v>1815</v>
      </c>
      <c r="K331" s="108" t="s">
        <v>1895</v>
      </c>
      <c r="L331" s="33" t="str">
        <f t="shared" si="11"/>
        <v>E:POS_P:P01_Tr1:WFL_Tr2:LSI_DRC_L3_D:02_M:04_Y:2019</v>
      </c>
      <c r="M331" s="108">
        <v>1.03</v>
      </c>
      <c r="O331" s="108">
        <v>14.7</v>
      </c>
    </row>
    <row r="332" spans="1:17" x14ac:dyDescent="0.2">
      <c r="A332" s="138">
        <v>43557</v>
      </c>
      <c r="B332" s="108" t="s">
        <v>1970</v>
      </c>
      <c r="C332" s="138" t="s">
        <v>137</v>
      </c>
      <c r="D332" s="138" t="s">
        <v>138</v>
      </c>
      <c r="E332" s="138" t="s">
        <v>139</v>
      </c>
      <c r="F332" s="140">
        <f t="shared" si="10"/>
        <v>2019</v>
      </c>
      <c r="G332" s="141" t="s">
        <v>1666</v>
      </c>
      <c r="H332" s="141" t="s">
        <v>448</v>
      </c>
      <c r="I332" s="108" t="s">
        <v>1796</v>
      </c>
      <c r="J332" s="108" t="s">
        <v>1797</v>
      </c>
      <c r="K332" s="108" t="s">
        <v>1893</v>
      </c>
      <c r="L332" s="33" t="str">
        <f t="shared" si="11"/>
        <v>E:POS_P:P01_Tr1:NWF_Tr2:ESI_DRC_L1_D:02_M:04_Y:2019</v>
      </c>
      <c r="M332" s="108">
        <v>0.49</v>
      </c>
      <c r="O332" s="108">
        <v>13.8</v>
      </c>
      <c r="Q332" s="108" t="s">
        <v>1971</v>
      </c>
    </row>
    <row r="333" spans="1:17" x14ac:dyDescent="0.2">
      <c r="A333" s="138">
        <v>43557</v>
      </c>
      <c r="B333" s="108" t="s">
        <v>1970</v>
      </c>
      <c r="C333" s="138" t="s">
        <v>137</v>
      </c>
      <c r="D333" s="138" t="s">
        <v>138</v>
      </c>
      <c r="E333" s="138" t="s">
        <v>139</v>
      </c>
      <c r="F333" s="140">
        <f t="shared" si="10"/>
        <v>2019</v>
      </c>
      <c r="G333" s="141" t="s">
        <v>1666</v>
      </c>
      <c r="H333" s="141" t="s">
        <v>448</v>
      </c>
      <c r="I333" s="108" t="s">
        <v>1796</v>
      </c>
      <c r="J333" s="108" t="s">
        <v>1797</v>
      </c>
      <c r="K333" s="108" t="s">
        <v>1894</v>
      </c>
      <c r="L333" s="33" t="str">
        <f t="shared" si="11"/>
        <v>E:POS_P:P01_Tr1:NWF_Tr2:ESI_DRC_L2_D:02_M:04_Y:2019</v>
      </c>
      <c r="M333" s="108">
        <v>0.79</v>
      </c>
      <c r="O333" s="108">
        <v>14.1</v>
      </c>
    </row>
    <row r="334" spans="1:17" x14ac:dyDescent="0.2">
      <c r="A334" s="138">
        <v>43557</v>
      </c>
      <c r="B334" s="108" t="s">
        <v>1970</v>
      </c>
      <c r="C334" s="138" t="s">
        <v>137</v>
      </c>
      <c r="D334" s="138" t="s">
        <v>138</v>
      </c>
      <c r="E334" s="138" t="s">
        <v>139</v>
      </c>
      <c r="F334" s="140">
        <f t="shared" si="10"/>
        <v>2019</v>
      </c>
      <c r="G334" s="141" t="s">
        <v>1666</v>
      </c>
      <c r="H334" s="141" t="s">
        <v>448</v>
      </c>
      <c r="I334" s="108" t="s">
        <v>1796</v>
      </c>
      <c r="J334" s="108" t="s">
        <v>1797</v>
      </c>
      <c r="K334" s="108" t="s">
        <v>1895</v>
      </c>
      <c r="L334" s="33" t="str">
        <f t="shared" si="11"/>
        <v>E:POS_P:P01_Tr1:NWF_Tr2:ESI_DRC_L3_D:02_M:04_Y:2019</v>
      </c>
      <c r="M334" s="108">
        <v>0.92</v>
      </c>
      <c r="O334" s="108">
        <v>15.2</v>
      </c>
    </row>
    <row r="335" spans="1:17" x14ac:dyDescent="0.2">
      <c r="A335" s="138">
        <v>43557</v>
      </c>
      <c r="B335" s="108" t="s">
        <v>1970</v>
      </c>
      <c r="C335" s="138" t="s">
        <v>137</v>
      </c>
      <c r="D335" s="138" t="s">
        <v>138</v>
      </c>
      <c r="E335" s="138" t="s">
        <v>139</v>
      </c>
      <c r="F335" s="140">
        <f t="shared" si="10"/>
        <v>2019</v>
      </c>
      <c r="G335" s="141" t="s">
        <v>1666</v>
      </c>
      <c r="H335" s="141" t="s">
        <v>448</v>
      </c>
      <c r="I335" s="108" t="s">
        <v>1796</v>
      </c>
      <c r="J335" s="108" t="s">
        <v>1815</v>
      </c>
      <c r="K335" s="108" t="s">
        <v>1893</v>
      </c>
      <c r="L335" s="33" t="str">
        <f t="shared" si="11"/>
        <v>E:POS_P:P01_Tr1:NWF_Tr2:LSI_DRC_L1_D:02_M:04_Y:2019</v>
      </c>
      <c r="M335" s="108">
        <v>1.1299999999999999</v>
      </c>
      <c r="O335" s="108">
        <v>13</v>
      </c>
      <c r="Q335" s="108" t="s">
        <v>1971</v>
      </c>
    </row>
    <row r="336" spans="1:17" x14ac:dyDescent="0.2">
      <c r="A336" s="138">
        <v>43557</v>
      </c>
      <c r="B336" s="108" t="s">
        <v>1970</v>
      </c>
      <c r="C336" s="138" t="s">
        <v>137</v>
      </c>
      <c r="D336" s="138" t="s">
        <v>138</v>
      </c>
      <c r="E336" s="138" t="s">
        <v>139</v>
      </c>
      <c r="F336" s="140">
        <f t="shared" si="10"/>
        <v>2019</v>
      </c>
      <c r="G336" s="141" t="s">
        <v>1666</v>
      </c>
      <c r="H336" s="141" t="s">
        <v>448</v>
      </c>
      <c r="I336" s="108" t="s">
        <v>1796</v>
      </c>
      <c r="J336" s="108" t="s">
        <v>1815</v>
      </c>
      <c r="K336" s="108" t="s">
        <v>1894</v>
      </c>
      <c r="L336" s="33" t="str">
        <f t="shared" si="11"/>
        <v>E:POS_P:P01_Tr1:NWF_Tr2:LSI_DRC_L2_D:02_M:04_Y:2019</v>
      </c>
      <c r="M336" s="108">
        <v>0.77</v>
      </c>
      <c r="O336" s="108">
        <v>13.4</v>
      </c>
    </row>
    <row r="337" spans="1:15" x14ac:dyDescent="0.2">
      <c r="A337" s="138">
        <v>43557</v>
      </c>
      <c r="B337" s="108" t="s">
        <v>1970</v>
      </c>
      <c r="C337" s="138" t="s">
        <v>137</v>
      </c>
      <c r="D337" s="138" t="s">
        <v>138</v>
      </c>
      <c r="E337" s="138" t="s">
        <v>139</v>
      </c>
      <c r="F337" s="140">
        <f t="shared" si="10"/>
        <v>2019</v>
      </c>
      <c r="G337" s="141" t="s">
        <v>1666</v>
      </c>
      <c r="H337" s="141" t="s">
        <v>448</v>
      </c>
      <c r="I337" s="108" t="s">
        <v>1796</v>
      </c>
      <c r="J337" s="108" t="s">
        <v>1815</v>
      </c>
      <c r="K337" s="108" t="s">
        <v>1895</v>
      </c>
      <c r="L337" s="33" t="str">
        <f t="shared" si="11"/>
        <v>E:POS_P:P01_Tr1:NWF_Tr2:LSI_DRC_L3_D:02_M:04_Y:2019</v>
      </c>
      <c r="M337" s="108">
        <v>1.02</v>
      </c>
      <c r="O337" s="108">
        <v>13.5</v>
      </c>
    </row>
  </sheetData>
  <autoFilter ref="N1:N337" xr:uid="{00000000-0009-0000-0000-000004000000}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681"/>
  <sheetViews>
    <sheetView topLeftCell="G1" workbookViewId="0">
      <selection activeCell="J14" sqref="J14"/>
    </sheetView>
  </sheetViews>
  <sheetFormatPr defaultRowHeight="15" x14ac:dyDescent="0.25"/>
  <cols>
    <col min="1" max="2" width="53.28515625" bestFit="1" customWidth="1"/>
    <col min="4" max="5" width="53.28515625" bestFit="1" customWidth="1"/>
    <col min="6" max="6" width="18" customWidth="1"/>
    <col min="7" max="8" width="53.28515625" bestFit="1" customWidth="1"/>
  </cols>
  <sheetData>
    <row r="1" spans="1:9" x14ac:dyDescent="0.25">
      <c r="A1" t="s">
        <v>1972</v>
      </c>
      <c r="B1" t="s">
        <v>1973</v>
      </c>
      <c r="D1" t="s">
        <v>1972</v>
      </c>
      <c r="E1" t="s">
        <v>1973</v>
      </c>
    </row>
    <row r="2" spans="1:9" x14ac:dyDescent="0.25">
      <c r="A2" t="s">
        <v>1974</v>
      </c>
      <c r="B2" t="s">
        <v>1974</v>
      </c>
      <c r="C2" t="str">
        <f>IF(A2=B2,"y","n")</f>
        <v>y</v>
      </c>
      <c r="D2" t="s">
        <v>1974</v>
      </c>
      <c r="E2" t="s">
        <v>1974</v>
      </c>
      <c r="F2" t="str">
        <f>IF(D2=E2,"y","n")</f>
        <v>y</v>
      </c>
      <c r="G2" t="s">
        <v>1974</v>
      </c>
      <c r="H2" t="s">
        <v>1974</v>
      </c>
      <c r="I2" t="str">
        <f>IF(L2=M2,"y","n")</f>
        <v>y</v>
      </c>
    </row>
    <row r="3" spans="1:9" x14ac:dyDescent="0.25">
      <c r="A3" t="s">
        <v>1974</v>
      </c>
      <c r="B3" t="s">
        <v>1974</v>
      </c>
      <c r="C3" t="str">
        <f t="shared" ref="C3:C66" si="0">IF(A3=B3,"y","n")</f>
        <v>y</v>
      </c>
      <c r="D3" t="s">
        <v>1974</v>
      </c>
      <c r="E3" t="s">
        <v>1974</v>
      </c>
      <c r="F3" t="str">
        <f t="shared" ref="F3:F66" si="1">IF(D3=E3,"y","n")</f>
        <v>y</v>
      </c>
      <c r="G3" t="s">
        <v>1974</v>
      </c>
      <c r="H3" t="s">
        <v>1974</v>
      </c>
      <c r="I3" t="str">
        <f t="shared" ref="I3:I66" si="2">IF(L3=M3,"y","n")</f>
        <v>y</v>
      </c>
    </row>
    <row r="4" spans="1:9" x14ac:dyDescent="0.25">
      <c r="A4" t="s">
        <v>1974</v>
      </c>
      <c r="B4" t="s">
        <v>1974</v>
      </c>
      <c r="C4" t="str">
        <f t="shared" si="0"/>
        <v>y</v>
      </c>
      <c r="D4" t="s">
        <v>1974</v>
      </c>
      <c r="E4" t="s">
        <v>1974</v>
      </c>
      <c r="F4" t="str">
        <f t="shared" si="1"/>
        <v>y</v>
      </c>
      <c r="G4" t="s">
        <v>1974</v>
      </c>
      <c r="H4" t="s">
        <v>1974</v>
      </c>
      <c r="I4" t="str">
        <f t="shared" si="2"/>
        <v>y</v>
      </c>
    </row>
    <row r="5" spans="1:9" x14ac:dyDescent="0.25">
      <c r="A5" t="s">
        <v>1974</v>
      </c>
      <c r="B5" t="s">
        <v>1974</v>
      </c>
      <c r="C5" t="str">
        <f t="shared" si="0"/>
        <v>y</v>
      </c>
      <c r="D5" t="s">
        <v>1974</v>
      </c>
      <c r="E5" t="s">
        <v>1974</v>
      </c>
      <c r="F5" t="str">
        <f t="shared" si="1"/>
        <v>y</v>
      </c>
      <c r="G5" t="s">
        <v>1974</v>
      </c>
      <c r="H5" t="s">
        <v>1974</v>
      </c>
      <c r="I5" t="str">
        <f t="shared" si="2"/>
        <v>y</v>
      </c>
    </row>
    <row r="6" spans="1:9" x14ac:dyDescent="0.25">
      <c r="A6" t="s">
        <v>1975</v>
      </c>
      <c r="B6" t="s">
        <v>1975</v>
      </c>
      <c r="C6" t="str">
        <f t="shared" si="0"/>
        <v>y</v>
      </c>
      <c r="D6" t="s">
        <v>1975</v>
      </c>
      <c r="E6" t="s">
        <v>1975</v>
      </c>
      <c r="F6" t="str">
        <f t="shared" si="1"/>
        <v>y</v>
      </c>
      <c r="G6" t="s">
        <v>1975</v>
      </c>
      <c r="H6" t="s">
        <v>1975</v>
      </c>
      <c r="I6" t="str">
        <f t="shared" si="2"/>
        <v>y</v>
      </c>
    </row>
    <row r="7" spans="1:9" x14ac:dyDescent="0.25">
      <c r="A7" t="s">
        <v>1975</v>
      </c>
      <c r="B7" t="s">
        <v>1975</v>
      </c>
      <c r="C7" t="str">
        <f t="shared" si="0"/>
        <v>y</v>
      </c>
      <c r="D7" t="s">
        <v>1975</v>
      </c>
      <c r="E7" t="s">
        <v>1975</v>
      </c>
      <c r="F7" t="str">
        <f t="shared" si="1"/>
        <v>y</v>
      </c>
      <c r="G7" t="s">
        <v>1975</v>
      </c>
      <c r="H7" t="s">
        <v>1975</v>
      </c>
      <c r="I7" t="str">
        <f t="shared" si="2"/>
        <v>y</v>
      </c>
    </row>
    <row r="8" spans="1:9" x14ac:dyDescent="0.25">
      <c r="A8" t="s">
        <v>1975</v>
      </c>
      <c r="B8" t="s">
        <v>1975</v>
      </c>
      <c r="C8" t="str">
        <f t="shared" si="0"/>
        <v>y</v>
      </c>
      <c r="D8" t="s">
        <v>1975</v>
      </c>
      <c r="E8" t="s">
        <v>1975</v>
      </c>
      <c r="F8" t="str">
        <f t="shared" si="1"/>
        <v>y</v>
      </c>
      <c r="G8" t="s">
        <v>1975</v>
      </c>
      <c r="H8" t="s">
        <v>1975</v>
      </c>
      <c r="I8" t="str">
        <f t="shared" si="2"/>
        <v>y</v>
      </c>
    </row>
    <row r="9" spans="1:9" x14ac:dyDescent="0.25">
      <c r="A9" t="s">
        <v>1975</v>
      </c>
      <c r="B9" t="s">
        <v>1975</v>
      </c>
      <c r="C9" t="str">
        <f t="shared" si="0"/>
        <v>y</v>
      </c>
      <c r="D9" t="s">
        <v>1975</v>
      </c>
      <c r="E9" t="s">
        <v>1975</v>
      </c>
      <c r="F9" t="str">
        <f t="shared" si="1"/>
        <v>y</v>
      </c>
      <c r="G9" t="s">
        <v>1975</v>
      </c>
      <c r="H9" t="s">
        <v>1975</v>
      </c>
      <c r="I9" t="str">
        <f t="shared" si="2"/>
        <v>y</v>
      </c>
    </row>
    <row r="10" spans="1:9" x14ac:dyDescent="0.25">
      <c r="A10" t="s">
        <v>1976</v>
      </c>
      <c r="B10" t="s">
        <v>1976</v>
      </c>
      <c r="C10" t="str">
        <f t="shared" si="0"/>
        <v>y</v>
      </c>
      <c r="D10" t="s">
        <v>1976</v>
      </c>
      <c r="E10" t="s">
        <v>1976</v>
      </c>
      <c r="F10" t="str">
        <f t="shared" si="1"/>
        <v>y</v>
      </c>
      <c r="G10" t="s">
        <v>1976</v>
      </c>
      <c r="H10" t="s">
        <v>1976</v>
      </c>
      <c r="I10" t="str">
        <f t="shared" si="2"/>
        <v>y</v>
      </c>
    </row>
    <row r="11" spans="1:9" x14ac:dyDescent="0.25">
      <c r="A11" t="s">
        <v>1976</v>
      </c>
      <c r="B11" t="s">
        <v>1976</v>
      </c>
      <c r="C11" t="str">
        <f t="shared" si="0"/>
        <v>y</v>
      </c>
      <c r="D11" t="s">
        <v>1976</v>
      </c>
      <c r="E11" t="s">
        <v>1976</v>
      </c>
      <c r="F11" t="str">
        <f t="shared" si="1"/>
        <v>y</v>
      </c>
      <c r="G11" t="s">
        <v>1976</v>
      </c>
      <c r="H11" t="s">
        <v>1976</v>
      </c>
      <c r="I11" t="str">
        <f t="shared" si="2"/>
        <v>y</v>
      </c>
    </row>
    <row r="12" spans="1:9" x14ac:dyDescent="0.25">
      <c r="A12" t="s">
        <v>1976</v>
      </c>
      <c r="B12" t="s">
        <v>1976</v>
      </c>
      <c r="C12" t="str">
        <f t="shared" si="0"/>
        <v>y</v>
      </c>
      <c r="D12" t="s">
        <v>1976</v>
      </c>
      <c r="E12" t="s">
        <v>1976</v>
      </c>
      <c r="F12" t="str">
        <f t="shared" si="1"/>
        <v>y</v>
      </c>
      <c r="G12" t="s">
        <v>1976</v>
      </c>
      <c r="H12" t="s">
        <v>1976</v>
      </c>
      <c r="I12" t="str">
        <f t="shared" si="2"/>
        <v>y</v>
      </c>
    </row>
    <row r="13" spans="1:9" x14ac:dyDescent="0.25">
      <c r="A13" t="s">
        <v>1976</v>
      </c>
      <c r="B13" t="s">
        <v>1976</v>
      </c>
      <c r="C13" t="str">
        <f t="shared" si="0"/>
        <v>y</v>
      </c>
      <c r="D13" t="s">
        <v>1976</v>
      </c>
      <c r="E13" t="s">
        <v>1976</v>
      </c>
      <c r="F13" t="str">
        <f t="shared" si="1"/>
        <v>y</v>
      </c>
      <c r="G13" t="s">
        <v>1976</v>
      </c>
      <c r="H13" t="s">
        <v>1976</v>
      </c>
      <c r="I13" t="str">
        <f t="shared" si="2"/>
        <v>y</v>
      </c>
    </row>
    <row r="14" spans="1:9" x14ac:dyDescent="0.25">
      <c r="A14" t="s">
        <v>1977</v>
      </c>
      <c r="B14" t="s">
        <v>1977</v>
      </c>
      <c r="C14" t="str">
        <f t="shared" si="0"/>
        <v>y</v>
      </c>
      <c r="D14" t="s">
        <v>1977</v>
      </c>
      <c r="E14" t="s">
        <v>1977</v>
      </c>
      <c r="F14" t="str">
        <f t="shared" si="1"/>
        <v>y</v>
      </c>
      <c r="G14" t="s">
        <v>1977</v>
      </c>
      <c r="H14" t="s">
        <v>1977</v>
      </c>
      <c r="I14" t="str">
        <f t="shared" si="2"/>
        <v>y</v>
      </c>
    </row>
    <row r="15" spans="1:9" x14ac:dyDescent="0.25">
      <c r="A15" t="s">
        <v>1977</v>
      </c>
      <c r="B15" t="s">
        <v>1977</v>
      </c>
      <c r="C15" t="str">
        <f t="shared" si="0"/>
        <v>y</v>
      </c>
      <c r="D15" t="s">
        <v>1977</v>
      </c>
      <c r="E15" t="s">
        <v>1977</v>
      </c>
      <c r="F15" t="str">
        <f t="shared" si="1"/>
        <v>y</v>
      </c>
      <c r="G15" t="s">
        <v>1977</v>
      </c>
      <c r="H15" t="s">
        <v>1977</v>
      </c>
      <c r="I15" t="str">
        <f t="shared" si="2"/>
        <v>y</v>
      </c>
    </row>
    <row r="16" spans="1:9" x14ac:dyDescent="0.25">
      <c r="A16" t="s">
        <v>1977</v>
      </c>
      <c r="B16" t="s">
        <v>1977</v>
      </c>
      <c r="C16" t="str">
        <f t="shared" si="0"/>
        <v>y</v>
      </c>
      <c r="D16" t="s">
        <v>1977</v>
      </c>
      <c r="E16" t="s">
        <v>1977</v>
      </c>
      <c r="F16" t="str">
        <f t="shared" si="1"/>
        <v>y</v>
      </c>
      <c r="G16" t="s">
        <v>1977</v>
      </c>
      <c r="H16" t="s">
        <v>1977</v>
      </c>
      <c r="I16" t="str">
        <f t="shared" si="2"/>
        <v>y</v>
      </c>
    </row>
    <row r="17" spans="1:9" x14ac:dyDescent="0.25">
      <c r="A17" t="s">
        <v>1977</v>
      </c>
      <c r="B17" t="s">
        <v>1977</v>
      </c>
      <c r="C17" t="str">
        <f t="shared" si="0"/>
        <v>y</v>
      </c>
      <c r="D17" t="s">
        <v>1977</v>
      </c>
      <c r="E17" t="s">
        <v>1977</v>
      </c>
      <c r="F17" t="str">
        <f t="shared" si="1"/>
        <v>y</v>
      </c>
      <c r="G17" t="s">
        <v>1977</v>
      </c>
      <c r="H17" t="s">
        <v>1977</v>
      </c>
      <c r="I17" t="str">
        <f t="shared" si="2"/>
        <v>y</v>
      </c>
    </row>
    <row r="18" spans="1:9" x14ac:dyDescent="0.25">
      <c r="A18" t="s">
        <v>1978</v>
      </c>
      <c r="B18" t="s">
        <v>1978</v>
      </c>
      <c r="C18" t="str">
        <f t="shared" si="0"/>
        <v>y</v>
      </c>
      <c r="D18" t="s">
        <v>1978</v>
      </c>
      <c r="E18" t="s">
        <v>1978</v>
      </c>
      <c r="F18" t="str">
        <f t="shared" si="1"/>
        <v>y</v>
      </c>
      <c r="G18" t="s">
        <v>1978</v>
      </c>
      <c r="H18" t="s">
        <v>1978</v>
      </c>
      <c r="I18" t="str">
        <f t="shared" si="2"/>
        <v>y</v>
      </c>
    </row>
    <row r="19" spans="1:9" x14ac:dyDescent="0.25">
      <c r="A19" t="s">
        <v>1978</v>
      </c>
      <c r="B19" t="s">
        <v>1978</v>
      </c>
      <c r="C19" t="str">
        <f t="shared" si="0"/>
        <v>y</v>
      </c>
      <c r="D19" t="s">
        <v>1978</v>
      </c>
      <c r="E19" t="s">
        <v>1978</v>
      </c>
      <c r="F19" t="str">
        <f t="shared" si="1"/>
        <v>y</v>
      </c>
      <c r="G19" t="s">
        <v>1978</v>
      </c>
      <c r="H19" t="s">
        <v>1978</v>
      </c>
      <c r="I19" t="str">
        <f t="shared" si="2"/>
        <v>y</v>
      </c>
    </row>
    <row r="20" spans="1:9" x14ac:dyDescent="0.25">
      <c r="A20" t="s">
        <v>1978</v>
      </c>
      <c r="B20" t="s">
        <v>1978</v>
      </c>
      <c r="C20" t="str">
        <f t="shared" si="0"/>
        <v>y</v>
      </c>
      <c r="D20" t="s">
        <v>1978</v>
      </c>
      <c r="E20" t="s">
        <v>1978</v>
      </c>
      <c r="F20" t="str">
        <f t="shared" si="1"/>
        <v>y</v>
      </c>
      <c r="G20" t="s">
        <v>1978</v>
      </c>
      <c r="H20" t="s">
        <v>1978</v>
      </c>
      <c r="I20" t="str">
        <f t="shared" si="2"/>
        <v>y</v>
      </c>
    </row>
    <row r="21" spans="1:9" x14ac:dyDescent="0.25">
      <c r="A21" t="s">
        <v>1978</v>
      </c>
      <c r="B21" t="s">
        <v>1978</v>
      </c>
      <c r="C21" t="str">
        <f t="shared" si="0"/>
        <v>y</v>
      </c>
      <c r="D21" t="s">
        <v>1978</v>
      </c>
      <c r="E21" t="s">
        <v>1978</v>
      </c>
      <c r="F21" t="str">
        <f t="shared" si="1"/>
        <v>y</v>
      </c>
      <c r="G21" t="s">
        <v>1978</v>
      </c>
      <c r="H21" t="s">
        <v>1978</v>
      </c>
      <c r="I21" t="str">
        <f t="shared" si="2"/>
        <v>y</v>
      </c>
    </row>
    <row r="22" spans="1:9" x14ac:dyDescent="0.25">
      <c r="A22" t="s">
        <v>1979</v>
      </c>
      <c r="B22" t="s">
        <v>1979</v>
      </c>
      <c r="C22" t="str">
        <f t="shared" si="0"/>
        <v>y</v>
      </c>
      <c r="D22" t="s">
        <v>1979</v>
      </c>
      <c r="E22" t="s">
        <v>1979</v>
      </c>
      <c r="F22" t="str">
        <f t="shared" si="1"/>
        <v>y</v>
      </c>
      <c r="G22" t="s">
        <v>1979</v>
      </c>
      <c r="H22" t="s">
        <v>1979</v>
      </c>
      <c r="I22" t="str">
        <f t="shared" si="2"/>
        <v>y</v>
      </c>
    </row>
    <row r="23" spans="1:9" x14ac:dyDescent="0.25">
      <c r="A23" t="s">
        <v>1979</v>
      </c>
      <c r="B23" t="s">
        <v>1979</v>
      </c>
      <c r="C23" t="str">
        <f t="shared" si="0"/>
        <v>y</v>
      </c>
      <c r="D23" t="s">
        <v>1979</v>
      </c>
      <c r="E23" t="s">
        <v>1979</v>
      </c>
      <c r="F23" t="str">
        <f t="shared" si="1"/>
        <v>y</v>
      </c>
      <c r="G23" t="s">
        <v>1979</v>
      </c>
      <c r="H23" t="s">
        <v>1979</v>
      </c>
      <c r="I23" t="str">
        <f t="shared" si="2"/>
        <v>y</v>
      </c>
    </row>
    <row r="24" spans="1:9" x14ac:dyDescent="0.25">
      <c r="A24" t="s">
        <v>1979</v>
      </c>
      <c r="B24" t="s">
        <v>1979</v>
      </c>
      <c r="C24" t="str">
        <f t="shared" si="0"/>
        <v>y</v>
      </c>
      <c r="D24" t="s">
        <v>1979</v>
      </c>
      <c r="E24" t="s">
        <v>1979</v>
      </c>
      <c r="F24" t="str">
        <f t="shared" si="1"/>
        <v>y</v>
      </c>
      <c r="G24" t="s">
        <v>1979</v>
      </c>
      <c r="H24" t="s">
        <v>1979</v>
      </c>
      <c r="I24" t="str">
        <f t="shared" si="2"/>
        <v>y</v>
      </c>
    </row>
    <row r="25" spans="1:9" x14ac:dyDescent="0.25">
      <c r="A25" t="s">
        <v>1979</v>
      </c>
      <c r="B25" t="s">
        <v>1979</v>
      </c>
      <c r="C25" t="str">
        <f t="shared" si="0"/>
        <v>y</v>
      </c>
      <c r="D25" t="s">
        <v>1979</v>
      </c>
      <c r="E25" t="s">
        <v>1979</v>
      </c>
      <c r="F25" t="str">
        <f t="shared" si="1"/>
        <v>y</v>
      </c>
      <c r="G25" t="s">
        <v>1979</v>
      </c>
      <c r="H25" t="s">
        <v>1979</v>
      </c>
      <c r="I25" t="str">
        <f t="shared" si="2"/>
        <v>y</v>
      </c>
    </row>
    <row r="26" spans="1:9" x14ac:dyDescent="0.25">
      <c r="A26" t="s">
        <v>1980</v>
      </c>
      <c r="B26" t="s">
        <v>1980</v>
      </c>
      <c r="C26" t="str">
        <f t="shared" si="0"/>
        <v>y</v>
      </c>
      <c r="D26" t="s">
        <v>1980</v>
      </c>
      <c r="E26" t="s">
        <v>1980</v>
      </c>
      <c r="F26" t="str">
        <f t="shared" si="1"/>
        <v>y</v>
      </c>
      <c r="G26" t="s">
        <v>1980</v>
      </c>
      <c r="H26" t="s">
        <v>1980</v>
      </c>
      <c r="I26" t="str">
        <f t="shared" si="2"/>
        <v>y</v>
      </c>
    </row>
    <row r="27" spans="1:9" x14ac:dyDescent="0.25">
      <c r="A27" t="s">
        <v>1980</v>
      </c>
      <c r="B27" t="s">
        <v>1980</v>
      </c>
      <c r="C27" t="str">
        <f t="shared" si="0"/>
        <v>y</v>
      </c>
      <c r="D27" t="s">
        <v>1980</v>
      </c>
      <c r="E27" t="s">
        <v>1980</v>
      </c>
      <c r="F27" t="str">
        <f t="shared" si="1"/>
        <v>y</v>
      </c>
      <c r="G27" t="s">
        <v>1980</v>
      </c>
      <c r="H27" t="s">
        <v>1980</v>
      </c>
      <c r="I27" t="str">
        <f t="shared" si="2"/>
        <v>y</v>
      </c>
    </row>
    <row r="28" spans="1:9" x14ac:dyDescent="0.25">
      <c r="A28" t="s">
        <v>1980</v>
      </c>
      <c r="B28" t="s">
        <v>1980</v>
      </c>
      <c r="C28" t="str">
        <f t="shared" si="0"/>
        <v>y</v>
      </c>
      <c r="D28" t="s">
        <v>1980</v>
      </c>
      <c r="E28" t="s">
        <v>1980</v>
      </c>
      <c r="F28" t="str">
        <f t="shared" si="1"/>
        <v>y</v>
      </c>
      <c r="G28" t="s">
        <v>1980</v>
      </c>
      <c r="H28" t="s">
        <v>1980</v>
      </c>
      <c r="I28" t="str">
        <f t="shared" si="2"/>
        <v>y</v>
      </c>
    </row>
    <row r="29" spans="1:9" x14ac:dyDescent="0.25">
      <c r="A29" t="s">
        <v>1980</v>
      </c>
      <c r="B29" t="s">
        <v>1980</v>
      </c>
      <c r="C29" t="str">
        <f t="shared" si="0"/>
        <v>y</v>
      </c>
      <c r="D29" t="s">
        <v>1980</v>
      </c>
      <c r="E29" t="s">
        <v>1980</v>
      </c>
      <c r="F29" t="str">
        <f t="shared" si="1"/>
        <v>y</v>
      </c>
      <c r="G29" t="s">
        <v>1980</v>
      </c>
      <c r="H29" t="s">
        <v>1980</v>
      </c>
      <c r="I29" t="str">
        <f t="shared" si="2"/>
        <v>y</v>
      </c>
    </row>
    <row r="30" spans="1:9" x14ac:dyDescent="0.25">
      <c r="A30" t="s">
        <v>1981</v>
      </c>
      <c r="B30" t="s">
        <v>1981</v>
      </c>
      <c r="C30" t="str">
        <f t="shared" si="0"/>
        <v>y</v>
      </c>
      <c r="D30" t="s">
        <v>1981</v>
      </c>
      <c r="E30" t="s">
        <v>1981</v>
      </c>
      <c r="F30" t="str">
        <f t="shared" si="1"/>
        <v>y</v>
      </c>
      <c r="G30" t="s">
        <v>1981</v>
      </c>
      <c r="H30" t="s">
        <v>1981</v>
      </c>
      <c r="I30" t="str">
        <f t="shared" si="2"/>
        <v>y</v>
      </c>
    </row>
    <row r="31" spans="1:9" x14ac:dyDescent="0.25">
      <c r="A31" t="s">
        <v>1981</v>
      </c>
      <c r="B31" t="s">
        <v>1981</v>
      </c>
      <c r="C31" t="str">
        <f t="shared" si="0"/>
        <v>y</v>
      </c>
      <c r="D31" t="s">
        <v>1981</v>
      </c>
      <c r="E31" t="s">
        <v>1981</v>
      </c>
      <c r="F31" t="str">
        <f t="shared" si="1"/>
        <v>y</v>
      </c>
      <c r="G31" t="s">
        <v>1981</v>
      </c>
      <c r="H31" t="s">
        <v>1981</v>
      </c>
      <c r="I31" t="str">
        <f t="shared" si="2"/>
        <v>y</v>
      </c>
    </row>
    <row r="32" spans="1:9" x14ac:dyDescent="0.25">
      <c r="A32" t="s">
        <v>1981</v>
      </c>
      <c r="B32" t="s">
        <v>1981</v>
      </c>
      <c r="C32" t="str">
        <f t="shared" si="0"/>
        <v>y</v>
      </c>
      <c r="D32" t="s">
        <v>1981</v>
      </c>
      <c r="E32" t="s">
        <v>1981</v>
      </c>
      <c r="F32" t="str">
        <f t="shared" si="1"/>
        <v>y</v>
      </c>
      <c r="G32" t="s">
        <v>1981</v>
      </c>
      <c r="H32" t="s">
        <v>1981</v>
      </c>
      <c r="I32" t="str">
        <f t="shared" si="2"/>
        <v>y</v>
      </c>
    </row>
    <row r="33" spans="1:9" x14ac:dyDescent="0.25">
      <c r="A33" t="s">
        <v>1981</v>
      </c>
      <c r="B33" t="s">
        <v>1981</v>
      </c>
      <c r="C33" t="str">
        <f t="shared" si="0"/>
        <v>y</v>
      </c>
      <c r="D33" t="s">
        <v>1981</v>
      </c>
      <c r="E33" t="s">
        <v>1981</v>
      </c>
      <c r="F33" t="str">
        <f t="shared" si="1"/>
        <v>y</v>
      </c>
      <c r="G33" t="s">
        <v>1981</v>
      </c>
      <c r="H33" t="s">
        <v>1981</v>
      </c>
      <c r="I33" t="str">
        <f t="shared" si="2"/>
        <v>y</v>
      </c>
    </row>
    <row r="34" spans="1:9" x14ac:dyDescent="0.25">
      <c r="A34" t="s">
        <v>1982</v>
      </c>
      <c r="B34" t="s">
        <v>1982</v>
      </c>
      <c r="C34" t="str">
        <f t="shared" si="0"/>
        <v>y</v>
      </c>
      <c r="D34" t="s">
        <v>1982</v>
      </c>
      <c r="E34" t="s">
        <v>1982</v>
      </c>
      <c r="F34" t="str">
        <f t="shared" si="1"/>
        <v>y</v>
      </c>
      <c r="G34" t="s">
        <v>1982</v>
      </c>
      <c r="H34" t="s">
        <v>1982</v>
      </c>
      <c r="I34" t="str">
        <f t="shared" si="2"/>
        <v>y</v>
      </c>
    </row>
    <row r="35" spans="1:9" x14ac:dyDescent="0.25">
      <c r="A35" t="s">
        <v>1982</v>
      </c>
      <c r="B35" t="s">
        <v>1982</v>
      </c>
      <c r="C35" t="str">
        <f t="shared" si="0"/>
        <v>y</v>
      </c>
      <c r="D35" t="s">
        <v>1982</v>
      </c>
      <c r="E35" t="s">
        <v>1982</v>
      </c>
      <c r="F35" t="str">
        <f t="shared" si="1"/>
        <v>y</v>
      </c>
      <c r="G35" t="s">
        <v>1982</v>
      </c>
      <c r="H35" t="s">
        <v>1982</v>
      </c>
      <c r="I35" t="str">
        <f t="shared" si="2"/>
        <v>y</v>
      </c>
    </row>
    <row r="36" spans="1:9" x14ac:dyDescent="0.25">
      <c r="A36" t="s">
        <v>1982</v>
      </c>
      <c r="B36" t="s">
        <v>1982</v>
      </c>
      <c r="C36" t="str">
        <f t="shared" si="0"/>
        <v>y</v>
      </c>
      <c r="D36" t="s">
        <v>1982</v>
      </c>
      <c r="E36" t="s">
        <v>1982</v>
      </c>
      <c r="F36" t="str">
        <f t="shared" si="1"/>
        <v>y</v>
      </c>
      <c r="G36" t="s">
        <v>1982</v>
      </c>
      <c r="H36" t="s">
        <v>1982</v>
      </c>
      <c r="I36" t="str">
        <f t="shared" si="2"/>
        <v>y</v>
      </c>
    </row>
    <row r="37" spans="1:9" x14ac:dyDescent="0.25">
      <c r="A37" t="s">
        <v>1982</v>
      </c>
      <c r="B37" t="s">
        <v>1982</v>
      </c>
      <c r="C37" t="str">
        <f t="shared" si="0"/>
        <v>y</v>
      </c>
      <c r="D37" t="s">
        <v>1982</v>
      </c>
      <c r="E37" t="s">
        <v>1982</v>
      </c>
      <c r="F37" t="str">
        <f t="shared" si="1"/>
        <v>y</v>
      </c>
      <c r="G37" t="s">
        <v>1982</v>
      </c>
      <c r="H37" t="s">
        <v>1982</v>
      </c>
      <c r="I37" t="str">
        <f t="shared" si="2"/>
        <v>y</v>
      </c>
    </row>
    <row r="38" spans="1:9" x14ac:dyDescent="0.25">
      <c r="A38" t="s">
        <v>1983</v>
      </c>
      <c r="B38" t="s">
        <v>1983</v>
      </c>
      <c r="C38" t="str">
        <f t="shared" si="0"/>
        <v>y</v>
      </c>
      <c r="D38" t="s">
        <v>1983</v>
      </c>
      <c r="E38" t="s">
        <v>1983</v>
      </c>
      <c r="F38" t="str">
        <f t="shared" si="1"/>
        <v>y</v>
      </c>
      <c r="G38" t="s">
        <v>1983</v>
      </c>
      <c r="H38" t="s">
        <v>1983</v>
      </c>
      <c r="I38" t="str">
        <f t="shared" si="2"/>
        <v>y</v>
      </c>
    </row>
    <row r="39" spans="1:9" x14ac:dyDescent="0.25">
      <c r="A39" t="s">
        <v>1983</v>
      </c>
      <c r="B39" t="s">
        <v>1983</v>
      </c>
      <c r="C39" t="str">
        <f t="shared" si="0"/>
        <v>y</v>
      </c>
      <c r="D39" t="s">
        <v>1983</v>
      </c>
      <c r="E39" t="s">
        <v>1983</v>
      </c>
      <c r="F39" t="str">
        <f t="shared" si="1"/>
        <v>y</v>
      </c>
      <c r="G39" t="s">
        <v>1983</v>
      </c>
      <c r="H39" t="s">
        <v>1983</v>
      </c>
      <c r="I39" t="str">
        <f t="shared" si="2"/>
        <v>y</v>
      </c>
    </row>
    <row r="40" spans="1:9" x14ac:dyDescent="0.25">
      <c r="A40" t="s">
        <v>1983</v>
      </c>
      <c r="B40" t="s">
        <v>1983</v>
      </c>
      <c r="C40" t="str">
        <f t="shared" si="0"/>
        <v>y</v>
      </c>
      <c r="D40" t="s">
        <v>1983</v>
      </c>
      <c r="E40" t="s">
        <v>1983</v>
      </c>
      <c r="F40" t="str">
        <f t="shared" si="1"/>
        <v>y</v>
      </c>
      <c r="G40" t="s">
        <v>1983</v>
      </c>
      <c r="H40" t="s">
        <v>1983</v>
      </c>
      <c r="I40" t="str">
        <f t="shared" si="2"/>
        <v>y</v>
      </c>
    </row>
    <row r="41" spans="1:9" x14ac:dyDescent="0.25">
      <c r="A41" t="s">
        <v>1983</v>
      </c>
      <c r="B41" t="s">
        <v>1983</v>
      </c>
      <c r="C41" t="str">
        <f t="shared" si="0"/>
        <v>y</v>
      </c>
      <c r="D41" t="s">
        <v>1983</v>
      </c>
      <c r="E41" t="s">
        <v>1983</v>
      </c>
      <c r="F41" t="str">
        <f t="shared" si="1"/>
        <v>y</v>
      </c>
      <c r="G41" t="s">
        <v>1983</v>
      </c>
      <c r="H41" t="s">
        <v>1983</v>
      </c>
      <c r="I41" t="str">
        <f t="shared" si="2"/>
        <v>y</v>
      </c>
    </row>
    <row r="42" spans="1:9" x14ac:dyDescent="0.25">
      <c r="A42" t="s">
        <v>1984</v>
      </c>
      <c r="B42" t="s">
        <v>1984</v>
      </c>
      <c r="C42" t="str">
        <f t="shared" si="0"/>
        <v>y</v>
      </c>
      <c r="D42" t="s">
        <v>1984</v>
      </c>
      <c r="E42" t="s">
        <v>1984</v>
      </c>
      <c r="F42" t="str">
        <f t="shared" si="1"/>
        <v>y</v>
      </c>
      <c r="G42" t="s">
        <v>1984</v>
      </c>
      <c r="H42" t="s">
        <v>1984</v>
      </c>
      <c r="I42" t="str">
        <f t="shared" si="2"/>
        <v>y</v>
      </c>
    </row>
    <row r="43" spans="1:9" x14ac:dyDescent="0.25">
      <c r="A43" t="s">
        <v>1984</v>
      </c>
      <c r="B43" t="s">
        <v>1984</v>
      </c>
      <c r="C43" t="str">
        <f t="shared" si="0"/>
        <v>y</v>
      </c>
      <c r="D43" t="s">
        <v>1984</v>
      </c>
      <c r="E43" t="s">
        <v>1984</v>
      </c>
      <c r="F43" t="str">
        <f t="shared" si="1"/>
        <v>y</v>
      </c>
      <c r="G43" t="s">
        <v>1984</v>
      </c>
      <c r="H43" t="s">
        <v>1984</v>
      </c>
      <c r="I43" t="str">
        <f t="shared" si="2"/>
        <v>y</v>
      </c>
    </row>
    <row r="44" spans="1:9" x14ac:dyDescent="0.25">
      <c r="A44" t="s">
        <v>1984</v>
      </c>
      <c r="B44" t="s">
        <v>1984</v>
      </c>
      <c r="C44" t="str">
        <f t="shared" si="0"/>
        <v>y</v>
      </c>
      <c r="D44" t="s">
        <v>1984</v>
      </c>
      <c r="E44" t="s">
        <v>1984</v>
      </c>
      <c r="F44" t="str">
        <f t="shared" si="1"/>
        <v>y</v>
      </c>
      <c r="G44" t="s">
        <v>1984</v>
      </c>
      <c r="H44" t="s">
        <v>1984</v>
      </c>
      <c r="I44" t="str">
        <f t="shared" si="2"/>
        <v>y</v>
      </c>
    </row>
    <row r="45" spans="1:9" x14ac:dyDescent="0.25">
      <c r="A45" t="s">
        <v>1984</v>
      </c>
      <c r="B45" t="s">
        <v>1984</v>
      </c>
      <c r="C45" t="str">
        <f t="shared" si="0"/>
        <v>y</v>
      </c>
      <c r="D45" t="s">
        <v>1984</v>
      </c>
      <c r="E45" t="s">
        <v>1984</v>
      </c>
      <c r="F45" t="str">
        <f t="shared" si="1"/>
        <v>y</v>
      </c>
      <c r="G45" t="s">
        <v>1984</v>
      </c>
      <c r="H45" t="s">
        <v>1984</v>
      </c>
      <c r="I45" t="str">
        <f t="shared" si="2"/>
        <v>y</v>
      </c>
    </row>
    <row r="46" spans="1:9" x14ac:dyDescent="0.25">
      <c r="A46" t="s">
        <v>1985</v>
      </c>
      <c r="B46" t="s">
        <v>1985</v>
      </c>
      <c r="C46" t="str">
        <f t="shared" si="0"/>
        <v>y</v>
      </c>
      <c r="D46" t="s">
        <v>1985</v>
      </c>
      <c r="E46" t="s">
        <v>1985</v>
      </c>
      <c r="F46" t="str">
        <f t="shared" si="1"/>
        <v>y</v>
      </c>
      <c r="G46" t="s">
        <v>1985</v>
      </c>
      <c r="H46" t="s">
        <v>1985</v>
      </c>
      <c r="I46" t="str">
        <f t="shared" si="2"/>
        <v>y</v>
      </c>
    </row>
    <row r="47" spans="1:9" x14ac:dyDescent="0.25">
      <c r="A47" t="s">
        <v>1985</v>
      </c>
      <c r="B47" t="s">
        <v>1985</v>
      </c>
      <c r="C47" t="str">
        <f t="shared" si="0"/>
        <v>y</v>
      </c>
      <c r="D47" t="s">
        <v>1985</v>
      </c>
      <c r="E47" t="s">
        <v>1985</v>
      </c>
      <c r="F47" t="str">
        <f t="shared" si="1"/>
        <v>y</v>
      </c>
      <c r="G47" t="s">
        <v>1985</v>
      </c>
      <c r="H47" t="s">
        <v>1985</v>
      </c>
      <c r="I47" t="str">
        <f t="shared" si="2"/>
        <v>y</v>
      </c>
    </row>
    <row r="48" spans="1:9" x14ac:dyDescent="0.25">
      <c r="A48" t="s">
        <v>1985</v>
      </c>
      <c r="B48" t="s">
        <v>1985</v>
      </c>
      <c r="C48" t="str">
        <f t="shared" si="0"/>
        <v>y</v>
      </c>
      <c r="D48" t="s">
        <v>1985</v>
      </c>
      <c r="E48" t="s">
        <v>1985</v>
      </c>
      <c r="F48" t="str">
        <f t="shared" si="1"/>
        <v>y</v>
      </c>
      <c r="G48" t="s">
        <v>1985</v>
      </c>
      <c r="H48" t="s">
        <v>1985</v>
      </c>
      <c r="I48" t="str">
        <f t="shared" si="2"/>
        <v>y</v>
      </c>
    </row>
    <row r="49" spans="1:9" x14ac:dyDescent="0.25">
      <c r="A49" t="s">
        <v>1985</v>
      </c>
      <c r="B49" t="s">
        <v>1985</v>
      </c>
      <c r="C49" t="str">
        <f t="shared" si="0"/>
        <v>y</v>
      </c>
      <c r="D49" t="s">
        <v>1985</v>
      </c>
      <c r="E49" t="s">
        <v>1985</v>
      </c>
      <c r="F49" t="str">
        <f t="shared" si="1"/>
        <v>y</v>
      </c>
      <c r="G49" t="s">
        <v>1985</v>
      </c>
      <c r="H49" t="s">
        <v>1985</v>
      </c>
      <c r="I49" t="str">
        <f t="shared" si="2"/>
        <v>y</v>
      </c>
    </row>
    <row r="50" spans="1:9" x14ac:dyDescent="0.25">
      <c r="A50" t="s">
        <v>1986</v>
      </c>
      <c r="B50" t="s">
        <v>1986</v>
      </c>
      <c r="C50" t="str">
        <f t="shared" si="0"/>
        <v>y</v>
      </c>
      <c r="D50" t="s">
        <v>1986</v>
      </c>
      <c r="E50" t="s">
        <v>1986</v>
      </c>
      <c r="F50" t="str">
        <f t="shared" si="1"/>
        <v>y</v>
      </c>
      <c r="G50" t="s">
        <v>1986</v>
      </c>
      <c r="H50" t="s">
        <v>1986</v>
      </c>
      <c r="I50" t="str">
        <f t="shared" si="2"/>
        <v>y</v>
      </c>
    </row>
    <row r="51" spans="1:9" x14ac:dyDescent="0.25">
      <c r="A51" t="s">
        <v>1986</v>
      </c>
      <c r="B51" t="s">
        <v>1986</v>
      </c>
      <c r="C51" t="str">
        <f t="shared" si="0"/>
        <v>y</v>
      </c>
      <c r="D51" t="s">
        <v>1986</v>
      </c>
      <c r="E51" t="s">
        <v>1986</v>
      </c>
      <c r="F51" t="str">
        <f t="shared" si="1"/>
        <v>y</v>
      </c>
      <c r="G51" t="s">
        <v>1986</v>
      </c>
      <c r="H51" t="s">
        <v>1986</v>
      </c>
      <c r="I51" t="str">
        <f t="shared" si="2"/>
        <v>y</v>
      </c>
    </row>
    <row r="52" spans="1:9" x14ac:dyDescent="0.25">
      <c r="A52" t="s">
        <v>1986</v>
      </c>
      <c r="B52" t="s">
        <v>1986</v>
      </c>
      <c r="C52" t="str">
        <f t="shared" si="0"/>
        <v>y</v>
      </c>
      <c r="D52" t="s">
        <v>1986</v>
      </c>
      <c r="E52" t="s">
        <v>1986</v>
      </c>
      <c r="F52" t="str">
        <f t="shared" si="1"/>
        <v>y</v>
      </c>
      <c r="G52" t="s">
        <v>1986</v>
      </c>
      <c r="H52" t="s">
        <v>1986</v>
      </c>
      <c r="I52" t="str">
        <f t="shared" si="2"/>
        <v>y</v>
      </c>
    </row>
    <row r="53" spans="1:9" x14ac:dyDescent="0.25">
      <c r="A53" t="s">
        <v>1986</v>
      </c>
      <c r="B53" t="s">
        <v>1986</v>
      </c>
      <c r="C53" t="str">
        <f t="shared" si="0"/>
        <v>y</v>
      </c>
      <c r="D53" t="s">
        <v>1986</v>
      </c>
      <c r="E53" t="s">
        <v>1986</v>
      </c>
      <c r="F53" t="str">
        <f t="shared" si="1"/>
        <v>y</v>
      </c>
      <c r="G53" t="s">
        <v>1986</v>
      </c>
      <c r="H53" t="s">
        <v>1986</v>
      </c>
      <c r="I53" t="str">
        <f t="shared" si="2"/>
        <v>y</v>
      </c>
    </row>
    <row r="54" spans="1:9" x14ac:dyDescent="0.25">
      <c r="A54" t="s">
        <v>1987</v>
      </c>
      <c r="B54" t="s">
        <v>1987</v>
      </c>
      <c r="C54" t="str">
        <f t="shared" si="0"/>
        <v>y</v>
      </c>
      <c r="D54" t="s">
        <v>1987</v>
      </c>
      <c r="E54" t="s">
        <v>1987</v>
      </c>
      <c r="F54" t="str">
        <f t="shared" si="1"/>
        <v>y</v>
      </c>
      <c r="G54" t="s">
        <v>1987</v>
      </c>
      <c r="H54" t="s">
        <v>1987</v>
      </c>
      <c r="I54" t="str">
        <f t="shared" si="2"/>
        <v>y</v>
      </c>
    </row>
    <row r="55" spans="1:9" x14ac:dyDescent="0.25">
      <c r="A55" t="s">
        <v>1987</v>
      </c>
      <c r="B55" t="s">
        <v>1987</v>
      </c>
      <c r="C55" t="str">
        <f t="shared" si="0"/>
        <v>y</v>
      </c>
      <c r="D55" t="s">
        <v>1987</v>
      </c>
      <c r="E55" t="s">
        <v>1987</v>
      </c>
      <c r="F55" t="str">
        <f t="shared" si="1"/>
        <v>y</v>
      </c>
      <c r="G55" t="s">
        <v>1987</v>
      </c>
      <c r="H55" t="s">
        <v>1987</v>
      </c>
      <c r="I55" t="str">
        <f t="shared" si="2"/>
        <v>y</v>
      </c>
    </row>
    <row r="56" spans="1:9" x14ac:dyDescent="0.25">
      <c r="A56" t="s">
        <v>1987</v>
      </c>
      <c r="B56" t="s">
        <v>1987</v>
      </c>
      <c r="C56" t="str">
        <f t="shared" si="0"/>
        <v>y</v>
      </c>
      <c r="D56" t="s">
        <v>1987</v>
      </c>
      <c r="E56" t="s">
        <v>1987</v>
      </c>
      <c r="F56" t="str">
        <f t="shared" si="1"/>
        <v>y</v>
      </c>
      <c r="G56" t="s">
        <v>1987</v>
      </c>
      <c r="H56" t="s">
        <v>1987</v>
      </c>
      <c r="I56" t="str">
        <f t="shared" si="2"/>
        <v>y</v>
      </c>
    </row>
    <row r="57" spans="1:9" x14ac:dyDescent="0.25">
      <c r="A57" t="s">
        <v>1987</v>
      </c>
      <c r="B57" t="s">
        <v>1987</v>
      </c>
      <c r="C57" t="str">
        <f t="shared" si="0"/>
        <v>y</v>
      </c>
      <c r="D57" t="s">
        <v>1987</v>
      </c>
      <c r="E57" t="s">
        <v>1987</v>
      </c>
      <c r="F57" t="str">
        <f t="shared" si="1"/>
        <v>y</v>
      </c>
      <c r="G57" t="s">
        <v>1987</v>
      </c>
      <c r="H57" t="s">
        <v>1987</v>
      </c>
      <c r="I57" t="str">
        <f t="shared" si="2"/>
        <v>y</v>
      </c>
    </row>
    <row r="58" spans="1:9" x14ac:dyDescent="0.25">
      <c r="A58" t="s">
        <v>1988</v>
      </c>
      <c r="B58" t="s">
        <v>1988</v>
      </c>
      <c r="C58" t="str">
        <f t="shared" si="0"/>
        <v>y</v>
      </c>
      <c r="D58" t="s">
        <v>1988</v>
      </c>
      <c r="E58" t="s">
        <v>1988</v>
      </c>
      <c r="F58" t="str">
        <f t="shared" si="1"/>
        <v>y</v>
      </c>
      <c r="G58" t="s">
        <v>1988</v>
      </c>
      <c r="H58" t="s">
        <v>1988</v>
      </c>
      <c r="I58" t="str">
        <f t="shared" si="2"/>
        <v>y</v>
      </c>
    </row>
    <row r="59" spans="1:9" x14ac:dyDescent="0.25">
      <c r="A59" t="s">
        <v>1988</v>
      </c>
      <c r="B59" t="s">
        <v>1988</v>
      </c>
      <c r="C59" t="str">
        <f t="shared" si="0"/>
        <v>y</v>
      </c>
      <c r="D59" t="s">
        <v>1988</v>
      </c>
      <c r="E59" t="s">
        <v>1988</v>
      </c>
      <c r="F59" t="str">
        <f t="shared" si="1"/>
        <v>y</v>
      </c>
      <c r="G59" t="s">
        <v>1988</v>
      </c>
      <c r="H59" t="s">
        <v>1988</v>
      </c>
      <c r="I59" t="str">
        <f t="shared" si="2"/>
        <v>y</v>
      </c>
    </row>
    <row r="60" spans="1:9" x14ac:dyDescent="0.25">
      <c r="A60" t="s">
        <v>1988</v>
      </c>
      <c r="B60" t="s">
        <v>1988</v>
      </c>
      <c r="C60" t="str">
        <f t="shared" si="0"/>
        <v>y</v>
      </c>
      <c r="D60" t="s">
        <v>1988</v>
      </c>
      <c r="E60" t="s">
        <v>1988</v>
      </c>
      <c r="F60" t="str">
        <f t="shared" si="1"/>
        <v>y</v>
      </c>
      <c r="G60" t="s">
        <v>1988</v>
      </c>
      <c r="H60" t="s">
        <v>1988</v>
      </c>
      <c r="I60" t="str">
        <f t="shared" si="2"/>
        <v>y</v>
      </c>
    </row>
    <row r="61" spans="1:9" x14ac:dyDescent="0.25">
      <c r="A61" t="s">
        <v>1988</v>
      </c>
      <c r="B61" t="s">
        <v>1988</v>
      </c>
      <c r="C61" t="str">
        <f t="shared" si="0"/>
        <v>y</v>
      </c>
      <c r="D61" t="s">
        <v>1988</v>
      </c>
      <c r="E61" t="s">
        <v>1988</v>
      </c>
      <c r="F61" t="str">
        <f t="shared" si="1"/>
        <v>y</v>
      </c>
      <c r="G61" t="s">
        <v>1988</v>
      </c>
      <c r="H61" t="s">
        <v>1988</v>
      </c>
      <c r="I61" t="str">
        <f t="shared" si="2"/>
        <v>y</v>
      </c>
    </row>
    <row r="62" spans="1:9" x14ac:dyDescent="0.25">
      <c r="A62" t="s">
        <v>1989</v>
      </c>
      <c r="B62" t="s">
        <v>1989</v>
      </c>
      <c r="C62" t="str">
        <f t="shared" si="0"/>
        <v>y</v>
      </c>
      <c r="D62" t="s">
        <v>1989</v>
      </c>
      <c r="E62" t="s">
        <v>1989</v>
      </c>
      <c r="F62" t="str">
        <f t="shared" si="1"/>
        <v>y</v>
      </c>
      <c r="G62" t="s">
        <v>1989</v>
      </c>
      <c r="H62" t="s">
        <v>1989</v>
      </c>
      <c r="I62" t="str">
        <f t="shared" si="2"/>
        <v>y</v>
      </c>
    </row>
    <row r="63" spans="1:9" x14ac:dyDescent="0.25">
      <c r="A63" t="s">
        <v>1989</v>
      </c>
      <c r="B63" t="s">
        <v>1989</v>
      </c>
      <c r="C63" t="str">
        <f t="shared" si="0"/>
        <v>y</v>
      </c>
      <c r="D63" t="s">
        <v>1989</v>
      </c>
      <c r="E63" t="s">
        <v>1989</v>
      </c>
      <c r="F63" t="str">
        <f t="shared" si="1"/>
        <v>y</v>
      </c>
      <c r="G63" t="s">
        <v>1989</v>
      </c>
      <c r="H63" t="s">
        <v>1989</v>
      </c>
      <c r="I63" t="str">
        <f t="shared" si="2"/>
        <v>y</v>
      </c>
    </row>
    <row r="64" spans="1:9" x14ac:dyDescent="0.25">
      <c r="A64" t="s">
        <v>1989</v>
      </c>
      <c r="B64" t="s">
        <v>1989</v>
      </c>
      <c r="C64" t="str">
        <f t="shared" si="0"/>
        <v>y</v>
      </c>
      <c r="D64" t="s">
        <v>1989</v>
      </c>
      <c r="E64" t="s">
        <v>1989</v>
      </c>
      <c r="F64" t="str">
        <f t="shared" si="1"/>
        <v>y</v>
      </c>
      <c r="G64" t="s">
        <v>1989</v>
      </c>
      <c r="H64" t="s">
        <v>1989</v>
      </c>
      <c r="I64" t="str">
        <f t="shared" si="2"/>
        <v>y</v>
      </c>
    </row>
    <row r="65" spans="1:9" x14ac:dyDescent="0.25">
      <c r="A65" t="s">
        <v>1989</v>
      </c>
      <c r="B65" t="s">
        <v>1989</v>
      </c>
      <c r="C65" t="str">
        <f t="shared" si="0"/>
        <v>y</v>
      </c>
      <c r="D65" t="s">
        <v>1989</v>
      </c>
      <c r="E65" t="s">
        <v>1989</v>
      </c>
      <c r="F65" t="str">
        <f t="shared" si="1"/>
        <v>y</v>
      </c>
      <c r="G65" t="s">
        <v>1989</v>
      </c>
      <c r="H65" t="s">
        <v>1989</v>
      </c>
      <c r="I65" t="str">
        <f t="shared" si="2"/>
        <v>y</v>
      </c>
    </row>
    <row r="66" spans="1:9" x14ac:dyDescent="0.25">
      <c r="A66" t="s">
        <v>1990</v>
      </c>
      <c r="B66" t="s">
        <v>1990</v>
      </c>
      <c r="C66" t="str">
        <f t="shared" si="0"/>
        <v>y</v>
      </c>
      <c r="D66" t="s">
        <v>1990</v>
      </c>
      <c r="E66" t="s">
        <v>1990</v>
      </c>
      <c r="F66" t="str">
        <f t="shared" si="1"/>
        <v>y</v>
      </c>
      <c r="G66" t="s">
        <v>1990</v>
      </c>
      <c r="H66" t="s">
        <v>1990</v>
      </c>
      <c r="I66" t="str">
        <f t="shared" si="2"/>
        <v>y</v>
      </c>
    </row>
    <row r="67" spans="1:9" x14ac:dyDescent="0.25">
      <c r="A67" t="s">
        <v>1990</v>
      </c>
      <c r="B67" t="s">
        <v>1990</v>
      </c>
      <c r="C67" t="str">
        <f t="shared" ref="C67:C130" si="3">IF(A67=B67,"y","n")</f>
        <v>y</v>
      </c>
      <c r="D67" t="s">
        <v>1990</v>
      </c>
      <c r="E67" t="s">
        <v>1990</v>
      </c>
      <c r="F67" t="str">
        <f t="shared" ref="F67:F130" si="4">IF(D67=E67,"y","n")</f>
        <v>y</v>
      </c>
      <c r="G67" t="s">
        <v>1990</v>
      </c>
      <c r="H67" t="s">
        <v>1990</v>
      </c>
      <c r="I67" t="str">
        <f t="shared" ref="I67:I130" si="5">IF(L67=M67,"y","n")</f>
        <v>y</v>
      </c>
    </row>
    <row r="68" spans="1:9" x14ac:dyDescent="0.25">
      <c r="A68" t="s">
        <v>1990</v>
      </c>
      <c r="B68" t="s">
        <v>1990</v>
      </c>
      <c r="C68" t="str">
        <f t="shared" si="3"/>
        <v>y</v>
      </c>
      <c r="D68" t="s">
        <v>1990</v>
      </c>
      <c r="E68" t="s">
        <v>1990</v>
      </c>
      <c r="F68" t="str">
        <f t="shared" si="4"/>
        <v>y</v>
      </c>
      <c r="G68" t="s">
        <v>1990</v>
      </c>
      <c r="H68" t="s">
        <v>1990</v>
      </c>
      <c r="I68" t="str">
        <f t="shared" si="5"/>
        <v>y</v>
      </c>
    </row>
    <row r="69" spans="1:9" x14ac:dyDescent="0.25">
      <c r="A69" t="s">
        <v>1990</v>
      </c>
      <c r="B69" t="s">
        <v>1990</v>
      </c>
      <c r="C69" t="str">
        <f t="shared" si="3"/>
        <v>y</v>
      </c>
      <c r="D69" t="s">
        <v>1990</v>
      </c>
      <c r="E69" t="s">
        <v>1990</v>
      </c>
      <c r="F69" t="str">
        <f t="shared" si="4"/>
        <v>y</v>
      </c>
      <c r="G69" t="s">
        <v>1990</v>
      </c>
      <c r="H69" t="s">
        <v>1990</v>
      </c>
      <c r="I69" t="str">
        <f t="shared" si="5"/>
        <v>y</v>
      </c>
    </row>
    <row r="70" spans="1:9" x14ac:dyDescent="0.25">
      <c r="A70" t="s">
        <v>1991</v>
      </c>
      <c r="B70" t="s">
        <v>1991</v>
      </c>
      <c r="C70" t="str">
        <f t="shared" si="3"/>
        <v>y</v>
      </c>
      <c r="D70" t="s">
        <v>1991</v>
      </c>
      <c r="E70" t="s">
        <v>1991</v>
      </c>
      <c r="F70" t="str">
        <f t="shared" si="4"/>
        <v>y</v>
      </c>
      <c r="G70" t="s">
        <v>1991</v>
      </c>
      <c r="H70" t="s">
        <v>1991</v>
      </c>
      <c r="I70" t="str">
        <f t="shared" si="5"/>
        <v>y</v>
      </c>
    </row>
    <row r="71" spans="1:9" x14ac:dyDescent="0.25">
      <c r="A71" t="s">
        <v>1991</v>
      </c>
      <c r="B71" t="s">
        <v>1991</v>
      </c>
      <c r="C71" t="str">
        <f t="shared" si="3"/>
        <v>y</v>
      </c>
      <c r="D71" t="s">
        <v>1991</v>
      </c>
      <c r="E71" t="s">
        <v>1991</v>
      </c>
      <c r="F71" t="str">
        <f t="shared" si="4"/>
        <v>y</v>
      </c>
      <c r="G71" t="s">
        <v>1991</v>
      </c>
      <c r="H71" t="s">
        <v>1991</v>
      </c>
      <c r="I71" t="str">
        <f t="shared" si="5"/>
        <v>y</v>
      </c>
    </row>
    <row r="72" spans="1:9" x14ac:dyDescent="0.25">
      <c r="A72" t="s">
        <v>1991</v>
      </c>
      <c r="B72" t="s">
        <v>1991</v>
      </c>
      <c r="C72" t="str">
        <f t="shared" si="3"/>
        <v>y</v>
      </c>
      <c r="D72" t="s">
        <v>1991</v>
      </c>
      <c r="E72" t="s">
        <v>1991</v>
      </c>
      <c r="F72" t="str">
        <f t="shared" si="4"/>
        <v>y</v>
      </c>
      <c r="G72" t="s">
        <v>1991</v>
      </c>
      <c r="H72" t="s">
        <v>1991</v>
      </c>
      <c r="I72" t="str">
        <f t="shared" si="5"/>
        <v>y</v>
      </c>
    </row>
    <row r="73" spans="1:9" x14ac:dyDescent="0.25">
      <c r="A73" t="s">
        <v>1991</v>
      </c>
      <c r="B73" t="s">
        <v>1991</v>
      </c>
      <c r="C73" t="str">
        <f t="shared" si="3"/>
        <v>y</v>
      </c>
      <c r="D73" t="s">
        <v>1991</v>
      </c>
      <c r="E73" t="s">
        <v>1991</v>
      </c>
      <c r="F73" t="str">
        <f t="shared" si="4"/>
        <v>y</v>
      </c>
      <c r="G73" t="s">
        <v>1991</v>
      </c>
      <c r="H73" t="s">
        <v>1991</v>
      </c>
      <c r="I73" t="str">
        <f t="shared" si="5"/>
        <v>y</v>
      </c>
    </row>
    <row r="74" spans="1:9" x14ac:dyDescent="0.25">
      <c r="A74" t="s">
        <v>1992</v>
      </c>
      <c r="B74" t="s">
        <v>1992</v>
      </c>
      <c r="C74" t="str">
        <f t="shared" si="3"/>
        <v>y</v>
      </c>
      <c r="D74" t="s">
        <v>1992</v>
      </c>
      <c r="E74" t="s">
        <v>1992</v>
      </c>
      <c r="F74" t="str">
        <f t="shared" si="4"/>
        <v>y</v>
      </c>
      <c r="G74" t="s">
        <v>1992</v>
      </c>
      <c r="H74" t="s">
        <v>1992</v>
      </c>
      <c r="I74" t="str">
        <f t="shared" si="5"/>
        <v>y</v>
      </c>
    </row>
    <row r="75" spans="1:9" x14ac:dyDescent="0.25">
      <c r="A75" t="s">
        <v>1992</v>
      </c>
      <c r="B75" t="s">
        <v>1992</v>
      </c>
      <c r="C75" t="str">
        <f t="shared" si="3"/>
        <v>y</v>
      </c>
      <c r="D75" t="s">
        <v>1992</v>
      </c>
      <c r="E75" t="s">
        <v>1992</v>
      </c>
      <c r="F75" t="str">
        <f t="shared" si="4"/>
        <v>y</v>
      </c>
      <c r="G75" t="s">
        <v>1992</v>
      </c>
      <c r="H75" t="s">
        <v>1992</v>
      </c>
      <c r="I75" t="str">
        <f t="shared" si="5"/>
        <v>y</v>
      </c>
    </row>
    <row r="76" spans="1:9" x14ac:dyDescent="0.25">
      <c r="A76" t="s">
        <v>1992</v>
      </c>
      <c r="B76" t="s">
        <v>1992</v>
      </c>
      <c r="C76" t="str">
        <f t="shared" si="3"/>
        <v>y</v>
      </c>
      <c r="D76" t="s">
        <v>1992</v>
      </c>
      <c r="E76" t="s">
        <v>1992</v>
      </c>
      <c r="F76" t="str">
        <f t="shared" si="4"/>
        <v>y</v>
      </c>
      <c r="G76" t="s">
        <v>1992</v>
      </c>
      <c r="H76" t="s">
        <v>1992</v>
      </c>
      <c r="I76" t="str">
        <f t="shared" si="5"/>
        <v>y</v>
      </c>
    </row>
    <row r="77" spans="1:9" x14ac:dyDescent="0.25">
      <c r="A77" t="s">
        <v>1992</v>
      </c>
      <c r="B77" t="s">
        <v>1992</v>
      </c>
      <c r="C77" t="str">
        <f t="shared" si="3"/>
        <v>y</v>
      </c>
      <c r="D77" t="s">
        <v>1992</v>
      </c>
      <c r="E77" t="s">
        <v>1992</v>
      </c>
      <c r="F77" t="str">
        <f t="shared" si="4"/>
        <v>y</v>
      </c>
      <c r="G77" t="s">
        <v>1992</v>
      </c>
      <c r="H77" t="s">
        <v>1992</v>
      </c>
      <c r="I77" t="str">
        <f t="shared" si="5"/>
        <v>y</v>
      </c>
    </row>
    <row r="78" spans="1:9" x14ac:dyDescent="0.25">
      <c r="A78" t="s">
        <v>1993</v>
      </c>
      <c r="B78" t="s">
        <v>1993</v>
      </c>
      <c r="C78" t="str">
        <f t="shared" si="3"/>
        <v>y</v>
      </c>
      <c r="D78" t="s">
        <v>1993</v>
      </c>
      <c r="E78" t="s">
        <v>1993</v>
      </c>
      <c r="F78" t="str">
        <f t="shared" si="4"/>
        <v>y</v>
      </c>
      <c r="G78" t="s">
        <v>1993</v>
      </c>
      <c r="H78" t="s">
        <v>1993</v>
      </c>
      <c r="I78" t="str">
        <f t="shared" si="5"/>
        <v>y</v>
      </c>
    </row>
    <row r="79" spans="1:9" x14ac:dyDescent="0.25">
      <c r="A79" t="s">
        <v>1993</v>
      </c>
      <c r="B79" t="s">
        <v>1993</v>
      </c>
      <c r="C79" t="str">
        <f t="shared" si="3"/>
        <v>y</v>
      </c>
      <c r="D79" t="s">
        <v>1993</v>
      </c>
      <c r="E79" t="s">
        <v>1993</v>
      </c>
      <c r="F79" t="str">
        <f t="shared" si="4"/>
        <v>y</v>
      </c>
      <c r="G79" t="s">
        <v>1993</v>
      </c>
      <c r="H79" t="s">
        <v>1993</v>
      </c>
      <c r="I79" t="str">
        <f t="shared" si="5"/>
        <v>y</v>
      </c>
    </row>
    <row r="80" spans="1:9" x14ac:dyDescent="0.25">
      <c r="A80" t="s">
        <v>1993</v>
      </c>
      <c r="B80" t="s">
        <v>1993</v>
      </c>
      <c r="C80" t="str">
        <f t="shared" si="3"/>
        <v>y</v>
      </c>
      <c r="D80" t="s">
        <v>1993</v>
      </c>
      <c r="E80" t="s">
        <v>1993</v>
      </c>
      <c r="F80" t="str">
        <f t="shared" si="4"/>
        <v>y</v>
      </c>
      <c r="G80" t="s">
        <v>1993</v>
      </c>
      <c r="H80" t="s">
        <v>1993</v>
      </c>
      <c r="I80" t="str">
        <f t="shared" si="5"/>
        <v>y</v>
      </c>
    </row>
    <row r="81" spans="1:9" x14ac:dyDescent="0.25">
      <c r="A81" t="s">
        <v>1993</v>
      </c>
      <c r="B81" t="s">
        <v>1993</v>
      </c>
      <c r="C81" t="str">
        <f t="shared" si="3"/>
        <v>y</v>
      </c>
      <c r="D81" t="s">
        <v>1993</v>
      </c>
      <c r="E81" t="s">
        <v>1993</v>
      </c>
      <c r="F81" t="str">
        <f t="shared" si="4"/>
        <v>y</v>
      </c>
      <c r="G81" t="s">
        <v>1993</v>
      </c>
      <c r="H81" t="s">
        <v>1993</v>
      </c>
      <c r="I81" t="str">
        <f t="shared" si="5"/>
        <v>y</v>
      </c>
    </row>
    <row r="82" spans="1:9" x14ac:dyDescent="0.25">
      <c r="A82" t="s">
        <v>1994</v>
      </c>
      <c r="B82" t="s">
        <v>1994</v>
      </c>
      <c r="C82" t="str">
        <f t="shared" si="3"/>
        <v>y</v>
      </c>
      <c r="D82" t="s">
        <v>1994</v>
      </c>
      <c r="E82" t="s">
        <v>1994</v>
      </c>
      <c r="F82" t="str">
        <f t="shared" si="4"/>
        <v>y</v>
      </c>
      <c r="G82" t="s">
        <v>1994</v>
      </c>
      <c r="H82" t="s">
        <v>1994</v>
      </c>
      <c r="I82" t="str">
        <f t="shared" si="5"/>
        <v>y</v>
      </c>
    </row>
    <row r="83" spans="1:9" x14ac:dyDescent="0.25">
      <c r="A83" t="s">
        <v>1994</v>
      </c>
      <c r="B83" t="s">
        <v>1994</v>
      </c>
      <c r="C83" t="str">
        <f t="shared" si="3"/>
        <v>y</v>
      </c>
      <c r="D83" t="s">
        <v>1994</v>
      </c>
      <c r="E83" t="s">
        <v>1994</v>
      </c>
      <c r="F83" t="str">
        <f t="shared" si="4"/>
        <v>y</v>
      </c>
      <c r="G83" t="s">
        <v>1994</v>
      </c>
      <c r="H83" t="s">
        <v>1994</v>
      </c>
      <c r="I83" t="str">
        <f t="shared" si="5"/>
        <v>y</v>
      </c>
    </row>
    <row r="84" spans="1:9" x14ac:dyDescent="0.25">
      <c r="A84" t="s">
        <v>1994</v>
      </c>
      <c r="B84" t="s">
        <v>1994</v>
      </c>
      <c r="C84" t="str">
        <f t="shared" si="3"/>
        <v>y</v>
      </c>
      <c r="D84" t="s">
        <v>1994</v>
      </c>
      <c r="E84" t="s">
        <v>1994</v>
      </c>
      <c r="F84" t="str">
        <f t="shared" si="4"/>
        <v>y</v>
      </c>
      <c r="G84" t="s">
        <v>1994</v>
      </c>
      <c r="H84" t="s">
        <v>1994</v>
      </c>
      <c r="I84" t="str">
        <f t="shared" si="5"/>
        <v>y</v>
      </c>
    </row>
    <row r="85" spans="1:9" x14ac:dyDescent="0.25">
      <c r="A85" t="s">
        <v>1994</v>
      </c>
      <c r="B85" t="s">
        <v>1994</v>
      </c>
      <c r="C85" t="str">
        <f t="shared" si="3"/>
        <v>y</v>
      </c>
      <c r="D85" t="s">
        <v>1994</v>
      </c>
      <c r="E85" t="s">
        <v>1994</v>
      </c>
      <c r="F85" t="str">
        <f t="shared" si="4"/>
        <v>y</v>
      </c>
      <c r="G85" t="s">
        <v>1994</v>
      </c>
      <c r="H85" t="s">
        <v>1994</v>
      </c>
      <c r="I85" t="str">
        <f t="shared" si="5"/>
        <v>y</v>
      </c>
    </row>
    <row r="86" spans="1:9" x14ac:dyDescent="0.25">
      <c r="A86" t="s">
        <v>1995</v>
      </c>
      <c r="B86" t="s">
        <v>1995</v>
      </c>
      <c r="C86" t="str">
        <f t="shared" si="3"/>
        <v>y</v>
      </c>
      <c r="D86" t="s">
        <v>1995</v>
      </c>
      <c r="E86" t="s">
        <v>1995</v>
      </c>
      <c r="F86" t="str">
        <f t="shared" si="4"/>
        <v>y</v>
      </c>
      <c r="G86" t="s">
        <v>1995</v>
      </c>
      <c r="H86" t="s">
        <v>1995</v>
      </c>
      <c r="I86" t="str">
        <f t="shared" si="5"/>
        <v>y</v>
      </c>
    </row>
    <row r="87" spans="1:9" x14ac:dyDescent="0.25">
      <c r="A87" t="s">
        <v>1995</v>
      </c>
      <c r="B87" t="s">
        <v>1995</v>
      </c>
      <c r="C87" t="str">
        <f t="shared" si="3"/>
        <v>y</v>
      </c>
      <c r="D87" t="s">
        <v>1995</v>
      </c>
      <c r="E87" t="s">
        <v>1995</v>
      </c>
      <c r="F87" t="str">
        <f t="shared" si="4"/>
        <v>y</v>
      </c>
      <c r="G87" t="s">
        <v>1995</v>
      </c>
      <c r="H87" t="s">
        <v>1995</v>
      </c>
      <c r="I87" t="str">
        <f t="shared" si="5"/>
        <v>y</v>
      </c>
    </row>
    <row r="88" spans="1:9" x14ac:dyDescent="0.25">
      <c r="A88" t="s">
        <v>1995</v>
      </c>
      <c r="B88" t="s">
        <v>1995</v>
      </c>
      <c r="C88" t="str">
        <f t="shared" si="3"/>
        <v>y</v>
      </c>
      <c r="D88" t="s">
        <v>1995</v>
      </c>
      <c r="E88" t="s">
        <v>1995</v>
      </c>
      <c r="F88" t="str">
        <f t="shared" si="4"/>
        <v>y</v>
      </c>
      <c r="G88" t="s">
        <v>1995</v>
      </c>
      <c r="H88" t="s">
        <v>1995</v>
      </c>
      <c r="I88" t="str">
        <f t="shared" si="5"/>
        <v>y</v>
      </c>
    </row>
    <row r="89" spans="1:9" x14ac:dyDescent="0.25">
      <c r="A89" t="s">
        <v>1995</v>
      </c>
      <c r="B89" t="s">
        <v>1995</v>
      </c>
      <c r="C89" t="str">
        <f t="shared" si="3"/>
        <v>y</v>
      </c>
      <c r="D89" t="s">
        <v>1995</v>
      </c>
      <c r="E89" t="s">
        <v>1995</v>
      </c>
      <c r="F89" t="str">
        <f t="shared" si="4"/>
        <v>y</v>
      </c>
      <c r="G89" t="s">
        <v>1995</v>
      </c>
      <c r="H89" t="s">
        <v>1995</v>
      </c>
      <c r="I89" t="str">
        <f t="shared" si="5"/>
        <v>y</v>
      </c>
    </row>
    <row r="90" spans="1:9" x14ac:dyDescent="0.25">
      <c r="A90" t="s">
        <v>1996</v>
      </c>
      <c r="B90" t="s">
        <v>1996</v>
      </c>
      <c r="C90" t="str">
        <f t="shared" si="3"/>
        <v>y</v>
      </c>
      <c r="D90" t="s">
        <v>1996</v>
      </c>
      <c r="E90" t="s">
        <v>1996</v>
      </c>
      <c r="F90" t="str">
        <f t="shared" si="4"/>
        <v>y</v>
      </c>
      <c r="G90" t="s">
        <v>1996</v>
      </c>
      <c r="H90" t="s">
        <v>1996</v>
      </c>
      <c r="I90" t="str">
        <f t="shared" si="5"/>
        <v>y</v>
      </c>
    </row>
    <row r="91" spans="1:9" x14ac:dyDescent="0.25">
      <c r="A91" t="s">
        <v>1996</v>
      </c>
      <c r="B91" t="s">
        <v>1996</v>
      </c>
      <c r="C91" t="str">
        <f t="shared" si="3"/>
        <v>y</v>
      </c>
      <c r="D91" t="s">
        <v>1996</v>
      </c>
      <c r="E91" t="s">
        <v>1996</v>
      </c>
      <c r="F91" t="str">
        <f t="shared" si="4"/>
        <v>y</v>
      </c>
      <c r="G91" t="s">
        <v>1996</v>
      </c>
      <c r="H91" t="s">
        <v>1996</v>
      </c>
      <c r="I91" t="str">
        <f t="shared" si="5"/>
        <v>y</v>
      </c>
    </row>
    <row r="92" spans="1:9" x14ac:dyDescent="0.25">
      <c r="A92" t="s">
        <v>1996</v>
      </c>
      <c r="B92" t="s">
        <v>1996</v>
      </c>
      <c r="C92" t="str">
        <f t="shared" si="3"/>
        <v>y</v>
      </c>
      <c r="D92" t="s">
        <v>1996</v>
      </c>
      <c r="E92" t="s">
        <v>1996</v>
      </c>
      <c r="F92" t="str">
        <f t="shared" si="4"/>
        <v>y</v>
      </c>
      <c r="G92" t="s">
        <v>1996</v>
      </c>
      <c r="H92" t="s">
        <v>1996</v>
      </c>
      <c r="I92" t="str">
        <f t="shared" si="5"/>
        <v>y</v>
      </c>
    </row>
    <row r="93" spans="1:9" x14ac:dyDescent="0.25">
      <c r="A93" t="s">
        <v>1996</v>
      </c>
      <c r="B93" t="s">
        <v>1996</v>
      </c>
      <c r="C93" t="str">
        <f t="shared" si="3"/>
        <v>y</v>
      </c>
      <c r="D93" t="s">
        <v>1996</v>
      </c>
      <c r="E93" t="s">
        <v>1996</v>
      </c>
      <c r="F93" t="str">
        <f t="shared" si="4"/>
        <v>y</v>
      </c>
      <c r="G93" t="s">
        <v>1996</v>
      </c>
      <c r="H93" t="s">
        <v>1996</v>
      </c>
      <c r="I93" t="str">
        <f t="shared" si="5"/>
        <v>y</v>
      </c>
    </row>
    <row r="94" spans="1:9" x14ac:dyDescent="0.25">
      <c r="A94" t="s">
        <v>1997</v>
      </c>
      <c r="B94" t="s">
        <v>1997</v>
      </c>
      <c r="C94" t="str">
        <f t="shared" si="3"/>
        <v>y</v>
      </c>
      <c r="D94" t="s">
        <v>1997</v>
      </c>
      <c r="E94" t="s">
        <v>1997</v>
      </c>
      <c r="F94" t="str">
        <f t="shared" si="4"/>
        <v>y</v>
      </c>
      <c r="G94" t="s">
        <v>1997</v>
      </c>
      <c r="H94" t="s">
        <v>1997</v>
      </c>
      <c r="I94" t="str">
        <f t="shared" si="5"/>
        <v>y</v>
      </c>
    </row>
    <row r="95" spans="1:9" x14ac:dyDescent="0.25">
      <c r="A95" t="s">
        <v>1997</v>
      </c>
      <c r="B95" t="s">
        <v>1997</v>
      </c>
      <c r="C95" t="str">
        <f t="shared" si="3"/>
        <v>y</v>
      </c>
      <c r="D95" t="s">
        <v>1997</v>
      </c>
      <c r="E95" t="s">
        <v>1997</v>
      </c>
      <c r="F95" t="str">
        <f t="shared" si="4"/>
        <v>y</v>
      </c>
      <c r="G95" t="s">
        <v>1997</v>
      </c>
      <c r="H95" t="s">
        <v>1997</v>
      </c>
      <c r="I95" t="str">
        <f t="shared" si="5"/>
        <v>y</v>
      </c>
    </row>
    <row r="96" spans="1:9" x14ac:dyDescent="0.25">
      <c r="A96" t="s">
        <v>1997</v>
      </c>
      <c r="B96" t="s">
        <v>1997</v>
      </c>
      <c r="C96" t="str">
        <f t="shared" si="3"/>
        <v>y</v>
      </c>
      <c r="D96" t="s">
        <v>1997</v>
      </c>
      <c r="E96" t="s">
        <v>1997</v>
      </c>
      <c r="F96" t="str">
        <f t="shared" si="4"/>
        <v>y</v>
      </c>
      <c r="G96" t="s">
        <v>1997</v>
      </c>
      <c r="H96" t="s">
        <v>1997</v>
      </c>
      <c r="I96" t="str">
        <f t="shared" si="5"/>
        <v>y</v>
      </c>
    </row>
    <row r="97" spans="1:9" x14ac:dyDescent="0.25">
      <c r="A97" t="s">
        <v>1997</v>
      </c>
      <c r="B97" t="s">
        <v>1997</v>
      </c>
      <c r="C97" t="str">
        <f t="shared" si="3"/>
        <v>y</v>
      </c>
      <c r="D97" t="s">
        <v>1997</v>
      </c>
      <c r="E97" t="s">
        <v>1997</v>
      </c>
      <c r="F97" t="str">
        <f t="shared" si="4"/>
        <v>y</v>
      </c>
      <c r="G97" t="s">
        <v>1997</v>
      </c>
      <c r="H97" t="s">
        <v>1997</v>
      </c>
      <c r="I97" t="str">
        <f t="shared" si="5"/>
        <v>y</v>
      </c>
    </row>
    <row r="98" spans="1:9" x14ac:dyDescent="0.25">
      <c r="A98" t="s">
        <v>1998</v>
      </c>
      <c r="B98" t="s">
        <v>1998</v>
      </c>
      <c r="C98" t="str">
        <f t="shared" si="3"/>
        <v>y</v>
      </c>
      <c r="D98" t="s">
        <v>1998</v>
      </c>
      <c r="E98" t="s">
        <v>1998</v>
      </c>
      <c r="F98" t="str">
        <f t="shared" si="4"/>
        <v>y</v>
      </c>
      <c r="G98" t="s">
        <v>1998</v>
      </c>
      <c r="H98" t="s">
        <v>1998</v>
      </c>
      <c r="I98" t="str">
        <f t="shared" si="5"/>
        <v>y</v>
      </c>
    </row>
    <row r="99" spans="1:9" x14ac:dyDescent="0.25">
      <c r="A99" t="s">
        <v>1998</v>
      </c>
      <c r="B99" t="s">
        <v>1998</v>
      </c>
      <c r="C99" t="str">
        <f t="shared" si="3"/>
        <v>y</v>
      </c>
      <c r="D99" t="s">
        <v>1998</v>
      </c>
      <c r="E99" t="s">
        <v>1998</v>
      </c>
      <c r="F99" t="str">
        <f t="shared" si="4"/>
        <v>y</v>
      </c>
      <c r="G99" t="s">
        <v>1998</v>
      </c>
      <c r="H99" t="s">
        <v>1998</v>
      </c>
      <c r="I99" t="str">
        <f t="shared" si="5"/>
        <v>y</v>
      </c>
    </row>
    <row r="100" spans="1:9" x14ac:dyDescent="0.25">
      <c r="A100" t="s">
        <v>1998</v>
      </c>
      <c r="B100" t="s">
        <v>1998</v>
      </c>
      <c r="C100" t="str">
        <f t="shared" si="3"/>
        <v>y</v>
      </c>
      <c r="D100" t="s">
        <v>1998</v>
      </c>
      <c r="E100" t="s">
        <v>1998</v>
      </c>
      <c r="F100" t="str">
        <f t="shared" si="4"/>
        <v>y</v>
      </c>
      <c r="G100" t="s">
        <v>1998</v>
      </c>
      <c r="H100" t="s">
        <v>1998</v>
      </c>
      <c r="I100" t="str">
        <f t="shared" si="5"/>
        <v>y</v>
      </c>
    </row>
    <row r="101" spans="1:9" x14ac:dyDescent="0.25">
      <c r="A101" t="s">
        <v>1998</v>
      </c>
      <c r="B101" t="s">
        <v>1998</v>
      </c>
      <c r="C101" t="str">
        <f t="shared" si="3"/>
        <v>y</v>
      </c>
      <c r="D101" t="s">
        <v>1998</v>
      </c>
      <c r="E101" t="s">
        <v>1998</v>
      </c>
      <c r="F101" t="str">
        <f t="shared" si="4"/>
        <v>y</v>
      </c>
      <c r="G101" t="s">
        <v>1998</v>
      </c>
      <c r="H101" t="s">
        <v>1998</v>
      </c>
      <c r="I101" t="str">
        <f t="shared" si="5"/>
        <v>y</v>
      </c>
    </row>
    <row r="102" spans="1:9" x14ac:dyDescent="0.25">
      <c r="A102" t="s">
        <v>1999</v>
      </c>
      <c r="B102" t="s">
        <v>1999</v>
      </c>
      <c r="C102" t="str">
        <f t="shared" si="3"/>
        <v>y</v>
      </c>
      <c r="D102" t="s">
        <v>1999</v>
      </c>
      <c r="E102" t="s">
        <v>1999</v>
      </c>
      <c r="F102" t="str">
        <f t="shared" si="4"/>
        <v>y</v>
      </c>
      <c r="G102" t="s">
        <v>1999</v>
      </c>
      <c r="H102" t="s">
        <v>1999</v>
      </c>
      <c r="I102" t="str">
        <f t="shared" si="5"/>
        <v>y</v>
      </c>
    </row>
    <row r="103" spans="1:9" x14ac:dyDescent="0.25">
      <c r="A103" t="s">
        <v>1999</v>
      </c>
      <c r="B103" t="s">
        <v>1999</v>
      </c>
      <c r="C103" t="str">
        <f t="shared" si="3"/>
        <v>y</v>
      </c>
      <c r="D103" t="s">
        <v>1999</v>
      </c>
      <c r="E103" t="s">
        <v>1999</v>
      </c>
      <c r="F103" t="str">
        <f t="shared" si="4"/>
        <v>y</v>
      </c>
      <c r="G103" t="s">
        <v>1999</v>
      </c>
      <c r="H103" t="s">
        <v>1999</v>
      </c>
      <c r="I103" t="str">
        <f t="shared" si="5"/>
        <v>y</v>
      </c>
    </row>
    <row r="104" spans="1:9" x14ac:dyDescent="0.25">
      <c r="A104" t="s">
        <v>1999</v>
      </c>
      <c r="B104" t="s">
        <v>1999</v>
      </c>
      <c r="C104" t="str">
        <f t="shared" si="3"/>
        <v>y</v>
      </c>
      <c r="D104" t="s">
        <v>1999</v>
      </c>
      <c r="E104" t="s">
        <v>1999</v>
      </c>
      <c r="F104" t="str">
        <f t="shared" si="4"/>
        <v>y</v>
      </c>
      <c r="G104" t="s">
        <v>1999</v>
      </c>
      <c r="H104" t="s">
        <v>1999</v>
      </c>
      <c r="I104" t="str">
        <f t="shared" si="5"/>
        <v>y</v>
      </c>
    </row>
    <row r="105" spans="1:9" x14ac:dyDescent="0.25">
      <c r="A105" t="s">
        <v>1999</v>
      </c>
      <c r="B105" t="s">
        <v>1999</v>
      </c>
      <c r="C105" t="str">
        <f t="shared" si="3"/>
        <v>y</v>
      </c>
      <c r="D105" t="s">
        <v>1999</v>
      </c>
      <c r="E105" t="s">
        <v>1999</v>
      </c>
      <c r="F105" t="str">
        <f t="shared" si="4"/>
        <v>y</v>
      </c>
      <c r="G105" t="s">
        <v>1999</v>
      </c>
      <c r="H105" t="s">
        <v>1999</v>
      </c>
      <c r="I105" t="str">
        <f t="shared" si="5"/>
        <v>y</v>
      </c>
    </row>
    <row r="106" spans="1:9" x14ac:dyDescent="0.25">
      <c r="A106" t="s">
        <v>2000</v>
      </c>
      <c r="B106" t="s">
        <v>2000</v>
      </c>
      <c r="C106" t="str">
        <f t="shared" si="3"/>
        <v>y</v>
      </c>
      <c r="D106" t="s">
        <v>2000</v>
      </c>
      <c r="E106" t="s">
        <v>2000</v>
      </c>
      <c r="F106" t="str">
        <f t="shared" si="4"/>
        <v>y</v>
      </c>
      <c r="G106" t="s">
        <v>2000</v>
      </c>
      <c r="H106" t="s">
        <v>2000</v>
      </c>
      <c r="I106" t="str">
        <f t="shared" si="5"/>
        <v>y</v>
      </c>
    </row>
    <row r="107" spans="1:9" x14ac:dyDescent="0.25">
      <c r="A107" t="s">
        <v>2000</v>
      </c>
      <c r="B107" t="s">
        <v>2000</v>
      </c>
      <c r="C107" t="str">
        <f t="shared" si="3"/>
        <v>y</v>
      </c>
      <c r="D107" t="s">
        <v>2000</v>
      </c>
      <c r="E107" t="s">
        <v>2000</v>
      </c>
      <c r="F107" t="str">
        <f t="shared" si="4"/>
        <v>y</v>
      </c>
      <c r="G107" t="s">
        <v>2000</v>
      </c>
      <c r="H107" t="s">
        <v>2000</v>
      </c>
      <c r="I107" t="str">
        <f t="shared" si="5"/>
        <v>y</v>
      </c>
    </row>
    <row r="108" spans="1:9" x14ac:dyDescent="0.25">
      <c r="A108" t="s">
        <v>2000</v>
      </c>
      <c r="B108" t="s">
        <v>2000</v>
      </c>
      <c r="C108" t="str">
        <f t="shared" si="3"/>
        <v>y</v>
      </c>
      <c r="D108" t="s">
        <v>2000</v>
      </c>
      <c r="E108" t="s">
        <v>2000</v>
      </c>
      <c r="F108" t="str">
        <f t="shared" si="4"/>
        <v>y</v>
      </c>
      <c r="G108" t="s">
        <v>2000</v>
      </c>
      <c r="H108" t="s">
        <v>2000</v>
      </c>
      <c r="I108" t="str">
        <f t="shared" si="5"/>
        <v>y</v>
      </c>
    </row>
    <row r="109" spans="1:9" x14ac:dyDescent="0.25">
      <c r="A109" t="s">
        <v>2000</v>
      </c>
      <c r="B109" t="s">
        <v>2000</v>
      </c>
      <c r="C109" t="str">
        <f t="shared" si="3"/>
        <v>y</v>
      </c>
      <c r="D109" t="s">
        <v>2000</v>
      </c>
      <c r="E109" t="s">
        <v>2000</v>
      </c>
      <c r="F109" t="str">
        <f t="shared" si="4"/>
        <v>y</v>
      </c>
      <c r="G109" t="s">
        <v>2000</v>
      </c>
      <c r="H109" t="s">
        <v>2000</v>
      </c>
      <c r="I109" t="str">
        <f t="shared" si="5"/>
        <v>y</v>
      </c>
    </row>
    <row r="110" spans="1:9" x14ac:dyDescent="0.25">
      <c r="A110" t="s">
        <v>2001</v>
      </c>
      <c r="B110" t="s">
        <v>2001</v>
      </c>
      <c r="C110" t="str">
        <f t="shared" si="3"/>
        <v>y</v>
      </c>
      <c r="D110" t="s">
        <v>2001</v>
      </c>
      <c r="E110" t="s">
        <v>2001</v>
      </c>
      <c r="F110" t="str">
        <f t="shared" si="4"/>
        <v>y</v>
      </c>
      <c r="G110" t="s">
        <v>2001</v>
      </c>
      <c r="H110" t="s">
        <v>2001</v>
      </c>
      <c r="I110" t="str">
        <f t="shared" si="5"/>
        <v>y</v>
      </c>
    </row>
    <row r="111" spans="1:9" x14ac:dyDescent="0.25">
      <c r="A111" t="s">
        <v>2001</v>
      </c>
      <c r="B111" t="s">
        <v>2001</v>
      </c>
      <c r="C111" t="str">
        <f t="shared" si="3"/>
        <v>y</v>
      </c>
      <c r="D111" t="s">
        <v>2001</v>
      </c>
      <c r="E111" t="s">
        <v>2001</v>
      </c>
      <c r="F111" t="str">
        <f t="shared" si="4"/>
        <v>y</v>
      </c>
      <c r="G111" t="s">
        <v>2001</v>
      </c>
      <c r="H111" t="s">
        <v>2001</v>
      </c>
      <c r="I111" t="str">
        <f t="shared" si="5"/>
        <v>y</v>
      </c>
    </row>
    <row r="112" spans="1:9" x14ac:dyDescent="0.25">
      <c r="A112" t="s">
        <v>2001</v>
      </c>
      <c r="B112" t="s">
        <v>2001</v>
      </c>
      <c r="C112" t="str">
        <f t="shared" si="3"/>
        <v>y</v>
      </c>
      <c r="D112" t="s">
        <v>2001</v>
      </c>
      <c r="E112" t="s">
        <v>2001</v>
      </c>
      <c r="F112" t="str">
        <f t="shared" si="4"/>
        <v>y</v>
      </c>
      <c r="G112" t="s">
        <v>2001</v>
      </c>
      <c r="H112" t="s">
        <v>2001</v>
      </c>
      <c r="I112" t="str">
        <f t="shared" si="5"/>
        <v>y</v>
      </c>
    </row>
    <row r="113" spans="1:9" x14ac:dyDescent="0.25">
      <c r="A113" t="s">
        <v>2001</v>
      </c>
      <c r="B113" t="s">
        <v>2001</v>
      </c>
      <c r="C113" t="str">
        <f t="shared" si="3"/>
        <v>y</v>
      </c>
      <c r="D113" t="s">
        <v>2001</v>
      </c>
      <c r="E113" t="s">
        <v>2001</v>
      </c>
      <c r="F113" t="str">
        <f t="shared" si="4"/>
        <v>y</v>
      </c>
      <c r="G113" t="s">
        <v>2001</v>
      </c>
      <c r="H113" t="s">
        <v>2001</v>
      </c>
      <c r="I113" t="str">
        <f t="shared" si="5"/>
        <v>y</v>
      </c>
    </row>
    <row r="114" spans="1:9" x14ac:dyDescent="0.25">
      <c r="A114" t="s">
        <v>2002</v>
      </c>
      <c r="B114" t="s">
        <v>2002</v>
      </c>
      <c r="C114" t="str">
        <f t="shared" si="3"/>
        <v>y</v>
      </c>
      <c r="D114" t="s">
        <v>2002</v>
      </c>
      <c r="E114" t="s">
        <v>2002</v>
      </c>
      <c r="F114" t="str">
        <f t="shared" si="4"/>
        <v>y</v>
      </c>
      <c r="G114" t="s">
        <v>2002</v>
      </c>
      <c r="H114" t="s">
        <v>2002</v>
      </c>
      <c r="I114" t="str">
        <f t="shared" si="5"/>
        <v>y</v>
      </c>
    </row>
    <row r="115" spans="1:9" x14ac:dyDescent="0.25">
      <c r="A115" t="s">
        <v>2002</v>
      </c>
      <c r="B115" t="s">
        <v>2002</v>
      </c>
      <c r="C115" t="str">
        <f t="shared" si="3"/>
        <v>y</v>
      </c>
      <c r="D115" t="s">
        <v>2002</v>
      </c>
      <c r="E115" t="s">
        <v>2002</v>
      </c>
      <c r="F115" t="str">
        <f t="shared" si="4"/>
        <v>y</v>
      </c>
      <c r="G115" t="s">
        <v>2002</v>
      </c>
      <c r="H115" t="s">
        <v>2002</v>
      </c>
      <c r="I115" t="str">
        <f t="shared" si="5"/>
        <v>y</v>
      </c>
    </row>
    <row r="116" spans="1:9" x14ac:dyDescent="0.25">
      <c r="A116" t="s">
        <v>2002</v>
      </c>
      <c r="B116" t="s">
        <v>2002</v>
      </c>
      <c r="C116" t="str">
        <f t="shared" si="3"/>
        <v>y</v>
      </c>
      <c r="D116" t="s">
        <v>2002</v>
      </c>
      <c r="E116" t="s">
        <v>2002</v>
      </c>
      <c r="F116" t="str">
        <f t="shared" si="4"/>
        <v>y</v>
      </c>
      <c r="G116" t="s">
        <v>2002</v>
      </c>
      <c r="H116" t="s">
        <v>2002</v>
      </c>
      <c r="I116" t="str">
        <f t="shared" si="5"/>
        <v>y</v>
      </c>
    </row>
    <row r="117" spans="1:9" x14ac:dyDescent="0.25">
      <c r="A117" t="s">
        <v>2002</v>
      </c>
      <c r="B117" t="s">
        <v>2002</v>
      </c>
      <c r="C117" t="str">
        <f t="shared" si="3"/>
        <v>y</v>
      </c>
      <c r="D117" t="s">
        <v>2002</v>
      </c>
      <c r="E117" t="s">
        <v>2002</v>
      </c>
      <c r="F117" t="str">
        <f t="shared" si="4"/>
        <v>y</v>
      </c>
      <c r="G117" t="s">
        <v>2002</v>
      </c>
      <c r="H117" t="s">
        <v>2002</v>
      </c>
      <c r="I117" t="str">
        <f t="shared" si="5"/>
        <v>y</v>
      </c>
    </row>
    <row r="118" spans="1:9" x14ac:dyDescent="0.25">
      <c r="A118" t="s">
        <v>2003</v>
      </c>
      <c r="B118" t="s">
        <v>2003</v>
      </c>
      <c r="C118" t="str">
        <f t="shared" si="3"/>
        <v>y</v>
      </c>
      <c r="D118" t="s">
        <v>2003</v>
      </c>
      <c r="E118" t="s">
        <v>2003</v>
      </c>
      <c r="F118" t="str">
        <f t="shared" si="4"/>
        <v>y</v>
      </c>
      <c r="G118" t="s">
        <v>2003</v>
      </c>
      <c r="H118" t="s">
        <v>2003</v>
      </c>
      <c r="I118" t="str">
        <f t="shared" si="5"/>
        <v>y</v>
      </c>
    </row>
    <row r="119" spans="1:9" x14ac:dyDescent="0.25">
      <c r="A119" t="s">
        <v>2003</v>
      </c>
      <c r="B119" t="s">
        <v>2003</v>
      </c>
      <c r="C119" t="str">
        <f t="shared" si="3"/>
        <v>y</v>
      </c>
      <c r="D119" t="s">
        <v>2003</v>
      </c>
      <c r="E119" t="s">
        <v>2003</v>
      </c>
      <c r="F119" t="str">
        <f t="shared" si="4"/>
        <v>y</v>
      </c>
      <c r="G119" t="s">
        <v>2003</v>
      </c>
      <c r="H119" t="s">
        <v>2003</v>
      </c>
      <c r="I119" t="str">
        <f t="shared" si="5"/>
        <v>y</v>
      </c>
    </row>
    <row r="120" spans="1:9" x14ac:dyDescent="0.25">
      <c r="A120" t="s">
        <v>2003</v>
      </c>
      <c r="B120" t="s">
        <v>2003</v>
      </c>
      <c r="C120" t="str">
        <f t="shared" si="3"/>
        <v>y</v>
      </c>
      <c r="D120" t="s">
        <v>2003</v>
      </c>
      <c r="E120" t="s">
        <v>2003</v>
      </c>
      <c r="F120" t="str">
        <f t="shared" si="4"/>
        <v>y</v>
      </c>
      <c r="G120" t="s">
        <v>2003</v>
      </c>
      <c r="H120" t="s">
        <v>2003</v>
      </c>
      <c r="I120" t="str">
        <f t="shared" si="5"/>
        <v>y</v>
      </c>
    </row>
    <row r="121" spans="1:9" x14ac:dyDescent="0.25">
      <c r="A121" t="s">
        <v>2003</v>
      </c>
      <c r="B121" t="s">
        <v>2003</v>
      </c>
      <c r="C121" t="str">
        <f t="shared" si="3"/>
        <v>y</v>
      </c>
      <c r="D121" t="s">
        <v>2003</v>
      </c>
      <c r="E121" t="s">
        <v>2003</v>
      </c>
      <c r="F121" t="str">
        <f t="shared" si="4"/>
        <v>y</v>
      </c>
      <c r="G121" t="s">
        <v>2003</v>
      </c>
      <c r="H121" t="s">
        <v>2003</v>
      </c>
      <c r="I121" t="str">
        <f t="shared" si="5"/>
        <v>y</v>
      </c>
    </row>
    <row r="122" spans="1:9" x14ac:dyDescent="0.25">
      <c r="A122" t="s">
        <v>2004</v>
      </c>
      <c r="B122" t="s">
        <v>2004</v>
      </c>
      <c r="C122" t="str">
        <f t="shared" si="3"/>
        <v>y</v>
      </c>
      <c r="D122" t="s">
        <v>2004</v>
      </c>
      <c r="E122" t="s">
        <v>2004</v>
      </c>
      <c r="F122" t="str">
        <f t="shared" si="4"/>
        <v>y</v>
      </c>
      <c r="G122" t="s">
        <v>2004</v>
      </c>
      <c r="H122" t="s">
        <v>2004</v>
      </c>
      <c r="I122" t="str">
        <f t="shared" si="5"/>
        <v>y</v>
      </c>
    </row>
    <row r="123" spans="1:9" x14ac:dyDescent="0.25">
      <c r="A123" t="s">
        <v>2004</v>
      </c>
      <c r="B123" t="s">
        <v>2004</v>
      </c>
      <c r="C123" t="str">
        <f t="shared" si="3"/>
        <v>y</v>
      </c>
      <c r="D123" t="s">
        <v>2004</v>
      </c>
      <c r="E123" t="s">
        <v>2004</v>
      </c>
      <c r="F123" t="str">
        <f t="shared" si="4"/>
        <v>y</v>
      </c>
      <c r="G123" t="s">
        <v>2004</v>
      </c>
      <c r="H123" t="s">
        <v>2004</v>
      </c>
      <c r="I123" t="str">
        <f t="shared" si="5"/>
        <v>y</v>
      </c>
    </row>
    <row r="124" spans="1:9" x14ac:dyDescent="0.25">
      <c r="A124" t="s">
        <v>2004</v>
      </c>
      <c r="B124" t="s">
        <v>2004</v>
      </c>
      <c r="C124" t="str">
        <f t="shared" si="3"/>
        <v>y</v>
      </c>
      <c r="D124" t="s">
        <v>2004</v>
      </c>
      <c r="E124" t="s">
        <v>2004</v>
      </c>
      <c r="F124" t="str">
        <f t="shared" si="4"/>
        <v>y</v>
      </c>
      <c r="G124" t="s">
        <v>2004</v>
      </c>
      <c r="H124" t="s">
        <v>2004</v>
      </c>
      <c r="I124" t="str">
        <f t="shared" si="5"/>
        <v>y</v>
      </c>
    </row>
    <row r="125" spans="1:9" x14ac:dyDescent="0.25">
      <c r="A125" t="s">
        <v>2004</v>
      </c>
      <c r="B125" t="s">
        <v>2004</v>
      </c>
      <c r="C125" t="str">
        <f t="shared" si="3"/>
        <v>y</v>
      </c>
      <c r="D125" t="s">
        <v>2004</v>
      </c>
      <c r="E125" t="s">
        <v>2004</v>
      </c>
      <c r="F125" t="str">
        <f t="shared" si="4"/>
        <v>y</v>
      </c>
      <c r="G125" t="s">
        <v>2004</v>
      </c>
      <c r="H125" t="s">
        <v>2004</v>
      </c>
      <c r="I125" t="str">
        <f t="shared" si="5"/>
        <v>y</v>
      </c>
    </row>
    <row r="126" spans="1:9" x14ac:dyDescent="0.25">
      <c r="A126" t="s">
        <v>2005</v>
      </c>
      <c r="B126" t="s">
        <v>2005</v>
      </c>
      <c r="C126" t="str">
        <f t="shared" si="3"/>
        <v>y</v>
      </c>
      <c r="D126" t="s">
        <v>2005</v>
      </c>
      <c r="E126" t="s">
        <v>2005</v>
      </c>
      <c r="F126" t="str">
        <f t="shared" si="4"/>
        <v>y</v>
      </c>
      <c r="G126" t="s">
        <v>2005</v>
      </c>
      <c r="H126" t="s">
        <v>2005</v>
      </c>
      <c r="I126" t="str">
        <f t="shared" si="5"/>
        <v>y</v>
      </c>
    </row>
    <row r="127" spans="1:9" x14ac:dyDescent="0.25">
      <c r="A127" t="s">
        <v>2005</v>
      </c>
      <c r="B127" t="s">
        <v>2005</v>
      </c>
      <c r="C127" t="str">
        <f t="shared" si="3"/>
        <v>y</v>
      </c>
      <c r="D127" t="s">
        <v>2005</v>
      </c>
      <c r="E127" t="s">
        <v>2005</v>
      </c>
      <c r="F127" t="str">
        <f t="shared" si="4"/>
        <v>y</v>
      </c>
      <c r="G127" t="s">
        <v>2005</v>
      </c>
      <c r="H127" t="s">
        <v>2005</v>
      </c>
      <c r="I127" t="str">
        <f t="shared" si="5"/>
        <v>y</v>
      </c>
    </row>
    <row r="128" spans="1:9" x14ac:dyDescent="0.25">
      <c r="A128" t="s">
        <v>2005</v>
      </c>
      <c r="B128" t="s">
        <v>2005</v>
      </c>
      <c r="C128" t="str">
        <f t="shared" si="3"/>
        <v>y</v>
      </c>
      <c r="D128" t="s">
        <v>2005</v>
      </c>
      <c r="E128" t="s">
        <v>2005</v>
      </c>
      <c r="F128" t="str">
        <f t="shared" si="4"/>
        <v>y</v>
      </c>
      <c r="G128" t="s">
        <v>2005</v>
      </c>
      <c r="H128" t="s">
        <v>2005</v>
      </c>
      <c r="I128" t="str">
        <f t="shared" si="5"/>
        <v>y</v>
      </c>
    </row>
    <row r="129" spans="1:9" x14ac:dyDescent="0.25">
      <c r="A129" t="s">
        <v>2005</v>
      </c>
      <c r="B129" t="s">
        <v>2005</v>
      </c>
      <c r="C129" t="str">
        <f t="shared" si="3"/>
        <v>y</v>
      </c>
      <c r="D129" t="s">
        <v>2005</v>
      </c>
      <c r="E129" t="s">
        <v>2005</v>
      </c>
      <c r="F129" t="str">
        <f t="shared" si="4"/>
        <v>y</v>
      </c>
      <c r="G129" t="s">
        <v>2005</v>
      </c>
      <c r="H129" t="s">
        <v>2005</v>
      </c>
      <c r="I129" t="str">
        <f t="shared" si="5"/>
        <v>y</v>
      </c>
    </row>
    <row r="130" spans="1:9" x14ac:dyDescent="0.25">
      <c r="A130" t="s">
        <v>2006</v>
      </c>
      <c r="B130" t="s">
        <v>2006</v>
      </c>
      <c r="C130" t="str">
        <f t="shared" si="3"/>
        <v>y</v>
      </c>
      <c r="D130" t="s">
        <v>2006</v>
      </c>
      <c r="E130" t="s">
        <v>2006</v>
      </c>
      <c r="F130" t="str">
        <f t="shared" si="4"/>
        <v>y</v>
      </c>
      <c r="G130" t="s">
        <v>2006</v>
      </c>
      <c r="H130" t="s">
        <v>2006</v>
      </c>
      <c r="I130" t="str">
        <f t="shared" si="5"/>
        <v>y</v>
      </c>
    </row>
    <row r="131" spans="1:9" x14ac:dyDescent="0.25">
      <c r="A131" t="s">
        <v>2006</v>
      </c>
      <c r="B131" t="s">
        <v>2006</v>
      </c>
      <c r="C131" t="str">
        <f t="shared" ref="C131:C194" si="6">IF(A131=B131,"y","n")</f>
        <v>y</v>
      </c>
      <c r="D131" t="s">
        <v>2006</v>
      </c>
      <c r="E131" t="s">
        <v>2006</v>
      </c>
      <c r="F131" t="str">
        <f t="shared" ref="F131:F194" si="7">IF(D131=E131,"y","n")</f>
        <v>y</v>
      </c>
      <c r="G131" t="s">
        <v>2006</v>
      </c>
      <c r="H131" t="s">
        <v>2006</v>
      </c>
      <c r="I131" t="str">
        <f t="shared" ref="I131:I194" si="8">IF(L131=M131,"y","n")</f>
        <v>y</v>
      </c>
    </row>
    <row r="132" spans="1:9" x14ac:dyDescent="0.25">
      <c r="A132" t="s">
        <v>2006</v>
      </c>
      <c r="B132" t="s">
        <v>2006</v>
      </c>
      <c r="C132" t="str">
        <f t="shared" si="6"/>
        <v>y</v>
      </c>
      <c r="D132" t="s">
        <v>2006</v>
      </c>
      <c r="E132" t="s">
        <v>2006</v>
      </c>
      <c r="F132" t="str">
        <f t="shared" si="7"/>
        <v>y</v>
      </c>
      <c r="G132" t="s">
        <v>2006</v>
      </c>
      <c r="H132" t="s">
        <v>2006</v>
      </c>
      <c r="I132" t="str">
        <f t="shared" si="8"/>
        <v>y</v>
      </c>
    </row>
    <row r="133" spans="1:9" x14ac:dyDescent="0.25">
      <c r="A133" t="s">
        <v>2006</v>
      </c>
      <c r="B133" t="s">
        <v>2006</v>
      </c>
      <c r="C133" t="str">
        <f t="shared" si="6"/>
        <v>y</v>
      </c>
      <c r="D133" t="s">
        <v>2006</v>
      </c>
      <c r="E133" t="s">
        <v>2006</v>
      </c>
      <c r="F133" t="str">
        <f t="shared" si="7"/>
        <v>y</v>
      </c>
      <c r="G133" t="s">
        <v>2006</v>
      </c>
      <c r="H133" t="s">
        <v>2006</v>
      </c>
      <c r="I133" t="str">
        <f t="shared" si="8"/>
        <v>y</v>
      </c>
    </row>
    <row r="134" spans="1:9" x14ac:dyDescent="0.25">
      <c r="A134" t="s">
        <v>2007</v>
      </c>
      <c r="B134" t="s">
        <v>2007</v>
      </c>
      <c r="C134" t="str">
        <f t="shared" si="6"/>
        <v>y</v>
      </c>
      <c r="D134" t="s">
        <v>2007</v>
      </c>
      <c r="E134" t="s">
        <v>2007</v>
      </c>
      <c r="F134" t="str">
        <f t="shared" si="7"/>
        <v>y</v>
      </c>
      <c r="G134" t="s">
        <v>2007</v>
      </c>
      <c r="H134" t="s">
        <v>2007</v>
      </c>
      <c r="I134" t="str">
        <f t="shared" si="8"/>
        <v>y</v>
      </c>
    </row>
    <row r="135" spans="1:9" x14ac:dyDescent="0.25">
      <c r="A135" t="s">
        <v>2007</v>
      </c>
      <c r="B135" t="s">
        <v>2007</v>
      </c>
      <c r="C135" t="str">
        <f t="shared" si="6"/>
        <v>y</v>
      </c>
      <c r="D135" t="s">
        <v>2007</v>
      </c>
      <c r="E135" t="s">
        <v>2007</v>
      </c>
      <c r="F135" t="str">
        <f t="shared" si="7"/>
        <v>y</v>
      </c>
      <c r="G135" t="s">
        <v>2007</v>
      </c>
      <c r="H135" t="s">
        <v>2007</v>
      </c>
      <c r="I135" t="str">
        <f t="shared" si="8"/>
        <v>y</v>
      </c>
    </row>
    <row r="136" spans="1:9" x14ac:dyDescent="0.25">
      <c r="A136" t="s">
        <v>2007</v>
      </c>
      <c r="B136" t="s">
        <v>2007</v>
      </c>
      <c r="C136" t="str">
        <f t="shared" si="6"/>
        <v>y</v>
      </c>
      <c r="D136" t="s">
        <v>2007</v>
      </c>
      <c r="E136" t="s">
        <v>2007</v>
      </c>
      <c r="F136" t="str">
        <f t="shared" si="7"/>
        <v>y</v>
      </c>
      <c r="G136" t="s">
        <v>2007</v>
      </c>
      <c r="H136" t="s">
        <v>2007</v>
      </c>
      <c r="I136" t="str">
        <f t="shared" si="8"/>
        <v>y</v>
      </c>
    </row>
    <row r="137" spans="1:9" x14ac:dyDescent="0.25">
      <c r="A137" t="s">
        <v>2007</v>
      </c>
      <c r="B137" t="s">
        <v>2007</v>
      </c>
      <c r="C137" t="str">
        <f t="shared" si="6"/>
        <v>y</v>
      </c>
      <c r="D137" t="s">
        <v>2007</v>
      </c>
      <c r="E137" t="s">
        <v>2007</v>
      </c>
      <c r="F137" t="str">
        <f t="shared" si="7"/>
        <v>y</v>
      </c>
      <c r="G137" t="s">
        <v>2007</v>
      </c>
      <c r="H137" t="s">
        <v>2007</v>
      </c>
      <c r="I137" t="str">
        <f t="shared" si="8"/>
        <v>y</v>
      </c>
    </row>
    <row r="138" spans="1:9" x14ac:dyDescent="0.25">
      <c r="A138" t="s">
        <v>2008</v>
      </c>
      <c r="B138" t="s">
        <v>2008</v>
      </c>
      <c r="C138" t="str">
        <f t="shared" si="6"/>
        <v>y</v>
      </c>
      <c r="D138" t="s">
        <v>2008</v>
      </c>
      <c r="E138" t="s">
        <v>2008</v>
      </c>
      <c r="F138" t="str">
        <f t="shared" si="7"/>
        <v>y</v>
      </c>
      <c r="G138" t="s">
        <v>2008</v>
      </c>
      <c r="H138" t="s">
        <v>2008</v>
      </c>
      <c r="I138" t="str">
        <f t="shared" si="8"/>
        <v>y</v>
      </c>
    </row>
    <row r="139" spans="1:9" x14ac:dyDescent="0.25">
      <c r="A139" t="s">
        <v>2008</v>
      </c>
      <c r="B139" t="s">
        <v>2008</v>
      </c>
      <c r="C139" t="str">
        <f t="shared" si="6"/>
        <v>y</v>
      </c>
      <c r="D139" t="s">
        <v>2008</v>
      </c>
      <c r="E139" t="s">
        <v>2008</v>
      </c>
      <c r="F139" t="str">
        <f t="shared" si="7"/>
        <v>y</v>
      </c>
      <c r="G139" t="s">
        <v>2008</v>
      </c>
      <c r="H139" t="s">
        <v>2008</v>
      </c>
      <c r="I139" t="str">
        <f t="shared" si="8"/>
        <v>y</v>
      </c>
    </row>
    <row r="140" spans="1:9" x14ac:dyDescent="0.25">
      <c r="A140" t="s">
        <v>2008</v>
      </c>
      <c r="B140" t="s">
        <v>2008</v>
      </c>
      <c r="C140" t="str">
        <f t="shared" si="6"/>
        <v>y</v>
      </c>
      <c r="D140" t="s">
        <v>2008</v>
      </c>
      <c r="E140" t="s">
        <v>2008</v>
      </c>
      <c r="F140" t="str">
        <f t="shared" si="7"/>
        <v>y</v>
      </c>
      <c r="G140" t="s">
        <v>2008</v>
      </c>
      <c r="H140" t="s">
        <v>2008</v>
      </c>
      <c r="I140" t="str">
        <f t="shared" si="8"/>
        <v>y</v>
      </c>
    </row>
    <row r="141" spans="1:9" x14ac:dyDescent="0.25">
      <c r="A141" t="s">
        <v>2008</v>
      </c>
      <c r="B141" t="s">
        <v>2008</v>
      </c>
      <c r="C141" t="str">
        <f t="shared" si="6"/>
        <v>y</v>
      </c>
      <c r="D141" t="s">
        <v>2008</v>
      </c>
      <c r="E141" t="s">
        <v>2008</v>
      </c>
      <c r="F141" t="str">
        <f t="shared" si="7"/>
        <v>y</v>
      </c>
      <c r="G141" t="s">
        <v>2008</v>
      </c>
      <c r="H141" t="s">
        <v>2008</v>
      </c>
      <c r="I141" t="str">
        <f t="shared" si="8"/>
        <v>y</v>
      </c>
    </row>
    <row r="142" spans="1:9" x14ac:dyDescent="0.25">
      <c r="A142" t="s">
        <v>2009</v>
      </c>
      <c r="B142" t="s">
        <v>2009</v>
      </c>
      <c r="C142" t="str">
        <f t="shared" si="6"/>
        <v>y</v>
      </c>
      <c r="D142" t="s">
        <v>2009</v>
      </c>
      <c r="E142" t="s">
        <v>2009</v>
      </c>
      <c r="F142" t="str">
        <f t="shared" si="7"/>
        <v>y</v>
      </c>
      <c r="G142" t="s">
        <v>2009</v>
      </c>
      <c r="H142" t="s">
        <v>2009</v>
      </c>
      <c r="I142" t="str">
        <f t="shared" si="8"/>
        <v>y</v>
      </c>
    </row>
    <row r="143" spans="1:9" x14ac:dyDescent="0.25">
      <c r="A143" t="s">
        <v>2009</v>
      </c>
      <c r="B143" t="s">
        <v>2009</v>
      </c>
      <c r="C143" t="str">
        <f t="shared" si="6"/>
        <v>y</v>
      </c>
      <c r="D143" t="s">
        <v>2009</v>
      </c>
      <c r="E143" t="s">
        <v>2009</v>
      </c>
      <c r="F143" t="str">
        <f t="shared" si="7"/>
        <v>y</v>
      </c>
      <c r="G143" t="s">
        <v>2009</v>
      </c>
      <c r="H143" t="s">
        <v>2009</v>
      </c>
      <c r="I143" t="str">
        <f t="shared" si="8"/>
        <v>y</v>
      </c>
    </row>
    <row r="144" spans="1:9" x14ac:dyDescent="0.25">
      <c r="A144" t="s">
        <v>2009</v>
      </c>
      <c r="B144" t="s">
        <v>2009</v>
      </c>
      <c r="C144" t="str">
        <f t="shared" si="6"/>
        <v>y</v>
      </c>
      <c r="D144" t="s">
        <v>2009</v>
      </c>
      <c r="E144" t="s">
        <v>2009</v>
      </c>
      <c r="F144" t="str">
        <f t="shared" si="7"/>
        <v>y</v>
      </c>
      <c r="G144" t="s">
        <v>2009</v>
      </c>
      <c r="H144" t="s">
        <v>2009</v>
      </c>
      <c r="I144" t="str">
        <f t="shared" si="8"/>
        <v>y</v>
      </c>
    </row>
    <row r="145" spans="1:9" x14ac:dyDescent="0.25">
      <c r="A145" t="s">
        <v>2009</v>
      </c>
      <c r="B145" t="s">
        <v>2009</v>
      </c>
      <c r="C145" t="str">
        <f t="shared" si="6"/>
        <v>y</v>
      </c>
      <c r="D145" t="s">
        <v>2009</v>
      </c>
      <c r="E145" t="s">
        <v>2009</v>
      </c>
      <c r="F145" t="str">
        <f t="shared" si="7"/>
        <v>y</v>
      </c>
      <c r="G145" t="s">
        <v>2009</v>
      </c>
      <c r="H145" t="s">
        <v>2009</v>
      </c>
      <c r="I145" t="str">
        <f t="shared" si="8"/>
        <v>y</v>
      </c>
    </row>
    <row r="146" spans="1:9" x14ac:dyDescent="0.25">
      <c r="A146" t="s">
        <v>2010</v>
      </c>
      <c r="B146" t="s">
        <v>2010</v>
      </c>
      <c r="C146" t="str">
        <f t="shared" si="6"/>
        <v>y</v>
      </c>
      <c r="D146" t="s">
        <v>2010</v>
      </c>
      <c r="E146" t="s">
        <v>2010</v>
      </c>
      <c r="F146" t="str">
        <f t="shared" si="7"/>
        <v>y</v>
      </c>
      <c r="G146" t="s">
        <v>2010</v>
      </c>
      <c r="H146" t="s">
        <v>2010</v>
      </c>
      <c r="I146" t="str">
        <f t="shared" si="8"/>
        <v>y</v>
      </c>
    </row>
    <row r="147" spans="1:9" x14ac:dyDescent="0.25">
      <c r="A147" t="s">
        <v>2010</v>
      </c>
      <c r="B147" t="s">
        <v>2010</v>
      </c>
      <c r="C147" t="str">
        <f t="shared" si="6"/>
        <v>y</v>
      </c>
      <c r="D147" t="s">
        <v>2010</v>
      </c>
      <c r="E147" t="s">
        <v>2010</v>
      </c>
      <c r="F147" t="str">
        <f t="shared" si="7"/>
        <v>y</v>
      </c>
      <c r="G147" t="s">
        <v>2010</v>
      </c>
      <c r="H147" t="s">
        <v>2010</v>
      </c>
      <c r="I147" t="str">
        <f t="shared" si="8"/>
        <v>y</v>
      </c>
    </row>
    <row r="148" spans="1:9" x14ac:dyDescent="0.25">
      <c r="A148" t="s">
        <v>2010</v>
      </c>
      <c r="B148" t="s">
        <v>2010</v>
      </c>
      <c r="C148" t="str">
        <f t="shared" si="6"/>
        <v>y</v>
      </c>
      <c r="D148" t="s">
        <v>2010</v>
      </c>
      <c r="E148" t="s">
        <v>2010</v>
      </c>
      <c r="F148" t="str">
        <f t="shared" si="7"/>
        <v>y</v>
      </c>
      <c r="G148" t="s">
        <v>2010</v>
      </c>
      <c r="H148" t="s">
        <v>2010</v>
      </c>
      <c r="I148" t="str">
        <f t="shared" si="8"/>
        <v>y</v>
      </c>
    </row>
    <row r="149" spans="1:9" x14ac:dyDescent="0.25">
      <c r="A149" t="s">
        <v>2010</v>
      </c>
      <c r="B149" t="s">
        <v>2010</v>
      </c>
      <c r="C149" t="str">
        <f t="shared" si="6"/>
        <v>y</v>
      </c>
      <c r="D149" t="s">
        <v>2010</v>
      </c>
      <c r="E149" t="s">
        <v>2010</v>
      </c>
      <c r="F149" t="str">
        <f t="shared" si="7"/>
        <v>y</v>
      </c>
      <c r="G149" t="s">
        <v>2010</v>
      </c>
      <c r="H149" t="s">
        <v>2010</v>
      </c>
      <c r="I149" t="str">
        <f t="shared" si="8"/>
        <v>y</v>
      </c>
    </row>
    <row r="150" spans="1:9" x14ac:dyDescent="0.25">
      <c r="A150" t="s">
        <v>2011</v>
      </c>
      <c r="B150" t="s">
        <v>2011</v>
      </c>
      <c r="C150" t="str">
        <f t="shared" si="6"/>
        <v>y</v>
      </c>
      <c r="D150" t="s">
        <v>2011</v>
      </c>
      <c r="E150" t="s">
        <v>2011</v>
      </c>
      <c r="F150" t="str">
        <f t="shared" si="7"/>
        <v>y</v>
      </c>
      <c r="G150" t="s">
        <v>2011</v>
      </c>
      <c r="H150" t="s">
        <v>2011</v>
      </c>
      <c r="I150" t="str">
        <f t="shared" si="8"/>
        <v>y</v>
      </c>
    </row>
    <row r="151" spans="1:9" x14ac:dyDescent="0.25">
      <c r="A151" t="s">
        <v>2011</v>
      </c>
      <c r="B151" t="s">
        <v>2011</v>
      </c>
      <c r="C151" t="str">
        <f t="shared" si="6"/>
        <v>y</v>
      </c>
      <c r="D151" t="s">
        <v>2011</v>
      </c>
      <c r="E151" t="s">
        <v>2011</v>
      </c>
      <c r="F151" t="str">
        <f t="shared" si="7"/>
        <v>y</v>
      </c>
      <c r="G151" t="s">
        <v>2011</v>
      </c>
      <c r="H151" t="s">
        <v>2011</v>
      </c>
      <c r="I151" t="str">
        <f t="shared" si="8"/>
        <v>y</v>
      </c>
    </row>
    <row r="152" spans="1:9" x14ac:dyDescent="0.25">
      <c r="A152" t="s">
        <v>2011</v>
      </c>
      <c r="B152" t="s">
        <v>2011</v>
      </c>
      <c r="C152" t="str">
        <f t="shared" si="6"/>
        <v>y</v>
      </c>
      <c r="D152" t="s">
        <v>2011</v>
      </c>
      <c r="E152" t="s">
        <v>2011</v>
      </c>
      <c r="F152" t="str">
        <f t="shared" si="7"/>
        <v>y</v>
      </c>
      <c r="G152" t="s">
        <v>2011</v>
      </c>
      <c r="H152" t="s">
        <v>2011</v>
      </c>
      <c r="I152" t="str">
        <f t="shared" si="8"/>
        <v>y</v>
      </c>
    </row>
    <row r="153" spans="1:9" x14ac:dyDescent="0.25">
      <c r="A153" t="s">
        <v>2011</v>
      </c>
      <c r="B153" t="s">
        <v>2011</v>
      </c>
      <c r="C153" t="str">
        <f t="shared" si="6"/>
        <v>y</v>
      </c>
      <c r="D153" t="s">
        <v>2011</v>
      </c>
      <c r="E153" t="s">
        <v>2011</v>
      </c>
      <c r="F153" t="str">
        <f t="shared" si="7"/>
        <v>y</v>
      </c>
      <c r="G153" t="s">
        <v>2011</v>
      </c>
      <c r="H153" t="s">
        <v>2011</v>
      </c>
      <c r="I153" t="str">
        <f t="shared" si="8"/>
        <v>y</v>
      </c>
    </row>
    <row r="154" spans="1:9" x14ac:dyDescent="0.25">
      <c r="A154" t="s">
        <v>2012</v>
      </c>
      <c r="B154" t="s">
        <v>2012</v>
      </c>
      <c r="C154" t="str">
        <f t="shared" si="6"/>
        <v>y</v>
      </c>
      <c r="D154" t="s">
        <v>2012</v>
      </c>
      <c r="E154" t="s">
        <v>2012</v>
      </c>
      <c r="F154" t="str">
        <f t="shared" si="7"/>
        <v>y</v>
      </c>
      <c r="G154" t="s">
        <v>2012</v>
      </c>
      <c r="H154" t="s">
        <v>2012</v>
      </c>
      <c r="I154" t="str">
        <f t="shared" si="8"/>
        <v>y</v>
      </c>
    </row>
    <row r="155" spans="1:9" x14ac:dyDescent="0.25">
      <c r="A155" t="s">
        <v>2012</v>
      </c>
      <c r="B155" t="s">
        <v>2012</v>
      </c>
      <c r="C155" t="str">
        <f t="shared" si="6"/>
        <v>y</v>
      </c>
      <c r="D155" t="s">
        <v>2012</v>
      </c>
      <c r="E155" t="s">
        <v>2012</v>
      </c>
      <c r="F155" t="str">
        <f t="shared" si="7"/>
        <v>y</v>
      </c>
      <c r="G155" t="s">
        <v>2012</v>
      </c>
      <c r="H155" t="s">
        <v>2012</v>
      </c>
      <c r="I155" t="str">
        <f t="shared" si="8"/>
        <v>y</v>
      </c>
    </row>
    <row r="156" spans="1:9" x14ac:dyDescent="0.25">
      <c r="A156" t="s">
        <v>2012</v>
      </c>
      <c r="B156" t="s">
        <v>2012</v>
      </c>
      <c r="C156" t="str">
        <f t="shared" si="6"/>
        <v>y</v>
      </c>
      <c r="D156" t="s">
        <v>2012</v>
      </c>
      <c r="E156" t="s">
        <v>2012</v>
      </c>
      <c r="F156" t="str">
        <f t="shared" si="7"/>
        <v>y</v>
      </c>
      <c r="G156" t="s">
        <v>2012</v>
      </c>
      <c r="H156" t="s">
        <v>2012</v>
      </c>
      <c r="I156" t="str">
        <f t="shared" si="8"/>
        <v>y</v>
      </c>
    </row>
    <row r="157" spans="1:9" x14ac:dyDescent="0.25">
      <c r="A157" t="s">
        <v>2012</v>
      </c>
      <c r="B157" t="s">
        <v>2012</v>
      </c>
      <c r="C157" t="str">
        <f t="shared" si="6"/>
        <v>y</v>
      </c>
      <c r="D157" t="s">
        <v>2012</v>
      </c>
      <c r="E157" t="s">
        <v>2012</v>
      </c>
      <c r="F157" t="str">
        <f t="shared" si="7"/>
        <v>y</v>
      </c>
      <c r="G157" t="s">
        <v>2012</v>
      </c>
      <c r="H157" t="s">
        <v>2012</v>
      </c>
      <c r="I157" t="str">
        <f t="shared" si="8"/>
        <v>y</v>
      </c>
    </row>
    <row r="158" spans="1:9" x14ac:dyDescent="0.25">
      <c r="A158" t="s">
        <v>2013</v>
      </c>
      <c r="B158" t="s">
        <v>2013</v>
      </c>
      <c r="C158" t="str">
        <f t="shared" si="6"/>
        <v>y</v>
      </c>
      <c r="D158" t="s">
        <v>2013</v>
      </c>
      <c r="E158" t="s">
        <v>2013</v>
      </c>
      <c r="F158" t="str">
        <f t="shared" si="7"/>
        <v>y</v>
      </c>
      <c r="G158" t="s">
        <v>2013</v>
      </c>
      <c r="H158" t="s">
        <v>2013</v>
      </c>
      <c r="I158" t="str">
        <f t="shared" si="8"/>
        <v>y</v>
      </c>
    </row>
    <row r="159" spans="1:9" x14ac:dyDescent="0.25">
      <c r="A159" t="s">
        <v>2013</v>
      </c>
      <c r="B159" t="s">
        <v>2013</v>
      </c>
      <c r="C159" t="str">
        <f t="shared" si="6"/>
        <v>y</v>
      </c>
      <c r="D159" t="s">
        <v>2013</v>
      </c>
      <c r="E159" t="s">
        <v>2013</v>
      </c>
      <c r="F159" t="str">
        <f t="shared" si="7"/>
        <v>y</v>
      </c>
      <c r="G159" t="s">
        <v>2013</v>
      </c>
      <c r="H159" t="s">
        <v>2013</v>
      </c>
      <c r="I159" t="str">
        <f t="shared" si="8"/>
        <v>y</v>
      </c>
    </row>
    <row r="160" spans="1:9" x14ac:dyDescent="0.25">
      <c r="A160" t="s">
        <v>2013</v>
      </c>
      <c r="B160" t="s">
        <v>2013</v>
      </c>
      <c r="C160" t="str">
        <f t="shared" si="6"/>
        <v>y</v>
      </c>
      <c r="D160" t="s">
        <v>2013</v>
      </c>
      <c r="E160" t="s">
        <v>2013</v>
      </c>
      <c r="F160" t="str">
        <f t="shared" si="7"/>
        <v>y</v>
      </c>
      <c r="G160" t="s">
        <v>2013</v>
      </c>
      <c r="H160" t="s">
        <v>2013</v>
      </c>
      <c r="I160" t="str">
        <f t="shared" si="8"/>
        <v>y</v>
      </c>
    </row>
    <row r="161" spans="1:9" x14ac:dyDescent="0.25">
      <c r="A161" t="s">
        <v>2013</v>
      </c>
      <c r="B161" t="s">
        <v>2013</v>
      </c>
      <c r="C161" t="str">
        <f t="shared" si="6"/>
        <v>y</v>
      </c>
      <c r="D161" t="s">
        <v>2013</v>
      </c>
      <c r="E161" t="s">
        <v>2013</v>
      </c>
      <c r="F161" t="str">
        <f t="shared" si="7"/>
        <v>y</v>
      </c>
      <c r="G161" t="s">
        <v>2013</v>
      </c>
      <c r="H161" t="s">
        <v>2013</v>
      </c>
      <c r="I161" t="str">
        <f t="shared" si="8"/>
        <v>y</v>
      </c>
    </row>
    <row r="162" spans="1:9" x14ac:dyDescent="0.25">
      <c r="A162" t="s">
        <v>2014</v>
      </c>
      <c r="B162" t="s">
        <v>2014</v>
      </c>
      <c r="C162" t="str">
        <f t="shared" si="6"/>
        <v>y</v>
      </c>
      <c r="D162" t="s">
        <v>2014</v>
      </c>
      <c r="E162" t="s">
        <v>2014</v>
      </c>
      <c r="F162" t="str">
        <f t="shared" si="7"/>
        <v>y</v>
      </c>
      <c r="G162" t="s">
        <v>2014</v>
      </c>
      <c r="H162" t="s">
        <v>2014</v>
      </c>
      <c r="I162" t="str">
        <f t="shared" si="8"/>
        <v>y</v>
      </c>
    </row>
    <row r="163" spans="1:9" x14ac:dyDescent="0.25">
      <c r="A163" t="s">
        <v>2014</v>
      </c>
      <c r="B163" t="s">
        <v>2014</v>
      </c>
      <c r="C163" t="str">
        <f t="shared" si="6"/>
        <v>y</v>
      </c>
      <c r="D163" t="s">
        <v>2014</v>
      </c>
      <c r="E163" t="s">
        <v>2014</v>
      </c>
      <c r="F163" t="str">
        <f t="shared" si="7"/>
        <v>y</v>
      </c>
      <c r="G163" t="s">
        <v>2014</v>
      </c>
      <c r="H163" t="s">
        <v>2014</v>
      </c>
      <c r="I163" t="str">
        <f t="shared" si="8"/>
        <v>y</v>
      </c>
    </row>
    <row r="164" spans="1:9" x14ac:dyDescent="0.25">
      <c r="A164" t="s">
        <v>2014</v>
      </c>
      <c r="B164" t="s">
        <v>2014</v>
      </c>
      <c r="C164" t="str">
        <f t="shared" si="6"/>
        <v>y</v>
      </c>
      <c r="D164" t="s">
        <v>2014</v>
      </c>
      <c r="E164" t="s">
        <v>2014</v>
      </c>
      <c r="F164" t="str">
        <f t="shared" si="7"/>
        <v>y</v>
      </c>
      <c r="G164" t="s">
        <v>2014</v>
      </c>
      <c r="H164" t="s">
        <v>2014</v>
      </c>
      <c r="I164" t="str">
        <f t="shared" si="8"/>
        <v>y</v>
      </c>
    </row>
    <row r="165" spans="1:9" x14ac:dyDescent="0.25">
      <c r="A165" t="s">
        <v>2014</v>
      </c>
      <c r="B165" t="s">
        <v>2014</v>
      </c>
      <c r="C165" t="str">
        <f t="shared" si="6"/>
        <v>y</v>
      </c>
      <c r="D165" t="s">
        <v>2014</v>
      </c>
      <c r="E165" t="s">
        <v>2014</v>
      </c>
      <c r="F165" t="str">
        <f t="shared" si="7"/>
        <v>y</v>
      </c>
      <c r="G165" t="s">
        <v>2014</v>
      </c>
      <c r="H165" t="s">
        <v>2014</v>
      </c>
      <c r="I165" t="str">
        <f t="shared" si="8"/>
        <v>y</v>
      </c>
    </row>
    <row r="166" spans="1:9" x14ac:dyDescent="0.25">
      <c r="A166" t="s">
        <v>2015</v>
      </c>
      <c r="B166" t="s">
        <v>2015</v>
      </c>
      <c r="C166" t="str">
        <f t="shared" si="6"/>
        <v>y</v>
      </c>
      <c r="D166" t="s">
        <v>2015</v>
      </c>
      <c r="E166" t="s">
        <v>2015</v>
      </c>
      <c r="F166" t="str">
        <f t="shared" si="7"/>
        <v>y</v>
      </c>
      <c r="G166" t="s">
        <v>2015</v>
      </c>
      <c r="H166" t="s">
        <v>2015</v>
      </c>
      <c r="I166" t="str">
        <f t="shared" si="8"/>
        <v>y</v>
      </c>
    </row>
    <row r="167" spans="1:9" x14ac:dyDescent="0.25">
      <c r="A167" t="s">
        <v>2015</v>
      </c>
      <c r="B167" t="s">
        <v>2015</v>
      </c>
      <c r="C167" t="str">
        <f t="shared" si="6"/>
        <v>y</v>
      </c>
      <c r="D167" t="s">
        <v>2015</v>
      </c>
      <c r="E167" t="s">
        <v>2015</v>
      </c>
      <c r="F167" t="str">
        <f t="shared" si="7"/>
        <v>y</v>
      </c>
      <c r="G167" t="s">
        <v>2015</v>
      </c>
      <c r="H167" t="s">
        <v>2015</v>
      </c>
      <c r="I167" t="str">
        <f t="shared" si="8"/>
        <v>y</v>
      </c>
    </row>
    <row r="168" spans="1:9" x14ac:dyDescent="0.25">
      <c r="A168" t="s">
        <v>2015</v>
      </c>
      <c r="B168" t="s">
        <v>2015</v>
      </c>
      <c r="C168" t="str">
        <f t="shared" si="6"/>
        <v>y</v>
      </c>
      <c r="D168" t="s">
        <v>2015</v>
      </c>
      <c r="E168" t="s">
        <v>2015</v>
      </c>
      <c r="F168" t="str">
        <f t="shared" si="7"/>
        <v>y</v>
      </c>
      <c r="G168" t="s">
        <v>2015</v>
      </c>
      <c r="H168" t="s">
        <v>2015</v>
      </c>
      <c r="I168" t="str">
        <f t="shared" si="8"/>
        <v>y</v>
      </c>
    </row>
    <row r="169" spans="1:9" x14ac:dyDescent="0.25">
      <c r="A169" t="s">
        <v>2015</v>
      </c>
      <c r="B169" t="s">
        <v>2015</v>
      </c>
      <c r="C169" t="str">
        <f t="shared" si="6"/>
        <v>y</v>
      </c>
      <c r="D169" t="s">
        <v>2015</v>
      </c>
      <c r="E169" t="s">
        <v>2015</v>
      </c>
      <c r="F169" t="str">
        <f t="shared" si="7"/>
        <v>y</v>
      </c>
      <c r="G169" t="s">
        <v>2015</v>
      </c>
      <c r="H169" t="s">
        <v>2015</v>
      </c>
      <c r="I169" t="str">
        <f t="shared" si="8"/>
        <v>y</v>
      </c>
    </row>
    <row r="170" spans="1:9" x14ac:dyDescent="0.25">
      <c r="A170" t="s">
        <v>2016</v>
      </c>
      <c r="B170" t="s">
        <v>2016</v>
      </c>
      <c r="C170" t="str">
        <f t="shared" si="6"/>
        <v>y</v>
      </c>
      <c r="D170" t="s">
        <v>2016</v>
      </c>
      <c r="E170" t="s">
        <v>2016</v>
      </c>
      <c r="F170" t="str">
        <f t="shared" si="7"/>
        <v>y</v>
      </c>
      <c r="G170" t="s">
        <v>2016</v>
      </c>
      <c r="H170" t="s">
        <v>2016</v>
      </c>
      <c r="I170" t="str">
        <f t="shared" si="8"/>
        <v>y</v>
      </c>
    </row>
    <row r="171" spans="1:9" x14ac:dyDescent="0.25">
      <c r="A171" t="s">
        <v>2016</v>
      </c>
      <c r="B171" t="s">
        <v>2016</v>
      </c>
      <c r="C171" t="str">
        <f t="shared" si="6"/>
        <v>y</v>
      </c>
      <c r="D171" t="s">
        <v>2016</v>
      </c>
      <c r="E171" t="s">
        <v>2016</v>
      </c>
      <c r="F171" t="str">
        <f t="shared" si="7"/>
        <v>y</v>
      </c>
      <c r="G171" t="s">
        <v>2016</v>
      </c>
      <c r="H171" t="s">
        <v>2016</v>
      </c>
      <c r="I171" t="str">
        <f t="shared" si="8"/>
        <v>y</v>
      </c>
    </row>
    <row r="172" spans="1:9" x14ac:dyDescent="0.25">
      <c r="A172" t="s">
        <v>2016</v>
      </c>
      <c r="B172" t="s">
        <v>2016</v>
      </c>
      <c r="C172" t="str">
        <f t="shared" si="6"/>
        <v>y</v>
      </c>
      <c r="D172" t="s">
        <v>2016</v>
      </c>
      <c r="E172" t="s">
        <v>2016</v>
      </c>
      <c r="F172" t="str">
        <f t="shared" si="7"/>
        <v>y</v>
      </c>
      <c r="G172" t="s">
        <v>2016</v>
      </c>
      <c r="H172" t="s">
        <v>2016</v>
      </c>
      <c r="I172" t="str">
        <f t="shared" si="8"/>
        <v>y</v>
      </c>
    </row>
    <row r="173" spans="1:9" x14ac:dyDescent="0.25">
      <c r="A173" t="s">
        <v>2016</v>
      </c>
      <c r="B173" t="s">
        <v>2016</v>
      </c>
      <c r="C173" t="str">
        <f t="shared" si="6"/>
        <v>y</v>
      </c>
      <c r="D173" t="s">
        <v>2016</v>
      </c>
      <c r="E173" t="s">
        <v>2016</v>
      </c>
      <c r="F173" t="str">
        <f t="shared" si="7"/>
        <v>y</v>
      </c>
      <c r="G173" t="s">
        <v>2016</v>
      </c>
      <c r="H173" t="s">
        <v>2016</v>
      </c>
      <c r="I173" t="str">
        <f t="shared" si="8"/>
        <v>y</v>
      </c>
    </row>
    <row r="174" spans="1:9" x14ac:dyDescent="0.25">
      <c r="A174" t="s">
        <v>2017</v>
      </c>
      <c r="B174" t="s">
        <v>2017</v>
      </c>
      <c r="C174" t="str">
        <f t="shared" si="6"/>
        <v>y</v>
      </c>
      <c r="D174" t="s">
        <v>2017</v>
      </c>
      <c r="E174" t="s">
        <v>2017</v>
      </c>
      <c r="F174" t="str">
        <f t="shared" si="7"/>
        <v>y</v>
      </c>
      <c r="G174" t="s">
        <v>2017</v>
      </c>
      <c r="H174" t="s">
        <v>2017</v>
      </c>
      <c r="I174" t="str">
        <f t="shared" si="8"/>
        <v>y</v>
      </c>
    </row>
    <row r="175" spans="1:9" x14ac:dyDescent="0.25">
      <c r="A175" t="s">
        <v>2017</v>
      </c>
      <c r="B175" t="s">
        <v>2017</v>
      </c>
      <c r="C175" t="str">
        <f t="shared" si="6"/>
        <v>y</v>
      </c>
      <c r="D175" t="s">
        <v>2017</v>
      </c>
      <c r="E175" t="s">
        <v>2017</v>
      </c>
      <c r="F175" t="str">
        <f t="shared" si="7"/>
        <v>y</v>
      </c>
      <c r="G175" t="s">
        <v>2017</v>
      </c>
      <c r="H175" t="s">
        <v>2017</v>
      </c>
      <c r="I175" t="str">
        <f t="shared" si="8"/>
        <v>y</v>
      </c>
    </row>
    <row r="176" spans="1:9" x14ac:dyDescent="0.25">
      <c r="A176" t="s">
        <v>2017</v>
      </c>
      <c r="B176" t="s">
        <v>2017</v>
      </c>
      <c r="C176" t="str">
        <f t="shared" si="6"/>
        <v>y</v>
      </c>
      <c r="D176" t="s">
        <v>2017</v>
      </c>
      <c r="E176" t="s">
        <v>2017</v>
      </c>
      <c r="F176" t="str">
        <f t="shared" si="7"/>
        <v>y</v>
      </c>
      <c r="G176" t="s">
        <v>2017</v>
      </c>
      <c r="H176" t="s">
        <v>2017</v>
      </c>
      <c r="I176" t="str">
        <f t="shared" si="8"/>
        <v>y</v>
      </c>
    </row>
    <row r="177" spans="1:9" x14ac:dyDescent="0.25">
      <c r="A177" t="s">
        <v>2017</v>
      </c>
      <c r="B177" t="s">
        <v>2017</v>
      </c>
      <c r="C177" t="str">
        <f t="shared" si="6"/>
        <v>y</v>
      </c>
      <c r="D177" t="s">
        <v>2017</v>
      </c>
      <c r="E177" t="s">
        <v>2017</v>
      </c>
      <c r="F177" t="str">
        <f t="shared" si="7"/>
        <v>y</v>
      </c>
      <c r="G177" t="s">
        <v>2017</v>
      </c>
      <c r="H177" t="s">
        <v>2017</v>
      </c>
      <c r="I177" t="str">
        <f t="shared" si="8"/>
        <v>y</v>
      </c>
    </row>
    <row r="178" spans="1:9" x14ac:dyDescent="0.25">
      <c r="A178" t="s">
        <v>2018</v>
      </c>
      <c r="B178" t="s">
        <v>2018</v>
      </c>
      <c r="C178" t="str">
        <f t="shared" si="6"/>
        <v>y</v>
      </c>
      <c r="D178" t="s">
        <v>2018</v>
      </c>
      <c r="E178" t="s">
        <v>2018</v>
      </c>
      <c r="F178" t="str">
        <f t="shared" si="7"/>
        <v>y</v>
      </c>
      <c r="G178" t="s">
        <v>2018</v>
      </c>
      <c r="H178" t="s">
        <v>2018</v>
      </c>
      <c r="I178" t="str">
        <f t="shared" si="8"/>
        <v>y</v>
      </c>
    </row>
    <row r="179" spans="1:9" x14ac:dyDescent="0.25">
      <c r="A179" t="s">
        <v>2018</v>
      </c>
      <c r="B179" t="s">
        <v>2018</v>
      </c>
      <c r="C179" t="str">
        <f t="shared" si="6"/>
        <v>y</v>
      </c>
      <c r="D179" t="s">
        <v>2018</v>
      </c>
      <c r="E179" t="s">
        <v>2018</v>
      </c>
      <c r="F179" t="str">
        <f t="shared" si="7"/>
        <v>y</v>
      </c>
      <c r="G179" t="s">
        <v>2018</v>
      </c>
      <c r="H179" t="s">
        <v>2018</v>
      </c>
      <c r="I179" t="str">
        <f t="shared" si="8"/>
        <v>y</v>
      </c>
    </row>
    <row r="180" spans="1:9" x14ac:dyDescent="0.25">
      <c r="A180" t="s">
        <v>2018</v>
      </c>
      <c r="B180" t="s">
        <v>2018</v>
      </c>
      <c r="C180" t="str">
        <f t="shared" si="6"/>
        <v>y</v>
      </c>
      <c r="D180" t="s">
        <v>2018</v>
      </c>
      <c r="E180" t="s">
        <v>2018</v>
      </c>
      <c r="F180" t="str">
        <f t="shared" si="7"/>
        <v>y</v>
      </c>
      <c r="G180" t="s">
        <v>2018</v>
      </c>
      <c r="H180" t="s">
        <v>2018</v>
      </c>
      <c r="I180" t="str">
        <f t="shared" si="8"/>
        <v>y</v>
      </c>
    </row>
    <row r="181" spans="1:9" x14ac:dyDescent="0.25">
      <c r="A181" t="s">
        <v>2018</v>
      </c>
      <c r="B181" t="s">
        <v>2018</v>
      </c>
      <c r="C181" t="str">
        <f t="shared" si="6"/>
        <v>y</v>
      </c>
      <c r="D181" t="s">
        <v>2018</v>
      </c>
      <c r="E181" t="s">
        <v>2018</v>
      </c>
      <c r="F181" t="str">
        <f t="shared" si="7"/>
        <v>y</v>
      </c>
      <c r="G181" t="s">
        <v>2018</v>
      </c>
      <c r="H181" t="s">
        <v>2018</v>
      </c>
      <c r="I181" t="str">
        <f t="shared" si="8"/>
        <v>y</v>
      </c>
    </row>
    <row r="182" spans="1:9" x14ac:dyDescent="0.25">
      <c r="A182" t="s">
        <v>2019</v>
      </c>
      <c r="B182" t="s">
        <v>2019</v>
      </c>
      <c r="C182" t="str">
        <f t="shared" si="6"/>
        <v>y</v>
      </c>
      <c r="D182" t="s">
        <v>2019</v>
      </c>
      <c r="E182" t="s">
        <v>2019</v>
      </c>
      <c r="F182" t="str">
        <f t="shared" si="7"/>
        <v>y</v>
      </c>
      <c r="G182" t="s">
        <v>2019</v>
      </c>
      <c r="H182" t="s">
        <v>2019</v>
      </c>
      <c r="I182" t="str">
        <f t="shared" si="8"/>
        <v>y</v>
      </c>
    </row>
    <row r="183" spans="1:9" x14ac:dyDescent="0.25">
      <c r="A183" t="s">
        <v>2019</v>
      </c>
      <c r="B183" t="s">
        <v>2019</v>
      </c>
      <c r="C183" t="str">
        <f t="shared" si="6"/>
        <v>y</v>
      </c>
      <c r="D183" t="s">
        <v>2019</v>
      </c>
      <c r="E183" t="s">
        <v>2019</v>
      </c>
      <c r="F183" t="str">
        <f t="shared" si="7"/>
        <v>y</v>
      </c>
      <c r="G183" t="s">
        <v>2019</v>
      </c>
      <c r="H183" t="s">
        <v>2019</v>
      </c>
      <c r="I183" t="str">
        <f t="shared" si="8"/>
        <v>y</v>
      </c>
    </row>
    <row r="184" spans="1:9" x14ac:dyDescent="0.25">
      <c r="A184" t="s">
        <v>2019</v>
      </c>
      <c r="B184" t="s">
        <v>2019</v>
      </c>
      <c r="C184" t="str">
        <f t="shared" si="6"/>
        <v>y</v>
      </c>
      <c r="D184" t="s">
        <v>2019</v>
      </c>
      <c r="E184" t="s">
        <v>2019</v>
      </c>
      <c r="F184" t="str">
        <f t="shared" si="7"/>
        <v>y</v>
      </c>
      <c r="G184" t="s">
        <v>2019</v>
      </c>
      <c r="H184" t="s">
        <v>2019</v>
      </c>
      <c r="I184" t="str">
        <f t="shared" si="8"/>
        <v>y</v>
      </c>
    </row>
    <row r="185" spans="1:9" x14ac:dyDescent="0.25">
      <c r="A185" t="s">
        <v>2019</v>
      </c>
      <c r="B185" t="s">
        <v>2019</v>
      </c>
      <c r="C185" t="str">
        <f t="shared" si="6"/>
        <v>y</v>
      </c>
      <c r="D185" t="s">
        <v>2019</v>
      </c>
      <c r="E185" t="s">
        <v>2019</v>
      </c>
      <c r="F185" t="str">
        <f t="shared" si="7"/>
        <v>y</v>
      </c>
      <c r="G185" t="s">
        <v>2019</v>
      </c>
      <c r="H185" t="s">
        <v>2019</v>
      </c>
      <c r="I185" t="str">
        <f t="shared" si="8"/>
        <v>y</v>
      </c>
    </row>
    <row r="186" spans="1:9" x14ac:dyDescent="0.25">
      <c r="A186" t="s">
        <v>2020</v>
      </c>
      <c r="B186" t="s">
        <v>2020</v>
      </c>
      <c r="C186" t="str">
        <f t="shared" si="6"/>
        <v>y</v>
      </c>
      <c r="D186" t="s">
        <v>2020</v>
      </c>
      <c r="E186" t="s">
        <v>2020</v>
      </c>
      <c r="F186" t="str">
        <f t="shared" si="7"/>
        <v>y</v>
      </c>
      <c r="G186" t="s">
        <v>2020</v>
      </c>
      <c r="H186" t="s">
        <v>2020</v>
      </c>
      <c r="I186" t="str">
        <f t="shared" si="8"/>
        <v>y</v>
      </c>
    </row>
    <row r="187" spans="1:9" x14ac:dyDescent="0.25">
      <c r="A187" t="s">
        <v>2020</v>
      </c>
      <c r="B187" t="s">
        <v>2020</v>
      </c>
      <c r="C187" t="str">
        <f t="shared" si="6"/>
        <v>y</v>
      </c>
      <c r="D187" t="s">
        <v>2020</v>
      </c>
      <c r="E187" t="s">
        <v>2020</v>
      </c>
      <c r="F187" t="str">
        <f t="shared" si="7"/>
        <v>y</v>
      </c>
      <c r="G187" t="s">
        <v>2020</v>
      </c>
      <c r="H187" t="s">
        <v>2020</v>
      </c>
      <c r="I187" t="str">
        <f t="shared" si="8"/>
        <v>y</v>
      </c>
    </row>
    <row r="188" spans="1:9" x14ac:dyDescent="0.25">
      <c r="A188" t="s">
        <v>2020</v>
      </c>
      <c r="B188" t="s">
        <v>2020</v>
      </c>
      <c r="C188" t="str">
        <f t="shared" si="6"/>
        <v>y</v>
      </c>
      <c r="D188" t="s">
        <v>2020</v>
      </c>
      <c r="E188" t="s">
        <v>2020</v>
      </c>
      <c r="F188" t="str">
        <f t="shared" si="7"/>
        <v>y</v>
      </c>
      <c r="G188" t="s">
        <v>2020</v>
      </c>
      <c r="H188" t="s">
        <v>2020</v>
      </c>
      <c r="I188" t="str">
        <f t="shared" si="8"/>
        <v>y</v>
      </c>
    </row>
    <row r="189" spans="1:9" x14ac:dyDescent="0.25">
      <c r="A189" t="s">
        <v>2020</v>
      </c>
      <c r="B189" t="s">
        <v>2020</v>
      </c>
      <c r="C189" t="str">
        <f t="shared" si="6"/>
        <v>y</v>
      </c>
      <c r="D189" t="s">
        <v>2020</v>
      </c>
      <c r="E189" t="s">
        <v>2020</v>
      </c>
      <c r="F189" t="str">
        <f t="shared" si="7"/>
        <v>y</v>
      </c>
      <c r="G189" t="s">
        <v>2020</v>
      </c>
      <c r="H189" t="s">
        <v>2020</v>
      </c>
      <c r="I189" t="str">
        <f t="shared" si="8"/>
        <v>y</v>
      </c>
    </row>
    <row r="190" spans="1:9" x14ac:dyDescent="0.25">
      <c r="A190" t="s">
        <v>2021</v>
      </c>
      <c r="B190" t="s">
        <v>2021</v>
      </c>
      <c r="C190" t="str">
        <f t="shared" si="6"/>
        <v>y</v>
      </c>
      <c r="D190" t="s">
        <v>2021</v>
      </c>
      <c r="E190" t="s">
        <v>2021</v>
      </c>
      <c r="F190" t="str">
        <f t="shared" si="7"/>
        <v>y</v>
      </c>
      <c r="G190" t="s">
        <v>2021</v>
      </c>
      <c r="H190" t="s">
        <v>2021</v>
      </c>
      <c r="I190" t="str">
        <f t="shared" si="8"/>
        <v>y</v>
      </c>
    </row>
    <row r="191" spans="1:9" x14ac:dyDescent="0.25">
      <c r="A191" t="s">
        <v>2021</v>
      </c>
      <c r="B191" t="s">
        <v>2021</v>
      </c>
      <c r="C191" t="str">
        <f t="shared" si="6"/>
        <v>y</v>
      </c>
      <c r="D191" t="s">
        <v>2021</v>
      </c>
      <c r="E191" t="s">
        <v>2021</v>
      </c>
      <c r="F191" t="str">
        <f t="shared" si="7"/>
        <v>y</v>
      </c>
      <c r="G191" t="s">
        <v>2021</v>
      </c>
      <c r="H191" t="s">
        <v>2021</v>
      </c>
      <c r="I191" t="str">
        <f t="shared" si="8"/>
        <v>y</v>
      </c>
    </row>
    <row r="192" spans="1:9" x14ac:dyDescent="0.25">
      <c r="A192" t="s">
        <v>2021</v>
      </c>
      <c r="B192" t="s">
        <v>2021</v>
      </c>
      <c r="C192" t="str">
        <f t="shared" si="6"/>
        <v>y</v>
      </c>
      <c r="D192" t="s">
        <v>2021</v>
      </c>
      <c r="E192" t="s">
        <v>2021</v>
      </c>
      <c r="F192" t="str">
        <f t="shared" si="7"/>
        <v>y</v>
      </c>
      <c r="G192" t="s">
        <v>2021</v>
      </c>
      <c r="H192" t="s">
        <v>2021</v>
      </c>
      <c r="I192" t="str">
        <f t="shared" si="8"/>
        <v>y</v>
      </c>
    </row>
    <row r="193" spans="1:9" x14ac:dyDescent="0.25">
      <c r="A193" t="s">
        <v>2021</v>
      </c>
      <c r="B193" t="s">
        <v>2021</v>
      </c>
      <c r="C193" t="str">
        <f t="shared" si="6"/>
        <v>y</v>
      </c>
      <c r="D193" t="s">
        <v>2021</v>
      </c>
      <c r="E193" t="s">
        <v>2021</v>
      </c>
      <c r="F193" t="str">
        <f t="shared" si="7"/>
        <v>y</v>
      </c>
      <c r="G193" t="s">
        <v>2021</v>
      </c>
      <c r="H193" t="s">
        <v>2021</v>
      </c>
      <c r="I193" t="str">
        <f t="shared" si="8"/>
        <v>y</v>
      </c>
    </row>
    <row r="194" spans="1:9" x14ac:dyDescent="0.25">
      <c r="A194" t="s">
        <v>2022</v>
      </c>
      <c r="B194" t="s">
        <v>2022</v>
      </c>
      <c r="C194" t="str">
        <f t="shared" si="6"/>
        <v>y</v>
      </c>
      <c r="D194" t="s">
        <v>2022</v>
      </c>
      <c r="E194" t="s">
        <v>2022</v>
      </c>
      <c r="F194" t="str">
        <f t="shared" si="7"/>
        <v>y</v>
      </c>
      <c r="G194" t="s">
        <v>2022</v>
      </c>
      <c r="H194" t="s">
        <v>2022</v>
      </c>
      <c r="I194" t="str">
        <f t="shared" si="8"/>
        <v>y</v>
      </c>
    </row>
    <row r="195" spans="1:9" x14ac:dyDescent="0.25">
      <c r="A195" t="s">
        <v>2022</v>
      </c>
      <c r="B195" t="s">
        <v>2022</v>
      </c>
      <c r="C195" t="str">
        <f t="shared" ref="C195:C258" si="9">IF(A195=B195,"y","n")</f>
        <v>y</v>
      </c>
      <c r="D195" t="s">
        <v>2022</v>
      </c>
      <c r="E195" t="s">
        <v>2022</v>
      </c>
      <c r="F195" t="str">
        <f t="shared" ref="F195:F258" si="10">IF(D195=E195,"y","n")</f>
        <v>y</v>
      </c>
      <c r="G195" t="s">
        <v>2022</v>
      </c>
      <c r="H195" t="s">
        <v>2022</v>
      </c>
      <c r="I195" t="str">
        <f t="shared" ref="I195:I258" si="11">IF(L195=M195,"y","n")</f>
        <v>y</v>
      </c>
    </row>
    <row r="196" spans="1:9" x14ac:dyDescent="0.25">
      <c r="A196" t="s">
        <v>2022</v>
      </c>
      <c r="B196" t="s">
        <v>2022</v>
      </c>
      <c r="C196" t="str">
        <f t="shared" si="9"/>
        <v>y</v>
      </c>
      <c r="D196" t="s">
        <v>2022</v>
      </c>
      <c r="E196" t="s">
        <v>2022</v>
      </c>
      <c r="F196" t="str">
        <f t="shared" si="10"/>
        <v>y</v>
      </c>
      <c r="G196" t="s">
        <v>2022</v>
      </c>
      <c r="H196" t="s">
        <v>2022</v>
      </c>
      <c r="I196" t="str">
        <f t="shared" si="11"/>
        <v>y</v>
      </c>
    </row>
    <row r="197" spans="1:9" x14ac:dyDescent="0.25">
      <c r="A197" t="s">
        <v>2022</v>
      </c>
      <c r="B197" t="s">
        <v>2022</v>
      </c>
      <c r="C197" t="str">
        <f t="shared" si="9"/>
        <v>y</v>
      </c>
      <c r="D197" t="s">
        <v>2022</v>
      </c>
      <c r="E197" t="s">
        <v>2022</v>
      </c>
      <c r="F197" t="str">
        <f t="shared" si="10"/>
        <v>y</v>
      </c>
      <c r="G197" t="s">
        <v>2022</v>
      </c>
      <c r="H197" t="s">
        <v>2022</v>
      </c>
      <c r="I197" t="str">
        <f t="shared" si="11"/>
        <v>y</v>
      </c>
    </row>
    <row r="198" spans="1:9" x14ac:dyDescent="0.25">
      <c r="A198" t="s">
        <v>2023</v>
      </c>
      <c r="B198" t="s">
        <v>2023</v>
      </c>
      <c r="C198" t="str">
        <f t="shared" si="9"/>
        <v>y</v>
      </c>
      <c r="D198" t="s">
        <v>2023</v>
      </c>
      <c r="E198" t="s">
        <v>2023</v>
      </c>
      <c r="F198" t="str">
        <f t="shared" si="10"/>
        <v>y</v>
      </c>
      <c r="G198" t="s">
        <v>2023</v>
      </c>
      <c r="H198" t="s">
        <v>2023</v>
      </c>
      <c r="I198" t="str">
        <f t="shared" si="11"/>
        <v>y</v>
      </c>
    </row>
    <row r="199" spans="1:9" x14ac:dyDescent="0.25">
      <c r="A199" t="s">
        <v>2023</v>
      </c>
      <c r="B199" t="s">
        <v>2023</v>
      </c>
      <c r="C199" t="str">
        <f t="shared" si="9"/>
        <v>y</v>
      </c>
      <c r="D199" t="s">
        <v>2023</v>
      </c>
      <c r="E199" t="s">
        <v>2023</v>
      </c>
      <c r="F199" t="str">
        <f t="shared" si="10"/>
        <v>y</v>
      </c>
      <c r="G199" t="s">
        <v>2023</v>
      </c>
      <c r="H199" t="s">
        <v>2023</v>
      </c>
      <c r="I199" t="str">
        <f t="shared" si="11"/>
        <v>y</v>
      </c>
    </row>
    <row r="200" spans="1:9" x14ac:dyDescent="0.25">
      <c r="A200" t="s">
        <v>2023</v>
      </c>
      <c r="B200" t="s">
        <v>2023</v>
      </c>
      <c r="C200" t="str">
        <f t="shared" si="9"/>
        <v>y</v>
      </c>
      <c r="D200" t="s">
        <v>2023</v>
      </c>
      <c r="E200" t="s">
        <v>2023</v>
      </c>
      <c r="F200" t="str">
        <f t="shared" si="10"/>
        <v>y</v>
      </c>
      <c r="G200" t="s">
        <v>2023</v>
      </c>
      <c r="H200" t="s">
        <v>2023</v>
      </c>
      <c r="I200" t="str">
        <f t="shared" si="11"/>
        <v>y</v>
      </c>
    </row>
    <row r="201" spans="1:9" x14ac:dyDescent="0.25">
      <c r="A201" t="s">
        <v>2023</v>
      </c>
      <c r="B201" t="s">
        <v>2023</v>
      </c>
      <c r="C201" t="str">
        <f t="shared" si="9"/>
        <v>y</v>
      </c>
      <c r="D201" t="s">
        <v>2023</v>
      </c>
      <c r="E201" t="s">
        <v>2023</v>
      </c>
      <c r="F201" t="str">
        <f t="shared" si="10"/>
        <v>y</v>
      </c>
      <c r="G201" t="s">
        <v>2023</v>
      </c>
      <c r="H201" t="s">
        <v>2023</v>
      </c>
      <c r="I201" t="str">
        <f t="shared" si="11"/>
        <v>y</v>
      </c>
    </row>
    <row r="202" spans="1:9" x14ac:dyDescent="0.25">
      <c r="A202" t="s">
        <v>2024</v>
      </c>
      <c r="B202" t="s">
        <v>2024</v>
      </c>
      <c r="C202" t="str">
        <f t="shared" si="9"/>
        <v>y</v>
      </c>
      <c r="D202" t="s">
        <v>2024</v>
      </c>
      <c r="E202" t="s">
        <v>2024</v>
      </c>
      <c r="F202" t="str">
        <f t="shared" si="10"/>
        <v>y</v>
      </c>
      <c r="G202" t="s">
        <v>2024</v>
      </c>
      <c r="H202" t="s">
        <v>2024</v>
      </c>
      <c r="I202" t="str">
        <f t="shared" si="11"/>
        <v>y</v>
      </c>
    </row>
    <row r="203" spans="1:9" x14ac:dyDescent="0.25">
      <c r="A203" t="s">
        <v>2024</v>
      </c>
      <c r="B203" t="s">
        <v>2024</v>
      </c>
      <c r="C203" t="str">
        <f t="shared" si="9"/>
        <v>y</v>
      </c>
      <c r="D203" t="s">
        <v>2024</v>
      </c>
      <c r="E203" t="s">
        <v>2024</v>
      </c>
      <c r="F203" t="str">
        <f t="shared" si="10"/>
        <v>y</v>
      </c>
      <c r="G203" t="s">
        <v>2024</v>
      </c>
      <c r="H203" t="s">
        <v>2024</v>
      </c>
      <c r="I203" t="str">
        <f t="shared" si="11"/>
        <v>y</v>
      </c>
    </row>
    <row r="204" spans="1:9" x14ac:dyDescent="0.25">
      <c r="A204" t="s">
        <v>2024</v>
      </c>
      <c r="B204" t="s">
        <v>2024</v>
      </c>
      <c r="C204" t="str">
        <f t="shared" si="9"/>
        <v>y</v>
      </c>
      <c r="D204" t="s">
        <v>2024</v>
      </c>
      <c r="E204" t="s">
        <v>2024</v>
      </c>
      <c r="F204" t="str">
        <f t="shared" si="10"/>
        <v>y</v>
      </c>
      <c r="G204" t="s">
        <v>2024</v>
      </c>
      <c r="H204" t="s">
        <v>2024</v>
      </c>
      <c r="I204" t="str">
        <f t="shared" si="11"/>
        <v>y</v>
      </c>
    </row>
    <row r="205" spans="1:9" x14ac:dyDescent="0.25">
      <c r="A205" t="s">
        <v>2024</v>
      </c>
      <c r="B205" t="s">
        <v>2024</v>
      </c>
      <c r="C205" t="str">
        <f t="shared" si="9"/>
        <v>y</v>
      </c>
      <c r="D205" t="s">
        <v>2024</v>
      </c>
      <c r="E205" t="s">
        <v>2024</v>
      </c>
      <c r="F205" t="str">
        <f t="shared" si="10"/>
        <v>y</v>
      </c>
      <c r="G205" t="s">
        <v>2024</v>
      </c>
      <c r="H205" t="s">
        <v>2024</v>
      </c>
      <c r="I205" t="str">
        <f t="shared" si="11"/>
        <v>y</v>
      </c>
    </row>
    <row r="206" spans="1:9" x14ac:dyDescent="0.25">
      <c r="A206" t="s">
        <v>2025</v>
      </c>
      <c r="B206" t="s">
        <v>2025</v>
      </c>
      <c r="C206" t="str">
        <f t="shared" si="9"/>
        <v>y</v>
      </c>
      <c r="D206" t="s">
        <v>2025</v>
      </c>
      <c r="E206" t="s">
        <v>2025</v>
      </c>
      <c r="F206" t="str">
        <f t="shared" si="10"/>
        <v>y</v>
      </c>
      <c r="G206" t="s">
        <v>2025</v>
      </c>
      <c r="H206" t="s">
        <v>2025</v>
      </c>
      <c r="I206" t="str">
        <f t="shared" si="11"/>
        <v>y</v>
      </c>
    </row>
    <row r="207" spans="1:9" x14ac:dyDescent="0.25">
      <c r="A207" t="s">
        <v>2025</v>
      </c>
      <c r="B207" t="s">
        <v>2025</v>
      </c>
      <c r="C207" t="str">
        <f t="shared" si="9"/>
        <v>y</v>
      </c>
      <c r="D207" t="s">
        <v>2025</v>
      </c>
      <c r="E207" t="s">
        <v>2025</v>
      </c>
      <c r="F207" t="str">
        <f t="shared" si="10"/>
        <v>y</v>
      </c>
      <c r="G207" t="s">
        <v>2025</v>
      </c>
      <c r="H207" t="s">
        <v>2025</v>
      </c>
      <c r="I207" t="str">
        <f t="shared" si="11"/>
        <v>y</v>
      </c>
    </row>
    <row r="208" spans="1:9" x14ac:dyDescent="0.25">
      <c r="A208" t="s">
        <v>2025</v>
      </c>
      <c r="B208" t="s">
        <v>2025</v>
      </c>
      <c r="C208" t="str">
        <f t="shared" si="9"/>
        <v>y</v>
      </c>
      <c r="D208" t="s">
        <v>2025</v>
      </c>
      <c r="E208" t="s">
        <v>2025</v>
      </c>
      <c r="F208" t="str">
        <f t="shared" si="10"/>
        <v>y</v>
      </c>
      <c r="G208" t="s">
        <v>2025</v>
      </c>
      <c r="H208" t="s">
        <v>2025</v>
      </c>
      <c r="I208" t="str">
        <f t="shared" si="11"/>
        <v>y</v>
      </c>
    </row>
    <row r="209" spans="1:9" x14ac:dyDescent="0.25">
      <c r="A209" t="s">
        <v>2025</v>
      </c>
      <c r="B209" t="s">
        <v>2025</v>
      </c>
      <c r="C209" t="str">
        <f t="shared" si="9"/>
        <v>y</v>
      </c>
      <c r="D209" t="s">
        <v>2025</v>
      </c>
      <c r="E209" t="s">
        <v>2025</v>
      </c>
      <c r="F209" t="str">
        <f t="shared" si="10"/>
        <v>y</v>
      </c>
      <c r="G209" t="s">
        <v>2025</v>
      </c>
      <c r="H209" t="s">
        <v>2025</v>
      </c>
      <c r="I209" t="str">
        <f t="shared" si="11"/>
        <v>y</v>
      </c>
    </row>
    <row r="210" spans="1:9" x14ac:dyDescent="0.25">
      <c r="A210" t="s">
        <v>2026</v>
      </c>
      <c r="B210" t="s">
        <v>2026</v>
      </c>
      <c r="C210" t="str">
        <f t="shared" si="9"/>
        <v>y</v>
      </c>
      <c r="D210" t="s">
        <v>2026</v>
      </c>
      <c r="E210" t="s">
        <v>2026</v>
      </c>
      <c r="F210" t="str">
        <f t="shared" si="10"/>
        <v>y</v>
      </c>
      <c r="G210" t="s">
        <v>2026</v>
      </c>
      <c r="H210" t="s">
        <v>2026</v>
      </c>
      <c r="I210" t="str">
        <f t="shared" si="11"/>
        <v>y</v>
      </c>
    </row>
    <row r="211" spans="1:9" x14ac:dyDescent="0.25">
      <c r="A211" t="s">
        <v>2026</v>
      </c>
      <c r="B211" t="s">
        <v>2026</v>
      </c>
      <c r="C211" t="str">
        <f t="shared" si="9"/>
        <v>y</v>
      </c>
      <c r="D211" t="s">
        <v>2026</v>
      </c>
      <c r="E211" t="s">
        <v>2026</v>
      </c>
      <c r="F211" t="str">
        <f t="shared" si="10"/>
        <v>y</v>
      </c>
      <c r="G211" t="s">
        <v>2026</v>
      </c>
      <c r="H211" t="s">
        <v>2026</v>
      </c>
      <c r="I211" t="str">
        <f t="shared" si="11"/>
        <v>y</v>
      </c>
    </row>
    <row r="212" spans="1:9" x14ac:dyDescent="0.25">
      <c r="A212" t="s">
        <v>2026</v>
      </c>
      <c r="B212" t="s">
        <v>2026</v>
      </c>
      <c r="C212" t="str">
        <f t="shared" si="9"/>
        <v>y</v>
      </c>
      <c r="D212" t="s">
        <v>2026</v>
      </c>
      <c r="E212" t="s">
        <v>2026</v>
      </c>
      <c r="F212" t="str">
        <f t="shared" si="10"/>
        <v>y</v>
      </c>
      <c r="G212" t="s">
        <v>2026</v>
      </c>
      <c r="H212" t="s">
        <v>2026</v>
      </c>
      <c r="I212" t="str">
        <f t="shared" si="11"/>
        <v>y</v>
      </c>
    </row>
    <row r="213" spans="1:9" x14ac:dyDescent="0.25">
      <c r="A213" t="s">
        <v>2026</v>
      </c>
      <c r="B213" t="s">
        <v>2026</v>
      </c>
      <c r="C213" t="str">
        <f t="shared" si="9"/>
        <v>y</v>
      </c>
      <c r="D213" t="s">
        <v>2026</v>
      </c>
      <c r="E213" t="s">
        <v>2026</v>
      </c>
      <c r="F213" t="str">
        <f t="shared" si="10"/>
        <v>y</v>
      </c>
      <c r="G213" t="s">
        <v>2026</v>
      </c>
      <c r="H213" t="s">
        <v>2026</v>
      </c>
      <c r="I213" t="str">
        <f t="shared" si="11"/>
        <v>y</v>
      </c>
    </row>
    <row r="214" spans="1:9" x14ac:dyDescent="0.25">
      <c r="A214" t="s">
        <v>2027</v>
      </c>
      <c r="B214" t="s">
        <v>2027</v>
      </c>
      <c r="C214" t="str">
        <f t="shared" si="9"/>
        <v>y</v>
      </c>
      <c r="D214" t="s">
        <v>2027</v>
      </c>
      <c r="E214" t="s">
        <v>2027</v>
      </c>
      <c r="F214" t="str">
        <f t="shared" si="10"/>
        <v>y</v>
      </c>
      <c r="G214" t="s">
        <v>2027</v>
      </c>
      <c r="H214" t="s">
        <v>2027</v>
      </c>
      <c r="I214" t="str">
        <f t="shared" si="11"/>
        <v>y</v>
      </c>
    </row>
    <row r="215" spans="1:9" x14ac:dyDescent="0.25">
      <c r="A215" t="s">
        <v>2027</v>
      </c>
      <c r="B215" t="s">
        <v>2027</v>
      </c>
      <c r="C215" t="str">
        <f t="shared" si="9"/>
        <v>y</v>
      </c>
      <c r="D215" t="s">
        <v>2027</v>
      </c>
      <c r="E215" t="s">
        <v>2027</v>
      </c>
      <c r="F215" t="str">
        <f t="shared" si="10"/>
        <v>y</v>
      </c>
      <c r="G215" t="s">
        <v>2027</v>
      </c>
      <c r="H215" t="s">
        <v>2027</v>
      </c>
      <c r="I215" t="str">
        <f t="shared" si="11"/>
        <v>y</v>
      </c>
    </row>
    <row r="216" spans="1:9" x14ac:dyDescent="0.25">
      <c r="A216" t="s">
        <v>2027</v>
      </c>
      <c r="B216" t="s">
        <v>2027</v>
      </c>
      <c r="C216" t="str">
        <f t="shared" si="9"/>
        <v>y</v>
      </c>
      <c r="D216" t="s">
        <v>2027</v>
      </c>
      <c r="E216" t="s">
        <v>2027</v>
      </c>
      <c r="F216" t="str">
        <f t="shared" si="10"/>
        <v>y</v>
      </c>
      <c r="G216" t="s">
        <v>2027</v>
      </c>
      <c r="H216" t="s">
        <v>2027</v>
      </c>
      <c r="I216" t="str">
        <f t="shared" si="11"/>
        <v>y</v>
      </c>
    </row>
    <row r="217" spans="1:9" x14ac:dyDescent="0.25">
      <c r="A217" t="s">
        <v>2027</v>
      </c>
      <c r="B217" t="s">
        <v>2027</v>
      </c>
      <c r="C217" t="str">
        <f t="shared" si="9"/>
        <v>y</v>
      </c>
      <c r="D217" t="s">
        <v>2027</v>
      </c>
      <c r="E217" t="s">
        <v>2027</v>
      </c>
      <c r="F217" t="str">
        <f t="shared" si="10"/>
        <v>y</v>
      </c>
      <c r="G217" t="s">
        <v>2027</v>
      </c>
      <c r="H217" t="s">
        <v>2027</v>
      </c>
      <c r="I217" t="str">
        <f t="shared" si="11"/>
        <v>y</v>
      </c>
    </row>
    <row r="218" spans="1:9" x14ac:dyDescent="0.25">
      <c r="A218" t="s">
        <v>2028</v>
      </c>
      <c r="B218" t="s">
        <v>2028</v>
      </c>
      <c r="C218" t="str">
        <f t="shared" si="9"/>
        <v>y</v>
      </c>
      <c r="D218" t="s">
        <v>2028</v>
      </c>
      <c r="E218" t="s">
        <v>2028</v>
      </c>
      <c r="F218" t="str">
        <f t="shared" si="10"/>
        <v>y</v>
      </c>
      <c r="G218" t="s">
        <v>2028</v>
      </c>
      <c r="H218" t="s">
        <v>2028</v>
      </c>
      <c r="I218" t="str">
        <f t="shared" si="11"/>
        <v>y</v>
      </c>
    </row>
    <row r="219" spans="1:9" x14ac:dyDescent="0.25">
      <c r="A219" t="s">
        <v>2028</v>
      </c>
      <c r="B219" t="s">
        <v>2028</v>
      </c>
      <c r="C219" t="str">
        <f t="shared" si="9"/>
        <v>y</v>
      </c>
      <c r="D219" t="s">
        <v>2028</v>
      </c>
      <c r="E219" t="s">
        <v>2028</v>
      </c>
      <c r="F219" t="str">
        <f t="shared" si="10"/>
        <v>y</v>
      </c>
      <c r="G219" t="s">
        <v>2028</v>
      </c>
      <c r="H219" t="s">
        <v>2028</v>
      </c>
      <c r="I219" t="str">
        <f t="shared" si="11"/>
        <v>y</v>
      </c>
    </row>
    <row r="220" spans="1:9" x14ac:dyDescent="0.25">
      <c r="A220" t="s">
        <v>2028</v>
      </c>
      <c r="B220" t="s">
        <v>2028</v>
      </c>
      <c r="C220" t="str">
        <f t="shared" si="9"/>
        <v>y</v>
      </c>
      <c r="D220" t="s">
        <v>2028</v>
      </c>
      <c r="E220" t="s">
        <v>2028</v>
      </c>
      <c r="F220" t="str">
        <f t="shared" si="10"/>
        <v>y</v>
      </c>
      <c r="G220" t="s">
        <v>2028</v>
      </c>
      <c r="H220" t="s">
        <v>2028</v>
      </c>
      <c r="I220" t="str">
        <f t="shared" si="11"/>
        <v>y</v>
      </c>
    </row>
    <row r="221" spans="1:9" x14ac:dyDescent="0.25">
      <c r="A221" t="s">
        <v>2028</v>
      </c>
      <c r="B221" t="s">
        <v>2028</v>
      </c>
      <c r="C221" t="str">
        <f t="shared" si="9"/>
        <v>y</v>
      </c>
      <c r="D221" t="s">
        <v>2028</v>
      </c>
      <c r="E221" t="s">
        <v>2028</v>
      </c>
      <c r="F221" t="str">
        <f t="shared" si="10"/>
        <v>y</v>
      </c>
      <c r="G221" t="s">
        <v>2028</v>
      </c>
      <c r="H221" t="s">
        <v>2028</v>
      </c>
      <c r="I221" t="str">
        <f t="shared" si="11"/>
        <v>y</v>
      </c>
    </row>
    <row r="222" spans="1:9" x14ac:dyDescent="0.25">
      <c r="A222" t="s">
        <v>2029</v>
      </c>
      <c r="B222" t="s">
        <v>2029</v>
      </c>
      <c r="C222" t="str">
        <f t="shared" si="9"/>
        <v>y</v>
      </c>
      <c r="D222" t="s">
        <v>2029</v>
      </c>
      <c r="E222" t="s">
        <v>2029</v>
      </c>
      <c r="F222" t="str">
        <f t="shared" si="10"/>
        <v>y</v>
      </c>
      <c r="G222" t="s">
        <v>2029</v>
      </c>
      <c r="H222" t="s">
        <v>2029</v>
      </c>
      <c r="I222" t="str">
        <f t="shared" si="11"/>
        <v>y</v>
      </c>
    </row>
    <row r="223" spans="1:9" x14ac:dyDescent="0.25">
      <c r="A223" t="s">
        <v>2029</v>
      </c>
      <c r="B223" t="s">
        <v>2029</v>
      </c>
      <c r="C223" t="str">
        <f t="shared" si="9"/>
        <v>y</v>
      </c>
      <c r="D223" t="s">
        <v>2029</v>
      </c>
      <c r="E223" t="s">
        <v>2029</v>
      </c>
      <c r="F223" t="str">
        <f t="shared" si="10"/>
        <v>y</v>
      </c>
      <c r="G223" t="s">
        <v>2029</v>
      </c>
      <c r="H223" t="s">
        <v>2029</v>
      </c>
      <c r="I223" t="str">
        <f t="shared" si="11"/>
        <v>y</v>
      </c>
    </row>
    <row r="224" spans="1:9" x14ac:dyDescent="0.25">
      <c r="A224" t="s">
        <v>2029</v>
      </c>
      <c r="B224" t="s">
        <v>2029</v>
      </c>
      <c r="C224" t="str">
        <f t="shared" si="9"/>
        <v>y</v>
      </c>
      <c r="D224" t="s">
        <v>2029</v>
      </c>
      <c r="E224" t="s">
        <v>2029</v>
      </c>
      <c r="F224" t="str">
        <f t="shared" si="10"/>
        <v>y</v>
      </c>
      <c r="G224" t="s">
        <v>2029</v>
      </c>
      <c r="H224" t="s">
        <v>2029</v>
      </c>
      <c r="I224" t="str">
        <f t="shared" si="11"/>
        <v>y</v>
      </c>
    </row>
    <row r="225" spans="1:9" x14ac:dyDescent="0.25">
      <c r="A225" t="s">
        <v>2029</v>
      </c>
      <c r="B225" t="s">
        <v>2029</v>
      </c>
      <c r="C225" t="str">
        <f t="shared" si="9"/>
        <v>y</v>
      </c>
      <c r="D225" t="s">
        <v>2029</v>
      </c>
      <c r="E225" t="s">
        <v>2029</v>
      </c>
      <c r="F225" t="str">
        <f t="shared" si="10"/>
        <v>y</v>
      </c>
      <c r="G225" t="s">
        <v>2029</v>
      </c>
      <c r="H225" t="s">
        <v>2029</v>
      </c>
      <c r="I225" t="str">
        <f t="shared" si="11"/>
        <v>y</v>
      </c>
    </row>
    <row r="226" spans="1:9" x14ac:dyDescent="0.25">
      <c r="A226" t="s">
        <v>2030</v>
      </c>
      <c r="B226" t="s">
        <v>2030</v>
      </c>
      <c r="C226" t="str">
        <f t="shared" si="9"/>
        <v>y</v>
      </c>
      <c r="D226" t="s">
        <v>2030</v>
      </c>
      <c r="E226" t="s">
        <v>2030</v>
      </c>
      <c r="F226" t="str">
        <f t="shared" si="10"/>
        <v>y</v>
      </c>
      <c r="G226" t="s">
        <v>2030</v>
      </c>
      <c r="H226" t="s">
        <v>2030</v>
      </c>
      <c r="I226" t="str">
        <f t="shared" si="11"/>
        <v>y</v>
      </c>
    </row>
    <row r="227" spans="1:9" x14ac:dyDescent="0.25">
      <c r="A227" t="s">
        <v>2030</v>
      </c>
      <c r="B227" t="s">
        <v>2030</v>
      </c>
      <c r="C227" t="str">
        <f t="shared" si="9"/>
        <v>y</v>
      </c>
      <c r="D227" t="s">
        <v>2030</v>
      </c>
      <c r="E227" t="s">
        <v>2030</v>
      </c>
      <c r="F227" t="str">
        <f t="shared" si="10"/>
        <v>y</v>
      </c>
      <c r="G227" t="s">
        <v>2030</v>
      </c>
      <c r="H227" t="s">
        <v>2030</v>
      </c>
      <c r="I227" t="str">
        <f t="shared" si="11"/>
        <v>y</v>
      </c>
    </row>
    <row r="228" spans="1:9" x14ac:dyDescent="0.25">
      <c r="A228" t="s">
        <v>2030</v>
      </c>
      <c r="B228" t="s">
        <v>2030</v>
      </c>
      <c r="C228" t="str">
        <f t="shared" si="9"/>
        <v>y</v>
      </c>
      <c r="D228" t="s">
        <v>2030</v>
      </c>
      <c r="E228" t="s">
        <v>2030</v>
      </c>
      <c r="F228" t="str">
        <f t="shared" si="10"/>
        <v>y</v>
      </c>
      <c r="G228" t="s">
        <v>2030</v>
      </c>
      <c r="H228" t="s">
        <v>2030</v>
      </c>
      <c r="I228" t="str">
        <f t="shared" si="11"/>
        <v>y</v>
      </c>
    </row>
    <row r="229" spans="1:9" x14ac:dyDescent="0.25">
      <c r="A229" t="s">
        <v>2030</v>
      </c>
      <c r="B229" t="s">
        <v>2030</v>
      </c>
      <c r="C229" t="str">
        <f t="shared" si="9"/>
        <v>y</v>
      </c>
      <c r="D229" t="s">
        <v>2030</v>
      </c>
      <c r="E229" t="s">
        <v>2030</v>
      </c>
      <c r="F229" t="str">
        <f t="shared" si="10"/>
        <v>y</v>
      </c>
      <c r="G229" t="s">
        <v>2030</v>
      </c>
      <c r="H229" t="s">
        <v>2030</v>
      </c>
      <c r="I229" t="str">
        <f t="shared" si="11"/>
        <v>y</v>
      </c>
    </row>
    <row r="230" spans="1:9" x14ac:dyDescent="0.25">
      <c r="A230" t="s">
        <v>2031</v>
      </c>
      <c r="B230" t="s">
        <v>2031</v>
      </c>
      <c r="C230" t="str">
        <f t="shared" si="9"/>
        <v>y</v>
      </c>
      <c r="D230" t="s">
        <v>2031</v>
      </c>
      <c r="E230" t="s">
        <v>2031</v>
      </c>
      <c r="F230" t="str">
        <f t="shared" si="10"/>
        <v>y</v>
      </c>
      <c r="G230" t="s">
        <v>2031</v>
      </c>
      <c r="H230" t="s">
        <v>2031</v>
      </c>
      <c r="I230" t="str">
        <f t="shared" si="11"/>
        <v>y</v>
      </c>
    </row>
    <row r="231" spans="1:9" x14ac:dyDescent="0.25">
      <c r="A231" t="s">
        <v>2031</v>
      </c>
      <c r="B231" t="s">
        <v>2031</v>
      </c>
      <c r="C231" t="str">
        <f t="shared" si="9"/>
        <v>y</v>
      </c>
      <c r="D231" t="s">
        <v>2031</v>
      </c>
      <c r="E231" t="s">
        <v>2031</v>
      </c>
      <c r="F231" t="str">
        <f t="shared" si="10"/>
        <v>y</v>
      </c>
      <c r="G231" t="s">
        <v>2031</v>
      </c>
      <c r="H231" t="s">
        <v>2031</v>
      </c>
      <c r="I231" t="str">
        <f t="shared" si="11"/>
        <v>y</v>
      </c>
    </row>
    <row r="232" spans="1:9" x14ac:dyDescent="0.25">
      <c r="A232" t="s">
        <v>2031</v>
      </c>
      <c r="B232" t="s">
        <v>2031</v>
      </c>
      <c r="C232" t="str">
        <f t="shared" si="9"/>
        <v>y</v>
      </c>
      <c r="D232" t="s">
        <v>2031</v>
      </c>
      <c r="E232" t="s">
        <v>2031</v>
      </c>
      <c r="F232" t="str">
        <f t="shared" si="10"/>
        <v>y</v>
      </c>
      <c r="G232" t="s">
        <v>2031</v>
      </c>
      <c r="H232" t="s">
        <v>2031</v>
      </c>
      <c r="I232" t="str">
        <f t="shared" si="11"/>
        <v>y</v>
      </c>
    </row>
    <row r="233" spans="1:9" x14ac:dyDescent="0.25">
      <c r="A233" t="s">
        <v>2031</v>
      </c>
      <c r="B233" t="s">
        <v>2031</v>
      </c>
      <c r="C233" t="str">
        <f t="shared" si="9"/>
        <v>y</v>
      </c>
      <c r="D233" t="s">
        <v>2031</v>
      </c>
      <c r="E233" t="s">
        <v>2031</v>
      </c>
      <c r="F233" t="str">
        <f t="shared" si="10"/>
        <v>y</v>
      </c>
      <c r="G233" t="s">
        <v>2031</v>
      </c>
      <c r="H233" t="s">
        <v>2031</v>
      </c>
      <c r="I233" t="str">
        <f t="shared" si="11"/>
        <v>y</v>
      </c>
    </row>
    <row r="234" spans="1:9" x14ac:dyDescent="0.25">
      <c r="A234" t="s">
        <v>2032</v>
      </c>
      <c r="B234" t="s">
        <v>2032</v>
      </c>
      <c r="C234" t="str">
        <f t="shared" si="9"/>
        <v>y</v>
      </c>
      <c r="D234" t="s">
        <v>2032</v>
      </c>
      <c r="E234" t="s">
        <v>2032</v>
      </c>
      <c r="F234" t="str">
        <f t="shared" si="10"/>
        <v>y</v>
      </c>
      <c r="G234" t="s">
        <v>2032</v>
      </c>
      <c r="H234" t="s">
        <v>2032</v>
      </c>
      <c r="I234" t="str">
        <f t="shared" si="11"/>
        <v>y</v>
      </c>
    </row>
    <row r="235" spans="1:9" x14ac:dyDescent="0.25">
      <c r="A235" t="s">
        <v>2032</v>
      </c>
      <c r="B235" t="s">
        <v>2032</v>
      </c>
      <c r="C235" t="str">
        <f t="shared" si="9"/>
        <v>y</v>
      </c>
      <c r="D235" t="s">
        <v>2032</v>
      </c>
      <c r="E235" t="s">
        <v>2032</v>
      </c>
      <c r="F235" t="str">
        <f t="shared" si="10"/>
        <v>y</v>
      </c>
      <c r="G235" t="s">
        <v>2032</v>
      </c>
      <c r="H235" t="s">
        <v>2032</v>
      </c>
      <c r="I235" t="str">
        <f t="shared" si="11"/>
        <v>y</v>
      </c>
    </row>
    <row r="236" spans="1:9" x14ac:dyDescent="0.25">
      <c r="A236" t="s">
        <v>2032</v>
      </c>
      <c r="B236" t="s">
        <v>2032</v>
      </c>
      <c r="C236" t="str">
        <f t="shared" si="9"/>
        <v>y</v>
      </c>
      <c r="D236" t="s">
        <v>2032</v>
      </c>
      <c r="E236" t="s">
        <v>2032</v>
      </c>
      <c r="F236" t="str">
        <f t="shared" si="10"/>
        <v>y</v>
      </c>
      <c r="G236" t="s">
        <v>2032</v>
      </c>
      <c r="H236" t="s">
        <v>2032</v>
      </c>
      <c r="I236" t="str">
        <f t="shared" si="11"/>
        <v>y</v>
      </c>
    </row>
    <row r="237" spans="1:9" x14ac:dyDescent="0.25">
      <c r="A237" t="s">
        <v>2032</v>
      </c>
      <c r="B237" t="s">
        <v>2032</v>
      </c>
      <c r="C237" t="str">
        <f t="shared" si="9"/>
        <v>y</v>
      </c>
      <c r="D237" t="s">
        <v>2032</v>
      </c>
      <c r="E237" t="s">
        <v>2032</v>
      </c>
      <c r="F237" t="str">
        <f t="shared" si="10"/>
        <v>y</v>
      </c>
      <c r="G237" t="s">
        <v>2032</v>
      </c>
      <c r="H237" t="s">
        <v>2032</v>
      </c>
      <c r="I237" t="str">
        <f t="shared" si="11"/>
        <v>y</v>
      </c>
    </row>
    <row r="238" spans="1:9" x14ac:dyDescent="0.25">
      <c r="A238" t="s">
        <v>2033</v>
      </c>
      <c r="B238" t="s">
        <v>2033</v>
      </c>
      <c r="C238" t="str">
        <f t="shared" si="9"/>
        <v>y</v>
      </c>
      <c r="D238" t="s">
        <v>2033</v>
      </c>
      <c r="E238" t="s">
        <v>2033</v>
      </c>
      <c r="F238" t="str">
        <f t="shared" si="10"/>
        <v>y</v>
      </c>
      <c r="G238" t="s">
        <v>2033</v>
      </c>
      <c r="H238" t="s">
        <v>2033</v>
      </c>
      <c r="I238" t="str">
        <f t="shared" si="11"/>
        <v>y</v>
      </c>
    </row>
    <row r="239" spans="1:9" x14ac:dyDescent="0.25">
      <c r="A239" t="s">
        <v>2033</v>
      </c>
      <c r="B239" t="s">
        <v>2033</v>
      </c>
      <c r="C239" t="str">
        <f t="shared" si="9"/>
        <v>y</v>
      </c>
      <c r="D239" t="s">
        <v>2033</v>
      </c>
      <c r="E239" t="s">
        <v>2033</v>
      </c>
      <c r="F239" t="str">
        <f t="shared" si="10"/>
        <v>y</v>
      </c>
      <c r="G239" t="s">
        <v>2033</v>
      </c>
      <c r="H239" t="s">
        <v>2033</v>
      </c>
      <c r="I239" t="str">
        <f t="shared" si="11"/>
        <v>y</v>
      </c>
    </row>
    <row r="240" spans="1:9" x14ac:dyDescent="0.25">
      <c r="A240" t="s">
        <v>2033</v>
      </c>
      <c r="B240" t="s">
        <v>2033</v>
      </c>
      <c r="C240" t="str">
        <f t="shared" si="9"/>
        <v>y</v>
      </c>
      <c r="D240" t="s">
        <v>2033</v>
      </c>
      <c r="E240" t="s">
        <v>2033</v>
      </c>
      <c r="F240" t="str">
        <f t="shared" si="10"/>
        <v>y</v>
      </c>
      <c r="G240" t="s">
        <v>2033</v>
      </c>
      <c r="H240" t="s">
        <v>2033</v>
      </c>
      <c r="I240" t="str">
        <f t="shared" si="11"/>
        <v>y</v>
      </c>
    </row>
    <row r="241" spans="1:9" x14ac:dyDescent="0.25">
      <c r="A241" t="s">
        <v>2033</v>
      </c>
      <c r="B241" t="s">
        <v>2033</v>
      </c>
      <c r="C241" t="str">
        <f t="shared" si="9"/>
        <v>y</v>
      </c>
      <c r="D241" t="s">
        <v>2033</v>
      </c>
      <c r="E241" t="s">
        <v>2033</v>
      </c>
      <c r="F241" t="str">
        <f t="shared" si="10"/>
        <v>y</v>
      </c>
      <c r="G241" t="s">
        <v>2033</v>
      </c>
      <c r="H241" t="s">
        <v>2033</v>
      </c>
      <c r="I241" t="str">
        <f t="shared" si="11"/>
        <v>y</v>
      </c>
    </row>
    <row r="242" spans="1:9" x14ac:dyDescent="0.25">
      <c r="A242" t="s">
        <v>2034</v>
      </c>
      <c r="B242" t="s">
        <v>2034</v>
      </c>
      <c r="C242" t="str">
        <f t="shared" si="9"/>
        <v>y</v>
      </c>
      <c r="D242" t="s">
        <v>2034</v>
      </c>
      <c r="E242" t="s">
        <v>2034</v>
      </c>
      <c r="F242" t="str">
        <f t="shared" si="10"/>
        <v>y</v>
      </c>
      <c r="G242" t="s">
        <v>2034</v>
      </c>
      <c r="H242" t="s">
        <v>2034</v>
      </c>
      <c r="I242" t="str">
        <f t="shared" si="11"/>
        <v>y</v>
      </c>
    </row>
    <row r="243" spans="1:9" x14ac:dyDescent="0.25">
      <c r="A243" t="s">
        <v>2034</v>
      </c>
      <c r="B243" t="s">
        <v>2034</v>
      </c>
      <c r="C243" t="str">
        <f t="shared" si="9"/>
        <v>y</v>
      </c>
      <c r="D243" t="s">
        <v>2034</v>
      </c>
      <c r="E243" t="s">
        <v>2034</v>
      </c>
      <c r="F243" t="str">
        <f t="shared" si="10"/>
        <v>y</v>
      </c>
      <c r="G243" t="s">
        <v>2034</v>
      </c>
      <c r="H243" t="s">
        <v>2034</v>
      </c>
      <c r="I243" t="str">
        <f t="shared" si="11"/>
        <v>y</v>
      </c>
    </row>
    <row r="244" spans="1:9" x14ac:dyDescent="0.25">
      <c r="A244" t="s">
        <v>2034</v>
      </c>
      <c r="B244" t="s">
        <v>2034</v>
      </c>
      <c r="C244" t="str">
        <f t="shared" si="9"/>
        <v>y</v>
      </c>
      <c r="D244" t="s">
        <v>2034</v>
      </c>
      <c r="E244" t="s">
        <v>2034</v>
      </c>
      <c r="F244" t="str">
        <f t="shared" si="10"/>
        <v>y</v>
      </c>
      <c r="G244" t="s">
        <v>2034</v>
      </c>
      <c r="H244" t="s">
        <v>2034</v>
      </c>
      <c r="I244" t="str">
        <f t="shared" si="11"/>
        <v>y</v>
      </c>
    </row>
    <row r="245" spans="1:9" x14ac:dyDescent="0.25">
      <c r="A245" t="s">
        <v>2034</v>
      </c>
      <c r="B245" t="s">
        <v>2034</v>
      </c>
      <c r="C245" t="str">
        <f t="shared" si="9"/>
        <v>y</v>
      </c>
      <c r="D245" t="s">
        <v>2034</v>
      </c>
      <c r="E245" t="s">
        <v>2034</v>
      </c>
      <c r="F245" t="str">
        <f t="shared" si="10"/>
        <v>y</v>
      </c>
      <c r="G245" t="s">
        <v>2034</v>
      </c>
      <c r="H245" t="s">
        <v>2034</v>
      </c>
      <c r="I245" t="str">
        <f t="shared" si="11"/>
        <v>y</v>
      </c>
    </row>
    <row r="246" spans="1:9" x14ac:dyDescent="0.25">
      <c r="A246" t="s">
        <v>2035</v>
      </c>
      <c r="B246" t="s">
        <v>2035</v>
      </c>
      <c r="C246" t="str">
        <f t="shared" si="9"/>
        <v>y</v>
      </c>
      <c r="D246" t="s">
        <v>2035</v>
      </c>
      <c r="E246" t="s">
        <v>2035</v>
      </c>
      <c r="F246" t="str">
        <f t="shared" si="10"/>
        <v>y</v>
      </c>
      <c r="G246" t="s">
        <v>2035</v>
      </c>
      <c r="H246" t="s">
        <v>2035</v>
      </c>
      <c r="I246" t="str">
        <f t="shared" si="11"/>
        <v>y</v>
      </c>
    </row>
    <row r="247" spans="1:9" x14ac:dyDescent="0.25">
      <c r="A247" t="s">
        <v>2035</v>
      </c>
      <c r="B247" t="s">
        <v>2035</v>
      </c>
      <c r="C247" t="str">
        <f t="shared" si="9"/>
        <v>y</v>
      </c>
      <c r="D247" t="s">
        <v>2035</v>
      </c>
      <c r="E247" t="s">
        <v>2035</v>
      </c>
      <c r="F247" t="str">
        <f t="shared" si="10"/>
        <v>y</v>
      </c>
      <c r="G247" t="s">
        <v>2035</v>
      </c>
      <c r="H247" t="s">
        <v>2035</v>
      </c>
      <c r="I247" t="str">
        <f t="shared" si="11"/>
        <v>y</v>
      </c>
    </row>
    <row r="248" spans="1:9" x14ac:dyDescent="0.25">
      <c r="A248" t="s">
        <v>2035</v>
      </c>
      <c r="B248" t="s">
        <v>2035</v>
      </c>
      <c r="C248" t="str">
        <f t="shared" si="9"/>
        <v>y</v>
      </c>
      <c r="D248" t="s">
        <v>2035</v>
      </c>
      <c r="E248" t="s">
        <v>2035</v>
      </c>
      <c r="F248" t="str">
        <f t="shared" si="10"/>
        <v>y</v>
      </c>
      <c r="G248" t="s">
        <v>2035</v>
      </c>
      <c r="H248" t="s">
        <v>2035</v>
      </c>
      <c r="I248" t="str">
        <f t="shared" si="11"/>
        <v>y</v>
      </c>
    </row>
    <row r="249" spans="1:9" x14ac:dyDescent="0.25">
      <c r="A249" t="s">
        <v>2035</v>
      </c>
      <c r="B249" t="s">
        <v>2035</v>
      </c>
      <c r="C249" t="str">
        <f t="shared" si="9"/>
        <v>y</v>
      </c>
      <c r="D249" t="s">
        <v>2035</v>
      </c>
      <c r="E249" t="s">
        <v>2035</v>
      </c>
      <c r="F249" t="str">
        <f t="shared" si="10"/>
        <v>y</v>
      </c>
      <c r="G249" t="s">
        <v>2035</v>
      </c>
      <c r="H249" t="s">
        <v>2035</v>
      </c>
      <c r="I249" t="str">
        <f t="shared" si="11"/>
        <v>y</v>
      </c>
    </row>
    <row r="250" spans="1:9" x14ac:dyDescent="0.25">
      <c r="A250" t="s">
        <v>2036</v>
      </c>
      <c r="B250" t="s">
        <v>2036</v>
      </c>
      <c r="C250" t="str">
        <f t="shared" si="9"/>
        <v>y</v>
      </c>
      <c r="D250" t="s">
        <v>2036</v>
      </c>
      <c r="E250" t="s">
        <v>2036</v>
      </c>
      <c r="F250" t="str">
        <f t="shared" si="10"/>
        <v>y</v>
      </c>
      <c r="G250" t="s">
        <v>2036</v>
      </c>
      <c r="H250" t="s">
        <v>2036</v>
      </c>
      <c r="I250" t="str">
        <f t="shared" si="11"/>
        <v>y</v>
      </c>
    </row>
    <row r="251" spans="1:9" x14ac:dyDescent="0.25">
      <c r="A251" t="s">
        <v>2036</v>
      </c>
      <c r="B251" t="s">
        <v>2036</v>
      </c>
      <c r="C251" t="str">
        <f t="shared" si="9"/>
        <v>y</v>
      </c>
      <c r="D251" t="s">
        <v>2036</v>
      </c>
      <c r="E251" t="s">
        <v>2036</v>
      </c>
      <c r="F251" t="str">
        <f t="shared" si="10"/>
        <v>y</v>
      </c>
      <c r="G251" t="s">
        <v>2036</v>
      </c>
      <c r="H251" t="s">
        <v>2036</v>
      </c>
      <c r="I251" t="str">
        <f t="shared" si="11"/>
        <v>y</v>
      </c>
    </row>
    <row r="252" spans="1:9" x14ac:dyDescent="0.25">
      <c r="A252" t="s">
        <v>2036</v>
      </c>
      <c r="B252" t="s">
        <v>2036</v>
      </c>
      <c r="C252" t="str">
        <f t="shared" si="9"/>
        <v>y</v>
      </c>
      <c r="D252" t="s">
        <v>2036</v>
      </c>
      <c r="E252" t="s">
        <v>2036</v>
      </c>
      <c r="F252" t="str">
        <f t="shared" si="10"/>
        <v>y</v>
      </c>
      <c r="G252" t="s">
        <v>2036</v>
      </c>
      <c r="H252" t="s">
        <v>2036</v>
      </c>
      <c r="I252" t="str">
        <f t="shared" si="11"/>
        <v>y</v>
      </c>
    </row>
    <row r="253" spans="1:9" x14ac:dyDescent="0.25">
      <c r="A253" t="s">
        <v>2036</v>
      </c>
      <c r="B253" t="s">
        <v>2036</v>
      </c>
      <c r="C253" t="str">
        <f t="shared" si="9"/>
        <v>y</v>
      </c>
      <c r="D253" t="s">
        <v>2036</v>
      </c>
      <c r="E253" t="s">
        <v>2036</v>
      </c>
      <c r="F253" t="str">
        <f t="shared" si="10"/>
        <v>y</v>
      </c>
      <c r="G253" t="s">
        <v>2036</v>
      </c>
      <c r="H253" t="s">
        <v>2036</v>
      </c>
      <c r="I253" t="str">
        <f t="shared" si="11"/>
        <v>y</v>
      </c>
    </row>
    <row r="254" spans="1:9" x14ac:dyDescent="0.25">
      <c r="A254" t="s">
        <v>2037</v>
      </c>
      <c r="B254" t="s">
        <v>2037</v>
      </c>
      <c r="C254" t="str">
        <f t="shared" si="9"/>
        <v>y</v>
      </c>
      <c r="D254" t="s">
        <v>2037</v>
      </c>
      <c r="E254" t="s">
        <v>2037</v>
      </c>
      <c r="F254" t="str">
        <f t="shared" si="10"/>
        <v>y</v>
      </c>
      <c r="G254" t="s">
        <v>2037</v>
      </c>
      <c r="H254" t="s">
        <v>2037</v>
      </c>
      <c r="I254" t="str">
        <f t="shared" si="11"/>
        <v>y</v>
      </c>
    </row>
    <row r="255" spans="1:9" x14ac:dyDescent="0.25">
      <c r="A255" t="s">
        <v>2037</v>
      </c>
      <c r="B255" t="s">
        <v>2037</v>
      </c>
      <c r="C255" t="str">
        <f t="shared" si="9"/>
        <v>y</v>
      </c>
      <c r="D255" t="s">
        <v>2037</v>
      </c>
      <c r="E255" t="s">
        <v>2037</v>
      </c>
      <c r="F255" t="str">
        <f t="shared" si="10"/>
        <v>y</v>
      </c>
      <c r="G255" t="s">
        <v>2037</v>
      </c>
      <c r="H255" t="s">
        <v>2037</v>
      </c>
      <c r="I255" t="str">
        <f t="shared" si="11"/>
        <v>y</v>
      </c>
    </row>
    <row r="256" spans="1:9" x14ac:dyDescent="0.25">
      <c r="A256" t="s">
        <v>2037</v>
      </c>
      <c r="B256" t="s">
        <v>2037</v>
      </c>
      <c r="C256" t="str">
        <f t="shared" si="9"/>
        <v>y</v>
      </c>
      <c r="D256" t="s">
        <v>2037</v>
      </c>
      <c r="E256" t="s">
        <v>2037</v>
      </c>
      <c r="F256" t="str">
        <f t="shared" si="10"/>
        <v>y</v>
      </c>
      <c r="G256" t="s">
        <v>2037</v>
      </c>
      <c r="H256" t="s">
        <v>2037</v>
      </c>
      <c r="I256" t="str">
        <f t="shared" si="11"/>
        <v>y</v>
      </c>
    </row>
    <row r="257" spans="1:9" x14ac:dyDescent="0.25">
      <c r="A257" t="s">
        <v>2037</v>
      </c>
      <c r="B257" t="s">
        <v>2037</v>
      </c>
      <c r="C257" t="str">
        <f t="shared" si="9"/>
        <v>y</v>
      </c>
      <c r="D257" t="s">
        <v>2037</v>
      </c>
      <c r="E257" t="s">
        <v>2037</v>
      </c>
      <c r="F257" t="str">
        <f t="shared" si="10"/>
        <v>y</v>
      </c>
      <c r="G257" t="s">
        <v>2037</v>
      </c>
      <c r="H257" t="s">
        <v>2037</v>
      </c>
      <c r="I257" t="str">
        <f t="shared" si="11"/>
        <v>y</v>
      </c>
    </row>
    <row r="258" spans="1:9" x14ac:dyDescent="0.25">
      <c r="A258" t="s">
        <v>2038</v>
      </c>
      <c r="B258" t="s">
        <v>2038</v>
      </c>
      <c r="C258" t="str">
        <f t="shared" si="9"/>
        <v>y</v>
      </c>
      <c r="D258" t="s">
        <v>2038</v>
      </c>
      <c r="E258" t="s">
        <v>2038</v>
      </c>
      <c r="F258" t="str">
        <f t="shared" si="10"/>
        <v>y</v>
      </c>
      <c r="G258" t="s">
        <v>2038</v>
      </c>
      <c r="H258" t="s">
        <v>2038</v>
      </c>
      <c r="I258" t="str">
        <f t="shared" si="11"/>
        <v>y</v>
      </c>
    </row>
    <row r="259" spans="1:9" x14ac:dyDescent="0.25">
      <c r="A259" t="s">
        <v>2038</v>
      </c>
      <c r="B259" t="s">
        <v>2038</v>
      </c>
      <c r="C259" t="str">
        <f t="shared" ref="C259:C322" si="12">IF(A259=B259,"y","n")</f>
        <v>y</v>
      </c>
      <c r="D259" t="s">
        <v>2038</v>
      </c>
      <c r="E259" t="s">
        <v>2038</v>
      </c>
      <c r="F259" t="str">
        <f t="shared" ref="F259:F322" si="13">IF(D259=E259,"y","n")</f>
        <v>y</v>
      </c>
      <c r="G259" t="s">
        <v>2038</v>
      </c>
      <c r="H259" t="s">
        <v>2038</v>
      </c>
      <c r="I259" t="str">
        <f t="shared" ref="I259:I322" si="14">IF(L259=M259,"y","n")</f>
        <v>y</v>
      </c>
    </row>
    <row r="260" spans="1:9" x14ac:dyDescent="0.25">
      <c r="A260" t="s">
        <v>2038</v>
      </c>
      <c r="B260" t="s">
        <v>2038</v>
      </c>
      <c r="C260" t="str">
        <f t="shared" si="12"/>
        <v>y</v>
      </c>
      <c r="D260" t="s">
        <v>2038</v>
      </c>
      <c r="E260" t="s">
        <v>2038</v>
      </c>
      <c r="F260" t="str">
        <f t="shared" si="13"/>
        <v>y</v>
      </c>
      <c r="G260" t="s">
        <v>2038</v>
      </c>
      <c r="H260" t="s">
        <v>2038</v>
      </c>
      <c r="I260" t="str">
        <f t="shared" si="14"/>
        <v>y</v>
      </c>
    </row>
    <row r="261" spans="1:9" x14ac:dyDescent="0.25">
      <c r="A261" t="s">
        <v>2038</v>
      </c>
      <c r="B261" t="s">
        <v>2038</v>
      </c>
      <c r="C261" t="str">
        <f t="shared" si="12"/>
        <v>y</v>
      </c>
      <c r="D261" t="s">
        <v>2038</v>
      </c>
      <c r="E261" t="s">
        <v>2038</v>
      </c>
      <c r="F261" t="str">
        <f t="shared" si="13"/>
        <v>y</v>
      </c>
      <c r="G261" t="s">
        <v>2038</v>
      </c>
      <c r="H261" t="s">
        <v>2038</v>
      </c>
      <c r="I261" t="str">
        <f t="shared" si="14"/>
        <v>y</v>
      </c>
    </row>
    <row r="262" spans="1:9" x14ac:dyDescent="0.25">
      <c r="A262" t="s">
        <v>2039</v>
      </c>
      <c r="B262" t="s">
        <v>2039</v>
      </c>
      <c r="C262" t="str">
        <f t="shared" si="12"/>
        <v>y</v>
      </c>
      <c r="D262" t="s">
        <v>2039</v>
      </c>
      <c r="E262" t="s">
        <v>2039</v>
      </c>
      <c r="F262" t="str">
        <f t="shared" si="13"/>
        <v>y</v>
      </c>
      <c r="G262" t="s">
        <v>2039</v>
      </c>
      <c r="H262" t="s">
        <v>2039</v>
      </c>
      <c r="I262" t="str">
        <f t="shared" si="14"/>
        <v>y</v>
      </c>
    </row>
    <row r="263" spans="1:9" x14ac:dyDescent="0.25">
      <c r="A263" t="s">
        <v>2039</v>
      </c>
      <c r="B263" t="s">
        <v>2039</v>
      </c>
      <c r="C263" t="str">
        <f t="shared" si="12"/>
        <v>y</v>
      </c>
      <c r="D263" t="s">
        <v>2039</v>
      </c>
      <c r="E263" t="s">
        <v>2039</v>
      </c>
      <c r="F263" t="str">
        <f t="shared" si="13"/>
        <v>y</v>
      </c>
      <c r="G263" t="s">
        <v>2039</v>
      </c>
      <c r="H263" t="s">
        <v>2039</v>
      </c>
      <c r="I263" t="str">
        <f t="shared" si="14"/>
        <v>y</v>
      </c>
    </row>
    <row r="264" spans="1:9" x14ac:dyDescent="0.25">
      <c r="A264" t="s">
        <v>2039</v>
      </c>
      <c r="B264" t="s">
        <v>2039</v>
      </c>
      <c r="C264" t="str">
        <f t="shared" si="12"/>
        <v>y</v>
      </c>
      <c r="D264" t="s">
        <v>2039</v>
      </c>
      <c r="E264" t="s">
        <v>2039</v>
      </c>
      <c r="F264" t="str">
        <f t="shared" si="13"/>
        <v>y</v>
      </c>
      <c r="G264" t="s">
        <v>2039</v>
      </c>
      <c r="H264" t="s">
        <v>2039</v>
      </c>
      <c r="I264" t="str">
        <f t="shared" si="14"/>
        <v>y</v>
      </c>
    </row>
    <row r="265" spans="1:9" x14ac:dyDescent="0.25">
      <c r="A265" t="s">
        <v>2039</v>
      </c>
      <c r="B265" t="s">
        <v>2039</v>
      </c>
      <c r="C265" t="str">
        <f t="shared" si="12"/>
        <v>y</v>
      </c>
      <c r="D265" t="s">
        <v>2039</v>
      </c>
      <c r="E265" t="s">
        <v>2039</v>
      </c>
      <c r="F265" t="str">
        <f t="shared" si="13"/>
        <v>y</v>
      </c>
      <c r="G265" t="s">
        <v>2039</v>
      </c>
      <c r="H265" t="s">
        <v>2039</v>
      </c>
      <c r="I265" t="str">
        <f t="shared" si="14"/>
        <v>y</v>
      </c>
    </row>
    <row r="266" spans="1:9" x14ac:dyDescent="0.25">
      <c r="A266" t="s">
        <v>2040</v>
      </c>
      <c r="B266" t="s">
        <v>2040</v>
      </c>
      <c r="C266" t="str">
        <f t="shared" si="12"/>
        <v>y</v>
      </c>
      <c r="D266" t="s">
        <v>2040</v>
      </c>
      <c r="E266" t="s">
        <v>2040</v>
      </c>
      <c r="F266" t="str">
        <f t="shared" si="13"/>
        <v>y</v>
      </c>
      <c r="G266" t="s">
        <v>2040</v>
      </c>
      <c r="H266" t="s">
        <v>2040</v>
      </c>
      <c r="I266" t="str">
        <f t="shared" si="14"/>
        <v>y</v>
      </c>
    </row>
    <row r="267" spans="1:9" x14ac:dyDescent="0.25">
      <c r="A267" t="s">
        <v>2040</v>
      </c>
      <c r="B267" t="s">
        <v>2040</v>
      </c>
      <c r="C267" t="str">
        <f t="shared" si="12"/>
        <v>y</v>
      </c>
      <c r="D267" t="s">
        <v>2040</v>
      </c>
      <c r="E267" t="s">
        <v>2040</v>
      </c>
      <c r="F267" t="str">
        <f t="shared" si="13"/>
        <v>y</v>
      </c>
      <c r="G267" t="s">
        <v>2040</v>
      </c>
      <c r="H267" t="s">
        <v>2040</v>
      </c>
      <c r="I267" t="str">
        <f t="shared" si="14"/>
        <v>y</v>
      </c>
    </row>
    <row r="268" spans="1:9" x14ac:dyDescent="0.25">
      <c r="A268" t="s">
        <v>2040</v>
      </c>
      <c r="B268" t="s">
        <v>2040</v>
      </c>
      <c r="C268" t="str">
        <f t="shared" si="12"/>
        <v>y</v>
      </c>
      <c r="D268" t="s">
        <v>2040</v>
      </c>
      <c r="E268" t="s">
        <v>2040</v>
      </c>
      <c r="F268" t="str">
        <f t="shared" si="13"/>
        <v>y</v>
      </c>
      <c r="G268" t="s">
        <v>2040</v>
      </c>
      <c r="H268" t="s">
        <v>2040</v>
      </c>
      <c r="I268" t="str">
        <f t="shared" si="14"/>
        <v>y</v>
      </c>
    </row>
    <row r="269" spans="1:9" x14ac:dyDescent="0.25">
      <c r="A269" t="s">
        <v>2040</v>
      </c>
      <c r="B269" t="s">
        <v>2040</v>
      </c>
      <c r="C269" t="str">
        <f t="shared" si="12"/>
        <v>y</v>
      </c>
      <c r="D269" t="s">
        <v>2040</v>
      </c>
      <c r="E269" t="s">
        <v>2040</v>
      </c>
      <c r="F269" t="str">
        <f t="shared" si="13"/>
        <v>y</v>
      </c>
      <c r="G269" t="s">
        <v>2040</v>
      </c>
      <c r="H269" t="s">
        <v>2040</v>
      </c>
      <c r="I269" t="str">
        <f t="shared" si="14"/>
        <v>y</v>
      </c>
    </row>
    <row r="270" spans="1:9" x14ac:dyDescent="0.25">
      <c r="A270" t="s">
        <v>2041</v>
      </c>
      <c r="B270" t="s">
        <v>2041</v>
      </c>
      <c r="C270" t="str">
        <f t="shared" si="12"/>
        <v>y</v>
      </c>
      <c r="D270" t="s">
        <v>2041</v>
      </c>
      <c r="E270" t="s">
        <v>2041</v>
      </c>
      <c r="F270" t="str">
        <f t="shared" si="13"/>
        <v>y</v>
      </c>
      <c r="G270" t="s">
        <v>2041</v>
      </c>
      <c r="H270" t="s">
        <v>2041</v>
      </c>
      <c r="I270" t="str">
        <f t="shared" si="14"/>
        <v>y</v>
      </c>
    </row>
    <row r="271" spans="1:9" x14ac:dyDescent="0.25">
      <c r="A271" t="s">
        <v>2041</v>
      </c>
      <c r="B271" t="s">
        <v>2041</v>
      </c>
      <c r="C271" t="str">
        <f t="shared" si="12"/>
        <v>y</v>
      </c>
      <c r="D271" t="s">
        <v>2041</v>
      </c>
      <c r="E271" t="s">
        <v>2041</v>
      </c>
      <c r="F271" t="str">
        <f t="shared" si="13"/>
        <v>y</v>
      </c>
      <c r="G271" t="s">
        <v>2041</v>
      </c>
      <c r="H271" t="s">
        <v>2041</v>
      </c>
      <c r="I271" t="str">
        <f t="shared" si="14"/>
        <v>y</v>
      </c>
    </row>
    <row r="272" spans="1:9" x14ac:dyDescent="0.25">
      <c r="A272" t="s">
        <v>2041</v>
      </c>
      <c r="B272" t="s">
        <v>2041</v>
      </c>
      <c r="C272" t="str">
        <f t="shared" si="12"/>
        <v>y</v>
      </c>
      <c r="D272" t="s">
        <v>2041</v>
      </c>
      <c r="E272" t="s">
        <v>2041</v>
      </c>
      <c r="F272" t="str">
        <f t="shared" si="13"/>
        <v>y</v>
      </c>
      <c r="G272" t="s">
        <v>2041</v>
      </c>
      <c r="H272" t="s">
        <v>2041</v>
      </c>
      <c r="I272" t="str">
        <f t="shared" si="14"/>
        <v>y</v>
      </c>
    </row>
    <row r="273" spans="1:9" x14ac:dyDescent="0.25">
      <c r="A273" t="s">
        <v>2041</v>
      </c>
      <c r="B273" t="s">
        <v>2041</v>
      </c>
      <c r="C273" t="str">
        <f t="shared" si="12"/>
        <v>y</v>
      </c>
      <c r="D273" t="s">
        <v>2041</v>
      </c>
      <c r="E273" t="s">
        <v>2041</v>
      </c>
      <c r="F273" t="str">
        <f t="shared" si="13"/>
        <v>y</v>
      </c>
      <c r="G273" t="s">
        <v>2041</v>
      </c>
      <c r="H273" t="s">
        <v>2041</v>
      </c>
      <c r="I273" t="str">
        <f t="shared" si="14"/>
        <v>y</v>
      </c>
    </row>
    <row r="274" spans="1:9" x14ac:dyDescent="0.25">
      <c r="A274" t="s">
        <v>2042</v>
      </c>
      <c r="B274" t="s">
        <v>2042</v>
      </c>
      <c r="C274" t="str">
        <f t="shared" si="12"/>
        <v>y</v>
      </c>
      <c r="D274" t="s">
        <v>2042</v>
      </c>
      <c r="E274" t="s">
        <v>2042</v>
      </c>
      <c r="F274" t="str">
        <f t="shared" si="13"/>
        <v>y</v>
      </c>
      <c r="G274" t="s">
        <v>2042</v>
      </c>
      <c r="H274" t="s">
        <v>2042</v>
      </c>
      <c r="I274" t="str">
        <f t="shared" si="14"/>
        <v>y</v>
      </c>
    </row>
    <row r="275" spans="1:9" x14ac:dyDescent="0.25">
      <c r="A275" t="s">
        <v>2042</v>
      </c>
      <c r="B275" t="s">
        <v>2042</v>
      </c>
      <c r="C275" t="str">
        <f t="shared" si="12"/>
        <v>y</v>
      </c>
      <c r="D275" t="s">
        <v>2042</v>
      </c>
      <c r="E275" t="s">
        <v>2042</v>
      </c>
      <c r="F275" t="str">
        <f t="shared" si="13"/>
        <v>y</v>
      </c>
      <c r="G275" t="s">
        <v>2042</v>
      </c>
      <c r="H275" t="s">
        <v>2042</v>
      </c>
      <c r="I275" t="str">
        <f t="shared" si="14"/>
        <v>y</v>
      </c>
    </row>
    <row r="276" spans="1:9" x14ac:dyDescent="0.25">
      <c r="A276" t="s">
        <v>2042</v>
      </c>
      <c r="B276" t="s">
        <v>2042</v>
      </c>
      <c r="C276" t="str">
        <f t="shared" si="12"/>
        <v>y</v>
      </c>
      <c r="D276" t="s">
        <v>2042</v>
      </c>
      <c r="E276" t="s">
        <v>2042</v>
      </c>
      <c r="F276" t="str">
        <f t="shared" si="13"/>
        <v>y</v>
      </c>
      <c r="G276" t="s">
        <v>2042</v>
      </c>
      <c r="H276" t="s">
        <v>2042</v>
      </c>
      <c r="I276" t="str">
        <f t="shared" si="14"/>
        <v>y</v>
      </c>
    </row>
    <row r="277" spans="1:9" x14ac:dyDescent="0.25">
      <c r="A277" t="s">
        <v>2042</v>
      </c>
      <c r="B277" t="s">
        <v>2042</v>
      </c>
      <c r="C277" t="str">
        <f t="shared" si="12"/>
        <v>y</v>
      </c>
      <c r="D277" t="s">
        <v>2042</v>
      </c>
      <c r="E277" t="s">
        <v>2042</v>
      </c>
      <c r="F277" t="str">
        <f t="shared" si="13"/>
        <v>y</v>
      </c>
      <c r="G277" t="s">
        <v>2042</v>
      </c>
      <c r="H277" t="s">
        <v>2042</v>
      </c>
      <c r="I277" t="str">
        <f t="shared" si="14"/>
        <v>y</v>
      </c>
    </row>
    <row r="278" spans="1:9" x14ac:dyDescent="0.25">
      <c r="A278" t="s">
        <v>2043</v>
      </c>
      <c r="B278" t="s">
        <v>2043</v>
      </c>
      <c r="C278" t="str">
        <f t="shared" si="12"/>
        <v>y</v>
      </c>
      <c r="D278" t="s">
        <v>2043</v>
      </c>
      <c r="E278" t="s">
        <v>2043</v>
      </c>
      <c r="F278" t="str">
        <f t="shared" si="13"/>
        <v>y</v>
      </c>
      <c r="G278" t="s">
        <v>2043</v>
      </c>
      <c r="H278" t="s">
        <v>2043</v>
      </c>
      <c r="I278" t="str">
        <f t="shared" si="14"/>
        <v>y</v>
      </c>
    </row>
    <row r="279" spans="1:9" x14ac:dyDescent="0.25">
      <c r="A279" t="s">
        <v>2043</v>
      </c>
      <c r="B279" t="s">
        <v>2043</v>
      </c>
      <c r="C279" t="str">
        <f t="shared" si="12"/>
        <v>y</v>
      </c>
      <c r="D279" t="s">
        <v>2043</v>
      </c>
      <c r="E279" t="s">
        <v>2043</v>
      </c>
      <c r="F279" t="str">
        <f t="shared" si="13"/>
        <v>y</v>
      </c>
      <c r="G279" t="s">
        <v>2043</v>
      </c>
      <c r="H279" t="s">
        <v>2043</v>
      </c>
      <c r="I279" t="str">
        <f t="shared" si="14"/>
        <v>y</v>
      </c>
    </row>
    <row r="280" spans="1:9" x14ac:dyDescent="0.25">
      <c r="A280" t="s">
        <v>2043</v>
      </c>
      <c r="B280" t="s">
        <v>2043</v>
      </c>
      <c r="C280" t="str">
        <f t="shared" si="12"/>
        <v>y</v>
      </c>
      <c r="D280" t="s">
        <v>2043</v>
      </c>
      <c r="E280" t="s">
        <v>2043</v>
      </c>
      <c r="F280" t="str">
        <f t="shared" si="13"/>
        <v>y</v>
      </c>
      <c r="G280" t="s">
        <v>2043</v>
      </c>
      <c r="H280" t="s">
        <v>2043</v>
      </c>
      <c r="I280" t="str">
        <f t="shared" si="14"/>
        <v>y</v>
      </c>
    </row>
    <row r="281" spans="1:9" x14ac:dyDescent="0.25">
      <c r="A281" t="s">
        <v>2043</v>
      </c>
      <c r="B281" t="s">
        <v>2043</v>
      </c>
      <c r="C281" t="str">
        <f t="shared" si="12"/>
        <v>y</v>
      </c>
      <c r="D281" t="s">
        <v>2043</v>
      </c>
      <c r="E281" t="s">
        <v>2043</v>
      </c>
      <c r="F281" t="str">
        <f t="shared" si="13"/>
        <v>y</v>
      </c>
      <c r="G281" t="s">
        <v>2043</v>
      </c>
      <c r="H281" t="s">
        <v>2043</v>
      </c>
      <c r="I281" t="str">
        <f t="shared" si="14"/>
        <v>y</v>
      </c>
    </row>
    <row r="282" spans="1:9" x14ac:dyDescent="0.25">
      <c r="A282" t="s">
        <v>2044</v>
      </c>
      <c r="B282" t="s">
        <v>2044</v>
      </c>
      <c r="C282" t="str">
        <f t="shared" si="12"/>
        <v>y</v>
      </c>
      <c r="D282" t="s">
        <v>2044</v>
      </c>
      <c r="E282" t="s">
        <v>2044</v>
      </c>
      <c r="F282" t="str">
        <f t="shared" si="13"/>
        <v>y</v>
      </c>
      <c r="G282" t="s">
        <v>2044</v>
      </c>
      <c r="H282" t="s">
        <v>2044</v>
      </c>
      <c r="I282" t="str">
        <f t="shared" si="14"/>
        <v>y</v>
      </c>
    </row>
    <row r="283" spans="1:9" x14ac:dyDescent="0.25">
      <c r="A283" t="s">
        <v>2044</v>
      </c>
      <c r="B283" t="s">
        <v>2044</v>
      </c>
      <c r="C283" t="str">
        <f t="shared" si="12"/>
        <v>y</v>
      </c>
      <c r="D283" t="s">
        <v>2044</v>
      </c>
      <c r="E283" t="s">
        <v>2044</v>
      </c>
      <c r="F283" t="str">
        <f t="shared" si="13"/>
        <v>y</v>
      </c>
      <c r="G283" t="s">
        <v>2044</v>
      </c>
      <c r="H283" t="s">
        <v>2044</v>
      </c>
      <c r="I283" t="str">
        <f t="shared" si="14"/>
        <v>y</v>
      </c>
    </row>
    <row r="284" spans="1:9" x14ac:dyDescent="0.25">
      <c r="A284" t="s">
        <v>2044</v>
      </c>
      <c r="B284" t="s">
        <v>2044</v>
      </c>
      <c r="C284" t="str">
        <f t="shared" si="12"/>
        <v>y</v>
      </c>
      <c r="D284" t="s">
        <v>2044</v>
      </c>
      <c r="E284" t="s">
        <v>2044</v>
      </c>
      <c r="F284" t="str">
        <f t="shared" si="13"/>
        <v>y</v>
      </c>
      <c r="G284" t="s">
        <v>2044</v>
      </c>
      <c r="H284" t="s">
        <v>2044</v>
      </c>
      <c r="I284" t="str">
        <f t="shared" si="14"/>
        <v>y</v>
      </c>
    </row>
    <row r="285" spans="1:9" x14ac:dyDescent="0.25">
      <c r="A285" t="s">
        <v>2044</v>
      </c>
      <c r="B285" t="s">
        <v>2044</v>
      </c>
      <c r="C285" t="str">
        <f t="shared" si="12"/>
        <v>y</v>
      </c>
      <c r="D285" t="s">
        <v>2044</v>
      </c>
      <c r="E285" t="s">
        <v>2044</v>
      </c>
      <c r="F285" t="str">
        <f t="shared" si="13"/>
        <v>y</v>
      </c>
      <c r="G285" t="s">
        <v>2044</v>
      </c>
      <c r="H285" t="s">
        <v>2044</v>
      </c>
      <c r="I285" t="str">
        <f t="shared" si="14"/>
        <v>y</v>
      </c>
    </row>
    <row r="286" spans="1:9" x14ac:dyDescent="0.25">
      <c r="A286" t="s">
        <v>2045</v>
      </c>
      <c r="B286" t="s">
        <v>2045</v>
      </c>
      <c r="C286" t="str">
        <f t="shared" si="12"/>
        <v>y</v>
      </c>
      <c r="D286" t="s">
        <v>2045</v>
      </c>
      <c r="E286" t="s">
        <v>2045</v>
      </c>
      <c r="F286" t="str">
        <f t="shared" si="13"/>
        <v>y</v>
      </c>
      <c r="G286" t="s">
        <v>2045</v>
      </c>
      <c r="H286" t="s">
        <v>2045</v>
      </c>
      <c r="I286" t="str">
        <f t="shared" si="14"/>
        <v>y</v>
      </c>
    </row>
    <row r="287" spans="1:9" x14ac:dyDescent="0.25">
      <c r="A287" t="s">
        <v>2045</v>
      </c>
      <c r="B287" t="s">
        <v>2045</v>
      </c>
      <c r="C287" t="str">
        <f t="shared" si="12"/>
        <v>y</v>
      </c>
      <c r="D287" t="s">
        <v>2045</v>
      </c>
      <c r="E287" t="s">
        <v>2045</v>
      </c>
      <c r="F287" t="str">
        <f t="shared" si="13"/>
        <v>y</v>
      </c>
      <c r="G287" t="s">
        <v>2045</v>
      </c>
      <c r="H287" t="s">
        <v>2045</v>
      </c>
      <c r="I287" t="str">
        <f t="shared" si="14"/>
        <v>y</v>
      </c>
    </row>
    <row r="288" spans="1:9" x14ac:dyDescent="0.25">
      <c r="A288" t="s">
        <v>2045</v>
      </c>
      <c r="B288" t="s">
        <v>2045</v>
      </c>
      <c r="C288" t="str">
        <f t="shared" si="12"/>
        <v>y</v>
      </c>
      <c r="D288" t="s">
        <v>2045</v>
      </c>
      <c r="E288" t="s">
        <v>2045</v>
      </c>
      <c r="F288" t="str">
        <f t="shared" si="13"/>
        <v>y</v>
      </c>
      <c r="G288" t="s">
        <v>2045</v>
      </c>
      <c r="H288" t="s">
        <v>2045</v>
      </c>
      <c r="I288" t="str">
        <f t="shared" si="14"/>
        <v>y</v>
      </c>
    </row>
    <row r="289" spans="1:9" x14ac:dyDescent="0.25">
      <c r="A289" t="s">
        <v>2045</v>
      </c>
      <c r="B289" t="s">
        <v>2045</v>
      </c>
      <c r="C289" t="str">
        <f t="shared" si="12"/>
        <v>y</v>
      </c>
      <c r="D289" t="s">
        <v>2045</v>
      </c>
      <c r="E289" t="s">
        <v>2045</v>
      </c>
      <c r="F289" t="str">
        <f t="shared" si="13"/>
        <v>y</v>
      </c>
      <c r="G289" t="s">
        <v>2045</v>
      </c>
      <c r="H289" t="s">
        <v>2045</v>
      </c>
      <c r="I289" t="str">
        <f t="shared" si="14"/>
        <v>y</v>
      </c>
    </row>
    <row r="290" spans="1:9" x14ac:dyDescent="0.25">
      <c r="A290" t="s">
        <v>2046</v>
      </c>
      <c r="B290" t="s">
        <v>2046</v>
      </c>
      <c r="C290" t="str">
        <f t="shared" si="12"/>
        <v>y</v>
      </c>
      <c r="D290" t="s">
        <v>2046</v>
      </c>
      <c r="E290" t="s">
        <v>2046</v>
      </c>
      <c r="F290" t="str">
        <f t="shared" si="13"/>
        <v>y</v>
      </c>
      <c r="G290" t="s">
        <v>2046</v>
      </c>
      <c r="H290" t="s">
        <v>2046</v>
      </c>
      <c r="I290" t="str">
        <f t="shared" si="14"/>
        <v>y</v>
      </c>
    </row>
    <row r="291" spans="1:9" x14ac:dyDescent="0.25">
      <c r="A291" t="s">
        <v>2046</v>
      </c>
      <c r="B291" t="s">
        <v>2046</v>
      </c>
      <c r="C291" t="str">
        <f t="shared" si="12"/>
        <v>y</v>
      </c>
      <c r="D291" t="s">
        <v>2046</v>
      </c>
      <c r="E291" t="s">
        <v>2046</v>
      </c>
      <c r="F291" t="str">
        <f t="shared" si="13"/>
        <v>y</v>
      </c>
      <c r="G291" t="s">
        <v>2046</v>
      </c>
      <c r="H291" t="s">
        <v>2046</v>
      </c>
      <c r="I291" t="str">
        <f t="shared" si="14"/>
        <v>y</v>
      </c>
    </row>
    <row r="292" spans="1:9" x14ac:dyDescent="0.25">
      <c r="A292" t="s">
        <v>2046</v>
      </c>
      <c r="B292" t="s">
        <v>2046</v>
      </c>
      <c r="C292" t="str">
        <f t="shared" si="12"/>
        <v>y</v>
      </c>
      <c r="D292" t="s">
        <v>2046</v>
      </c>
      <c r="E292" t="s">
        <v>2046</v>
      </c>
      <c r="F292" t="str">
        <f t="shared" si="13"/>
        <v>y</v>
      </c>
      <c r="G292" t="s">
        <v>2046</v>
      </c>
      <c r="H292" t="s">
        <v>2046</v>
      </c>
      <c r="I292" t="str">
        <f t="shared" si="14"/>
        <v>y</v>
      </c>
    </row>
    <row r="293" spans="1:9" x14ac:dyDescent="0.25">
      <c r="A293" t="s">
        <v>2046</v>
      </c>
      <c r="B293" t="s">
        <v>2046</v>
      </c>
      <c r="C293" t="str">
        <f t="shared" si="12"/>
        <v>y</v>
      </c>
      <c r="D293" t="s">
        <v>2046</v>
      </c>
      <c r="E293" t="s">
        <v>2046</v>
      </c>
      <c r="F293" t="str">
        <f t="shared" si="13"/>
        <v>y</v>
      </c>
      <c r="G293" t="s">
        <v>2046</v>
      </c>
      <c r="H293" t="s">
        <v>2046</v>
      </c>
      <c r="I293" t="str">
        <f t="shared" si="14"/>
        <v>y</v>
      </c>
    </row>
    <row r="294" spans="1:9" x14ac:dyDescent="0.25">
      <c r="A294" t="s">
        <v>2047</v>
      </c>
      <c r="B294" t="s">
        <v>2047</v>
      </c>
      <c r="C294" t="str">
        <f t="shared" si="12"/>
        <v>y</v>
      </c>
      <c r="D294" t="s">
        <v>2047</v>
      </c>
      <c r="E294" t="s">
        <v>2047</v>
      </c>
      <c r="F294" t="str">
        <f t="shared" si="13"/>
        <v>y</v>
      </c>
      <c r="G294" t="s">
        <v>2047</v>
      </c>
      <c r="H294" t="s">
        <v>2047</v>
      </c>
      <c r="I294" t="str">
        <f t="shared" si="14"/>
        <v>y</v>
      </c>
    </row>
    <row r="295" spans="1:9" x14ac:dyDescent="0.25">
      <c r="A295" t="s">
        <v>2047</v>
      </c>
      <c r="B295" t="s">
        <v>2047</v>
      </c>
      <c r="C295" t="str">
        <f t="shared" si="12"/>
        <v>y</v>
      </c>
      <c r="D295" t="s">
        <v>2047</v>
      </c>
      <c r="E295" t="s">
        <v>2047</v>
      </c>
      <c r="F295" t="str">
        <f t="shared" si="13"/>
        <v>y</v>
      </c>
      <c r="G295" t="s">
        <v>2047</v>
      </c>
      <c r="H295" t="s">
        <v>2047</v>
      </c>
      <c r="I295" t="str">
        <f t="shared" si="14"/>
        <v>y</v>
      </c>
    </row>
    <row r="296" spans="1:9" x14ac:dyDescent="0.25">
      <c r="A296" t="s">
        <v>2047</v>
      </c>
      <c r="B296" t="s">
        <v>2047</v>
      </c>
      <c r="C296" t="str">
        <f t="shared" si="12"/>
        <v>y</v>
      </c>
      <c r="D296" t="s">
        <v>2047</v>
      </c>
      <c r="E296" t="s">
        <v>2047</v>
      </c>
      <c r="F296" t="str">
        <f t="shared" si="13"/>
        <v>y</v>
      </c>
      <c r="G296" t="s">
        <v>2047</v>
      </c>
      <c r="H296" t="s">
        <v>2047</v>
      </c>
      <c r="I296" t="str">
        <f t="shared" si="14"/>
        <v>y</v>
      </c>
    </row>
    <row r="297" spans="1:9" x14ac:dyDescent="0.25">
      <c r="A297" t="s">
        <v>2047</v>
      </c>
      <c r="B297" t="s">
        <v>2047</v>
      </c>
      <c r="C297" t="str">
        <f t="shared" si="12"/>
        <v>y</v>
      </c>
      <c r="D297" t="s">
        <v>2047</v>
      </c>
      <c r="E297" t="s">
        <v>2047</v>
      </c>
      <c r="F297" t="str">
        <f t="shared" si="13"/>
        <v>y</v>
      </c>
      <c r="G297" t="s">
        <v>2047</v>
      </c>
      <c r="H297" t="s">
        <v>2047</v>
      </c>
      <c r="I297" t="str">
        <f t="shared" si="14"/>
        <v>y</v>
      </c>
    </row>
    <row r="298" spans="1:9" x14ac:dyDescent="0.25">
      <c r="A298" t="s">
        <v>2048</v>
      </c>
      <c r="B298" t="s">
        <v>2048</v>
      </c>
      <c r="C298" t="str">
        <f t="shared" si="12"/>
        <v>y</v>
      </c>
      <c r="D298" t="s">
        <v>2048</v>
      </c>
      <c r="E298" t="s">
        <v>2048</v>
      </c>
      <c r="F298" t="str">
        <f t="shared" si="13"/>
        <v>y</v>
      </c>
      <c r="G298" t="s">
        <v>2048</v>
      </c>
      <c r="H298" t="s">
        <v>2048</v>
      </c>
      <c r="I298" t="str">
        <f t="shared" si="14"/>
        <v>y</v>
      </c>
    </row>
    <row r="299" spans="1:9" x14ac:dyDescent="0.25">
      <c r="A299" t="s">
        <v>2048</v>
      </c>
      <c r="B299" t="s">
        <v>2048</v>
      </c>
      <c r="C299" t="str">
        <f t="shared" si="12"/>
        <v>y</v>
      </c>
      <c r="D299" t="s">
        <v>2048</v>
      </c>
      <c r="E299" t="s">
        <v>2048</v>
      </c>
      <c r="F299" t="str">
        <f t="shared" si="13"/>
        <v>y</v>
      </c>
      <c r="G299" t="s">
        <v>2048</v>
      </c>
      <c r="H299" t="s">
        <v>2048</v>
      </c>
      <c r="I299" t="str">
        <f t="shared" si="14"/>
        <v>y</v>
      </c>
    </row>
    <row r="300" spans="1:9" x14ac:dyDescent="0.25">
      <c r="A300" t="s">
        <v>2048</v>
      </c>
      <c r="B300" t="s">
        <v>2048</v>
      </c>
      <c r="C300" t="str">
        <f t="shared" si="12"/>
        <v>y</v>
      </c>
      <c r="D300" t="s">
        <v>2048</v>
      </c>
      <c r="E300" t="s">
        <v>2048</v>
      </c>
      <c r="F300" t="str">
        <f t="shared" si="13"/>
        <v>y</v>
      </c>
      <c r="G300" t="s">
        <v>2048</v>
      </c>
      <c r="H300" t="s">
        <v>2048</v>
      </c>
      <c r="I300" t="str">
        <f t="shared" si="14"/>
        <v>y</v>
      </c>
    </row>
    <row r="301" spans="1:9" x14ac:dyDescent="0.25">
      <c r="A301" t="s">
        <v>2048</v>
      </c>
      <c r="B301" t="s">
        <v>2048</v>
      </c>
      <c r="C301" t="str">
        <f t="shared" si="12"/>
        <v>y</v>
      </c>
      <c r="D301" t="s">
        <v>2048</v>
      </c>
      <c r="E301" t="s">
        <v>2048</v>
      </c>
      <c r="F301" t="str">
        <f t="shared" si="13"/>
        <v>y</v>
      </c>
      <c r="G301" t="s">
        <v>2048</v>
      </c>
      <c r="H301" t="s">
        <v>2048</v>
      </c>
      <c r="I301" t="str">
        <f t="shared" si="14"/>
        <v>y</v>
      </c>
    </row>
    <row r="302" spans="1:9" x14ac:dyDescent="0.25">
      <c r="A302" t="s">
        <v>2049</v>
      </c>
      <c r="B302" t="s">
        <v>2049</v>
      </c>
      <c r="C302" t="str">
        <f t="shared" si="12"/>
        <v>y</v>
      </c>
      <c r="D302" t="s">
        <v>2049</v>
      </c>
      <c r="E302" t="s">
        <v>2049</v>
      </c>
      <c r="F302" t="str">
        <f t="shared" si="13"/>
        <v>y</v>
      </c>
      <c r="G302" t="s">
        <v>2049</v>
      </c>
      <c r="H302" t="s">
        <v>2049</v>
      </c>
      <c r="I302" t="str">
        <f t="shared" si="14"/>
        <v>y</v>
      </c>
    </row>
    <row r="303" spans="1:9" x14ac:dyDescent="0.25">
      <c r="A303" t="s">
        <v>2049</v>
      </c>
      <c r="B303" t="s">
        <v>2049</v>
      </c>
      <c r="C303" t="str">
        <f t="shared" si="12"/>
        <v>y</v>
      </c>
      <c r="D303" t="s">
        <v>2049</v>
      </c>
      <c r="E303" t="s">
        <v>2049</v>
      </c>
      <c r="F303" t="str">
        <f t="shared" si="13"/>
        <v>y</v>
      </c>
      <c r="G303" t="s">
        <v>2049</v>
      </c>
      <c r="H303" t="s">
        <v>2049</v>
      </c>
      <c r="I303" t="str">
        <f t="shared" si="14"/>
        <v>y</v>
      </c>
    </row>
    <row r="304" spans="1:9" x14ac:dyDescent="0.25">
      <c r="A304" t="s">
        <v>2049</v>
      </c>
      <c r="B304" t="s">
        <v>2049</v>
      </c>
      <c r="C304" t="str">
        <f t="shared" si="12"/>
        <v>y</v>
      </c>
      <c r="D304" t="s">
        <v>2049</v>
      </c>
      <c r="E304" t="s">
        <v>2049</v>
      </c>
      <c r="F304" t="str">
        <f t="shared" si="13"/>
        <v>y</v>
      </c>
      <c r="G304" t="s">
        <v>2049</v>
      </c>
      <c r="H304" t="s">
        <v>2049</v>
      </c>
      <c r="I304" t="str">
        <f t="shared" si="14"/>
        <v>y</v>
      </c>
    </row>
    <row r="305" spans="1:9" x14ac:dyDescent="0.25">
      <c r="A305" t="s">
        <v>2049</v>
      </c>
      <c r="B305" t="s">
        <v>2049</v>
      </c>
      <c r="C305" t="str">
        <f t="shared" si="12"/>
        <v>y</v>
      </c>
      <c r="D305" t="s">
        <v>2049</v>
      </c>
      <c r="E305" t="s">
        <v>2049</v>
      </c>
      <c r="F305" t="str">
        <f t="shared" si="13"/>
        <v>y</v>
      </c>
      <c r="G305" t="s">
        <v>2049</v>
      </c>
      <c r="H305" t="s">
        <v>2049</v>
      </c>
      <c r="I305" t="str">
        <f t="shared" si="14"/>
        <v>y</v>
      </c>
    </row>
    <row r="306" spans="1:9" x14ac:dyDescent="0.25">
      <c r="A306" t="s">
        <v>2050</v>
      </c>
      <c r="B306" t="s">
        <v>2050</v>
      </c>
      <c r="C306" t="str">
        <f t="shared" si="12"/>
        <v>y</v>
      </c>
      <c r="D306" t="s">
        <v>2050</v>
      </c>
      <c r="E306" t="s">
        <v>2050</v>
      </c>
      <c r="F306" t="str">
        <f t="shared" si="13"/>
        <v>y</v>
      </c>
      <c r="G306" t="s">
        <v>2050</v>
      </c>
      <c r="H306" t="s">
        <v>2050</v>
      </c>
      <c r="I306" t="str">
        <f t="shared" si="14"/>
        <v>y</v>
      </c>
    </row>
    <row r="307" spans="1:9" x14ac:dyDescent="0.25">
      <c r="A307" t="s">
        <v>2050</v>
      </c>
      <c r="B307" t="s">
        <v>2050</v>
      </c>
      <c r="C307" t="str">
        <f t="shared" si="12"/>
        <v>y</v>
      </c>
      <c r="D307" t="s">
        <v>2050</v>
      </c>
      <c r="E307" t="s">
        <v>2050</v>
      </c>
      <c r="F307" t="str">
        <f t="shared" si="13"/>
        <v>y</v>
      </c>
      <c r="G307" t="s">
        <v>2050</v>
      </c>
      <c r="H307" t="s">
        <v>2050</v>
      </c>
      <c r="I307" t="str">
        <f t="shared" si="14"/>
        <v>y</v>
      </c>
    </row>
    <row r="308" spans="1:9" x14ac:dyDescent="0.25">
      <c r="A308" t="s">
        <v>2050</v>
      </c>
      <c r="B308" t="s">
        <v>2050</v>
      </c>
      <c r="C308" t="str">
        <f t="shared" si="12"/>
        <v>y</v>
      </c>
      <c r="D308" t="s">
        <v>2050</v>
      </c>
      <c r="E308" t="s">
        <v>2050</v>
      </c>
      <c r="F308" t="str">
        <f t="shared" si="13"/>
        <v>y</v>
      </c>
      <c r="G308" t="s">
        <v>2050</v>
      </c>
      <c r="H308" t="s">
        <v>2050</v>
      </c>
      <c r="I308" t="str">
        <f t="shared" si="14"/>
        <v>y</v>
      </c>
    </row>
    <row r="309" spans="1:9" x14ac:dyDescent="0.25">
      <c r="A309" t="s">
        <v>2050</v>
      </c>
      <c r="B309" t="s">
        <v>2050</v>
      </c>
      <c r="C309" t="str">
        <f t="shared" si="12"/>
        <v>y</v>
      </c>
      <c r="D309" t="s">
        <v>2050</v>
      </c>
      <c r="E309" t="s">
        <v>2050</v>
      </c>
      <c r="F309" t="str">
        <f t="shared" si="13"/>
        <v>y</v>
      </c>
      <c r="G309" t="s">
        <v>2050</v>
      </c>
      <c r="H309" t="s">
        <v>2050</v>
      </c>
      <c r="I309" t="str">
        <f t="shared" si="14"/>
        <v>y</v>
      </c>
    </row>
    <row r="310" spans="1:9" x14ac:dyDescent="0.25">
      <c r="A310" t="s">
        <v>2051</v>
      </c>
      <c r="B310" t="s">
        <v>2051</v>
      </c>
      <c r="C310" t="str">
        <f t="shared" si="12"/>
        <v>y</v>
      </c>
      <c r="D310" t="s">
        <v>2051</v>
      </c>
      <c r="E310" t="s">
        <v>2051</v>
      </c>
      <c r="F310" t="str">
        <f t="shared" si="13"/>
        <v>y</v>
      </c>
      <c r="G310" t="s">
        <v>2051</v>
      </c>
      <c r="H310" t="s">
        <v>2051</v>
      </c>
      <c r="I310" t="str">
        <f t="shared" si="14"/>
        <v>y</v>
      </c>
    </row>
    <row r="311" spans="1:9" x14ac:dyDescent="0.25">
      <c r="A311" t="s">
        <v>2051</v>
      </c>
      <c r="B311" t="s">
        <v>2051</v>
      </c>
      <c r="C311" t="str">
        <f t="shared" si="12"/>
        <v>y</v>
      </c>
      <c r="D311" t="s">
        <v>2051</v>
      </c>
      <c r="E311" t="s">
        <v>2051</v>
      </c>
      <c r="F311" t="str">
        <f t="shared" si="13"/>
        <v>y</v>
      </c>
      <c r="G311" t="s">
        <v>2051</v>
      </c>
      <c r="H311" t="s">
        <v>2051</v>
      </c>
      <c r="I311" t="str">
        <f t="shared" si="14"/>
        <v>y</v>
      </c>
    </row>
    <row r="312" spans="1:9" x14ac:dyDescent="0.25">
      <c r="A312" t="s">
        <v>2051</v>
      </c>
      <c r="B312" t="s">
        <v>2051</v>
      </c>
      <c r="C312" t="str">
        <f t="shared" si="12"/>
        <v>y</v>
      </c>
      <c r="D312" t="s">
        <v>2051</v>
      </c>
      <c r="E312" t="s">
        <v>2051</v>
      </c>
      <c r="F312" t="str">
        <f t="shared" si="13"/>
        <v>y</v>
      </c>
      <c r="G312" t="s">
        <v>2051</v>
      </c>
      <c r="H312" t="s">
        <v>2051</v>
      </c>
      <c r="I312" t="str">
        <f t="shared" si="14"/>
        <v>y</v>
      </c>
    </row>
    <row r="313" spans="1:9" x14ac:dyDescent="0.25">
      <c r="A313" t="s">
        <v>2051</v>
      </c>
      <c r="B313" t="s">
        <v>2051</v>
      </c>
      <c r="C313" t="str">
        <f t="shared" si="12"/>
        <v>y</v>
      </c>
      <c r="D313" t="s">
        <v>2051</v>
      </c>
      <c r="E313" t="s">
        <v>2051</v>
      </c>
      <c r="F313" t="str">
        <f t="shared" si="13"/>
        <v>y</v>
      </c>
      <c r="G313" t="s">
        <v>2051</v>
      </c>
      <c r="H313" t="s">
        <v>2051</v>
      </c>
      <c r="I313" t="str">
        <f t="shared" si="14"/>
        <v>y</v>
      </c>
    </row>
    <row r="314" spans="1:9" x14ac:dyDescent="0.25">
      <c r="A314" t="s">
        <v>2052</v>
      </c>
      <c r="B314" t="s">
        <v>2052</v>
      </c>
      <c r="C314" t="str">
        <f t="shared" si="12"/>
        <v>y</v>
      </c>
      <c r="D314" t="s">
        <v>2052</v>
      </c>
      <c r="E314" t="s">
        <v>2052</v>
      </c>
      <c r="F314" t="str">
        <f t="shared" si="13"/>
        <v>y</v>
      </c>
      <c r="G314" t="s">
        <v>2052</v>
      </c>
      <c r="H314" t="s">
        <v>2052</v>
      </c>
      <c r="I314" t="str">
        <f t="shared" si="14"/>
        <v>y</v>
      </c>
    </row>
    <row r="315" spans="1:9" x14ac:dyDescent="0.25">
      <c r="A315" t="s">
        <v>2052</v>
      </c>
      <c r="B315" t="s">
        <v>2052</v>
      </c>
      <c r="C315" t="str">
        <f t="shared" si="12"/>
        <v>y</v>
      </c>
      <c r="D315" t="s">
        <v>2052</v>
      </c>
      <c r="E315" t="s">
        <v>2052</v>
      </c>
      <c r="F315" t="str">
        <f t="shared" si="13"/>
        <v>y</v>
      </c>
      <c r="G315" t="s">
        <v>2052</v>
      </c>
      <c r="H315" t="s">
        <v>2052</v>
      </c>
      <c r="I315" t="str">
        <f t="shared" si="14"/>
        <v>y</v>
      </c>
    </row>
    <row r="316" spans="1:9" x14ac:dyDescent="0.25">
      <c r="A316" t="s">
        <v>2052</v>
      </c>
      <c r="B316" t="s">
        <v>2052</v>
      </c>
      <c r="C316" t="str">
        <f t="shared" si="12"/>
        <v>y</v>
      </c>
      <c r="D316" t="s">
        <v>2052</v>
      </c>
      <c r="E316" t="s">
        <v>2052</v>
      </c>
      <c r="F316" t="str">
        <f t="shared" si="13"/>
        <v>y</v>
      </c>
      <c r="G316" t="s">
        <v>2052</v>
      </c>
      <c r="H316" t="s">
        <v>2052</v>
      </c>
      <c r="I316" t="str">
        <f t="shared" si="14"/>
        <v>y</v>
      </c>
    </row>
    <row r="317" spans="1:9" x14ac:dyDescent="0.25">
      <c r="A317" t="s">
        <v>2052</v>
      </c>
      <c r="B317" t="s">
        <v>2052</v>
      </c>
      <c r="C317" t="str">
        <f t="shared" si="12"/>
        <v>y</v>
      </c>
      <c r="D317" t="s">
        <v>2052</v>
      </c>
      <c r="E317" t="s">
        <v>2052</v>
      </c>
      <c r="F317" t="str">
        <f t="shared" si="13"/>
        <v>y</v>
      </c>
      <c r="G317" t="s">
        <v>2052</v>
      </c>
      <c r="H317" t="s">
        <v>2052</v>
      </c>
      <c r="I317" t="str">
        <f t="shared" si="14"/>
        <v>y</v>
      </c>
    </row>
    <row r="318" spans="1:9" x14ac:dyDescent="0.25">
      <c r="A318" t="s">
        <v>2053</v>
      </c>
      <c r="B318" t="s">
        <v>2053</v>
      </c>
      <c r="C318" t="str">
        <f t="shared" si="12"/>
        <v>y</v>
      </c>
      <c r="D318" t="s">
        <v>2053</v>
      </c>
      <c r="E318" t="s">
        <v>2053</v>
      </c>
      <c r="F318" t="str">
        <f t="shared" si="13"/>
        <v>y</v>
      </c>
      <c r="G318" t="s">
        <v>2053</v>
      </c>
      <c r="H318" t="s">
        <v>2053</v>
      </c>
      <c r="I318" t="str">
        <f t="shared" si="14"/>
        <v>y</v>
      </c>
    </row>
    <row r="319" spans="1:9" x14ac:dyDescent="0.25">
      <c r="A319" t="s">
        <v>2053</v>
      </c>
      <c r="B319" t="s">
        <v>2053</v>
      </c>
      <c r="C319" t="str">
        <f t="shared" si="12"/>
        <v>y</v>
      </c>
      <c r="D319" t="s">
        <v>2053</v>
      </c>
      <c r="E319" t="s">
        <v>2053</v>
      </c>
      <c r="F319" t="str">
        <f t="shared" si="13"/>
        <v>y</v>
      </c>
      <c r="G319" t="s">
        <v>2053</v>
      </c>
      <c r="H319" t="s">
        <v>2053</v>
      </c>
      <c r="I319" t="str">
        <f t="shared" si="14"/>
        <v>y</v>
      </c>
    </row>
    <row r="320" spans="1:9" x14ac:dyDescent="0.25">
      <c r="A320" t="s">
        <v>2053</v>
      </c>
      <c r="B320" t="s">
        <v>2053</v>
      </c>
      <c r="C320" t="str">
        <f t="shared" si="12"/>
        <v>y</v>
      </c>
      <c r="D320" t="s">
        <v>2053</v>
      </c>
      <c r="E320" t="s">
        <v>2053</v>
      </c>
      <c r="F320" t="str">
        <f t="shared" si="13"/>
        <v>y</v>
      </c>
      <c r="G320" t="s">
        <v>2053</v>
      </c>
      <c r="H320" t="s">
        <v>2053</v>
      </c>
      <c r="I320" t="str">
        <f t="shared" si="14"/>
        <v>y</v>
      </c>
    </row>
    <row r="321" spans="1:9" x14ac:dyDescent="0.25">
      <c r="A321" t="s">
        <v>2053</v>
      </c>
      <c r="B321" t="s">
        <v>2053</v>
      </c>
      <c r="C321" t="str">
        <f t="shared" si="12"/>
        <v>y</v>
      </c>
      <c r="D321" t="s">
        <v>2053</v>
      </c>
      <c r="E321" t="s">
        <v>2053</v>
      </c>
      <c r="F321" t="str">
        <f t="shared" si="13"/>
        <v>y</v>
      </c>
      <c r="G321" t="s">
        <v>2053</v>
      </c>
      <c r="H321" t="s">
        <v>2053</v>
      </c>
      <c r="I321" t="str">
        <f t="shared" si="14"/>
        <v>y</v>
      </c>
    </row>
    <row r="322" spans="1:9" x14ac:dyDescent="0.25">
      <c r="A322" t="s">
        <v>2054</v>
      </c>
      <c r="B322" t="s">
        <v>2054</v>
      </c>
      <c r="C322" t="str">
        <f t="shared" si="12"/>
        <v>y</v>
      </c>
      <c r="D322" t="s">
        <v>2054</v>
      </c>
      <c r="E322" t="s">
        <v>2054</v>
      </c>
      <c r="F322" t="str">
        <f t="shared" si="13"/>
        <v>y</v>
      </c>
      <c r="G322" t="s">
        <v>2054</v>
      </c>
      <c r="H322" t="s">
        <v>2054</v>
      </c>
      <c r="I322" t="str">
        <f t="shared" si="14"/>
        <v>y</v>
      </c>
    </row>
    <row r="323" spans="1:9" x14ac:dyDescent="0.25">
      <c r="A323" t="s">
        <v>2054</v>
      </c>
      <c r="B323" t="s">
        <v>2054</v>
      </c>
      <c r="C323" t="str">
        <f t="shared" ref="C323:C386" si="15">IF(A323=B323,"y","n")</f>
        <v>y</v>
      </c>
      <c r="D323" t="s">
        <v>2054</v>
      </c>
      <c r="E323" t="s">
        <v>2054</v>
      </c>
      <c r="F323" t="str">
        <f t="shared" ref="F323:F386" si="16">IF(D323=E323,"y","n")</f>
        <v>y</v>
      </c>
      <c r="G323" t="s">
        <v>2054</v>
      </c>
      <c r="H323" t="s">
        <v>2054</v>
      </c>
      <c r="I323" t="str">
        <f t="shared" ref="I323:I386" si="17">IF(L323=M323,"y","n")</f>
        <v>y</v>
      </c>
    </row>
    <row r="324" spans="1:9" x14ac:dyDescent="0.25">
      <c r="A324" t="s">
        <v>2054</v>
      </c>
      <c r="B324" t="s">
        <v>2054</v>
      </c>
      <c r="C324" t="str">
        <f t="shared" si="15"/>
        <v>y</v>
      </c>
      <c r="D324" t="s">
        <v>2054</v>
      </c>
      <c r="E324" t="s">
        <v>2054</v>
      </c>
      <c r="F324" t="str">
        <f t="shared" si="16"/>
        <v>y</v>
      </c>
      <c r="G324" t="s">
        <v>2054</v>
      </c>
      <c r="H324" t="s">
        <v>2054</v>
      </c>
      <c r="I324" t="str">
        <f t="shared" si="17"/>
        <v>y</v>
      </c>
    </row>
    <row r="325" spans="1:9" x14ac:dyDescent="0.25">
      <c r="A325" t="s">
        <v>2054</v>
      </c>
      <c r="B325" t="s">
        <v>2054</v>
      </c>
      <c r="C325" t="str">
        <f t="shared" si="15"/>
        <v>y</v>
      </c>
      <c r="D325" t="s">
        <v>2054</v>
      </c>
      <c r="E325" t="s">
        <v>2054</v>
      </c>
      <c r="F325" t="str">
        <f t="shared" si="16"/>
        <v>y</v>
      </c>
      <c r="G325" t="s">
        <v>2054</v>
      </c>
      <c r="H325" t="s">
        <v>2054</v>
      </c>
      <c r="I325" t="str">
        <f t="shared" si="17"/>
        <v>y</v>
      </c>
    </row>
    <row r="326" spans="1:9" x14ac:dyDescent="0.25">
      <c r="A326" t="s">
        <v>2055</v>
      </c>
      <c r="B326" t="s">
        <v>2055</v>
      </c>
      <c r="C326" t="str">
        <f t="shared" si="15"/>
        <v>y</v>
      </c>
      <c r="D326" t="s">
        <v>2055</v>
      </c>
      <c r="E326" t="s">
        <v>2055</v>
      </c>
      <c r="F326" t="str">
        <f t="shared" si="16"/>
        <v>y</v>
      </c>
      <c r="G326" t="s">
        <v>2055</v>
      </c>
      <c r="H326" t="s">
        <v>2055</v>
      </c>
      <c r="I326" t="str">
        <f t="shared" si="17"/>
        <v>y</v>
      </c>
    </row>
    <row r="327" spans="1:9" x14ac:dyDescent="0.25">
      <c r="A327" t="s">
        <v>2055</v>
      </c>
      <c r="B327" t="s">
        <v>2055</v>
      </c>
      <c r="C327" t="str">
        <f t="shared" si="15"/>
        <v>y</v>
      </c>
      <c r="D327" t="s">
        <v>2055</v>
      </c>
      <c r="E327" t="s">
        <v>2055</v>
      </c>
      <c r="F327" t="str">
        <f t="shared" si="16"/>
        <v>y</v>
      </c>
      <c r="G327" t="s">
        <v>2055</v>
      </c>
      <c r="H327" t="s">
        <v>2055</v>
      </c>
      <c r="I327" t="str">
        <f t="shared" si="17"/>
        <v>y</v>
      </c>
    </row>
    <row r="328" spans="1:9" x14ac:dyDescent="0.25">
      <c r="A328" t="s">
        <v>2055</v>
      </c>
      <c r="B328" t="s">
        <v>2055</v>
      </c>
      <c r="C328" t="str">
        <f t="shared" si="15"/>
        <v>y</v>
      </c>
      <c r="D328" t="s">
        <v>2055</v>
      </c>
      <c r="E328" t="s">
        <v>2055</v>
      </c>
      <c r="F328" t="str">
        <f t="shared" si="16"/>
        <v>y</v>
      </c>
      <c r="G328" t="s">
        <v>2055</v>
      </c>
      <c r="H328" t="s">
        <v>2055</v>
      </c>
      <c r="I328" t="str">
        <f t="shared" si="17"/>
        <v>y</v>
      </c>
    </row>
    <row r="329" spans="1:9" x14ac:dyDescent="0.25">
      <c r="A329" t="s">
        <v>2055</v>
      </c>
      <c r="B329" t="s">
        <v>2055</v>
      </c>
      <c r="C329" t="str">
        <f t="shared" si="15"/>
        <v>y</v>
      </c>
      <c r="D329" t="s">
        <v>2055</v>
      </c>
      <c r="E329" t="s">
        <v>2055</v>
      </c>
      <c r="F329" t="str">
        <f t="shared" si="16"/>
        <v>y</v>
      </c>
      <c r="G329" t="s">
        <v>2055</v>
      </c>
      <c r="H329" t="s">
        <v>2055</v>
      </c>
      <c r="I329" t="str">
        <f t="shared" si="17"/>
        <v>y</v>
      </c>
    </row>
    <row r="330" spans="1:9" x14ac:dyDescent="0.25">
      <c r="A330" t="s">
        <v>2056</v>
      </c>
      <c r="B330" t="s">
        <v>2056</v>
      </c>
      <c r="C330" t="str">
        <f t="shared" si="15"/>
        <v>y</v>
      </c>
      <c r="D330" t="s">
        <v>2056</v>
      </c>
      <c r="E330" t="s">
        <v>2056</v>
      </c>
      <c r="F330" t="str">
        <f t="shared" si="16"/>
        <v>y</v>
      </c>
      <c r="G330" t="s">
        <v>2056</v>
      </c>
      <c r="H330" t="s">
        <v>2056</v>
      </c>
      <c r="I330" t="str">
        <f t="shared" si="17"/>
        <v>y</v>
      </c>
    </row>
    <row r="331" spans="1:9" x14ac:dyDescent="0.25">
      <c r="A331" t="s">
        <v>2056</v>
      </c>
      <c r="B331" t="s">
        <v>2056</v>
      </c>
      <c r="C331" t="str">
        <f t="shared" si="15"/>
        <v>y</v>
      </c>
      <c r="D331" t="s">
        <v>2056</v>
      </c>
      <c r="E331" t="s">
        <v>2056</v>
      </c>
      <c r="F331" t="str">
        <f t="shared" si="16"/>
        <v>y</v>
      </c>
      <c r="G331" t="s">
        <v>2056</v>
      </c>
      <c r="H331" t="s">
        <v>2056</v>
      </c>
      <c r="I331" t="str">
        <f t="shared" si="17"/>
        <v>y</v>
      </c>
    </row>
    <row r="332" spans="1:9" x14ac:dyDescent="0.25">
      <c r="A332" t="s">
        <v>2056</v>
      </c>
      <c r="B332" t="s">
        <v>2056</v>
      </c>
      <c r="C332" t="str">
        <f t="shared" si="15"/>
        <v>y</v>
      </c>
      <c r="D332" t="s">
        <v>2056</v>
      </c>
      <c r="E332" t="s">
        <v>2056</v>
      </c>
      <c r="F332" t="str">
        <f t="shared" si="16"/>
        <v>y</v>
      </c>
      <c r="G332" t="s">
        <v>2056</v>
      </c>
      <c r="H332" t="s">
        <v>2056</v>
      </c>
      <c r="I332" t="str">
        <f t="shared" si="17"/>
        <v>y</v>
      </c>
    </row>
    <row r="333" spans="1:9" x14ac:dyDescent="0.25">
      <c r="A333" t="s">
        <v>2056</v>
      </c>
      <c r="B333" t="s">
        <v>2056</v>
      </c>
      <c r="C333" t="str">
        <f t="shared" si="15"/>
        <v>y</v>
      </c>
      <c r="D333" t="s">
        <v>2056</v>
      </c>
      <c r="E333" t="s">
        <v>2056</v>
      </c>
      <c r="F333" t="str">
        <f t="shared" si="16"/>
        <v>y</v>
      </c>
      <c r="G333" t="s">
        <v>2056</v>
      </c>
      <c r="H333" t="s">
        <v>2056</v>
      </c>
      <c r="I333" t="str">
        <f t="shared" si="17"/>
        <v>y</v>
      </c>
    </row>
    <row r="334" spans="1:9" x14ac:dyDescent="0.25">
      <c r="A334" t="s">
        <v>2057</v>
      </c>
      <c r="B334" t="s">
        <v>2057</v>
      </c>
      <c r="C334" t="str">
        <f t="shared" si="15"/>
        <v>y</v>
      </c>
      <c r="D334" t="s">
        <v>2057</v>
      </c>
      <c r="E334" t="s">
        <v>2057</v>
      </c>
      <c r="F334" t="str">
        <f t="shared" si="16"/>
        <v>y</v>
      </c>
      <c r="G334" t="s">
        <v>2057</v>
      </c>
      <c r="H334" t="s">
        <v>2057</v>
      </c>
      <c r="I334" t="str">
        <f t="shared" si="17"/>
        <v>y</v>
      </c>
    </row>
    <row r="335" spans="1:9" x14ac:dyDescent="0.25">
      <c r="A335" t="s">
        <v>2057</v>
      </c>
      <c r="B335" t="s">
        <v>2057</v>
      </c>
      <c r="C335" t="str">
        <f t="shared" si="15"/>
        <v>y</v>
      </c>
      <c r="D335" t="s">
        <v>2057</v>
      </c>
      <c r="E335" t="s">
        <v>2057</v>
      </c>
      <c r="F335" t="str">
        <f t="shared" si="16"/>
        <v>y</v>
      </c>
      <c r="G335" t="s">
        <v>2057</v>
      </c>
      <c r="H335" t="s">
        <v>2057</v>
      </c>
      <c r="I335" t="str">
        <f t="shared" si="17"/>
        <v>y</v>
      </c>
    </row>
    <row r="336" spans="1:9" x14ac:dyDescent="0.25">
      <c r="A336" t="s">
        <v>2057</v>
      </c>
      <c r="B336" t="s">
        <v>2057</v>
      </c>
      <c r="C336" t="str">
        <f t="shared" si="15"/>
        <v>y</v>
      </c>
      <c r="D336" t="s">
        <v>2057</v>
      </c>
      <c r="E336" t="s">
        <v>2057</v>
      </c>
      <c r="F336" t="str">
        <f t="shared" si="16"/>
        <v>y</v>
      </c>
      <c r="G336" t="s">
        <v>2057</v>
      </c>
      <c r="H336" t="s">
        <v>2057</v>
      </c>
      <c r="I336" t="str">
        <f t="shared" si="17"/>
        <v>y</v>
      </c>
    </row>
    <row r="337" spans="1:9" x14ac:dyDescent="0.25">
      <c r="A337" t="s">
        <v>2057</v>
      </c>
      <c r="B337" t="s">
        <v>2057</v>
      </c>
      <c r="C337" t="str">
        <f t="shared" si="15"/>
        <v>y</v>
      </c>
      <c r="D337" t="s">
        <v>2057</v>
      </c>
      <c r="E337" t="s">
        <v>2057</v>
      </c>
      <c r="F337" t="str">
        <f t="shared" si="16"/>
        <v>y</v>
      </c>
      <c r="G337" t="s">
        <v>2057</v>
      </c>
      <c r="H337" t="s">
        <v>2057</v>
      </c>
      <c r="I337" t="str">
        <f t="shared" si="17"/>
        <v>y</v>
      </c>
    </row>
    <row r="338" spans="1:9" x14ac:dyDescent="0.25">
      <c r="A338" t="s">
        <v>2058</v>
      </c>
      <c r="B338" t="s">
        <v>2058</v>
      </c>
      <c r="C338" t="str">
        <f t="shared" si="15"/>
        <v>y</v>
      </c>
      <c r="D338" t="s">
        <v>2058</v>
      </c>
      <c r="E338" t="s">
        <v>2058</v>
      </c>
      <c r="F338" t="str">
        <f t="shared" si="16"/>
        <v>y</v>
      </c>
      <c r="G338" t="s">
        <v>2058</v>
      </c>
      <c r="H338" t="s">
        <v>2058</v>
      </c>
      <c r="I338" t="str">
        <f t="shared" si="17"/>
        <v>y</v>
      </c>
    </row>
    <row r="339" spans="1:9" x14ac:dyDescent="0.25">
      <c r="A339" t="s">
        <v>2058</v>
      </c>
      <c r="B339" t="s">
        <v>2058</v>
      </c>
      <c r="C339" t="str">
        <f t="shared" si="15"/>
        <v>y</v>
      </c>
      <c r="D339" t="s">
        <v>2058</v>
      </c>
      <c r="E339" t="s">
        <v>2058</v>
      </c>
      <c r="F339" t="str">
        <f t="shared" si="16"/>
        <v>y</v>
      </c>
      <c r="G339" t="s">
        <v>2058</v>
      </c>
      <c r="H339" t="s">
        <v>2058</v>
      </c>
      <c r="I339" t="str">
        <f t="shared" si="17"/>
        <v>y</v>
      </c>
    </row>
    <row r="340" spans="1:9" x14ac:dyDescent="0.25">
      <c r="A340" t="s">
        <v>2058</v>
      </c>
      <c r="B340" t="s">
        <v>2058</v>
      </c>
      <c r="C340" t="str">
        <f t="shared" si="15"/>
        <v>y</v>
      </c>
      <c r="D340" t="s">
        <v>2058</v>
      </c>
      <c r="E340" t="s">
        <v>2058</v>
      </c>
      <c r="F340" t="str">
        <f t="shared" si="16"/>
        <v>y</v>
      </c>
      <c r="G340" t="s">
        <v>2058</v>
      </c>
      <c r="H340" t="s">
        <v>2058</v>
      </c>
      <c r="I340" t="str">
        <f t="shared" si="17"/>
        <v>y</v>
      </c>
    </row>
    <row r="341" spans="1:9" x14ac:dyDescent="0.25">
      <c r="A341" t="s">
        <v>2058</v>
      </c>
      <c r="B341" t="s">
        <v>2058</v>
      </c>
      <c r="C341" t="str">
        <f t="shared" si="15"/>
        <v>y</v>
      </c>
      <c r="D341" t="s">
        <v>2058</v>
      </c>
      <c r="E341" t="s">
        <v>2058</v>
      </c>
      <c r="F341" t="str">
        <f t="shared" si="16"/>
        <v>y</v>
      </c>
      <c r="G341" t="s">
        <v>2058</v>
      </c>
      <c r="H341" t="s">
        <v>2058</v>
      </c>
      <c r="I341" t="str">
        <f t="shared" si="17"/>
        <v>y</v>
      </c>
    </row>
    <row r="342" spans="1:9" x14ac:dyDescent="0.25">
      <c r="A342" t="s">
        <v>2059</v>
      </c>
      <c r="B342" t="s">
        <v>2059</v>
      </c>
      <c r="C342" t="str">
        <f t="shared" si="15"/>
        <v>y</v>
      </c>
      <c r="D342" t="s">
        <v>2059</v>
      </c>
      <c r="E342" t="s">
        <v>2059</v>
      </c>
      <c r="F342" t="str">
        <f t="shared" si="16"/>
        <v>y</v>
      </c>
      <c r="G342" t="s">
        <v>2059</v>
      </c>
      <c r="H342" t="s">
        <v>2059</v>
      </c>
      <c r="I342" t="str">
        <f t="shared" si="17"/>
        <v>y</v>
      </c>
    </row>
    <row r="343" spans="1:9" x14ac:dyDescent="0.25">
      <c r="A343" t="s">
        <v>2059</v>
      </c>
      <c r="B343" t="s">
        <v>2059</v>
      </c>
      <c r="C343" t="str">
        <f t="shared" si="15"/>
        <v>y</v>
      </c>
      <c r="D343" t="s">
        <v>2059</v>
      </c>
      <c r="E343" t="s">
        <v>2059</v>
      </c>
      <c r="F343" t="str">
        <f t="shared" si="16"/>
        <v>y</v>
      </c>
      <c r="G343" t="s">
        <v>2059</v>
      </c>
      <c r="H343" t="s">
        <v>2059</v>
      </c>
      <c r="I343" t="str">
        <f t="shared" si="17"/>
        <v>y</v>
      </c>
    </row>
    <row r="344" spans="1:9" x14ac:dyDescent="0.25">
      <c r="A344" t="s">
        <v>2059</v>
      </c>
      <c r="B344" t="s">
        <v>2059</v>
      </c>
      <c r="C344" t="str">
        <f t="shared" si="15"/>
        <v>y</v>
      </c>
      <c r="D344" t="s">
        <v>2059</v>
      </c>
      <c r="E344" t="s">
        <v>2059</v>
      </c>
      <c r="F344" t="str">
        <f t="shared" si="16"/>
        <v>y</v>
      </c>
      <c r="G344" t="s">
        <v>2059</v>
      </c>
      <c r="H344" t="s">
        <v>2059</v>
      </c>
      <c r="I344" t="str">
        <f t="shared" si="17"/>
        <v>y</v>
      </c>
    </row>
    <row r="345" spans="1:9" x14ac:dyDescent="0.25">
      <c r="A345" t="s">
        <v>2059</v>
      </c>
      <c r="B345" t="s">
        <v>2059</v>
      </c>
      <c r="C345" t="str">
        <f t="shared" si="15"/>
        <v>y</v>
      </c>
      <c r="D345" t="s">
        <v>2059</v>
      </c>
      <c r="E345" t="s">
        <v>2059</v>
      </c>
      <c r="F345" t="str">
        <f t="shared" si="16"/>
        <v>y</v>
      </c>
      <c r="G345" t="s">
        <v>2059</v>
      </c>
      <c r="H345" t="s">
        <v>2059</v>
      </c>
      <c r="I345" t="str">
        <f t="shared" si="17"/>
        <v>y</v>
      </c>
    </row>
    <row r="346" spans="1:9" x14ac:dyDescent="0.25">
      <c r="A346" t="s">
        <v>2060</v>
      </c>
      <c r="B346" t="s">
        <v>2060</v>
      </c>
      <c r="C346" t="str">
        <f t="shared" si="15"/>
        <v>y</v>
      </c>
      <c r="D346" t="s">
        <v>2060</v>
      </c>
      <c r="E346" t="s">
        <v>2060</v>
      </c>
      <c r="F346" t="str">
        <f t="shared" si="16"/>
        <v>y</v>
      </c>
      <c r="G346" t="s">
        <v>2060</v>
      </c>
      <c r="H346" t="s">
        <v>2060</v>
      </c>
      <c r="I346" t="str">
        <f t="shared" si="17"/>
        <v>y</v>
      </c>
    </row>
    <row r="347" spans="1:9" x14ac:dyDescent="0.25">
      <c r="A347" t="s">
        <v>2060</v>
      </c>
      <c r="B347" t="s">
        <v>2060</v>
      </c>
      <c r="C347" t="str">
        <f t="shared" si="15"/>
        <v>y</v>
      </c>
      <c r="D347" t="s">
        <v>2060</v>
      </c>
      <c r="E347" t="s">
        <v>2060</v>
      </c>
      <c r="F347" t="str">
        <f t="shared" si="16"/>
        <v>y</v>
      </c>
      <c r="G347" t="s">
        <v>2060</v>
      </c>
      <c r="H347" t="s">
        <v>2060</v>
      </c>
      <c r="I347" t="str">
        <f t="shared" si="17"/>
        <v>y</v>
      </c>
    </row>
    <row r="348" spans="1:9" x14ac:dyDescent="0.25">
      <c r="A348" t="s">
        <v>2060</v>
      </c>
      <c r="B348" t="s">
        <v>2060</v>
      </c>
      <c r="C348" t="str">
        <f t="shared" si="15"/>
        <v>y</v>
      </c>
      <c r="D348" t="s">
        <v>2060</v>
      </c>
      <c r="E348" t="s">
        <v>2060</v>
      </c>
      <c r="F348" t="str">
        <f t="shared" si="16"/>
        <v>y</v>
      </c>
      <c r="G348" t="s">
        <v>2060</v>
      </c>
      <c r="H348" t="s">
        <v>2060</v>
      </c>
      <c r="I348" t="str">
        <f t="shared" si="17"/>
        <v>y</v>
      </c>
    </row>
    <row r="349" spans="1:9" x14ac:dyDescent="0.25">
      <c r="A349" t="s">
        <v>2060</v>
      </c>
      <c r="B349" t="s">
        <v>2060</v>
      </c>
      <c r="C349" t="str">
        <f t="shared" si="15"/>
        <v>y</v>
      </c>
      <c r="D349" t="s">
        <v>2060</v>
      </c>
      <c r="E349" t="s">
        <v>2060</v>
      </c>
      <c r="F349" t="str">
        <f t="shared" si="16"/>
        <v>y</v>
      </c>
      <c r="G349" t="s">
        <v>2060</v>
      </c>
      <c r="H349" t="s">
        <v>2060</v>
      </c>
      <c r="I349" t="str">
        <f t="shared" si="17"/>
        <v>y</v>
      </c>
    </row>
    <row r="350" spans="1:9" x14ac:dyDescent="0.25">
      <c r="A350" t="s">
        <v>2061</v>
      </c>
      <c r="B350" t="s">
        <v>2061</v>
      </c>
      <c r="C350" t="str">
        <f t="shared" si="15"/>
        <v>y</v>
      </c>
      <c r="D350" t="s">
        <v>2061</v>
      </c>
      <c r="E350" t="s">
        <v>2061</v>
      </c>
      <c r="F350" t="str">
        <f t="shared" si="16"/>
        <v>y</v>
      </c>
      <c r="G350" t="s">
        <v>2061</v>
      </c>
      <c r="H350" t="s">
        <v>2061</v>
      </c>
      <c r="I350" t="str">
        <f t="shared" si="17"/>
        <v>y</v>
      </c>
    </row>
    <row r="351" spans="1:9" x14ac:dyDescent="0.25">
      <c r="A351" t="s">
        <v>2061</v>
      </c>
      <c r="B351" t="s">
        <v>2061</v>
      </c>
      <c r="C351" t="str">
        <f t="shared" si="15"/>
        <v>y</v>
      </c>
      <c r="D351" t="s">
        <v>2061</v>
      </c>
      <c r="E351" t="s">
        <v>2061</v>
      </c>
      <c r="F351" t="str">
        <f t="shared" si="16"/>
        <v>y</v>
      </c>
      <c r="G351" t="s">
        <v>2061</v>
      </c>
      <c r="H351" t="s">
        <v>2061</v>
      </c>
      <c r="I351" t="str">
        <f t="shared" si="17"/>
        <v>y</v>
      </c>
    </row>
    <row r="352" spans="1:9" x14ac:dyDescent="0.25">
      <c r="A352" t="s">
        <v>2061</v>
      </c>
      <c r="B352" t="s">
        <v>2061</v>
      </c>
      <c r="C352" t="str">
        <f t="shared" si="15"/>
        <v>y</v>
      </c>
      <c r="D352" t="s">
        <v>2061</v>
      </c>
      <c r="E352" t="s">
        <v>2061</v>
      </c>
      <c r="F352" t="str">
        <f t="shared" si="16"/>
        <v>y</v>
      </c>
      <c r="G352" t="s">
        <v>2061</v>
      </c>
      <c r="H352" t="s">
        <v>2061</v>
      </c>
      <c r="I352" t="str">
        <f t="shared" si="17"/>
        <v>y</v>
      </c>
    </row>
    <row r="353" spans="1:9" x14ac:dyDescent="0.25">
      <c r="A353" t="s">
        <v>2061</v>
      </c>
      <c r="B353" t="s">
        <v>2061</v>
      </c>
      <c r="C353" t="str">
        <f t="shared" si="15"/>
        <v>y</v>
      </c>
      <c r="D353" t="s">
        <v>2061</v>
      </c>
      <c r="E353" t="s">
        <v>2061</v>
      </c>
      <c r="F353" t="str">
        <f t="shared" si="16"/>
        <v>y</v>
      </c>
      <c r="G353" t="s">
        <v>2061</v>
      </c>
      <c r="H353" t="s">
        <v>2061</v>
      </c>
      <c r="I353" t="str">
        <f t="shared" si="17"/>
        <v>y</v>
      </c>
    </row>
    <row r="354" spans="1:9" x14ac:dyDescent="0.25">
      <c r="A354" t="s">
        <v>2062</v>
      </c>
      <c r="B354" t="s">
        <v>2062</v>
      </c>
      <c r="C354" t="str">
        <f t="shared" si="15"/>
        <v>y</v>
      </c>
      <c r="D354" t="s">
        <v>2062</v>
      </c>
      <c r="E354" t="s">
        <v>2062</v>
      </c>
      <c r="F354" t="str">
        <f t="shared" si="16"/>
        <v>y</v>
      </c>
      <c r="G354" t="s">
        <v>2062</v>
      </c>
      <c r="H354" t="s">
        <v>2062</v>
      </c>
      <c r="I354" t="str">
        <f t="shared" si="17"/>
        <v>y</v>
      </c>
    </row>
    <row r="355" spans="1:9" x14ac:dyDescent="0.25">
      <c r="A355" t="s">
        <v>2062</v>
      </c>
      <c r="B355" t="s">
        <v>2062</v>
      </c>
      <c r="C355" t="str">
        <f t="shared" si="15"/>
        <v>y</v>
      </c>
      <c r="D355" t="s">
        <v>2062</v>
      </c>
      <c r="E355" t="s">
        <v>2062</v>
      </c>
      <c r="F355" t="str">
        <f t="shared" si="16"/>
        <v>y</v>
      </c>
      <c r="G355" t="s">
        <v>2062</v>
      </c>
      <c r="H355" t="s">
        <v>2062</v>
      </c>
      <c r="I355" t="str">
        <f t="shared" si="17"/>
        <v>y</v>
      </c>
    </row>
    <row r="356" spans="1:9" x14ac:dyDescent="0.25">
      <c r="A356" t="s">
        <v>2062</v>
      </c>
      <c r="B356" t="s">
        <v>2062</v>
      </c>
      <c r="C356" t="str">
        <f t="shared" si="15"/>
        <v>y</v>
      </c>
      <c r="D356" t="s">
        <v>2062</v>
      </c>
      <c r="E356" t="s">
        <v>2062</v>
      </c>
      <c r="F356" t="str">
        <f t="shared" si="16"/>
        <v>y</v>
      </c>
      <c r="G356" t="s">
        <v>2062</v>
      </c>
      <c r="H356" t="s">
        <v>2062</v>
      </c>
      <c r="I356" t="str">
        <f t="shared" si="17"/>
        <v>y</v>
      </c>
    </row>
    <row r="357" spans="1:9" x14ac:dyDescent="0.25">
      <c r="A357" t="s">
        <v>2062</v>
      </c>
      <c r="B357" t="s">
        <v>2062</v>
      </c>
      <c r="C357" t="str">
        <f t="shared" si="15"/>
        <v>y</v>
      </c>
      <c r="D357" t="s">
        <v>2062</v>
      </c>
      <c r="E357" t="s">
        <v>2062</v>
      </c>
      <c r="F357" t="str">
        <f t="shared" si="16"/>
        <v>y</v>
      </c>
      <c r="G357" t="s">
        <v>2062</v>
      </c>
      <c r="H357" t="s">
        <v>2062</v>
      </c>
      <c r="I357" t="str">
        <f t="shared" si="17"/>
        <v>y</v>
      </c>
    </row>
    <row r="358" spans="1:9" x14ac:dyDescent="0.25">
      <c r="A358" t="s">
        <v>2063</v>
      </c>
      <c r="B358" t="s">
        <v>2063</v>
      </c>
      <c r="C358" t="str">
        <f t="shared" si="15"/>
        <v>y</v>
      </c>
      <c r="D358" t="s">
        <v>2063</v>
      </c>
      <c r="E358" t="s">
        <v>2063</v>
      </c>
      <c r="F358" t="str">
        <f t="shared" si="16"/>
        <v>y</v>
      </c>
      <c r="G358" t="s">
        <v>2063</v>
      </c>
      <c r="H358" t="s">
        <v>2063</v>
      </c>
      <c r="I358" t="str">
        <f t="shared" si="17"/>
        <v>y</v>
      </c>
    </row>
    <row r="359" spans="1:9" x14ac:dyDescent="0.25">
      <c r="A359" t="s">
        <v>2063</v>
      </c>
      <c r="B359" t="s">
        <v>2063</v>
      </c>
      <c r="C359" t="str">
        <f t="shared" si="15"/>
        <v>y</v>
      </c>
      <c r="D359" t="s">
        <v>2063</v>
      </c>
      <c r="E359" t="s">
        <v>2063</v>
      </c>
      <c r="F359" t="str">
        <f t="shared" si="16"/>
        <v>y</v>
      </c>
      <c r="G359" t="s">
        <v>2063</v>
      </c>
      <c r="H359" t="s">
        <v>2063</v>
      </c>
      <c r="I359" t="str">
        <f t="shared" si="17"/>
        <v>y</v>
      </c>
    </row>
    <row r="360" spans="1:9" x14ac:dyDescent="0.25">
      <c r="A360" t="s">
        <v>2063</v>
      </c>
      <c r="B360" t="s">
        <v>2063</v>
      </c>
      <c r="C360" t="str">
        <f t="shared" si="15"/>
        <v>y</v>
      </c>
      <c r="D360" t="s">
        <v>2063</v>
      </c>
      <c r="E360" t="s">
        <v>2063</v>
      </c>
      <c r="F360" t="str">
        <f t="shared" si="16"/>
        <v>y</v>
      </c>
      <c r="G360" t="s">
        <v>2063</v>
      </c>
      <c r="H360" t="s">
        <v>2063</v>
      </c>
      <c r="I360" t="str">
        <f t="shared" si="17"/>
        <v>y</v>
      </c>
    </row>
    <row r="361" spans="1:9" x14ac:dyDescent="0.25">
      <c r="A361" t="s">
        <v>2063</v>
      </c>
      <c r="B361" t="s">
        <v>2063</v>
      </c>
      <c r="C361" t="str">
        <f t="shared" si="15"/>
        <v>y</v>
      </c>
      <c r="D361" t="s">
        <v>2063</v>
      </c>
      <c r="E361" t="s">
        <v>2063</v>
      </c>
      <c r="F361" t="str">
        <f t="shared" si="16"/>
        <v>y</v>
      </c>
      <c r="G361" t="s">
        <v>2063</v>
      </c>
      <c r="H361" t="s">
        <v>2063</v>
      </c>
      <c r="I361" t="str">
        <f t="shared" si="17"/>
        <v>y</v>
      </c>
    </row>
    <row r="362" spans="1:9" x14ac:dyDescent="0.25">
      <c r="A362" t="s">
        <v>2064</v>
      </c>
      <c r="B362" t="s">
        <v>2064</v>
      </c>
      <c r="C362" t="str">
        <f t="shared" si="15"/>
        <v>y</v>
      </c>
      <c r="D362" t="s">
        <v>2064</v>
      </c>
      <c r="E362" t="s">
        <v>2064</v>
      </c>
      <c r="F362" t="str">
        <f t="shared" si="16"/>
        <v>y</v>
      </c>
      <c r="G362" t="s">
        <v>2064</v>
      </c>
      <c r="H362" t="s">
        <v>2064</v>
      </c>
      <c r="I362" t="str">
        <f t="shared" si="17"/>
        <v>y</v>
      </c>
    </row>
    <row r="363" spans="1:9" x14ac:dyDescent="0.25">
      <c r="A363" t="s">
        <v>2064</v>
      </c>
      <c r="B363" t="s">
        <v>2064</v>
      </c>
      <c r="C363" t="str">
        <f t="shared" si="15"/>
        <v>y</v>
      </c>
      <c r="D363" t="s">
        <v>2064</v>
      </c>
      <c r="E363" t="s">
        <v>2064</v>
      </c>
      <c r="F363" t="str">
        <f t="shared" si="16"/>
        <v>y</v>
      </c>
      <c r="G363" t="s">
        <v>2064</v>
      </c>
      <c r="H363" t="s">
        <v>2064</v>
      </c>
      <c r="I363" t="str">
        <f t="shared" si="17"/>
        <v>y</v>
      </c>
    </row>
    <row r="364" spans="1:9" x14ac:dyDescent="0.25">
      <c r="A364" t="s">
        <v>2064</v>
      </c>
      <c r="B364" t="s">
        <v>2064</v>
      </c>
      <c r="C364" t="str">
        <f t="shared" si="15"/>
        <v>y</v>
      </c>
      <c r="D364" t="s">
        <v>2064</v>
      </c>
      <c r="E364" t="s">
        <v>2064</v>
      </c>
      <c r="F364" t="str">
        <f t="shared" si="16"/>
        <v>y</v>
      </c>
      <c r="G364" t="s">
        <v>2064</v>
      </c>
      <c r="H364" t="s">
        <v>2064</v>
      </c>
      <c r="I364" t="str">
        <f t="shared" si="17"/>
        <v>y</v>
      </c>
    </row>
    <row r="365" spans="1:9" x14ac:dyDescent="0.25">
      <c r="A365" t="s">
        <v>2064</v>
      </c>
      <c r="B365" t="s">
        <v>2064</v>
      </c>
      <c r="C365" t="str">
        <f t="shared" si="15"/>
        <v>y</v>
      </c>
      <c r="D365" t="s">
        <v>2064</v>
      </c>
      <c r="E365" t="s">
        <v>2064</v>
      </c>
      <c r="F365" t="str">
        <f t="shared" si="16"/>
        <v>y</v>
      </c>
      <c r="G365" t="s">
        <v>2064</v>
      </c>
      <c r="H365" t="s">
        <v>2064</v>
      </c>
      <c r="I365" t="str">
        <f t="shared" si="17"/>
        <v>y</v>
      </c>
    </row>
    <row r="366" spans="1:9" x14ac:dyDescent="0.25">
      <c r="A366" t="s">
        <v>2065</v>
      </c>
      <c r="B366" t="s">
        <v>2065</v>
      </c>
      <c r="C366" t="str">
        <f t="shared" si="15"/>
        <v>y</v>
      </c>
      <c r="D366" t="s">
        <v>2065</v>
      </c>
      <c r="E366" t="s">
        <v>2065</v>
      </c>
      <c r="F366" t="str">
        <f t="shared" si="16"/>
        <v>y</v>
      </c>
      <c r="G366" t="s">
        <v>2065</v>
      </c>
      <c r="H366" t="s">
        <v>2065</v>
      </c>
      <c r="I366" t="str">
        <f t="shared" si="17"/>
        <v>y</v>
      </c>
    </row>
    <row r="367" spans="1:9" x14ac:dyDescent="0.25">
      <c r="A367" t="s">
        <v>2065</v>
      </c>
      <c r="B367" t="s">
        <v>2065</v>
      </c>
      <c r="C367" t="str">
        <f t="shared" si="15"/>
        <v>y</v>
      </c>
      <c r="D367" t="s">
        <v>2065</v>
      </c>
      <c r="E367" t="s">
        <v>2065</v>
      </c>
      <c r="F367" t="str">
        <f t="shared" si="16"/>
        <v>y</v>
      </c>
      <c r="G367" t="s">
        <v>2065</v>
      </c>
      <c r="H367" t="s">
        <v>2065</v>
      </c>
      <c r="I367" t="str">
        <f t="shared" si="17"/>
        <v>y</v>
      </c>
    </row>
    <row r="368" spans="1:9" x14ac:dyDescent="0.25">
      <c r="A368" t="s">
        <v>2065</v>
      </c>
      <c r="B368" t="s">
        <v>2065</v>
      </c>
      <c r="C368" t="str">
        <f t="shared" si="15"/>
        <v>y</v>
      </c>
      <c r="D368" t="s">
        <v>2065</v>
      </c>
      <c r="E368" t="s">
        <v>2065</v>
      </c>
      <c r="F368" t="str">
        <f t="shared" si="16"/>
        <v>y</v>
      </c>
      <c r="G368" t="s">
        <v>2065</v>
      </c>
      <c r="H368" t="s">
        <v>2065</v>
      </c>
      <c r="I368" t="str">
        <f t="shared" si="17"/>
        <v>y</v>
      </c>
    </row>
    <row r="369" spans="1:9" x14ac:dyDescent="0.25">
      <c r="A369" t="s">
        <v>2065</v>
      </c>
      <c r="B369" t="s">
        <v>2065</v>
      </c>
      <c r="C369" t="str">
        <f t="shared" si="15"/>
        <v>y</v>
      </c>
      <c r="D369" t="s">
        <v>2065</v>
      </c>
      <c r="E369" t="s">
        <v>2065</v>
      </c>
      <c r="F369" t="str">
        <f t="shared" si="16"/>
        <v>y</v>
      </c>
      <c r="G369" t="s">
        <v>2065</v>
      </c>
      <c r="H369" t="s">
        <v>2065</v>
      </c>
      <c r="I369" t="str">
        <f t="shared" si="17"/>
        <v>y</v>
      </c>
    </row>
    <row r="370" spans="1:9" x14ac:dyDescent="0.25">
      <c r="A370" t="s">
        <v>2066</v>
      </c>
      <c r="B370" t="s">
        <v>2066</v>
      </c>
      <c r="C370" t="str">
        <f t="shared" si="15"/>
        <v>y</v>
      </c>
      <c r="D370" t="s">
        <v>2066</v>
      </c>
      <c r="E370" t="s">
        <v>2066</v>
      </c>
      <c r="F370" t="str">
        <f t="shared" si="16"/>
        <v>y</v>
      </c>
      <c r="G370" t="s">
        <v>2066</v>
      </c>
      <c r="H370" t="s">
        <v>2066</v>
      </c>
      <c r="I370" t="str">
        <f t="shared" si="17"/>
        <v>y</v>
      </c>
    </row>
    <row r="371" spans="1:9" x14ac:dyDescent="0.25">
      <c r="A371" t="s">
        <v>2066</v>
      </c>
      <c r="B371" t="s">
        <v>2066</v>
      </c>
      <c r="C371" t="str">
        <f t="shared" si="15"/>
        <v>y</v>
      </c>
      <c r="D371" t="s">
        <v>2066</v>
      </c>
      <c r="E371" t="s">
        <v>2066</v>
      </c>
      <c r="F371" t="str">
        <f t="shared" si="16"/>
        <v>y</v>
      </c>
      <c r="G371" t="s">
        <v>2066</v>
      </c>
      <c r="H371" t="s">
        <v>2066</v>
      </c>
      <c r="I371" t="str">
        <f t="shared" si="17"/>
        <v>y</v>
      </c>
    </row>
    <row r="372" spans="1:9" x14ac:dyDescent="0.25">
      <c r="A372" t="s">
        <v>2066</v>
      </c>
      <c r="B372" t="s">
        <v>2066</v>
      </c>
      <c r="C372" t="str">
        <f t="shared" si="15"/>
        <v>y</v>
      </c>
      <c r="D372" t="s">
        <v>2066</v>
      </c>
      <c r="E372" t="s">
        <v>2066</v>
      </c>
      <c r="F372" t="str">
        <f t="shared" si="16"/>
        <v>y</v>
      </c>
      <c r="G372" t="s">
        <v>2066</v>
      </c>
      <c r="H372" t="s">
        <v>2066</v>
      </c>
      <c r="I372" t="str">
        <f t="shared" si="17"/>
        <v>y</v>
      </c>
    </row>
    <row r="373" spans="1:9" x14ac:dyDescent="0.25">
      <c r="A373" t="s">
        <v>2066</v>
      </c>
      <c r="B373" t="s">
        <v>2066</v>
      </c>
      <c r="C373" t="str">
        <f t="shared" si="15"/>
        <v>y</v>
      </c>
      <c r="D373" t="s">
        <v>2066</v>
      </c>
      <c r="E373" t="s">
        <v>2066</v>
      </c>
      <c r="F373" t="str">
        <f t="shared" si="16"/>
        <v>y</v>
      </c>
      <c r="G373" t="s">
        <v>2066</v>
      </c>
      <c r="H373" t="s">
        <v>2066</v>
      </c>
      <c r="I373" t="str">
        <f t="shared" si="17"/>
        <v>y</v>
      </c>
    </row>
    <row r="374" spans="1:9" x14ac:dyDescent="0.25">
      <c r="A374" t="s">
        <v>2067</v>
      </c>
      <c r="B374" t="s">
        <v>2067</v>
      </c>
      <c r="C374" t="str">
        <f t="shared" si="15"/>
        <v>y</v>
      </c>
      <c r="D374" t="s">
        <v>2067</v>
      </c>
      <c r="E374" t="s">
        <v>2067</v>
      </c>
      <c r="F374" t="str">
        <f t="shared" si="16"/>
        <v>y</v>
      </c>
      <c r="G374" t="s">
        <v>2067</v>
      </c>
      <c r="H374" t="s">
        <v>2067</v>
      </c>
      <c r="I374" t="str">
        <f t="shared" si="17"/>
        <v>y</v>
      </c>
    </row>
    <row r="375" spans="1:9" x14ac:dyDescent="0.25">
      <c r="A375" t="s">
        <v>2067</v>
      </c>
      <c r="B375" t="s">
        <v>2067</v>
      </c>
      <c r="C375" t="str">
        <f t="shared" si="15"/>
        <v>y</v>
      </c>
      <c r="D375" t="s">
        <v>2067</v>
      </c>
      <c r="E375" t="s">
        <v>2067</v>
      </c>
      <c r="F375" t="str">
        <f t="shared" si="16"/>
        <v>y</v>
      </c>
      <c r="G375" t="s">
        <v>2067</v>
      </c>
      <c r="H375" t="s">
        <v>2067</v>
      </c>
      <c r="I375" t="str">
        <f t="shared" si="17"/>
        <v>y</v>
      </c>
    </row>
    <row r="376" spans="1:9" x14ac:dyDescent="0.25">
      <c r="A376" t="s">
        <v>2067</v>
      </c>
      <c r="B376" t="s">
        <v>2067</v>
      </c>
      <c r="C376" t="str">
        <f t="shared" si="15"/>
        <v>y</v>
      </c>
      <c r="D376" t="s">
        <v>2067</v>
      </c>
      <c r="E376" t="s">
        <v>2067</v>
      </c>
      <c r="F376" t="str">
        <f t="shared" si="16"/>
        <v>y</v>
      </c>
      <c r="G376" t="s">
        <v>2067</v>
      </c>
      <c r="H376" t="s">
        <v>2067</v>
      </c>
      <c r="I376" t="str">
        <f t="shared" si="17"/>
        <v>y</v>
      </c>
    </row>
    <row r="377" spans="1:9" x14ac:dyDescent="0.25">
      <c r="A377" t="s">
        <v>2067</v>
      </c>
      <c r="B377" t="s">
        <v>2067</v>
      </c>
      <c r="C377" t="str">
        <f t="shared" si="15"/>
        <v>y</v>
      </c>
      <c r="D377" t="s">
        <v>2067</v>
      </c>
      <c r="E377" t="s">
        <v>2067</v>
      </c>
      <c r="F377" t="str">
        <f t="shared" si="16"/>
        <v>y</v>
      </c>
      <c r="G377" t="s">
        <v>2067</v>
      </c>
      <c r="H377" t="s">
        <v>2067</v>
      </c>
      <c r="I377" t="str">
        <f t="shared" si="17"/>
        <v>y</v>
      </c>
    </row>
    <row r="378" spans="1:9" x14ac:dyDescent="0.25">
      <c r="A378" t="s">
        <v>2068</v>
      </c>
      <c r="B378" t="s">
        <v>2068</v>
      </c>
      <c r="C378" t="str">
        <f t="shared" si="15"/>
        <v>y</v>
      </c>
      <c r="D378" t="s">
        <v>2068</v>
      </c>
      <c r="E378" t="s">
        <v>2068</v>
      </c>
      <c r="F378" t="str">
        <f t="shared" si="16"/>
        <v>y</v>
      </c>
      <c r="G378" t="s">
        <v>2068</v>
      </c>
      <c r="H378" t="s">
        <v>2068</v>
      </c>
      <c r="I378" t="str">
        <f t="shared" si="17"/>
        <v>y</v>
      </c>
    </row>
    <row r="379" spans="1:9" x14ac:dyDescent="0.25">
      <c r="A379" t="s">
        <v>2068</v>
      </c>
      <c r="B379" t="s">
        <v>2068</v>
      </c>
      <c r="C379" t="str">
        <f t="shared" si="15"/>
        <v>y</v>
      </c>
      <c r="D379" t="s">
        <v>2068</v>
      </c>
      <c r="E379" t="s">
        <v>2068</v>
      </c>
      <c r="F379" t="str">
        <f t="shared" si="16"/>
        <v>y</v>
      </c>
      <c r="G379" t="s">
        <v>2068</v>
      </c>
      <c r="H379" t="s">
        <v>2068</v>
      </c>
      <c r="I379" t="str">
        <f t="shared" si="17"/>
        <v>y</v>
      </c>
    </row>
    <row r="380" spans="1:9" x14ac:dyDescent="0.25">
      <c r="A380" t="s">
        <v>2068</v>
      </c>
      <c r="B380" t="s">
        <v>2068</v>
      </c>
      <c r="C380" t="str">
        <f t="shared" si="15"/>
        <v>y</v>
      </c>
      <c r="D380" t="s">
        <v>2068</v>
      </c>
      <c r="E380" t="s">
        <v>2068</v>
      </c>
      <c r="F380" t="str">
        <f t="shared" si="16"/>
        <v>y</v>
      </c>
      <c r="G380" t="s">
        <v>2068</v>
      </c>
      <c r="H380" t="s">
        <v>2068</v>
      </c>
      <c r="I380" t="str">
        <f t="shared" si="17"/>
        <v>y</v>
      </c>
    </row>
    <row r="381" spans="1:9" x14ac:dyDescent="0.25">
      <c r="A381" t="s">
        <v>2068</v>
      </c>
      <c r="B381" t="s">
        <v>2068</v>
      </c>
      <c r="C381" t="str">
        <f t="shared" si="15"/>
        <v>y</v>
      </c>
      <c r="D381" t="s">
        <v>2068</v>
      </c>
      <c r="E381" t="s">
        <v>2068</v>
      </c>
      <c r="F381" t="str">
        <f t="shared" si="16"/>
        <v>y</v>
      </c>
      <c r="G381" t="s">
        <v>2068</v>
      </c>
      <c r="H381" t="s">
        <v>2068</v>
      </c>
      <c r="I381" t="str">
        <f t="shared" si="17"/>
        <v>y</v>
      </c>
    </row>
    <row r="382" spans="1:9" x14ac:dyDescent="0.25">
      <c r="A382" t="s">
        <v>2069</v>
      </c>
      <c r="B382" t="s">
        <v>2069</v>
      </c>
      <c r="C382" t="str">
        <f t="shared" si="15"/>
        <v>y</v>
      </c>
      <c r="D382" t="s">
        <v>2069</v>
      </c>
      <c r="E382" t="s">
        <v>2069</v>
      </c>
      <c r="F382" t="str">
        <f t="shared" si="16"/>
        <v>y</v>
      </c>
      <c r="G382" t="s">
        <v>2069</v>
      </c>
      <c r="H382" t="s">
        <v>2069</v>
      </c>
      <c r="I382" t="str">
        <f t="shared" si="17"/>
        <v>y</v>
      </c>
    </row>
    <row r="383" spans="1:9" x14ac:dyDescent="0.25">
      <c r="A383" t="s">
        <v>2069</v>
      </c>
      <c r="B383" t="s">
        <v>2069</v>
      </c>
      <c r="C383" t="str">
        <f t="shared" si="15"/>
        <v>y</v>
      </c>
      <c r="D383" t="s">
        <v>2069</v>
      </c>
      <c r="E383" t="s">
        <v>2069</v>
      </c>
      <c r="F383" t="str">
        <f t="shared" si="16"/>
        <v>y</v>
      </c>
      <c r="G383" t="s">
        <v>2069</v>
      </c>
      <c r="H383" t="s">
        <v>2069</v>
      </c>
      <c r="I383" t="str">
        <f t="shared" si="17"/>
        <v>y</v>
      </c>
    </row>
    <row r="384" spans="1:9" x14ac:dyDescent="0.25">
      <c r="A384" t="s">
        <v>2069</v>
      </c>
      <c r="B384" t="s">
        <v>2069</v>
      </c>
      <c r="C384" t="str">
        <f t="shared" si="15"/>
        <v>y</v>
      </c>
      <c r="D384" t="s">
        <v>2069</v>
      </c>
      <c r="E384" t="s">
        <v>2069</v>
      </c>
      <c r="F384" t="str">
        <f t="shared" si="16"/>
        <v>y</v>
      </c>
      <c r="G384" t="s">
        <v>2069</v>
      </c>
      <c r="H384" t="s">
        <v>2069</v>
      </c>
      <c r="I384" t="str">
        <f t="shared" si="17"/>
        <v>y</v>
      </c>
    </row>
    <row r="385" spans="1:9" x14ac:dyDescent="0.25">
      <c r="A385" t="s">
        <v>2069</v>
      </c>
      <c r="B385" t="s">
        <v>2069</v>
      </c>
      <c r="C385" t="str">
        <f t="shared" si="15"/>
        <v>y</v>
      </c>
      <c r="D385" t="s">
        <v>2069</v>
      </c>
      <c r="E385" t="s">
        <v>2069</v>
      </c>
      <c r="F385" t="str">
        <f t="shared" si="16"/>
        <v>y</v>
      </c>
      <c r="G385" t="s">
        <v>2069</v>
      </c>
      <c r="H385" t="s">
        <v>2069</v>
      </c>
      <c r="I385" t="str">
        <f t="shared" si="17"/>
        <v>y</v>
      </c>
    </row>
    <row r="386" spans="1:9" x14ac:dyDescent="0.25">
      <c r="A386" t="s">
        <v>2070</v>
      </c>
      <c r="B386" t="s">
        <v>2070</v>
      </c>
      <c r="C386" t="str">
        <f t="shared" si="15"/>
        <v>y</v>
      </c>
      <c r="D386" t="s">
        <v>2070</v>
      </c>
      <c r="E386" t="s">
        <v>2070</v>
      </c>
      <c r="F386" t="str">
        <f t="shared" si="16"/>
        <v>y</v>
      </c>
      <c r="G386" t="s">
        <v>2070</v>
      </c>
      <c r="H386" t="s">
        <v>2070</v>
      </c>
      <c r="I386" t="str">
        <f t="shared" si="17"/>
        <v>y</v>
      </c>
    </row>
    <row r="387" spans="1:9" x14ac:dyDescent="0.25">
      <c r="A387" t="s">
        <v>2070</v>
      </c>
      <c r="B387" t="s">
        <v>2070</v>
      </c>
      <c r="C387" t="str">
        <f t="shared" ref="C387:C450" si="18">IF(A387=B387,"y","n")</f>
        <v>y</v>
      </c>
      <c r="D387" t="s">
        <v>2070</v>
      </c>
      <c r="E387" t="s">
        <v>2070</v>
      </c>
      <c r="F387" t="str">
        <f t="shared" ref="F387:F450" si="19">IF(D387=E387,"y","n")</f>
        <v>y</v>
      </c>
      <c r="G387" t="s">
        <v>2070</v>
      </c>
      <c r="H387" t="s">
        <v>2070</v>
      </c>
      <c r="I387" t="str">
        <f t="shared" ref="I387:I450" si="20">IF(L387=M387,"y","n")</f>
        <v>y</v>
      </c>
    </row>
    <row r="388" spans="1:9" x14ac:dyDescent="0.25">
      <c r="A388" t="s">
        <v>2070</v>
      </c>
      <c r="B388" t="s">
        <v>2070</v>
      </c>
      <c r="C388" t="str">
        <f t="shared" si="18"/>
        <v>y</v>
      </c>
      <c r="D388" t="s">
        <v>2070</v>
      </c>
      <c r="E388" t="s">
        <v>2070</v>
      </c>
      <c r="F388" t="str">
        <f t="shared" si="19"/>
        <v>y</v>
      </c>
      <c r="G388" t="s">
        <v>2070</v>
      </c>
      <c r="H388" t="s">
        <v>2070</v>
      </c>
      <c r="I388" t="str">
        <f t="shared" si="20"/>
        <v>y</v>
      </c>
    </row>
    <row r="389" spans="1:9" x14ac:dyDescent="0.25">
      <c r="A389" t="s">
        <v>2070</v>
      </c>
      <c r="B389" t="s">
        <v>2070</v>
      </c>
      <c r="C389" t="str">
        <f t="shared" si="18"/>
        <v>y</v>
      </c>
      <c r="D389" t="s">
        <v>2070</v>
      </c>
      <c r="E389" t="s">
        <v>2070</v>
      </c>
      <c r="F389" t="str">
        <f t="shared" si="19"/>
        <v>y</v>
      </c>
      <c r="G389" t="s">
        <v>2070</v>
      </c>
      <c r="H389" t="s">
        <v>2070</v>
      </c>
      <c r="I389" t="str">
        <f t="shared" si="20"/>
        <v>y</v>
      </c>
    </row>
    <row r="390" spans="1:9" x14ac:dyDescent="0.25">
      <c r="A390" t="s">
        <v>2071</v>
      </c>
      <c r="B390" t="s">
        <v>2071</v>
      </c>
      <c r="C390" t="str">
        <f t="shared" si="18"/>
        <v>y</v>
      </c>
      <c r="D390" t="s">
        <v>2071</v>
      </c>
      <c r="E390" t="s">
        <v>2071</v>
      </c>
      <c r="F390" t="str">
        <f t="shared" si="19"/>
        <v>y</v>
      </c>
      <c r="G390" t="s">
        <v>2071</v>
      </c>
      <c r="H390" t="s">
        <v>2071</v>
      </c>
      <c r="I390" t="str">
        <f t="shared" si="20"/>
        <v>y</v>
      </c>
    </row>
    <row r="391" spans="1:9" x14ac:dyDescent="0.25">
      <c r="A391" t="s">
        <v>2071</v>
      </c>
      <c r="B391" t="s">
        <v>2071</v>
      </c>
      <c r="C391" t="str">
        <f t="shared" si="18"/>
        <v>y</v>
      </c>
      <c r="D391" t="s">
        <v>2071</v>
      </c>
      <c r="E391" t="s">
        <v>2071</v>
      </c>
      <c r="F391" t="str">
        <f t="shared" si="19"/>
        <v>y</v>
      </c>
      <c r="G391" t="s">
        <v>2071</v>
      </c>
      <c r="H391" t="s">
        <v>2071</v>
      </c>
      <c r="I391" t="str">
        <f t="shared" si="20"/>
        <v>y</v>
      </c>
    </row>
    <row r="392" spans="1:9" x14ac:dyDescent="0.25">
      <c r="A392" t="s">
        <v>2071</v>
      </c>
      <c r="B392" t="s">
        <v>2071</v>
      </c>
      <c r="C392" t="str">
        <f t="shared" si="18"/>
        <v>y</v>
      </c>
      <c r="D392" t="s">
        <v>2071</v>
      </c>
      <c r="E392" t="s">
        <v>2071</v>
      </c>
      <c r="F392" t="str">
        <f t="shared" si="19"/>
        <v>y</v>
      </c>
      <c r="G392" t="s">
        <v>2071</v>
      </c>
      <c r="H392" t="s">
        <v>2071</v>
      </c>
      <c r="I392" t="str">
        <f t="shared" si="20"/>
        <v>y</v>
      </c>
    </row>
    <row r="393" spans="1:9" x14ac:dyDescent="0.25">
      <c r="A393" t="s">
        <v>2071</v>
      </c>
      <c r="B393" t="s">
        <v>2071</v>
      </c>
      <c r="C393" t="str">
        <f t="shared" si="18"/>
        <v>y</v>
      </c>
      <c r="D393" t="s">
        <v>2071</v>
      </c>
      <c r="E393" t="s">
        <v>2071</v>
      </c>
      <c r="F393" t="str">
        <f t="shared" si="19"/>
        <v>y</v>
      </c>
      <c r="G393" t="s">
        <v>2071</v>
      </c>
      <c r="H393" t="s">
        <v>2071</v>
      </c>
      <c r="I393" t="str">
        <f t="shared" si="20"/>
        <v>y</v>
      </c>
    </row>
    <row r="394" spans="1:9" x14ac:dyDescent="0.25">
      <c r="A394" t="s">
        <v>2072</v>
      </c>
      <c r="B394" t="s">
        <v>2072</v>
      </c>
      <c r="C394" t="str">
        <f t="shared" si="18"/>
        <v>y</v>
      </c>
      <c r="D394" t="s">
        <v>2072</v>
      </c>
      <c r="E394" t="s">
        <v>2072</v>
      </c>
      <c r="F394" t="str">
        <f t="shared" si="19"/>
        <v>y</v>
      </c>
      <c r="G394" t="s">
        <v>2072</v>
      </c>
      <c r="H394" t="s">
        <v>2072</v>
      </c>
      <c r="I394" t="str">
        <f t="shared" si="20"/>
        <v>y</v>
      </c>
    </row>
    <row r="395" spans="1:9" x14ac:dyDescent="0.25">
      <c r="A395" t="s">
        <v>2072</v>
      </c>
      <c r="B395" t="s">
        <v>2072</v>
      </c>
      <c r="C395" t="str">
        <f t="shared" si="18"/>
        <v>y</v>
      </c>
      <c r="D395" t="s">
        <v>2072</v>
      </c>
      <c r="E395" t="s">
        <v>2072</v>
      </c>
      <c r="F395" t="str">
        <f t="shared" si="19"/>
        <v>y</v>
      </c>
      <c r="G395" t="s">
        <v>2072</v>
      </c>
      <c r="H395" t="s">
        <v>2072</v>
      </c>
      <c r="I395" t="str">
        <f t="shared" si="20"/>
        <v>y</v>
      </c>
    </row>
    <row r="396" spans="1:9" x14ac:dyDescent="0.25">
      <c r="A396" t="s">
        <v>2072</v>
      </c>
      <c r="B396" t="s">
        <v>2072</v>
      </c>
      <c r="C396" t="str">
        <f t="shared" si="18"/>
        <v>y</v>
      </c>
      <c r="D396" t="s">
        <v>2072</v>
      </c>
      <c r="E396" t="s">
        <v>2072</v>
      </c>
      <c r="F396" t="str">
        <f t="shared" si="19"/>
        <v>y</v>
      </c>
      <c r="G396" t="s">
        <v>2072</v>
      </c>
      <c r="H396" t="s">
        <v>2072</v>
      </c>
      <c r="I396" t="str">
        <f t="shared" si="20"/>
        <v>y</v>
      </c>
    </row>
    <row r="397" spans="1:9" x14ac:dyDescent="0.25">
      <c r="A397" t="s">
        <v>2072</v>
      </c>
      <c r="B397" t="s">
        <v>2072</v>
      </c>
      <c r="C397" t="str">
        <f t="shared" si="18"/>
        <v>y</v>
      </c>
      <c r="D397" t="s">
        <v>2072</v>
      </c>
      <c r="E397" t="s">
        <v>2072</v>
      </c>
      <c r="F397" t="str">
        <f t="shared" si="19"/>
        <v>y</v>
      </c>
      <c r="G397" t="s">
        <v>2072</v>
      </c>
      <c r="H397" t="s">
        <v>2072</v>
      </c>
      <c r="I397" t="str">
        <f t="shared" si="20"/>
        <v>y</v>
      </c>
    </row>
    <row r="398" spans="1:9" x14ac:dyDescent="0.25">
      <c r="A398" t="s">
        <v>2073</v>
      </c>
      <c r="B398" t="s">
        <v>2073</v>
      </c>
      <c r="C398" t="str">
        <f t="shared" si="18"/>
        <v>y</v>
      </c>
      <c r="D398" t="s">
        <v>2073</v>
      </c>
      <c r="E398" t="s">
        <v>2073</v>
      </c>
      <c r="F398" t="str">
        <f t="shared" si="19"/>
        <v>y</v>
      </c>
      <c r="G398" t="s">
        <v>2073</v>
      </c>
      <c r="H398" t="s">
        <v>2073</v>
      </c>
      <c r="I398" t="str">
        <f t="shared" si="20"/>
        <v>y</v>
      </c>
    </row>
    <row r="399" spans="1:9" x14ac:dyDescent="0.25">
      <c r="A399" t="s">
        <v>2073</v>
      </c>
      <c r="B399" t="s">
        <v>2073</v>
      </c>
      <c r="C399" t="str">
        <f t="shared" si="18"/>
        <v>y</v>
      </c>
      <c r="D399" t="s">
        <v>2073</v>
      </c>
      <c r="E399" t="s">
        <v>2073</v>
      </c>
      <c r="F399" t="str">
        <f t="shared" si="19"/>
        <v>y</v>
      </c>
      <c r="G399" t="s">
        <v>2073</v>
      </c>
      <c r="H399" t="s">
        <v>2073</v>
      </c>
      <c r="I399" t="str">
        <f t="shared" si="20"/>
        <v>y</v>
      </c>
    </row>
    <row r="400" spans="1:9" x14ac:dyDescent="0.25">
      <c r="A400" t="s">
        <v>2073</v>
      </c>
      <c r="B400" t="s">
        <v>2073</v>
      </c>
      <c r="C400" t="str">
        <f t="shared" si="18"/>
        <v>y</v>
      </c>
      <c r="D400" t="s">
        <v>2073</v>
      </c>
      <c r="E400" t="s">
        <v>2073</v>
      </c>
      <c r="F400" t="str">
        <f t="shared" si="19"/>
        <v>y</v>
      </c>
      <c r="G400" t="s">
        <v>2073</v>
      </c>
      <c r="H400" t="s">
        <v>2073</v>
      </c>
      <c r="I400" t="str">
        <f t="shared" si="20"/>
        <v>y</v>
      </c>
    </row>
    <row r="401" spans="1:9" x14ac:dyDescent="0.25">
      <c r="A401" t="s">
        <v>2073</v>
      </c>
      <c r="B401" t="s">
        <v>2073</v>
      </c>
      <c r="C401" t="str">
        <f t="shared" si="18"/>
        <v>y</v>
      </c>
      <c r="D401" t="s">
        <v>2073</v>
      </c>
      <c r="E401" t="s">
        <v>2073</v>
      </c>
      <c r="F401" t="str">
        <f t="shared" si="19"/>
        <v>y</v>
      </c>
      <c r="G401" t="s">
        <v>2073</v>
      </c>
      <c r="H401" t="s">
        <v>2073</v>
      </c>
      <c r="I401" t="str">
        <f t="shared" si="20"/>
        <v>y</v>
      </c>
    </row>
    <row r="402" spans="1:9" x14ac:dyDescent="0.25">
      <c r="A402" t="s">
        <v>2074</v>
      </c>
      <c r="B402" t="s">
        <v>2074</v>
      </c>
      <c r="C402" t="str">
        <f t="shared" si="18"/>
        <v>y</v>
      </c>
      <c r="D402" t="s">
        <v>2074</v>
      </c>
      <c r="E402" t="s">
        <v>2074</v>
      </c>
      <c r="F402" t="str">
        <f t="shared" si="19"/>
        <v>y</v>
      </c>
      <c r="G402" t="s">
        <v>2074</v>
      </c>
      <c r="H402" t="s">
        <v>2074</v>
      </c>
      <c r="I402" t="str">
        <f t="shared" si="20"/>
        <v>y</v>
      </c>
    </row>
    <row r="403" spans="1:9" x14ac:dyDescent="0.25">
      <c r="A403" t="s">
        <v>2074</v>
      </c>
      <c r="B403" t="s">
        <v>2074</v>
      </c>
      <c r="C403" t="str">
        <f t="shared" si="18"/>
        <v>y</v>
      </c>
      <c r="D403" t="s">
        <v>2074</v>
      </c>
      <c r="E403" t="s">
        <v>2074</v>
      </c>
      <c r="F403" t="str">
        <f t="shared" si="19"/>
        <v>y</v>
      </c>
      <c r="G403" t="s">
        <v>2074</v>
      </c>
      <c r="H403" t="s">
        <v>2074</v>
      </c>
      <c r="I403" t="str">
        <f t="shared" si="20"/>
        <v>y</v>
      </c>
    </row>
    <row r="404" spans="1:9" x14ac:dyDescent="0.25">
      <c r="A404" t="s">
        <v>2074</v>
      </c>
      <c r="B404" t="s">
        <v>2074</v>
      </c>
      <c r="C404" t="str">
        <f t="shared" si="18"/>
        <v>y</v>
      </c>
      <c r="D404" t="s">
        <v>2074</v>
      </c>
      <c r="E404" t="s">
        <v>2074</v>
      </c>
      <c r="F404" t="str">
        <f t="shared" si="19"/>
        <v>y</v>
      </c>
      <c r="G404" t="s">
        <v>2074</v>
      </c>
      <c r="H404" t="s">
        <v>2074</v>
      </c>
      <c r="I404" t="str">
        <f t="shared" si="20"/>
        <v>y</v>
      </c>
    </row>
    <row r="405" spans="1:9" x14ac:dyDescent="0.25">
      <c r="A405" t="s">
        <v>2074</v>
      </c>
      <c r="B405" t="s">
        <v>2074</v>
      </c>
      <c r="C405" t="str">
        <f t="shared" si="18"/>
        <v>y</v>
      </c>
      <c r="D405" t="s">
        <v>2074</v>
      </c>
      <c r="E405" t="s">
        <v>2074</v>
      </c>
      <c r="F405" t="str">
        <f t="shared" si="19"/>
        <v>y</v>
      </c>
      <c r="G405" t="s">
        <v>2074</v>
      </c>
      <c r="H405" t="s">
        <v>2074</v>
      </c>
      <c r="I405" t="str">
        <f t="shared" si="20"/>
        <v>y</v>
      </c>
    </row>
    <row r="406" spans="1:9" x14ac:dyDescent="0.25">
      <c r="A406" t="s">
        <v>2075</v>
      </c>
      <c r="B406" t="s">
        <v>2075</v>
      </c>
      <c r="C406" t="str">
        <f t="shared" si="18"/>
        <v>y</v>
      </c>
      <c r="D406" t="s">
        <v>2075</v>
      </c>
      <c r="E406" t="s">
        <v>2075</v>
      </c>
      <c r="F406" t="str">
        <f t="shared" si="19"/>
        <v>y</v>
      </c>
      <c r="G406" t="s">
        <v>2075</v>
      </c>
      <c r="H406" t="s">
        <v>2075</v>
      </c>
      <c r="I406" t="str">
        <f t="shared" si="20"/>
        <v>y</v>
      </c>
    </row>
    <row r="407" spans="1:9" x14ac:dyDescent="0.25">
      <c r="A407" t="s">
        <v>2075</v>
      </c>
      <c r="B407" t="s">
        <v>2075</v>
      </c>
      <c r="C407" t="str">
        <f t="shared" si="18"/>
        <v>y</v>
      </c>
      <c r="D407" t="s">
        <v>2075</v>
      </c>
      <c r="E407" t="s">
        <v>2075</v>
      </c>
      <c r="F407" t="str">
        <f t="shared" si="19"/>
        <v>y</v>
      </c>
      <c r="G407" t="s">
        <v>2075</v>
      </c>
      <c r="H407" t="s">
        <v>2075</v>
      </c>
      <c r="I407" t="str">
        <f t="shared" si="20"/>
        <v>y</v>
      </c>
    </row>
    <row r="408" spans="1:9" x14ac:dyDescent="0.25">
      <c r="A408" t="s">
        <v>2075</v>
      </c>
      <c r="B408" t="s">
        <v>2075</v>
      </c>
      <c r="C408" t="str">
        <f t="shared" si="18"/>
        <v>y</v>
      </c>
      <c r="D408" t="s">
        <v>2075</v>
      </c>
      <c r="E408" t="s">
        <v>2075</v>
      </c>
      <c r="F408" t="str">
        <f t="shared" si="19"/>
        <v>y</v>
      </c>
      <c r="G408" t="s">
        <v>2075</v>
      </c>
      <c r="H408" t="s">
        <v>2075</v>
      </c>
      <c r="I408" t="str">
        <f t="shared" si="20"/>
        <v>y</v>
      </c>
    </row>
    <row r="409" spans="1:9" x14ac:dyDescent="0.25">
      <c r="A409" t="s">
        <v>2075</v>
      </c>
      <c r="B409" t="s">
        <v>2075</v>
      </c>
      <c r="C409" t="str">
        <f t="shared" si="18"/>
        <v>y</v>
      </c>
      <c r="D409" t="s">
        <v>2075</v>
      </c>
      <c r="E409" t="s">
        <v>2075</v>
      </c>
      <c r="F409" t="str">
        <f t="shared" si="19"/>
        <v>y</v>
      </c>
      <c r="G409" t="s">
        <v>2075</v>
      </c>
      <c r="H409" t="s">
        <v>2075</v>
      </c>
      <c r="I409" t="str">
        <f t="shared" si="20"/>
        <v>y</v>
      </c>
    </row>
    <row r="410" spans="1:9" x14ac:dyDescent="0.25">
      <c r="A410" t="s">
        <v>2076</v>
      </c>
      <c r="B410" t="s">
        <v>2076</v>
      </c>
      <c r="C410" t="str">
        <f t="shared" si="18"/>
        <v>y</v>
      </c>
      <c r="D410" t="s">
        <v>2076</v>
      </c>
      <c r="E410" t="s">
        <v>2076</v>
      </c>
      <c r="F410" t="str">
        <f t="shared" si="19"/>
        <v>y</v>
      </c>
      <c r="G410" t="s">
        <v>2076</v>
      </c>
      <c r="H410" t="s">
        <v>2076</v>
      </c>
      <c r="I410" t="str">
        <f t="shared" si="20"/>
        <v>y</v>
      </c>
    </row>
    <row r="411" spans="1:9" x14ac:dyDescent="0.25">
      <c r="A411" t="s">
        <v>2076</v>
      </c>
      <c r="B411" t="s">
        <v>2076</v>
      </c>
      <c r="C411" t="str">
        <f t="shared" si="18"/>
        <v>y</v>
      </c>
      <c r="D411" t="s">
        <v>2076</v>
      </c>
      <c r="E411" t="s">
        <v>2076</v>
      </c>
      <c r="F411" t="str">
        <f t="shared" si="19"/>
        <v>y</v>
      </c>
      <c r="G411" t="s">
        <v>2076</v>
      </c>
      <c r="H411" t="s">
        <v>2076</v>
      </c>
      <c r="I411" t="str">
        <f t="shared" si="20"/>
        <v>y</v>
      </c>
    </row>
    <row r="412" spans="1:9" x14ac:dyDescent="0.25">
      <c r="A412" t="s">
        <v>2076</v>
      </c>
      <c r="B412" t="s">
        <v>2076</v>
      </c>
      <c r="C412" t="str">
        <f t="shared" si="18"/>
        <v>y</v>
      </c>
      <c r="D412" t="s">
        <v>2076</v>
      </c>
      <c r="E412" t="s">
        <v>2076</v>
      </c>
      <c r="F412" t="str">
        <f t="shared" si="19"/>
        <v>y</v>
      </c>
      <c r="G412" t="s">
        <v>2076</v>
      </c>
      <c r="H412" t="s">
        <v>2076</v>
      </c>
      <c r="I412" t="str">
        <f t="shared" si="20"/>
        <v>y</v>
      </c>
    </row>
    <row r="413" spans="1:9" x14ac:dyDescent="0.25">
      <c r="A413" t="s">
        <v>2076</v>
      </c>
      <c r="B413" t="s">
        <v>2076</v>
      </c>
      <c r="C413" t="str">
        <f t="shared" si="18"/>
        <v>y</v>
      </c>
      <c r="D413" t="s">
        <v>2076</v>
      </c>
      <c r="E413" t="s">
        <v>2076</v>
      </c>
      <c r="F413" t="str">
        <f t="shared" si="19"/>
        <v>y</v>
      </c>
      <c r="G413" t="s">
        <v>2076</v>
      </c>
      <c r="H413" t="s">
        <v>2076</v>
      </c>
      <c r="I413" t="str">
        <f t="shared" si="20"/>
        <v>y</v>
      </c>
    </row>
    <row r="414" spans="1:9" x14ac:dyDescent="0.25">
      <c r="A414" t="s">
        <v>2077</v>
      </c>
      <c r="B414" t="s">
        <v>2077</v>
      </c>
      <c r="C414" t="str">
        <f t="shared" si="18"/>
        <v>y</v>
      </c>
      <c r="D414" t="s">
        <v>2077</v>
      </c>
      <c r="E414" t="s">
        <v>2077</v>
      </c>
      <c r="F414" t="str">
        <f t="shared" si="19"/>
        <v>y</v>
      </c>
      <c r="G414" t="s">
        <v>2077</v>
      </c>
      <c r="H414" t="s">
        <v>2077</v>
      </c>
      <c r="I414" t="str">
        <f t="shared" si="20"/>
        <v>y</v>
      </c>
    </row>
    <row r="415" spans="1:9" x14ac:dyDescent="0.25">
      <c r="A415" t="s">
        <v>2077</v>
      </c>
      <c r="B415" t="s">
        <v>2077</v>
      </c>
      <c r="C415" t="str">
        <f t="shared" si="18"/>
        <v>y</v>
      </c>
      <c r="D415" t="s">
        <v>2077</v>
      </c>
      <c r="E415" t="s">
        <v>2077</v>
      </c>
      <c r="F415" t="str">
        <f t="shared" si="19"/>
        <v>y</v>
      </c>
      <c r="G415" t="s">
        <v>2077</v>
      </c>
      <c r="H415" t="s">
        <v>2077</v>
      </c>
      <c r="I415" t="str">
        <f t="shared" si="20"/>
        <v>y</v>
      </c>
    </row>
    <row r="416" spans="1:9" x14ac:dyDescent="0.25">
      <c r="A416" t="s">
        <v>2077</v>
      </c>
      <c r="B416" t="s">
        <v>2077</v>
      </c>
      <c r="C416" t="str">
        <f t="shared" si="18"/>
        <v>y</v>
      </c>
      <c r="D416" t="s">
        <v>2077</v>
      </c>
      <c r="E416" t="s">
        <v>2077</v>
      </c>
      <c r="F416" t="str">
        <f t="shared" si="19"/>
        <v>y</v>
      </c>
      <c r="G416" t="s">
        <v>2077</v>
      </c>
      <c r="H416" t="s">
        <v>2077</v>
      </c>
      <c r="I416" t="str">
        <f t="shared" si="20"/>
        <v>y</v>
      </c>
    </row>
    <row r="417" spans="1:9" x14ac:dyDescent="0.25">
      <c r="A417" t="s">
        <v>2077</v>
      </c>
      <c r="B417" t="s">
        <v>2077</v>
      </c>
      <c r="C417" t="str">
        <f t="shared" si="18"/>
        <v>y</v>
      </c>
      <c r="D417" t="s">
        <v>2077</v>
      </c>
      <c r="E417" t="s">
        <v>2077</v>
      </c>
      <c r="F417" t="str">
        <f t="shared" si="19"/>
        <v>y</v>
      </c>
      <c r="G417" t="s">
        <v>2077</v>
      </c>
      <c r="H417" t="s">
        <v>2077</v>
      </c>
      <c r="I417" t="str">
        <f t="shared" si="20"/>
        <v>y</v>
      </c>
    </row>
    <row r="418" spans="1:9" x14ac:dyDescent="0.25">
      <c r="A418" t="s">
        <v>2078</v>
      </c>
      <c r="B418" t="s">
        <v>2078</v>
      </c>
      <c r="C418" t="str">
        <f t="shared" si="18"/>
        <v>y</v>
      </c>
      <c r="D418" t="s">
        <v>2078</v>
      </c>
      <c r="E418" t="s">
        <v>2078</v>
      </c>
      <c r="F418" t="str">
        <f t="shared" si="19"/>
        <v>y</v>
      </c>
      <c r="G418" t="s">
        <v>2078</v>
      </c>
      <c r="H418" t="s">
        <v>2078</v>
      </c>
      <c r="I418" t="str">
        <f t="shared" si="20"/>
        <v>y</v>
      </c>
    </row>
    <row r="419" spans="1:9" x14ac:dyDescent="0.25">
      <c r="A419" t="s">
        <v>2078</v>
      </c>
      <c r="B419" t="s">
        <v>2078</v>
      </c>
      <c r="C419" t="str">
        <f t="shared" si="18"/>
        <v>y</v>
      </c>
      <c r="D419" t="s">
        <v>2078</v>
      </c>
      <c r="E419" t="s">
        <v>2078</v>
      </c>
      <c r="F419" t="str">
        <f t="shared" si="19"/>
        <v>y</v>
      </c>
      <c r="G419" t="s">
        <v>2078</v>
      </c>
      <c r="H419" t="s">
        <v>2078</v>
      </c>
      <c r="I419" t="str">
        <f t="shared" si="20"/>
        <v>y</v>
      </c>
    </row>
    <row r="420" spans="1:9" x14ac:dyDescent="0.25">
      <c r="A420" t="s">
        <v>2078</v>
      </c>
      <c r="B420" t="s">
        <v>2078</v>
      </c>
      <c r="C420" t="str">
        <f t="shared" si="18"/>
        <v>y</v>
      </c>
      <c r="D420" t="s">
        <v>2078</v>
      </c>
      <c r="E420" t="s">
        <v>2078</v>
      </c>
      <c r="F420" t="str">
        <f t="shared" si="19"/>
        <v>y</v>
      </c>
      <c r="G420" t="s">
        <v>2078</v>
      </c>
      <c r="H420" t="s">
        <v>2078</v>
      </c>
      <c r="I420" t="str">
        <f t="shared" si="20"/>
        <v>y</v>
      </c>
    </row>
    <row r="421" spans="1:9" x14ac:dyDescent="0.25">
      <c r="A421" t="s">
        <v>2078</v>
      </c>
      <c r="B421" t="s">
        <v>2078</v>
      </c>
      <c r="C421" t="str">
        <f t="shared" si="18"/>
        <v>y</v>
      </c>
      <c r="D421" t="s">
        <v>2078</v>
      </c>
      <c r="E421" t="s">
        <v>2078</v>
      </c>
      <c r="F421" t="str">
        <f t="shared" si="19"/>
        <v>y</v>
      </c>
      <c r="G421" t="s">
        <v>2078</v>
      </c>
      <c r="H421" t="s">
        <v>2078</v>
      </c>
      <c r="I421" t="str">
        <f t="shared" si="20"/>
        <v>y</v>
      </c>
    </row>
    <row r="422" spans="1:9" x14ac:dyDescent="0.25">
      <c r="A422" t="s">
        <v>2079</v>
      </c>
      <c r="B422" t="s">
        <v>2079</v>
      </c>
      <c r="C422" t="str">
        <f t="shared" si="18"/>
        <v>y</v>
      </c>
      <c r="D422" t="s">
        <v>2079</v>
      </c>
      <c r="E422" t="s">
        <v>2079</v>
      </c>
      <c r="F422" t="str">
        <f t="shared" si="19"/>
        <v>y</v>
      </c>
      <c r="G422" t="s">
        <v>2079</v>
      </c>
      <c r="H422" t="s">
        <v>2079</v>
      </c>
      <c r="I422" t="str">
        <f t="shared" si="20"/>
        <v>y</v>
      </c>
    </row>
    <row r="423" spans="1:9" x14ac:dyDescent="0.25">
      <c r="A423" t="s">
        <v>2079</v>
      </c>
      <c r="B423" t="s">
        <v>2079</v>
      </c>
      <c r="C423" t="str">
        <f t="shared" si="18"/>
        <v>y</v>
      </c>
      <c r="D423" t="s">
        <v>2079</v>
      </c>
      <c r="E423" t="s">
        <v>2079</v>
      </c>
      <c r="F423" t="str">
        <f t="shared" si="19"/>
        <v>y</v>
      </c>
      <c r="G423" t="s">
        <v>2079</v>
      </c>
      <c r="H423" t="s">
        <v>2079</v>
      </c>
      <c r="I423" t="str">
        <f t="shared" si="20"/>
        <v>y</v>
      </c>
    </row>
    <row r="424" spans="1:9" x14ac:dyDescent="0.25">
      <c r="A424" t="s">
        <v>2079</v>
      </c>
      <c r="B424" t="s">
        <v>2079</v>
      </c>
      <c r="C424" t="str">
        <f t="shared" si="18"/>
        <v>y</v>
      </c>
      <c r="D424" t="s">
        <v>2079</v>
      </c>
      <c r="E424" t="s">
        <v>2079</v>
      </c>
      <c r="F424" t="str">
        <f t="shared" si="19"/>
        <v>y</v>
      </c>
      <c r="G424" t="s">
        <v>2079</v>
      </c>
      <c r="H424" t="s">
        <v>2079</v>
      </c>
      <c r="I424" t="str">
        <f t="shared" si="20"/>
        <v>y</v>
      </c>
    </row>
    <row r="425" spans="1:9" x14ac:dyDescent="0.25">
      <c r="A425" t="s">
        <v>2079</v>
      </c>
      <c r="B425" t="s">
        <v>2079</v>
      </c>
      <c r="C425" t="str">
        <f t="shared" si="18"/>
        <v>y</v>
      </c>
      <c r="D425" t="s">
        <v>2079</v>
      </c>
      <c r="E425" t="s">
        <v>2079</v>
      </c>
      <c r="F425" t="str">
        <f t="shared" si="19"/>
        <v>y</v>
      </c>
      <c r="G425" t="s">
        <v>2079</v>
      </c>
      <c r="H425" t="s">
        <v>2079</v>
      </c>
      <c r="I425" t="str">
        <f t="shared" si="20"/>
        <v>y</v>
      </c>
    </row>
    <row r="426" spans="1:9" x14ac:dyDescent="0.25">
      <c r="A426" t="s">
        <v>2080</v>
      </c>
      <c r="B426" t="s">
        <v>2080</v>
      </c>
      <c r="C426" t="str">
        <f t="shared" si="18"/>
        <v>y</v>
      </c>
      <c r="D426" t="s">
        <v>2080</v>
      </c>
      <c r="E426" t="s">
        <v>2080</v>
      </c>
      <c r="F426" t="str">
        <f t="shared" si="19"/>
        <v>y</v>
      </c>
      <c r="G426" t="s">
        <v>2080</v>
      </c>
      <c r="H426" t="s">
        <v>2080</v>
      </c>
      <c r="I426" t="str">
        <f t="shared" si="20"/>
        <v>y</v>
      </c>
    </row>
    <row r="427" spans="1:9" x14ac:dyDescent="0.25">
      <c r="A427" t="s">
        <v>2080</v>
      </c>
      <c r="B427" t="s">
        <v>2080</v>
      </c>
      <c r="C427" t="str">
        <f t="shared" si="18"/>
        <v>y</v>
      </c>
      <c r="D427" t="s">
        <v>2080</v>
      </c>
      <c r="E427" t="s">
        <v>2080</v>
      </c>
      <c r="F427" t="str">
        <f t="shared" si="19"/>
        <v>y</v>
      </c>
      <c r="G427" t="s">
        <v>2080</v>
      </c>
      <c r="H427" t="s">
        <v>2080</v>
      </c>
      <c r="I427" t="str">
        <f t="shared" si="20"/>
        <v>y</v>
      </c>
    </row>
    <row r="428" spans="1:9" x14ac:dyDescent="0.25">
      <c r="A428" t="s">
        <v>2080</v>
      </c>
      <c r="B428" t="s">
        <v>2080</v>
      </c>
      <c r="C428" t="str">
        <f t="shared" si="18"/>
        <v>y</v>
      </c>
      <c r="D428" t="s">
        <v>2080</v>
      </c>
      <c r="E428" t="s">
        <v>2080</v>
      </c>
      <c r="F428" t="str">
        <f t="shared" si="19"/>
        <v>y</v>
      </c>
      <c r="G428" t="s">
        <v>2080</v>
      </c>
      <c r="H428" t="s">
        <v>2080</v>
      </c>
      <c r="I428" t="str">
        <f t="shared" si="20"/>
        <v>y</v>
      </c>
    </row>
    <row r="429" spans="1:9" x14ac:dyDescent="0.25">
      <c r="A429" t="s">
        <v>2080</v>
      </c>
      <c r="B429" t="s">
        <v>2080</v>
      </c>
      <c r="C429" t="str">
        <f t="shared" si="18"/>
        <v>y</v>
      </c>
      <c r="D429" t="s">
        <v>2080</v>
      </c>
      <c r="E429" t="s">
        <v>2080</v>
      </c>
      <c r="F429" t="str">
        <f t="shared" si="19"/>
        <v>y</v>
      </c>
      <c r="G429" t="s">
        <v>2080</v>
      </c>
      <c r="H429" t="s">
        <v>2080</v>
      </c>
      <c r="I429" t="str">
        <f t="shared" si="20"/>
        <v>y</v>
      </c>
    </row>
    <row r="430" spans="1:9" x14ac:dyDescent="0.25">
      <c r="A430" t="s">
        <v>2081</v>
      </c>
      <c r="B430" t="s">
        <v>2081</v>
      </c>
      <c r="C430" t="str">
        <f t="shared" si="18"/>
        <v>y</v>
      </c>
      <c r="D430" t="s">
        <v>2081</v>
      </c>
      <c r="E430" t="s">
        <v>2081</v>
      </c>
      <c r="F430" t="str">
        <f t="shared" si="19"/>
        <v>y</v>
      </c>
      <c r="G430" t="s">
        <v>2081</v>
      </c>
      <c r="H430" t="s">
        <v>2081</v>
      </c>
      <c r="I430" t="str">
        <f t="shared" si="20"/>
        <v>y</v>
      </c>
    </row>
    <row r="431" spans="1:9" x14ac:dyDescent="0.25">
      <c r="A431" t="s">
        <v>2081</v>
      </c>
      <c r="B431" t="s">
        <v>2081</v>
      </c>
      <c r="C431" t="str">
        <f t="shared" si="18"/>
        <v>y</v>
      </c>
      <c r="D431" t="s">
        <v>2081</v>
      </c>
      <c r="E431" t="s">
        <v>2081</v>
      </c>
      <c r="F431" t="str">
        <f t="shared" si="19"/>
        <v>y</v>
      </c>
      <c r="G431" t="s">
        <v>2081</v>
      </c>
      <c r="H431" t="s">
        <v>2081</v>
      </c>
      <c r="I431" t="str">
        <f t="shared" si="20"/>
        <v>y</v>
      </c>
    </row>
    <row r="432" spans="1:9" x14ac:dyDescent="0.25">
      <c r="A432" t="s">
        <v>2081</v>
      </c>
      <c r="B432" t="s">
        <v>2081</v>
      </c>
      <c r="C432" t="str">
        <f t="shared" si="18"/>
        <v>y</v>
      </c>
      <c r="D432" t="s">
        <v>2081</v>
      </c>
      <c r="E432" t="s">
        <v>2081</v>
      </c>
      <c r="F432" t="str">
        <f t="shared" si="19"/>
        <v>y</v>
      </c>
      <c r="G432" t="s">
        <v>2081</v>
      </c>
      <c r="H432" t="s">
        <v>2081</v>
      </c>
      <c r="I432" t="str">
        <f t="shared" si="20"/>
        <v>y</v>
      </c>
    </row>
    <row r="433" spans="1:9" x14ac:dyDescent="0.25">
      <c r="A433" t="s">
        <v>2081</v>
      </c>
      <c r="B433" t="s">
        <v>2081</v>
      </c>
      <c r="C433" t="str">
        <f t="shared" si="18"/>
        <v>y</v>
      </c>
      <c r="D433" t="s">
        <v>2081</v>
      </c>
      <c r="E433" t="s">
        <v>2081</v>
      </c>
      <c r="F433" t="str">
        <f t="shared" si="19"/>
        <v>y</v>
      </c>
      <c r="G433" t="s">
        <v>2081</v>
      </c>
      <c r="H433" t="s">
        <v>2081</v>
      </c>
      <c r="I433" t="str">
        <f t="shared" si="20"/>
        <v>y</v>
      </c>
    </row>
    <row r="434" spans="1:9" x14ac:dyDescent="0.25">
      <c r="A434" t="s">
        <v>2082</v>
      </c>
      <c r="B434" t="s">
        <v>2082</v>
      </c>
      <c r="C434" t="str">
        <f t="shared" si="18"/>
        <v>y</v>
      </c>
      <c r="D434" t="s">
        <v>2082</v>
      </c>
      <c r="E434" t="s">
        <v>2082</v>
      </c>
      <c r="F434" t="str">
        <f t="shared" si="19"/>
        <v>y</v>
      </c>
      <c r="G434" t="s">
        <v>2082</v>
      </c>
      <c r="H434" t="s">
        <v>2082</v>
      </c>
      <c r="I434" t="str">
        <f t="shared" si="20"/>
        <v>y</v>
      </c>
    </row>
    <row r="435" spans="1:9" x14ac:dyDescent="0.25">
      <c r="A435" t="s">
        <v>2082</v>
      </c>
      <c r="B435" t="s">
        <v>2082</v>
      </c>
      <c r="C435" t="str">
        <f t="shared" si="18"/>
        <v>y</v>
      </c>
      <c r="D435" t="s">
        <v>2082</v>
      </c>
      <c r="E435" t="s">
        <v>2082</v>
      </c>
      <c r="F435" t="str">
        <f t="shared" si="19"/>
        <v>y</v>
      </c>
      <c r="G435" t="s">
        <v>2082</v>
      </c>
      <c r="H435" t="s">
        <v>2082</v>
      </c>
      <c r="I435" t="str">
        <f t="shared" si="20"/>
        <v>y</v>
      </c>
    </row>
    <row r="436" spans="1:9" x14ac:dyDescent="0.25">
      <c r="A436" t="s">
        <v>2082</v>
      </c>
      <c r="B436" t="s">
        <v>2082</v>
      </c>
      <c r="C436" t="str">
        <f t="shared" si="18"/>
        <v>y</v>
      </c>
      <c r="D436" t="s">
        <v>2082</v>
      </c>
      <c r="E436" t="s">
        <v>2082</v>
      </c>
      <c r="F436" t="str">
        <f t="shared" si="19"/>
        <v>y</v>
      </c>
      <c r="G436" t="s">
        <v>2082</v>
      </c>
      <c r="H436" t="s">
        <v>2082</v>
      </c>
      <c r="I436" t="str">
        <f t="shared" si="20"/>
        <v>y</v>
      </c>
    </row>
    <row r="437" spans="1:9" x14ac:dyDescent="0.25">
      <c r="A437" t="s">
        <v>2082</v>
      </c>
      <c r="B437" t="s">
        <v>2082</v>
      </c>
      <c r="C437" t="str">
        <f t="shared" si="18"/>
        <v>y</v>
      </c>
      <c r="D437" t="s">
        <v>2082</v>
      </c>
      <c r="E437" t="s">
        <v>2082</v>
      </c>
      <c r="F437" t="str">
        <f t="shared" si="19"/>
        <v>y</v>
      </c>
      <c r="G437" t="s">
        <v>2082</v>
      </c>
      <c r="H437" t="s">
        <v>2082</v>
      </c>
      <c r="I437" t="str">
        <f t="shared" si="20"/>
        <v>y</v>
      </c>
    </row>
    <row r="438" spans="1:9" x14ac:dyDescent="0.25">
      <c r="A438" t="s">
        <v>2083</v>
      </c>
      <c r="B438" t="s">
        <v>2083</v>
      </c>
      <c r="C438" t="str">
        <f t="shared" si="18"/>
        <v>y</v>
      </c>
      <c r="D438" t="s">
        <v>2083</v>
      </c>
      <c r="E438" t="s">
        <v>2083</v>
      </c>
      <c r="F438" t="str">
        <f t="shared" si="19"/>
        <v>y</v>
      </c>
      <c r="G438" t="s">
        <v>2083</v>
      </c>
      <c r="H438" t="s">
        <v>2083</v>
      </c>
      <c r="I438" t="str">
        <f t="shared" si="20"/>
        <v>y</v>
      </c>
    </row>
    <row r="439" spans="1:9" x14ac:dyDescent="0.25">
      <c r="A439" t="s">
        <v>2083</v>
      </c>
      <c r="B439" t="s">
        <v>2083</v>
      </c>
      <c r="C439" t="str">
        <f t="shared" si="18"/>
        <v>y</v>
      </c>
      <c r="D439" t="s">
        <v>2083</v>
      </c>
      <c r="E439" t="s">
        <v>2083</v>
      </c>
      <c r="F439" t="str">
        <f t="shared" si="19"/>
        <v>y</v>
      </c>
      <c r="G439" t="s">
        <v>2083</v>
      </c>
      <c r="H439" t="s">
        <v>2083</v>
      </c>
      <c r="I439" t="str">
        <f t="shared" si="20"/>
        <v>y</v>
      </c>
    </row>
    <row r="440" spans="1:9" x14ac:dyDescent="0.25">
      <c r="A440" t="s">
        <v>2083</v>
      </c>
      <c r="B440" t="s">
        <v>2083</v>
      </c>
      <c r="C440" t="str">
        <f t="shared" si="18"/>
        <v>y</v>
      </c>
      <c r="D440" t="s">
        <v>2083</v>
      </c>
      <c r="E440" t="s">
        <v>2083</v>
      </c>
      <c r="F440" t="str">
        <f t="shared" si="19"/>
        <v>y</v>
      </c>
      <c r="G440" t="s">
        <v>2083</v>
      </c>
      <c r="H440" t="s">
        <v>2083</v>
      </c>
      <c r="I440" t="str">
        <f t="shared" si="20"/>
        <v>y</v>
      </c>
    </row>
    <row r="441" spans="1:9" x14ac:dyDescent="0.25">
      <c r="A441" t="s">
        <v>2083</v>
      </c>
      <c r="B441" t="s">
        <v>2083</v>
      </c>
      <c r="C441" t="str">
        <f t="shared" si="18"/>
        <v>y</v>
      </c>
      <c r="D441" t="s">
        <v>2083</v>
      </c>
      <c r="E441" t="s">
        <v>2083</v>
      </c>
      <c r="F441" t="str">
        <f t="shared" si="19"/>
        <v>y</v>
      </c>
      <c r="G441" t="s">
        <v>2083</v>
      </c>
      <c r="H441" t="s">
        <v>2083</v>
      </c>
      <c r="I441" t="str">
        <f t="shared" si="20"/>
        <v>y</v>
      </c>
    </row>
    <row r="442" spans="1:9" x14ac:dyDescent="0.25">
      <c r="A442" t="s">
        <v>2084</v>
      </c>
      <c r="B442" t="s">
        <v>2084</v>
      </c>
      <c r="C442" t="str">
        <f t="shared" si="18"/>
        <v>y</v>
      </c>
      <c r="D442" t="s">
        <v>2084</v>
      </c>
      <c r="E442" t="s">
        <v>2084</v>
      </c>
      <c r="F442" t="str">
        <f t="shared" si="19"/>
        <v>y</v>
      </c>
      <c r="G442" t="s">
        <v>2084</v>
      </c>
      <c r="H442" t="s">
        <v>2084</v>
      </c>
      <c r="I442" t="str">
        <f t="shared" si="20"/>
        <v>y</v>
      </c>
    </row>
    <row r="443" spans="1:9" x14ac:dyDescent="0.25">
      <c r="A443" t="s">
        <v>2084</v>
      </c>
      <c r="B443" t="s">
        <v>2084</v>
      </c>
      <c r="C443" t="str">
        <f t="shared" si="18"/>
        <v>y</v>
      </c>
      <c r="D443" t="s">
        <v>2084</v>
      </c>
      <c r="E443" t="s">
        <v>2084</v>
      </c>
      <c r="F443" t="str">
        <f t="shared" si="19"/>
        <v>y</v>
      </c>
      <c r="G443" t="s">
        <v>2084</v>
      </c>
      <c r="H443" t="s">
        <v>2084</v>
      </c>
      <c r="I443" t="str">
        <f t="shared" si="20"/>
        <v>y</v>
      </c>
    </row>
    <row r="444" spans="1:9" x14ac:dyDescent="0.25">
      <c r="A444" t="s">
        <v>2084</v>
      </c>
      <c r="B444" t="s">
        <v>2084</v>
      </c>
      <c r="C444" t="str">
        <f t="shared" si="18"/>
        <v>y</v>
      </c>
      <c r="D444" t="s">
        <v>2084</v>
      </c>
      <c r="E444" t="s">
        <v>2084</v>
      </c>
      <c r="F444" t="str">
        <f t="shared" si="19"/>
        <v>y</v>
      </c>
      <c r="G444" t="s">
        <v>2084</v>
      </c>
      <c r="H444" t="s">
        <v>2084</v>
      </c>
      <c r="I444" t="str">
        <f t="shared" si="20"/>
        <v>y</v>
      </c>
    </row>
    <row r="445" spans="1:9" x14ac:dyDescent="0.25">
      <c r="A445" t="s">
        <v>2084</v>
      </c>
      <c r="B445" t="s">
        <v>2084</v>
      </c>
      <c r="C445" t="str">
        <f t="shared" si="18"/>
        <v>y</v>
      </c>
      <c r="D445" t="s">
        <v>2084</v>
      </c>
      <c r="E445" t="s">
        <v>2084</v>
      </c>
      <c r="F445" t="str">
        <f t="shared" si="19"/>
        <v>y</v>
      </c>
      <c r="G445" t="s">
        <v>2084</v>
      </c>
      <c r="H445" t="s">
        <v>2084</v>
      </c>
      <c r="I445" t="str">
        <f t="shared" si="20"/>
        <v>y</v>
      </c>
    </row>
    <row r="446" spans="1:9" x14ac:dyDescent="0.25">
      <c r="A446" t="s">
        <v>2085</v>
      </c>
      <c r="B446" t="s">
        <v>2085</v>
      </c>
      <c r="C446" t="str">
        <f t="shared" si="18"/>
        <v>y</v>
      </c>
      <c r="D446" t="s">
        <v>2085</v>
      </c>
      <c r="E446" t="s">
        <v>2085</v>
      </c>
      <c r="F446" t="str">
        <f t="shared" si="19"/>
        <v>y</v>
      </c>
      <c r="G446" t="s">
        <v>2085</v>
      </c>
      <c r="H446" t="s">
        <v>2085</v>
      </c>
      <c r="I446" t="str">
        <f t="shared" si="20"/>
        <v>y</v>
      </c>
    </row>
    <row r="447" spans="1:9" x14ac:dyDescent="0.25">
      <c r="A447" t="s">
        <v>2085</v>
      </c>
      <c r="B447" t="s">
        <v>2085</v>
      </c>
      <c r="C447" t="str">
        <f t="shared" si="18"/>
        <v>y</v>
      </c>
      <c r="D447" t="s">
        <v>2085</v>
      </c>
      <c r="E447" t="s">
        <v>2085</v>
      </c>
      <c r="F447" t="str">
        <f t="shared" si="19"/>
        <v>y</v>
      </c>
      <c r="G447" t="s">
        <v>2085</v>
      </c>
      <c r="H447" t="s">
        <v>2085</v>
      </c>
      <c r="I447" t="str">
        <f t="shared" si="20"/>
        <v>y</v>
      </c>
    </row>
    <row r="448" spans="1:9" x14ac:dyDescent="0.25">
      <c r="A448" t="s">
        <v>2085</v>
      </c>
      <c r="B448" t="s">
        <v>2085</v>
      </c>
      <c r="C448" t="str">
        <f t="shared" si="18"/>
        <v>y</v>
      </c>
      <c r="D448" t="s">
        <v>2085</v>
      </c>
      <c r="E448" t="s">
        <v>2085</v>
      </c>
      <c r="F448" t="str">
        <f t="shared" si="19"/>
        <v>y</v>
      </c>
      <c r="G448" t="s">
        <v>2085</v>
      </c>
      <c r="H448" t="s">
        <v>2085</v>
      </c>
      <c r="I448" t="str">
        <f t="shared" si="20"/>
        <v>y</v>
      </c>
    </row>
    <row r="449" spans="1:9" x14ac:dyDescent="0.25">
      <c r="A449" t="s">
        <v>2085</v>
      </c>
      <c r="B449" t="s">
        <v>2085</v>
      </c>
      <c r="C449" t="str">
        <f t="shared" si="18"/>
        <v>y</v>
      </c>
      <c r="D449" t="s">
        <v>2085</v>
      </c>
      <c r="E449" t="s">
        <v>2085</v>
      </c>
      <c r="F449" t="str">
        <f t="shared" si="19"/>
        <v>y</v>
      </c>
      <c r="G449" t="s">
        <v>2085</v>
      </c>
      <c r="H449" t="s">
        <v>2085</v>
      </c>
      <c r="I449" t="str">
        <f t="shared" si="20"/>
        <v>y</v>
      </c>
    </row>
    <row r="450" spans="1:9" x14ac:dyDescent="0.25">
      <c r="A450" t="s">
        <v>2086</v>
      </c>
      <c r="B450" t="s">
        <v>2086</v>
      </c>
      <c r="C450" t="str">
        <f t="shared" si="18"/>
        <v>y</v>
      </c>
      <c r="D450" t="s">
        <v>2086</v>
      </c>
      <c r="E450" t="s">
        <v>2086</v>
      </c>
      <c r="F450" t="str">
        <f t="shared" si="19"/>
        <v>y</v>
      </c>
      <c r="G450" t="s">
        <v>2086</v>
      </c>
      <c r="H450" t="s">
        <v>2086</v>
      </c>
      <c r="I450" t="str">
        <f t="shared" si="20"/>
        <v>y</v>
      </c>
    </row>
    <row r="451" spans="1:9" x14ac:dyDescent="0.25">
      <c r="A451" t="s">
        <v>2086</v>
      </c>
      <c r="B451" t="s">
        <v>2086</v>
      </c>
      <c r="C451" t="str">
        <f t="shared" ref="C451:C514" si="21">IF(A451=B451,"y","n")</f>
        <v>y</v>
      </c>
      <c r="D451" t="s">
        <v>2086</v>
      </c>
      <c r="E451" t="s">
        <v>2086</v>
      </c>
      <c r="F451" t="str">
        <f t="shared" ref="F451:F514" si="22">IF(D451=E451,"y","n")</f>
        <v>y</v>
      </c>
      <c r="G451" t="s">
        <v>2086</v>
      </c>
      <c r="H451" t="s">
        <v>2086</v>
      </c>
      <c r="I451" t="str">
        <f t="shared" ref="I451:I514" si="23">IF(L451=M451,"y","n")</f>
        <v>y</v>
      </c>
    </row>
    <row r="452" spans="1:9" x14ac:dyDescent="0.25">
      <c r="A452" t="s">
        <v>2086</v>
      </c>
      <c r="B452" t="s">
        <v>2086</v>
      </c>
      <c r="C452" t="str">
        <f t="shared" si="21"/>
        <v>y</v>
      </c>
      <c r="D452" t="s">
        <v>2086</v>
      </c>
      <c r="E452" t="s">
        <v>2086</v>
      </c>
      <c r="F452" t="str">
        <f t="shared" si="22"/>
        <v>y</v>
      </c>
      <c r="G452" t="s">
        <v>2086</v>
      </c>
      <c r="H452" t="s">
        <v>2086</v>
      </c>
      <c r="I452" t="str">
        <f t="shared" si="23"/>
        <v>y</v>
      </c>
    </row>
    <row r="453" spans="1:9" x14ac:dyDescent="0.25">
      <c r="A453" t="s">
        <v>2086</v>
      </c>
      <c r="B453" t="s">
        <v>2086</v>
      </c>
      <c r="C453" t="str">
        <f t="shared" si="21"/>
        <v>y</v>
      </c>
      <c r="D453" t="s">
        <v>2086</v>
      </c>
      <c r="E453" t="s">
        <v>2086</v>
      </c>
      <c r="F453" t="str">
        <f t="shared" si="22"/>
        <v>y</v>
      </c>
      <c r="G453" t="s">
        <v>2086</v>
      </c>
      <c r="H453" t="s">
        <v>2086</v>
      </c>
      <c r="I453" t="str">
        <f t="shared" si="23"/>
        <v>y</v>
      </c>
    </row>
    <row r="454" spans="1:9" x14ac:dyDescent="0.25">
      <c r="A454" t="s">
        <v>2087</v>
      </c>
      <c r="B454" t="s">
        <v>2087</v>
      </c>
      <c r="C454" t="str">
        <f t="shared" si="21"/>
        <v>y</v>
      </c>
      <c r="D454" t="s">
        <v>2087</v>
      </c>
      <c r="E454" t="s">
        <v>2087</v>
      </c>
      <c r="F454" t="str">
        <f t="shared" si="22"/>
        <v>y</v>
      </c>
      <c r="G454" t="s">
        <v>2087</v>
      </c>
      <c r="H454" t="s">
        <v>2087</v>
      </c>
      <c r="I454" t="str">
        <f t="shared" si="23"/>
        <v>y</v>
      </c>
    </row>
    <row r="455" spans="1:9" x14ac:dyDescent="0.25">
      <c r="A455" t="s">
        <v>2087</v>
      </c>
      <c r="B455" t="s">
        <v>2087</v>
      </c>
      <c r="C455" t="str">
        <f t="shared" si="21"/>
        <v>y</v>
      </c>
      <c r="D455" t="s">
        <v>2087</v>
      </c>
      <c r="E455" t="s">
        <v>2087</v>
      </c>
      <c r="F455" t="str">
        <f t="shared" si="22"/>
        <v>y</v>
      </c>
      <c r="G455" t="s">
        <v>2087</v>
      </c>
      <c r="H455" t="s">
        <v>2087</v>
      </c>
      <c r="I455" t="str">
        <f t="shared" si="23"/>
        <v>y</v>
      </c>
    </row>
    <row r="456" spans="1:9" x14ac:dyDescent="0.25">
      <c r="A456" t="s">
        <v>2087</v>
      </c>
      <c r="B456" t="s">
        <v>2087</v>
      </c>
      <c r="C456" t="str">
        <f t="shared" si="21"/>
        <v>y</v>
      </c>
      <c r="D456" t="s">
        <v>2087</v>
      </c>
      <c r="E456" t="s">
        <v>2087</v>
      </c>
      <c r="F456" t="str">
        <f t="shared" si="22"/>
        <v>y</v>
      </c>
      <c r="G456" t="s">
        <v>2087</v>
      </c>
      <c r="H456" t="s">
        <v>2087</v>
      </c>
      <c r="I456" t="str">
        <f t="shared" si="23"/>
        <v>y</v>
      </c>
    </row>
    <row r="457" spans="1:9" x14ac:dyDescent="0.25">
      <c r="A457" t="s">
        <v>2087</v>
      </c>
      <c r="B457" t="s">
        <v>2087</v>
      </c>
      <c r="C457" t="str">
        <f t="shared" si="21"/>
        <v>y</v>
      </c>
      <c r="D457" t="s">
        <v>2087</v>
      </c>
      <c r="E457" t="s">
        <v>2087</v>
      </c>
      <c r="F457" t="str">
        <f t="shared" si="22"/>
        <v>y</v>
      </c>
      <c r="G457" t="s">
        <v>2087</v>
      </c>
      <c r="H457" t="s">
        <v>2087</v>
      </c>
      <c r="I457" t="str">
        <f t="shared" si="23"/>
        <v>y</v>
      </c>
    </row>
    <row r="458" spans="1:9" x14ac:dyDescent="0.25">
      <c r="A458" t="s">
        <v>2088</v>
      </c>
      <c r="B458" t="s">
        <v>2088</v>
      </c>
      <c r="C458" t="str">
        <f t="shared" si="21"/>
        <v>y</v>
      </c>
      <c r="D458" t="s">
        <v>2088</v>
      </c>
      <c r="E458" t="s">
        <v>2088</v>
      </c>
      <c r="F458" t="str">
        <f t="shared" si="22"/>
        <v>y</v>
      </c>
      <c r="G458" t="s">
        <v>2088</v>
      </c>
      <c r="H458" t="s">
        <v>2088</v>
      </c>
      <c r="I458" t="str">
        <f t="shared" si="23"/>
        <v>y</v>
      </c>
    </row>
    <row r="459" spans="1:9" x14ac:dyDescent="0.25">
      <c r="A459" t="s">
        <v>2088</v>
      </c>
      <c r="B459" t="s">
        <v>2088</v>
      </c>
      <c r="C459" t="str">
        <f t="shared" si="21"/>
        <v>y</v>
      </c>
      <c r="D459" t="s">
        <v>2088</v>
      </c>
      <c r="E459" t="s">
        <v>2088</v>
      </c>
      <c r="F459" t="str">
        <f t="shared" si="22"/>
        <v>y</v>
      </c>
      <c r="G459" t="s">
        <v>2088</v>
      </c>
      <c r="H459" t="s">
        <v>2088</v>
      </c>
      <c r="I459" t="str">
        <f t="shared" si="23"/>
        <v>y</v>
      </c>
    </row>
    <row r="460" spans="1:9" x14ac:dyDescent="0.25">
      <c r="A460" t="s">
        <v>2088</v>
      </c>
      <c r="B460" t="s">
        <v>2088</v>
      </c>
      <c r="C460" t="str">
        <f t="shared" si="21"/>
        <v>y</v>
      </c>
      <c r="D460" t="s">
        <v>2088</v>
      </c>
      <c r="E460" t="s">
        <v>2088</v>
      </c>
      <c r="F460" t="str">
        <f t="shared" si="22"/>
        <v>y</v>
      </c>
      <c r="G460" t="s">
        <v>2088</v>
      </c>
      <c r="H460" t="s">
        <v>2088</v>
      </c>
      <c r="I460" t="str">
        <f t="shared" si="23"/>
        <v>y</v>
      </c>
    </row>
    <row r="461" spans="1:9" x14ac:dyDescent="0.25">
      <c r="A461" t="s">
        <v>2088</v>
      </c>
      <c r="B461" t="s">
        <v>2088</v>
      </c>
      <c r="C461" t="str">
        <f t="shared" si="21"/>
        <v>y</v>
      </c>
      <c r="D461" t="s">
        <v>2088</v>
      </c>
      <c r="E461" t="s">
        <v>2088</v>
      </c>
      <c r="F461" t="str">
        <f t="shared" si="22"/>
        <v>y</v>
      </c>
      <c r="G461" t="s">
        <v>2088</v>
      </c>
      <c r="H461" t="s">
        <v>2088</v>
      </c>
      <c r="I461" t="str">
        <f t="shared" si="23"/>
        <v>y</v>
      </c>
    </row>
    <row r="462" spans="1:9" x14ac:dyDescent="0.25">
      <c r="A462" t="s">
        <v>2089</v>
      </c>
      <c r="B462" t="s">
        <v>2089</v>
      </c>
      <c r="C462" t="str">
        <f t="shared" si="21"/>
        <v>y</v>
      </c>
      <c r="D462" t="s">
        <v>2089</v>
      </c>
      <c r="E462" t="s">
        <v>2089</v>
      </c>
      <c r="F462" t="str">
        <f t="shared" si="22"/>
        <v>y</v>
      </c>
      <c r="G462" t="s">
        <v>2089</v>
      </c>
      <c r="H462" t="s">
        <v>2089</v>
      </c>
      <c r="I462" t="str">
        <f t="shared" si="23"/>
        <v>y</v>
      </c>
    </row>
    <row r="463" spans="1:9" x14ac:dyDescent="0.25">
      <c r="A463" t="s">
        <v>2089</v>
      </c>
      <c r="B463" t="s">
        <v>2089</v>
      </c>
      <c r="C463" t="str">
        <f t="shared" si="21"/>
        <v>y</v>
      </c>
      <c r="D463" t="s">
        <v>2089</v>
      </c>
      <c r="E463" t="s">
        <v>2089</v>
      </c>
      <c r="F463" t="str">
        <f t="shared" si="22"/>
        <v>y</v>
      </c>
      <c r="G463" t="s">
        <v>2089</v>
      </c>
      <c r="H463" t="s">
        <v>2089</v>
      </c>
      <c r="I463" t="str">
        <f t="shared" si="23"/>
        <v>y</v>
      </c>
    </row>
    <row r="464" spans="1:9" x14ac:dyDescent="0.25">
      <c r="A464" t="s">
        <v>2089</v>
      </c>
      <c r="B464" t="s">
        <v>2089</v>
      </c>
      <c r="C464" t="str">
        <f t="shared" si="21"/>
        <v>y</v>
      </c>
      <c r="D464" t="s">
        <v>2089</v>
      </c>
      <c r="E464" t="s">
        <v>2089</v>
      </c>
      <c r="F464" t="str">
        <f t="shared" si="22"/>
        <v>y</v>
      </c>
      <c r="G464" t="s">
        <v>2089</v>
      </c>
      <c r="H464" t="s">
        <v>2089</v>
      </c>
      <c r="I464" t="str">
        <f t="shared" si="23"/>
        <v>y</v>
      </c>
    </row>
    <row r="465" spans="1:9" x14ac:dyDescent="0.25">
      <c r="A465" t="s">
        <v>2089</v>
      </c>
      <c r="B465" t="s">
        <v>2089</v>
      </c>
      <c r="C465" t="str">
        <f t="shared" si="21"/>
        <v>y</v>
      </c>
      <c r="D465" t="s">
        <v>2089</v>
      </c>
      <c r="E465" t="s">
        <v>2089</v>
      </c>
      <c r="F465" t="str">
        <f t="shared" si="22"/>
        <v>y</v>
      </c>
      <c r="G465" t="s">
        <v>2089</v>
      </c>
      <c r="H465" t="s">
        <v>2089</v>
      </c>
      <c r="I465" t="str">
        <f t="shared" si="23"/>
        <v>y</v>
      </c>
    </row>
    <row r="466" spans="1:9" x14ac:dyDescent="0.25">
      <c r="A466" t="s">
        <v>2090</v>
      </c>
      <c r="B466" t="s">
        <v>2090</v>
      </c>
      <c r="C466" t="str">
        <f t="shared" si="21"/>
        <v>y</v>
      </c>
      <c r="D466" t="s">
        <v>2090</v>
      </c>
      <c r="E466" t="s">
        <v>2090</v>
      </c>
      <c r="F466" t="str">
        <f t="shared" si="22"/>
        <v>y</v>
      </c>
      <c r="G466" t="s">
        <v>2090</v>
      </c>
      <c r="H466" t="s">
        <v>2090</v>
      </c>
      <c r="I466" t="str">
        <f t="shared" si="23"/>
        <v>y</v>
      </c>
    </row>
    <row r="467" spans="1:9" x14ac:dyDescent="0.25">
      <c r="A467" t="s">
        <v>2090</v>
      </c>
      <c r="B467" t="s">
        <v>2090</v>
      </c>
      <c r="C467" t="str">
        <f t="shared" si="21"/>
        <v>y</v>
      </c>
      <c r="D467" t="s">
        <v>2090</v>
      </c>
      <c r="E467" t="s">
        <v>2090</v>
      </c>
      <c r="F467" t="str">
        <f t="shared" si="22"/>
        <v>y</v>
      </c>
      <c r="G467" t="s">
        <v>2090</v>
      </c>
      <c r="H467" t="s">
        <v>2090</v>
      </c>
      <c r="I467" t="str">
        <f t="shared" si="23"/>
        <v>y</v>
      </c>
    </row>
    <row r="468" spans="1:9" x14ac:dyDescent="0.25">
      <c r="A468" t="s">
        <v>2090</v>
      </c>
      <c r="B468" t="s">
        <v>2090</v>
      </c>
      <c r="C468" t="str">
        <f t="shared" si="21"/>
        <v>y</v>
      </c>
      <c r="D468" t="s">
        <v>2090</v>
      </c>
      <c r="E468" t="s">
        <v>2090</v>
      </c>
      <c r="F468" t="str">
        <f t="shared" si="22"/>
        <v>y</v>
      </c>
      <c r="G468" t="s">
        <v>2090</v>
      </c>
      <c r="H468" t="s">
        <v>2090</v>
      </c>
      <c r="I468" t="str">
        <f t="shared" si="23"/>
        <v>y</v>
      </c>
    </row>
    <row r="469" spans="1:9" x14ac:dyDescent="0.25">
      <c r="A469" t="s">
        <v>2090</v>
      </c>
      <c r="B469" t="s">
        <v>2090</v>
      </c>
      <c r="C469" t="str">
        <f t="shared" si="21"/>
        <v>y</v>
      </c>
      <c r="D469" t="s">
        <v>2090</v>
      </c>
      <c r="E469" t="s">
        <v>2090</v>
      </c>
      <c r="F469" t="str">
        <f t="shared" si="22"/>
        <v>y</v>
      </c>
      <c r="G469" t="s">
        <v>2090</v>
      </c>
      <c r="H469" t="s">
        <v>2090</v>
      </c>
      <c r="I469" t="str">
        <f t="shared" si="23"/>
        <v>y</v>
      </c>
    </row>
    <row r="470" spans="1:9" x14ac:dyDescent="0.25">
      <c r="A470" t="s">
        <v>2091</v>
      </c>
      <c r="B470" t="s">
        <v>2091</v>
      </c>
      <c r="C470" t="str">
        <f t="shared" si="21"/>
        <v>y</v>
      </c>
      <c r="D470" t="s">
        <v>2091</v>
      </c>
      <c r="E470" t="s">
        <v>2091</v>
      </c>
      <c r="F470" t="str">
        <f t="shared" si="22"/>
        <v>y</v>
      </c>
      <c r="G470" t="s">
        <v>2091</v>
      </c>
      <c r="H470" t="s">
        <v>2091</v>
      </c>
      <c r="I470" t="str">
        <f t="shared" si="23"/>
        <v>y</v>
      </c>
    </row>
    <row r="471" spans="1:9" x14ac:dyDescent="0.25">
      <c r="A471" t="s">
        <v>2091</v>
      </c>
      <c r="B471" t="s">
        <v>2091</v>
      </c>
      <c r="C471" t="str">
        <f t="shared" si="21"/>
        <v>y</v>
      </c>
      <c r="D471" t="s">
        <v>2091</v>
      </c>
      <c r="E471" t="s">
        <v>2091</v>
      </c>
      <c r="F471" t="str">
        <f t="shared" si="22"/>
        <v>y</v>
      </c>
      <c r="G471" t="s">
        <v>2091</v>
      </c>
      <c r="H471" t="s">
        <v>2091</v>
      </c>
      <c r="I471" t="str">
        <f t="shared" si="23"/>
        <v>y</v>
      </c>
    </row>
    <row r="472" spans="1:9" x14ac:dyDescent="0.25">
      <c r="A472" t="s">
        <v>2091</v>
      </c>
      <c r="B472" t="s">
        <v>2091</v>
      </c>
      <c r="C472" t="str">
        <f t="shared" si="21"/>
        <v>y</v>
      </c>
      <c r="D472" t="s">
        <v>2091</v>
      </c>
      <c r="E472" t="s">
        <v>2091</v>
      </c>
      <c r="F472" t="str">
        <f t="shared" si="22"/>
        <v>y</v>
      </c>
      <c r="G472" t="s">
        <v>2091</v>
      </c>
      <c r="H472" t="s">
        <v>2091</v>
      </c>
      <c r="I472" t="str">
        <f t="shared" si="23"/>
        <v>y</v>
      </c>
    </row>
    <row r="473" spans="1:9" x14ac:dyDescent="0.25">
      <c r="A473" t="s">
        <v>2091</v>
      </c>
      <c r="B473" t="s">
        <v>2091</v>
      </c>
      <c r="C473" t="str">
        <f t="shared" si="21"/>
        <v>y</v>
      </c>
      <c r="D473" t="s">
        <v>2091</v>
      </c>
      <c r="E473" t="s">
        <v>2091</v>
      </c>
      <c r="F473" t="str">
        <f t="shared" si="22"/>
        <v>y</v>
      </c>
      <c r="G473" t="s">
        <v>2091</v>
      </c>
      <c r="H473" t="s">
        <v>2091</v>
      </c>
      <c r="I473" t="str">
        <f t="shared" si="23"/>
        <v>y</v>
      </c>
    </row>
    <row r="474" spans="1:9" x14ac:dyDescent="0.25">
      <c r="A474" t="s">
        <v>2092</v>
      </c>
      <c r="B474" t="s">
        <v>2092</v>
      </c>
      <c r="C474" t="str">
        <f t="shared" si="21"/>
        <v>y</v>
      </c>
      <c r="D474" t="s">
        <v>2092</v>
      </c>
      <c r="E474" t="s">
        <v>2092</v>
      </c>
      <c r="F474" t="str">
        <f t="shared" si="22"/>
        <v>y</v>
      </c>
      <c r="G474" t="s">
        <v>2092</v>
      </c>
      <c r="H474" t="s">
        <v>2092</v>
      </c>
      <c r="I474" t="str">
        <f t="shared" si="23"/>
        <v>y</v>
      </c>
    </row>
    <row r="475" spans="1:9" x14ac:dyDescent="0.25">
      <c r="A475" t="s">
        <v>2092</v>
      </c>
      <c r="B475" t="s">
        <v>2092</v>
      </c>
      <c r="C475" t="str">
        <f t="shared" si="21"/>
        <v>y</v>
      </c>
      <c r="D475" t="s">
        <v>2092</v>
      </c>
      <c r="E475" t="s">
        <v>2092</v>
      </c>
      <c r="F475" t="str">
        <f t="shared" si="22"/>
        <v>y</v>
      </c>
      <c r="G475" t="s">
        <v>2092</v>
      </c>
      <c r="H475" t="s">
        <v>2092</v>
      </c>
      <c r="I475" t="str">
        <f t="shared" si="23"/>
        <v>y</v>
      </c>
    </row>
    <row r="476" spans="1:9" x14ac:dyDescent="0.25">
      <c r="A476" t="s">
        <v>2092</v>
      </c>
      <c r="B476" t="s">
        <v>2092</v>
      </c>
      <c r="C476" t="str">
        <f t="shared" si="21"/>
        <v>y</v>
      </c>
      <c r="D476" t="s">
        <v>2092</v>
      </c>
      <c r="E476" t="s">
        <v>2092</v>
      </c>
      <c r="F476" t="str">
        <f t="shared" si="22"/>
        <v>y</v>
      </c>
      <c r="G476" t="s">
        <v>2092</v>
      </c>
      <c r="H476" t="s">
        <v>2092</v>
      </c>
      <c r="I476" t="str">
        <f t="shared" si="23"/>
        <v>y</v>
      </c>
    </row>
    <row r="477" spans="1:9" x14ac:dyDescent="0.25">
      <c r="A477" t="s">
        <v>2092</v>
      </c>
      <c r="B477" t="s">
        <v>2092</v>
      </c>
      <c r="C477" t="str">
        <f t="shared" si="21"/>
        <v>y</v>
      </c>
      <c r="D477" t="s">
        <v>2092</v>
      </c>
      <c r="E477" t="s">
        <v>2092</v>
      </c>
      <c r="F477" t="str">
        <f t="shared" si="22"/>
        <v>y</v>
      </c>
      <c r="G477" t="s">
        <v>2092</v>
      </c>
      <c r="H477" t="s">
        <v>2092</v>
      </c>
      <c r="I477" t="str">
        <f t="shared" si="23"/>
        <v>y</v>
      </c>
    </row>
    <row r="478" spans="1:9" x14ac:dyDescent="0.25">
      <c r="A478" t="s">
        <v>2093</v>
      </c>
      <c r="B478" t="s">
        <v>2093</v>
      </c>
      <c r="C478" t="str">
        <f t="shared" si="21"/>
        <v>y</v>
      </c>
      <c r="D478" t="s">
        <v>2093</v>
      </c>
      <c r="E478" t="s">
        <v>2093</v>
      </c>
      <c r="F478" t="str">
        <f t="shared" si="22"/>
        <v>y</v>
      </c>
      <c r="G478" t="s">
        <v>2093</v>
      </c>
      <c r="H478" t="s">
        <v>2093</v>
      </c>
      <c r="I478" t="str">
        <f t="shared" si="23"/>
        <v>y</v>
      </c>
    </row>
    <row r="479" spans="1:9" x14ac:dyDescent="0.25">
      <c r="A479" t="s">
        <v>2093</v>
      </c>
      <c r="B479" t="s">
        <v>2093</v>
      </c>
      <c r="C479" t="str">
        <f t="shared" si="21"/>
        <v>y</v>
      </c>
      <c r="D479" t="s">
        <v>2093</v>
      </c>
      <c r="E479" t="s">
        <v>2093</v>
      </c>
      <c r="F479" t="str">
        <f t="shared" si="22"/>
        <v>y</v>
      </c>
      <c r="G479" t="s">
        <v>2093</v>
      </c>
      <c r="H479" t="s">
        <v>2093</v>
      </c>
      <c r="I479" t="str">
        <f t="shared" si="23"/>
        <v>y</v>
      </c>
    </row>
    <row r="480" spans="1:9" x14ac:dyDescent="0.25">
      <c r="A480" t="s">
        <v>2093</v>
      </c>
      <c r="B480" t="s">
        <v>2093</v>
      </c>
      <c r="C480" t="str">
        <f t="shared" si="21"/>
        <v>y</v>
      </c>
      <c r="D480" t="s">
        <v>2093</v>
      </c>
      <c r="E480" t="s">
        <v>2093</v>
      </c>
      <c r="F480" t="str">
        <f t="shared" si="22"/>
        <v>y</v>
      </c>
      <c r="G480" t="s">
        <v>2093</v>
      </c>
      <c r="H480" t="s">
        <v>2093</v>
      </c>
      <c r="I480" t="str">
        <f t="shared" si="23"/>
        <v>y</v>
      </c>
    </row>
    <row r="481" spans="1:9" x14ac:dyDescent="0.25">
      <c r="A481" t="s">
        <v>2093</v>
      </c>
      <c r="B481" t="s">
        <v>2093</v>
      </c>
      <c r="C481" t="str">
        <f t="shared" si="21"/>
        <v>y</v>
      </c>
      <c r="D481" t="s">
        <v>2093</v>
      </c>
      <c r="E481" t="s">
        <v>2093</v>
      </c>
      <c r="F481" t="str">
        <f t="shared" si="22"/>
        <v>y</v>
      </c>
      <c r="G481" t="s">
        <v>2093</v>
      </c>
      <c r="H481" t="s">
        <v>2093</v>
      </c>
      <c r="I481" t="str">
        <f t="shared" si="23"/>
        <v>y</v>
      </c>
    </row>
    <row r="482" spans="1:9" x14ac:dyDescent="0.25">
      <c r="A482" t="s">
        <v>2094</v>
      </c>
      <c r="B482" t="s">
        <v>2094</v>
      </c>
      <c r="C482" t="str">
        <f t="shared" si="21"/>
        <v>y</v>
      </c>
      <c r="D482" t="s">
        <v>2094</v>
      </c>
      <c r="E482" t="s">
        <v>2094</v>
      </c>
      <c r="F482" t="str">
        <f t="shared" si="22"/>
        <v>y</v>
      </c>
      <c r="G482" t="s">
        <v>2094</v>
      </c>
      <c r="H482" t="s">
        <v>2094</v>
      </c>
      <c r="I482" t="str">
        <f t="shared" si="23"/>
        <v>y</v>
      </c>
    </row>
    <row r="483" spans="1:9" x14ac:dyDescent="0.25">
      <c r="A483" t="s">
        <v>2094</v>
      </c>
      <c r="B483" t="s">
        <v>2094</v>
      </c>
      <c r="C483" t="str">
        <f t="shared" si="21"/>
        <v>y</v>
      </c>
      <c r="D483" t="s">
        <v>2094</v>
      </c>
      <c r="E483" t="s">
        <v>2094</v>
      </c>
      <c r="F483" t="str">
        <f t="shared" si="22"/>
        <v>y</v>
      </c>
      <c r="G483" t="s">
        <v>2094</v>
      </c>
      <c r="H483" t="s">
        <v>2094</v>
      </c>
      <c r="I483" t="str">
        <f t="shared" si="23"/>
        <v>y</v>
      </c>
    </row>
    <row r="484" spans="1:9" x14ac:dyDescent="0.25">
      <c r="A484" t="s">
        <v>2094</v>
      </c>
      <c r="B484" t="s">
        <v>2094</v>
      </c>
      <c r="C484" t="str">
        <f t="shared" si="21"/>
        <v>y</v>
      </c>
      <c r="D484" t="s">
        <v>2094</v>
      </c>
      <c r="E484" t="s">
        <v>2094</v>
      </c>
      <c r="F484" t="str">
        <f t="shared" si="22"/>
        <v>y</v>
      </c>
      <c r="G484" t="s">
        <v>2094</v>
      </c>
      <c r="H484" t="s">
        <v>2094</v>
      </c>
      <c r="I484" t="str">
        <f t="shared" si="23"/>
        <v>y</v>
      </c>
    </row>
    <row r="485" spans="1:9" x14ac:dyDescent="0.25">
      <c r="A485" t="s">
        <v>2094</v>
      </c>
      <c r="B485" t="s">
        <v>2094</v>
      </c>
      <c r="C485" t="str">
        <f t="shared" si="21"/>
        <v>y</v>
      </c>
      <c r="D485" t="s">
        <v>2094</v>
      </c>
      <c r="E485" t="s">
        <v>2094</v>
      </c>
      <c r="F485" t="str">
        <f t="shared" si="22"/>
        <v>y</v>
      </c>
      <c r="G485" t="s">
        <v>2094</v>
      </c>
      <c r="H485" t="s">
        <v>2094</v>
      </c>
      <c r="I485" t="str">
        <f t="shared" si="23"/>
        <v>y</v>
      </c>
    </row>
    <row r="486" spans="1:9" x14ac:dyDescent="0.25">
      <c r="A486" t="s">
        <v>2095</v>
      </c>
      <c r="B486" t="s">
        <v>2095</v>
      </c>
      <c r="C486" t="str">
        <f t="shared" si="21"/>
        <v>y</v>
      </c>
      <c r="D486" t="s">
        <v>2095</v>
      </c>
      <c r="E486" t="s">
        <v>2095</v>
      </c>
      <c r="F486" t="str">
        <f t="shared" si="22"/>
        <v>y</v>
      </c>
      <c r="G486" t="s">
        <v>2095</v>
      </c>
      <c r="H486" t="s">
        <v>2095</v>
      </c>
      <c r="I486" t="str">
        <f t="shared" si="23"/>
        <v>y</v>
      </c>
    </row>
    <row r="487" spans="1:9" x14ac:dyDescent="0.25">
      <c r="A487" t="s">
        <v>2095</v>
      </c>
      <c r="B487" t="s">
        <v>2095</v>
      </c>
      <c r="C487" t="str">
        <f t="shared" si="21"/>
        <v>y</v>
      </c>
      <c r="D487" t="s">
        <v>2095</v>
      </c>
      <c r="E487" t="s">
        <v>2095</v>
      </c>
      <c r="F487" t="str">
        <f t="shared" si="22"/>
        <v>y</v>
      </c>
      <c r="G487" t="s">
        <v>2095</v>
      </c>
      <c r="H487" t="s">
        <v>2095</v>
      </c>
      <c r="I487" t="str">
        <f t="shared" si="23"/>
        <v>y</v>
      </c>
    </row>
    <row r="488" spans="1:9" x14ac:dyDescent="0.25">
      <c r="A488" t="s">
        <v>2095</v>
      </c>
      <c r="B488" t="s">
        <v>2095</v>
      </c>
      <c r="C488" t="str">
        <f t="shared" si="21"/>
        <v>y</v>
      </c>
      <c r="D488" t="s">
        <v>2095</v>
      </c>
      <c r="E488" t="s">
        <v>2095</v>
      </c>
      <c r="F488" t="str">
        <f t="shared" si="22"/>
        <v>y</v>
      </c>
      <c r="G488" t="s">
        <v>2095</v>
      </c>
      <c r="H488" t="s">
        <v>2095</v>
      </c>
      <c r="I488" t="str">
        <f t="shared" si="23"/>
        <v>y</v>
      </c>
    </row>
    <row r="489" spans="1:9" x14ac:dyDescent="0.25">
      <c r="A489" t="s">
        <v>2095</v>
      </c>
      <c r="B489" t="s">
        <v>2095</v>
      </c>
      <c r="C489" t="str">
        <f t="shared" si="21"/>
        <v>y</v>
      </c>
      <c r="D489" t="s">
        <v>2095</v>
      </c>
      <c r="E489" t="s">
        <v>2095</v>
      </c>
      <c r="F489" t="str">
        <f t="shared" si="22"/>
        <v>y</v>
      </c>
      <c r="G489" t="s">
        <v>2095</v>
      </c>
      <c r="H489" t="s">
        <v>2095</v>
      </c>
      <c r="I489" t="str">
        <f t="shared" si="23"/>
        <v>y</v>
      </c>
    </row>
    <row r="490" spans="1:9" x14ac:dyDescent="0.25">
      <c r="A490" t="s">
        <v>2096</v>
      </c>
      <c r="B490" t="s">
        <v>2096</v>
      </c>
      <c r="C490" t="str">
        <f t="shared" si="21"/>
        <v>y</v>
      </c>
      <c r="D490" t="s">
        <v>2096</v>
      </c>
      <c r="E490" t="s">
        <v>2096</v>
      </c>
      <c r="F490" t="str">
        <f t="shared" si="22"/>
        <v>y</v>
      </c>
      <c r="G490" t="s">
        <v>2096</v>
      </c>
      <c r="H490" t="s">
        <v>2096</v>
      </c>
      <c r="I490" t="str">
        <f t="shared" si="23"/>
        <v>y</v>
      </c>
    </row>
    <row r="491" spans="1:9" x14ac:dyDescent="0.25">
      <c r="A491" t="s">
        <v>2096</v>
      </c>
      <c r="B491" t="s">
        <v>2096</v>
      </c>
      <c r="C491" t="str">
        <f t="shared" si="21"/>
        <v>y</v>
      </c>
      <c r="D491" t="s">
        <v>2096</v>
      </c>
      <c r="E491" t="s">
        <v>2096</v>
      </c>
      <c r="F491" t="str">
        <f t="shared" si="22"/>
        <v>y</v>
      </c>
      <c r="G491" t="s">
        <v>2096</v>
      </c>
      <c r="H491" t="s">
        <v>2096</v>
      </c>
      <c r="I491" t="str">
        <f t="shared" si="23"/>
        <v>y</v>
      </c>
    </row>
    <row r="492" spans="1:9" x14ac:dyDescent="0.25">
      <c r="A492" t="s">
        <v>2096</v>
      </c>
      <c r="B492" t="s">
        <v>2096</v>
      </c>
      <c r="C492" t="str">
        <f t="shared" si="21"/>
        <v>y</v>
      </c>
      <c r="D492" t="s">
        <v>2096</v>
      </c>
      <c r="E492" t="s">
        <v>2096</v>
      </c>
      <c r="F492" t="str">
        <f t="shared" si="22"/>
        <v>y</v>
      </c>
      <c r="G492" t="s">
        <v>2096</v>
      </c>
      <c r="H492" t="s">
        <v>2096</v>
      </c>
      <c r="I492" t="str">
        <f t="shared" si="23"/>
        <v>y</v>
      </c>
    </row>
    <row r="493" spans="1:9" x14ac:dyDescent="0.25">
      <c r="A493" t="s">
        <v>2096</v>
      </c>
      <c r="B493" t="s">
        <v>2096</v>
      </c>
      <c r="C493" t="str">
        <f t="shared" si="21"/>
        <v>y</v>
      </c>
      <c r="D493" t="s">
        <v>2096</v>
      </c>
      <c r="E493" t="s">
        <v>2096</v>
      </c>
      <c r="F493" t="str">
        <f t="shared" si="22"/>
        <v>y</v>
      </c>
      <c r="G493" t="s">
        <v>2096</v>
      </c>
      <c r="H493" t="s">
        <v>2096</v>
      </c>
      <c r="I493" t="str">
        <f t="shared" si="23"/>
        <v>y</v>
      </c>
    </row>
    <row r="494" spans="1:9" x14ac:dyDescent="0.25">
      <c r="A494" t="s">
        <v>2097</v>
      </c>
      <c r="B494" t="s">
        <v>2097</v>
      </c>
      <c r="C494" t="str">
        <f t="shared" si="21"/>
        <v>y</v>
      </c>
      <c r="D494" t="s">
        <v>2097</v>
      </c>
      <c r="E494" t="s">
        <v>2097</v>
      </c>
      <c r="F494" t="str">
        <f t="shared" si="22"/>
        <v>y</v>
      </c>
      <c r="G494" t="s">
        <v>2097</v>
      </c>
      <c r="H494" t="s">
        <v>2097</v>
      </c>
      <c r="I494" t="str">
        <f t="shared" si="23"/>
        <v>y</v>
      </c>
    </row>
    <row r="495" spans="1:9" x14ac:dyDescent="0.25">
      <c r="A495" t="s">
        <v>2097</v>
      </c>
      <c r="B495" t="s">
        <v>2097</v>
      </c>
      <c r="C495" t="str">
        <f t="shared" si="21"/>
        <v>y</v>
      </c>
      <c r="D495" t="s">
        <v>2097</v>
      </c>
      <c r="E495" t="s">
        <v>2097</v>
      </c>
      <c r="F495" t="str">
        <f t="shared" si="22"/>
        <v>y</v>
      </c>
      <c r="G495" t="s">
        <v>2097</v>
      </c>
      <c r="H495" t="s">
        <v>2097</v>
      </c>
      <c r="I495" t="str">
        <f t="shared" si="23"/>
        <v>y</v>
      </c>
    </row>
    <row r="496" spans="1:9" x14ac:dyDescent="0.25">
      <c r="A496" t="s">
        <v>2097</v>
      </c>
      <c r="B496" t="s">
        <v>2097</v>
      </c>
      <c r="C496" t="str">
        <f t="shared" si="21"/>
        <v>y</v>
      </c>
      <c r="D496" t="s">
        <v>2097</v>
      </c>
      <c r="E496" t="s">
        <v>2097</v>
      </c>
      <c r="F496" t="str">
        <f t="shared" si="22"/>
        <v>y</v>
      </c>
      <c r="G496" t="s">
        <v>2097</v>
      </c>
      <c r="H496" t="s">
        <v>2097</v>
      </c>
      <c r="I496" t="str">
        <f t="shared" si="23"/>
        <v>y</v>
      </c>
    </row>
    <row r="497" spans="1:9" x14ac:dyDescent="0.25">
      <c r="A497" t="s">
        <v>2097</v>
      </c>
      <c r="B497" t="s">
        <v>2097</v>
      </c>
      <c r="C497" t="str">
        <f t="shared" si="21"/>
        <v>y</v>
      </c>
      <c r="D497" t="s">
        <v>2097</v>
      </c>
      <c r="E497" t="s">
        <v>2097</v>
      </c>
      <c r="F497" t="str">
        <f t="shared" si="22"/>
        <v>y</v>
      </c>
      <c r="G497" t="s">
        <v>2097</v>
      </c>
      <c r="H497" t="s">
        <v>2097</v>
      </c>
      <c r="I497" t="str">
        <f t="shared" si="23"/>
        <v>y</v>
      </c>
    </row>
    <row r="498" spans="1:9" x14ac:dyDescent="0.25">
      <c r="A498" t="s">
        <v>2098</v>
      </c>
      <c r="B498" t="s">
        <v>2098</v>
      </c>
      <c r="C498" t="str">
        <f t="shared" si="21"/>
        <v>y</v>
      </c>
      <c r="D498" t="s">
        <v>2098</v>
      </c>
      <c r="E498" t="s">
        <v>2098</v>
      </c>
      <c r="F498" t="str">
        <f t="shared" si="22"/>
        <v>y</v>
      </c>
      <c r="G498" t="s">
        <v>2098</v>
      </c>
      <c r="H498" t="s">
        <v>2098</v>
      </c>
      <c r="I498" t="str">
        <f t="shared" si="23"/>
        <v>y</v>
      </c>
    </row>
    <row r="499" spans="1:9" x14ac:dyDescent="0.25">
      <c r="A499" t="s">
        <v>2098</v>
      </c>
      <c r="B499" t="s">
        <v>2098</v>
      </c>
      <c r="C499" t="str">
        <f t="shared" si="21"/>
        <v>y</v>
      </c>
      <c r="D499" t="s">
        <v>2098</v>
      </c>
      <c r="E499" t="s">
        <v>2098</v>
      </c>
      <c r="F499" t="str">
        <f t="shared" si="22"/>
        <v>y</v>
      </c>
      <c r="G499" t="s">
        <v>2098</v>
      </c>
      <c r="H499" t="s">
        <v>2098</v>
      </c>
      <c r="I499" t="str">
        <f t="shared" si="23"/>
        <v>y</v>
      </c>
    </row>
    <row r="500" spans="1:9" x14ac:dyDescent="0.25">
      <c r="A500" t="s">
        <v>2098</v>
      </c>
      <c r="B500" t="s">
        <v>2098</v>
      </c>
      <c r="C500" t="str">
        <f t="shared" si="21"/>
        <v>y</v>
      </c>
      <c r="D500" t="s">
        <v>2098</v>
      </c>
      <c r="E500" t="s">
        <v>2098</v>
      </c>
      <c r="F500" t="str">
        <f t="shared" si="22"/>
        <v>y</v>
      </c>
      <c r="G500" t="s">
        <v>2098</v>
      </c>
      <c r="H500" t="s">
        <v>2098</v>
      </c>
      <c r="I500" t="str">
        <f t="shared" si="23"/>
        <v>y</v>
      </c>
    </row>
    <row r="501" spans="1:9" x14ac:dyDescent="0.25">
      <c r="A501" t="s">
        <v>2098</v>
      </c>
      <c r="B501" t="s">
        <v>2098</v>
      </c>
      <c r="C501" t="str">
        <f t="shared" si="21"/>
        <v>y</v>
      </c>
      <c r="D501" t="s">
        <v>2098</v>
      </c>
      <c r="E501" t="s">
        <v>2098</v>
      </c>
      <c r="F501" t="str">
        <f t="shared" si="22"/>
        <v>y</v>
      </c>
      <c r="G501" t="s">
        <v>2098</v>
      </c>
      <c r="H501" t="s">
        <v>2098</v>
      </c>
      <c r="I501" t="str">
        <f t="shared" si="23"/>
        <v>y</v>
      </c>
    </row>
    <row r="502" spans="1:9" x14ac:dyDescent="0.25">
      <c r="A502" t="s">
        <v>2099</v>
      </c>
      <c r="B502" t="s">
        <v>2099</v>
      </c>
      <c r="C502" t="str">
        <f t="shared" si="21"/>
        <v>y</v>
      </c>
      <c r="D502" t="s">
        <v>2099</v>
      </c>
      <c r="E502" t="s">
        <v>2099</v>
      </c>
      <c r="F502" t="str">
        <f t="shared" si="22"/>
        <v>y</v>
      </c>
      <c r="G502" t="s">
        <v>2099</v>
      </c>
      <c r="H502" t="s">
        <v>2099</v>
      </c>
      <c r="I502" t="str">
        <f t="shared" si="23"/>
        <v>y</v>
      </c>
    </row>
    <row r="503" spans="1:9" x14ac:dyDescent="0.25">
      <c r="A503" t="s">
        <v>2099</v>
      </c>
      <c r="B503" t="s">
        <v>2099</v>
      </c>
      <c r="C503" t="str">
        <f t="shared" si="21"/>
        <v>y</v>
      </c>
      <c r="D503" t="s">
        <v>2099</v>
      </c>
      <c r="E503" t="s">
        <v>2099</v>
      </c>
      <c r="F503" t="str">
        <f t="shared" si="22"/>
        <v>y</v>
      </c>
      <c r="G503" t="s">
        <v>2099</v>
      </c>
      <c r="H503" t="s">
        <v>2099</v>
      </c>
      <c r="I503" t="str">
        <f t="shared" si="23"/>
        <v>y</v>
      </c>
    </row>
    <row r="504" spans="1:9" x14ac:dyDescent="0.25">
      <c r="A504" t="s">
        <v>2099</v>
      </c>
      <c r="B504" t="s">
        <v>2099</v>
      </c>
      <c r="C504" t="str">
        <f t="shared" si="21"/>
        <v>y</v>
      </c>
      <c r="D504" t="s">
        <v>2099</v>
      </c>
      <c r="E504" t="s">
        <v>2099</v>
      </c>
      <c r="F504" t="str">
        <f t="shared" si="22"/>
        <v>y</v>
      </c>
      <c r="G504" t="s">
        <v>2099</v>
      </c>
      <c r="H504" t="s">
        <v>2099</v>
      </c>
      <c r="I504" t="str">
        <f t="shared" si="23"/>
        <v>y</v>
      </c>
    </row>
    <row r="505" spans="1:9" x14ac:dyDescent="0.25">
      <c r="A505" t="s">
        <v>2099</v>
      </c>
      <c r="B505" t="s">
        <v>2099</v>
      </c>
      <c r="C505" t="str">
        <f t="shared" si="21"/>
        <v>y</v>
      </c>
      <c r="D505" t="s">
        <v>2099</v>
      </c>
      <c r="E505" t="s">
        <v>2099</v>
      </c>
      <c r="F505" t="str">
        <f t="shared" si="22"/>
        <v>y</v>
      </c>
      <c r="G505" t="s">
        <v>2099</v>
      </c>
      <c r="H505" t="s">
        <v>2099</v>
      </c>
      <c r="I505" t="str">
        <f t="shared" si="23"/>
        <v>y</v>
      </c>
    </row>
    <row r="506" spans="1:9" x14ac:dyDescent="0.25">
      <c r="A506" t="s">
        <v>2100</v>
      </c>
      <c r="B506" t="s">
        <v>2100</v>
      </c>
      <c r="C506" t="str">
        <f t="shared" si="21"/>
        <v>y</v>
      </c>
      <c r="D506" t="s">
        <v>2100</v>
      </c>
      <c r="E506" t="s">
        <v>2100</v>
      </c>
      <c r="F506" t="str">
        <f t="shared" si="22"/>
        <v>y</v>
      </c>
      <c r="G506" t="s">
        <v>2100</v>
      </c>
      <c r="H506" t="s">
        <v>2100</v>
      </c>
      <c r="I506" t="str">
        <f t="shared" si="23"/>
        <v>y</v>
      </c>
    </row>
    <row r="507" spans="1:9" x14ac:dyDescent="0.25">
      <c r="A507" t="s">
        <v>2100</v>
      </c>
      <c r="B507" t="s">
        <v>2100</v>
      </c>
      <c r="C507" t="str">
        <f t="shared" si="21"/>
        <v>y</v>
      </c>
      <c r="D507" t="s">
        <v>2100</v>
      </c>
      <c r="E507" t="s">
        <v>2100</v>
      </c>
      <c r="F507" t="str">
        <f t="shared" si="22"/>
        <v>y</v>
      </c>
      <c r="G507" t="s">
        <v>2100</v>
      </c>
      <c r="H507" t="s">
        <v>2100</v>
      </c>
      <c r="I507" t="str">
        <f t="shared" si="23"/>
        <v>y</v>
      </c>
    </row>
    <row r="508" spans="1:9" x14ac:dyDescent="0.25">
      <c r="A508" t="s">
        <v>2100</v>
      </c>
      <c r="B508" t="s">
        <v>2100</v>
      </c>
      <c r="C508" t="str">
        <f t="shared" si="21"/>
        <v>y</v>
      </c>
      <c r="D508" t="s">
        <v>2100</v>
      </c>
      <c r="E508" t="s">
        <v>2100</v>
      </c>
      <c r="F508" t="str">
        <f t="shared" si="22"/>
        <v>y</v>
      </c>
      <c r="G508" t="s">
        <v>2100</v>
      </c>
      <c r="H508" t="s">
        <v>2100</v>
      </c>
      <c r="I508" t="str">
        <f t="shared" si="23"/>
        <v>y</v>
      </c>
    </row>
    <row r="509" spans="1:9" x14ac:dyDescent="0.25">
      <c r="A509" t="s">
        <v>2100</v>
      </c>
      <c r="B509" t="s">
        <v>2100</v>
      </c>
      <c r="C509" t="str">
        <f t="shared" si="21"/>
        <v>y</v>
      </c>
      <c r="D509" t="s">
        <v>2100</v>
      </c>
      <c r="E509" t="s">
        <v>2100</v>
      </c>
      <c r="F509" t="str">
        <f t="shared" si="22"/>
        <v>y</v>
      </c>
      <c r="G509" t="s">
        <v>2100</v>
      </c>
      <c r="H509" t="s">
        <v>2100</v>
      </c>
      <c r="I509" t="str">
        <f t="shared" si="23"/>
        <v>y</v>
      </c>
    </row>
    <row r="510" spans="1:9" x14ac:dyDescent="0.25">
      <c r="A510" t="s">
        <v>2101</v>
      </c>
      <c r="B510" t="s">
        <v>2101</v>
      </c>
      <c r="C510" t="str">
        <f t="shared" si="21"/>
        <v>y</v>
      </c>
      <c r="D510" t="s">
        <v>2101</v>
      </c>
      <c r="E510" t="s">
        <v>2101</v>
      </c>
      <c r="F510" t="str">
        <f t="shared" si="22"/>
        <v>y</v>
      </c>
      <c r="G510" t="s">
        <v>2101</v>
      </c>
      <c r="H510" t="s">
        <v>2101</v>
      </c>
      <c r="I510" t="str">
        <f t="shared" si="23"/>
        <v>y</v>
      </c>
    </row>
    <row r="511" spans="1:9" x14ac:dyDescent="0.25">
      <c r="A511" t="s">
        <v>2101</v>
      </c>
      <c r="B511" t="s">
        <v>2101</v>
      </c>
      <c r="C511" t="str">
        <f t="shared" si="21"/>
        <v>y</v>
      </c>
      <c r="D511" t="s">
        <v>2101</v>
      </c>
      <c r="E511" t="s">
        <v>2101</v>
      </c>
      <c r="F511" t="str">
        <f t="shared" si="22"/>
        <v>y</v>
      </c>
      <c r="G511" t="s">
        <v>2101</v>
      </c>
      <c r="H511" t="s">
        <v>2101</v>
      </c>
      <c r="I511" t="str">
        <f t="shared" si="23"/>
        <v>y</v>
      </c>
    </row>
    <row r="512" spans="1:9" x14ac:dyDescent="0.25">
      <c r="A512" t="s">
        <v>2101</v>
      </c>
      <c r="B512" t="s">
        <v>2101</v>
      </c>
      <c r="C512" t="str">
        <f t="shared" si="21"/>
        <v>y</v>
      </c>
      <c r="D512" t="s">
        <v>2101</v>
      </c>
      <c r="E512" t="s">
        <v>2101</v>
      </c>
      <c r="F512" t="str">
        <f t="shared" si="22"/>
        <v>y</v>
      </c>
      <c r="G512" t="s">
        <v>2101</v>
      </c>
      <c r="H512" t="s">
        <v>2101</v>
      </c>
      <c r="I512" t="str">
        <f t="shared" si="23"/>
        <v>y</v>
      </c>
    </row>
    <row r="513" spans="1:9" x14ac:dyDescent="0.25">
      <c r="A513" t="s">
        <v>2101</v>
      </c>
      <c r="B513" t="s">
        <v>2101</v>
      </c>
      <c r="C513" t="str">
        <f t="shared" si="21"/>
        <v>y</v>
      </c>
      <c r="D513" t="s">
        <v>2101</v>
      </c>
      <c r="E513" t="s">
        <v>2101</v>
      </c>
      <c r="F513" t="str">
        <f t="shared" si="22"/>
        <v>y</v>
      </c>
      <c r="G513" t="s">
        <v>2101</v>
      </c>
      <c r="H513" t="s">
        <v>2101</v>
      </c>
      <c r="I513" t="str">
        <f t="shared" si="23"/>
        <v>y</v>
      </c>
    </row>
    <row r="514" spans="1:9" x14ac:dyDescent="0.25">
      <c r="A514" t="s">
        <v>2102</v>
      </c>
      <c r="B514" t="s">
        <v>2102</v>
      </c>
      <c r="C514" t="str">
        <f t="shared" si="21"/>
        <v>y</v>
      </c>
      <c r="D514" t="s">
        <v>2102</v>
      </c>
      <c r="E514" t="s">
        <v>2102</v>
      </c>
      <c r="F514" t="str">
        <f t="shared" si="22"/>
        <v>y</v>
      </c>
      <c r="G514" t="s">
        <v>2102</v>
      </c>
      <c r="H514" t="s">
        <v>2102</v>
      </c>
      <c r="I514" t="str">
        <f t="shared" si="23"/>
        <v>y</v>
      </c>
    </row>
    <row r="515" spans="1:9" x14ac:dyDescent="0.25">
      <c r="A515" t="s">
        <v>2102</v>
      </c>
      <c r="B515" t="s">
        <v>2102</v>
      </c>
      <c r="C515" t="str">
        <f t="shared" ref="C515:C578" si="24">IF(A515=B515,"y","n")</f>
        <v>y</v>
      </c>
      <c r="D515" t="s">
        <v>2102</v>
      </c>
      <c r="E515" t="s">
        <v>2102</v>
      </c>
      <c r="F515" t="str">
        <f t="shared" ref="F515:F578" si="25">IF(D515=E515,"y","n")</f>
        <v>y</v>
      </c>
      <c r="G515" t="s">
        <v>2102</v>
      </c>
      <c r="H515" t="s">
        <v>2102</v>
      </c>
      <c r="I515" t="str">
        <f t="shared" ref="I515:I578" si="26">IF(L515=M515,"y","n")</f>
        <v>y</v>
      </c>
    </row>
    <row r="516" spans="1:9" x14ac:dyDescent="0.25">
      <c r="A516" t="s">
        <v>2102</v>
      </c>
      <c r="B516" t="s">
        <v>2102</v>
      </c>
      <c r="C516" t="str">
        <f t="shared" si="24"/>
        <v>y</v>
      </c>
      <c r="D516" t="s">
        <v>2102</v>
      </c>
      <c r="E516" t="s">
        <v>2102</v>
      </c>
      <c r="F516" t="str">
        <f t="shared" si="25"/>
        <v>y</v>
      </c>
      <c r="G516" t="s">
        <v>2102</v>
      </c>
      <c r="H516" t="s">
        <v>2102</v>
      </c>
      <c r="I516" t="str">
        <f t="shared" si="26"/>
        <v>y</v>
      </c>
    </row>
    <row r="517" spans="1:9" x14ac:dyDescent="0.25">
      <c r="A517" t="s">
        <v>2102</v>
      </c>
      <c r="B517" t="s">
        <v>2102</v>
      </c>
      <c r="C517" t="str">
        <f t="shared" si="24"/>
        <v>y</v>
      </c>
      <c r="D517" t="s">
        <v>2102</v>
      </c>
      <c r="E517" t="s">
        <v>2102</v>
      </c>
      <c r="F517" t="str">
        <f t="shared" si="25"/>
        <v>y</v>
      </c>
      <c r="G517" t="s">
        <v>2102</v>
      </c>
      <c r="H517" t="s">
        <v>2102</v>
      </c>
      <c r="I517" t="str">
        <f t="shared" si="26"/>
        <v>y</v>
      </c>
    </row>
    <row r="518" spans="1:9" x14ac:dyDescent="0.25">
      <c r="A518" t="s">
        <v>2103</v>
      </c>
      <c r="B518" t="s">
        <v>2103</v>
      </c>
      <c r="C518" t="str">
        <f t="shared" si="24"/>
        <v>y</v>
      </c>
      <c r="D518" t="s">
        <v>2103</v>
      </c>
      <c r="E518" t="s">
        <v>2103</v>
      </c>
      <c r="F518" t="str">
        <f t="shared" si="25"/>
        <v>y</v>
      </c>
      <c r="G518" t="s">
        <v>2103</v>
      </c>
      <c r="H518" t="s">
        <v>2103</v>
      </c>
      <c r="I518" t="str">
        <f t="shared" si="26"/>
        <v>y</v>
      </c>
    </row>
    <row r="519" spans="1:9" x14ac:dyDescent="0.25">
      <c r="A519" t="s">
        <v>2103</v>
      </c>
      <c r="B519" t="s">
        <v>2103</v>
      </c>
      <c r="C519" t="str">
        <f t="shared" si="24"/>
        <v>y</v>
      </c>
      <c r="D519" t="s">
        <v>2103</v>
      </c>
      <c r="E519" t="s">
        <v>2103</v>
      </c>
      <c r="F519" t="str">
        <f t="shared" si="25"/>
        <v>y</v>
      </c>
      <c r="G519" t="s">
        <v>2103</v>
      </c>
      <c r="H519" t="s">
        <v>2103</v>
      </c>
      <c r="I519" t="str">
        <f t="shared" si="26"/>
        <v>y</v>
      </c>
    </row>
    <row r="520" spans="1:9" x14ac:dyDescent="0.25">
      <c r="A520" t="s">
        <v>2103</v>
      </c>
      <c r="B520" t="s">
        <v>2103</v>
      </c>
      <c r="C520" t="str">
        <f t="shared" si="24"/>
        <v>y</v>
      </c>
      <c r="D520" t="s">
        <v>2103</v>
      </c>
      <c r="E520" t="s">
        <v>2103</v>
      </c>
      <c r="F520" t="str">
        <f t="shared" si="25"/>
        <v>y</v>
      </c>
      <c r="G520" t="s">
        <v>2103</v>
      </c>
      <c r="H520" t="s">
        <v>2103</v>
      </c>
      <c r="I520" t="str">
        <f t="shared" si="26"/>
        <v>y</v>
      </c>
    </row>
    <row r="521" spans="1:9" x14ac:dyDescent="0.25">
      <c r="A521" t="s">
        <v>2103</v>
      </c>
      <c r="B521" t="s">
        <v>2103</v>
      </c>
      <c r="C521" t="str">
        <f t="shared" si="24"/>
        <v>y</v>
      </c>
      <c r="D521" t="s">
        <v>2103</v>
      </c>
      <c r="E521" t="s">
        <v>2103</v>
      </c>
      <c r="F521" t="str">
        <f t="shared" si="25"/>
        <v>y</v>
      </c>
      <c r="G521" t="s">
        <v>2103</v>
      </c>
      <c r="H521" t="s">
        <v>2103</v>
      </c>
      <c r="I521" t="str">
        <f t="shared" si="26"/>
        <v>y</v>
      </c>
    </row>
    <row r="522" spans="1:9" x14ac:dyDescent="0.25">
      <c r="A522" t="s">
        <v>2104</v>
      </c>
      <c r="B522" t="s">
        <v>2104</v>
      </c>
      <c r="C522" t="str">
        <f t="shared" si="24"/>
        <v>y</v>
      </c>
      <c r="D522" t="s">
        <v>2104</v>
      </c>
      <c r="E522" t="s">
        <v>2104</v>
      </c>
      <c r="F522" t="str">
        <f t="shared" si="25"/>
        <v>y</v>
      </c>
      <c r="G522" t="s">
        <v>2104</v>
      </c>
      <c r="H522" t="s">
        <v>2104</v>
      </c>
      <c r="I522" t="str">
        <f t="shared" si="26"/>
        <v>y</v>
      </c>
    </row>
    <row r="523" spans="1:9" x14ac:dyDescent="0.25">
      <c r="A523" t="s">
        <v>2104</v>
      </c>
      <c r="B523" t="s">
        <v>2104</v>
      </c>
      <c r="C523" t="str">
        <f t="shared" si="24"/>
        <v>y</v>
      </c>
      <c r="D523" t="s">
        <v>2104</v>
      </c>
      <c r="E523" t="s">
        <v>2104</v>
      </c>
      <c r="F523" t="str">
        <f t="shared" si="25"/>
        <v>y</v>
      </c>
      <c r="G523" t="s">
        <v>2104</v>
      </c>
      <c r="H523" t="s">
        <v>2104</v>
      </c>
      <c r="I523" t="str">
        <f t="shared" si="26"/>
        <v>y</v>
      </c>
    </row>
    <row r="524" spans="1:9" x14ac:dyDescent="0.25">
      <c r="A524" t="s">
        <v>2104</v>
      </c>
      <c r="B524" t="s">
        <v>2104</v>
      </c>
      <c r="C524" t="str">
        <f t="shared" si="24"/>
        <v>y</v>
      </c>
      <c r="D524" t="s">
        <v>2104</v>
      </c>
      <c r="E524" t="s">
        <v>2104</v>
      </c>
      <c r="F524" t="str">
        <f t="shared" si="25"/>
        <v>y</v>
      </c>
      <c r="G524" t="s">
        <v>2104</v>
      </c>
      <c r="H524" t="s">
        <v>2104</v>
      </c>
      <c r="I524" t="str">
        <f t="shared" si="26"/>
        <v>y</v>
      </c>
    </row>
    <row r="525" spans="1:9" x14ac:dyDescent="0.25">
      <c r="A525" t="s">
        <v>2104</v>
      </c>
      <c r="B525" t="s">
        <v>2104</v>
      </c>
      <c r="C525" t="str">
        <f t="shared" si="24"/>
        <v>y</v>
      </c>
      <c r="D525" t="s">
        <v>2104</v>
      </c>
      <c r="E525" t="s">
        <v>2104</v>
      </c>
      <c r="F525" t="str">
        <f t="shared" si="25"/>
        <v>y</v>
      </c>
      <c r="G525" t="s">
        <v>2104</v>
      </c>
      <c r="H525" t="s">
        <v>2104</v>
      </c>
      <c r="I525" t="str">
        <f t="shared" si="26"/>
        <v>y</v>
      </c>
    </row>
    <row r="526" spans="1:9" x14ac:dyDescent="0.25">
      <c r="A526" t="s">
        <v>2105</v>
      </c>
      <c r="B526" t="s">
        <v>2105</v>
      </c>
      <c r="C526" t="str">
        <f t="shared" si="24"/>
        <v>y</v>
      </c>
      <c r="D526" t="s">
        <v>2105</v>
      </c>
      <c r="E526" t="s">
        <v>2105</v>
      </c>
      <c r="F526" t="str">
        <f t="shared" si="25"/>
        <v>y</v>
      </c>
      <c r="G526" t="s">
        <v>2105</v>
      </c>
      <c r="H526" t="s">
        <v>2105</v>
      </c>
      <c r="I526" t="str">
        <f t="shared" si="26"/>
        <v>y</v>
      </c>
    </row>
    <row r="527" spans="1:9" x14ac:dyDescent="0.25">
      <c r="A527" t="s">
        <v>2105</v>
      </c>
      <c r="B527" t="s">
        <v>2105</v>
      </c>
      <c r="C527" t="str">
        <f t="shared" si="24"/>
        <v>y</v>
      </c>
      <c r="D527" t="s">
        <v>2105</v>
      </c>
      <c r="E527" t="s">
        <v>2105</v>
      </c>
      <c r="F527" t="str">
        <f t="shared" si="25"/>
        <v>y</v>
      </c>
      <c r="G527" t="s">
        <v>2105</v>
      </c>
      <c r="H527" t="s">
        <v>2105</v>
      </c>
      <c r="I527" t="str">
        <f t="shared" si="26"/>
        <v>y</v>
      </c>
    </row>
    <row r="528" spans="1:9" x14ac:dyDescent="0.25">
      <c r="A528" t="s">
        <v>2105</v>
      </c>
      <c r="B528" t="s">
        <v>2105</v>
      </c>
      <c r="C528" t="str">
        <f t="shared" si="24"/>
        <v>y</v>
      </c>
      <c r="D528" t="s">
        <v>2105</v>
      </c>
      <c r="E528" t="s">
        <v>2105</v>
      </c>
      <c r="F528" t="str">
        <f t="shared" si="25"/>
        <v>y</v>
      </c>
      <c r="G528" t="s">
        <v>2105</v>
      </c>
      <c r="H528" t="s">
        <v>2105</v>
      </c>
      <c r="I528" t="str">
        <f t="shared" si="26"/>
        <v>y</v>
      </c>
    </row>
    <row r="529" spans="1:9" x14ac:dyDescent="0.25">
      <c r="A529" t="s">
        <v>2105</v>
      </c>
      <c r="B529" t="s">
        <v>2105</v>
      </c>
      <c r="C529" t="str">
        <f t="shared" si="24"/>
        <v>y</v>
      </c>
      <c r="D529" t="s">
        <v>2105</v>
      </c>
      <c r="E529" t="s">
        <v>2105</v>
      </c>
      <c r="F529" t="str">
        <f t="shared" si="25"/>
        <v>y</v>
      </c>
      <c r="G529" t="s">
        <v>2105</v>
      </c>
      <c r="H529" t="s">
        <v>2105</v>
      </c>
      <c r="I529" t="str">
        <f t="shared" si="26"/>
        <v>y</v>
      </c>
    </row>
    <row r="530" spans="1:9" x14ac:dyDescent="0.25">
      <c r="A530" t="s">
        <v>2106</v>
      </c>
      <c r="B530" t="s">
        <v>2106</v>
      </c>
      <c r="C530" t="str">
        <f t="shared" si="24"/>
        <v>y</v>
      </c>
      <c r="D530" t="s">
        <v>2106</v>
      </c>
      <c r="E530" t="s">
        <v>2106</v>
      </c>
      <c r="F530" t="str">
        <f t="shared" si="25"/>
        <v>y</v>
      </c>
      <c r="G530" t="s">
        <v>2106</v>
      </c>
      <c r="H530" t="s">
        <v>2106</v>
      </c>
      <c r="I530" t="str">
        <f t="shared" si="26"/>
        <v>y</v>
      </c>
    </row>
    <row r="531" spans="1:9" x14ac:dyDescent="0.25">
      <c r="A531" t="s">
        <v>2106</v>
      </c>
      <c r="B531" t="s">
        <v>2106</v>
      </c>
      <c r="C531" t="str">
        <f t="shared" si="24"/>
        <v>y</v>
      </c>
      <c r="D531" t="s">
        <v>2106</v>
      </c>
      <c r="E531" t="s">
        <v>2106</v>
      </c>
      <c r="F531" t="str">
        <f t="shared" si="25"/>
        <v>y</v>
      </c>
      <c r="G531" t="s">
        <v>2106</v>
      </c>
      <c r="H531" t="s">
        <v>2106</v>
      </c>
      <c r="I531" t="str">
        <f t="shared" si="26"/>
        <v>y</v>
      </c>
    </row>
    <row r="532" spans="1:9" x14ac:dyDescent="0.25">
      <c r="A532" t="s">
        <v>2106</v>
      </c>
      <c r="B532" t="s">
        <v>2106</v>
      </c>
      <c r="C532" t="str">
        <f t="shared" si="24"/>
        <v>y</v>
      </c>
      <c r="D532" t="s">
        <v>2106</v>
      </c>
      <c r="E532" t="s">
        <v>2106</v>
      </c>
      <c r="F532" t="str">
        <f t="shared" si="25"/>
        <v>y</v>
      </c>
      <c r="G532" t="s">
        <v>2106</v>
      </c>
      <c r="H532" t="s">
        <v>2106</v>
      </c>
      <c r="I532" t="str">
        <f t="shared" si="26"/>
        <v>y</v>
      </c>
    </row>
    <row r="533" spans="1:9" x14ac:dyDescent="0.25">
      <c r="A533" t="s">
        <v>2106</v>
      </c>
      <c r="B533" t="s">
        <v>2106</v>
      </c>
      <c r="C533" t="str">
        <f t="shared" si="24"/>
        <v>y</v>
      </c>
      <c r="D533" t="s">
        <v>2106</v>
      </c>
      <c r="E533" t="s">
        <v>2106</v>
      </c>
      <c r="F533" t="str">
        <f t="shared" si="25"/>
        <v>y</v>
      </c>
      <c r="G533" t="s">
        <v>2106</v>
      </c>
      <c r="H533" t="s">
        <v>2106</v>
      </c>
      <c r="I533" t="str">
        <f t="shared" si="26"/>
        <v>y</v>
      </c>
    </row>
    <row r="534" spans="1:9" x14ac:dyDescent="0.25">
      <c r="A534" t="s">
        <v>2107</v>
      </c>
      <c r="B534" t="s">
        <v>2107</v>
      </c>
      <c r="C534" t="str">
        <f t="shared" si="24"/>
        <v>y</v>
      </c>
      <c r="D534" t="s">
        <v>2107</v>
      </c>
      <c r="E534" t="s">
        <v>2107</v>
      </c>
      <c r="F534" t="str">
        <f t="shared" si="25"/>
        <v>y</v>
      </c>
      <c r="G534" t="s">
        <v>2107</v>
      </c>
      <c r="H534" t="s">
        <v>2107</v>
      </c>
      <c r="I534" t="str">
        <f t="shared" si="26"/>
        <v>y</v>
      </c>
    </row>
    <row r="535" spans="1:9" x14ac:dyDescent="0.25">
      <c r="A535" t="s">
        <v>2107</v>
      </c>
      <c r="B535" t="s">
        <v>2107</v>
      </c>
      <c r="C535" t="str">
        <f t="shared" si="24"/>
        <v>y</v>
      </c>
      <c r="D535" t="s">
        <v>2107</v>
      </c>
      <c r="E535" t="s">
        <v>2107</v>
      </c>
      <c r="F535" t="str">
        <f t="shared" si="25"/>
        <v>y</v>
      </c>
      <c r="G535" t="s">
        <v>2107</v>
      </c>
      <c r="H535" t="s">
        <v>2107</v>
      </c>
      <c r="I535" t="str">
        <f t="shared" si="26"/>
        <v>y</v>
      </c>
    </row>
    <row r="536" spans="1:9" x14ac:dyDescent="0.25">
      <c r="A536" t="s">
        <v>2107</v>
      </c>
      <c r="B536" t="s">
        <v>2107</v>
      </c>
      <c r="C536" t="str">
        <f t="shared" si="24"/>
        <v>y</v>
      </c>
      <c r="D536" t="s">
        <v>2107</v>
      </c>
      <c r="E536" t="s">
        <v>2107</v>
      </c>
      <c r="F536" t="str">
        <f t="shared" si="25"/>
        <v>y</v>
      </c>
      <c r="G536" t="s">
        <v>2107</v>
      </c>
      <c r="H536" t="s">
        <v>2107</v>
      </c>
      <c r="I536" t="str">
        <f t="shared" si="26"/>
        <v>y</v>
      </c>
    </row>
    <row r="537" spans="1:9" x14ac:dyDescent="0.25">
      <c r="A537" t="s">
        <v>2107</v>
      </c>
      <c r="B537" t="s">
        <v>2107</v>
      </c>
      <c r="C537" t="str">
        <f t="shared" si="24"/>
        <v>y</v>
      </c>
      <c r="D537" t="s">
        <v>2107</v>
      </c>
      <c r="E537" t="s">
        <v>2107</v>
      </c>
      <c r="F537" t="str">
        <f t="shared" si="25"/>
        <v>y</v>
      </c>
      <c r="G537" t="s">
        <v>2107</v>
      </c>
      <c r="H537" t="s">
        <v>2107</v>
      </c>
      <c r="I537" t="str">
        <f t="shared" si="26"/>
        <v>y</v>
      </c>
    </row>
    <row r="538" spans="1:9" x14ac:dyDescent="0.25">
      <c r="A538" t="s">
        <v>2108</v>
      </c>
      <c r="B538" t="s">
        <v>2108</v>
      </c>
      <c r="C538" t="str">
        <f t="shared" si="24"/>
        <v>y</v>
      </c>
      <c r="D538" t="s">
        <v>2108</v>
      </c>
      <c r="E538" t="s">
        <v>2108</v>
      </c>
      <c r="F538" t="str">
        <f t="shared" si="25"/>
        <v>y</v>
      </c>
      <c r="G538" t="s">
        <v>2108</v>
      </c>
      <c r="H538" t="s">
        <v>2108</v>
      </c>
      <c r="I538" t="str">
        <f t="shared" si="26"/>
        <v>y</v>
      </c>
    </row>
    <row r="539" spans="1:9" x14ac:dyDescent="0.25">
      <c r="A539" t="s">
        <v>2108</v>
      </c>
      <c r="B539" t="s">
        <v>2108</v>
      </c>
      <c r="C539" t="str">
        <f t="shared" si="24"/>
        <v>y</v>
      </c>
      <c r="D539" t="s">
        <v>2108</v>
      </c>
      <c r="E539" t="s">
        <v>2108</v>
      </c>
      <c r="F539" t="str">
        <f t="shared" si="25"/>
        <v>y</v>
      </c>
      <c r="G539" t="s">
        <v>2108</v>
      </c>
      <c r="H539" t="s">
        <v>2108</v>
      </c>
      <c r="I539" t="str">
        <f t="shared" si="26"/>
        <v>y</v>
      </c>
    </row>
    <row r="540" spans="1:9" x14ac:dyDescent="0.25">
      <c r="A540" t="s">
        <v>2108</v>
      </c>
      <c r="B540" t="s">
        <v>2108</v>
      </c>
      <c r="C540" t="str">
        <f t="shared" si="24"/>
        <v>y</v>
      </c>
      <c r="D540" t="s">
        <v>2108</v>
      </c>
      <c r="E540" t="s">
        <v>2108</v>
      </c>
      <c r="F540" t="str">
        <f t="shared" si="25"/>
        <v>y</v>
      </c>
      <c r="G540" t="s">
        <v>2108</v>
      </c>
      <c r="H540" t="s">
        <v>2108</v>
      </c>
      <c r="I540" t="str">
        <f t="shared" si="26"/>
        <v>y</v>
      </c>
    </row>
    <row r="541" spans="1:9" x14ac:dyDescent="0.25">
      <c r="A541" t="s">
        <v>2108</v>
      </c>
      <c r="B541" t="s">
        <v>2108</v>
      </c>
      <c r="C541" t="str">
        <f t="shared" si="24"/>
        <v>y</v>
      </c>
      <c r="D541" t="s">
        <v>2108</v>
      </c>
      <c r="E541" t="s">
        <v>2108</v>
      </c>
      <c r="F541" t="str">
        <f t="shared" si="25"/>
        <v>y</v>
      </c>
      <c r="G541" t="s">
        <v>2108</v>
      </c>
      <c r="H541" t="s">
        <v>2108</v>
      </c>
      <c r="I541" t="str">
        <f t="shared" si="26"/>
        <v>y</v>
      </c>
    </row>
    <row r="542" spans="1:9" x14ac:dyDescent="0.25">
      <c r="A542" t="s">
        <v>2109</v>
      </c>
      <c r="B542" t="s">
        <v>2109</v>
      </c>
      <c r="C542" t="str">
        <f t="shared" si="24"/>
        <v>y</v>
      </c>
      <c r="D542" t="s">
        <v>2109</v>
      </c>
      <c r="E542" t="s">
        <v>2109</v>
      </c>
      <c r="F542" t="str">
        <f t="shared" si="25"/>
        <v>y</v>
      </c>
      <c r="G542" t="s">
        <v>2109</v>
      </c>
      <c r="H542" t="s">
        <v>2109</v>
      </c>
      <c r="I542" t="str">
        <f t="shared" si="26"/>
        <v>y</v>
      </c>
    </row>
    <row r="543" spans="1:9" x14ac:dyDescent="0.25">
      <c r="A543" t="s">
        <v>2109</v>
      </c>
      <c r="B543" t="s">
        <v>2109</v>
      </c>
      <c r="C543" t="str">
        <f t="shared" si="24"/>
        <v>y</v>
      </c>
      <c r="D543" t="s">
        <v>2109</v>
      </c>
      <c r="E543" t="s">
        <v>2109</v>
      </c>
      <c r="F543" t="str">
        <f t="shared" si="25"/>
        <v>y</v>
      </c>
      <c r="G543" t="s">
        <v>2109</v>
      </c>
      <c r="H543" t="s">
        <v>2109</v>
      </c>
      <c r="I543" t="str">
        <f t="shared" si="26"/>
        <v>y</v>
      </c>
    </row>
    <row r="544" spans="1:9" x14ac:dyDescent="0.25">
      <c r="A544" t="s">
        <v>2109</v>
      </c>
      <c r="B544" t="s">
        <v>2109</v>
      </c>
      <c r="C544" t="str">
        <f t="shared" si="24"/>
        <v>y</v>
      </c>
      <c r="D544" t="s">
        <v>2109</v>
      </c>
      <c r="E544" t="s">
        <v>2109</v>
      </c>
      <c r="F544" t="str">
        <f t="shared" si="25"/>
        <v>y</v>
      </c>
      <c r="G544" t="s">
        <v>2109</v>
      </c>
      <c r="H544" t="s">
        <v>2109</v>
      </c>
      <c r="I544" t="str">
        <f t="shared" si="26"/>
        <v>y</v>
      </c>
    </row>
    <row r="545" spans="1:9" x14ac:dyDescent="0.25">
      <c r="A545" t="s">
        <v>2109</v>
      </c>
      <c r="B545" t="s">
        <v>2109</v>
      </c>
      <c r="C545" t="str">
        <f t="shared" si="24"/>
        <v>y</v>
      </c>
      <c r="D545" t="s">
        <v>2109</v>
      </c>
      <c r="E545" t="s">
        <v>2109</v>
      </c>
      <c r="F545" t="str">
        <f t="shared" si="25"/>
        <v>y</v>
      </c>
      <c r="G545" t="s">
        <v>2109</v>
      </c>
      <c r="H545" t="s">
        <v>2109</v>
      </c>
      <c r="I545" t="str">
        <f t="shared" si="26"/>
        <v>y</v>
      </c>
    </row>
    <row r="546" spans="1:9" x14ac:dyDescent="0.25">
      <c r="A546" t="s">
        <v>2110</v>
      </c>
      <c r="B546" t="s">
        <v>2110</v>
      </c>
      <c r="C546" t="str">
        <f t="shared" si="24"/>
        <v>y</v>
      </c>
      <c r="D546" t="s">
        <v>2110</v>
      </c>
      <c r="E546" t="s">
        <v>2110</v>
      </c>
      <c r="F546" t="str">
        <f t="shared" si="25"/>
        <v>y</v>
      </c>
      <c r="G546" t="s">
        <v>2110</v>
      </c>
      <c r="H546" t="s">
        <v>2110</v>
      </c>
      <c r="I546" t="str">
        <f t="shared" si="26"/>
        <v>y</v>
      </c>
    </row>
    <row r="547" spans="1:9" x14ac:dyDescent="0.25">
      <c r="A547" t="s">
        <v>2110</v>
      </c>
      <c r="B547" t="s">
        <v>2110</v>
      </c>
      <c r="C547" t="str">
        <f t="shared" si="24"/>
        <v>y</v>
      </c>
      <c r="D547" t="s">
        <v>2110</v>
      </c>
      <c r="E547" t="s">
        <v>2110</v>
      </c>
      <c r="F547" t="str">
        <f t="shared" si="25"/>
        <v>y</v>
      </c>
      <c r="G547" t="s">
        <v>2110</v>
      </c>
      <c r="H547" t="s">
        <v>2110</v>
      </c>
      <c r="I547" t="str">
        <f t="shared" si="26"/>
        <v>y</v>
      </c>
    </row>
    <row r="548" spans="1:9" x14ac:dyDescent="0.25">
      <c r="A548" t="s">
        <v>2110</v>
      </c>
      <c r="B548" t="s">
        <v>2110</v>
      </c>
      <c r="C548" t="str">
        <f t="shared" si="24"/>
        <v>y</v>
      </c>
      <c r="D548" t="s">
        <v>2110</v>
      </c>
      <c r="E548" t="s">
        <v>2110</v>
      </c>
      <c r="F548" t="str">
        <f t="shared" si="25"/>
        <v>y</v>
      </c>
      <c r="G548" t="s">
        <v>2110</v>
      </c>
      <c r="H548" t="s">
        <v>2110</v>
      </c>
      <c r="I548" t="str">
        <f t="shared" si="26"/>
        <v>y</v>
      </c>
    </row>
    <row r="549" spans="1:9" x14ac:dyDescent="0.25">
      <c r="A549" t="s">
        <v>2110</v>
      </c>
      <c r="B549" t="s">
        <v>2110</v>
      </c>
      <c r="C549" t="str">
        <f t="shared" si="24"/>
        <v>y</v>
      </c>
      <c r="D549" t="s">
        <v>2110</v>
      </c>
      <c r="E549" t="s">
        <v>2110</v>
      </c>
      <c r="F549" t="str">
        <f t="shared" si="25"/>
        <v>y</v>
      </c>
      <c r="G549" t="s">
        <v>2110</v>
      </c>
      <c r="H549" t="s">
        <v>2110</v>
      </c>
      <c r="I549" t="str">
        <f t="shared" si="26"/>
        <v>y</v>
      </c>
    </row>
    <row r="550" spans="1:9" x14ac:dyDescent="0.25">
      <c r="A550" t="s">
        <v>2111</v>
      </c>
      <c r="B550" t="s">
        <v>2111</v>
      </c>
      <c r="C550" t="str">
        <f t="shared" si="24"/>
        <v>y</v>
      </c>
      <c r="D550" t="s">
        <v>2111</v>
      </c>
      <c r="E550" t="s">
        <v>2111</v>
      </c>
      <c r="F550" t="str">
        <f t="shared" si="25"/>
        <v>y</v>
      </c>
      <c r="G550" t="s">
        <v>2111</v>
      </c>
      <c r="H550" t="s">
        <v>2111</v>
      </c>
      <c r="I550" t="str">
        <f t="shared" si="26"/>
        <v>y</v>
      </c>
    </row>
    <row r="551" spans="1:9" x14ac:dyDescent="0.25">
      <c r="A551" t="s">
        <v>2111</v>
      </c>
      <c r="B551" t="s">
        <v>2111</v>
      </c>
      <c r="C551" t="str">
        <f t="shared" si="24"/>
        <v>y</v>
      </c>
      <c r="D551" t="s">
        <v>2111</v>
      </c>
      <c r="E551" t="s">
        <v>2111</v>
      </c>
      <c r="F551" t="str">
        <f t="shared" si="25"/>
        <v>y</v>
      </c>
      <c r="G551" t="s">
        <v>2111</v>
      </c>
      <c r="H551" t="s">
        <v>2111</v>
      </c>
      <c r="I551" t="str">
        <f t="shared" si="26"/>
        <v>y</v>
      </c>
    </row>
    <row r="552" spans="1:9" x14ac:dyDescent="0.25">
      <c r="A552" t="s">
        <v>2111</v>
      </c>
      <c r="B552" t="s">
        <v>2111</v>
      </c>
      <c r="C552" t="str">
        <f t="shared" si="24"/>
        <v>y</v>
      </c>
      <c r="D552" t="s">
        <v>2111</v>
      </c>
      <c r="E552" t="s">
        <v>2111</v>
      </c>
      <c r="F552" t="str">
        <f t="shared" si="25"/>
        <v>y</v>
      </c>
      <c r="G552" t="s">
        <v>2111</v>
      </c>
      <c r="H552" t="s">
        <v>2111</v>
      </c>
      <c r="I552" t="str">
        <f t="shared" si="26"/>
        <v>y</v>
      </c>
    </row>
    <row r="553" spans="1:9" x14ac:dyDescent="0.25">
      <c r="A553" t="s">
        <v>2111</v>
      </c>
      <c r="B553" t="s">
        <v>2111</v>
      </c>
      <c r="C553" t="str">
        <f t="shared" si="24"/>
        <v>y</v>
      </c>
      <c r="D553" t="s">
        <v>2111</v>
      </c>
      <c r="E553" t="s">
        <v>2111</v>
      </c>
      <c r="F553" t="str">
        <f t="shared" si="25"/>
        <v>y</v>
      </c>
      <c r="G553" t="s">
        <v>2111</v>
      </c>
      <c r="H553" t="s">
        <v>2111</v>
      </c>
      <c r="I553" t="str">
        <f t="shared" si="26"/>
        <v>y</v>
      </c>
    </row>
    <row r="554" spans="1:9" x14ac:dyDescent="0.25">
      <c r="A554" t="s">
        <v>2112</v>
      </c>
      <c r="B554" t="s">
        <v>2112</v>
      </c>
      <c r="C554" t="str">
        <f t="shared" si="24"/>
        <v>y</v>
      </c>
      <c r="D554" t="s">
        <v>2112</v>
      </c>
      <c r="E554" t="s">
        <v>2112</v>
      </c>
      <c r="F554" t="str">
        <f t="shared" si="25"/>
        <v>y</v>
      </c>
      <c r="G554" t="s">
        <v>2112</v>
      </c>
      <c r="H554" t="s">
        <v>2112</v>
      </c>
      <c r="I554" t="str">
        <f t="shared" si="26"/>
        <v>y</v>
      </c>
    </row>
    <row r="555" spans="1:9" x14ac:dyDescent="0.25">
      <c r="A555" t="s">
        <v>2112</v>
      </c>
      <c r="B555" t="s">
        <v>2112</v>
      </c>
      <c r="C555" t="str">
        <f t="shared" si="24"/>
        <v>y</v>
      </c>
      <c r="D555" t="s">
        <v>2112</v>
      </c>
      <c r="E555" t="s">
        <v>2112</v>
      </c>
      <c r="F555" t="str">
        <f t="shared" si="25"/>
        <v>y</v>
      </c>
      <c r="G555" t="s">
        <v>2112</v>
      </c>
      <c r="H555" t="s">
        <v>2112</v>
      </c>
      <c r="I555" t="str">
        <f t="shared" si="26"/>
        <v>y</v>
      </c>
    </row>
    <row r="556" spans="1:9" x14ac:dyDescent="0.25">
      <c r="A556" t="s">
        <v>2112</v>
      </c>
      <c r="B556" t="s">
        <v>2112</v>
      </c>
      <c r="C556" t="str">
        <f t="shared" si="24"/>
        <v>y</v>
      </c>
      <c r="D556" t="s">
        <v>2112</v>
      </c>
      <c r="E556" t="s">
        <v>2112</v>
      </c>
      <c r="F556" t="str">
        <f t="shared" si="25"/>
        <v>y</v>
      </c>
      <c r="G556" t="s">
        <v>2112</v>
      </c>
      <c r="H556" t="s">
        <v>2112</v>
      </c>
      <c r="I556" t="str">
        <f t="shared" si="26"/>
        <v>y</v>
      </c>
    </row>
    <row r="557" spans="1:9" x14ac:dyDescent="0.25">
      <c r="A557" t="s">
        <v>2112</v>
      </c>
      <c r="B557" t="s">
        <v>2112</v>
      </c>
      <c r="C557" t="str">
        <f t="shared" si="24"/>
        <v>y</v>
      </c>
      <c r="D557" t="s">
        <v>2112</v>
      </c>
      <c r="E557" t="s">
        <v>2112</v>
      </c>
      <c r="F557" t="str">
        <f t="shared" si="25"/>
        <v>y</v>
      </c>
      <c r="G557" t="s">
        <v>2112</v>
      </c>
      <c r="H557" t="s">
        <v>2112</v>
      </c>
      <c r="I557" t="str">
        <f t="shared" si="26"/>
        <v>y</v>
      </c>
    </row>
    <row r="558" spans="1:9" x14ac:dyDescent="0.25">
      <c r="A558" t="s">
        <v>2113</v>
      </c>
      <c r="B558" t="s">
        <v>2113</v>
      </c>
      <c r="C558" t="str">
        <f t="shared" si="24"/>
        <v>y</v>
      </c>
      <c r="D558" t="s">
        <v>2113</v>
      </c>
      <c r="E558" t="s">
        <v>2113</v>
      </c>
      <c r="F558" t="str">
        <f t="shared" si="25"/>
        <v>y</v>
      </c>
      <c r="G558" t="s">
        <v>2113</v>
      </c>
      <c r="H558" t="s">
        <v>2113</v>
      </c>
      <c r="I558" t="str">
        <f t="shared" si="26"/>
        <v>y</v>
      </c>
    </row>
    <row r="559" spans="1:9" x14ac:dyDescent="0.25">
      <c r="A559" t="s">
        <v>2113</v>
      </c>
      <c r="B559" t="s">
        <v>2113</v>
      </c>
      <c r="C559" t="str">
        <f t="shared" si="24"/>
        <v>y</v>
      </c>
      <c r="D559" t="s">
        <v>2113</v>
      </c>
      <c r="E559" t="s">
        <v>2113</v>
      </c>
      <c r="F559" t="str">
        <f t="shared" si="25"/>
        <v>y</v>
      </c>
      <c r="G559" t="s">
        <v>2113</v>
      </c>
      <c r="H559" t="s">
        <v>2113</v>
      </c>
      <c r="I559" t="str">
        <f t="shared" si="26"/>
        <v>y</v>
      </c>
    </row>
    <row r="560" spans="1:9" x14ac:dyDescent="0.25">
      <c r="A560" t="s">
        <v>2113</v>
      </c>
      <c r="B560" t="s">
        <v>2113</v>
      </c>
      <c r="C560" t="str">
        <f t="shared" si="24"/>
        <v>y</v>
      </c>
      <c r="D560" t="s">
        <v>2113</v>
      </c>
      <c r="E560" t="s">
        <v>2113</v>
      </c>
      <c r="F560" t="str">
        <f t="shared" si="25"/>
        <v>y</v>
      </c>
      <c r="G560" t="s">
        <v>2113</v>
      </c>
      <c r="H560" t="s">
        <v>2113</v>
      </c>
      <c r="I560" t="str">
        <f t="shared" si="26"/>
        <v>y</v>
      </c>
    </row>
    <row r="561" spans="1:9" x14ac:dyDescent="0.25">
      <c r="A561" t="s">
        <v>2113</v>
      </c>
      <c r="B561" t="s">
        <v>2113</v>
      </c>
      <c r="C561" t="str">
        <f t="shared" si="24"/>
        <v>y</v>
      </c>
      <c r="D561" t="s">
        <v>2113</v>
      </c>
      <c r="E561" t="s">
        <v>2113</v>
      </c>
      <c r="F561" t="str">
        <f t="shared" si="25"/>
        <v>y</v>
      </c>
      <c r="G561" t="s">
        <v>2113</v>
      </c>
      <c r="H561" t="s">
        <v>2113</v>
      </c>
      <c r="I561" t="str">
        <f t="shared" si="26"/>
        <v>y</v>
      </c>
    </row>
    <row r="562" spans="1:9" x14ac:dyDescent="0.25">
      <c r="A562" t="s">
        <v>2114</v>
      </c>
      <c r="B562" t="s">
        <v>2114</v>
      </c>
      <c r="C562" t="str">
        <f t="shared" si="24"/>
        <v>y</v>
      </c>
      <c r="D562" t="s">
        <v>2114</v>
      </c>
      <c r="E562" t="s">
        <v>2114</v>
      </c>
      <c r="F562" t="str">
        <f t="shared" si="25"/>
        <v>y</v>
      </c>
      <c r="G562" t="s">
        <v>2114</v>
      </c>
      <c r="H562" t="s">
        <v>2114</v>
      </c>
      <c r="I562" t="str">
        <f t="shared" si="26"/>
        <v>y</v>
      </c>
    </row>
    <row r="563" spans="1:9" x14ac:dyDescent="0.25">
      <c r="A563" t="s">
        <v>2114</v>
      </c>
      <c r="B563" t="s">
        <v>2114</v>
      </c>
      <c r="C563" t="str">
        <f t="shared" si="24"/>
        <v>y</v>
      </c>
      <c r="D563" t="s">
        <v>2114</v>
      </c>
      <c r="E563" t="s">
        <v>2114</v>
      </c>
      <c r="F563" t="str">
        <f t="shared" si="25"/>
        <v>y</v>
      </c>
      <c r="G563" t="s">
        <v>2114</v>
      </c>
      <c r="H563" t="s">
        <v>2114</v>
      </c>
      <c r="I563" t="str">
        <f t="shared" si="26"/>
        <v>y</v>
      </c>
    </row>
    <row r="564" spans="1:9" x14ac:dyDescent="0.25">
      <c r="A564" t="s">
        <v>2114</v>
      </c>
      <c r="B564" t="s">
        <v>2114</v>
      </c>
      <c r="C564" t="str">
        <f t="shared" si="24"/>
        <v>y</v>
      </c>
      <c r="D564" t="s">
        <v>2114</v>
      </c>
      <c r="E564" t="s">
        <v>2114</v>
      </c>
      <c r="F564" t="str">
        <f t="shared" si="25"/>
        <v>y</v>
      </c>
      <c r="G564" t="s">
        <v>2114</v>
      </c>
      <c r="H564" t="s">
        <v>2114</v>
      </c>
      <c r="I564" t="str">
        <f t="shared" si="26"/>
        <v>y</v>
      </c>
    </row>
    <row r="565" spans="1:9" x14ac:dyDescent="0.25">
      <c r="A565" t="s">
        <v>2114</v>
      </c>
      <c r="B565" t="s">
        <v>2114</v>
      </c>
      <c r="C565" t="str">
        <f t="shared" si="24"/>
        <v>y</v>
      </c>
      <c r="D565" t="s">
        <v>2114</v>
      </c>
      <c r="E565" t="s">
        <v>2114</v>
      </c>
      <c r="F565" t="str">
        <f t="shared" si="25"/>
        <v>y</v>
      </c>
      <c r="G565" t="s">
        <v>2114</v>
      </c>
      <c r="H565" t="s">
        <v>2114</v>
      </c>
      <c r="I565" t="str">
        <f t="shared" si="26"/>
        <v>y</v>
      </c>
    </row>
    <row r="566" spans="1:9" x14ac:dyDescent="0.25">
      <c r="A566" t="s">
        <v>2115</v>
      </c>
      <c r="B566" t="s">
        <v>2115</v>
      </c>
      <c r="C566" t="str">
        <f t="shared" si="24"/>
        <v>y</v>
      </c>
      <c r="D566" t="s">
        <v>2115</v>
      </c>
      <c r="E566" t="s">
        <v>2115</v>
      </c>
      <c r="F566" t="str">
        <f t="shared" si="25"/>
        <v>y</v>
      </c>
      <c r="G566" t="s">
        <v>2115</v>
      </c>
      <c r="H566" t="s">
        <v>2115</v>
      </c>
      <c r="I566" t="str">
        <f t="shared" si="26"/>
        <v>y</v>
      </c>
    </row>
    <row r="567" spans="1:9" x14ac:dyDescent="0.25">
      <c r="A567" t="s">
        <v>2115</v>
      </c>
      <c r="B567" t="s">
        <v>2115</v>
      </c>
      <c r="C567" t="str">
        <f t="shared" si="24"/>
        <v>y</v>
      </c>
      <c r="D567" t="s">
        <v>2115</v>
      </c>
      <c r="E567" t="s">
        <v>2115</v>
      </c>
      <c r="F567" t="str">
        <f t="shared" si="25"/>
        <v>y</v>
      </c>
      <c r="G567" t="s">
        <v>2115</v>
      </c>
      <c r="H567" t="s">
        <v>2115</v>
      </c>
      <c r="I567" t="str">
        <f t="shared" si="26"/>
        <v>y</v>
      </c>
    </row>
    <row r="568" spans="1:9" x14ac:dyDescent="0.25">
      <c r="A568" t="s">
        <v>2115</v>
      </c>
      <c r="B568" t="s">
        <v>2115</v>
      </c>
      <c r="C568" t="str">
        <f t="shared" si="24"/>
        <v>y</v>
      </c>
      <c r="D568" t="s">
        <v>2115</v>
      </c>
      <c r="E568" t="s">
        <v>2115</v>
      </c>
      <c r="F568" t="str">
        <f t="shared" si="25"/>
        <v>y</v>
      </c>
      <c r="G568" t="s">
        <v>2115</v>
      </c>
      <c r="H568" t="s">
        <v>2115</v>
      </c>
      <c r="I568" t="str">
        <f t="shared" si="26"/>
        <v>y</v>
      </c>
    </row>
    <row r="569" spans="1:9" x14ac:dyDescent="0.25">
      <c r="A569" t="s">
        <v>2115</v>
      </c>
      <c r="B569" t="s">
        <v>2115</v>
      </c>
      <c r="C569" t="str">
        <f t="shared" si="24"/>
        <v>y</v>
      </c>
      <c r="D569" t="s">
        <v>2115</v>
      </c>
      <c r="E569" t="s">
        <v>2115</v>
      </c>
      <c r="F569" t="str">
        <f t="shared" si="25"/>
        <v>y</v>
      </c>
      <c r="G569" t="s">
        <v>2115</v>
      </c>
      <c r="H569" t="s">
        <v>2115</v>
      </c>
      <c r="I569" t="str">
        <f t="shared" si="26"/>
        <v>y</v>
      </c>
    </row>
    <row r="570" spans="1:9" x14ac:dyDescent="0.25">
      <c r="A570" t="s">
        <v>2116</v>
      </c>
      <c r="B570" t="s">
        <v>2116</v>
      </c>
      <c r="C570" t="str">
        <f t="shared" si="24"/>
        <v>y</v>
      </c>
      <c r="D570" t="s">
        <v>2116</v>
      </c>
      <c r="E570" t="s">
        <v>2116</v>
      </c>
      <c r="F570" t="str">
        <f t="shared" si="25"/>
        <v>y</v>
      </c>
      <c r="G570" t="s">
        <v>2116</v>
      </c>
      <c r="H570" t="s">
        <v>2116</v>
      </c>
      <c r="I570" t="str">
        <f t="shared" si="26"/>
        <v>y</v>
      </c>
    </row>
    <row r="571" spans="1:9" x14ac:dyDescent="0.25">
      <c r="A571" t="s">
        <v>2116</v>
      </c>
      <c r="B571" t="s">
        <v>2116</v>
      </c>
      <c r="C571" t="str">
        <f t="shared" si="24"/>
        <v>y</v>
      </c>
      <c r="D571" t="s">
        <v>2116</v>
      </c>
      <c r="E571" t="s">
        <v>2116</v>
      </c>
      <c r="F571" t="str">
        <f t="shared" si="25"/>
        <v>y</v>
      </c>
      <c r="G571" t="s">
        <v>2116</v>
      </c>
      <c r="H571" t="s">
        <v>2116</v>
      </c>
      <c r="I571" t="str">
        <f t="shared" si="26"/>
        <v>y</v>
      </c>
    </row>
    <row r="572" spans="1:9" x14ac:dyDescent="0.25">
      <c r="A572" t="s">
        <v>2116</v>
      </c>
      <c r="B572" t="s">
        <v>2116</v>
      </c>
      <c r="C572" t="str">
        <f t="shared" si="24"/>
        <v>y</v>
      </c>
      <c r="D572" t="s">
        <v>2116</v>
      </c>
      <c r="E572" t="s">
        <v>2116</v>
      </c>
      <c r="F572" t="str">
        <f t="shared" si="25"/>
        <v>y</v>
      </c>
      <c r="G572" t="s">
        <v>2116</v>
      </c>
      <c r="H572" t="s">
        <v>2116</v>
      </c>
      <c r="I572" t="str">
        <f t="shared" si="26"/>
        <v>y</v>
      </c>
    </row>
    <row r="573" spans="1:9" x14ac:dyDescent="0.25">
      <c r="A573" t="s">
        <v>2116</v>
      </c>
      <c r="B573" t="s">
        <v>2116</v>
      </c>
      <c r="C573" t="str">
        <f t="shared" si="24"/>
        <v>y</v>
      </c>
      <c r="D573" t="s">
        <v>2116</v>
      </c>
      <c r="E573" t="s">
        <v>2116</v>
      </c>
      <c r="F573" t="str">
        <f t="shared" si="25"/>
        <v>y</v>
      </c>
      <c r="G573" t="s">
        <v>2116</v>
      </c>
      <c r="H573" t="s">
        <v>2116</v>
      </c>
      <c r="I573" t="str">
        <f t="shared" si="26"/>
        <v>y</v>
      </c>
    </row>
    <row r="574" spans="1:9" x14ac:dyDescent="0.25">
      <c r="A574" t="s">
        <v>2117</v>
      </c>
      <c r="B574" t="s">
        <v>2117</v>
      </c>
      <c r="C574" t="str">
        <f t="shared" si="24"/>
        <v>y</v>
      </c>
      <c r="D574" t="s">
        <v>2117</v>
      </c>
      <c r="E574" t="s">
        <v>2117</v>
      </c>
      <c r="F574" t="str">
        <f t="shared" si="25"/>
        <v>y</v>
      </c>
      <c r="G574" t="s">
        <v>2117</v>
      </c>
      <c r="H574" t="s">
        <v>2117</v>
      </c>
      <c r="I574" t="str">
        <f t="shared" si="26"/>
        <v>y</v>
      </c>
    </row>
    <row r="575" spans="1:9" x14ac:dyDescent="0.25">
      <c r="A575" t="s">
        <v>2117</v>
      </c>
      <c r="B575" t="s">
        <v>2117</v>
      </c>
      <c r="C575" t="str">
        <f t="shared" si="24"/>
        <v>y</v>
      </c>
      <c r="D575" t="s">
        <v>2117</v>
      </c>
      <c r="E575" t="s">
        <v>2117</v>
      </c>
      <c r="F575" t="str">
        <f t="shared" si="25"/>
        <v>y</v>
      </c>
      <c r="G575" t="s">
        <v>2117</v>
      </c>
      <c r="H575" t="s">
        <v>2117</v>
      </c>
      <c r="I575" t="str">
        <f t="shared" si="26"/>
        <v>y</v>
      </c>
    </row>
    <row r="576" spans="1:9" x14ac:dyDescent="0.25">
      <c r="A576" t="s">
        <v>2117</v>
      </c>
      <c r="B576" t="s">
        <v>2117</v>
      </c>
      <c r="C576" t="str">
        <f t="shared" si="24"/>
        <v>y</v>
      </c>
      <c r="D576" t="s">
        <v>2117</v>
      </c>
      <c r="E576" t="s">
        <v>2117</v>
      </c>
      <c r="F576" t="str">
        <f t="shared" si="25"/>
        <v>y</v>
      </c>
      <c r="G576" t="s">
        <v>2117</v>
      </c>
      <c r="H576" t="s">
        <v>2117</v>
      </c>
      <c r="I576" t="str">
        <f t="shared" si="26"/>
        <v>y</v>
      </c>
    </row>
    <row r="577" spans="1:9" x14ac:dyDescent="0.25">
      <c r="A577" t="s">
        <v>2117</v>
      </c>
      <c r="B577" t="s">
        <v>2117</v>
      </c>
      <c r="C577" t="str">
        <f t="shared" si="24"/>
        <v>y</v>
      </c>
      <c r="D577" t="s">
        <v>2117</v>
      </c>
      <c r="E577" t="s">
        <v>2117</v>
      </c>
      <c r="F577" t="str">
        <f t="shared" si="25"/>
        <v>y</v>
      </c>
      <c r="G577" t="s">
        <v>2117</v>
      </c>
      <c r="H577" t="s">
        <v>2117</v>
      </c>
      <c r="I577" t="str">
        <f t="shared" si="26"/>
        <v>y</v>
      </c>
    </row>
    <row r="578" spans="1:9" x14ac:dyDescent="0.25">
      <c r="A578" t="s">
        <v>2118</v>
      </c>
      <c r="B578" t="s">
        <v>2118</v>
      </c>
      <c r="C578" t="str">
        <f t="shared" si="24"/>
        <v>y</v>
      </c>
      <c r="D578" t="s">
        <v>2118</v>
      </c>
      <c r="E578" t="s">
        <v>2118</v>
      </c>
      <c r="F578" t="str">
        <f t="shared" si="25"/>
        <v>y</v>
      </c>
      <c r="G578" t="s">
        <v>2118</v>
      </c>
      <c r="H578" t="s">
        <v>2118</v>
      </c>
      <c r="I578" t="str">
        <f t="shared" si="26"/>
        <v>y</v>
      </c>
    </row>
    <row r="579" spans="1:9" x14ac:dyDescent="0.25">
      <c r="A579" t="s">
        <v>2118</v>
      </c>
      <c r="B579" t="s">
        <v>2118</v>
      </c>
      <c r="C579" t="str">
        <f t="shared" ref="C579:C642" si="27">IF(A579=B579,"y","n")</f>
        <v>y</v>
      </c>
      <c r="D579" t="s">
        <v>2118</v>
      </c>
      <c r="E579" t="s">
        <v>2118</v>
      </c>
      <c r="F579" t="str">
        <f t="shared" ref="F579:F642" si="28">IF(D579=E579,"y","n")</f>
        <v>y</v>
      </c>
      <c r="G579" t="s">
        <v>2118</v>
      </c>
      <c r="H579" t="s">
        <v>2118</v>
      </c>
      <c r="I579" t="str">
        <f t="shared" ref="I579:I642" si="29">IF(L579=M579,"y","n")</f>
        <v>y</v>
      </c>
    </row>
    <row r="580" spans="1:9" x14ac:dyDescent="0.25">
      <c r="A580" t="s">
        <v>2118</v>
      </c>
      <c r="B580" t="s">
        <v>2118</v>
      </c>
      <c r="C580" t="str">
        <f t="shared" si="27"/>
        <v>y</v>
      </c>
      <c r="D580" t="s">
        <v>2118</v>
      </c>
      <c r="E580" t="s">
        <v>2118</v>
      </c>
      <c r="F580" t="str">
        <f t="shared" si="28"/>
        <v>y</v>
      </c>
      <c r="G580" t="s">
        <v>2118</v>
      </c>
      <c r="H580" t="s">
        <v>2118</v>
      </c>
      <c r="I580" t="str">
        <f t="shared" si="29"/>
        <v>y</v>
      </c>
    </row>
    <row r="581" spans="1:9" x14ac:dyDescent="0.25">
      <c r="A581" t="s">
        <v>2118</v>
      </c>
      <c r="B581" t="s">
        <v>2118</v>
      </c>
      <c r="C581" t="str">
        <f t="shared" si="27"/>
        <v>y</v>
      </c>
      <c r="D581" t="s">
        <v>2118</v>
      </c>
      <c r="E581" t="s">
        <v>2118</v>
      </c>
      <c r="F581" t="str">
        <f t="shared" si="28"/>
        <v>y</v>
      </c>
      <c r="G581" t="s">
        <v>2118</v>
      </c>
      <c r="H581" t="s">
        <v>2118</v>
      </c>
      <c r="I581" t="str">
        <f t="shared" si="29"/>
        <v>y</v>
      </c>
    </row>
    <row r="582" spans="1:9" x14ac:dyDescent="0.25">
      <c r="A582" t="s">
        <v>2119</v>
      </c>
      <c r="B582" t="s">
        <v>2119</v>
      </c>
      <c r="C582" t="str">
        <f t="shared" si="27"/>
        <v>y</v>
      </c>
      <c r="D582" t="s">
        <v>2119</v>
      </c>
      <c r="E582" t="s">
        <v>2119</v>
      </c>
      <c r="F582" t="str">
        <f t="shared" si="28"/>
        <v>y</v>
      </c>
      <c r="G582" t="s">
        <v>2119</v>
      </c>
      <c r="H582" t="s">
        <v>2119</v>
      </c>
      <c r="I582" t="str">
        <f t="shared" si="29"/>
        <v>y</v>
      </c>
    </row>
    <row r="583" spans="1:9" x14ac:dyDescent="0.25">
      <c r="A583" t="s">
        <v>2119</v>
      </c>
      <c r="B583" t="s">
        <v>2119</v>
      </c>
      <c r="C583" t="str">
        <f t="shared" si="27"/>
        <v>y</v>
      </c>
      <c r="D583" t="s">
        <v>2119</v>
      </c>
      <c r="E583" t="s">
        <v>2119</v>
      </c>
      <c r="F583" t="str">
        <f t="shared" si="28"/>
        <v>y</v>
      </c>
      <c r="G583" t="s">
        <v>2119</v>
      </c>
      <c r="H583" t="s">
        <v>2119</v>
      </c>
      <c r="I583" t="str">
        <f t="shared" si="29"/>
        <v>y</v>
      </c>
    </row>
    <row r="584" spans="1:9" x14ac:dyDescent="0.25">
      <c r="A584" t="s">
        <v>2119</v>
      </c>
      <c r="B584" t="s">
        <v>2119</v>
      </c>
      <c r="C584" t="str">
        <f t="shared" si="27"/>
        <v>y</v>
      </c>
      <c r="D584" t="s">
        <v>2119</v>
      </c>
      <c r="E584" t="s">
        <v>2119</v>
      </c>
      <c r="F584" t="str">
        <f t="shared" si="28"/>
        <v>y</v>
      </c>
      <c r="G584" t="s">
        <v>2119</v>
      </c>
      <c r="H584" t="s">
        <v>2119</v>
      </c>
      <c r="I584" t="str">
        <f t="shared" si="29"/>
        <v>y</v>
      </c>
    </row>
    <row r="585" spans="1:9" x14ac:dyDescent="0.25">
      <c r="A585" t="s">
        <v>2119</v>
      </c>
      <c r="B585" t="s">
        <v>2119</v>
      </c>
      <c r="C585" t="str">
        <f t="shared" si="27"/>
        <v>y</v>
      </c>
      <c r="D585" t="s">
        <v>2119</v>
      </c>
      <c r="E585" t="s">
        <v>2119</v>
      </c>
      <c r="F585" t="str">
        <f t="shared" si="28"/>
        <v>y</v>
      </c>
      <c r="G585" t="s">
        <v>2119</v>
      </c>
      <c r="H585" t="s">
        <v>2119</v>
      </c>
      <c r="I585" t="str">
        <f t="shared" si="29"/>
        <v>y</v>
      </c>
    </row>
    <row r="586" spans="1:9" x14ac:dyDescent="0.25">
      <c r="A586" t="s">
        <v>2120</v>
      </c>
      <c r="B586" t="s">
        <v>2120</v>
      </c>
      <c r="C586" t="str">
        <f t="shared" si="27"/>
        <v>y</v>
      </c>
      <c r="D586" t="s">
        <v>2120</v>
      </c>
      <c r="E586" t="s">
        <v>2120</v>
      </c>
      <c r="F586" t="str">
        <f t="shared" si="28"/>
        <v>y</v>
      </c>
      <c r="G586" t="s">
        <v>2120</v>
      </c>
      <c r="H586" t="s">
        <v>2120</v>
      </c>
      <c r="I586" t="str">
        <f t="shared" si="29"/>
        <v>y</v>
      </c>
    </row>
    <row r="587" spans="1:9" x14ac:dyDescent="0.25">
      <c r="A587" t="s">
        <v>2120</v>
      </c>
      <c r="B587" t="s">
        <v>2120</v>
      </c>
      <c r="C587" t="str">
        <f t="shared" si="27"/>
        <v>y</v>
      </c>
      <c r="D587" t="s">
        <v>2120</v>
      </c>
      <c r="E587" t="s">
        <v>2120</v>
      </c>
      <c r="F587" t="str">
        <f t="shared" si="28"/>
        <v>y</v>
      </c>
      <c r="G587" t="s">
        <v>2120</v>
      </c>
      <c r="H587" t="s">
        <v>2120</v>
      </c>
      <c r="I587" t="str">
        <f t="shared" si="29"/>
        <v>y</v>
      </c>
    </row>
    <row r="588" spans="1:9" x14ac:dyDescent="0.25">
      <c r="A588" t="s">
        <v>2120</v>
      </c>
      <c r="B588" t="s">
        <v>2120</v>
      </c>
      <c r="C588" t="str">
        <f t="shared" si="27"/>
        <v>y</v>
      </c>
      <c r="D588" t="s">
        <v>2120</v>
      </c>
      <c r="E588" t="s">
        <v>2120</v>
      </c>
      <c r="F588" t="str">
        <f t="shared" si="28"/>
        <v>y</v>
      </c>
      <c r="G588" t="s">
        <v>2120</v>
      </c>
      <c r="H588" t="s">
        <v>2120</v>
      </c>
      <c r="I588" t="str">
        <f t="shared" si="29"/>
        <v>y</v>
      </c>
    </row>
    <row r="589" spans="1:9" x14ac:dyDescent="0.25">
      <c r="A589" s="136" t="s">
        <v>2120</v>
      </c>
      <c r="B589" s="136" t="s">
        <v>2120</v>
      </c>
      <c r="C589" s="136" t="str">
        <f t="shared" si="27"/>
        <v>y</v>
      </c>
      <c r="D589" t="s">
        <v>2120</v>
      </c>
      <c r="E589" t="s">
        <v>2120</v>
      </c>
      <c r="F589" t="str">
        <f t="shared" si="28"/>
        <v>y</v>
      </c>
      <c r="G589" t="s">
        <v>2120</v>
      </c>
      <c r="H589" t="s">
        <v>2120</v>
      </c>
      <c r="I589" t="str">
        <f t="shared" si="29"/>
        <v>y</v>
      </c>
    </row>
    <row r="590" spans="1:9" x14ac:dyDescent="0.25">
      <c r="A590" t="s">
        <v>2121</v>
      </c>
      <c r="B590" t="s">
        <v>2121</v>
      </c>
      <c r="C590" t="str">
        <f t="shared" si="27"/>
        <v>y</v>
      </c>
      <c r="D590" t="s">
        <v>2121</v>
      </c>
      <c r="E590" t="s">
        <v>2121</v>
      </c>
      <c r="F590" t="str">
        <f t="shared" si="28"/>
        <v>y</v>
      </c>
      <c r="G590" t="s">
        <v>2121</v>
      </c>
      <c r="H590" t="s">
        <v>2121</v>
      </c>
      <c r="I590" t="str">
        <f t="shared" si="29"/>
        <v>y</v>
      </c>
    </row>
    <row r="591" spans="1:9" x14ac:dyDescent="0.25">
      <c r="A591" t="s">
        <v>2121</v>
      </c>
      <c r="B591" t="s">
        <v>2121</v>
      </c>
      <c r="C591" t="str">
        <f t="shared" si="27"/>
        <v>y</v>
      </c>
      <c r="D591" t="s">
        <v>2121</v>
      </c>
      <c r="E591" t="s">
        <v>2121</v>
      </c>
      <c r="F591" t="str">
        <f t="shared" si="28"/>
        <v>y</v>
      </c>
      <c r="G591" t="s">
        <v>2121</v>
      </c>
      <c r="H591" t="s">
        <v>2121</v>
      </c>
      <c r="I591" t="str">
        <f t="shared" si="29"/>
        <v>y</v>
      </c>
    </row>
    <row r="592" spans="1:9" x14ac:dyDescent="0.25">
      <c r="A592" t="s">
        <v>2121</v>
      </c>
      <c r="B592" t="s">
        <v>2121</v>
      </c>
      <c r="C592" t="str">
        <f t="shared" si="27"/>
        <v>y</v>
      </c>
      <c r="D592" t="s">
        <v>2121</v>
      </c>
      <c r="E592" t="s">
        <v>2121</v>
      </c>
      <c r="F592" t="str">
        <f t="shared" si="28"/>
        <v>y</v>
      </c>
      <c r="G592" t="s">
        <v>2121</v>
      </c>
      <c r="H592" t="s">
        <v>2121</v>
      </c>
      <c r="I592" t="str">
        <f t="shared" si="29"/>
        <v>y</v>
      </c>
    </row>
    <row r="593" spans="1:9" x14ac:dyDescent="0.25">
      <c r="A593" t="s">
        <v>2121</v>
      </c>
      <c r="B593" t="s">
        <v>2121</v>
      </c>
      <c r="C593" t="str">
        <f t="shared" si="27"/>
        <v>y</v>
      </c>
      <c r="D593" t="s">
        <v>2121</v>
      </c>
      <c r="E593" t="s">
        <v>2121</v>
      </c>
      <c r="F593" t="str">
        <f t="shared" si="28"/>
        <v>y</v>
      </c>
      <c r="G593" t="s">
        <v>2121</v>
      </c>
      <c r="H593" t="s">
        <v>2121</v>
      </c>
      <c r="I593" t="str">
        <f t="shared" si="29"/>
        <v>y</v>
      </c>
    </row>
    <row r="594" spans="1:9" x14ac:dyDescent="0.25">
      <c r="A594" t="s">
        <v>2122</v>
      </c>
      <c r="B594" t="s">
        <v>2122</v>
      </c>
      <c r="C594" t="str">
        <f t="shared" si="27"/>
        <v>y</v>
      </c>
      <c r="D594" t="s">
        <v>2122</v>
      </c>
      <c r="E594" t="s">
        <v>2122</v>
      </c>
      <c r="F594" t="str">
        <f t="shared" si="28"/>
        <v>y</v>
      </c>
      <c r="G594" t="s">
        <v>2122</v>
      </c>
      <c r="H594" t="s">
        <v>2122</v>
      </c>
      <c r="I594" t="str">
        <f t="shared" si="29"/>
        <v>y</v>
      </c>
    </row>
    <row r="595" spans="1:9" x14ac:dyDescent="0.25">
      <c r="A595" t="s">
        <v>2122</v>
      </c>
      <c r="B595" t="s">
        <v>2122</v>
      </c>
      <c r="C595" t="str">
        <f t="shared" si="27"/>
        <v>y</v>
      </c>
      <c r="D595" t="s">
        <v>2122</v>
      </c>
      <c r="E595" t="s">
        <v>2122</v>
      </c>
      <c r="F595" t="str">
        <f t="shared" si="28"/>
        <v>y</v>
      </c>
      <c r="G595" t="s">
        <v>2122</v>
      </c>
      <c r="H595" t="s">
        <v>2122</v>
      </c>
      <c r="I595" t="str">
        <f t="shared" si="29"/>
        <v>y</v>
      </c>
    </row>
    <row r="596" spans="1:9" x14ac:dyDescent="0.25">
      <c r="A596" t="s">
        <v>2122</v>
      </c>
      <c r="B596" t="s">
        <v>2122</v>
      </c>
      <c r="C596" t="str">
        <f t="shared" si="27"/>
        <v>y</v>
      </c>
      <c r="D596" t="s">
        <v>2122</v>
      </c>
      <c r="E596" t="s">
        <v>2122</v>
      </c>
      <c r="F596" t="str">
        <f t="shared" si="28"/>
        <v>y</v>
      </c>
      <c r="G596" t="s">
        <v>2122</v>
      </c>
      <c r="H596" t="s">
        <v>2122</v>
      </c>
      <c r="I596" t="str">
        <f t="shared" si="29"/>
        <v>y</v>
      </c>
    </row>
    <row r="597" spans="1:9" x14ac:dyDescent="0.25">
      <c r="A597" t="s">
        <v>2122</v>
      </c>
      <c r="B597" t="s">
        <v>2122</v>
      </c>
      <c r="C597" t="str">
        <f t="shared" si="27"/>
        <v>y</v>
      </c>
      <c r="D597" t="s">
        <v>2122</v>
      </c>
      <c r="E597" t="s">
        <v>2122</v>
      </c>
      <c r="F597" t="str">
        <f t="shared" si="28"/>
        <v>y</v>
      </c>
      <c r="G597" t="s">
        <v>2122</v>
      </c>
      <c r="H597" t="s">
        <v>2122</v>
      </c>
      <c r="I597" t="str">
        <f t="shared" si="29"/>
        <v>y</v>
      </c>
    </row>
    <row r="598" spans="1:9" x14ac:dyDescent="0.25">
      <c r="A598" t="s">
        <v>2123</v>
      </c>
      <c r="B598" t="s">
        <v>2123</v>
      </c>
      <c r="C598" t="str">
        <f t="shared" si="27"/>
        <v>y</v>
      </c>
      <c r="D598" t="s">
        <v>2123</v>
      </c>
      <c r="E598" t="s">
        <v>2123</v>
      </c>
      <c r="F598" t="str">
        <f t="shared" si="28"/>
        <v>y</v>
      </c>
      <c r="G598" t="s">
        <v>2123</v>
      </c>
      <c r="H598" t="s">
        <v>2123</v>
      </c>
      <c r="I598" t="str">
        <f t="shared" si="29"/>
        <v>y</v>
      </c>
    </row>
    <row r="599" spans="1:9" x14ac:dyDescent="0.25">
      <c r="A599" t="s">
        <v>2123</v>
      </c>
      <c r="B599" t="s">
        <v>2123</v>
      </c>
      <c r="C599" t="str">
        <f t="shared" si="27"/>
        <v>y</v>
      </c>
      <c r="D599" t="s">
        <v>2123</v>
      </c>
      <c r="E599" t="s">
        <v>2123</v>
      </c>
      <c r="F599" t="str">
        <f t="shared" si="28"/>
        <v>y</v>
      </c>
      <c r="G599" t="s">
        <v>2123</v>
      </c>
      <c r="H599" t="s">
        <v>2123</v>
      </c>
      <c r="I599" t="str">
        <f t="shared" si="29"/>
        <v>y</v>
      </c>
    </row>
    <row r="600" spans="1:9" x14ac:dyDescent="0.25">
      <c r="A600" t="s">
        <v>2123</v>
      </c>
      <c r="B600" t="s">
        <v>2123</v>
      </c>
      <c r="C600" t="str">
        <f t="shared" si="27"/>
        <v>y</v>
      </c>
      <c r="D600" t="s">
        <v>2123</v>
      </c>
      <c r="E600" t="s">
        <v>2123</v>
      </c>
      <c r="F600" t="str">
        <f t="shared" si="28"/>
        <v>y</v>
      </c>
      <c r="G600" t="s">
        <v>2123</v>
      </c>
      <c r="H600" t="s">
        <v>2123</v>
      </c>
      <c r="I600" t="str">
        <f t="shared" si="29"/>
        <v>y</v>
      </c>
    </row>
    <row r="601" spans="1:9" x14ac:dyDescent="0.25">
      <c r="A601" t="s">
        <v>2123</v>
      </c>
      <c r="B601" t="s">
        <v>2123</v>
      </c>
      <c r="C601" t="str">
        <f t="shared" si="27"/>
        <v>y</v>
      </c>
      <c r="D601" t="s">
        <v>2123</v>
      </c>
      <c r="E601" t="s">
        <v>2123</v>
      </c>
      <c r="F601" t="str">
        <f t="shared" si="28"/>
        <v>y</v>
      </c>
      <c r="G601" t="s">
        <v>2123</v>
      </c>
      <c r="H601" t="s">
        <v>2123</v>
      </c>
      <c r="I601" t="str">
        <f t="shared" si="29"/>
        <v>y</v>
      </c>
    </row>
    <row r="602" spans="1:9" x14ac:dyDescent="0.25">
      <c r="A602" t="s">
        <v>2124</v>
      </c>
      <c r="B602" t="s">
        <v>2124</v>
      </c>
      <c r="C602" t="str">
        <f t="shared" si="27"/>
        <v>y</v>
      </c>
      <c r="D602" t="s">
        <v>2124</v>
      </c>
      <c r="E602" t="s">
        <v>2124</v>
      </c>
      <c r="F602" t="str">
        <f t="shared" si="28"/>
        <v>y</v>
      </c>
      <c r="G602" t="s">
        <v>2124</v>
      </c>
      <c r="H602" t="s">
        <v>2124</v>
      </c>
      <c r="I602" t="str">
        <f t="shared" si="29"/>
        <v>y</v>
      </c>
    </row>
    <row r="603" spans="1:9" x14ac:dyDescent="0.25">
      <c r="A603" t="s">
        <v>2124</v>
      </c>
      <c r="B603" t="s">
        <v>2124</v>
      </c>
      <c r="C603" t="str">
        <f t="shared" si="27"/>
        <v>y</v>
      </c>
      <c r="D603" t="s">
        <v>2124</v>
      </c>
      <c r="E603" t="s">
        <v>2124</v>
      </c>
      <c r="F603" t="str">
        <f t="shared" si="28"/>
        <v>y</v>
      </c>
      <c r="G603" t="s">
        <v>2124</v>
      </c>
      <c r="H603" t="s">
        <v>2124</v>
      </c>
      <c r="I603" t="str">
        <f t="shared" si="29"/>
        <v>y</v>
      </c>
    </row>
    <row r="604" spans="1:9" x14ac:dyDescent="0.25">
      <c r="A604" t="s">
        <v>2124</v>
      </c>
      <c r="B604" t="s">
        <v>2124</v>
      </c>
      <c r="C604" t="str">
        <f t="shared" si="27"/>
        <v>y</v>
      </c>
      <c r="D604" t="s">
        <v>2124</v>
      </c>
      <c r="E604" t="s">
        <v>2124</v>
      </c>
      <c r="F604" t="str">
        <f t="shared" si="28"/>
        <v>y</v>
      </c>
      <c r="G604" t="s">
        <v>2124</v>
      </c>
      <c r="H604" t="s">
        <v>2124</v>
      </c>
      <c r="I604" t="str">
        <f t="shared" si="29"/>
        <v>y</v>
      </c>
    </row>
    <row r="605" spans="1:9" x14ac:dyDescent="0.25">
      <c r="A605" t="s">
        <v>2124</v>
      </c>
      <c r="B605" t="s">
        <v>2124</v>
      </c>
      <c r="C605" t="str">
        <f t="shared" si="27"/>
        <v>y</v>
      </c>
      <c r="D605" t="s">
        <v>2124</v>
      </c>
      <c r="E605" t="s">
        <v>2124</v>
      </c>
      <c r="F605" t="str">
        <f t="shared" si="28"/>
        <v>y</v>
      </c>
      <c r="G605" t="s">
        <v>2124</v>
      </c>
      <c r="H605" t="s">
        <v>2124</v>
      </c>
      <c r="I605" t="str">
        <f t="shared" si="29"/>
        <v>y</v>
      </c>
    </row>
    <row r="606" spans="1:9" x14ac:dyDescent="0.25">
      <c r="A606" t="s">
        <v>2125</v>
      </c>
      <c r="B606" t="s">
        <v>2125</v>
      </c>
      <c r="C606" t="str">
        <f t="shared" si="27"/>
        <v>y</v>
      </c>
      <c r="D606" t="s">
        <v>2125</v>
      </c>
      <c r="E606" t="s">
        <v>2125</v>
      </c>
      <c r="F606" t="str">
        <f t="shared" si="28"/>
        <v>y</v>
      </c>
      <c r="G606" t="s">
        <v>2125</v>
      </c>
      <c r="H606" t="s">
        <v>2125</v>
      </c>
      <c r="I606" t="str">
        <f t="shared" si="29"/>
        <v>y</v>
      </c>
    </row>
    <row r="607" spans="1:9" x14ac:dyDescent="0.25">
      <c r="A607" t="s">
        <v>2125</v>
      </c>
      <c r="B607" t="s">
        <v>2125</v>
      </c>
      <c r="C607" t="str">
        <f t="shared" si="27"/>
        <v>y</v>
      </c>
      <c r="D607" t="s">
        <v>2125</v>
      </c>
      <c r="E607" t="s">
        <v>2125</v>
      </c>
      <c r="F607" t="str">
        <f t="shared" si="28"/>
        <v>y</v>
      </c>
      <c r="G607" t="s">
        <v>2125</v>
      </c>
      <c r="H607" t="s">
        <v>2125</v>
      </c>
      <c r="I607" t="str">
        <f t="shared" si="29"/>
        <v>y</v>
      </c>
    </row>
    <row r="608" spans="1:9" x14ac:dyDescent="0.25">
      <c r="A608" t="s">
        <v>2125</v>
      </c>
      <c r="B608" t="s">
        <v>2125</v>
      </c>
      <c r="C608" t="str">
        <f t="shared" si="27"/>
        <v>y</v>
      </c>
      <c r="D608" t="s">
        <v>2125</v>
      </c>
      <c r="E608" t="s">
        <v>2125</v>
      </c>
      <c r="F608" t="str">
        <f t="shared" si="28"/>
        <v>y</v>
      </c>
      <c r="G608" t="s">
        <v>2125</v>
      </c>
      <c r="H608" t="s">
        <v>2125</v>
      </c>
      <c r="I608" t="str">
        <f t="shared" si="29"/>
        <v>y</v>
      </c>
    </row>
    <row r="609" spans="1:9" x14ac:dyDescent="0.25">
      <c r="A609" t="s">
        <v>2125</v>
      </c>
      <c r="B609" t="s">
        <v>2125</v>
      </c>
      <c r="C609" t="str">
        <f t="shared" si="27"/>
        <v>y</v>
      </c>
      <c r="D609" t="s">
        <v>2125</v>
      </c>
      <c r="E609" t="s">
        <v>2125</v>
      </c>
      <c r="F609" t="str">
        <f t="shared" si="28"/>
        <v>y</v>
      </c>
      <c r="G609" t="s">
        <v>2125</v>
      </c>
      <c r="H609" t="s">
        <v>2125</v>
      </c>
      <c r="I609" t="str">
        <f t="shared" si="29"/>
        <v>y</v>
      </c>
    </row>
    <row r="610" spans="1:9" x14ac:dyDescent="0.25">
      <c r="A610" t="s">
        <v>2126</v>
      </c>
      <c r="B610" t="s">
        <v>2126</v>
      </c>
      <c r="C610" t="str">
        <f t="shared" si="27"/>
        <v>y</v>
      </c>
      <c r="D610" t="s">
        <v>2126</v>
      </c>
      <c r="E610" t="s">
        <v>2126</v>
      </c>
      <c r="F610" t="str">
        <f t="shared" si="28"/>
        <v>y</v>
      </c>
      <c r="G610" t="s">
        <v>2126</v>
      </c>
      <c r="H610" t="s">
        <v>2126</v>
      </c>
      <c r="I610" t="str">
        <f t="shared" si="29"/>
        <v>y</v>
      </c>
    </row>
    <row r="611" spans="1:9" x14ac:dyDescent="0.25">
      <c r="A611" t="s">
        <v>2126</v>
      </c>
      <c r="B611" t="s">
        <v>2126</v>
      </c>
      <c r="C611" t="str">
        <f t="shared" si="27"/>
        <v>y</v>
      </c>
      <c r="D611" t="s">
        <v>2126</v>
      </c>
      <c r="E611" t="s">
        <v>2126</v>
      </c>
      <c r="F611" t="str">
        <f t="shared" si="28"/>
        <v>y</v>
      </c>
      <c r="G611" t="s">
        <v>2126</v>
      </c>
      <c r="H611" t="s">
        <v>2126</v>
      </c>
      <c r="I611" t="str">
        <f t="shared" si="29"/>
        <v>y</v>
      </c>
    </row>
    <row r="612" spans="1:9" x14ac:dyDescent="0.25">
      <c r="A612" t="s">
        <v>2126</v>
      </c>
      <c r="B612" t="s">
        <v>2126</v>
      </c>
      <c r="C612" t="str">
        <f t="shared" si="27"/>
        <v>y</v>
      </c>
      <c r="D612" t="s">
        <v>2126</v>
      </c>
      <c r="E612" t="s">
        <v>2126</v>
      </c>
      <c r="F612" t="str">
        <f t="shared" si="28"/>
        <v>y</v>
      </c>
      <c r="G612" t="s">
        <v>2126</v>
      </c>
      <c r="H612" t="s">
        <v>2126</v>
      </c>
      <c r="I612" t="str">
        <f t="shared" si="29"/>
        <v>y</v>
      </c>
    </row>
    <row r="613" spans="1:9" x14ac:dyDescent="0.25">
      <c r="A613" t="s">
        <v>2126</v>
      </c>
      <c r="B613" t="s">
        <v>2126</v>
      </c>
      <c r="C613" t="str">
        <f t="shared" si="27"/>
        <v>y</v>
      </c>
      <c r="D613" t="s">
        <v>2126</v>
      </c>
      <c r="E613" t="s">
        <v>2126</v>
      </c>
      <c r="F613" t="str">
        <f t="shared" si="28"/>
        <v>y</v>
      </c>
      <c r="G613" t="s">
        <v>2126</v>
      </c>
      <c r="H613" t="s">
        <v>2126</v>
      </c>
      <c r="I613" t="str">
        <f t="shared" si="29"/>
        <v>y</v>
      </c>
    </row>
    <row r="614" spans="1:9" x14ac:dyDescent="0.25">
      <c r="A614" t="s">
        <v>2127</v>
      </c>
      <c r="B614" t="s">
        <v>2127</v>
      </c>
      <c r="C614" t="str">
        <f t="shared" si="27"/>
        <v>y</v>
      </c>
      <c r="D614" t="s">
        <v>2127</v>
      </c>
      <c r="E614" t="s">
        <v>2127</v>
      </c>
      <c r="F614" t="str">
        <f t="shared" si="28"/>
        <v>y</v>
      </c>
      <c r="G614" t="s">
        <v>2127</v>
      </c>
      <c r="H614" t="s">
        <v>2127</v>
      </c>
      <c r="I614" t="str">
        <f t="shared" si="29"/>
        <v>y</v>
      </c>
    </row>
    <row r="615" spans="1:9" x14ac:dyDescent="0.25">
      <c r="A615" t="s">
        <v>2127</v>
      </c>
      <c r="B615" t="s">
        <v>2127</v>
      </c>
      <c r="C615" t="str">
        <f t="shared" si="27"/>
        <v>y</v>
      </c>
      <c r="D615" t="s">
        <v>2127</v>
      </c>
      <c r="E615" t="s">
        <v>2127</v>
      </c>
      <c r="F615" t="str">
        <f t="shared" si="28"/>
        <v>y</v>
      </c>
      <c r="G615" t="s">
        <v>2127</v>
      </c>
      <c r="H615" t="s">
        <v>2127</v>
      </c>
      <c r="I615" t="str">
        <f t="shared" si="29"/>
        <v>y</v>
      </c>
    </row>
    <row r="616" spans="1:9" x14ac:dyDescent="0.25">
      <c r="A616" t="s">
        <v>2127</v>
      </c>
      <c r="B616" t="s">
        <v>2127</v>
      </c>
      <c r="C616" t="str">
        <f t="shared" si="27"/>
        <v>y</v>
      </c>
      <c r="D616" t="s">
        <v>2127</v>
      </c>
      <c r="E616" t="s">
        <v>2127</v>
      </c>
      <c r="F616" t="str">
        <f t="shared" si="28"/>
        <v>y</v>
      </c>
      <c r="G616" t="s">
        <v>2127</v>
      </c>
      <c r="H616" t="s">
        <v>2127</v>
      </c>
      <c r="I616" t="str">
        <f t="shared" si="29"/>
        <v>y</v>
      </c>
    </row>
    <row r="617" spans="1:9" x14ac:dyDescent="0.25">
      <c r="A617" t="s">
        <v>2127</v>
      </c>
      <c r="B617" t="s">
        <v>2127</v>
      </c>
      <c r="C617" t="str">
        <f t="shared" si="27"/>
        <v>y</v>
      </c>
      <c r="D617" t="s">
        <v>2127</v>
      </c>
      <c r="E617" t="s">
        <v>2127</v>
      </c>
      <c r="F617" t="str">
        <f t="shared" si="28"/>
        <v>y</v>
      </c>
      <c r="G617" t="s">
        <v>2127</v>
      </c>
      <c r="H617" t="s">
        <v>2127</v>
      </c>
      <c r="I617" t="str">
        <f t="shared" si="29"/>
        <v>y</v>
      </c>
    </row>
    <row r="618" spans="1:9" x14ac:dyDescent="0.25">
      <c r="A618" t="s">
        <v>2128</v>
      </c>
      <c r="B618" t="s">
        <v>2128</v>
      </c>
      <c r="C618" t="str">
        <f t="shared" si="27"/>
        <v>y</v>
      </c>
      <c r="D618" t="s">
        <v>2128</v>
      </c>
      <c r="E618" t="s">
        <v>2128</v>
      </c>
      <c r="F618" t="str">
        <f t="shared" si="28"/>
        <v>y</v>
      </c>
      <c r="G618" t="s">
        <v>2128</v>
      </c>
      <c r="H618" t="s">
        <v>2128</v>
      </c>
      <c r="I618" t="str">
        <f t="shared" si="29"/>
        <v>y</v>
      </c>
    </row>
    <row r="619" spans="1:9" x14ac:dyDescent="0.25">
      <c r="A619" t="s">
        <v>2128</v>
      </c>
      <c r="B619" t="s">
        <v>2128</v>
      </c>
      <c r="C619" t="str">
        <f t="shared" si="27"/>
        <v>y</v>
      </c>
      <c r="D619" t="s">
        <v>2128</v>
      </c>
      <c r="E619" t="s">
        <v>2128</v>
      </c>
      <c r="F619" t="str">
        <f t="shared" si="28"/>
        <v>y</v>
      </c>
      <c r="G619" t="s">
        <v>2128</v>
      </c>
      <c r="H619" t="s">
        <v>2128</v>
      </c>
      <c r="I619" t="str">
        <f t="shared" si="29"/>
        <v>y</v>
      </c>
    </row>
    <row r="620" spans="1:9" x14ac:dyDescent="0.25">
      <c r="A620" t="s">
        <v>2128</v>
      </c>
      <c r="B620" t="s">
        <v>2128</v>
      </c>
      <c r="C620" t="str">
        <f t="shared" si="27"/>
        <v>y</v>
      </c>
      <c r="D620" t="s">
        <v>2128</v>
      </c>
      <c r="E620" t="s">
        <v>2128</v>
      </c>
      <c r="F620" t="str">
        <f t="shared" si="28"/>
        <v>y</v>
      </c>
      <c r="G620" t="s">
        <v>2128</v>
      </c>
      <c r="H620" t="s">
        <v>2128</v>
      </c>
      <c r="I620" t="str">
        <f t="shared" si="29"/>
        <v>y</v>
      </c>
    </row>
    <row r="621" spans="1:9" x14ac:dyDescent="0.25">
      <c r="A621" t="s">
        <v>2128</v>
      </c>
      <c r="B621" t="s">
        <v>2128</v>
      </c>
      <c r="C621" t="str">
        <f t="shared" si="27"/>
        <v>y</v>
      </c>
      <c r="D621" t="s">
        <v>2128</v>
      </c>
      <c r="E621" t="s">
        <v>2128</v>
      </c>
      <c r="F621" t="str">
        <f t="shared" si="28"/>
        <v>y</v>
      </c>
      <c r="G621" t="s">
        <v>2128</v>
      </c>
      <c r="H621" t="s">
        <v>2128</v>
      </c>
      <c r="I621" t="str">
        <f t="shared" si="29"/>
        <v>y</v>
      </c>
    </row>
    <row r="622" spans="1:9" x14ac:dyDescent="0.25">
      <c r="A622" t="s">
        <v>2129</v>
      </c>
      <c r="B622" t="s">
        <v>2129</v>
      </c>
      <c r="C622" t="str">
        <f t="shared" si="27"/>
        <v>y</v>
      </c>
      <c r="D622" t="s">
        <v>2129</v>
      </c>
      <c r="E622" t="s">
        <v>2129</v>
      </c>
      <c r="F622" t="str">
        <f t="shared" si="28"/>
        <v>y</v>
      </c>
      <c r="G622" t="s">
        <v>2129</v>
      </c>
      <c r="H622" t="s">
        <v>2129</v>
      </c>
      <c r="I622" t="str">
        <f t="shared" si="29"/>
        <v>y</v>
      </c>
    </row>
    <row r="623" spans="1:9" x14ac:dyDescent="0.25">
      <c r="A623" t="s">
        <v>2129</v>
      </c>
      <c r="B623" t="s">
        <v>2129</v>
      </c>
      <c r="C623" t="str">
        <f t="shared" si="27"/>
        <v>y</v>
      </c>
      <c r="D623" t="s">
        <v>2129</v>
      </c>
      <c r="E623" t="s">
        <v>2129</v>
      </c>
      <c r="F623" t="str">
        <f t="shared" si="28"/>
        <v>y</v>
      </c>
      <c r="G623" t="s">
        <v>2129</v>
      </c>
      <c r="H623" t="s">
        <v>2129</v>
      </c>
      <c r="I623" t="str">
        <f t="shared" si="29"/>
        <v>y</v>
      </c>
    </row>
    <row r="624" spans="1:9" x14ac:dyDescent="0.25">
      <c r="A624" t="s">
        <v>2129</v>
      </c>
      <c r="B624" t="s">
        <v>2129</v>
      </c>
      <c r="C624" t="str">
        <f t="shared" si="27"/>
        <v>y</v>
      </c>
      <c r="D624" t="s">
        <v>2129</v>
      </c>
      <c r="E624" t="s">
        <v>2129</v>
      </c>
      <c r="F624" t="str">
        <f t="shared" si="28"/>
        <v>y</v>
      </c>
      <c r="G624" t="s">
        <v>2129</v>
      </c>
      <c r="H624" t="s">
        <v>2129</v>
      </c>
      <c r="I624" t="str">
        <f t="shared" si="29"/>
        <v>y</v>
      </c>
    </row>
    <row r="625" spans="1:9" x14ac:dyDescent="0.25">
      <c r="A625" t="s">
        <v>2129</v>
      </c>
      <c r="B625" t="s">
        <v>2129</v>
      </c>
      <c r="C625" t="str">
        <f t="shared" si="27"/>
        <v>y</v>
      </c>
      <c r="D625" t="s">
        <v>2129</v>
      </c>
      <c r="E625" t="s">
        <v>2129</v>
      </c>
      <c r="F625" t="str">
        <f t="shared" si="28"/>
        <v>y</v>
      </c>
      <c r="G625" t="s">
        <v>2129</v>
      </c>
      <c r="H625" t="s">
        <v>2129</v>
      </c>
      <c r="I625" t="str">
        <f t="shared" si="29"/>
        <v>y</v>
      </c>
    </row>
    <row r="626" spans="1:9" x14ac:dyDescent="0.25">
      <c r="A626" t="s">
        <v>2130</v>
      </c>
      <c r="B626" t="s">
        <v>2130</v>
      </c>
      <c r="C626" t="str">
        <f t="shared" si="27"/>
        <v>y</v>
      </c>
      <c r="D626" t="s">
        <v>2130</v>
      </c>
      <c r="E626" t="s">
        <v>2130</v>
      </c>
      <c r="F626" t="str">
        <f t="shared" si="28"/>
        <v>y</v>
      </c>
      <c r="G626" t="s">
        <v>2130</v>
      </c>
      <c r="H626" t="s">
        <v>2130</v>
      </c>
      <c r="I626" t="str">
        <f t="shared" si="29"/>
        <v>y</v>
      </c>
    </row>
    <row r="627" spans="1:9" x14ac:dyDescent="0.25">
      <c r="A627" t="s">
        <v>2130</v>
      </c>
      <c r="B627" t="s">
        <v>2130</v>
      </c>
      <c r="C627" t="str">
        <f t="shared" si="27"/>
        <v>y</v>
      </c>
      <c r="D627" t="s">
        <v>2130</v>
      </c>
      <c r="E627" t="s">
        <v>2130</v>
      </c>
      <c r="F627" t="str">
        <f t="shared" si="28"/>
        <v>y</v>
      </c>
      <c r="G627" t="s">
        <v>2130</v>
      </c>
      <c r="H627" t="s">
        <v>2130</v>
      </c>
      <c r="I627" t="str">
        <f t="shared" si="29"/>
        <v>y</v>
      </c>
    </row>
    <row r="628" spans="1:9" x14ac:dyDescent="0.25">
      <c r="A628" t="s">
        <v>2130</v>
      </c>
      <c r="B628" t="s">
        <v>2130</v>
      </c>
      <c r="C628" t="str">
        <f t="shared" si="27"/>
        <v>y</v>
      </c>
      <c r="D628" t="s">
        <v>2130</v>
      </c>
      <c r="E628" t="s">
        <v>2130</v>
      </c>
      <c r="F628" t="str">
        <f t="shared" si="28"/>
        <v>y</v>
      </c>
      <c r="G628" t="s">
        <v>2130</v>
      </c>
      <c r="H628" t="s">
        <v>2130</v>
      </c>
      <c r="I628" t="str">
        <f t="shared" si="29"/>
        <v>y</v>
      </c>
    </row>
    <row r="629" spans="1:9" x14ac:dyDescent="0.25">
      <c r="A629" t="s">
        <v>2130</v>
      </c>
      <c r="B629" t="s">
        <v>2130</v>
      </c>
      <c r="C629" t="str">
        <f t="shared" si="27"/>
        <v>y</v>
      </c>
      <c r="D629" t="s">
        <v>2130</v>
      </c>
      <c r="E629" t="s">
        <v>2130</v>
      </c>
      <c r="F629" t="str">
        <f t="shared" si="28"/>
        <v>y</v>
      </c>
      <c r="G629" t="s">
        <v>2130</v>
      </c>
      <c r="H629" t="s">
        <v>2130</v>
      </c>
      <c r="I629" t="str">
        <f t="shared" si="29"/>
        <v>y</v>
      </c>
    </row>
    <row r="630" spans="1:9" x14ac:dyDescent="0.25">
      <c r="A630" t="s">
        <v>2131</v>
      </c>
      <c r="B630" t="s">
        <v>2131</v>
      </c>
      <c r="C630" t="str">
        <f t="shared" si="27"/>
        <v>y</v>
      </c>
      <c r="D630" t="s">
        <v>2131</v>
      </c>
      <c r="E630" t="s">
        <v>2131</v>
      </c>
      <c r="F630" t="str">
        <f t="shared" si="28"/>
        <v>y</v>
      </c>
      <c r="G630" t="s">
        <v>2131</v>
      </c>
      <c r="H630" t="s">
        <v>2131</v>
      </c>
      <c r="I630" t="str">
        <f t="shared" si="29"/>
        <v>y</v>
      </c>
    </row>
    <row r="631" spans="1:9" x14ac:dyDescent="0.25">
      <c r="A631" t="s">
        <v>2131</v>
      </c>
      <c r="B631" t="s">
        <v>2131</v>
      </c>
      <c r="C631" t="str">
        <f t="shared" si="27"/>
        <v>y</v>
      </c>
      <c r="D631" t="s">
        <v>2131</v>
      </c>
      <c r="E631" t="s">
        <v>2131</v>
      </c>
      <c r="F631" t="str">
        <f t="shared" si="28"/>
        <v>y</v>
      </c>
      <c r="G631" t="s">
        <v>2131</v>
      </c>
      <c r="H631" t="s">
        <v>2131</v>
      </c>
      <c r="I631" t="str">
        <f t="shared" si="29"/>
        <v>y</v>
      </c>
    </row>
    <row r="632" spans="1:9" x14ac:dyDescent="0.25">
      <c r="A632" t="s">
        <v>2131</v>
      </c>
      <c r="B632" t="s">
        <v>2131</v>
      </c>
      <c r="C632" t="str">
        <f t="shared" si="27"/>
        <v>y</v>
      </c>
      <c r="D632" t="s">
        <v>2131</v>
      </c>
      <c r="E632" t="s">
        <v>2131</v>
      </c>
      <c r="F632" t="str">
        <f t="shared" si="28"/>
        <v>y</v>
      </c>
      <c r="G632" t="s">
        <v>2131</v>
      </c>
      <c r="H632" t="s">
        <v>2131</v>
      </c>
      <c r="I632" t="str">
        <f t="shared" si="29"/>
        <v>y</v>
      </c>
    </row>
    <row r="633" spans="1:9" x14ac:dyDescent="0.25">
      <c r="A633" t="s">
        <v>2131</v>
      </c>
      <c r="B633" t="s">
        <v>2131</v>
      </c>
      <c r="C633" t="str">
        <f t="shared" si="27"/>
        <v>y</v>
      </c>
      <c r="D633" t="s">
        <v>2131</v>
      </c>
      <c r="E633" t="s">
        <v>2131</v>
      </c>
      <c r="F633" t="str">
        <f t="shared" si="28"/>
        <v>y</v>
      </c>
      <c r="G633" t="s">
        <v>2131</v>
      </c>
      <c r="H633" t="s">
        <v>2131</v>
      </c>
      <c r="I633" t="str">
        <f t="shared" si="29"/>
        <v>y</v>
      </c>
    </row>
    <row r="634" spans="1:9" x14ac:dyDescent="0.25">
      <c r="A634" t="s">
        <v>2132</v>
      </c>
      <c r="B634" t="s">
        <v>2132</v>
      </c>
      <c r="C634" t="str">
        <f t="shared" si="27"/>
        <v>y</v>
      </c>
      <c r="D634" t="s">
        <v>2132</v>
      </c>
      <c r="E634" t="s">
        <v>2132</v>
      </c>
      <c r="F634" t="str">
        <f t="shared" si="28"/>
        <v>y</v>
      </c>
      <c r="G634" t="s">
        <v>2132</v>
      </c>
      <c r="H634" t="s">
        <v>2132</v>
      </c>
      <c r="I634" t="str">
        <f t="shared" si="29"/>
        <v>y</v>
      </c>
    </row>
    <row r="635" spans="1:9" x14ac:dyDescent="0.25">
      <c r="A635" t="s">
        <v>2132</v>
      </c>
      <c r="B635" t="s">
        <v>2132</v>
      </c>
      <c r="C635" t="str">
        <f t="shared" si="27"/>
        <v>y</v>
      </c>
      <c r="D635" t="s">
        <v>2132</v>
      </c>
      <c r="E635" t="s">
        <v>2132</v>
      </c>
      <c r="F635" t="str">
        <f t="shared" si="28"/>
        <v>y</v>
      </c>
      <c r="G635" t="s">
        <v>2132</v>
      </c>
      <c r="H635" t="s">
        <v>2132</v>
      </c>
      <c r="I635" t="str">
        <f t="shared" si="29"/>
        <v>y</v>
      </c>
    </row>
    <row r="636" spans="1:9" x14ac:dyDescent="0.25">
      <c r="A636" t="s">
        <v>2132</v>
      </c>
      <c r="B636" t="s">
        <v>2132</v>
      </c>
      <c r="C636" t="str">
        <f t="shared" si="27"/>
        <v>y</v>
      </c>
      <c r="D636" t="s">
        <v>2132</v>
      </c>
      <c r="E636" t="s">
        <v>2132</v>
      </c>
      <c r="F636" t="str">
        <f t="shared" si="28"/>
        <v>y</v>
      </c>
      <c r="G636" t="s">
        <v>2132</v>
      </c>
      <c r="H636" t="s">
        <v>2132</v>
      </c>
      <c r="I636" t="str">
        <f t="shared" si="29"/>
        <v>y</v>
      </c>
    </row>
    <row r="637" spans="1:9" x14ac:dyDescent="0.25">
      <c r="A637" t="s">
        <v>2132</v>
      </c>
      <c r="B637" t="s">
        <v>2132</v>
      </c>
      <c r="C637" t="str">
        <f t="shared" si="27"/>
        <v>y</v>
      </c>
      <c r="D637" t="s">
        <v>2132</v>
      </c>
      <c r="E637" t="s">
        <v>2132</v>
      </c>
      <c r="F637" t="str">
        <f t="shared" si="28"/>
        <v>y</v>
      </c>
      <c r="G637" t="s">
        <v>2132</v>
      </c>
      <c r="H637" t="s">
        <v>2132</v>
      </c>
      <c r="I637" t="str">
        <f t="shared" si="29"/>
        <v>y</v>
      </c>
    </row>
    <row r="638" spans="1:9" x14ac:dyDescent="0.25">
      <c r="A638" t="s">
        <v>2133</v>
      </c>
      <c r="B638" t="s">
        <v>2133</v>
      </c>
      <c r="C638" t="str">
        <f t="shared" si="27"/>
        <v>y</v>
      </c>
      <c r="D638" t="s">
        <v>2133</v>
      </c>
      <c r="E638" t="s">
        <v>2133</v>
      </c>
      <c r="F638" t="str">
        <f t="shared" si="28"/>
        <v>y</v>
      </c>
      <c r="G638" t="s">
        <v>2133</v>
      </c>
      <c r="H638" t="s">
        <v>2133</v>
      </c>
      <c r="I638" t="str">
        <f t="shared" si="29"/>
        <v>y</v>
      </c>
    </row>
    <row r="639" spans="1:9" x14ac:dyDescent="0.25">
      <c r="A639" t="s">
        <v>2133</v>
      </c>
      <c r="B639" t="s">
        <v>2133</v>
      </c>
      <c r="C639" t="str">
        <f t="shared" si="27"/>
        <v>y</v>
      </c>
      <c r="D639" t="s">
        <v>2133</v>
      </c>
      <c r="E639" t="s">
        <v>2133</v>
      </c>
      <c r="F639" t="str">
        <f t="shared" si="28"/>
        <v>y</v>
      </c>
      <c r="G639" t="s">
        <v>2133</v>
      </c>
      <c r="H639" t="s">
        <v>2133</v>
      </c>
      <c r="I639" t="str">
        <f t="shared" si="29"/>
        <v>y</v>
      </c>
    </row>
    <row r="640" spans="1:9" x14ac:dyDescent="0.25">
      <c r="A640" t="s">
        <v>2133</v>
      </c>
      <c r="B640" t="s">
        <v>2133</v>
      </c>
      <c r="C640" t="str">
        <f t="shared" si="27"/>
        <v>y</v>
      </c>
      <c r="D640" t="s">
        <v>2133</v>
      </c>
      <c r="E640" t="s">
        <v>2133</v>
      </c>
      <c r="F640" t="str">
        <f t="shared" si="28"/>
        <v>y</v>
      </c>
      <c r="G640" t="s">
        <v>2133</v>
      </c>
      <c r="H640" t="s">
        <v>2133</v>
      </c>
      <c r="I640" t="str">
        <f t="shared" si="29"/>
        <v>y</v>
      </c>
    </row>
    <row r="641" spans="1:9" x14ac:dyDescent="0.25">
      <c r="A641" t="s">
        <v>2133</v>
      </c>
      <c r="B641" t="s">
        <v>2133</v>
      </c>
      <c r="C641" t="str">
        <f t="shared" si="27"/>
        <v>y</v>
      </c>
      <c r="D641" t="s">
        <v>2133</v>
      </c>
      <c r="E641" t="s">
        <v>2133</v>
      </c>
      <c r="F641" t="str">
        <f t="shared" si="28"/>
        <v>y</v>
      </c>
      <c r="G641" t="s">
        <v>2133</v>
      </c>
      <c r="H641" t="s">
        <v>2133</v>
      </c>
      <c r="I641" t="str">
        <f t="shared" si="29"/>
        <v>y</v>
      </c>
    </row>
    <row r="642" spans="1:9" x14ac:dyDescent="0.25">
      <c r="A642" t="s">
        <v>2134</v>
      </c>
      <c r="B642" t="s">
        <v>2134</v>
      </c>
      <c r="C642" t="str">
        <f t="shared" si="27"/>
        <v>y</v>
      </c>
      <c r="D642" t="s">
        <v>2134</v>
      </c>
      <c r="E642" t="s">
        <v>2134</v>
      </c>
      <c r="F642" t="str">
        <f t="shared" si="28"/>
        <v>y</v>
      </c>
      <c r="G642" t="s">
        <v>2134</v>
      </c>
      <c r="H642" t="s">
        <v>2134</v>
      </c>
      <c r="I642" t="str">
        <f t="shared" si="29"/>
        <v>y</v>
      </c>
    </row>
    <row r="643" spans="1:9" x14ac:dyDescent="0.25">
      <c r="A643" t="s">
        <v>2134</v>
      </c>
      <c r="B643" t="s">
        <v>2134</v>
      </c>
      <c r="C643" t="str">
        <f t="shared" ref="C643:C706" si="30">IF(A643=B643,"y","n")</f>
        <v>y</v>
      </c>
      <c r="D643" t="s">
        <v>2134</v>
      </c>
      <c r="E643" t="s">
        <v>2134</v>
      </c>
      <c r="F643" t="str">
        <f t="shared" ref="F643:F706" si="31">IF(D643=E643,"y","n")</f>
        <v>y</v>
      </c>
      <c r="G643" t="s">
        <v>2134</v>
      </c>
      <c r="H643" t="s">
        <v>2134</v>
      </c>
      <c r="I643" t="str">
        <f t="shared" ref="I643:I706" si="32">IF(L643=M643,"y","n")</f>
        <v>y</v>
      </c>
    </row>
    <row r="644" spans="1:9" x14ac:dyDescent="0.25">
      <c r="A644" t="s">
        <v>2134</v>
      </c>
      <c r="B644" t="s">
        <v>2134</v>
      </c>
      <c r="C644" t="str">
        <f t="shared" si="30"/>
        <v>y</v>
      </c>
      <c r="D644" t="s">
        <v>2134</v>
      </c>
      <c r="E644" t="s">
        <v>2134</v>
      </c>
      <c r="F644" t="str">
        <f t="shared" si="31"/>
        <v>y</v>
      </c>
      <c r="G644" t="s">
        <v>2134</v>
      </c>
      <c r="H644" t="s">
        <v>2134</v>
      </c>
      <c r="I644" t="str">
        <f t="shared" si="32"/>
        <v>y</v>
      </c>
    </row>
    <row r="645" spans="1:9" x14ac:dyDescent="0.25">
      <c r="A645" t="s">
        <v>2134</v>
      </c>
      <c r="B645" t="s">
        <v>2134</v>
      </c>
      <c r="C645" t="str">
        <f t="shared" si="30"/>
        <v>y</v>
      </c>
      <c r="D645" t="s">
        <v>2134</v>
      </c>
      <c r="E645" t="s">
        <v>2134</v>
      </c>
      <c r="F645" t="str">
        <f t="shared" si="31"/>
        <v>y</v>
      </c>
      <c r="G645" t="s">
        <v>2134</v>
      </c>
      <c r="H645" t="s">
        <v>2134</v>
      </c>
      <c r="I645" t="str">
        <f t="shared" si="32"/>
        <v>y</v>
      </c>
    </row>
    <row r="646" spans="1:9" x14ac:dyDescent="0.25">
      <c r="A646" t="s">
        <v>2135</v>
      </c>
      <c r="B646" t="s">
        <v>2135</v>
      </c>
      <c r="C646" t="str">
        <f t="shared" si="30"/>
        <v>y</v>
      </c>
      <c r="D646" t="s">
        <v>2135</v>
      </c>
      <c r="E646" t="s">
        <v>2135</v>
      </c>
      <c r="F646" t="str">
        <f t="shared" si="31"/>
        <v>y</v>
      </c>
      <c r="G646" t="s">
        <v>2135</v>
      </c>
      <c r="H646" t="s">
        <v>2135</v>
      </c>
      <c r="I646" t="str">
        <f t="shared" si="32"/>
        <v>y</v>
      </c>
    </row>
    <row r="647" spans="1:9" x14ac:dyDescent="0.25">
      <c r="A647" t="s">
        <v>2135</v>
      </c>
      <c r="B647" t="s">
        <v>2135</v>
      </c>
      <c r="C647" t="str">
        <f t="shared" si="30"/>
        <v>y</v>
      </c>
      <c r="D647" t="s">
        <v>2135</v>
      </c>
      <c r="E647" t="s">
        <v>2135</v>
      </c>
      <c r="F647" t="str">
        <f t="shared" si="31"/>
        <v>y</v>
      </c>
      <c r="G647" t="s">
        <v>2135</v>
      </c>
      <c r="H647" t="s">
        <v>2135</v>
      </c>
      <c r="I647" t="str">
        <f t="shared" si="32"/>
        <v>y</v>
      </c>
    </row>
    <row r="648" spans="1:9" x14ac:dyDescent="0.25">
      <c r="A648" t="s">
        <v>2135</v>
      </c>
      <c r="B648" t="s">
        <v>2135</v>
      </c>
      <c r="C648" t="str">
        <f t="shared" si="30"/>
        <v>y</v>
      </c>
      <c r="D648" t="s">
        <v>2135</v>
      </c>
      <c r="E648" t="s">
        <v>2135</v>
      </c>
      <c r="F648" t="str">
        <f t="shared" si="31"/>
        <v>y</v>
      </c>
      <c r="G648" t="s">
        <v>2135</v>
      </c>
      <c r="H648" t="s">
        <v>2135</v>
      </c>
      <c r="I648" t="str">
        <f t="shared" si="32"/>
        <v>y</v>
      </c>
    </row>
    <row r="649" spans="1:9" x14ac:dyDescent="0.25">
      <c r="A649" t="s">
        <v>2135</v>
      </c>
      <c r="B649" t="s">
        <v>2135</v>
      </c>
      <c r="C649" t="str">
        <f t="shared" si="30"/>
        <v>y</v>
      </c>
      <c r="D649" t="s">
        <v>2135</v>
      </c>
      <c r="E649" t="s">
        <v>2135</v>
      </c>
      <c r="F649" t="str">
        <f t="shared" si="31"/>
        <v>y</v>
      </c>
      <c r="G649" t="s">
        <v>2135</v>
      </c>
      <c r="H649" t="s">
        <v>2135</v>
      </c>
      <c r="I649" t="str">
        <f t="shared" si="32"/>
        <v>y</v>
      </c>
    </row>
    <row r="650" spans="1:9" x14ac:dyDescent="0.25">
      <c r="A650" t="s">
        <v>2136</v>
      </c>
      <c r="B650" t="s">
        <v>2136</v>
      </c>
      <c r="C650" t="str">
        <f t="shared" si="30"/>
        <v>y</v>
      </c>
      <c r="D650" t="s">
        <v>2136</v>
      </c>
      <c r="E650" t="s">
        <v>2136</v>
      </c>
      <c r="F650" t="str">
        <f t="shared" si="31"/>
        <v>y</v>
      </c>
      <c r="G650" t="s">
        <v>2136</v>
      </c>
      <c r="H650" t="s">
        <v>2136</v>
      </c>
      <c r="I650" t="str">
        <f t="shared" si="32"/>
        <v>y</v>
      </c>
    </row>
    <row r="651" spans="1:9" x14ac:dyDescent="0.25">
      <c r="A651" t="s">
        <v>2136</v>
      </c>
      <c r="B651" t="s">
        <v>2136</v>
      </c>
      <c r="C651" t="str">
        <f t="shared" si="30"/>
        <v>y</v>
      </c>
      <c r="D651" t="s">
        <v>2136</v>
      </c>
      <c r="E651" t="s">
        <v>2136</v>
      </c>
      <c r="F651" t="str">
        <f t="shared" si="31"/>
        <v>y</v>
      </c>
      <c r="G651" t="s">
        <v>2136</v>
      </c>
      <c r="H651" t="s">
        <v>2136</v>
      </c>
      <c r="I651" t="str">
        <f t="shared" si="32"/>
        <v>y</v>
      </c>
    </row>
    <row r="652" spans="1:9" x14ac:dyDescent="0.25">
      <c r="A652" t="s">
        <v>2136</v>
      </c>
      <c r="B652" t="s">
        <v>2136</v>
      </c>
      <c r="C652" t="str">
        <f t="shared" si="30"/>
        <v>y</v>
      </c>
      <c r="D652" t="s">
        <v>2136</v>
      </c>
      <c r="E652" t="s">
        <v>2136</v>
      </c>
      <c r="F652" t="str">
        <f t="shared" si="31"/>
        <v>y</v>
      </c>
      <c r="G652" t="s">
        <v>2136</v>
      </c>
      <c r="H652" t="s">
        <v>2136</v>
      </c>
      <c r="I652" t="str">
        <f t="shared" si="32"/>
        <v>y</v>
      </c>
    </row>
    <row r="653" spans="1:9" x14ac:dyDescent="0.25">
      <c r="A653" t="s">
        <v>2136</v>
      </c>
      <c r="B653" t="s">
        <v>2136</v>
      </c>
      <c r="C653" t="str">
        <f t="shared" si="30"/>
        <v>y</v>
      </c>
      <c r="D653" t="s">
        <v>2136</v>
      </c>
      <c r="E653" t="s">
        <v>2136</v>
      </c>
      <c r="F653" t="str">
        <f t="shared" si="31"/>
        <v>y</v>
      </c>
      <c r="G653" t="s">
        <v>2136</v>
      </c>
      <c r="H653" t="s">
        <v>2136</v>
      </c>
      <c r="I653" t="str">
        <f t="shared" si="32"/>
        <v>y</v>
      </c>
    </row>
    <row r="654" spans="1:9" x14ac:dyDescent="0.25">
      <c r="A654" t="s">
        <v>2137</v>
      </c>
      <c r="B654" t="s">
        <v>2137</v>
      </c>
      <c r="C654" t="str">
        <f t="shared" si="30"/>
        <v>y</v>
      </c>
      <c r="D654" t="s">
        <v>2137</v>
      </c>
      <c r="E654" t="s">
        <v>2137</v>
      </c>
      <c r="F654" t="str">
        <f t="shared" si="31"/>
        <v>y</v>
      </c>
      <c r="G654" t="s">
        <v>2137</v>
      </c>
      <c r="H654" t="s">
        <v>2137</v>
      </c>
      <c r="I654" t="str">
        <f t="shared" si="32"/>
        <v>y</v>
      </c>
    </row>
    <row r="655" spans="1:9" x14ac:dyDescent="0.25">
      <c r="A655" t="s">
        <v>2137</v>
      </c>
      <c r="B655" t="s">
        <v>2137</v>
      </c>
      <c r="C655" t="str">
        <f t="shared" si="30"/>
        <v>y</v>
      </c>
      <c r="D655" t="s">
        <v>2137</v>
      </c>
      <c r="E655" t="s">
        <v>2137</v>
      </c>
      <c r="F655" t="str">
        <f t="shared" si="31"/>
        <v>y</v>
      </c>
      <c r="G655" t="s">
        <v>2137</v>
      </c>
      <c r="H655" t="s">
        <v>2137</v>
      </c>
      <c r="I655" t="str">
        <f t="shared" si="32"/>
        <v>y</v>
      </c>
    </row>
    <row r="656" spans="1:9" x14ac:dyDescent="0.25">
      <c r="A656" t="s">
        <v>2137</v>
      </c>
      <c r="B656" t="s">
        <v>2137</v>
      </c>
      <c r="C656" t="str">
        <f t="shared" si="30"/>
        <v>y</v>
      </c>
      <c r="D656" t="s">
        <v>2137</v>
      </c>
      <c r="E656" t="s">
        <v>2137</v>
      </c>
      <c r="F656" t="str">
        <f t="shared" si="31"/>
        <v>y</v>
      </c>
      <c r="G656" t="s">
        <v>2137</v>
      </c>
      <c r="H656" t="s">
        <v>2137</v>
      </c>
      <c r="I656" t="str">
        <f t="shared" si="32"/>
        <v>y</v>
      </c>
    </row>
    <row r="657" spans="1:9" x14ac:dyDescent="0.25">
      <c r="A657" t="s">
        <v>2137</v>
      </c>
      <c r="B657" t="s">
        <v>2137</v>
      </c>
      <c r="C657" t="str">
        <f t="shared" si="30"/>
        <v>y</v>
      </c>
      <c r="D657" t="s">
        <v>2137</v>
      </c>
      <c r="E657" t="s">
        <v>2137</v>
      </c>
      <c r="F657" t="str">
        <f t="shared" si="31"/>
        <v>y</v>
      </c>
      <c r="G657" t="s">
        <v>2137</v>
      </c>
      <c r="H657" t="s">
        <v>2137</v>
      </c>
      <c r="I657" t="str">
        <f t="shared" si="32"/>
        <v>y</v>
      </c>
    </row>
    <row r="658" spans="1:9" x14ac:dyDescent="0.25">
      <c r="A658" t="s">
        <v>2138</v>
      </c>
      <c r="B658" t="s">
        <v>2138</v>
      </c>
      <c r="C658" t="str">
        <f t="shared" si="30"/>
        <v>y</v>
      </c>
      <c r="D658" t="s">
        <v>2138</v>
      </c>
      <c r="E658" t="s">
        <v>2138</v>
      </c>
      <c r="F658" t="str">
        <f t="shared" si="31"/>
        <v>y</v>
      </c>
      <c r="G658" t="s">
        <v>2138</v>
      </c>
      <c r="H658" t="s">
        <v>2138</v>
      </c>
      <c r="I658" t="str">
        <f t="shared" si="32"/>
        <v>y</v>
      </c>
    </row>
    <row r="659" spans="1:9" x14ac:dyDescent="0.25">
      <c r="A659" t="s">
        <v>2138</v>
      </c>
      <c r="B659" t="s">
        <v>2138</v>
      </c>
      <c r="C659" t="str">
        <f t="shared" si="30"/>
        <v>y</v>
      </c>
      <c r="D659" t="s">
        <v>2138</v>
      </c>
      <c r="E659" t="s">
        <v>2138</v>
      </c>
      <c r="F659" t="str">
        <f t="shared" si="31"/>
        <v>y</v>
      </c>
      <c r="G659" t="s">
        <v>2138</v>
      </c>
      <c r="H659" t="s">
        <v>2138</v>
      </c>
      <c r="I659" t="str">
        <f t="shared" si="32"/>
        <v>y</v>
      </c>
    </row>
    <row r="660" spans="1:9" x14ac:dyDescent="0.25">
      <c r="A660" t="s">
        <v>2138</v>
      </c>
      <c r="B660" t="s">
        <v>2138</v>
      </c>
      <c r="C660" t="str">
        <f t="shared" si="30"/>
        <v>y</v>
      </c>
      <c r="D660" t="s">
        <v>2138</v>
      </c>
      <c r="E660" t="s">
        <v>2138</v>
      </c>
      <c r="F660" t="str">
        <f t="shared" si="31"/>
        <v>y</v>
      </c>
      <c r="G660" t="s">
        <v>2138</v>
      </c>
      <c r="H660" t="s">
        <v>2138</v>
      </c>
      <c r="I660" t="str">
        <f t="shared" si="32"/>
        <v>y</v>
      </c>
    </row>
    <row r="661" spans="1:9" x14ac:dyDescent="0.25">
      <c r="A661" t="s">
        <v>2138</v>
      </c>
      <c r="B661" t="s">
        <v>2138</v>
      </c>
      <c r="C661" t="str">
        <f t="shared" si="30"/>
        <v>y</v>
      </c>
      <c r="D661" t="s">
        <v>2138</v>
      </c>
      <c r="E661" t="s">
        <v>2138</v>
      </c>
      <c r="F661" t="str">
        <f t="shared" si="31"/>
        <v>y</v>
      </c>
      <c r="G661" t="s">
        <v>2138</v>
      </c>
      <c r="H661" t="s">
        <v>2138</v>
      </c>
      <c r="I661" t="str">
        <f t="shared" si="32"/>
        <v>y</v>
      </c>
    </row>
    <row r="662" spans="1:9" x14ac:dyDescent="0.25">
      <c r="A662" t="s">
        <v>2139</v>
      </c>
      <c r="B662" t="s">
        <v>2139</v>
      </c>
      <c r="C662" t="str">
        <f t="shared" si="30"/>
        <v>y</v>
      </c>
      <c r="D662" t="s">
        <v>2139</v>
      </c>
      <c r="E662" t="s">
        <v>2139</v>
      </c>
      <c r="F662" t="str">
        <f t="shared" si="31"/>
        <v>y</v>
      </c>
      <c r="G662" t="s">
        <v>2139</v>
      </c>
      <c r="H662" t="s">
        <v>2139</v>
      </c>
      <c r="I662" t="str">
        <f t="shared" si="32"/>
        <v>y</v>
      </c>
    </row>
    <row r="663" spans="1:9" x14ac:dyDescent="0.25">
      <c r="A663" t="s">
        <v>2139</v>
      </c>
      <c r="B663" t="s">
        <v>2139</v>
      </c>
      <c r="C663" t="str">
        <f t="shared" si="30"/>
        <v>y</v>
      </c>
      <c r="D663" t="s">
        <v>2139</v>
      </c>
      <c r="E663" t="s">
        <v>2139</v>
      </c>
      <c r="F663" t="str">
        <f t="shared" si="31"/>
        <v>y</v>
      </c>
      <c r="G663" t="s">
        <v>2139</v>
      </c>
      <c r="H663" t="s">
        <v>2139</v>
      </c>
      <c r="I663" t="str">
        <f t="shared" si="32"/>
        <v>y</v>
      </c>
    </row>
    <row r="664" spans="1:9" x14ac:dyDescent="0.25">
      <c r="A664" t="s">
        <v>2139</v>
      </c>
      <c r="B664" t="s">
        <v>2139</v>
      </c>
      <c r="C664" t="str">
        <f t="shared" si="30"/>
        <v>y</v>
      </c>
      <c r="D664" t="s">
        <v>2139</v>
      </c>
      <c r="E664" t="s">
        <v>2139</v>
      </c>
      <c r="F664" t="str">
        <f t="shared" si="31"/>
        <v>y</v>
      </c>
      <c r="G664" t="s">
        <v>2139</v>
      </c>
      <c r="H664" t="s">
        <v>2139</v>
      </c>
      <c r="I664" t="str">
        <f t="shared" si="32"/>
        <v>y</v>
      </c>
    </row>
    <row r="665" spans="1:9" x14ac:dyDescent="0.25">
      <c r="A665" t="s">
        <v>2139</v>
      </c>
      <c r="B665" t="s">
        <v>2139</v>
      </c>
      <c r="C665" t="str">
        <f t="shared" si="30"/>
        <v>y</v>
      </c>
      <c r="D665" t="s">
        <v>2139</v>
      </c>
      <c r="E665" t="s">
        <v>2139</v>
      </c>
      <c r="F665" t="str">
        <f t="shared" si="31"/>
        <v>y</v>
      </c>
      <c r="G665" t="s">
        <v>2139</v>
      </c>
      <c r="H665" t="s">
        <v>2139</v>
      </c>
      <c r="I665" t="str">
        <f t="shared" si="32"/>
        <v>y</v>
      </c>
    </row>
    <row r="666" spans="1:9" x14ac:dyDescent="0.25">
      <c r="A666" t="s">
        <v>2140</v>
      </c>
      <c r="B666" t="s">
        <v>2140</v>
      </c>
      <c r="C666" t="str">
        <f t="shared" si="30"/>
        <v>y</v>
      </c>
      <c r="D666" t="s">
        <v>2140</v>
      </c>
      <c r="E666" t="s">
        <v>2140</v>
      </c>
      <c r="F666" t="str">
        <f t="shared" si="31"/>
        <v>y</v>
      </c>
      <c r="G666" t="s">
        <v>2140</v>
      </c>
      <c r="H666" t="s">
        <v>2140</v>
      </c>
      <c r="I666" t="str">
        <f t="shared" si="32"/>
        <v>y</v>
      </c>
    </row>
    <row r="667" spans="1:9" x14ac:dyDescent="0.25">
      <c r="A667" t="s">
        <v>2140</v>
      </c>
      <c r="B667" t="s">
        <v>2140</v>
      </c>
      <c r="C667" t="str">
        <f t="shared" si="30"/>
        <v>y</v>
      </c>
      <c r="D667" t="s">
        <v>2140</v>
      </c>
      <c r="E667" t="s">
        <v>2140</v>
      </c>
      <c r="F667" t="str">
        <f t="shared" si="31"/>
        <v>y</v>
      </c>
      <c r="G667" t="s">
        <v>2140</v>
      </c>
      <c r="H667" t="s">
        <v>2140</v>
      </c>
      <c r="I667" t="str">
        <f t="shared" si="32"/>
        <v>y</v>
      </c>
    </row>
    <row r="668" spans="1:9" x14ac:dyDescent="0.25">
      <c r="A668" t="s">
        <v>2140</v>
      </c>
      <c r="B668" t="s">
        <v>2140</v>
      </c>
      <c r="C668" t="str">
        <f t="shared" si="30"/>
        <v>y</v>
      </c>
      <c r="D668" t="s">
        <v>2140</v>
      </c>
      <c r="E668" t="s">
        <v>2140</v>
      </c>
      <c r="F668" t="str">
        <f t="shared" si="31"/>
        <v>y</v>
      </c>
      <c r="G668" t="s">
        <v>2140</v>
      </c>
      <c r="H668" t="s">
        <v>2140</v>
      </c>
      <c r="I668" t="str">
        <f t="shared" si="32"/>
        <v>y</v>
      </c>
    </row>
    <row r="669" spans="1:9" x14ac:dyDescent="0.25">
      <c r="A669" t="s">
        <v>2140</v>
      </c>
      <c r="B669" t="s">
        <v>2140</v>
      </c>
      <c r="C669" t="str">
        <f t="shared" si="30"/>
        <v>y</v>
      </c>
      <c r="D669" t="s">
        <v>2140</v>
      </c>
      <c r="E669" t="s">
        <v>2140</v>
      </c>
      <c r="F669" t="str">
        <f t="shared" si="31"/>
        <v>y</v>
      </c>
      <c r="G669" t="s">
        <v>2140</v>
      </c>
      <c r="H669" t="s">
        <v>2140</v>
      </c>
      <c r="I669" t="str">
        <f t="shared" si="32"/>
        <v>y</v>
      </c>
    </row>
    <row r="670" spans="1:9" x14ac:dyDescent="0.25">
      <c r="A670" t="s">
        <v>2141</v>
      </c>
      <c r="B670" t="s">
        <v>2141</v>
      </c>
      <c r="C670" t="str">
        <f t="shared" si="30"/>
        <v>y</v>
      </c>
      <c r="D670" t="s">
        <v>2141</v>
      </c>
      <c r="E670" t="s">
        <v>2141</v>
      </c>
      <c r="F670" t="str">
        <f t="shared" si="31"/>
        <v>y</v>
      </c>
      <c r="G670" t="s">
        <v>2141</v>
      </c>
      <c r="H670" t="s">
        <v>2141</v>
      </c>
      <c r="I670" t="str">
        <f t="shared" si="32"/>
        <v>y</v>
      </c>
    </row>
    <row r="671" spans="1:9" x14ac:dyDescent="0.25">
      <c r="A671" t="s">
        <v>2141</v>
      </c>
      <c r="B671" t="s">
        <v>2141</v>
      </c>
      <c r="C671" t="str">
        <f t="shared" si="30"/>
        <v>y</v>
      </c>
      <c r="D671" t="s">
        <v>2141</v>
      </c>
      <c r="E671" t="s">
        <v>2141</v>
      </c>
      <c r="F671" t="str">
        <f t="shared" si="31"/>
        <v>y</v>
      </c>
      <c r="G671" t="s">
        <v>2141</v>
      </c>
      <c r="H671" t="s">
        <v>2141</v>
      </c>
      <c r="I671" t="str">
        <f t="shared" si="32"/>
        <v>y</v>
      </c>
    </row>
    <row r="672" spans="1:9" x14ac:dyDescent="0.25">
      <c r="A672" t="s">
        <v>2141</v>
      </c>
      <c r="B672" t="s">
        <v>2141</v>
      </c>
      <c r="C672" t="str">
        <f t="shared" si="30"/>
        <v>y</v>
      </c>
      <c r="D672" t="s">
        <v>2141</v>
      </c>
      <c r="E672" t="s">
        <v>2141</v>
      </c>
      <c r="F672" t="str">
        <f t="shared" si="31"/>
        <v>y</v>
      </c>
      <c r="G672" t="s">
        <v>2141</v>
      </c>
      <c r="H672" t="s">
        <v>2141</v>
      </c>
      <c r="I672" t="str">
        <f t="shared" si="32"/>
        <v>y</v>
      </c>
    </row>
    <row r="673" spans="1:9" x14ac:dyDescent="0.25">
      <c r="A673" t="s">
        <v>2141</v>
      </c>
      <c r="B673" t="s">
        <v>2141</v>
      </c>
      <c r="C673" t="str">
        <f t="shared" si="30"/>
        <v>y</v>
      </c>
      <c r="D673" t="s">
        <v>2141</v>
      </c>
      <c r="E673" t="s">
        <v>2141</v>
      </c>
      <c r="F673" t="str">
        <f t="shared" si="31"/>
        <v>y</v>
      </c>
      <c r="G673" t="s">
        <v>2141</v>
      </c>
      <c r="H673" t="s">
        <v>2141</v>
      </c>
      <c r="I673" t="str">
        <f t="shared" si="32"/>
        <v>y</v>
      </c>
    </row>
    <row r="674" spans="1:9" x14ac:dyDescent="0.25">
      <c r="A674" t="s">
        <v>2142</v>
      </c>
      <c r="B674" t="s">
        <v>2142</v>
      </c>
      <c r="C674" t="str">
        <f t="shared" si="30"/>
        <v>y</v>
      </c>
      <c r="D674" t="s">
        <v>2142</v>
      </c>
      <c r="E674" t="s">
        <v>2142</v>
      </c>
      <c r="F674" t="str">
        <f t="shared" si="31"/>
        <v>y</v>
      </c>
      <c r="G674" t="s">
        <v>2142</v>
      </c>
      <c r="H674" t="s">
        <v>2142</v>
      </c>
      <c r="I674" t="str">
        <f t="shared" si="32"/>
        <v>y</v>
      </c>
    </row>
    <row r="675" spans="1:9" x14ac:dyDescent="0.25">
      <c r="A675" t="s">
        <v>2142</v>
      </c>
      <c r="B675" t="s">
        <v>2142</v>
      </c>
      <c r="C675" t="str">
        <f t="shared" si="30"/>
        <v>y</v>
      </c>
      <c r="D675" t="s">
        <v>2142</v>
      </c>
      <c r="E675" t="s">
        <v>2142</v>
      </c>
      <c r="F675" t="str">
        <f t="shared" si="31"/>
        <v>y</v>
      </c>
      <c r="G675" t="s">
        <v>2142</v>
      </c>
      <c r="H675" t="s">
        <v>2142</v>
      </c>
      <c r="I675" t="str">
        <f t="shared" si="32"/>
        <v>y</v>
      </c>
    </row>
    <row r="676" spans="1:9" x14ac:dyDescent="0.25">
      <c r="A676" t="s">
        <v>2142</v>
      </c>
      <c r="B676" t="s">
        <v>2142</v>
      </c>
      <c r="C676" t="str">
        <f t="shared" si="30"/>
        <v>y</v>
      </c>
      <c r="D676" t="s">
        <v>2142</v>
      </c>
      <c r="E676" t="s">
        <v>2142</v>
      </c>
      <c r="F676" t="str">
        <f t="shared" si="31"/>
        <v>y</v>
      </c>
      <c r="G676" t="s">
        <v>2142</v>
      </c>
      <c r="H676" t="s">
        <v>2142</v>
      </c>
      <c r="I676" t="str">
        <f t="shared" si="32"/>
        <v>y</v>
      </c>
    </row>
    <row r="677" spans="1:9" x14ac:dyDescent="0.25">
      <c r="A677" t="s">
        <v>2142</v>
      </c>
      <c r="B677" t="s">
        <v>2142</v>
      </c>
      <c r="C677" t="str">
        <f t="shared" si="30"/>
        <v>y</v>
      </c>
      <c r="D677" t="s">
        <v>2142</v>
      </c>
      <c r="E677" t="s">
        <v>2142</v>
      </c>
      <c r="F677" t="str">
        <f t="shared" si="31"/>
        <v>y</v>
      </c>
      <c r="G677" t="s">
        <v>2142</v>
      </c>
      <c r="H677" t="s">
        <v>2142</v>
      </c>
      <c r="I677" t="str">
        <f t="shared" si="32"/>
        <v>y</v>
      </c>
    </row>
    <row r="678" spans="1:9" x14ac:dyDescent="0.25">
      <c r="A678" t="s">
        <v>2143</v>
      </c>
      <c r="B678" t="s">
        <v>2143</v>
      </c>
      <c r="C678" t="str">
        <f t="shared" si="30"/>
        <v>y</v>
      </c>
      <c r="D678" t="s">
        <v>2143</v>
      </c>
      <c r="E678" t="s">
        <v>2143</v>
      </c>
      <c r="F678" t="str">
        <f t="shared" si="31"/>
        <v>y</v>
      </c>
      <c r="G678" t="s">
        <v>2143</v>
      </c>
      <c r="H678" t="s">
        <v>2143</v>
      </c>
      <c r="I678" t="str">
        <f t="shared" si="32"/>
        <v>y</v>
      </c>
    </row>
    <row r="679" spans="1:9" x14ac:dyDescent="0.25">
      <c r="A679" t="s">
        <v>2143</v>
      </c>
      <c r="B679" t="s">
        <v>2143</v>
      </c>
      <c r="C679" t="str">
        <f t="shared" si="30"/>
        <v>y</v>
      </c>
      <c r="D679" t="s">
        <v>2143</v>
      </c>
      <c r="E679" t="s">
        <v>2143</v>
      </c>
      <c r="F679" t="str">
        <f t="shared" si="31"/>
        <v>y</v>
      </c>
      <c r="G679" t="s">
        <v>2143</v>
      </c>
      <c r="H679" t="s">
        <v>2143</v>
      </c>
      <c r="I679" t="str">
        <f t="shared" si="32"/>
        <v>y</v>
      </c>
    </row>
    <row r="680" spans="1:9" x14ac:dyDescent="0.25">
      <c r="A680" t="s">
        <v>2143</v>
      </c>
      <c r="B680" t="s">
        <v>2143</v>
      </c>
      <c r="C680" t="str">
        <f t="shared" si="30"/>
        <v>y</v>
      </c>
      <c r="D680" t="s">
        <v>2143</v>
      </c>
      <c r="E680" t="s">
        <v>2143</v>
      </c>
      <c r="F680" t="str">
        <f t="shared" si="31"/>
        <v>y</v>
      </c>
      <c r="G680" t="s">
        <v>2143</v>
      </c>
      <c r="H680" t="s">
        <v>2143</v>
      </c>
      <c r="I680" t="str">
        <f t="shared" si="32"/>
        <v>y</v>
      </c>
    </row>
    <row r="681" spans="1:9" x14ac:dyDescent="0.25">
      <c r="A681" t="s">
        <v>2143</v>
      </c>
      <c r="B681" t="s">
        <v>2143</v>
      </c>
      <c r="C681" t="str">
        <f t="shared" si="30"/>
        <v>y</v>
      </c>
      <c r="D681" t="s">
        <v>2143</v>
      </c>
      <c r="E681" t="s">
        <v>2143</v>
      </c>
      <c r="F681" t="str">
        <f t="shared" si="31"/>
        <v>y</v>
      </c>
      <c r="G681" t="s">
        <v>2143</v>
      </c>
      <c r="H681" t="s">
        <v>2143</v>
      </c>
      <c r="I681" t="str">
        <f t="shared" si="32"/>
        <v>y</v>
      </c>
    </row>
    <row r="682" spans="1:9" x14ac:dyDescent="0.25">
      <c r="A682" t="s">
        <v>2144</v>
      </c>
      <c r="B682" t="s">
        <v>2144</v>
      </c>
      <c r="C682" t="str">
        <f t="shared" si="30"/>
        <v>y</v>
      </c>
      <c r="D682" t="s">
        <v>2144</v>
      </c>
      <c r="E682" t="s">
        <v>2144</v>
      </c>
      <c r="F682" t="str">
        <f t="shared" si="31"/>
        <v>y</v>
      </c>
      <c r="G682" t="s">
        <v>2144</v>
      </c>
      <c r="H682" t="s">
        <v>2144</v>
      </c>
      <c r="I682" t="str">
        <f t="shared" si="32"/>
        <v>y</v>
      </c>
    </row>
    <row r="683" spans="1:9" x14ac:dyDescent="0.25">
      <c r="A683" t="s">
        <v>2144</v>
      </c>
      <c r="B683" t="s">
        <v>2144</v>
      </c>
      <c r="C683" t="str">
        <f t="shared" si="30"/>
        <v>y</v>
      </c>
      <c r="D683" t="s">
        <v>2144</v>
      </c>
      <c r="E683" t="s">
        <v>2144</v>
      </c>
      <c r="F683" t="str">
        <f t="shared" si="31"/>
        <v>y</v>
      </c>
      <c r="G683" t="s">
        <v>2144</v>
      </c>
      <c r="H683" t="s">
        <v>2144</v>
      </c>
      <c r="I683" t="str">
        <f t="shared" si="32"/>
        <v>y</v>
      </c>
    </row>
    <row r="684" spans="1:9" x14ac:dyDescent="0.25">
      <c r="A684" t="s">
        <v>2144</v>
      </c>
      <c r="B684" t="s">
        <v>2144</v>
      </c>
      <c r="C684" t="str">
        <f t="shared" si="30"/>
        <v>y</v>
      </c>
      <c r="D684" t="s">
        <v>2144</v>
      </c>
      <c r="E684" t="s">
        <v>2144</v>
      </c>
      <c r="F684" t="str">
        <f t="shared" si="31"/>
        <v>y</v>
      </c>
      <c r="G684" t="s">
        <v>2144</v>
      </c>
      <c r="H684" t="s">
        <v>2144</v>
      </c>
      <c r="I684" t="str">
        <f t="shared" si="32"/>
        <v>y</v>
      </c>
    </row>
    <row r="685" spans="1:9" x14ac:dyDescent="0.25">
      <c r="A685" t="s">
        <v>2144</v>
      </c>
      <c r="B685" t="s">
        <v>2144</v>
      </c>
      <c r="C685" t="str">
        <f t="shared" si="30"/>
        <v>y</v>
      </c>
      <c r="D685" t="s">
        <v>2144</v>
      </c>
      <c r="E685" t="s">
        <v>2144</v>
      </c>
      <c r="F685" t="str">
        <f t="shared" si="31"/>
        <v>y</v>
      </c>
      <c r="G685" t="s">
        <v>2144</v>
      </c>
      <c r="H685" t="s">
        <v>2144</v>
      </c>
      <c r="I685" t="str">
        <f t="shared" si="32"/>
        <v>y</v>
      </c>
    </row>
    <row r="686" spans="1:9" x14ac:dyDescent="0.25">
      <c r="A686" t="s">
        <v>2145</v>
      </c>
      <c r="B686" t="s">
        <v>2145</v>
      </c>
      <c r="C686" t="str">
        <f t="shared" si="30"/>
        <v>y</v>
      </c>
      <c r="D686" t="s">
        <v>2145</v>
      </c>
      <c r="E686" t="s">
        <v>2145</v>
      </c>
      <c r="F686" t="str">
        <f t="shared" si="31"/>
        <v>y</v>
      </c>
      <c r="G686" t="s">
        <v>2145</v>
      </c>
      <c r="H686" t="s">
        <v>2145</v>
      </c>
      <c r="I686" t="str">
        <f t="shared" si="32"/>
        <v>y</v>
      </c>
    </row>
    <row r="687" spans="1:9" x14ac:dyDescent="0.25">
      <c r="A687" t="s">
        <v>2145</v>
      </c>
      <c r="B687" t="s">
        <v>2145</v>
      </c>
      <c r="C687" t="str">
        <f t="shared" si="30"/>
        <v>y</v>
      </c>
      <c r="D687" t="s">
        <v>2145</v>
      </c>
      <c r="E687" t="s">
        <v>2145</v>
      </c>
      <c r="F687" t="str">
        <f t="shared" si="31"/>
        <v>y</v>
      </c>
      <c r="G687" t="s">
        <v>2145</v>
      </c>
      <c r="H687" t="s">
        <v>2145</v>
      </c>
      <c r="I687" t="str">
        <f t="shared" si="32"/>
        <v>y</v>
      </c>
    </row>
    <row r="688" spans="1:9" x14ac:dyDescent="0.25">
      <c r="A688" t="s">
        <v>2145</v>
      </c>
      <c r="B688" t="s">
        <v>2145</v>
      </c>
      <c r="C688" t="str">
        <f t="shared" si="30"/>
        <v>y</v>
      </c>
      <c r="D688" t="s">
        <v>2145</v>
      </c>
      <c r="E688" t="s">
        <v>2145</v>
      </c>
      <c r="F688" t="str">
        <f t="shared" si="31"/>
        <v>y</v>
      </c>
      <c r="G688" t="s">
        <v>2145</v>
      </c>
      <c r="H688" t="s">
        <v>2145</v>
      </c>
      <c r="I688" t="str">
        <f t="shared" si="32"/>
        <v>y</v>
      </c>
    </row>
    <row r="689" spans="1:9" x14ac:dyDescent="0.25">
      <c r="A689" t="s">
        <v>2145</v>
      </c>
      <c r="B689" t="s">
        <v>2145</v>
      </c>
      <c r="C689" t="str">
        <f t="shared" si="30"/>
        <v>y</v>
      </c>
      <c r="D689" t="s">
        <v>2145</v>
      </c>
      <c r="E689" t="s">
        <v>2145</v>
      </c>
      <c r="F689" t="str">
        <f t="shared" si="31"/>
        <v>y</v>
      </c>
      <c r="G689" t="s">
        <v>2145</v>
      </c>
      <c r="H689" t="s">
        <v>2145</v>
      </c>
      <c r="I689" t="str">
        <f t="shared" si="32"/>
        <v>y</v>
      </c>
    </row>
    <row r="690" spans="1:9" x14ac:dyDescent="0.25">
      <c r="A690" t="s">
        <v>2146</v>
      </c>
      <c r="B690" t="s">
        <v>2146</v>
      </c>
      <c r="C690" t="str">
        <f t="shared" si="30"/>
        <v>y</v>
      </c>
      <c r="D690" t="s">
        <v>2146</v>
      </c>
      <c r="E690" t="s">
        <v>2146</v>
      </c>
      <c r="F690" t="str">
        <f t="shared" si="31"/>
        <v>y</v>
      </c>
      <c r="G690" t="s">
        <v>2146</v>
      </c>
      <c r="H690" t="s">
        <v>2146</v>
      </c>
      <c r="I690" t="str">
        <f t="shared" si="32"/>
        <v>y</v>
      </c>
    </row>
    <row r="691" spans="1:9" x14ac:dyDescent="0.25">
      <c r="A691" t="s">
        <v>2146</v>
      </c>
      <c r="B691" t="s">
        <v>2146</v>
      </c>
      <c r="C691" t="str">
        <f t="shared" si="30"/>
        <v>y</v>
      </c>
      <c r="D691" t="s">
        <v>2146</v>
      </c>
      <c r="E691" t="s">
        <v>2146</v>
      </c>
      <c r="F691" t="str">
        <f t="shared" si="31"/>
        <v>y</v>
      </c>
      <c r="G691" t="s">
        <v>2146</v>
      </c>
      <c r="H691" t="s">
        <v>2146</v>
      </c>
      <c r="I691" t="str">
        <f t="shared" si="32"/>
        <v>y</v>
      </c>
    </row>
    <row r="692" spans="1:9" x14ac:dyDescent="0.25">
      <c r="A692" t="s">
        <v>2146</v>
      </c>
      <c r="B692" t="s">
        <v>2146</v>
      </c>
      <c r="C692" t="str">
        <f t="shared" si="30"/>
        <v>y</v>
      </c>
      <c r="D692" t="s">
        <v>2146</v>
      </c>
      <c r="E692" t="s">
        <v>2146</v>
      </c>
      <c r="F692" t="str">
        <f t="shared" si="31"/>
        <v>y</v>
      </c>
      <c r="G692" t="s">
        <v>2146</v>
      </c>
      <c r="H692" t="s">
        <v>2146</v>
      </c>
      <c r="I692" t="str">
        <f t="shared" si="32"/>
        <v>y</v>
      </c>
    </row>
    <row r="693" spans="1:9" x14ac:dyDescent="0.25">
      <c r="A693" t="s">
        <v>2146</v>
      </c>
      <c r="B693" t="s">
        <v>2146</v>
      </c>
      <c r="C693" t="str">
        <f t="shared" si="30"/>
        <v>y</v>
      </c>
      <c r="D693" t="s">
        <v>2146</v>
      </c>
      <c r="E693" t="s">
        <v>2146</v>
      </c>
      <c r="F693" t="str">
        <f t="shared" si="31"/>
        <v>y</v>
      </c>
      <c r="G693" t="s">
        <v>2146</v>
      </c>
      <c r="H693" t="s">
        <v>2146</v>
      </c>
      <c r="I693" t="str">
        <f t="shared" si="32"/>
        <v>y</v>
      </c>
    </row>
    <row r="694" spans="1:9" x14ac:dyDescent="0.25">
      <c r="A694" t="s">
        <v>2147</v>
      </c>
      <c r="B694" t="s">
        <v>2147</v>
      </c>
      <c r="C694" t="str">
        <f t="shared" si="30"/>
        <v>y</v>
      </c>
      <c r="D694" t="s">
        <v>2147</v>
      </c>
      <c r="E694" t="s">
        <v>2147</v>
      </c>
      <c r="F694" t="str">
        <f t="shared" si="31"/>
        <v>y</v>
      </c>
      <c r="G694" t="s">
        <v>2147</v>
      </c>
      <c r="H694" t="s">
        <v>2147</v>
      </c>
      <c r="I694" t="str">
        <f t="shared" si="32"/>
        <v>y</v>
      </c>
    </row>
    <row r="695" spans="1:9" x14ac:dyDescent="0.25">
      <c r="A695" t="s">
        <v>2147</v>
      </c>
      <c r="B695" t="s">
        <v>2147</v>
      </c>
      <c r="C695" t="str">
        <f t="shared" si="30"/>
        <v>y</v>
      </c>
      <c r="D695" t="s">
        <v>2147</v>
      </c>
      <c r="E695" t="s">
        <v>2147</v>
      </c>
      <c r="F695" t="str">
        <f t="shared" si="31"/>
        <v>y</v>
      </c>
      <c r="G695" t="s">
        <v>2147</v>
      </c>
      <c r="H695" t="s">
        <v>2147</v>
      </c>
      <c r="I695" t="str">
        <f t="shared" si="32"/>
        <v>y</v>
      </c>
    </row>
    <row r="696" spans="1:9" x14ac:dyDescent="0.25">
      <c r="A696" t="s">
        <v>2147</v>
      </c>
      <c r="B696" t="s">
        <v>2147</v>
      </c>
      <c r="C696" t="str">
        <f t="shared" si="30"/>
        <v>y</v>
      </c>
      <c r="D696" t="s">
        <v>2147</v>
      </c>
      <c r="E696" t="s">
        <v>2147</v>
      </c>
      <c r="F696" t="str">
        <f t="shared" si="31"/>
        <v>y</v>
      </c>
      <c r="G696" t="s">
        <v>2147</v>
      </c>
      <c r="H696" t="s">
        <v>2147</v>
      </c>
      <c r="I696" t="str">
        <f t="shared" si="32"/>
        <v>y</v>
      </c>
    </row>
    <row r="697" spans="1:9" x14ac:dyDescent="0.25">
      <c r="A697" t="s">
        <v>2147</v>
      </c>
      <c r="B697" t="s">
        <v>2147</v>
      </c>
      <c r="C697" t="str">
        <f t="shared" si="30"/>
        <v>y</v>
      </c>
      <c r="D697" t="s">
        <v>2147</v>
      </c>
      <c r="E697" t="s">
        <v>2147</v>
      </c>
      <c r="F697" t="str">
        <f t="shared" si="31"/>
        <v>y</v>
      </c>
      <c r="G697" t="s">
        <v>2147</v>
      </c>
      <c r="H697" t="s">
        <v>2147</v>
      </c>
      <c r="I697" t="str">
        <f t="shared" si="32"/>
        <v>y</v>
      </c>
    </row>
    <row r="698" spans="1:9" x14ac:dyDescent="0.25">
      <c r="A698" t="s">
        <v>2148</v>
      </c>
      <c r="B698" t="s">
        <v>2148</v>
      </c>
      <c r="C698" t="str">
        <f t="shared" si="30"/>
        <v>y</v>
      </c>
      <c r="D698" t="s">
        <v>2148</v>
      </c>
      <c r="E698" t="s">
        <v>2148</v>
      </c>
      <c r="F698" t="str">
        <f t="shared" si="31"/>
        <v>y</v>
      </c>
      <c r="G698" t="s">
        <v>2148</v>
      </c>
      <c r="H698" t="s">
        <v>2148</v>
      </c>
      <c r="I698" t="str">
        <f t="shared" si="32"/>
        <v>y</v>
      </c>
    </row>
    <row r="699" spans="1:9" x14ac:dyDescent="0.25">
      <c r="A699" t="s">
        <v>2148</v>
      </c>
      <c r="B699" t="s">
        <v>2148</v>
      </c>
      <c r="C699" t="str">
        <f t="shared" si="30"/>
        <v>y</v>
      </c>
      <c r="D699" t="s">
        <v>2148</v>
      </c>
      <c r="E699" t="s">
        <v>2148</v>
      </c>
      <c r="F699" t="str">
        <f t="shared" si="31"/>
        <v>y</v>
      </c>
      <c r="G699" t="s">
        <v>2148</v>
      </c>
      <c r="H699" t="s">
        <v>2148</v>
      </c>
      <c r="I699" t="str">
        <f t="shared" si="32"/>
        <v>y</v>
      </c>
    </row>
    <row r="700" spans="1:9" x14ac:dyDescent="0.25">
      <c r="A700" t="s">
        <v>2148</v>
      </c>
      <c r="B700" t="s">
        <v>2148</v>
      </c>
      <c r="C700" t="str">
        <f t="shared" si="30"/>
        <v>y</v>
      </c>
      <c r="D700" t="s">
        <v>2148</v>
      </c>
      <c r="E700" t="s">
        <v>2148</v>
      </c>
      <c r="F700" t="str">
        <f t="shared" si="31"/>
        <v>y</v>
      </c>
      <c r="G700" t="s">
        <v>2148</v>
      </c>
      <c r="H700" t="s">
        <v>2148</v>
      </c>
      <c r="I700" t="str">
        <f t="shared" si="32"/>
        <v>y</v>
      </c>
    </row>
    <row r="701" spans="1:9" x14ac:dyDescent="0.25">
      <c r="A701" t="s">
        <v>2148</v>
      </c>
      <c r="B701" t="s">
        <v>2148</v>
      </c>
      <c r="C701" t="str">
        <f t="shared" si="30"/>
        <v>y</v>
      </c>
      <c r="D701" t="s">
        <v>2148</v>
      </c>
      <c r="E701" t="s">
        <v>2148</v>
      </c>
      <c r="F701" t="str">
        <f t="shared" si="31"/>
        <v>y</v>
      </c>
      <c r="G701" t="s">
        <v>2148</v>
      </c>
      <c r="H701" t="s">
        <v>2148</v>
      </c>
      <c r="I701" t="str">
        <f t="shared" si="32"/>
        <v>y</v>
      </c>
    </row>
    <row r="702" spans="1:9" x14ac:dyDescent="0.25">
      <c r="A702" t="s">
        <v>2149</v>
      </c>
      <c r="B702" t="s">
        <v>2149</v>
      </c>
      <c r="C702" t="str">
        <f t="shared" si="30"/>
        <v>y</v>
      </c>
      <c r="D702" t="s">
        <v>2149</v>
      </c>
      <c r="E702" t="s">
        <v>2149</v>
      </c>
      <c r="F702" t="str">
        <f t="shared" si="31"/>
        <v>y</v>
      </c>
      <c r="G702" t="s">
        <v>2149</v>
      </c>
      <c r="H702" t="s">
        <v>2149</v>
      </c>
      <c r="I702" t="str">
        <f t="shared" si="32"/>
        <v>y</v>
      </c>
    </row>
    <row r="703" spans="1:9" x14ac:dyDescent="0.25">
      <c r="A703" t="s">
        <v>2149</v>
      </c>
      <c r="B703" t="s">
        <v>2149</v>
      </c>
      <c r="C703" t="str">
        <f t="shared" si="30"/>
        <v>y</v>
      </c>
      <c r="D703" t="s">
        <v>2149</v>
      </c>
      <c r="E703" t="s">
        <v>2149</v>
      </c>
      <c r="F703" t="str">
        <f t="shared" si="31"/>
        <v>y</v>
      </c>
      <c r="G703" t="s">
        <v>2149</v>
      </c>
      <c r="H703" t="s">
        <v>2149</v>
      </c>
      <c r="I703" t="str">
        <f t="shared" si="32"/>
        <v>y</v>
      </c>
    </row>
    <row r="704" spans="1:9" x14ac:dyDescent="0.25">
      <c r="A704" t="s">
        <v>2149</v>
      </c>
      <c r="B704" t="s">
        <v>2149</v>
      </c>
      <c r="C704" t="str">
        <f t="shared" si="30"/>
        <v>y</v>
      </c>
      <c r="D704" t="s">
        <v>2149</v>
      </c>
      <c r="E704" t="s">
        <v>2149</v>
      </c>
      <c r="F704" t="str">
        <f t="shared" si="31"/>
        <v>y</v>
      </c>
      <c r="G704" t="s">
        <v>2149</v>
      </c>
      <c r="H704" t="s">
        <v>2149</v>
      </c>
      <c r="I704" t="str">
        <f t="shared" si="32"/>
        <v>y</v>
      </c>
    </row>
    <row r="705" spans="1:9" x14ac:dyDescent="0.25">
      <c r="A705" t="s">
        <v>2149</v>
      </c>
      <c r="B705" t="s">
        <v>2149</v>
      </c>
      <c r="C705" t="str">
        <f t="shared" si="30"/>
        <v>y</v>
      </c>
      <c r="D705" t="s">
        <v>2149</v>
      </c>
      <c r="E705" t="s">
        <v>2149</v>
      </c>
      <c r="F705" t="str">
        <f t="shared" si="31"/>
        <v>y</v>
      </c>
      <c r="G705" t="s">
        <v>2149</v>
      </c>
      <c r="H705" t="s">
        <v>2149</v>
      </c>
      <c r="I705" t="str">
        <f t="shared" si="32"/>
        <v>y</v>
      </c>
    </row>
    <row r="706" spans="1:9" x14ac:dyDescent="0.25">
      <c r="A706" t="s">
        <v>2150</v>
      </c>
      <c r="B706" t="s">
        <v>2150</v>
      </c>
      <c r="C706" t="str">
        <f t="shared" si="30"/>
        <v>y</v>
      </c>
      <c r="D706" t="s">
        <v>2150</v>
      </c>
      <c r="E706" t="s">
        <v>2150</v>
      </c>
      <c r="F706" t="str">
        <f t="shared" si="31"/>
        <v>y</v>
      </c>
      <c r="G706" t="s">
        <v>2150</v>
      </c>
      <c r="H706" t="s">
        <v>2150</v>
      </c>
      <c r="I706" t="str">
        <f t="shared" si="32"/>
        <v>y</v>
      </c>
    </row>
    <row r="707" spans="1:9" x14ac:dyDescent="0.25">
      <c r="A707" t="s">
        <v>2150</v>
      </c>
      <c r="B707" t="s">
        <v>2150</v>
      </c>
      <c r="C707" t="str">
        <f t="shared" ref="C707:C770" si="33">IF(A707=B707,"y","n")</f>
        <v>y</v>
      </c>
      <c r="D707" t="s">
        <v>2150</v>
      </c>
      <c r="E707" t="s">
        <v>2150</v>
      </c>
      <c r="F707" t="str">
        <f t="shared" ref="F707:F770" si="34">IF(D707=E707,"y","n")</f>
        <v>y</v>
      </c>
      <c r="G707" t="s">
        <v>2150</v>
      </c>
      <c r="H707" t="s">
        <v>2150</v>
      </c>
      <c r="I707" t="str">
        <f t="shared" ref="I707:I770" si="35">IF(L707=M707,"y","n")</f>
        <v>y</v>
      </c>
    </row>
    <row r="708" spans="1:9" x14ac:dyDescent="0.25">
      <c r="A708" t="s">
        <v>2150</v>
      </c>
      <c r="B708" t="s">
        <v>2150</v>
      </c>
      <c r="C708" t="str">
        <f t="shared" si="33"/>
        <v>y</v>
      </c>
      <c r="D708" t="s">
        <v>2150</v>
      </c>
      <c r="E708" t="s">
        <v>2150</v>
      </c>
      <c r="F708" t="str">
        <f t="shared" si="34"/>
        <v>y</v>
      </c>
      <c r="G708" t="s">
        <v>2150</v>
      </c>
      <c r="H708" t="s">
        <v>2150</v>
      </c>
      <c r="I708" t="str">
        <f t="shared" si="35"/>
        <v>y</v>
      </c>
    </row>
    <row r="709" spans="1:9" x14ac:dyDescent="0.25">
      <c r="A709" t="s">
        <v>2150</v>
      </c>
      <c r="B709" t="s">
        <v>2150</v>
      </c>
      <c r="C709" t="str">
        <f t="shared" si="33"/>
        <v>y</v>
      </c>
      <c r="D709" t="s">
        <v>2150</v>
      </c>
      <c r="E709" t="s">
        <v>2150</v>
      </c>
      <c r="F709" t="str">
        <f t="shared" si="34"/>
        <v>y</v>
      </c>
      <c r="G709" t="s">
        <v>2150</v>
      </c>
      <c r="H709" t="s">
        <v>2150</v>
      </c>
      <c r="I709" t="str">
        <f t="shared" si="35"/>
        <v>y</v>
      </c>
    </row>
    <row r="710" spans="1:9" x14ac:dyDescent="0.25">
      <c r="A710" t="s">
        <v>2151</v>
      </c>
      <c r="B710" t="s">
        <v>2151</v>
      </c>
      <c r="C710" t="str">
        <f t="shared" si="33"/>
        <v>y</v>
      </c>
      <c r="D710" t="s">
        <v>2151</v>
      </c>
      <c r="E710" t="s">
        <v>2151</v>
      </c>
      <c r="F710" t="str">
        <f t="shared" si="34"/>
        <v>y</v>
      </c>
      <c r="G710" t="s">
        <v>2151</v>
      </c>
      <c r="H710" t="s">
        <v>2151</v>
      </c>
      <c r="I710" t="str">
        <f t="shared" si="35"/>
        <v>y</v>
      </c>
    </row>
    <row r="711" spans="1:9" x14ac:dyDescent="0.25">
      <c r="A711" t="s">
        <v>2151</v>
      </c>
      <c r="B711" t="s">
        <v>2151</v>
      </c>
      <c r="C711" t="str">
        <f t="shared" si="33"/>
        <v>y</v>
      </c>
      <c r="D711" t="s">
        <v>2151</v>
      </c>
      <c r="E711" t="s">
        <v>2151</v>
      </c>
      <c r="F711" t="str">
        <f t="shared" si="34"/>
        <v>y</v>
      </c>
      <c r="G711" t="s">
        <v>2151</v>
      </c>
      <c r="H711" t="s">
        <v>2151</v>
      </c>
      <c r="I711" t="str">
        <f t="shared" si="35"/>
        <v>y</v>
      </c>
    </row>
    <row r="712" spans="1:9" x14ac:dyDescent="0.25">
      <c r="A712" t="s">
        <v>2151</v>
      </c>
      <c r="B712" t="s">
        <v>2151</v>
      </c>
      <c r="C712" t="str">
        <f t="shared" si="33"/>
        <v>y</v>
      </c>
      <c r="D712" t="s">
        <v>2151</v>
      </c>
      <c r="E712" t="s">
        <v>2151</v>
      </c>
      <c r="F712" t="str">
        <f t="shared" si="34"/>
        <v>y</v>
      </c>
      <c r="G712" t="s">
        <v>2151</v>
      </c>
      <c r="H712" t="s">
        <v>2151</v>
      </c>
      <c r="I712" t="str">
        <f t="shared" si="35"/>
        <v>y</v>
      </c>
    </row>
    <row r="713" spans="1:9" x14ac:dyDescent="0.25">
      <c r="A713" t="s">
        <v>2151</v>
      </c>
      <c r="B713" t="s">
        <v>2151</v>
      </c>
      <c r="C713" t="str">
        <f t="shared" si="33"/>
        <v>y</v>
      </c>
      <c r="D713" t="s">
        <v>2151</v>
      </c>
      <c r="E713" t="s">
        <v>2151</v>
      </c>
      <c r="F713" t="str">
        <f t="shared" si="34"/>
        <v>y</v>
      </c>
      <c r="G713" t="s">
        <v>2151</v>
      </c>
      <c r="H713" t="s">
        <v>2151</v>
      </c>
      <c r="I713" t="str">
        <f t="shared" si="35"/>
        <v>y</v>
      </c>
    </row>
    <row r="714" spans="1:9" x14ac:dyDescent="0.25">
      <c r="A714" t="s">
        <v>2152</v>
      </c>
      <c r="B714" t="s">
        <v>2152</v>
      </c>
      <c r="C714" t="str">
        <f t="shared" si="33"/>
        <v>y</v>
      </c>
      <c r="D714" t="s">
        <v>2152</v>
      </c>
      <c r="E714" t="s">
        <v>2152</v>
      </c>
      <c r="F714" t="str">
        <f t="shared" si="34"/>
        <v>y</v>
      </c>
      <c r="G714" t="s">
        <v>2152</v>
      </c>
      <c r="H714" t="s">
        <v>2152</v>
      </c>
      <c r="I714" t="str">
        <f t="shared" si="35"/>
        <v>y</v>
      </c>
    </row>
    <row r="715" spans="1:9" x14ac:dyDescent="0.25">
      <c r="A715" t="s">
        <v>2152</v>
      </c>
      <c r="B715" t="s">
        <v>2152</v>
      </c>
      <c r="C715" t="str">
        <f t="shared" si="33"/>
        <v>y</v>
      </c>
      <c r="D715" t="s">
        <v>2152</v>
      </c>
      <c r="E715" t="s">
        <v>2152</v>
      </c>
      <c r="F715" t="str">
        <f t="shared" si="34"/>
        <v>y</v>
      </c>
      <c r="G715" t="s">
        <v>2152</v>
      </c>
      <c r="H715" t="s">
        <v>2152</v>
      </c>
      <c r="I715" t="str">
        <f t="shared" si="35"/>
        <v>y</v>
      </c>
    </row>
    <row r="716" spans="1:9" x14ac:dyDescent="0.25">
      <c r="A716" t="s">
        <v>2152</v>
      </c>
      <c r="B716" t="s">
        <v>2152</v>
      </c>
      <c r="C716" t="str">
        <f t="shared" si="33"/>
        <v>y</v>
      </c>
      <c r="D716" t="s">
        <v>2152</v>
      </c>
      <c r="E716" t="s">
        <v>2152</v>
      </c>
      <c r="F716" t="str">
        <f t="shared" si="34"/>
        <v>y</v>
      </c>
      <c r="G716" t="s">
        <v>2152</v>
      </c>
      <c r="H716" t="s">
        <v>2152</v>
      </c>
      <c r="I716" t="str">
        <f t="shared" si="35"/>
        <v>y</v>
      </c>
    </row>
    <row r="717" spans="1:9" x14ac:dyDescent="0.25">
      <c r="A717" t="s">
        <v>2152</v>
      </c>
      <c r="B717" t="s">
        <v>2152</v>
      </c>
      <c r="C717" t="str">
        <f t="shared" si="33"/>
        <v>y</v>
      </c>
      <c r="D717" t="s">
        <v>2152</v>
      </c>
      <c r="E717" t="s">
        <v>2152</v>
      </c>
      <c r="F717" t="str">
        <f t="shared" si="34"/>
        <v>y</v>
      </c>
      <c r="G717" t="s">
        <v>2152</v>
      </c>
      <c r="H717" t="s">
        <v>2152</v>
      </c>
      <c r="I717" t="str">
        <f t="shared" si="35"/>
        <v>y</v>
      </c>
    </row>
    <row r="718" spans="1:9" x14ac:dyDescent="0.25">
      <c r="A718" t="s">
        <v>2153</v>
      </c>
      <c r="B718" t="s">
        <v>2153</v>
      </c>
      <c r="C718" t="str">
        <f t="shared" si="33"/>
        <v>y</v>
      </c>
      <c r="D718" t="s">
        <v>2153</v>
      </c>
      <c r="E718" t="s">
        <v>2153</v>
      </c>
      <c r="F718" t="str">
        <f t="shared" si="34"/>
        <v>y</v>
      </c>
      <c r="G718" t="s">
        <v>2153</v>
      </c>
      <c r="H718" t="s">
        <v>2153</v>
      </c>
      <c r="I718" t="str">
        <f t="shared" si="35"/>
        <v>y</v>
      </c>
    </row>
    <row r="719" spans="1:9" x14ac:dyDescent="0.25">
      <c r="A719" t="s">
        <v>2153</v>
      </c>
      <c r="B719" t="s">
        <v>2153</v>
      </c>
      <c r="C719" t="str">
        <f t="shared" si="33"/>
        <v>y</v>
      </c>
      <c r="D719" t="s">
        <v>2153</v>
      </c>
      <c r="E719" t="s">
        <v>2153</v>
      </c>
      <c r="F719" t="str">
        <f t="shared" si="34"/>
        <v>y</v>
      </c>
      <c r="G719" t="s">
        <v>2153</v>
      </c>
      <c r="H719" t="s">
        <v>2153</v>
      </c>
      <c r="I719" t="str">
        <f t="shared" si="35"/>
        <v>y</v>
      </c>
    </row>
    <row r="720" spans="1:9" x14ac:dyDescent="0.25">
      <c r="A720" t="s">
        <v>2153</v>
      </c>
      <c r="B720" t="s">
        <v>2153</v>
      </c>
      <c r="C720" t="str">
        <f t="shared" si="33"/>
        <v>y</v>
      </c>
      <c r="D720" t="s">
        <v>2153</v>
      </c>
      <c r="E720" t="s">
        <v>2153</v>
      </c>
      <c r="F720" t="str">
        <f t="shared" si="34"/>
        <v>y</v>
      </c>
      <c r="G720" t="s">
        <v>2153</v>
      </c>
      <c r="H720" t="s">
        <v>2153</v>
      </c>
      <c r="I720" t="str">
        <f t="shared" si="35"/>
        <v>y</v>
      </c>
    </row>
    <row r="721" spans="1:9" x14ac:dyDescent="0.25">
      <c r="A721" t="s">
        <v>2153</v>
      </c>
      <c r="B721" t="s">
        <v>2153</v>
      </c>
      <c r="C721" t="str">
        <f t="shared" si="33"/>
        <v>y</v>
      </c>
      <c r="D721" t="s">
        <v>2153</v>
      </c>
      <c r="E721" t="s">
        <v>2153</v>
      </c>
      <c r="F721" t="str">
        <f t="shared" si="34"/>
        <v>y</v>
      </c>
      <c r="G721" t="s">
        <v>2153</v>
      </c>
      <c r="H721" t="s">
        <v>2153</v>
      </c>
      <c r="I721" t="str">
        <f t="shared" si="35"/>
        <v>y</v>
      </c>
    </row>
    <row r="722" spans="1:9" x14ac:dyDescent="0.25">
      <c r="A722" t="s">
        <v>2154</v>
      </c>
      <c r="B722" t="s">
        <v>2154</v>
      </c>
      <c r="C722" t="str">
        <f t="shared" si="33"/>
        <v>y</v>
      </c>
      <c r="D722" t="s">
        <v>2154</v>
      </c>
      <c r="E722" t="s">
        <v>2154</v>
      </c>
      <c r="F722" t="str">
        <f t="shared" si="34"/>
        <v>y</v>
      </c>
      <c r="G722" t="s">
        <v>2154</v>
      </c>
      <c r="H722" t="s">
        <v>2154</v>
      </c>
      <c r="I722" t="str">
        <f t="shared" si="35"/>
        <v>y</v>
      </c>
    </row>
    <row r="723" spans="1:9" x14ac:dyDescent="0.25">
      <c r="A723" t="s">
        <v>2154</v>
      </c>
      <c r="B723" t="s">
        <v>2154</v>
      </c>
      <c r="C723" t="str">
        <f t="shared" si="33"/>
        <v>y</v>
      </c>
      <c r="D723" t="s">
        <v>2154</v>
      </c>
      <c r="E723" t="s">
        <v>2154</v>
      </c>
      <c r="F723" t="str">
        <f t="shared" si="34"/>
        <v>y</v>
      </c>
      <c r="G723" t="s">
        <v>2154</v>
      </c>
      <c r="H723" t="s">
        <v>2154</v>
      </c>
      <c r="I723" t="str">
        <f t="shared" si="35"/>
        <v>y</v>
      </c>
    </row>
    <row r="724" spans="1:9" x14ac:dyDescent="0.25">
      <c r="A724" t="s">
        <v>2154</v>
      </c>
      <c r="B724" t="s">
        <v>2154</v>
      </c>
      <c r="C724" t="str">
        <f t="shared" si="33"/>
        <v>y</v>
      </c>
      <c r="D724" t="s">
        <v>2154</v>
      </c>
      <c r="E724" t="s">
        <v>2154</v>
      </c>
      <c r="F724" t="str">
        <f t="shared" si="34"/>
        <v>y</v>
      </c>
      <c r="G724" t="s">
        <v>2154</v>
      </c>
      <c r="H724" t="s">
        <v>2154</v>
      </c>
      <c r="I724" t="str">
        <f t="shared" si="35"/>
        <v>y</v>
      </c>
    </row>
    <row r="725" spans="1:9" x14ac:dyDescent="0.25">
      <c r="A725" t="s">
        <v>2154</v>
      </c>
      <c r="B725" t="s">
        <v>2154</v>
      </c>
      <c r="C725" t="str">
        <f t="shared" si="33"/>
        <v>y</v>
      </c>
      <c r="D725" t="s">
        <v>2154</v>
      </c>
      <c r="E725" t="s">
        <v>2154</v>
      </c>
      <c r="F725" t="str">
        <f t="shared" si="34"/>
        <v>y</v>
      </c>
      <c r="G725" t="s">
        <v>2154</v>
      </c>
      <c r="H725" t="s">
        <v>2154</v>
      </c>
      <c r="I725" t="str">
        <f t="shared" si="35"/>
        <v>y</v>
      </c>
    </row>
    <row r="726" spans="1:9" x14ac:dyDescent="0.25">
      <c r="A726" t="s">
        <v>2155</v>
      </c>
      <c r="B726" t="s">
        <v>2155</v>
      </c>
      <c r="C726" t="str">
        <f t="shared" si="33"/>
        <v>y</v>
      </c>
      <c r="D726" t="s">
        <v>2155</v>
      </c>
      <c r="E726" t="s">
        <v>2155</v>
      </c>
      <c r="F726" t="str">
        <f t="shared" si="34"/>
        <v>y</v>
      </c>
      <c r="G726" t="s">
        <v>2155</v>
      </c>
      <c r="H726" t="s">
        <v>2155</v>
      </c>
      <c r="I726" t="str">
        <f t="shared" si="35"/>
        <v>y</v>
      </c>
    </row>
    <row r="727" spans="1:9" x14ac:dyDescent="0.25">
      <c r="A727" t="s">
        <v>2155</v>
      </c>
      <c r="B727" t="s">
        <v>2155</v>
      </c>
      <c r="C727" t="str">
        <f t="shared" si="33"/>
        <v>y</v>
      </c>
      <c r="D727" t="s">
        <v>2155</v>
      </c>
      <c r="E727" t="s">
        <v>2155</v>
      </c>
      <c r="F727" t="str">
        <f t="shared" si="34"/>
        <v>y</v>
      </c>
      <c r="G727" t="s">
        <v>2155</v>
      </c>
      <c r="H727" t="s">
        <v>2155</v>
      </c>
      <c r="I727" t="str">
        <f t="shared" si="35"/>
        <v>y</v>
      </c>
    </row>
    <row r="728" spans="1:9" x14ac:dyDescent="0.25">
      <c r="A728" t="s">
        <v>2155</v>
      </c>
      <c r="B728" t="s">
        <v>2155</v>
      </c>
      <c r="C728" t="str">
        <f t="shared" si="33"/>
        <v>y</v>
      </c>
      <c r="D728" t="s">
        <v>2155</v>
      </c>
      <c r="E728" t="s">
        <v>2155</v>
      </c>
      <c r="F728" t="str">
        <f t="shared" si="34"/>
        <v>y</v>
      </c>
      <c r="G728" t="s">
        <v>2155</v>
      </c>
      <c r="H728" t="s">
        <v>2155</v>
      </c>
      <c r="I728" t="str">
        <f t="shared" si="35"/>
        <v>y</v>
      </c>
    </row>
    <row r="729" spans="1:9" x14ac:dyDescent="0.25">
      <c r="A729" t="s">
        <v>2155</v>
      </c>
      <c r="B729" t="s">
        <v>2155</v>
      </c>
      <c r="C729" t="str">
        <f t="shared" si="33"/>
        <v>y</v>
      </c>
      <c r="D729" t="s">
        <v>2155</v>
      </c>
      <c r="E729" t="s">
        <v>2155</v>
      </c>
      <c r="F729" t="str">
        <f t="shared" si="34"/>
        <v>y</v>
      </c>
      <c r="G729" t="s">
        <v>2155</v>
      </c>
      <c r="H729" t="s">
        <v>2155</v>
      </c>
      <c r="I729" t="str">
        <f t="shared" si="35"/>
        <v>y</v>
      </c>
    </row>
    <row r="730" spans="1:9" x14ac:dyDescent="0.25">
      <c r="A730" t="s">
        <v>2156</v>
      </c>
      <c r="B730" t="s">
        <v>2156</v>
      </c>
      <c r="C730" t="str">
        <f t="shared" si="33"/>
        <v>y</v>
      </c>
      <c r="D730" t="s">
        <v>2156</v>
      </c>
      <c r="E730" t="s">
        <v>2156</v>
      </c>
      <c r="F730" t="str">
        <f t="shared" si="34"/>
        <v>y</v>
      </c>
      <c r="G730" t="s">
        <v>2156</v>
      </c>
      <c r="H730" t="s">
        <v>2156</v>
      </c>
      <c r="I730" t="str">
        <f t="shared" si="35"/>
        <v>y</v>
      </c>
    </row>
    <row r="731" spans="1:9" x14ac:dyDescent="0.25">
      <c r="A731" t="s">
        <v>2156</v>
      </c>
      <c r="B731" t="s">
        <v>2156</v>
      </c>
      <c r="C731" t="str">
        <f t="shared" si="33"/>
        <v>y</v>
      </c>
      <c r="D731" t="s">
        <v>2156</v>
      </c>
      <c r="E731" t="s">
        <v>2156</v>
      </c>
      <c r="F731" t="str">
        <f t="shared" si="34"/>
        <v>y</v>
      </c>
      <c r="G731" t="s">
        <v>2156</v>
      </c>
      <c r="H731" t="s">
        <v>2156</v>
      </c>
      <c r="I731" t="str">
        <f t="shared" si="35"/>
        <v>y</v>
      </c>
    </row>
    <row r="732" spans="1:9" x14ac:dyDescent="0.25">
      <c r="A732" t="s">
        <v>2156</v>
      </c>
      <c r="B732" t="s">
        <v>2156</v>
      </c>
      <c r="C732" t="str">
        <f t="shared" si="33"/>
        <v>y</v>
      </c>
      <c r="D732" t="s">
        <v>2156</v>
      </c>
      <c r="E732" t="s">
        <v>2156</v>
      </c>
      <c r="F732" t="str">
        <f t="shared" si="34"/>
        <v>y</v>
      </c>
      <c r="G732" t="s">
        <v>2156</v>
      </c>
      <c r="H732" t="s">
        <v>2156</v>
      </c>
      <c r="I732" t="str">
        <f t="shared" si="35"/>
        <v>y</v>
      </c>
    </row>
    <row r="733" spans="1:9" x14ac:dyDescent="0.25">
      <c r="A733" t="s">
        <v>2156</v>
      </c>
      <c r="B733" t="s">
        <v>2156</v>
      </c>
      <c r="C733" t="str">
        <f t="shared" si="33"/>
        <v>y</v>
      </c>
      <c r="D733" t="s">
        <v>2156</v>
      </c>
      <c r="E733" t="s">
        <v>2156</v>
      </c>
      <c r="F733" t="str">
        <f t="shared" si="34"/>
        <v>y</v>
      </c>
      <c r="G733" t="s">
        <v>2156</v>
      </c>
      <c r="H733" t="s">
        <v>2156</v>
      </c>
      <c r="I733" t="str">
        <f t="shared" si="35"/>
        <v>y</v>
      </c>
    </row>
    <row r="734" spans="1:9" x14ac:dyDescent="0.25">
      <c r="A734" t="s">
        <v>2157</v>
      </c>
      <c r="B734" t="s">
        <v>2157</v>
      </c>
      <c r="C734" t="str">
        <f t="shared" si="33"/>
        <v>y</v>
      </c>
      <c r="D734" t="s">
        <v>2157</v>
      </c>
      <c r="E734" t="s">
        <v>2157</v>
      </c>
      <c r="F734" t="str">
        <f t="shared" si="34"/>
        <v>y</v>
      </c>
      <c r="G734" t="s">
        <v>2157</v>
      </c>
      <c r="H734" t="s">
        <v>2157</v>
      </c>
      <c r="I734" t="str">
        <f t="shared" si="35"/>
        <v>y</v>
      </c>
    </row>
    <row r="735" spans="1:9" x14ac:dyDescent="0.25">
      <c r="A735" t="s">
        <v>2157</v>
      </c>
      <c r="B735" t="s">
        <v>2157</v>
      </c>
      <c r="C735" t="str">
        <f t="shared" si="33"/>
        <v>y</v>
      </c>
      <c r="D735" t="s">
        <v>2157</v>
      </c>
      <c r="E735" t="s">
        <v>2157</v>
      </c>
      <c r="F735" t="str">
        <f t="shared" si="34"/>
        <v>y</v>
      </c>
      <c r="G735" t="s">
        <v>2157</v>
      </c>
      <c r="H735" t="s">
        <v>2157</v>
      </c>
      <c r="I735" t="str">
        <f t="shared" si="35"/>
        <v>y</v>
      </c>
    </row>
    <row r="736" spans="1:9" x14ac:dyDescent="0.25">
      <c r="A736" t="s">
        <v>2157</v>
      </c>
      <c r="B736" t="s">
        <v>2157</v>
      </c>
      <c r="C736" t="str">
        <f t="shared" si="33"/>
        <v>y</v>
      </c>
      <c r="D736" t="s">
        <v>2157</v>
      </c>
      <c r="E736" t="s">
        <v>2157</v>
      </c>
      <c r="F736" t="str">
        <f t="shared" si="34"/>
        <v>y</v>
      </c>
      <c r="G736" t="s">
        <v>2157</v>
      </c>
      <c r="H736" t="s">
        <v>2157</v>
      </c>
      <c r="I736" t="str">
        <f t="shared" si="35"/>
        <v>y</v>
      </c>
    </row>
    <row r="737" spans="1:9" x14ac:dyDescent="0.25">
      <c r="A737" t="s">
        <v>2157</v>
      </c>
      <c r="B737" t="s">
        <v>2157</v>
      </c>
      <c r="C737" t="str">
        <f t="shared" si="33"/>
        <v>y</v>
      </c>
      <c r="D737" t="s">
        <v>2157</v>
      </c>
      <c r="E737" t="s">
        <v>2157</v>
      </c>
      <c r="F737" t="str">
        <f t="shared" si="34"/>
        <v>y</v>
      </c>
      <c r="G737" t="s">
        <v>2157</v>
      </c>
      <c r="H737" t="s">
        <v>2157</v>
      </c>
      <c r="I737" t="str">
        <f t="shared" si="35"/>
        <v>y</v>
      </c>
    </row>
    <row r="738" spans="1:9" x14ac:dyDescent="0.25">
      <c r="A738" t="s">
        <v>2158</v>
      </c>
      <c r="B738" t="s">
        <v>2158</v>
      </c>
      <c r="C738" t="str">
        <f t="shared" si="33"/>
        <v>y</v>
      </c>
      <c r="D738" t="s">
        <v>2158</v>
      </c>
      <c r="E738" t="s">
        <v>2158</v>
      </c>
      <c r="F738" t="str">
        <f t="shared" si="34"/>
        <v>y</v>
      </c>
      <c r="G738" t="s">
        <v>2158</v>
      </c>
      <c r="H738" t="s">
        <v>2158</v>
      </c>
      <c r="I738" t="str">
        <f t="shared" si="35"/>
        <v>y</v>
      </c>
    </row>
    <row r="739" spans="1:9" x14ac:dyDescent="0.25">
      <c r="A739" t="s">
        <v>2158</v>
      </c>
      <c r="B739" t="s">
        <v>2158</v>
      </c>
      <c r="C739" t="str">
        <f t="shared" si="33"/>
        <v>y</v>
      </c>
      <c r="D739" t="s">
        <v>2158</v>
      </c>
      <c r="E739" t="s">
        <v>2158</v>
      </c>
      <c r="F739" t="str">
        <f t="shared" si="34"/>
        <v>y</v>
      </c>
      <c r="G739" t="s">
        <v>2158</v>
      </c>
      <c r="H739" t="s">
        <v>2158</v>
      </c>
      <c r="I739" t="str">
        <f t="shared" si="35"/>
        <v>y</v>
      </c>
    </row>
    <row r="740" spans="1:9" x14ac:dyDescent="0.25">
      <c r="A740" t="s">
        <v>2158</v>
      </c>
      <c r="B740" t="s">
        <v>2158</v>
      </c>
      <c r="C740" t="str">
        <f t="shared" si="33"/>
        <v>y</v>
      </c>
      <c r="D740" t="s">
        <v>2158</v>
      </c>
      <c r="E740" t="s">
        <v>2158</v>
      </c>
      <c r="F740" t="str">
        <f t="shared" si="34"/>
        <v>y</v>
      </c>
      <c r="G740" t="s">
        <v>2158</v>
      </c>
      <c r="H740" t="s">
        <v>2158</v>
      </c>
      <c r="I740" t="str">
        <f t="shared" si="35"/>
        <v>y</v>
      </c>
    </row>
    <row r="741" spans="1:9" x14ac:dyDescent="0.25">
      <c r="A741" t="s">
        <v>2158</v>
      </c>
      <c r="B741" t="s">
        <v>2158</v>
      </c>
      <c r="C741" t="str">
        <f t="shared" si="33"/>
        <v>y</v>
      </c>
      <c r="D741" t="s">
        <v>2158</v>
      </c>
      <c r="E741" t="s">
        <v>2158</v>
      </c>
      <c r="F741" t="str">
        <f t="shared" si="34"/>
        <v>y</v>
      </c>
      <c r="G741" t="s">
        <v>2158</v>
      </c>
      <c r="H741" t="s">
        <v>2158</v>
      </c>
      <c r="I741" t="str">
        <f t="shared" si="35"/>
        <v>y</v>
      </c>
    </row>
    <row r="742" spans="1:9" x14ac:dyDescent="0.25">
      <c r="A742" t="s">
        <v>2159</v>
      </c>
      <c r="B742" t="s">
        <v>2159</v>
      </c>
      <c r="C742" t="str">
        <f t="shared" si="33"/>
        <v>y</v>
      </c>
      <c r="D742" t="s">
        <v>2159</v>
      </c>
      <c r="E742" t="s">
        <v>2159</v>
      </c>
      <c r="F742" t="str">
        <f t="shared" si="34"/>
        <v>y</v>
      </c>
      <c r="G742" t="s">
        <v>2159</v>
      </c>
      <c r="H742" t="s">
        <v>2159</v>
      </c>
      <c r="I742" t="str">
        <f t="shared" si="35"/>
        <v>y</v>
      </c>
    </row>
    <row r="743" spans="1:9" x14ac:dyDescent="0.25">
      <c r="A743" t="s">
        <v>2159</v>
      </c>
      <c r="B743" t="s">
        <v>2159</v>
      </c>
      <c r="C743" t="str">
        <f t="shared" si="33"/>
        <v>y</v>
      </c>
      <c r="D743" t="s">
        <v>2159</v>
      </c>
      <c r="E743" t="s">
        <v>2159</v>
      </c>
      <c r="F743" t="str">
        <f t="shared" si="34"/>
        <v>y</v>
      </c>
      <c r="G743" t="s">
        <v>2159</v>
      </c>
      <c r="H743" t="s">
        <v>2159</v>
      </c>
      <c r="I743" t="str">
        <f t="shared" si="35"/>
        <v>y</v>
      </c>
    </row>
    <row r="744" spans="1:9" x14ac:dyDescent="0.25">
      <c r="A744" t="s">
        <v>2159</v>
      </c>
      <c r="B744" t="s">
        <v>2159</v>
      </c>
      <c r="C744" t="str">
        <f t="shared" si="33"/>
        <v>y</v>
      </c>
      <c r="D744" t="s">
        <v>2159</v>
      </c>
      <c r="E744" t="s">
        <v>2159</v>
      </c>
      <c r="F744" t="str">
        <f t="shared" si="34"/>
        <v>y</v>
      </c>
      <c r="G744" t="s">
        <v>2159</v>
      </c>
      <c r="H744" t="s">
        <v>2159</v>
      </c>
      <c r="I744" t="str">
        <f t="shared" si="35"/>
        <v>y</v>
      </c>
    </row>
    <row r="745" spans="1:9" x14ac:dyDescent="0.25">
      <c r="A745" t="s">
        <v>2159</v>
      </c>
      <c r="B745" t="s">
        <v>2159</v>
      </c>
      <c r="C745" t="str">
        <f t="shared" si="33"/>
        <v>y</v>
      </c>
      <c r="D745" t="s">
        <v>2159</v>
      </c>
      <c r="E745" t="s">
        <v>2159</v>
      </c>
      <c r="F745" t="str">
        <f t="shared" si="34"/>
        <v>y</v>
      </c>
      <c r="G745" t="s">
        <v>2159</v>
      </c>
      <c r="H745" t="s">
        <v>2159</v>
      </c>
      <c r="I745" t="str">
        <f t="shared" si="35"/>
        <v>y</v>
      </c>
    </row>
    <row r="746" spans="1:9" x14ac:dyDescent="0.25">
      <c r="A746" t="s">
        <v>2160</v>
      </c>
      <c r="B746" t="s">
        <v>2160</v>
      </c>
      <c r="C746" t="str">
        <f t="shared" si="33"/>
        <v>y</v>
      </c>
      <c r="D746" t="s">
        <v>2160</v>
      </c>
      <c r="E746" t="s">
        <v>2160</v>
      </c>
      <c r="F746" t="str">
        <f t="shared" si="34"/>
        <v>y</v>
      </c>
      <c r="G746" t="s">
        <v>2160</v>
      </c>
      <c r="H746" t="s">
        <v>2160</v>
      </c>
      <c r="I746" t="str">
        <f t="shared" si="35"/>
        <v>y</v>
      </c>
    </row>
    <row r="747" spans="1:9" x14ac:dyDescent="0.25">
      <c r="A747" t="s">
        <v>2160</v>
      </c>
      <c r="B747" t="s">
        <v>2160</v>
      </c>
      <c r="C747" t="str">
        <f t="shared" si="33"/>
        <v>y</v>
      </c>
      <c r="D747" t="s">
        <v>2160</v>
      </c>
      <c r="E747" t="s">
        <v>2160</v>
      </c>
      <c r="F747" t="str">
        <f t="shared" si="34"/>
        <v>y</v>
      </c>
      <c r="G747" t="s">
        <v>2160</v>
      </c>
      <c r="H747" t="s">
        <v>2160</v>
      </c>
      <c r="I747" t="str">
        <f t="shared" si="35"/>
        <v>y</v>
      </c>
    </row>
    <row r="748" spans="1:9" x14ac:dyDescent="0.25">
      <c r="A748" t="s">
        <v>2160</v>
      </c>
      <c r="B748" t="s">
        <v>2160</v>
      </c>
      <c r="C748" t="str">
        <f t="shared" si="33"/>
        <v>y</v>
      </c>
      <c r="D748" t="s">
        <v>2160</v>
      </c>
      <c r="E748" t="s">
        <v>2160</v>
      </c>
      <c r="F748" t="str">
        <f t="shared" si="34"/>
        <v>y</v>
      </c>
      <c r="G748" t="s">
        <v>2160</v>
      </c>
      <c r="H748" t="s">
        <v>2160</v>
      </c>
      <c r="I748" t="str">
        <f t="shared" si="35"/>
        <v>y</v>
      </c>
    </row>
    <row r="749" spans="1:9" x14ac:dyDescent="0.25">
      <c r="A749" t="s">
        <v>2160</v>
      </c>
      <c r="B749" t="s">
        <v>2160</v>
      </c>
      <c r="C749" t="str">
        <f t="shared" si="33"/>
        <v>y</v>
      </c>
      <c r="D749" t="s">
        <v>2160</v>
      </c>
      <c r="E749" t="s">
        <v>2160</v>
      </c>
      <c r="F749" t="str">
        <f t="shared" si="34"/>
        <v>y</v>
      </c>
      <c r="G749" t="s">
        <v>2160</v>
      </c>
      <c r="H749" t="s">
        <v>2160</v>
      </c>
      <c r="I749" t="str">
        <f t="shared" si="35"/>
        <v>y</v>
      </c>
    </row>
    <row r="750" spans="1:9" x14ac:dyDescent="0.25">
      <c r="A750" t="s">
        <v>2161</v>
      </c>
      <c r="B750" t="s">
        <v>2161</v>
      </c>
      <c r="C750" t="str">
        <f t="shared" si="33"/>
        <v>y</v>
      </c>
      <c r="D750" t="s">
        <v>2161</v>
      </c>
      <c r="E750" t="s">
        <v>2161</v>
      </c>
      <c r="F750" t="str">
        <f t="shared" si="34"/>
        <v>y</v>
      </c>
      <c r="G750" t="s">
        <v>2161</v>
      </c>
      <c r="H750" t="s">
        <v>2161</v>
      </c>
      <c r="I750" t="str">
        <f t="shared" si="35"/>
        <v>y</v>
      </c>
    </row>
    <row r="751" spans="1:9" x14ac:dyDescent="0.25">
      <c r="A751" t="s">
        <v>2161</v>
      </c>
      <c r="B751" t="s">
        <v>2161</v>
      </c>
      <c r="C751" t="str">
        <f t="shared" si="33"/>
        <v>y</v>
      </c>
      <c r="D751" t="s">
        <v>2161</v>
      </c>
      <c r="E751" t="s">
        <v>2161</v>
      </c>
      <c r="F751" t="str">
        <f t="shared" si="34"/>
        <v>y</v>
      </c>
      <c r="G751" t="s">
        <v>2161</v>
      </c>
      <c r="H751" t="s">
        <v>2161</v>
      </c>
      <c r="I751" t="str">
        <f t="shared" si="35"/>
        <v>y</v>
      </c>
    </row>
    <row r="752" spans="1:9" x14ac:dyDescent="0.25">
      <c r="A752" t="s">
        <v>2161</v>
      </c>
      <c r="B752" t="s">
        <v>2161</v>
      </c>
      <c r="C752" t="str">
        <f t="shared" si="33"/>
        <v>y</v>
      </c>
      <c r="D752" t="s">
        <v>2161</v>
      </c>
      <c r="E752" t="s">
        <v>2161</v>
      </c>
      <c r="F752" t="str">
        <f t="shared" si="34"/>
        <v>y</v>
      </c>
      <c r="G752" t="s">
        <v>2161</v>
      </c>
      <c r="H752" t="s">
        <v>2161</v>
      </c>
      <c r="I752" t="str">
        <f t="shared" si="35"/>
        <v>y</v>
      </c>
    </row>
    <row r="753" spans="1:9" x14ac:dyDescent="0.25">
      <c r="A753" t="s">
        <v>2161</v>
      </c>
      <c r="B753" t="s">
        <v>2161</v>
      </c>
      <c r="C753" t="str">
        <f t="shared" si="33"/>
        <v>y</v>
      </c>
      <c r="D753" t="s">
        <v>2161</v>
      </c>
      <c r="E753" t="s">
        <v>2161</v>
      </c>
      <c r="F753" t="str">
        <f t="shared" si="34"/>
        <v>y</v>
      </c>
      <c r="G753" t="s">
        <v>2161</v>
      </c>
      <c r="H753" t="s">
        <v>2161</v>
      </c>
      <c r="I753" t="str">
        <f t="shared" si="35"/>
        <v>y</v>
      </c>
    </row>
    <row r="754" spans="1:9" x14ac:dyDescent="0.25">
      <c r="A754" t="s">
        <v>2162</v>
      </c>
      <c r="B754" t="s">
        <v>2162</v>
      </c>
      <c r="C754" t="str">
        <f t="shared" si="33"/>
        <v>y</v>
      </c>
      <c r="D754" t="s">
        <v>2162</v>
      </c>
      <c r="E754" t="s">
        <v>2162</v>
      </c>
      <c r="F754" t="str">
        <f t="shared" si="34"/>
        <v>y</v>
      </c>
      <c r="G754" t="s">
        <v>2162</v>
      </c>
      <c r="H754" t="s">
        <v>2162</v>
      </c>
      <c r="I754" t="str">
        <f t="shared" si="35"/>
        <v>y</v>
      </c>
    </row>
    <row r="755" spans="1:9" x14ac:dyDescent="0.25">
      <c r="A755" t="s">
        <v>2162</v>
      </c>
      <c r="B755" t="s">
        <v>2162</v>
      </c>
      <c r="C755" t="str">
        <f t="shared" si="33"/>
        <v>y</v>
      </c>
      <c r="D755" t="s">
        <v>2162</v>
      </c>
      <c r="E755" t="s">
        <v>2162</v>
      </c>
      <c r="F755" t="str">
        <f t="shared" si="34"/>
        <v>y</v>
      </c>
      <c r="G755" t="s">
        <v>2162</v>
      </c>
      <c r="H755" t="s">
        <v>2162</v>
      </c>
      <c r="I755" t="str">
        <f t="shared" si="35"/>
        <v>y</v>
      </c>
    </row>
    <row r="756" spans="1:9" x14ac:dyDescent="0.25">
      <c r="A756" t="s">
        <v>2162</v>
      </c>
      <c r="B756" t="s">
        <v>2162</v>
      </c>
      <c r="C756" t="str">
        <f t="shared" si="33"/>
        <v>y</v>
      </c>
      <c r="D756" t="s">
        <v>2162</v>
      </c>
      <c r="E756" t="s">
        <v>2162</v>
      </c>
      <c r="F756" t="str">
        <f t="shared" si="34"/>
        <v>y</v>
      </c>
      <c r="G756" t="s">
        <v>2162</v>
      </c>
      <c r="H756" t="s">
        <v>2162</v>
      </c>
      <c r="I756" t="str">
        <f t="shared" si="35"/>
        <v>y</v>
      </c>
    </row>
    <row r="757" spans="1:9" x14ac:dyDescent="0.25">
      <c r="A757" t="s">
        <v>2162</v>
      </c>
      <c r="B757" t="s">
        <v>2162</v>
      </c>
      <c r="C757" t="str">
        <f t="shared" si="33"/>
        <v>y</v>
      </c>
      <c r="D757" t="s">
        <v>2162</v>
      </c>
      <c r="E757" t="s">
        <v>2162</v>
      </c>
      <c r="F757" t="str">
        <f t="shared" si="34"/>
        <v>y</v>
      </c>
      <c r="G757" t="s">
        <v>2162</v>
      </c>
      <c r="H757" t="s">
        <v>2162</v>
      </c>
      <c r="I757" t="str">
        <f t="shared" si="35"/>
        <v>y</v>
      </c>
    </row>
    <row r="758" spans="1:9" x14ac:dyDescent="0.25">
      <c r="A758" t="s">
        <v>2163</v>
      </c>
      <c r="B758" t="s">
        <v>2163</v>
      </c>
      <c r="C758" t="str">
        <f t="shared" si="33"/>
        <v>y</v>
      </c>
      <c r="D758" t="s">
        <v>2163</v>
      </c>
      <c r="E758" t="s">
        <v>2163</v>
      </c>
      <c r="F758" t="str">
        <f t="shared" si="34"/>
        <v>y</v>
      </c>
      <c r="G758" t="s">
        <v>2163</v>
      </c>
      <c r="H758" t="s">
        <v>2163</v>
      </c>
      <c r="I758" t="str">
        <f t="shared" si="35"/>
        <v>y</v>
      </c>
    </row>
    <row r="759" spans="1:9" x14ac:dyDescent="0.25">
      <c r="A759" t="s">
        <v>2163</v>
      </c>
      <c r="B759" t="s">
        <v>2163</v>
      </c>
      <c r="C759" t="str">
        <f t="shared" si="33"/>
        <v>y</v>
      </c>
      <c r="D759" t="s">
        <v>2163</v>
      </c>
      <c r="E759" t="s">
        <v>2163</v>
      </c>
      <c r="F759" t="str">
        <f t="shared" si="34"/>
        <v>y</v>
      </c>
      <c r="G759" t="s">
        <v>2163</v>
      </c>
      <c r="H759" t="s">
        <v>2163</v>
      </c>
      <c r="I759" t="str">
        <f t="shared" si="35"/>
        <v>y</v>
      </c>
    </row>
    <row r="760" spans="1:9" x14ac:dyDescent="0.25">
      <c r="A760" t="s">
        <v>2163</v>
      </c>
      <c r="B760" t="s">
        <v>2163</v>
      </c>
      <c r="C760" t="str">
        <f t="shared" si="33"/>
        <v>y</v>
      </c>
      <c r="D760" t="s">
        <v>2163</v>
      </c>
      <c r="E760" t="s">
        <v>2163</v>
      </c>
      <c r="F760" t="str">
        <f t="shared" si="34"/>
        <v>y</v>
      </c>
      <c r="G760" t="s">
        <v>2163</v>
      </c>
      <c r="H760" t="s">
        <v>2163</v>
      </c>
      <c r="I760" t="str">
        <f t="shared" si="35"/>
        <v>y</v>
      </c>
    </row>
    <row r="761" spans="1:9" x14ac:dyDescent="0.25">
      <c r="A761" t="s">
        <v>2163</v>
      </c>
      <c r="B761" t="s">
        <v>2163</v>
      </c>
      <c r="C761" t="str">
        <f t="shared" si="33"/>
        <v>y</v>
      </c>
      <c r="D761" t="s">
        <v>2163</v>
      </c>
      <c r="E761" t="s">
        <v>2163</v>
      </c>
      <c r="F761" t="str">
        <f t="shared" si="34"/>
        <v>y</v>
      </c>
      <c r="G761" t="s">
        <v>2163</v>
      </c>
      <c r="H761" t="s">
        <v>2163</v>
      </c>
      <c r="I761" t="str">
        <f t="shared" si="35"/>
        <v>y</v>
      </c>
    </row>
    <row r="762" spans="1:9" x14ac:dyDescent="0.25">
      <c r="A762" t="s">
        <v>2164</v>
      </c>
      <c r="B762" t="s">
        <v>2164</v>
      </c>
      <c r="C762" t="str">
        <f t="shared" si="33"/>
        <v>y</v>
      </c>
      <c r="D762" t="s">
        <v>2164</v>
      </c>
      <c r="E762" t="s">
        <v>2164</v>
      </c>
      <c r="F762" t="str">
        <f t="shared" si="34"/>
        <v>y</v>
      </c>
      <c r="G762" t="s">
        <v>2164</v>
      </c>
      <c r="H762" t="s">
        <v>2164</v>
      </c>
      <c r="I762" t="str">
        <f t="shared" si="35"/>
        <v>y</v>
      </c>
    </row>
    <row r="763" spans="1:9" x14ac:dyDescent="0.25">
      <c r="A763" t="s">
        <v>2164</v>
      </c>
      <c r="B763" t="s">
        <v>2164</v>
      </c>
      <c r="C763" t="str">
        <f t="shared" si="33"/>
        <v>y</v>
      </c>
      <c r="D763" t="s">
        <v>2164</v>
      </c>
      <c r="E763" t="s">
        <v>2164</v>
      </c>
      <c r="F763" t="str">
        <f t="shared" si="34"/>
        <v>y</v>
      </c>
      <c r="G763" t="s">
        <v>2164</v>
      </c>
      <c r="H763" t="s">
        <v>2164</v>
      </c>
      <c r="I763" t="str">
        <f t="shared" si="35"/>
        <v>y</v>
      </c>
    </row>
    <row r="764" spans="1:9" x14ac:dyDescent="0.25">
      <c r="A764" t="s">
        <v>2164</v>
      </c>
      <c r="B764" t="s">
        <v>2164</v>
      </c>
      <c r="C764" t="str">
        <f t="shared" si="33"/>
        <v>y</v>
      </c>
      <c r="D764" t="s">
        <v>2164</v>
      </c>
      <c r="E764" t="s">
        <v>2164</v>
      </c>
      <c r="F764" t="str">
        <f t="shared" si="34"/>
        <v>y</v>
      </c>
      <c r="G764" t="s">
        <v>2164</v>
      </c>
      <c r="H764" t="s">
        <v>2164</v>
      </c>
      <c r="I764" t="str">
        <f t="shared" si="35"/>
        <v>y</v>
      </c>
    </row>
    <row r="765" spans="1:9" x14ac:dyDescent="0.25">
      <c r="A765" t="s">
        <v>2164</v>
      </c>
      <c r="B765" t="s">
        <v>2164</v>
      </c>
      <c r="C765" t="str">
        <f t="shared" si="33"/>
        <v>y</v>
      </c>
      <c r="D765" t="s">
        <v>2164</v>
      </c>
      <c r="E765" t="s">
        <v>2164</v>
      </c>
      <c r="F765" t="str">
        <f t="shared" si="34"/>
        <v>y</v>
      </c>
      <c r="G765" t="s">
        <v>2164</v>
      </c>
      <c r="H765" t="s">
        <v>2164</v>
      </c>
      <c r="I765" t="str">
        <f t="shared" si="35"/>
        <v>y</v>
      </c>
    </row>
    <row r="766" spans="1:9" x14ac:dyDescent="0.25">
      <c r="A766" t="s">
        <v>2165</v>
      </c>
      <c r="B766" t="s">
        <v>2165</v>
      </c>
      <c r="C766" t="str">
        <f t="shared" si="33"/>
        <v>y</v>
      </c>
      <c r="D766" t="s">
        <v>2165</v>
      </c>
      <c r="E766" t="s">
        <v>2165</v>
      </c>
      <c r="F766" t="str">
        <f t="shared" si="34"/>
        <v>y</v>
      </c>
      <c r="G766" t="s">
        <v>2165</v>
      </c>
      <c r="H766" t="s">
        <v>2165</v>
      </c>
      <c r="I766" t="str">
        <f t="shared" si="35"/>
        <v>y</v>
      </c>
    </row>
    <row r="767" spans="1:9" x14ac:dyDescent="0.25">
      <c r="A767" t="s">
        <v>2165</v>
      </c>
      <c r="B767" t="s">
        <v>2165</v>
      </c>
      <c r="C767" t="str">
        <f t="shared" si="33"/>
        <v>y</v>
      </c>
      <c r="D767" t="s">
        <v>2165</v>
      </c>
      <c r="E767" t="s">
        <v>2165</v>
      </c>
      <c r="F767" t="str">
        <f t="shared" si="34"/>
        <v>y</v>
      </c>
      <c r="G767" t="s">
        <v>2165</v>
      </c>
      <c r="H767" t="s">
        <v>2165</v>
      </c>
      <c r="I767" t="str">
        <f t="shared" si="35"/>
        <v>y</v>
      </c>
    </row>
    <row r="768" spans="1:9" x14ac:dyDescent="0.25">
      <c r="A768" t="s">
        <v>2165</v>
      </c>
      <c r="B768" t="s">
        <v>2165</v>
      </c>
      <c r="C768" t="str">
        <f t="shared" si="33"/>
        <v>y</v>
      </c>
      <c r="D768" t="s">
        <v>2165</v>
      </c>
      <c r="E768" t="s">
        <v>2165</v>
      </c>
      <c r="F768" t="str">
        <f t="shared" si="34"/>
        <v>y</v>
      </c>
      <c r="G768" t="s">
        <v>2165</v>
      </c>
      <c r="H768" t="s">
        <v>2165</v>
      </c>
      <c r="I768" t="str">
        <f t="shared" si="35"/>
        <v>y</v>
      </c>
    </row>
    <row r="769" spans="1:9" x14ac:dyDescent="0.25">
      <c r="A769" t="s">
        <v>2165</v>
      </c>
      <c r="B769" t="s">
        <v>2165</v>
      </c>
      <c r="C769" t="str">
        <f t="shared" si="33"/>
        <v>y</v>
      </c>
      <c r="D769" t="s">
        <v>2165</v>
      </c>
      <c r="E769" t="s">
        <v>2165</v>
      </c>
      <c r="F769" t="str">
        <f t="shared" si="34"/>
        <v>y</v>
      </c>
      <c r="G769" t="s">
        <v>2165</v>
      </c>
      <c r="H769" t="s">
        <v>2165</v>
      </c>
      <c r="I769" t="str">
        <f t="shared" si="35"/>
        <v>y</v>
      </c>
    </row>
    <row r="770" spans="1:9" x14ac:dyDescent="0.25">
      <c r="A770" t="s">
        <v>2166</v>
      </c>
      <c r="B770" t="s">
        <v>2166</v>
      </c>
      <c r="C770" t="str">
        <f t="shared" si="33"/>
        <v>y</v>
      </c>
      <c r="D770" t="s">
        <v>2166</v>
      </c>
      <c r="E770" t="s">
        <v>2166</v>
      </c>
      <c r="F770" t="str">
        <f t="shared" si="34"/>
        <v>y</v>
      </c>
      <c r="G770" t="s">
        <v>2166</v>
      </c>
      <c r="H770" t="s">
        <v>2166</v>
      </c>
      <c r="I770" t="str">
        <f t="shared" si="35"/>
        <v>y</v>
      </c>
    </row>
    <row r="771" spans="1:9" x14ac:dyDescent="0.25">
      <c r="A771" t="s">
        <v>2166</v>
      </c>
      <c r="B771" t="s">
        <v>2166</v>
      </c>
      <c r="C771" t="str">
        <f t="shared" ref="C771:C834" si="36">IF(A771=B771,"y","n")</f>
        <v>y</v>
      </c>
      <c r="D771" t="s">
        <v>2166</v>
      </c>
      <c r="E771" t="s">
        <v>2166</v>
      </c>
      <c r="F771" t="str">
        <f t="shared" ref="F771:F834" si="37">IF(D771=E771,"y","n")</f>
        <v>y</v>
      </c>
      <c r="G771" t="s">
        <v>2166</v>
      </c>
      <c r="H771" t="s">
        <v>2166</v>
      </c>
      <c r="I771" t="str">
        <f t="shared" ref="I771:I834" si="38">IF(L771=M771,"y","n")</f>
        <v>y</v>
      </c>
    </row>
    <row r="772" spans="1:9" x14ac:dyDescent="0.25">
      <c r="A772" t="s">
        <v>2166</v>
      </c>
      <c r="B772" t="s">
        <v>2166</v>
      </c>
      <c r="C772" t="str">
        <f t="shared" si="36"/>
        <v>y</v>
      </c>
      <c r="D772" t="s">
        <v>2166</v>
      </c>
      <c r="E772" t="s">
        <v>2166</v>
      </c>
      <c r="F772" t="str">
        <f t="shared" si="37"/>
        <v>y</v>
      </c>
      <c r="G772" t="s">
        <v>2166</v>
      </c>
      <c r="H772" t="s">
        <v>2166</v>
      </c>
      <c r="I772" t="str">
        <f t="shared" si="38"/>
        <v>y</v>
      </c>
    </row>
    <row r="773" spans="1:9" x14ac:dyDescent="0.25">
      <c r="A773" t="s">
        <v>2166</v>
      </c>
      <c r="B773" t="s">
        <v>2166</v>
      </c>
      <c r="C773" t="str">
        <f t="shared" si="36"/>
        <v>y</v>
      </c>
      <c r="D773" t="s">
        <v>2166</v>
      </c>
      <c r="E773" t="s">
        <v>2166</v>
      </c>
      <c r="F773" t="str">
        <f t="shared" si="37"/>
        <v>y</v>
      </c>
      <c r="G773" t="s">
        <v>2166</v>
      </c>
      <c r="H773" t="s">
        <v>2166</v>
      </c>
      <c r="I773" t="str">
        <f t="shared" si="38"/>
        <v>y</v>
      </c>
    </row>
    <row r="774" spans="1:9" x14ac:dyDescent="0.25">
      <c r="A774" t="s">
        <v>2167</v>
      </c>
      <c r="B774" t="s">
        <v>2167</v>
      </c>
      <c r="C774" t="str">
        <f t="shared" si="36"/>
        <v>y</v>
      </c>
      <c r="D774" t="s">
        <v>2167</v>
      </c>
      <c r="E774" t="s">
        <v>2167</v>
      </c>
      <c r="F774" t="str">
        <f t="shared" si="37"/>
        <v>y</v>
      </c>
      <c r="G774" t="s">
        <v>2167</v>
      </c>
      <c r="H774" t="s">
        <v>2167</v>
      </c>
      <c r="I774" t="str">
        <f t="shared" si="38"/>
        <v>y</v>
      </c>
    </row>
    <row r="775" spans="1:9" x14ac:dyDescent="0.25">
      <c r="A775" t="s">
        <v>2167</v>
      </c>
      <c r="B775" t="s">
        <v>2167</v>
      </c>
      <c r="C775" t="str">
        <f t="shared" si="36"/>
        <v>y</v>
      </c>
      <c r="D775" t="s">
        <v>2167</v>
      </c>
      <c r="E775" t="s">
        <v>2167</v>
      </c>
      <c r="F775" t="str">
        <f t="shared" si="37"/>
        <v>y</v>
      </c>
      <c r="G775" t="s">
        <v>2167</v>
      </c>
      <c r="H775" t="s">
        <v>2167</v>
      </c>
      <c r="I775" t="str">
        <f t="shared" si="38"/>
        <v>y</v>
      </c>
    </row>
    <row r="776" spans="1:9" x14ac:dyDescent="0.25">
      <c r="A776" t="s">
        <v>2167</v>
      </c>
      <c r="B776" t="s">
        <v>2167</v>
      </c>
      <c r="C776" t="str">
        <f t="shared" si="36"/>
        <v>y</v>
      </c>
      <c r="D776" t="s">
        <v>2167</v>
      </c>
      <c r="E776" t="s">
        <v>2167</v>
      </c>
      <c r="F776" t="str">
        <f t="shared" si="37"/>
        <v>y</v>
      </c>
      <c r="G776" t="s">
        <v>2167</v>
      </c>
      <c r="H776" t="s">
        <v>2167</v>
      </c>
      <c r="I776" t="str">
        <f t="shared" si="38"/>
        <v>y</v>
      </c>
    </row>
    <row r="777" spans="1:9" x14ac:dyDescent="0.25">
      <c r="A777" t="s">
        <v>2167</v>
      </c>
      <c r="B777" t="s">
        <v>2167</v>
      </c>
      <c r="C777" t="str">
        <f t="shared" si="36"/>
        <v>y</v>
      </c>
      <c r="D777" t="s">
        <v>2167</v>
      </c>
      <c r="E777" t="s">
        <v>2167</v>
      </c>
      <c r="F777" t="str">
        <f t="shared" si="37"/>
        <v>y</v>
      </c>
      <c r="G777" t="s">
        <v>2167</v>
      </c>
      <c r="H777" t="s">
        <v>2167</v>
      </c>
      <c r="I777" t="str">
        <f t="shared" si="38"/>
        <v>y</v>
      </c>
    </row>
    <row r="778" spans="1:9" x14ac:dyDescent="0.25">
      <c r="A778" t="s">
        <v>2168</v>
      </c>
      <c r="B778" t="s">
        <v>2168</v>
      </c>
      <c r="C778" t="str">
        <f t="shared" si="36"/>
        <v>y</v>
      </c>
      <c r="D778" t="s">
        <v>2168</v>
      </c>
      <c r="E778" t="s">
        <v>2168</v>
      </c>
      <c r="F778" t="str">
        <f t="shared" si="37"/>
        <v>y</v>
      </c>
      <c r="G778" t="s">
        <v>2168</v>
      </c>
      <c r="H778" t="s">
        <v>2168</v>
      </c>
      <c r="I778" t="str">
        <f t="shared" si="38"/>
        <v>y</v>
      </c>
    </row>
    <row r="779" spans="1:9" x14ac:dyDescent="0.25">
      <c r="A779" t="s">
        <v>2168</v>
      </c>
      <c r="B779" t="s">
        <v>2168</v>
      </c>
      <c r="C779" t="str">
        <f t="shared" si="36"/>
        <v>y</v>
      </c>
      <c r="D779" t="s">
        <v>2168</v>
      </c>
      <c r="E779" t="s">
        <v>2168</v>
      </c>
      <c r="F779" t="str">
        <f t="shared" si="37"/>
        <v>y</v>
      </c>
      <c r="G779" t="s">
        <v>2168</v>
      </c>
      <c r="H779" t="s">
        <v>2168</v>
      </c>
      <c r="I779" t="str">
        <f t="shared" si="38"/>
        <v>y</v>
      </c>
    </row>
    <row r="780" spans="1:9" x14ac:dyDescent="0.25">
      <c r="A780" t="s">
        <v>2168</v>
      </c>
      <c r="B780" t="s">
        <v>2168</v>
      </c>
      <c r="C780" t="str">
        <f t="shared" si="36"/>
        <v>y</v>
      </c>
      <c r="D780" t="s">
        <v>2168</v>
      </c>
      <c r="E780" t="s">
        <v>2168</v>
      </c>
      <c r="F780" t="str">
        <f t="shared" si="37"/>
        <v>y</v>
      </c>
      <c r="G780" t="s">
        <v>2168</v>
      </c>
      <c r="H780" t="s">
        <v>2168</v>
      </c>
      <c r="I780" t="str">
        <f t="shared" si="38"/>
        <v>y</v>
      </c>
    </row>
    <row r="781" spans="1:9" x14ac:dyDescent="0.25">
      <c r="A781" t="s">
        <v>2168</v>
      </c>
      <c r="B781" t="s">
        <v>2168</v>
      </c>
      <c r="C781" t="str">
        <f t="shared" si="36"/>
        <v>y</v>
      </c>
      <c r="D781" t="s">
        <v>2168</v>
      </c>
      <c r="E781" t="s">
        <v>2168</v>
      </c>
      <c r="F781" t="str">
        <f t="shared" si="37"/>
        <v>y</v>
      </c>
      <c r="G781" t="s">
        <v>2168</v>
      </c>
      <c r="H781" t="s">
        <v>2168</v>
      </c>
      <c r="I781" t="str">
        <f t="shared" si="38"/>
        <v>y</v>
      </c>
    </row>
    <row r="782" spans="1:9" x14ac:dyDescent="0.25">
      <c r="A782" t="s">
        <v>2169</v>
      </c>
      <c r="B782" t="s">
        <v>2169</v>
      </c>
      <c r="C782" t="str">
        <f t="shared" si="36"/>
        <v>y</v>
      </c>
      <c r="D782" t="s">
        <v>2169</v>
      </c>
      <c r="E782" t="s">
        <v>2169</v>
      </c>
      <c r="F782" t="str">
        <f t="shared" si="37"/>
        <v>y</v>
      </c>
      <c r="G782" t="s">
        <v>2169</v>
      </c>
      <c r="H782" t="s">
        <v>2169</v>
      </c>
      <c r="I782" t="str">
        <f t="shared" si="38"/>
        <v>y</v>
      </c>
    </row>
    <row r="783" spans="1:9" x14ac:dyDescent="0.25">
      <c r="A783" t="s">
        <v>2169</v>
      </c>
      <c r="B783" t="s">
        <v>2169</v>
      </c>
      <c r="C783" t="str">
        <f t="shared" si="36"/>
        <v>y</v>
      </c>
      <c r="D783" t="s">
        <v>2169</v>
      </c>
      <c r="E783" t="s">
        <v>2169</v>
      </c>
      <c r="F783" t="str">
        <f t="shared" si="37"/>
        <v>y</v>
      </c>
      <c r="G783" t="s">
        <v>2169</v>
      </c>
      <c r="H783" t="s">
        <v>2169</v>
      </c>
      <c r="I783" t="str">
        <f t="shared" si="38"/>
        <v>y</v>
      </c>
    </row>
    <row r="784" spans="1:9" x14ac:dyDescent="0.25">
      <c r="A784" t="s">
        <v>2169</v>
      </c>
      <c r="B784" t="s">
        <v>2169</v>
      </c>
      <c r="C784" t="str">
        <f t="shared" si="36"/>
        <v>y</v>
      </c>
      <c r="D784" t="s">
        <v>2169</v>
      </c>
      <c r="E784" t="s">
        <v>2169</v>
      </c>
      <c r="F784" t="str">
        <f t="shared" si="37"/>
        <v>y</v>
      </c>
      <c r="G784" t="s">
        <v>2169</v>
      </c>
      <c r="H784" t="s">
        <v>2169</v>
      </c>
      <c r="I784" t="str">
        <f t="shared" si="38"/>
        <v>y</v>
      </c>
    </row>
    <row r="785" spans="1:9" x14ac:dyDescent="0.25">
      <c r="A785" t="s">
        <v>2169</v>
      </c>
      <c r="B785" t="s">
        <v>2169</v>
      </c>
      <c r="C785" t="str">
        <f t="shared" si="36"/>
        <v>y</v>
      </c>
      <c r="D785" t="s">
        <v>2169</v>
      </c>
      <c r="E785" t="s">
        <v>2169</v>
      </c>
      <c r="F785" t="str">
        <f t="shared" si="37"/>
        <v>y</v>
      </c>
      <c r="G785" t="s">
        <v>2169</v>
      </c>
      <c r="H785" t="s">
        <v>2169</v>
      </c>
      <c r="I785" t="str">
        <f t="shared" si="38"/>
        <v>y</v>
      </c>
    </row>
    <row r="786" spans="1:9" x14ac:dyDescent="0.25">
      <c r="A786" t="s">
        <v>2170</v>
      </c>
      <c r="B786" t="s">
        <v>2170</v>
      </c>
      <c r="C786" t="str">
        <f t="shared" si="36"/>
        <v>y</v>
      </c>
      <c r="D786" t="s">
        <v>2170</v>
      </c>
      <c r="E786" t="s">
        <v>2170</v>
      </c>
      <c r="F786" t="str">
        <f t="shared" si="37"/>
        <v>y</v>
      </c>
      <c r="G786" t="s">
        <v>2170</v>
      </c>
      <c r="H786" t="s">
        <v>2170</v>
      </c>
      <c r="I786" t="str">
        <f t="shared" si="38"/>
        <v>y</v>
      </c>
    </row>
    <row r="787" spans="1:9" x14ac:dyDescent="0.25">
      <c r="A787" t="s">
        <v>2170</v>
      </c>
      <c r="B787" t="s">
        <v>2170</v>
      </c>
      <c r="C787" t="str">
        <f t="shared" si="36"/>
        <v>y</v>
      </c>
      <c r="D787" t="s">
        <v>2170</v>
      </c>
      <c r="E787" t="s">
        <v>2170</v>
      </c>
      <c r="F787" t="str">
        <f t="shared" si="37"/>
        <v>y</v>
      </c>
      <c r="G787" t="s">
        <v>2170</v>
      </c>
      <c r="H787" t="s">
        <v>2170</v>
      </c>
      <c r="I787" t="str">
        <f t="shared" si="38"/>
        <v>y</v>
      </c>
    </row>
    <row r="788" spans="1:9" x14ac:dyDescent="0.25">
      <c r="A788" t="s">
        <v>2170</v>
      </c>
      <c r="B788" t="s">
        <v>2170</v>
      </c>
      <c r="C788" t="str">
        <f t="shared" si="36"/>
        <v>y</v>
      </c>
      <c r="D788" t="s">
        <v>2170</v>
      </c>
      <c r="E788" t="s">
        <v>2170</v>
      </c>
      <c r="F788" t="str">
        <f t="shared" si="37"/>
        <v>y</v>
      </c>
      <c r="G788" t="s">
        <v>2170</v>
      </c>
      <c r="H788" t="s">
        <v>2170</v>
      </c>
      <c r="I788" t="str">
        <f t="shared" si="38"/>
        <v>y</v>
      </c>
    </row>
    <row r="789" spans="1:9" x14ac:dyDescent="0.25">
      <c r="A789" t="s">
        <v>2170</v>
      </c>
      <c r="B789" t="s">
        <v>2170</v>
      </c>
      <c r="C789" t="str">
        <f t="shared" si="36"/>
        <v>y</v>
      </c>
      <c r="D789" t="s">
        <v>2170</v>
      </c>
      <c r="E789" t="s">
        <v>2170</v>
      </c>
      <c r="F789" t="str">
        <f t="shared" si="37"/>
        <v>y</v>
      </c>
      <c r="G789" t="s">
        <v>2170</v>
      </c>
      <c r="H789" t="s">
        <v>2170</v>
      </c>
      <c r="I789" t="str">
        <f t="shared" si="38"/>
        <v>y</v>
      </c>
    </row>
    <row r="790" spans="1:9" x14ac:dyDescent="0.25">
      <c r="A790" t="s">
        <v>2171</v>
      </c>
      <c r="B790" t="s">
        <v>2171</v>
      </c>
      <c r="C790" t="str">
        <f t="shared" si="36"/>
        <v>y</v>
      </c>
      <c r="D790" t="s">
        <v>2171</v>
      </c>
      <c r="E790" t="s">
        <v>2171</v>
      </c>
      <c r="F790" t="str">
        <f t="shared" si="37"/>
        <v>y</v>
      </c>
      <c r="G790" t="s">
        <v>2171</v>
      </c>
      <c r="H790" t="s">
        <v>2171</v>
      </c>
      <c r="I790" t="str">
        <f t="shared" si="38"/>
        <v>y</v>
      </c>
    </row>
    <row r="791" spans="1:9" x14ac:dyDescent="0.25">
      <c r="A791" t="s">
        <v>2171</v>
      </c>
      <c r="B791" t="s">
        <v>2171</v>
      </c>
      <c r="C791" t="str">
        <f t="shared" si="36"/>
        <v>y</v>
      </c>
      <c r="D791" t="s">
        <v>2171</v>
      </c>
      <c r="E791" t="s">
        <v>2171</v>
      </c>
      <c r="F791" t="str">
        <f t="shared" si="37"/>
        <v>y</v>
      </c>
      <c r="G791" t="s">
        <v>2171</v>
      </c>
      <c r="H791" t="s">
        <v>2171</v>
      </c>
      <c r="I791" t="str">
        <f t="shared" si="38"/>
        <v>y</v>
      </c>
    </row>
    <row r="792" spans="1:9" x14ac:dyDescent="0.25">
      <c r="A792" t="s">
        <v>2171</v>
      </c>
      <c r="B792" t="s">
        <v>2171</v>
      </c>
      <c r="C792" t="str">
        <f t="shared" si="36"/>
        <v>y</v>
      </c>
      <c r="D792" t="s">
        <v>2171</v>
      </c>
      <c r="E792" t="s">
        <v>2171</v>
      </c>
      <c r="F792" t="str">
        <f t="shared" si="37"/>
        <v>y</v>
      </c>
      <c r="G792" t="s">
        <v>2171</v>
      </c>
      <c r="H792" t="s">
        <v>2171</v>
      </c>
      <c r="I792" t="str">
        <f t="shared" si="38"/>
        <v>y</v>
      </c>
    </row>
    <row r="793" spans="1:9" x14ac:dyDescent="0.25">
      <c r="A793" t="s">
        <v>2171</v>
      </c>
      <c r="B793" t="s">
        <v>2171</v>
      </c>
      <c r="C793" t="str">
        <f t="shared" si="36"/>
        <v>y</v>
      </c>
      <c r="D793" t="s">
        <v>2171</v>
      </c>
      <c r="E793" t="s">
        <v>2171</v>
      </c>
      <c r="F793" t="str">
        <f t="shared" si="37"/>
        <v>y</v>
      </c>
      <c r="G793" t="s">
        <v>2171</v>
      </c>
      <c r="H793" t="s">
        <v>2171</v>
      </c>
      <c r="I793" t="str">
        <f t="shared" si="38"/>
        <v>y</v>
      </c>
    </row>
    <row r="794" spans="1:9" x14ac:dyDescent="0.25">
      <c r="A794" t="s">
        <v>2172</v>
      </c>
      <c r="B794" t="s">
        <v>2172</v>
      </c>
      <c r="C794" t="str">
        <f t="shared" si="36"/>
        <v>y</v>
      </c>
      <c r="D794" t="s">
        <v>2172</v>
      </c>
      <c r="E794" t="s">
        <v>2172</v>
      </c>
      <c r="F794" t="str">
        <f t="shared" si="37"/>
        <v>y</v>
      </c>
      <c r="G794" t="s">
        <v>2172</v>
      </c>
      <c r="H794" t="s">
        <v>2172</v>
      </c>
      <c r="I794" t="str">
        <f t="shared" si="38"/>
        <v>y</v>
      </c>
    </row>
    <row r="795" spans="1:9" x14ac:dyDescent="0.25">
      <c r="A795" t="s">
        <v>2172</v>
      </c>
      <c r="B795" t="s">
        <v>2172</v>
      </c>
      <c r="C795" t="str">
        <f t="shared" si="36"/>
        <v>y</v>
      </c>
      <c r="D795" t="s">
        <v>2172</v>
      </c>
      <c r="E795" t="s">
        <v>2172</v>
      </c>
      <c r="F795" t="str">
        <f t="shared" si="37"/>
        <v>y</v>
      </c>
      <c r="G795" t="s">
        <v>2172</v>
      </c>
      <c r="H795" t="s">
        <v>2172</v>
      </c>
      <c r="I795" t="str">
        <f t="shared" si="38"/>
        <v>y</v>
      </c>
    </row>
    <row r="796" spans="1:9" x14ac:dyDescent="0.25">
      <c r="A796" t="s">
        <v>2172</v>
      </c>
      <c r="B796" t="s">
        <v>2172</v>
      </c>
      <c r="C796" t="str">
        <f t="shared" si="36"/>
        <v>y</v>
      </c>
      <c r="D796" t="s">
        <v>2172</v>
      </c>
      <c r="E796" t="s">
        <v>2172</v>
      </c>
      <c r="F796" t="str">
        <f t="shared" si="37"/>
        <v>y</v>
      </c>
      <c r="G796" t="s">
        <v>2172</v>
      </c>
      <c r="H796" t="s">
        <v>2172</v>
      </c>
      <c r="I796" t="str">
        <f t="shared" si="38"/>
        <v>y</v>
      </c>
    </row>
    <row r="797" spans="1:9" x14ac:dyDescent="0.25">
      <c r="A797" t="s">
        <v>2172</v>
      </c>
      <c r="B797" t="s">
        <v>2172</v>
      </c>
      <c r="C797" t="str">
        <f t="shared" si="36"/>
        <v>y</v>
      </c>
      <c r="D797" t="s">
        <v>2172</v>
      </c>
      <c r="E797" t="s">
        <v>2172</v>
      </c>
      <c r="F797" t="str">
        <f t="shared" si="37"/>
        <v>y</v>
      </c>
      <c r="G797" t="s">
        <v>2172</v>
      </c>
      <c r="H797" t="s">
        <v>2172</v>
      </c>
      <c r="I797" t="str">
        <f t="shared" si="38"/>
        <v>y</v>
      </c>
    </row>
    <row r="798" spans="1:9" x14ac:dyDescent="0.25">
      <c r="A798" t="s">
        <v>2173</v>
      </c>
      <c r="B798" t="s">
        <v>2173</v>
      </c>
      <c r="C798" t="str">
        <f t="shared" si="36"/>
        <v>y</v>
      </c>
      <c r="D798" t="s">
        <v>2173</v>
      </c>
      <c r="E798" t="s">
        <v>2173</v>
      </c>
      <c r="F798" t="str">
        <f t="shared" si="37"/>
        <v>y</v>
      </c>
      <c r="G798" t="s">
        <v>2173</v>
      </c>
      <c r="H798" t="s">
        <v>2173</v>
      </c>
      <c r="I798" t="str">
        <f t="shared" si="38"/>
        <v>y</v>
      </c>
    </row>
    <row r="799" spans="1:9" x14ac:dyDescent="0.25">
      <c r="A799" t="s">
        <v>2173</v>
      </c>
      <c r="B799" t="s">
        <v>2173</v>
      </c>
      <c r="C799" t="str">
        <f t="shared" si="36"/>
        <v>y</v>
      </c>
      <c r="D799" t="s">
        <v>2173</v>
      </c>
      <c r="E799" t="s">
        <v>2173</v>
      </c>
      <c r="F799" t="str">
        <f t="shared" si="37"/>
        <v>y</v>
      </c>
      <c r="G799" t="s">
        <v>2173</v>
      </c>
      <c r="H799" t="s">
        <v>2173</v>
      </c>
      <c r="I799" t="str">
        <f t="shared" si="38"/>
        <v>y</v>
      </c>
    </row>
    <row r="800" spans="1:9" x14ac:dyDescent="0.25">
      <c r="A800" t="s">
        <v>2173</v>
      </c>
      <c r="B800" t="s">
        <v>2173</v>
      </c>
      <c r="C800" t="str">
        <f t="shared" si="36"/>
        <v>y</v>
      </c>
      <c r="D800" t="s">
        <v>2173</v>
      </c>
      <c r="E800" t="s">
        <v>2173</v>
      </c>
      <c r="F800" t="str">
        <f t="shared" si="37"/>
        <v>y</v>
      </c>
      <c r="G800" t="s">
        <v>2173</v>
      </c>
      <c r="H800" t="s">
        <v>2173</v>
      </c>
      <c r="I800" t="str">
        <f t="shared" si="38"/>
        <v>y</v>
      </c>
    </row>
    <row r="801" spans="1:9" x14ac:dyDescent="0.25">
      <c r="A801" t="s">
        <v>2173</v>
      </c>
      <c r="B801" t="s">
        <v>2173</v>
      </c>
      <c r="C801" t="str">
        <f t="shared" si="36"/>
        <v>y</v>
      </c>
      <c r="D801" t="s">
        <v>2173</v>
      </c>
      <c r="E801" t="s">
        <v>2173</v>
      </c>
      <c r="F801" t="str">
        <f t="shared" si="37"/>
        <v>y</v>
      </c>
      <c r="G801" t="s">
        <v>2173</v>
      </c>
      <c r="H801" t="s">
        <v>2173</v>
      </c>
      <c r="I801" t="str">
        <f t="shared" si="38"/>
        <v>y</v>
      </c>
    </row>
    <row r="802" spans="1:9" x14ac:dyDescent="0.25">
      <c r="A802" t="s">
        <v>2174</v>
      </c>
      <c r="B802" t="s">
        <v>2174</v>
      </c>
      <c r="C802" t="str">
        <f t="shared" si="36"/>
        <v>y</v>
      </c>
      <c r="D802" t="s">
        <v>2174</v>
      </c>
      <c r="E802" t="s">
        <v>2174</v>
      </c>
      <c r="F802" t="str">
        <f t="shared" si="37"/>
        <v>y</v>
      </c>
      <c r="G802" t="s">
        <v>2174</v>
      </c>
      <c r="H802" t="s">
        <v>2174</v>
      </c>
      <c r="I802" t="str">
        <f t="shared" si="38"/>
        <v>y</v>
      </c>
    </row>
    <row r="803" spans="1:9" x14ac:dyDescent="0.25">
      <c r="A803" t="s">
        <v>2174</v>
      </c>
      <c r="B803" t="s">
        <v>2174</v>
      </c>
      <c r="C803" t="str">
        <f t="shared" si="36"/>
        <v>y</v>
      </c>
      <c r="D803" t="s">
        <v>2174</v>
      </c>
      <c r="E803" t="s">
        <v>2174</v>
      </c>
      <c r="F803" t="str">
        <f t="shared" si="37"/>
        <v>y</v>
      </c>
      <c r="G803" t="s">
        <v>2174</v>
      </c>
      <c r="H803" t="s">
        <v>2174</v>
      </c>
      <c r="I803" t="str">
        <f t="shared" si="38"/>
        <v>y</v>
      </c>
    </row>
    <row r="804" spans="1:9" x14ac:dyDescent="0.25">
      <c r="A804" t="s">
        <v>2174</v>
      </c>
      <c r="B804" t="s">
        <v>2174</v>
      </c>
      <c r="C804" t="str">
        <f t="shared" si="36"/>
        <v>y</v>
      </c>
      <c r="D804" t="s">
        <v>2174</v>
      </c>
      <c r="E804" t="s">
        <v>2174</v>
      </c>
      <c r="F804" t="str">
        <f t="shared" si="37"/>
        <v>y</v>
      </c>
      <c r="G804" t="s">
        <v>2174</v>
      </c>
      <c r="H804" t="s">
        <v>2174</v>
      </c>
      <c r="I804" t="str">
        <f t="shared" si="38"/>
        <v>y</v>
      </c>
    </row>
    <row r="805" spans="1:9" x14ac:dyDescent="0.25">
      <c r="A805" t="s">
        <v>2174</v>
      </c>
      <c r="B805" t="s">
        <v>2174</v>
      </c>
      <c r="C805" t="str">
        <f t="shared" si="36"/>
        <v>y</v>
      </c>
      <c r="D805" t="s">
        <v>2174</v>
      </c>
      <c r="E805" t="s">
        <v>2174</v>
      </c>
      <c r="F805" t="str">
        <f t="shared" si="37"/>
        <v>y</v>
      </c>
      <c r="G805" t="s">
        <v>2174</v>
      </c>
      <c r="H805" t="s">
        <v>2174</v>
      </c>
      <c r="I805" t="str">
        <f t="shared" si="38"/>
        <v>y</v>
      </c>
    </row>
    <row r="806" spans="1:9" x14ac:dyDescent="0.25">
      <c r="A806" t="s">
        <v>2175</v>
      </c>
      <c r="B806" t="s">
        <v>2175</v>
      </c>
      <c r="C806" t="str">
        <f t="shared" si="36"/>
        <v>y</v>
      </c>
      <c r="D806" t="s">
        <v>2175</v>
      </c>
      <c r="E806" t="s">
        <v>2175</v>
      </c>
      <c r="F806" t="str">
        <f t="shared" si="37"/>
        <v>y</v>
      </c>
      <c r="G806" t="s">
        <v>2175</v>
      </c>
      <c r="H806" t="s">
        <v>2175</v>
      </c>
      <c r="I806" t="str">
        <f t="shared" si="38"/>
        <v>y</v>
      </c>
    </row>
    <row r="807" spans="1:9" x14ac:dyDescent="0.25">
      <c r="A807" t="s">
        <v>2175</v>
      </c>
      <c r="B807" t="s">
        <v>2175</v>
      </c>
      <c r="C807" t="str">
        <f t="shared" si="36"/>
        <v>y</v>
      </c>
      <c r="D807" t="s">
        <v>2175</v>
      </c>
      <c r="E807" t="s">
        <v>2175</v>
      </c>
      <c r="F807" t="str">
        <f t="shared" si="37"/>
        <v>y</v>
      </c>
      <c r="G807" t="s">
        <v>2175</v>
      </c>
      <c r="H807" t="s">
        <v>2175</v>
      </c>
      <c r="I807" t="str">
        <f t="shared" si="38"/>
        <v>y</v>
      </c>
    </row>
    <row r="808" spans="1:9" x14ac:dyDescent="0.25">
      <c r="A808" t="s">
        <v>2175</v>
      </c>
      <c r="B808" t="s">
        <v>2175</v>
      </c>
      <c r="C808" t="str">
        <f t="shared" si="36"/>
        <v>y</v>
      </c>
      <c r="D808" t="s">
        <v>2175</v>
      </c>
      <c r="E808" t="s">
        <v>2175</v>
      </c>
      <c r="F808" t="str">
        <f t="shared" si="37"/>
        <v>y</v>
      </c>
      <c r="G808" t="s">
        <v>2175</v>
      </c>
      <c r="H808" t="s">
        <v>2175</v>
      </c>
      <c r="I808" t="str">
        <f t="shared" si="38"/>
        <v>y</v>
      </c>
    </row>
    <row r="809" spans="1:9" x14ac:dyDescent="0.25">
      <c r="A809" t="s">
        <v>2175</v>
      </c>
      <c r="B809" t="s">
        <v>2175</v>
      </c>
      <c r="C809" t="str">
        <f t="shared" si="36"/>
        <v>y</v>
      </c>
      <c r="D809" t="s">
        <v>2175</v>
      </c>
      <c r="E809" t="s">
        <v>2175</v>
      </c>
      <c r="F809" t="str">
        <f t="shared" si="37"/>
        <v>y</v>
      </c>
      <c r="G809" t="s">
        <v>2175</v>
      </c>
      <c r="H809" t="s">
        <v>2175</v>
      </c>
      <c r="I809" t="str">
        <f t="shared" si="38"/>
        <v>y</v>
      </c>
    </row>
    <row r="810" spans="1:9" x14ac:dyDescent="0.25">
      <c r="A810" t="s">
        <v>2176</v>
      </c>
      <c r="B810" t="s">
        <v>2176</v>
      </c>
      <c r="C810" t="str">
        <f t="shared" si="36"/>
        <v>y</v>
      </c>
      <c r="D810" t="s">
        <v>2176</v>
      </c>
      <c r="E810" t="s">
        <v>2176</v>
      </c>
      <c r="F810" t="str">
        <f t="shared" si="37"/>
        <v>y</v>
      </c>
      <c r="G810" t="s">
        <v>2176</v>
      </c>
      <c r="H810" t="s">
        <v>2176</v>
      </c>
      <c r="I810" t="str">
        <f t="shared" si="38"/>
        <v>y</v>
      </c>
    </row>
    <row r="811" spans="1:9" x14ac:dyDescent="0.25">
      <c r="A811" t="s">
        <v>2176</v>
      </c>
      <c r="B811" t="s">
        <v>2176</v>
      </c>
      <c r="C811" t="str">
        <f t="shared" si="36"/>
        <v>y</v>
      </c>
      <c r="D811" t="s">
        <v>2176</v>
      </c>
      <c r="E811" t="s">
        <v>2176</v>
      </c>
      <c r="F811" t="str">
        <f t="shared" si="37"/>
        <v>y</v>
      </c>
      <c r="G811" t="s">
        <v>2176</v>
      </c>
      <c r="H811" t="s">
        <v>2176</v>
      </c>
      <c r="I811" t="str">
        <f t="shared" si="38"/>
        <v>y</v>
      </c>
    </row>
    <row r="812" spans="1:9" x14ac:dyDescent="0.25">
      <c r="A812" t="s">
        <v>2176</v>
      </c>
      <c r="B812" t="s">
        <v>2176</v>
      </c>
      <c r="C812" t="str">
        <f t="shared" si="36"/>
        <v>y</v>
      </c>
      <c r="D812" t="s">
        <v>2176</v>
      </c>
      <c r="E812" t="s">
        <v>2176</v>
      </c>
      <c r="F812" t="str">
        <f t="shared" si="37"/>
        <v>y</v>
      </c>
      <c r="G812" t="s">
        <v>2176</v>
      </c>
      <c r="H812" t="s">
        <v>2176</v>
      </c>
      <c r="I812" t="str">
        <f t="shared" si="38"/>
        <v>y</v>
      </c>
    </row>
    <row r="813" spans="1:9" x14ac:dyDescent="0.25">
      <c r="A813" t="s">
        <v>2176</v>
      </c>
      <c r="B813" t="s">
        <v>2176</v>
      </c>
      <c r="C813" t="str">
        <f t="shared" si="36"/>
        <v>y</v>
      </c>
      <c r="D813" t="s">
        <v>2176</v>
      </c>
      <c r="E813" t="s">
        <v>2176</v>
      </c>
      <c r="F813" t="str">
        <f t="shared" si="37"/>
        <v>y</v>
      </c>
      <c r="G813" t="s">
        <v>2176</v>
      </c>
      <c r="H813" t="s">
        <v>2176</v>
      </c>
      <c r="I813" t="str">
        <f t="shared" si="38"/>
        <v>y</v>
      </c>
    </row>
    <row r="814" spans="1:9" x14ac:dyDescent="0.25">
      <c r="A814" t="s">
        <v>2177</v>
      </c>
      <c r="B814" t="s">
        <v>2177</v>
      </c>
      <c r="C814" t="str">
        <f t="shared" si="36"/>
        <v>y</v>
      </c>
      <c r="D814" t="s">
        <v>2177</v>
      </c>
      <c r="E814" t="s">
        <v>2177</v>
      </c>
      <c r="F814" t="str">
        <f t="shared" si="37"/>
        <v>y</v>
      </c>
      <c r="G814" t="s">
        <v>2177</v>
      </c>
      <c r="H814" t="s">
        <v>2177</v>
      </c>
      <c r="I814" t="str">
        <f t="shared" si="38"/>
        <v>y</v>
      </c>
    </row>
    <row r="815" spans="1:9" x14ac:dyDescent="0.25">
      <c r="A815" t="s">
        <v>2177</v>
      </c>
      <c r="B815" t="s">
        <v>2177</v>
      </c>
      <c r="C815" t="str">
        <f t="shared" si="36"/>
        <v>y</v>
      </c>
      <c r="D815" t="s">
        <v>2177</v>
      </c>
      <c r="E815" t="s">
        <v>2177</v>
      </c>
      <c r="F815" t="str">
        <f t="shared" si="37"/>
        <v>y</v>
      </c>
      <c r="G815" t="s">
        <v>2177</v>
      </c>
      <c r="H815" t="s">
        <v>2177</v>
      </c>
      <c r="I815" t="str">
        <f t="shared" si="38"/>
        <v>y</v>
      </c>
    </row>
    <row r="816" spans="1:9" x14ac:dyDescent="0.25">
      <c r="A816" t="s">
        <v>2177</v>
      </c>
      <c r="B816" t="s">
        <v>2177</v>
      </c>
      <c r="C816" t="str">
        <f t="shared" si="36"/>
        <v>y</v>
      </c>
      <c r="D816" t="s">
        <v>2177</v>
      </c>
      <c r="E816" t="s">
        <v>2177</v>
      </c>
      <c r="F816" t="str">
        <f t="shared" si="37"/>
        <v>y</v>
      </c>
      <c r="G816" t="s">
        <v>2177</v>
      </c>
      <c r="H816" t="s">
        <v>2177</v>
      </c>
      <c r="I816" t="str">
        <f t="shared" si="38"/>
        <v>y</v>
      </c>
    </row>
    <row r="817" spans="1:9" x14ac:dyDescent="0.25">
      <c r="A817" t="s">
        <v>2177</v>
      </c>
      <c r="B817" t="s">
        <v>2177</v>
      </c>
      <c r="C817" t="str">
        <f t="shared" si="36"/>
        <v>y</v>
      </c>
      <c r="D817" t="s">
        <v>2177</v>
      </c>
      <c r="E817" t="s">
        <v>2177</v>
      </c>
      <c r="F817" t="str">
        <f t="shared" si="37"/>
        <v>y</v>
      </c>
      <c r="G817" t="s">
        <v>2177</v>
      </c>
      <c r="H817" t="s">
        <v>2177</v>
      </c>
      <c r="I817" t="str">
        <f t="shared" si="38"/>
        <v>y</v>
      </c>
    </row>
    <row r="818" spans="1:9" x14ac:dyDescent="0.25">
      <c r="A818" t="s">
        <v>2178</v>
      </c>
      <c r="B818" t="s">
        <v>2178</v>
      </c>
      <c r="C818" t="str">
        <f t="shared" si="36"/>
        <v>y</v>
      </c>
      <c r="D818" t="s">
        <v>2178</v>
      </c>
      <c r="E818" t="s">
        <v>2178</v>
      </c>
      <c r="F818" t="str">
        <f t="shared" si="37"/>
        <v>y</v>
      </c>
      <c r="G818" t="s">
        <v>2178</v>
      </c>
      <c r="H818" t="s">
        <v>2178</v>
      </c>
      <c r="I818" t="str">
        <f t="shared" si="38"/>
        <v>y</v>
      </c>
    </row>
    <row r="819" spans="1:9" x14ac:dyDescent="0.25">
      <c r="A819" t="s">
        <v>2178</v>
      </c>
      <c r="B819" t="s">
        <v>2178</v>
      </c>
      <c r="C819" t="str">
        <f t="shared" si="36"/>
        <v>y</v>
      </c>
      <c r="D819" t="s">
        <v>2178</v>
      </c>
      <c r="E819" t="s">
        <v>2178</v>
      </c>
      <c r="F819" t="str">
        <f t="shared" si="37"/>
        <v>y</v>
      </c>
      <c r="G819" t="s">
        <v>2178</v>
      </c>
      <c r="H819" t="s">
        <v>2178</v>
      </c>
      <c r="I819" t="str">
        <f t="shared" si="38"/>
        <v>y</v>
      </c>
    </row>
    <row r="820" spans="1:9" x14ac:dyDescent="0.25">
      <c r="A820" t="s">
        <v>2178</v>
      </c>
      <c r="B820" t="s">
        <v>2178</v>
      </c>
      <c r="C820" t="str">
        <f t="shared" si="36"/>
        <v>y</v>
      </c>
      <c r="D820" t="s">
        <v>2178</v>
      </c>
      <c r="E820" t="s">
        <v>2178</v>
      </c>
      <c r="F820" t="str">
        <f t="shared" si="37"/>
        <v>y</v>
      </c>
      <c r="G820" t="s">
        <v>2178</v>
      </c>
      <c r="H820" t="s">
        <v>2178</v>
      </c>
      <c r="I820" t="str">
        <f t="shared" si="38"/>
        <v>y</v>
      </c>
    </row>
    <row r="821" spans="1:9" x14ac:dyDescent="0.25">
      <c r="A821" t="s">
        <v>2178</v>
      </c>
      <c r="B821" t="s">
        <v>2178</v>
      </c>
      <c r="C821" t="str">
        <f t="shared" si="36"/>
        <v>y</v>
      </c>
      <c r="D821" t="s">
        <v>2178</v>
      </c>
      <c r="E821" t="s">
        <v>2178</v>
      </c>
      <c r="F821" t="str">
        <f t="shared" si="37"/>
        <v>y</v>
      </c>
      <c r="G821" t="s">
        <v>2178</v>
      </c>
      <c r="H821" t="s">
        <v>2178</v>
      </c>
      <c r="I821" t="str">
        <f t="shared" si="38"/>
        <v>y</v>
      </c>
    </row>
    <row r="822" spans="1:9" x14ac:dyDescent="0.25">
      <c r="A822" t="s">
        <v>2179</v>
      </c>
      <c r="B822" t="s">
        <v>2179</v>
      </c>
      <c r="C822" t="str">
        <f t="shared" si="36"/>
        <v>y</v>
      </c>
      <c r="D822" t="s">
        <v>2179</v>
      </c>
      <c r="E822" t="s">
        <v>2179</v>
      </c>
      <c r="F822" t="str">
        <f t="shared" si="37"/>
        <v>y</v>
      </c>
      <c r="G822" t="s">
        <v>2179</v>
      </c>
      <c r="H822" t="s">
        <v>2179</v>
      </c>
      <c r="I822" t="str">
        <f t="shared" si="38"/>
        <v>y</v>
      </c>
    </row>
    <row r="823" spans="1:9" x14ac:dyDescent="0.25">
      <c r="A823" t="s">
        <v>2179</v>
      </c>
      <c r="B823" t="s">
        <v>2179</v>
      </c>
      <c r="C823" t="str">
        <f t="shared" si="36"/>
        <v>y</v>
      </c>
      <c r="D823" t="s">
        <v>2179</v>
      </c>
      <c r="E823" t="s">
        <v>2179</v>
      </c>
      <c r="F823" t="str">
        <f t="shared" si="37"/>
        <v>y</v>
      </c>
      <c r="G823" t="s">
        <v>2179</v>
      </c>
      <c r="H823" t="s">
        <v>2179</v>
      </c>
      <c r="I823" t="str">
        <f t="shared" si="38"/>
        <v>y</v>
      </c>
    </row>
    <row r="824" spans="1:9" x14ac:dyDescent="0.25">
      <c r="A824" t="s">
        <v>2179</v>
      </c>
      <c r="B824" t="s">
        <v>2179</v>
      </c>
      <c r="C824" t="str">
        <f t="shared" si="36"/>
        <v>y</v>
      </c>
      <c r="D824" t="s">
        <v>2179</v>
      </c>
      <c r="E824" t="s">
        <v>2179</v>
      </c>
      <c r="F824" t="str">
        <f t="shared" si="37"/>
        <v>y</v>
      </c>
      <c r="G824" t="s">
        <v>2179</v>
      </c>
      <c r="H824" t="s">
        <v>2179</v>
      </c>
      <c r="I824" t="str">
        <f t="shared" si="38"/>
        <v>y</v>
      </c>
    </row>
    <row r="825" spans="1:9" x14ac:dyDescent="0.25">
      <c r="A825" t="s">
        <v>2179</v>
      </c>
      <c r="B825" t="s">
        <v>2179</v>
      </c>
      <c r="C825" t="str">
        <f t="shared" si="36"/>
        <v>y</v>
      </c>
      <c r="D825" t="s">
        <v>2179</v>
      </c>
      <c r="E825" t="s">
        <v>2179</v>
      </c>
      <c r="F825" t="str">
        <f t="shared" si="37"/>
        <v>y</v>
      </c>
      <c r="G825" t="s">
        <v>2179</v>
      </c>
      <c r="H825" t="s">
        <v>2179</v>
      </c>
      <c r="I825" t="str">
        <f t="shared" si="38"/>
        <v>y</v>
      </c>
    </row>
    <row r="826" spans="1:9" x14ac:dyDescent="0.25">
      <c r="A826" t="s">
        <v>2180</v>
      </c>
      <c r="B826" t="s">
        <v>2180</v>
      </c>
      <c r="C826" t="str">
        <f t="shared" si="36"/>
        <v>y</v>
      </c>
      <c r="D826" t="s">
        <v>2180</v>
      </c>
      <c r="E826" t="s">
        <v>2180</v>
      </c>
      <c r="F826" t="str">
        <f t="shared" si="37"/>
        <v>y</v>
      </c>
      <c r="G826" t="s">
        <v>2180</v>
      </c>
      <c r="H826" t="s">
        <v>2180</v>
      </c>
      <c r="I826" t="str">
        <f t="shared" si="38"/>
        <v>y</v>
      </c>
    </row>
    <row r="827" spans="1:9" x14ac:dyDescent="0.25">
      <c r="A827" t="s">
        <v>2180</v>
      </c>
      <c r="B827" t="s">
        <v>2180</v>
      </c>
      <c r="C827" t="str">
        <f t="shared" si="36"/>
        <v>y</v>
      </c>
      <c r="D827" t="s">
        <v>2180</v>
      </c>
      <c r="E827" t="s">
        <v>2180</v>
      </c>
      <c r="F827" t="str">
        <f t="shared" si="37"/>
        <v>y</v>
      </c>
      <c r="G827" t="s">
        <v>2180</v>
      </c>
      <c r="H827" t="s">
        <v>2180</v>
      </c>
      <c r="I827" t="str">
        <f t="shared" si="38"/>
        <v>y</v>
      </c>
    </row>
    <row r="828" spans="1:9" x14ac:dyDescent="0.25">
      <c r="A828" t="s">
        <v>2180</v>
      </c>
      <c r="B828" t="s">
        <v>2180</v>
      </c>
      <c r="C828" t="str">
        <f t="shared" si="36"/>
        <v>y</v>
      </c>
      <c r="D828" t="s">
        <v>2180</v>
      </c>
      <c r="E828" t="s">
        <v>2180</v>
      </c>
      <c r="F828" t="str">
        <f t="shared" si="37"/>
        <v>y</v>
      </c>
      <c r="G828" t="s">
        <v>2180</v>
      </c>
      <c r="H828" t="s">
        <v>2180</v>
      </c>
      <c r="I828" t="str">
        <f t="shared" si="38"/>
        <v>y</v>
      </c>
    </row>
    <row r="829" spans="1:9" x14ac:dyDescent="0.25">
      <c r="A829" t="s">
        <v>2180</v>
      </c>
      <c r="B829" t="s">
        <v>2180</v>
      </c>
      <c r="C829" t="str">
        <f t="shared" si="36"/>
        <v>y</v>
      </c>
      <c r="D829" t="s">
        <v>2180</v>
      </c>
      <c r="E829" t="s">
        <v>2180</v>
      </c>
      <c r="F829" t="str">
        <f t="shared" si="37"/>
        <v>y</v>
      </c>
      <c r="G829" t="s">
        <v>2180</v>
      </c>
      <c r="H829" t="s">
        <v>2180</v>
      </c>
      <c r="I829" t="str">
        <f t="shared" si="38"/>
        <v>y</v>
      </c>
    </row>
    <row r="830" spans="1:9" x14ac:dyDescent="0.25">
      <c r="A830" t="s">
        <v>2181</v>
      </c>
      <c r="B830" t="s">
        <v>2181</v>
      </c>
      <c r="C830" t="str">
        <f t="shared" si="36"/>
        <v>y</v>
      </c>
      <c r="D830" t="s">
        <v>2181</v>
      </c>
      <c r="E830" t="s">
        <v>2181</v>
      </c>
      <c r="F830" t="str">
        <f t="shared" si="37"/>
        <v>y</v>
      </c>
      <c r="G830" t="s">
        <v>2181</v>
      </c>
      <c r="H830" t="s">
        <v>2181</v>
      </c>
      <c r="I830" t="str">
        <f t="shared" si="38"/>
        <v>y</v>
      </c>
    </row>
    <row r="831" spans="1:9" x14ac:dyDescent="0.25">
      <c r="A831" t="s">
        <v>2181</v>
      </c>
      <c r="B831" t="s">
        <v>2181</v>
      </c>
      <c r="C831" t="str">
        <f t="shared" si="36"/>
        <v>y</v>
      </c>
      <c r="D831" t="s">
        <v>2181</v>
      </c>
      <c r="E831" t="s">
        <v>2181</v>
      </c>
      <c r="F831" t="str">
        <f t="shared" si="37"/>
        <v>y</v>
      </c>
      <c r="G831" t="s">
        <v>2181</v>
      </c>
      <c r="H831" t="s">
        <v>2181</v>
      </c>
      <c r="I831" t="str">
        <f t="shared" si="38"/>
        <v>y</v>
      </c>
    </row>
    <row r="832" spans="1:9" x14ac:dyDescent="0.25">
      <c r="A832" t="s">
        <v>2181</v>
      </c>
      <c r="B832" t="s">
        <v>2181</v>
      </c>
      <c r="C832" t="str">
        <f t="shared" si="36"/>
        <v>y</v>
      </c>
      <c r="D832" t="s">
        <v>2181</v>
      </c>
      <c r="E832" t="s">
        <v>2181</v>
      </c>
      <c r="F832" t="str">
        <f t="shared" si="37"/>
        <v>y</v>
      </c>
      <c r="G832" t="s">
        <v>2181</v>
      </c>
      <c r="H832" t="s">
        <v>2181</v>
      </c>
      <c r="I832" t="str">
        <f t="shared" si="38"/>
        <v>y</v>
      </c>
    </row>
    <row r="833" spans="1:9" x14ac:dyDescent="0.25">
      <c r="A833" t="s">
        <v>2181</v>
      </c>
      <c r="B833" t="s">
        <v>2181</v>
      </c>
      <c r="C833" t="str">
        <f t="shared" si="36"/>
        <v>y</v>
      </c>
      <c r="D833" t="s">
        <v>2181</v>
      </c>
      <c r="E833" t="s">
        <v>2181</v>
      </c>
      <c r="F833" t="str">
        <f t="shared" si="37"/>
        <v>y</v>
      </c>
      <c r="G833" t="s">
        <v>2181</v>
      </c>
      <c r="H833" t="s">
        <v>2181</v>
      </c>
      <c r="I833" t="str">
        <f t="shared" si="38"/>
        <v>y</v>
      </c>
    </row>
    <row r="834" spans="1:9" x14ac:dyDescent="0.25">
      <c r="A834" t="s">
        <v>2182</v>
      </c>
      <c r="B834" t="s">
        <v>2182</v>
      </c>
      <c r="C834" t="str">
        <f t="shared" si="36"/>
        <v>y</v>
      </c>
      <c r="D834" t="s">
        <v>2182</v>
      </c>
      <c r="E834" t="s">
        <v>2182</v>
      </c>
      <c r="F834" t="str">
        <f t="shared" si="37"/>
        <v>y</v>
      </c>
      <c r="G834" t="s">
        <v>2182</v>
      </c>
      <c r="H834" t="s">
        <v>2182</v>
      </c>
      <c r="I834" t="str">
        <f t="shared" si="38"/>
        <v>y</v>
      </c>
    </row>
    <row r="835" spans="1:9" x14ac:dyDescent="0.25">
      <c r="A835" t="s">
        <v>2182</v>
      </c>
      <c r="B835" t="s">
        <v>2182</v>
      </c>
      <c r="C835" t="str">
        <f t="shared" ref="C835:C898" si="39">IF(A835=B835,"y","n")</f>
        <v>y</v>
      </c>
      <c r="D835" t="s">
        <v>2182</v>
      </c>
      <c r="E835" t="s">
        <v>2182</v>
      </c>
      <c r="F835" t="str">
        <f t="shared" ref="F835:F898" si="40">IF(D835=E835,"y","n")</f>
        <v>y</v>
      </c>
      <c r="G835" t="s">
        <v>2182</v>
      </c>
      <c r="H835" t="s">
        <v>2182</v>
      </c>
      <c r="I835" t="str">
        <f t="shared" ref="I835:I898" si="41">IF(L835=M835,"y","n")</f>
        <v>y</v>
      </c>
    </row>
    <row r="836" spans="1:9" x14ac:dyDescent="0.25">
      <c r="A836" t="s">
        <v>2182</v>
      </c>
      <c r="B836" t="s">
        <v>2182</v>
      </c>
      <c r="C836" t="str">
        <f t="shared" si="39"/>
        <v>y</v>
      </c>
      <c r="D836" t="s">
        <v>2182</v>
      </c>
      <c r="E836" t="s">
        <v>2182</v>
      </c>
      <c r="F836" t="str">
        <f t="shared" si="40"/>
        <v>y</v>
      </c>
      <c r="G836" t="s">
        <v>2182</v>
      </c>
      <c r="H836" t="s">
        <v>2182</v>
      </c>
      <c r="I836" t="str">
        <f t="shared" si="41"/>
        <v>y</v>
      </c>
    </row>
    <row r="837" spans="1:9" x14ac:dyDescent="0.25">
      <c r="A837" t="s">
        <v>2182</v>
      </c>
      <c r="B837" t="s">
        <v>2182</v>
      </c>
      <c r="C837" t="str">
        <f t="shared" si="39"/>
        <v>y</v>
      </c>
      <c r="D837" t="s">
        <v>2182</v>
      </c>
      <c r="E837" t="s">
        <v>2182</v>
      </c>
      <c r="F837" t="str">
        <f t="shared" si="40"/>
        <v>y</v>
      </c>
      <c r="G837" t="s">
        <v>2182</v>
      </c>
      <c r="H837" t="s">
        <v>2182</v>
      </c>
      <c r="I837" t="str">
        <f t="shared" si="41"/>
        <v>y</v>
      </c>
    </row>
    <row r="838" spans="1:9" x14ac:dyDescent="0.25">
      <c r="A838" t="s">
        <v>2183</v>
      </c>
      <c r="B838" t="s">
        <v>2183</v>
      </c>
      <c r="C838" t="str">
        <f t="shared" si="39"/>
        <v>y</v>
      </c>
      <c r="D838" t="s">
        <v>2183</v>
      </c>
      <c r="E838" t="s">
        <v>2183</v>
      </c>
      <c r="F838" t="str">
        <f t="shared" si="40"/>
        <v>y</v>
      </c>
      <c r="G838" t="s">
        <v>2183</v>
      </c>
      <c r="H838" t="s">
        <v>2183</v>
      </c>
      <c r="I838" t="str">
        <f t="shared" si="41"/>
        <v>y</v>
      </c>
    </row>
    <row r="839" spans="1:9" x14ac:dyDescent="0.25">
      <c r="A839" t="s">
        <v>2183</v>
      </c>
      <c r="B839" t="s">
        <v>2183</v>
      </c>
      <c r="C839" t="str">
        <f t="shared" si="39"/>
        <v>y</v>
      </c>
      <c r="D839" t="s">
        <v>2183</v>
      </c>
      <c r="E839" t="s">
        <v>2183</v>
      </c>
      <c r="F839" t="str">
        <f t="shared" si="40"/>
        <v>y</v>
      </c>
      <c r="G839" t="s">
        <v>2183</v>
      </c>
      <c r="H839" t="s">
        <v>2183</v>
      </c>
      <c r="I839" t="str">
        <f t="shared" si="41"/>
        <v>y</v>
      </c>
    </row>
    <row r="840" spans="1:9" x14ac:dyDescent="0.25">
      <c r="A840" t="s">
        <v>2183</v>
      </c>
      <c r="B840" t="s">
        <v>2183</v>
      </c>
      <c r="C840" t="str">
        <f t="shared" si="39"/>
        <v>y</v>
      </c>
      <c r="D840" t="s">
        <v>2183</v>
      </c>
      <c r="E840" t="s">
        <v>2183</v>
      </c>
      <c r="F840" t="str">
        <f t="shared" si="40"/>
        <v>y</v>
      </c>
      <c r="G840" t="s">
        <v>2183</v>
      </c>
      <c r="H840" t="s">
        <v>2183</v>
      </c>
      <c r="I840" t="str">
        <f t="shared" si="41"/>
        <v>y</v>
      </c>
    </row>
    <row r="841" spans="1:9" x14ac:dyDescent="0.25">
      <c r="A841" t="s">
        <v>2183</v>
      </c>
      <c r="B841" t="s">
        <v>2183</v>
      </c>
      <c r="C841" t="str">
        <f t="shared" si="39"/>
        <v>y</v>
      </c>
      <c r="D841" t="s">
        <v>2183</v>
      </c>
      <c r="E841" t="s">
        <v>2183</v>
      </c>
      <c r="F841" t="str">
        <f t="shared" si="40"/>
        <v>y</v>
      </c>
      <c r="G841" t="s">
        <v>2183</v>
      </c>
      <c r="H841" t="s">
        <v>2183</v>
      </c>
      <c r="I841" t="str">
        <f t="shared" si="41"/>
        <v>y</v>
      </c>
    </row>
    <row r="842" spans="1:9" x14ac:dyDescent="0.25">
      <c r="A842" t="s">
        <v>2184</v>
      </c>
      <c r="B842" t="s">
        <v>2184</v>
      </c>
      <c r="C842" t="str">
        <f t="shared" si="39"/>
        <v>y</v>
      </c>
      <c r="D842" t="s">
        <v>2184</v>
      </c>
      <c r="E842" t="s">
        <v>2184</v>
      </c>
      <c r="F842" t="str">
        <f t="shared" si="40"/>
        <v>y</v>
      </c>
      <c r="G842" t="s">
        <v>2184</v>
      </c>
      <c r="H842" t="s">
        <v>2184</v>
      </c>
      <c r="I842" t="str">
        <f t="shared" si="41"/>
        <v>y</v>
      </c>
    </row>
    <row r="843" spans="1:9" x14ac:dyDescent="0.25">
      <c r="A843" t="s">
        <v>2184</v>
      </c>
      <c r="B843" t="s">
        <v>2184</v>
      </c>
      <c r="C843" t="str">
        <f t="shared" si="39"/>
        <v>y</v>
      </c>
      <c r="D843" t="s">
        <v>2184</v>
      </c>
      <c r="E843" t="s">
        <v>2184</v>
      </c>
      <c r="F843" t="str">
        <f t="shared" si="40"/>
        <v>y</v>
      </c>
      <c r="G843" t="s">
        <v>2184</v>
      </c>
      <c r="H843" t="s">
        <v>2184</v>
      </c>
      <c r="I843" t="str">
        <f t="shared" si="41"/>
        <v>y</v>
      </c>
    </row>
    <row r="844" spans="1:9" x14ac:dyDescent="0.25">
      <c r="A844" t="s">
        <v>2184</v>
      </c>
      <c r="B844" t="s">
        <v>2184</v>
      </c>
      <c r="C844" t="str">
        <f t="shared" si="39"/>
        <v>y</v>
      </c>
      <c r="D844" t="s">
        <v>2184</v>
      </c>
      <c r="E844" t="s">
        <v>2184</v>
      </c>
      <c r="F844" t="str">
        <f t="shared" si="40"/>
        <v>y</v>
      </c>
      <c r="G844" t="s">
        <v>2184</v>
      </c>
      <c r="H844" t="s">
        <v>2184</v>
      </c>
      <c r="I844" t="str">
        <f t="shared" si="41"/>
        <v>y</v>
      </c>
    </row>
    <row r="845" spans="1:9" x14ac:dyDescent="0.25">
      <c r="A845" t="s">
        <v>2184</v>
      </c>
      <c r="B845" t="s">
        <v>2184</v>
      </c>
      <c r="C845" t="str">
        <f t="shared" si="39"/>
        <v>y</v>
      </c>
      <c r="D845" t="s">
        <v>2184</v>
      </c>
      <c r="E845" t="s">
        <v>2184</v>
      </c>
      <c r="F845" t="str">
        <f t="shared" si="40"/>
        <v>y</v>
      </c>
      <c r="G845" t="s">
        <v>2184</v>
      </c>
      <c r="H845" t="s">
        <v>2184</v>
      </c>
      <c r="I845" t="str">
        <f t="shared" si="41"/>
        <v>y</v>
      </c>
    </row>
    <row r="846" spans="1:9" x14ac:dyDescent="0.25">
      <c r="A846" t="s">
        <v>2185</v>
      </c>
      <c r="B846" t="s">
        <v>2185</v>
      </c>
      <c r="C846" t="str">
        <f t="shared" si="39"/>
        <v>y</v>
      </c>
      <c r="D846" t="s">
        <v>2185</v>
      </c>
      <c r="E846" t="s">
        <v>2185</v>
      </c>
      <c r="F846" t="str">
        <f t="shared" si="40"/>
        <v>y</v>
      </c>
      <c r="G846" t="s">
        <v>2185</v>
      </c>
      <c r="H846" t="s">
        <v>2185</v>
      </c>
      <c r="I846" t="str">
        <f t="shared" si="41"/>
        <v>y</v>
      </c>
    </row>
    <row r="847" spans="1:9" x14ac:dyDescent="0.25">
      <c r="A847" t="s">
        <v>2185</v>
      </c>
      <c r="B847" t="s">
        <v>2185</v>
      </c>
      <c r="C847" t="str">
        <f t="shared" si="39"/>
        <v>y</v>
      </c>
      <c r="D847" t="s">
        <v>2185</v>
      </c>
      <c r="E847" t="s">
        <v>2185</v>
      </c>
      <c r="F847" t="str">
        <f t="shared" si="40"/>
        <v>y</v>
      </c>
      <c r="G847" t="s">
        <v>2185</v>
      </c>
      <c r="H847" t="s">
        <v>2185</v>
      </c>
      <c r="I847" t="str">
        <f t="shared" si="41"/>
        <v>y</v>
      </c>
    </row>
    <row r="848" spans="1:9" x14ac:dyDescent="0.25">
      <c r="A848" t="s">
        <v>2185</v>
      </c>
      <c r="B848" t="s">
        <v>2185</v>
      </c>
      <c r="C848" t="str">
        <f t="shared" si="39"/>
        <v>y</v>
      </c>
      <c r="D848" t="s">
        <v>2185</v>
      </c>
      <c r="E848" t="s">
        <v>2185</v>
      </c>
      <c r="F848" t="str">
        <f t="shared" si="40"/>
        <v>y</v>
      </c>
      <c r="G848" t="s">
        <v>2185</v>
      </c>
      <c r="H848" t="s">
        <v>2185</v>
      </c>
      <c r="I848" t="str">
        <f t="shared" si="41"/>
        <v>y</v>
      </c>
    </row>
    <row r="849" spans="1:9" x14ac:dyDescent="0.25">
      <c r="A849" t="s">
        <v>2185</v>
      </c>
      <c r="B849" t="s">
        <v>2185</v>
      </c>
      <c r="C849" t="str">
        <f t="shared" si="39"/>
        <v>y</v>
      </c>
      <c r="D849" t="s">
        <v>2185</v>
      </c>
      <c r="E849" t="s">
        <v>2185</v>
      </c>
      <c r="F849" t="str">
        <f t="shared" si="40"/>
        <v>y</v>
      </c>
      <c r="G849" t="s">
        <v>2185</v>
      </c>
      <c r="H849" t="s">
        <v>2185</v>
      </c>
      <c r="I849" t="str">
        <f t="shared" si="41"/>
        <v>y</v>
      </c>
    </row>
    <row r="850" spans="1:9" x14ac:dyDescent="0.25">
      <c r="A850" t="s">
        <v>2186</v>
      </c>
      <c r="B850" t="s">
        <v>2186</v>
      </c>
      <c r="C850" t="str">
        <f t="shared" si="39"/>
        <v>y</v>
      </c>
      <c r="D850" t="s">
        <v>2186</v>
      </c>
      <c r="E850" t="s">
        <v>2186</v>
      </c>
      <c r="F850" t="str">
        <f t="shared" si="40"/>
        <v>y</v>
      </c>
      <c r="G850" t="s">
        <v>2186</v>
      </c>
      <c r="H850" t="s">
        <v>2186</v>
      </c>
      <c r="I850" t="str">
        <f t="shared" si="41"/>
        <v>y</v>
      </c>
    </row>
    <row r="851" spans="1:9" x14ac:dyDescent="0.25">
      <c r="A851" t="s">
        <v>2186</v>
      </c>
      <c r="B851" t="s">
        <v>2186</v>
      </c>
      <c r="C851" t="str">
        <f t="shared" si="39"/>
        <v>y</v>
      </c>
      <c r="D851" t="s">
        <v>2186</v>
      </c>
      <c r="E851" t="s">
        <v>2186</v>
      </c>
      <c r="F851" t="str">
        <f t="shared" si="40"/>
        <v>y</v>
      </c>
      <c r="G851" t="s">
        <v>2186</v>
      </c>
      <c r="H851" t="s">
        <v>2186</v>
      </c>
      <c r="I851" t="str">
        <f t="shared" si="41"/>
        <v>y</v>
      </c>
    </row>
    <row r="852" spans="1:9" x14ac:dyDescent="0.25">
      <c r="A852" t="s">
        <v>2186</v>
      </c>
      <c r="B852" t="s">
        <v>2186</v>
      </c>
      <c r="C852" t="str">
        <f t="shared" si="39"/>
        <v>y</v>
      </c>
      <c r="D852" t="s">
        <v>2186</v>
      </c>
      <c r="E852" t="s">
        <v>2186</v>
      </c>
      <c r="F852" t="str">
        <f t="shared" si="40"/>
        <v>y</v>
      </c>
      <c r="G852" t="s">
        <v>2186</v>
      </c>
      <c r="H852" t="s">
        <v>2186</v>
      </c>
      <c r="I852" t="str">
        <f t="shared" si="41"/>
        <v>y</v>
      </c>
    </row>
    <row r="853" spans="1:9" x14ac:dyDescent="0.25">
      <c r="A853" t="s">
        <v>2186</v>
      </c>
      <c r="B853" t="s">
        <v>2186</v>
      </c>
      <c r="C853" t="str">
        <f t="shared" si="39"/>
        <v>y</v>
      </c>
      <c r="D853" t="s">
        <v>2186</v>
      </c>
      <c r="E853" t="s">
        <v>2186</v>
      </c>
      <c r="F853" t="str">
        <f t="shared" si="40"/>
        <v>y</v>
      </c>
      <c r="G853" t="s">
        <v>2186</v>
      </c>
      <c r="H853" t="s">
        <v>2186</v>
      </c>
      <c r="I853" t="str">
        <f t="shared" si="41"/>
        <v>y</v>
      </c>
    </row>
    <row r="854" spans="1:9" x14ac:dyDescent="0.25">
      <c r="A854" t="s">
        <v>2187</v>
      </c>
      <c r="B854" t="s">
        <v>2187</v>
      </c>
      <c r="C854" t="str">
        <f t="shared" si="39"/>
        <v>y</v>
      </c>
      <c r="D854" t="s">
        <v>2187</v>
      </c>
      <c r="E854" t="s">
        <v>2187</v>
      </c>
      <c r="F854" t="str">
        <f t="shared" si="40"/>
        <v>y</v>
      </c>
      <c r="G854" t="s">
        <v>2187</v>
      </c>
      <c r="H854" t="s">
        <v>2187</v>
      </c>
      <c r="I854" t="str">
        <f t="shared" si="41"/>
        <v>y</v>
      </c>
    </row>
    <row r="855" spans="1:9" x14ac:dyDescent="0.25">
      <c r="A855" t="s">
        <v>2187</v>
      </c>
      <c r="B855" t="s">
        <v>2187</v>
      </c>
      <c r="C855" t="str">
        <f t="shared" si="39"/>
        <v>y</v>
      </c>
      <c r="D855" t="s">
        <v>2187</v>
      </c>
      <c r="E855" t="s">
        <v>2187</v>
      </c>
      <c r="F855" t="str">
        <f t="shared" si="40"/>
        <v>y</v>
      </c>
      <c r="G855" t="s">
        <v>2187</v>
      </c>
      <c r="H855" t="s">
        <v>2187</v>
      </c>
      <c r="I855" t="str">
        <f t="shared" si="41"/>
        <v>y</v>
      </c>
    </row>
    <row r="856" spans="1:9" x14ac:dyDescent="0.25">
      <c r="A856" t="s">
        <v>2187</v>
      </c>
      <c r="B856" t="s">
        <v>2187</v>
      </c>
      <c r="C856" t="str">
        <f t="shared" si="39"/>
        <v>y</v>
      </c>
      <c r="D856" t="s">
        <v>2187</v>
      </c>
      <c r="E856" t="s">
        <v>2187</v>
      </c>
      <c r="F856" t="str">
        <f t="shared" si="40"/>
        <v>y</v>
      </c>
      <c r="G856" t="s">
        <v>2187</v>
      </c>
      <c r="H856" t="s">
        <v>2187</v>
      </c>
      <c r="I856" t="str">
        <f t="shared" si="41"/>
        <v>y</v>
      </c>
    </row>
    <row r="857" spans="1:9" x14ac:dyDescent="0.25">
      <c r="A857" t="s">
        <v>2187</v>
      </c>
      <c r="B857" t="s">
        <v>2187</v>
      </c>
      <c r="C857" t="str">
        <f t="shared" si="39"/>
        <v>y</v>
      </c>
      <c r="D857" t="s">
        <v>2187</v>
      </c>
      <c r="E857" t="s">
        <v>2187</v>
      </c>
      <c r="F857" t="str">
        <f t="shared" si="40"/>
        <v>y</v>
      </c>
      <c r="G857" t="s">
        <v>2187</v>
      </c>
      <c r="H857" t="s">
        <v>2187</v>
      </c>
      <c r="I857" t="str">
        <f t="shared" si="41"/>
        <v>y</v>
      </c>
    </row>
    <row r="858" spans="1:9" x14ac:dyDescent="0.25">
      <c r="A858" t="s">
        <v>2188</v>
      </c>
      <c r="B858" t="s">
        <v>2188</v>
      </c>
      <c r="C858" t="str">
        <f t="shared" si="39"/>
        <v>y</v>
      </c>
      <c r="D858" t="s">
        <v>2188</v>
      </c>
      <c r="E858" t="s">
        <v>2188</v>
      </c>
      <c r="F858" t="str">
        <f t="shared" si="40"/>
        <v>y</v>
      </c>
      <c r="G858" t="s">
        <v>2188</v>
      </c>
      <c r="H858" t="s">
        <v>2188</v>
      </c>
      <c r="I858" t="str">
        <f t="shared" si="41"/>
        <v>y</v>
      </c>
    </row>
    <row r="859" spans="1:9" x14ac:dyDescent="0.25">
      <c r="A859" t="s">
        <v>2188</v>
      </c>
      <c r="B859" t="s">
        <v>2188</v>
      </c>
      <c r="C859" t="str">
        <f t="shared" si="39"/>
        <v>y</v>
      </c>
      <c r="D859" t="s">
        <v>2188</v>
      </c>
      <c r="E859" t="s">
        <v>2188</v>
      </c>
      <c r="F859" t="str">
        <f t="shared" si="40"/>
        <v>y</v>
      </c>
      <c r="G859" t="s">
        <v>2188</v>
      </c>
      <c r="H859" t="s">
        <v>2188</v>
      </c>
      <c r="I859" t="str">
        <f t="shared" si="41"/>
        <v>y</v>
      </c>
    </row>
    <row r="860" spans="1:9" x14ac:dyDescent="0.25">
      <c r="A860" t="s">
        <v>2188</v>
      </c>
      <c r="B860" t="s">
        <v>2188</v>
      </c>
      <c r="C860" t="str">
        <f t="shared" si="39"/>
        <v>y</v>
      </c>
      <c r="D860" t="s">
        <v>2188</v>
      </c>
      <c r="E860" t="s">
        <v>2188</v>
      </c>
      <c r="F860" t="str">
        <f t="shared" si="40"/>
        <v>y</v>
      </c>
      <c r="G860" t="s">
        <v>2188</v>
      </c>
      <c r="H860" t="s">
        <v>2188</v>
      </c>
      <c r="I860" t="str">
        <f t="shared" si="41"/>
        <v>y</v>
      </c>
    </row>
    <row r="861" spans="1:9" x14ac:dyDescent="0.25">
      <c r="A861" t="s">
        <v>2188</v>
      </c>
      <c r="B861" t="s">
        <v>2188</v>
      </c>
      <c r="C861" t="str">
        <f t="shared" si="39"/>
        <v>y</v>
      </c>
      <c r="D861" t="s">
        <v>2188</v>
      </c>
      <c r="E861" t="s">
        <v>2188</v>
      </c>
      <c r="F861" t="str">
        <f t="shared" si="40"/>
        <v>y</v>
      </c>
      <c r="G861" t="s">
        <v>2188</v>
      </c>
      <c r="H861" t="s">
        <v>2188</v>
      </c>
      <c r="I861" t="str">
        <f t="shared" si="41"/>
        <v>y</v>
      </c>
    </row>
    <row r="862" spans="1:9" x14ac:dyDescent="0.25">
      <c r="A862" t="s">
        <v>2189</v>
      </c>
      <c r="B862" t="s">
        <v>2189</v>
      </c>
      <c r="C862" t="str">
        <f t="shared" si="39"/>
        <v>y</v>
      </c>
      <c r="D862" t="s">
        <v>2189</v>
      </c>
      <c r="E862" t="s">
        <v>2189</v>
      </c>
      <c r="F862" t="str">
        <f t="shared" si="40"/>
        <v>y</v>
      </c>
      <c r="G862" t="s">
        <v>2189</v>
      </c>
      <c r="H862" t="s">
        <v>2189</v>
      </c>
      <c r="I862" t="str">
        <f t="shared" si="41"/>
        <v>y</v>
      </c>
    </row>
    <row r="863" spans="1:9" x14ac:dyDescent="0.25">
      <c r="A863" t="s">
        <v>2189</v>
      </c>
      <c r="B863" t="s">
        <v>2189</v>
      </c>
      <c r="C863" t="str">
        <f t="shared" si="39"/>
        <v>y</v>
      </c>
      <c r="D863" t="s">
        <v>2189</v>
      </c>
      <c r="E863" t="s">
        <v>2189</v>
      </c>
      <c r="F863" t="str">
        <f t="shared" si="40"/>
        <v>y</v>
      </c>
      <c r="G863" t="s">
        <v>2189</v>
      </c>
      <c r="H863" t="s">
        <v>2189</v>
      </c>
      <c r="I863" t="str">
        <f t="shared" si="41"/>
        <v>y</v>
      </c>
    </row>
    <row r="864" spans="1:9" x14ac:dyDescent="0.25">
      <c r="A864" t="s">
        <v>2189</v>
      </c>
      <c r="B864" t="s">
        <v>2189</v>
      </c>
      <c r="C864" t="str">
        <f t="shared" si="39"/>
        <v>y</v>
      </c>
      <c r="D864" t="s">
        <v>2189</v>
      </c>
      <c r="E864" t="s">
        <v>2189</v>
      </c>
      <c r="F864" t="str">
        <f t="shared" si="40"/>
        <v>y</v>
      </c>
      <c r="G864" t="s">
        <v>2189</v>
      </c>
      <c r="H864" t="s">
        <v>2189</v>
      </c>
      <c r="I864" t="str">
        <f t="shared" si="41"/>
        <v>y</v>
      </c>
    </row>
    <row r="865" spans="1:9" x14ac:dyDescent="0.25">
      <c r="A865" t="s">
        <v>2189</v>
      </c>
      <c r="B865" t="s">
        <v>2189</v>
      </c>
      <c r="C865" t="str">
        <f t="shared" si="39"/>
        <v>y</v>
      </c>
      <c r="D865" t="s">
        <v>2189</v>
      </c>
      <c r="E865" t="s">
        <v>2189</v>
      </c>
      <c r="F865" t="str">
        <f t="shared" si="40"/>
        <v>y</v>
      </c>
      <c r="G865" t="s">
        <v>2189</v>
      </c>
      <c r="H865" t="s">
        <v>2189</v>
      </c>
      <c r="I865" t="str">
        <f t="shared" si="41"/>
        <v>y</v>
      </c>
    </row>
    <row r="866" spans="1:9" x14ac:dyDescent="0.25">
      <c r="A866" t="s">
        <v>2190</v>
      </c>
      <c r="B866" t="s">
        <v>2190</v>
      </c>
      <c r="C866" t="str">
        <f t="shared" si="39"/>
        <v>y</v>
      </c>
      <c r="D866" t="s">
        <v>2190</v>
      </c>
      <c r="E866" t="s">
        <v>2190</v>
      </c>
      <c r="F866" t="str">
        <f t="shared" si="40"/>
        <v>y</v>
      </c>
      <c r="G866" t="s">
        <v>2190</v>
      </c>
      <c r="H866" t="s">
        <v>2190</v>
      </c>
      <c r="I866" t="str">
        <f t="shared" si="41"/>
        <v>y</v>
      </c>
    </row>
    <row r="867" spans="1:9" x14ac:dyDescent="0.25">
      <c r="A867" t="s">
        <v>2190</v>
      </c>
      <c r="B867" t="s">
        <v>2190</v>
      </c>
      <c r="C867" t="str">
        <f t="shared" si="39"/>
        <v>y</v>
      </c>
      <c r="D867" t="s">
        <v>2190</v>
      </c>
      <c r="E867" t="s">
        <v>2190</v>
      </c>
      <c r="F867" t="str">
        <f t="shared" si="40"/>
        <v>y</v>
      </c>
      <c r="G867" t="s">
        <v>2190</v>
      </c>
      <c r="H867" t="s">
        <v>2190</v>
      </c>
      <c r="I867" t="str">
        <f t="shared" si="41"/>
        <v>y</v>
      </c>
    </row>
    <row r="868" spans="1:9" x14ac:dyDescent="0.25">
      <c r="A868" t="s">
        <v>2190</v>
      </c>
      <c r="B868" t="s">
        <v>2190</v>
      </c>
      <c r="C868" t="str">
        <f t="shared" si="39"/>
        <v>y</v>
      </c>
      <c r="D868" t="s">
        <v>2190</v>
      </c>
      <c r="E868" t="s">
        <v>2190</v>
      </c>
      <c r="F868" t="str">
        <f t="shared" si="40"/>
        <v>y</v>
      </c>
      <c r="G868" t="s">
        <v>2190</v>
      </c>
      <c r="H868" t="s">
        <v>2190</v>
      </c>
      <c r="I868" t="str">
        <f t="shared" si="41"/>
        <v>y</v>
      </c>
    </row>
    <row r="869" spans="1:9" x14ac:dyDescent="0.25">
      <c r="A869" t="s">
        <v>2190</v>
      </c>
      <c r="B869" t="s">
        <v>2190</v>
      </c>
      <c r="C869" t="str">
        <f t="shared" si="39"/>
        <v>y</v>
      </c>
      <c r="D869" t="s">
        <v>2190</v>
      </c>
      <c r="E869" t="s">
        <v>2190</v>
      </c>
      <c r="F869" t="str">
        <f t="shared" si="40"/>
        <v>y</v>
      </c>
      <c r="G869" t="s">
        <v>2190</v>
      </c>
      <c r="H869" t="s">
        <v>2190</v>
      </c>
      <c r="I869" t="str">
        <f t="shared" si="41"/>
        <v>y</v>
      </c>
    </row>
    <row r="870" spans="1:9" x14ac:dyDescent="0.25">
      <c r="A870" t="s">
        <v>2191</v>
      </c>
      <c r="B870" t="s">
        <v>2191</v>
      </c>
      <c r="C870" t="str">
        <f t="shared" si="39"/>
        <v>y</v>
      </c>
      <c r="D870" t="s">
        <v>2191</v>
      </c>
      <c r="E870" t="s">
        <v>2191</v>
      </c>
      <c r="F870" t="str">
        <f t="shared" si="40"/>
        <v>y</v>
      </c>
      <c r="G870" t="s">
        <v>2191</v>
      </c>
      <c r="H870" t="s">
        <v>2191</v>
      </c>
      <c r="I870" t="str">
        <f t="shared" si="41"/>
        <v>y</v>
      </c>
    </row>
    <row r="871" spans="1:9" x14ac:dyDescent="0.25">
      <c r="A871" t="s">
        <v>2191</v>
      </c>
      <c r="B871" t="s">
        <v>2191</v>
      </c>
      <c r="C871" t="str">
        <f t="shared" si="39"/>
        <v>y</v>
      </c>
      <c r="D871" t="s">
        <v>2191</v>
      </c>
      <c r="E871" t="s">
        <v>2191</v>
      </c>
      <c r="F871" t="str">
        <f t="shared" si="40"/>
        <v>y</v>
      </c>
      <c r="G871" t="s">
        <v>2191</v>
      </c>
      <c r="H871" t="s">
        <v>2191</v>
      </c>
      <c r="I871" t="str">
        <f t="shared" si="41"/>
        <v>y</v>
      </c>
    </row>
    <row r="872" spans="1:9" x14ac:dyDescent="0.25">
      <c r="A872" t="s">
        <v>2191</v>
      </c>
      <c r="B872" t="s">
        <v>2191</v>
      </c>
      <c r="C872" t="str">
        <f t="shared" si="39"/>
        <v>y</v>
      </c>
      <c r="D872" t="s">
        <v>2191</v>
      </c>
      <c r="E872" t="s">
        <v>2191</v>
      </c>
      <c r="F872" t="str">
        <f t="shared" si="40"/>
        <v>y</v>
      </c>
      <c r="G872" t="s">
        <v>2191</v>
      </c>
      <c r="H872" t="s">
        <v>2191</v>
      </c>
      <c r="I872" t="str">
        <f t="shared" si="41"/>
        <v>y</v>
      </c>
    </row>
    <row r="873" spans="1:9" x14ac:dyDescent="0.25">
      <c r="A873" t="s">
        <v>2191</v>
      </c>
      <c r="B873" t="s">
        <v>2191</v>
      </c>
      <c r="C873" t="str">
        <f t="shared" si="39"/>
        <v>y</v>
      </c>
      <c r="D873" t="s">
        <v>2191</v>
      </c>
      <c r="E873" t="s">
        <v>2191</v>
      </c>
      <c r="F873" t="str">
        <f t="shared" si="40"/>
        <v>y</v>
      </c>
      <c r="G873" t="s">
        <v>2191</v>
      </c>
      <c r="H873" t="s">
        <v>2191</v>
      </c>
      <c r="I873" t="str">
        <f t="shared" si="41"/>
        <v>y</v>
      </c>
    </row>
    <row r="874" spans="1:9" x14ac:dyDescent="0.25">
      <c r="A874" t="s">
        <v>2192</v>
      </c>
      <c r="B874" t="s">
        <v>2192</v>
      </c>
      <c r="C874" t="str">
        <f t="shared" si="39"/>
        <v>y</v>
      </c>
      <c r="D874" t="s">
        <v>2192</v>
      </c>
      <c r="E874" t="s">
        <v>2192</v>
      </c>
      <c r="F874" t="str">
        <f t="shared" si="40"/>
        <v>y</v>
      </c>
      <c r="G874" t="s">
        <v>2192</v>
      </c>
      <c r="H874" t="s">
        <v>2192</v>
      </c>
      <c r="I874" t="str">
        <f t="shared" si="41"/>
        <v>y</v>
      </c>
    </row>
    <row r="875" spans="1:9" x14ac:dyDescent="0.25">
      <c r="A875" t="s">
        <v>2192</v>
      </c>
      <c r="B875" t="s">
        <v>2192</v>
      </c>
      <c r="C875" t="str">
        <f t="shared" si="39"/>
        <v>y</v>
      </c>
      <c r="D875" t="s">
        <v>2192</v>
      </c>
      <c r="E875" t="s">
        <v>2192</v>
      </c>
      <c r="F875" t="str">
        <f t="shared" si="40"/>
        <v>y</v>
      </c>
      <c r="G875" t="s">
        <v>2192</v>
      </c>
      <c r="H875" t="s">
        <v>2192</v>
      </c>
      <c r="I875" t="str">
        <f t="shared" si="41"/>
        <v>y</v>
      </c>
    </row>
    <row r="876" spans="1:9" x14ac:dyDescent="0.25">
      <c r="A876" t="s">
        <v>2192</v>
      </c>
      <c r="B876" t="s">
        <v>2192</v>
      </c>
      <c r="C876" t="str">
        <f t="shared" si="39"/>
        <v>y</v>
      </c>
      <c r="D876" t="s">
        <v>2192</v>
      </c>
      <c r="E876" t="s">
        <v>2192</v>
      </c>
      <c r="F876" t="str">
        <f t="shared" si="40"/>
        <v>y</v>
      </c>
      <c r="G876" t="s">
        <v>2192</v>
      </c>
      <c r="H876" t="s">
        <v>2192</v>
      </c>
      <c r="I876" t="str">
        <f t="shared" si="41"/>
        <v>y</v>
      </c>
    </row>
    <row r="877" spans="1:9" x14ac:dyDescent="0.25">
      <c r="A877" t="s">
        <v>2192</v>
      </c>
      <c r="B877" t="s">
        <v>2192</v>
      </c>
      <c r="C877" t="str">
        <f t="shared" si="39"/>
        <v>y</v>
      </c>
      <c r="D877" t="s">
        <v>2192</v>
      </c>
      <c r="E877" t="s">
        <v>2192</v>
      </c>
      <c r="F877" t="str">
        <f t="shared" si="40"/>
        <v>y</v>
      </c>
      <c r="G877" t="s">
        <v>2192</v>
      </c>
      <c r="H877" t="s">
        <v>2192</v>
      </c>
      <c r="I877" t="str">
        <f t="shared" si="41"/>
        <v>y</v>
      </c>
    </row>
    <row r="878" spans="1:9" x14ac:dyDescent="0.25">
      <c r="A878" t="s">
        <v>2193</v>
      </c>
      <c r="B878" t="s">
        <v>2193</v>
      </c>
      <c r="C878" t="str">
        <f t="shared" si="39"/>
        <v>y</v>
      </c>
      <c r="D878" t="s">
        <v>2193</v>
      </c>
      <c r="E878" t="s">
        <v>2193</v>
      </c>
      <c r="F878" t="str">
        <f t="shared" si="40"/>
        <v>y</v>
      </c>
      <c r="G878" t="s">
        <v>2193</v>
      </c>
      <c r="H878" t="s">
        <v>2193</v>
      </c>
      <c r="I878" t="str">
        <f t="shared" si="41"/>
        <v>y</v>
      </c>
    </row>
    <row r="879" spans="1:9" x14ac:dyDescent="0.25">
      <c r="A879" t="s">
        <v>2193</v>
      </c>
      <c r="B879" t="s">
        <v>2193</v>
      </c>
      <c r="C879" t="str">
        <f t="shared" si="39"/>
        <v>y</v>
      </c>
      <c r="D879" t="s">
        <v>2193</v>
      </c>
      <c r="E879" t="s">
        <v>2193</v>
      </c>
      <c r="F879" t="str">
        <f t="shared" si="40"/>
        <v>y</v>
      </c>
      <c r="G879" t="s">
        <v>2193</v>
      </c>
      <c r="H879" t="s">
        <v>2193</v>
      </c>
      <c r="I879" t="str">
        <f t="shared" si="41"/>
        <v>y</v>
      </c>
    </row>
    <row r="880" spans="1:9" x14ac:dyDescent="0.25">
      <c r="A880" t="s">
        <v>2193</v>
      </c>
      <c r="B880" t="s">
        <v>2193</v>
      </c>
      <c r="C880" t="str">
        <f t="shared" si="39"/>
        <v>y</v>
      </c>
      <c r="D880" t="s">
        <v>2193</v>
      </c>
      <c r="E880" t="s">
        <v>2193</v>
      </c>
      <c r="F880" t="str">
        <f t="shared" si="40"/>
        <v>y</v>
      </c>
      <c r="G880" t="s">
        <v>2193</v>
      </c>
      <c r="H880" t="s">
        <v>2193</v>
      </c>
      <c r="I880" t="str">
        <f t="shared" si="41"/>
        <v>y</v>
      </c>
    </row>
    <row r="881" spans="1:9" x14ac:dyDescent="0.25">
      <c r="A881" t="s">
        <v>2193</v>
      </c>
      <c r="B881" t="s">
        <v>2193</v>
      </c>
      <c r="C881" t="str">
        <f t="shared" si="39"/>
        <v>y</v>
      </c>
      <c r="D881" t="s">
        <v>2193</v>
      </c>
      <c r="E881" t="s">
        <v>2193</v>
      </c>
      <c r="F881" t="str">
        <f t="shared" si="40"/>
        <v>y</v>
      </c>
      <c r="G881" t="s">
        <v>2193</v>
      </c>
      <c r="H881" t="s">
        <v>2193</v>
      </c>
      <c r="I881" t="str">
        <f t="shared" si="41"/>
        <v>y</v>
      </c>
    </row>
    <row r="882" spans="1:9" x14ac:dyDescent="0.25">
      <c r="A882" t="s">
        <v>2194</v>
      </c>
      <c r="B882" t="s">
        <v>2194</v>
      </c>
      <c r="C882" t="str">
        <f t="shared" si="39"/>
        <v>y</v>
      </c>
      <c r="D882" t="s">
        <v>2194</v>
      </c>
      <c r="E882" t="s">
        <v>2194</v>
      </c>
      <c r="F882" t="str">
        <f t="shared" si="40"/>
        <v>y</v>
      </c>
      <c r="G882" t="s">
        <v>2194</v>
      </c>
      <c r="H882" t="s">
        <v>2194</v>
      </c>
      <c r="I882" t="str">
        <f t="shared" si="41"/>
        <v>y</v>
      </c>
    </row>
    <row r="883" spans="1:9" x14ac:dyDescent="0.25">
      <c r="A883" t="s">
        <v>2194</v>
      </c>
      <c r="B883" t="s">
        <v>2194</v>
      </c>
      <c r="C883" t="str">
        <f t="shared" si="39"/>
        <v>y</v>
      </c>
      <c r="D883" t="s">
        <v>2194</v>
      </c>
      <c r="E883" t="s">
        <v>2194</v>
      </c>
      <c r="F883" t="str">
        <f t="shared" si="40"/>
        <v>y</v>
      </c>
      <c r="G883" t="s">
        <v>2194</v>
      </c>
      <c r="H883" t="s">
        <v>2194</v>
      </c>
      <c r="I883" t="str">
        <f t="shared" si="41"/>
        <v>y</v>
      </c>
    </row>
    <row r="884" spans="1:9" x14ac:dyDescent="0.25">
      <c r="A884" t="s">
        <v>2194</v>
      </c>
      <c r="B884" t="s">
        <v>2194</v>
      </c>
      <c r="C884" t="str">
        <f t="shared" si="39"/>
        <v>y</v>
      </c>
      <c r="D884" t="s">
        <v>2194</v>
      </c>
      <c r="E884" t="s">
        <v>2194</v>
      </c>
      <c r="F884" t="str">
        <f t="shared" si="40"/>
        <v>y</v>
      </c>
      <c r="G884" t="s">
        <v>2194</v>
      </c>
      <c r="H884" t="s">
        <v>2194</v>
      </c>
      <c r="I884" t="str">
        <f t="shared" si="41"/>
        <v>y</v>
      </c>
    </row>
    <row r="885" spans="1:9" x14ac:dyDescent="0.25">
      <c r="A885" t="s">
        <v>2194</v>
      </c>
      <c r="B885" t="s">
        <v>2194</v>
      </c>
      <c r="C885" t="str">
        <f t="shared" si="39"/>
        <v>y</v>
      </c>
      <c r="D885" t="s">
        <v>2194</v>
      </c>
      <c r="E885" t="s">
        <v>2194</v>
      </c>
      <c r="F885" t="str">
        <f t="shared" si="40"/>
        <v>y</v>
      </c>
      <c r="G885" t="s">
        <v>2194</v>
      </c>
      <c r="H885" t="s">
        <v>2194</v>
      </c>
      <c r="I885" t="str">
        <f t="shared" si="41"/>
        <v>y</v>
      </c>
    </row>
    <row r="886" spans="1:9" x14ac:dyDescent="0.25">
      <c r="A886" t="s">
        <v>2195</v>
      </c>
      <c r="B886" t="s">
        <v>2195</v>
      </c>
      <c r="C886" t="str">
        <f t="shared" si="39"/>
        <v>y</v>
      </c>
      <c r="D886" t="s">
        <v>2195</v>
      </c>
      <c r="E886" t="s">
        <v>2195</v>
      </c>
      <c r="F886" t="str">
        <f t="shared" si="40"/>
        <v>y</v>
      </c>
      <c r="G886" t="s">
        <v>2195</v>
      </c>
      <c r="H886" t="s">
        <v>2195</v>
      </c>
      <c r="I886" t="str">
        <f t="shared" si="41"/>
        <v>y</v>
      </c>
    </row>
    <row r="887" spans="1:9" x14ac:dyDescent="0.25">
      <c r="A887" t="s">
        <v>2195</v>
      </c>
      <c r="B887" t="s">
        <v>2195</v>
      </c>
      <c r="C887" t="str">
        <f t="shared" si="39"/>
        <v>y</v>
      </c>
      <c r="D887" t="s">
        <v>2195</v>
      </c>
      <c r="E887" t="s">
        <v>2195</v>
      </c>
      <c r="F887" t="str">
        <f t="shared" si="40"/>
        <v>y</v>
      </c>
      <c r="G887" t="s">
        <v>2195</v>
      </c>
      <c r="H887" t="s">
        <v>2195</v>
      </c>
      <c r="I887" t="str">
        <f t="shared" si="41"/>
        <v>y</v>
      </c>
    </row>
    <row r="888" spans="1:9" x14ac:dyDescent="0.25">
      <c r="A888" t="s">
        <v>2195</v>
      </c>
      <c r="B888" t="s">
        <v>2195</v>
      </c>
      <c r="C888" t="str">
        <f t="shared" si="39"/>
        <v>y</v>
      </c>
      <c r="D888" t="s">
        <v>2195</v>
      </c>
      <c r="E888" t="s">
        <v>2195</v>
      </c>
      <c r="F888" t="str">
        <f t="shared" si="40"/>
        <v>y</v>
      </c>
      <c r="G888" t="s">
        <v>2195</v>
      </c>
      <c r="H888" t="s">
        <v>2195</v>
      </c>
      <c r="I888" t="str">
        <f t="shared" si="41"/>
        <v>y</v>
      </c>
    </row>
    <row r="889" spans="1:9" x14ac:dyDescent="0.25">
      <c r="A889" t="s">
        <v>2195</v>
      </c>
      <c r="B889" t="s">
        <v>2195</v>
      </c>
      <c r="C889" t="str">
        <f t="shared" si="39"/>
        <v>y</v>
      </c>
      <c r="D889" t="s">
        <v>2195</v>
      </c>
      <c r="E889" t="s">
        <v>2195</v>
      </c>
      <c r="F889" t="str">
        <f t="shared" si="40"/>
        <v>y</v>
      </c>
      <c r="G889" t="s">
        <v>2195</v>
      </c>
      <c r="H889" t="s">
        <v>2195</v>
      </c>
      <c r="I889" t="str">
        <f t="shared" si="41"/>
        <v>y</v>
      </c>
    </row>
    <row r="890" spans="1:9" x14ac:dyDescent="0.25">
      <c r="A890" t="s">
        <v>2196</v>
      </c>
      <c r="B890" t="s">
        <v>2196</v>
      </c>
      <c r="C890" t="str">
        <f t="shared" si="39"/>
        <v>y</v>
      </c>
      <c r="D890" t="s">
        <v>2196</v>
      </c>
      <c r="E890" t="s">
        <v>2196</v>
      </c>
      <c r="F890" t="str">
        <f t="shared" si="40"/>
        <v>y</v>
      </c>
      <c r="G890" t="s">
        <v>2196</v>
      </c>
      <c r="H890" t="s">
        <v>2196</v>
      </c>
      <c r="I890" t="str">
        <f t="shared" si="41"/>
        <v>y</v>
      </c>
    </row>
    <row r="891" spans="1:9" x14ac:dyDescent="0.25">
      <c r="A891" t="s">
        <v>2196</v>
      </c>
      <c r="B891" t="s">
        <v>2196</v>
      </c>
      <c r="C891" t="str">
        <f t="shared" si="39"/>
        <v>y</v>
      </c>
      <c r="D891" t="s">
        <v>2196</v>
      </c>
      <c r="E891" t="s">
        <v>2196</v>
      </c>
      <c r="F891" t="str">
        <f t="shared" si="40"/>
        <v>y</v>
      </c>
      <c r="G891" t="s">
        <v>2196</v>
      </c>
      <c r="H891" t="s">
        <v>2196</v>
      </c>
      <c r="I891" t="str">
        <f t="shared" si="41"/>
        <v>y</v>
      </c>
    </row>
    <row r="892" spans="1:9" x14ac:dyDescent="0.25">
      <c r="A892" t="s">
        <v>2196</v>
      </c>
      <c r="B892" t="s">
        <v>2196</v>
      </c>
      <c r="C892" t="str">
        <f t="shared" si="39"/>
        <v>y</v>
      </c>
      <c r="D892" t="s">
        <v>2196</v>
      </c>
      <c r="E892" t="s">
        <v>2196</v>
      </c>
      <c r="F892" t="str">
        <f t="shared" si="40"/>
        <v>y</v>
      </c>
      <c r="G892" t="s">
        <v>2196</v>
      </c>
      <c r="H892" t="s">
        <v>2196</v>
      </c>
      <c r="I892" t="str">
        <f t="shared" si="41"/>
        <v>y</v>
      </c>
    </row>
    <row r="893" spans="1:9" x14ac:dyDescent="0.25">
      <c r="A893" t="s">
        <v>2196</v>
      </c>
      <c r="B893" t="s">
        <v>2196</v>
      </c>
      <c r="C893" t="str">
        <f t="shared" si="39"/>
        <v>y</v>
      </c>
      <c r="D893" t="s">
        <v>2196</v>
      </c>
      <c r="E893" t="s">
        <v>2196</v>
      </c>
      <c r="F893" t="str">
        <f t="shared" si="40"/>
        <v>y</v>
      </c>
      <c r="G893" t="s">
        <v>2196</v>
      </c>
      <c r="H893" t="s">
        <v>2196</v>
      </c>
      <c r="I893" t="str">
        <f t="shared" si="41"/>
        <v>y</v>
      </c>
    </row>
    <row r="894" spans="1:9" x14ac:dyDescent="0.25">
      <c r="A894" t="s">
        <v>2197</v>
      </c>
      <c r="B894" t="s">
        <v>2197</v>
      </c>
      <c r="C894" t="str">
        <f t="shared" si="39"/>
        <v>y</v>
      </c>
      <c r="D894" t="s">
        <v>2197</v>
      </c>
      <c r="E894" t="s">
        <v>2197</v>
      </c>
      <c r="F894" t="str">
        <f t="shared" si="40"/>
        <v>y</v>
      </c>
      <c r="G894" t="s">
        <v>2197</v>
      </c>
      <c r="H894" t="s">
        <v>2197</v>
      </c>
      <c r="I894" t="str">
        <f t="shared" si="41"/>
        <v>y</v>
      </c>
    </row>
    <row r="895" spans="1:9" x14ac:dyDescent="0.25">
      <c r="A895" t="s">
        <v>2197</v>
      </c>
      <c r="B895" t="s">
        <v>2197</v>
      </c>
      <c r="C895" t="str">
        <f t="shared" si="39"/>
        <v>y</v>
      </c>
      <c r="D895" t="s">
        <v>2197</v>
      </c>
      <c r="E895" t="s">
        <v>2197</v>
      </c>
      <c r="F895" t="str">
        <f t="shared" si="40"/>
        <v>y</v>
      </c>
      <c r="G895" t="s">
        <v>2197</v>
      </c>
      <c r="H895" t="s">
        <v>2197</v>
      </c>
      <c r="I895" t="str">
        <f t="shared" si="41"/>
        <v>y</v>
      </c>
    </row>
    <row r="896" spans="1:9" x14ac:dyDescent="0.25">
      <c r="A896" t="s">
        <v>2197</v>
      </c>
      <c r="B896" t="s">
        <v>2197</v>
      </c>
      <c r="C896" t="str">
        <f t="shared" si="39"/>
        <v>y</v>
      </c>
      <c r="D896" t="s">
        <v>2197</v>
      </c>
      <c r="E896" t="s">
        <v>2197</v>
      </c>
      <c r="F896" t="str">
        <f t="shared" si="40"/>
        <v>y</v>
      </c>
      <c r="G896" t="s">
        <v>2197</v>
      </c>
      <c r="H896" t="s">
        <v>2197</v>
      </c>
      <c r="I896" t="str">
        <f t="shared" si="41"/>
        <v>y</v>
      </c>
    </row>
    <row r="897" spans="1:9" x14ac:dyDescent="0.25">
      <c r="A897" t="s">
        <v>2197</v>
      </c>
      <c r="B897" t="s">
        <v>2197</v>
      </c>
      <c r="C897" t="str">
        <f t="shared" si="39"/>
        <v>y</v>
      </c>
      <c r="D897" t="s">
        <v>2197</v>
      </c>
      <c r="E897" t="s">
        <v>2197</v>
      </c>
      <c r="F897" t="str">
        <f t="shared" si="40"/>
        <v>y</v>
      </c>
      <c r="G897" t="s">
        <v>2197</v>
      </c>
      <c r="H897" t="s">
        <v>2197</v>
      </c>
      <c r="I897" t="str">
        <f t="shared" si="41"/>
        <v>y</v>
      </c>
    </row>
    <row r="898" spans="1:9" x14ac:dyDescent="0.25">
      <c r="A898" t="s">
        <v>2198</v>
      </c>
      <c r="B898" t="s">
        <v>2198</v>
      </c>
      <c r="C898" t="str">
        <f t="shared" si="39"/>
        <v>y</v>
      </c>
      <c r="D898" t="s">
        <v>2198</v>
      </c>
      <c r="E898" t="s">
        <v>2198</v>
      </c>
      <c r="F898" t="str">
        <f t="shared" si="40"/>
        <v>y</v>
      </c>
      <c r="G898" t="s">
        <v>2198</v>
      </c>
      <c r="H898" t="s">
        <v>2198</v>
      </c>
      <c r="I898" t="str">
        <f t="shared" si="41"/>
        <v>y</v>
      </c>
    </row>
    <row r="899" spans="1:9" x14ac:dyDescent="0.25">
      <c r="A899" t="s">
        <v>2198</v>
      </c>
      <c r="B899" t="s">
        <v>2198</v>
      </c>
      <c r="C899" t="str">
        <f t="shared" ref="C899:C962" si="42">IF(A899=B899,"y","n")</f>
        <v>y</v>
      </c>
      <c r="D899" t="s">
        <v>2198</v>
      </c>
      <c r="E899" t="s">
        <v>2198</v>
      </c>
      <c r="F899" t="str">
        <f t="shared" ref="F899:F962" si="43">IF(D899=E899,"y","n")</f>
        <v>y</v>
      </c>
      <c r="G899" t="s">
        <v>2198</v>
      </c>
      <c r="H899" t="s">
        <v>2198</v>
      </c>
      <c r="I899" t="str">
        <f t="shared" ref="I899:I962" si="44">IF(L899=M899,"y","n")</f>
        <v>y</v>
      </c>
    </row>
    <row r="900" spans="1:9" x14ac:dyDescent="0.25">
      <c r="A900" t="s">
        <v>2198</v>
      </c>
      <c r="B900" t="s">
        <v>2198</v>
      </c>
      <c r="C900" t="str">
        <f t="shared" si="42"/>
        <v>y</v>
      </c>
      <c r="D900" t="s">
        <v>2198</v>
      </c>
      <c r="E900" t="s">
        <v>2198</v>
      </c>
      <c r="F900" t="str">
        <f t="shared" si="43"/>
        <v>y</v>
      </c>
      <c r="G900" t="s">
        <v>2198</v>
      </c>
      <c r="H900" t="s">
        <v>2198</v>
      </c>
      <c r="I900" t="str">
        <f t="shared" si="44"/>
        <v>y</v>
      </c>
    </row>
    <row r="901" spans="1:9" x14ac:dyDescent="0.25">
      <c r="A901" t="s">
        <v>2198</v>
      </c>
      <c r="B901" t="s">
        <v>2198</v>
      </c>
      <c r="C901" t="str">
        <f t="shared" si="42"/>
        <v>y</v>
      </c>
      <c r="D901" t="s">
        <v>2198</v>
      </c>
      <c r="E901" t="s">
        <v>2198</v>
      </c>
      <c r="F901" t="str">
        <f t="shared" si="43"/>
        <v>y</v>
      </c>
      <c r="G901" t="s">
        <v>2198</v>
      </c>
      <c r="H901" t="s">
        <v>2198</v>
      </c>
      <c r="I901" t="str">
        <f t="shared" si="44"/>
        <v>y</v>
      </c>
    </row>
    <row r="902" spans="1:9" x14ac:dyDescent="0.25">
      <c r="A902" t="s">
        <v>2199</v>
      </c>
      <c r="B902" t="s">
        <v>2199</v>
      </c>
      <c r="C902" t="str">
        <f t="shared" si="42"/>
        <v>y</v>
      </c>
      <c r="D902" t="s">
        <v>2199</v>
      </c>
      <c r="E902" t="s">
        <v>2199</v>
      </c>
      <c r="F902" t="str">
        <f t="shared" si="43"/>
        <v>y</v>
      </c>
      <c r="G902" t="s">
        <v>2199</v>
      </c>
      <c r="H902" t="s">
        <v>2199</v>
      </c>
      <c r="I902" t="str">
        <f t="shared" si="44"/>
        <v>y</v>
      </c>
    </row>
    <row r="903" spans="1:9" x14ac:dyDescent="0.25">
      <c r="A903" t="s">
        <v>2199</v>
      </c>
      <c r="B903" t="s">
        <v>2199</v>
      </c>
      <c r="C903" t="str">
        <f t="shared" si="42"/>
        <v>y</v>
      </c>
      <c r="D903" t="s">
        <v>2199</v>
      </c>
      <c r="E903" t="s">
        <v>2199</v>
      </c>
      <c r="F903" t="str">
        <f t="shared" si="43"/>
        <v>y</v>
      </c>
      <c r="G903" t="s">
        <v>2199</v>
      </c>
      <c r="H903" t="s">
        <v>2199</v>
      </c>
      <c r="I903" t="str">
        <f t="shared" si="44"/>
        <v>y</v>
      </c>
    </row>
    <row r="904" spans="1:9" x14ac:dyDescent="0.25">
      <c r="A904" t="s">
        <v>2199</v>
      </c>
      <c r="B904" t="s">
        <v>2199</v>
      </c>
      <c r="C904" t="str">
        <f t="shared" si="42"/>
        <v>y</v>
      </c>
      <c r="D904" t="s">
        <v>2199</v>
      </c>
      <c r="E904" t="s">
        <v>2199</v>
      </c>
      <c r="F904" t="str">
        <f t="shared" si="43"/>
        <v>y</v>
      </c>
      <c r="G904" t="s">
        <v>2199</v>
      </c>
      <c r="H904" t="s">
        <v>2199</v>
      </c>
      <c r="I904" t="str">
        <f t="shared" si="44"/>
        <v>y</v>
      </c>
    </row>
    <row r="905" spans="1:9" x14ac:dyDescent="0.25">
      <c r="A905" t="s">
        <v>2199</v>
      </c>
      <c r="B905" t="s">
        <v>2199</v>
      </c>
      <c r="C905" t="str">
        <f t="shared" si="42"/>
        <v>y</v>
      </c>
      <c r="D905" t="s">
        <v>2199</v>
      </c>
      <c r="E905" t="s">
        <v>2199</v>
      </c>
      <c r="F905" t="str">
        <f t="shared" si="43"/>
        <v>y</v>
      </c>
      <c r="G905" t="s">
        <v>2199</v>
      </c>
      <c r="H905" t="s">
        <v>2199</v>
      </c>
      <c r="I905" t="str">
        <f t="shared" si="44"/>
        <v>y</v>
      </c>
    </row>
    <row r="906" spans="1:9" x14ac:dyDescent="0.25">
      <c r="A906" t="s">
        <v>2200</v>
      </c>
      <c r="B906" t="s">
        <v>2200</v>
      </c>
      <c r="C906" t="str">
        <f t="shared" si="42"/>
        <v>y</v>
      </c>
      <c r="D906" t="s">
        <v>2200</v>
      </c>
      <c r="E906" t="s">
        <v>2200</v>
      </c>
      <c r="F906" t="str">
        <f t="shared" si="43"/>
        <v>y</v>
      </c>
      <c r="G906" t="s">
        <v>2200</v>
      </c>
      <c r="H906" t="s">
        <v>2200</v>
      </c>
      <c r="I906" t="str">
        <f t="shared" si="44"/>
        <v>y</v>
      </c>
    </row>
    <row r="907" spans="1:9" x14ac:dyDescent="0.25">
      <c r="A907" t="s">
        <v>2200</v>
      </c>
      <c r="B907" t="s">
        <v>2200</v>
      </c>
      <c r="C907" t="str">
        <f t="shared" si="42"/>
        <v>y</v>
      </c>
      <c r="D907" t="s">
        <v>2200</v>
      </c>
      <c r="E907" t="s">
        <v>2200</v>
      </c>
      <c r="F907" t="str">
        <f t="shared" si="43"/>
        <v>y</v>
      </c>
      <c r="G907" t="s">
        <v>2200</v>
      </c>
      <c r="H907" t="s">
        <v>2200</v>
      </c>
      <c r="I907" t="str">
        <f t="shared" si="44"/>
        <v>y</v>
      </c>
    </row>
    <row r="908" spans="1:9" x14ac:dyDescent="0.25">
      <c r="A908" t="s">
        <v>2200</v>
      </c>
      <c r="B908" t="s">
        <v>2200</v>
      </c>
      <c r="C908" t="str">
        <f t="shared" si="42"/>
        <v>y</v>
      </c>
      <c r="D908" t="s">
        <v>2200</v>
      </c>
      <c r="E908" t="s">
        <v>2200</v>
      </c>
      <c r="F908" t="str">
        <f t="shared" si="43"/>
        <v>y</v>
      </c>
      <c r="G908" t="s">
        <v>2200</v>
      </c>
      <c r="H908" t="s">
        <v>2200</v>
      </c>
      <c r="I908" t="str">
        <f t="shared" si="44"/>
        <v>y</v>
      </c>
    </row>
    <row r="909" spans="1:9" x14ac:dyDescent="0.25">
      <c r="A909" t="s">
        <v>2200</v>
      </c>
      <c r="B909" t="s">
        <v>2200</v>
      </c>
      <c r="C909" t="str">
        <f t="shared" si="42"/>
        <v>y</v>
      </c>
      <c r="D909" t="s">
        <v>2200</v>
      </c>
      <c r="E909" t="s">
        <v>2200</v>
      </c>
      <c r="F909" t="str">
        <f t="shared" si="43"/>
        <v>y</v>
      </c>
      <c r="G909" t="s">
        <v>2200</v>
      </c>
      <c r="H909" t="s">
        <v>2200</v>
      </c>
      <c r="I909" t="str">
        <f t="shared" si="44"/>
        <v>y</v>
      </c>
    </row>
    <row r="910" spans="1:9" x14ac:dyDescent="0.25">
      <c r="A910" t="s">
        <v>2201</v>
      </c>
      <c r="B910" t="s">
        <v>2201</v>
      </c>
      <c r="C910" t="str">
        <f t="shared" si="42"/>
        <v>y</v>
      </c>
      <c r="D910" t="s">
        <v>2201</v>
      </c>
      <c r="E910" t="s">
        <v>2201</v>
      </c>
      <c r="F910" t="str">
        <f t="shared" si="43"/>
        <v>y</v>
      </c>
      <c r="G910" t="s">
        <v>2201</v>
      </c>
      <c r="H910" t="s">
        <v>2201</v>
      </c>
      <c r="I910" t="str">
        <f t="shared" si="44"/>
        <v>y</v>
      </c>
    </row>
    <row r="911" spans="1:9" x14ac:dyDescent="0.25">
      <c r="A911" t="s">
        <v>2201</v>
      </c>
      <c r="B911" t="s">
        <v>2201</v>
      </c>
      <c r="C911" t="str">
        <f t="shared" si="42"/>
        <v>y</v>
      </c>
      <c r="D911" t="s">
        <v>2201</v>
      </c>
      <c r="E911" t="s">
        <v>2201</v>
      </c>
      <c r="F911" t="str">
        <f t="shared" si="43"/>
        <v>y</v>
      </c>
      <c r="G911" t="s">
        <v>2201</v>
      </c>
      <c r="H911" t="s">
        <v>2201</v>
      </c>
      <c r="I911" t="str">
        <f t="shared" si="44"/>
        <v>y</v>
      </c>
    </row>
    <row r="912" spans="1:9" x14ac:dyDescent="0.25">
      <c r="A912" t="s">
        <v>2201</v>
      </c>
      <c r="B912" t="s">
        <v>2201</v>
      </c>
      <c r="C912" t="str">
        <f t="shared" si="42"/>
        <v>y</v>
      </c>
      <c r="D912" t="s">
        <v>2201</v>
      </c>
      <c r="E912" t="s">
        <v>2201</v>
      </c>
      <c r="F912" t="str">
        <f t="shared" si="43"/>
        <v>y</v>
      </c>
      <c r="G912" t="s">
        <v>2201</v>
      </c>
      <c r="H912" t="s">
        <v>2201</v>
      </c>
      <c r="I912" t="str">
        <f t="shared" si="44"/>
        <v>y</v>
      </c>
    </row>
    <row r="913" spans="1:9" x14ac:dyDescent="0.25">
      <c r="A913" t="s">
        <v>2201</v>
      </c>
      <c r="B913" t="s">
        <v>2201</v>
      </c>
      <c r="C913" t="str">
        <f t="shared" si="42"/>
        <v>y</v>
      </c>
      <c r="D913" t="s">
        <v>2201</v>
      </c>
      <c r="E913" t="s">
        <v>2201</v>
      </c>
      <c r="F913" t="str">
        <f t="shared" si="43"/>
        <v>y</v>
      </c>
      <c r="G913" t="s">
        <v>2201</v>
      </c>
      <c r="H913" t="s">
        <v>2201</v>
      </c>
      <c r="I913" t="str">
        <f t="shared" si="44"/>
        <v>y</v>
      </c>
    </row>
    <row r="914" spans="1:9" x14ac:dyDescent="0.25">
      <c r="A914" t="s">
        <v>2202</v>
      </c>
      <c r="B914" t="s">
        <v>2202</v>
      </c>
      <c r="C914" t="str">
        <f t="shared" si="42"/>
        <v>y</v>
      </c>
      <c r="D914" t="s">
        <v>2202</v>
      </c>
      <c r="E914" t="s">
        <v>2202</v>
      </c>
      <c r="F914" t="str">
        <f t="shared" si="43"/>
        <v>y</v>
      </c>
      <c r="G914" t="s">
        <v>2202</v>
      </c>
      <c r="H914" t="s">
        <v>2202</v>
      </c>
      <c r="I914" t="str">
        <f t="shared" si="44"/>
        <v>y</v>
      </c>
    </row>
    <row r="915" spans="1:9" x14ac:dyDescent="0.25">
      <c r="A915" t="s">
        <v>2202</v>
      </c>
      <c r="B915" t="s">
        <v>2202</v>
      </c>
      <c r="C915" t="str">
        <f t="shared" si="42"/>
        <v>y</v>
      </c>
      <c r="D915" t="s">
        <v>2202</v>
      </c>
      <c r="E915" t="s">
        <v>2202</v>
      </c>
      <c r="F915" t="str">
        <f t="shared" si="43"/>
        <v>y</v>
      </c>
      <c r="G915" t="s">
        <v>2202</v>
      </c>
      <c r="H915" t="s">
        <v>2202</v>
      </c>
      <c r="I915" t="str">
        <f t="shared" si="44"/>
        <v>y</v>
      </c>
    </row>
    <row r="916" spans="1:9" x14ac:dyDescent="0.25">
      <c r="A916" t="s">
        <v>2202</v>
      </c>
      <c r="B916" t="s">
        <v>2202</v>
      </c>
      <c r="C916" t="str">
        <f t="shared" si="42"/>
        <v>y</v>
      </c>
      <c r="D916" t="s">
        <v>2202</v>
      </c>
      <c r="E916" t="s">
        <v>2202</v>
      </c>
      <c r="F916" t="str">
        <f t="shared" si="43"/>
        <v>y</v>
      </c>
      <c r="G916" t="s">
        <v>2202</v>
      </c>
      <c r="H916" t="s">
        <v>2202</v>
      </c>
      <c r="I916" t="str">
        <f t="shared" si="44"/>
        <v>y</v>
      </c>
    </row>
    <row r="917" spans="1:9" x14ac:dyDescent="0.25">
      <c r="A917" t="s">
        <v>2202</v>
      </c>
      <c r="B917" t="s">
        <v>2202</v>
      </c>
      <c r="C917" t="str">
        <f t="shared" si="42"/>
        <v>y</v>
      </c>
      <c r="D917" t="s">
        <v>2202</v>
      </c>
      <c r="E917" t="s">
        <v>2202</v>
      </c>
      <c r="F917" t="str">
        <f t="shared" si="43"/>
        <v>y</v>
      </c>
      <c r="G917" t="s">
        <v>2202</v>
      </c>
      <c r="H917" t="s">
        <v>2202</v>
      </c>
      <c r="I917" t="str">
        <f t="shared" si="44"/>
        <v>y</v>
      </c>
    </row>
    <row r="918" spans="1:9" x14ac:dyDescent="0.25">
      <c r="A918" t="s">
        <v>2203</v>
      </c>
      <c r="B918" t="s">
        <v>2203</v>
      </c>
      <c r="C918" t="str">
        <f t="shared" si="42"/>
        <v>y</v>
      </c>
      <c r="D918" t="s">
        <v>2203</v>
      </c>
      <c r="E918" t="s">
        <v>2203</v>
      </c>
      <c r="F918" t="str">
        <f t="shared" si="43"/>
        <v>y</v>
      </c>
      <c r="G918" t="s">
        <v>2203</v>
      </c>
      <c r="H918" t="s">
        <v>2203</v>
      </c>
      <c r="I918" t="str">
        <f t="shared" si="44"/>
        <v>y</v>
      </c>
    </row>
    <row r="919" spans="1:9" x14ac:dyDescent="0.25">
      <c r="A919" t="s">
        <v>2203</v>
      </c>
      <c r="B919" t="s">
        <v>2203</v>
      </c>
      <c r="C919" t="str">
        <f t="shared" si="42"/>
        <v>y</v>
      </c>
      <c r="D919" t="s">
        <v>2203</v>
      </c>
      <c r="E919" t="s">
        <v>2203</v>
      </c>
      <c r="F919" t="str">
        <f t="shared" si="43"/>
        <v>y</v>
      </c>
      <c r="G919" t="s">
        <v>2203</v>
      </c>
      <c r="H919" t="s">
        <v>2203</v>
      </c>
      <c r="I919" t="str">
        <f t="shared" si="44"/>
        <v>y</v>
      </c>
    </row>
    <row r="920" spans="1:9" x14ac:dyDescent="0.25">
      <c r="A920" t="s">
        <v>2203</v>
      </c>
      <c r="B920" t="s">
        <v>2203</v>
      </c>
      <c r="C920" t="str">
        <f t="shared" si="42"/>
        <v>y</v>
      </c>
      <c r="D920" t="s">
        <v>2203</v>
      </c>
      <c r="E920" t="s">
        <v>2203</v>
      </c>
      <c r="F920" t="str">
        <f t="shared" si="43"/>
        <v>y</v>
      </c>
      <c r="G920" t="s">
        <v>2203</v>
      </c>
      <c r="H920" t="s">
        <v>2203</v>
      </c>
      <c r="I920" t="str">
        <f t="shared" si="44"/>
        <v>y</v>
      </c>
    </row>
    <row r="921" spans="1:9" x14ac:dyDescent="0.25">
      <c r="A921" t="s">
        <v>2203</v>
      </c>
      <c r="B921" t="s">
        <v>2203</v>
      </c>
      <c r="C921" t="str">
        <f t="shared" si="42"/>
        <v>y</v>
      </c>
      <c r="D921" t="s">
        <v>2203</v>
      </c>
      <c r="E921" t="s">
        <v>2203</v>
      </c>
      <c r="F921" t="str">
        <f t="shared" si="43"/>
        <v>y</v>
      </c>
      <c r="G921" t="s">
        <v>2203</v>
      </c>
      <c r="H921" t="s">
        <v>2203</v>
      </c>
      <c r="I921" t="str">
        <f t="shared" si="44"/>
        <v>y</v>
      </c>
    </row>
    <row r="922" spans="1:9" x14ac:dyDescent="0.25">
      <c r="A922" t="s">
        <v>2204</v>
      </c>
      <c r="B922" t="s">
        <v>2204</v>
      </c>
      <c r="C922" t="str">
        <f t="shared" si="42"/>
        <v>y</v>
      </c>
      <c r="D922" t="s">
        <v>2204</v>
      </c>
      <c r="E922" t="s">
        <v>2204</v>
      </c>
      <c r="F922" t="str">
        <f t="shared" si="43"/>
        <v>y</v>
      </c>
      <c r="G922" t="s">
        <v>2204</v>
      </c>
      <c r="H922" t="s">
        <v>2204</v>
      </c>
      <c r="I922" t="str">
        <f t="shared" si="44"/>
        <v>y</v>
      </c>
    </row>
    <row r="923" spans="1:9" x14ac:dyDescent="0.25">
      <c r="A923" t="s">
        <v>2204</v>
      </c>
      <c r="B923" t="s">
        <v>2204</v>
      </c>
      <c r="C923" t="str">
        <f t="shared" si="42"/>
        <v>y</v>
      </c>
      <c r="D923" t="s">
        <v>2204</v>
      </c>
      <c r="E923" t="s">
        <v>2204</v>
      </c>
      <c r="F923" t="str">
        <f t="shared" si="43"/>
        <v>y</v>
      </c>
      <c r="G923" t="s">
        <v>2204</v>
      </c>
      <c r="H923" t="s">
        <v>2204</v>
      </c>
      <c r="I923" t="str">
        <f t="shared" si="44"/>
        <v>y</v>
      </c>
    </row>
    <row r="924" spans="1:9" x14ac:dyDescent="0.25">
      <c r="A924" t="s">
        <v>2204</v>
      </c>
      <c r="B924" t="s">
        <v>2204</v>
      </c>
      <c r="C924" t="str">
        <f t="shared" si="42"/>
        <v>y</v>
      </c>
      <c r="D924" t="s">
        <v>2204</v>
      </c>
      <c r="E924" t="s">
        <v>2204</v>
      </c>
      <c r="F924" t="str">
        <f t="shared" si="43"/>
        <v>y</v>
      </c>
      <c r="G924" t="s">
        <v>2204</v>
      </c>
      <c r="H924" t="s">
        <v>2204</v>
      </c>
      <c r="I924" t="str">
        <f t="shared" si="44"/>
        <v>y</v>
      </c>
    </row>
    <row r="925" spans="1:9" x14ac:dyDescent="0.25">
      <c r="A925" t="s">
        <v>2204</v>
      </c>
      <c r="B925" t="s">
        <v>2204</v>
      </c>
      <c r="C925" t="str">
        <f t="shared" si="42"/>
        <v>y</v>
      </c>
      <c r="D925" t="s">
        <v>2204</v>
      </c>
      <c r="E925" t="s">
        <v>2204</v>
      </c>
      <c r="F925" t="str">
        <f t="shared" si="43"/>
        <v>y</v>
      </c>
      <c r="G925" t="s">
        <v>2204</v>
      </c>
      <c r="H925" t="s">
        <v>2204</v>
      </c>
      <c r="I925" t="str">
        <f t="shared" si="44"/>
        <v>y</v>
      </c>
    </row>
    <row r="926" spans="1:9" x14ac:dyDescent="0.25">
      <c r="A926" t="s">
        <v>2205</v>
      </c>
      <c r="B926" t="s">
        <v>2205</v>
      </c>
      <c r="C926" t="str">
        <f t="shared" si="42"/>
        <v>y</v>
      </c>
      <c r="D926" t="s">
        <v>2205</v>
      </c>
      <c r="E926" t="s">
        <v>2205</v>
      </c>
      <c r="F926" t="str">
        <f t="shared" si="43"/>
        <v>y</v>
      </c>
      <c r="G926" t="s">
        <v>2205</v>
      </c>
      <c r="H926" t="s">
        <v>2205</v>
      </c>
      <c r="I926" t="str">
        <f t="shared" si="44"/>
        <v>y</v>
      </c>
    </row>
    <row r="927" spans="1:9" x14ac:dyDescent="0.25">
      <c r="A927" t="s">
        <v>2205</v>
      </c>
      <c r="B927" t="s">
        <v>2205</v>
      </c>
      <c r="C927" t="str">
        <f t="shared" si="42"/>
        <v>y</v>
      </c>
      <c r="D927" t="s">
        <v>2205</v>
      </c>
      <c r="E927" t="s">
        <v>2205</v>
      </c>
      <c r="F927" t="str">
        <f t="shared" si="43"/>
        <v>y</v>
      </c>
      <c r="G927" t="s">
        <v>2205</v>
      </c>
      <c r="H927" t="s">
        <v>2205</v>
      </c>
      <c r="I927" t="str">
        <f t="shared" si="44"/>
        <v>y</v>
      </c>
    </row>
    <row r="928" spans="1:9" x14ac:dyDescent="0.25">
      <c r="A928" t="s">
        <v>2205</v>
      </c>
      <c r="B928" t="s">
        <v>2205</v>
      </c>
      <c r="C928" t="str">
        <f t="shared" si="42"/>
        <v>y</v>
      </c>
      <c r="D928" t="s">
        <v>2205</v>
      </c>
      <c r="E928" t="s">
        <v>2205</v>
      </c>
      <c r="F928" t="str">
        <f t="shared" si="43"/>
        <v>y</v>
      </c>
      <c r="G928" t="s">
        <v>2205</v>
      </c>
      <c r="H928" t="s">
        <v>2205</v>
      </c>
      <c r="I928" t="str">
        <f t="shared" si="44"/>
        <v>y</v>
      </c>
    </row>
    <row r="929" spans="1:9" x14ac:dyDescent="0.25">
      <c r="A929" t="s">
        <v>2205</v>
      </c>
      <c r="B929" t="s">
        <v>2205</v>
      </c>
      <c r="C929" t="str">
        <f t="shared" si="42"/>
        <v>y</v>
      </c>
      <c r="D929" t="s">
        <v>2205</v>
      </c>
      <c r="E929" t="s">
        <v>2205</v>
      </c>
      <c r="F929" t="str">
        <f t="shared" si="43"/>
        <v>y</v>
      </c>
      <c r="G929" t="s">
        <v>2205</v>
      </c>
      <c r="H929" t="s">
        <v>2205</v>
      </c>
      <c r="I929" t="str">
        <f t="shared" si="44"/>
        <v>y</v>
      </c>
    </row>
    <row r="930" spans="1:9" x14ac:dyDescent="0.25">
      <c r="A930" t="s">
        <v>2206</v>
      </c>
      <c r="B930" t="s">
        <v>2206</v>
      </c>
      <c r="C930" t="str">
        <f t="shared" si="42"/>
        <v>y</v>
      </c>
      <c r="D930" t="s">
        <v>2206</v>
      </c>
      <c r="E930" t="s">
        <v>2206</v>
      </c>
      <c r="F930" t="str">
        <f t="shared" si="43"/>
        <v>y</v>
      </c>
      <c r="G930" t="s">
        <v>2206</v>
      </c>
      <c r="H930" t="s">
        <v>2206</v>
      </c>
      <c r="I930" t="str">
        <f t="shared" si="44"/>
        <v>y</v>
      </c>
    </row>
    <row r="931" spans="1:9" x14ac:dyDescent="0.25">
      <c r="A931" t="s">
        <v>2206</v>
      </c>
      <c r="B931" t="s">
        <v>2206</v>
      </c>
      <c r="C931" t="str">
        <f t="shared" si="42"/>
        <v>y</v>
      </c>
      <c r="D931" t="s">
        <v>2206</v>
      </c>
      <c r="E931" t="s">
        <v>2206</v>
      </c>
      <c r="F931" t="str">
        <f t="shared" si="43"/>
        <v>y</v>
      </c>
      <c r="G931" t="s">
        <v>2206</v>
      </c>
      <c r="H931" t="s">
        <v>2206</v>
      </c>
      <c r="I931" t="str">
        <f t="shared" si="44"/>
        <v>y</v>
      </c>
    </row>
    <row r="932" spans="1:9" x14ac:dyDescent="0.25">
      <c r="A932" t="s">
        <v>2206</v>
      </c>
      <c r="B932" t="s">
        <v>2206</v>
      </c>
      <c r="C932" t="str">
        <f t="shared" si="42"/>
        <v>y</v>
      </c>
      <c r="D932" t="s">
        <v>2206</v>
      </c>
      <c r="E932" t="s">
        <v>2206</v>
      </c>
      <c r="F932" t="str">
        <f t="shared" si="43"/>
        <v>y</v>
      </c>
      <c r="G932" t="s">
        <v>2206</v>
      </c>
      <c r="H932" t="s">
        <v>2206</v>
      </c>
      <c r="I932" t="str">
        <f t="shared" si="44"/>
        <v>y</v>
      </c>
    </row>
    <row r="933" spans="1:9" x14ac:dyDescent="0.25">
      <c r="A933" t="s">
        <v>2206</v>
      </c>
      <c r="B933" t="s">
        <v>2206</v>
      </c>
      <c r="C933" t="str">
        <f t="shared" si="42"/>
        <v>y</v>
      </c>
      <c r="D933" t="s">
        <v>2206</v>
      </c>
      <c r="E933" t="s">
        <v>2206</v>
      </c>
      <c r="F933" t="str">
        <f t="shared" si="43"/>
        <v>y</v>
      </c>
      <c r="G933" t="s">
        <v>2206</v>
      </c>
      <c r="H933" t="s">
        <v>2206</v>
      </c>
      <c r="I933" t="str">
        <f t="shared" si="44"/>
        <v>y</v>
      </c>
    </row>
    <row r="934" spans="1:9" x14ac:dyDescent="0.25">
      <c r="A934" t="s">
        <v>2207</v>
      </c>
      <c r="B934" t="s">
        <v>2207</v>
      </c>
      <c r="C934" t="str">
        <f t="shared" si="42"/>
        <v>y</v>
      </c>
      <c r="D934" t="s">
        <v>2207</v>
      </c>
      <c r="E934" t="s">
        <v>2207</v>
      </c>
      <c r="F934" t="str">
        <f t="shared" si="43"/>
        <v>y</v>
      </c>
      <c r="G934" t="s">
        <v>2207</v>
      </c>
      <c r="H934" t="s">
        <v>2207</v>
      </c>
      <c r="I934" t="str">
        <f t="shared" si="44"/>
        <v>y</v>
      </c>
    </row>
    <row r="935" spans="1:9" x14ac:dyDescent="0.25">
      <c r="A935" t="s">
        <v>2207</v>
      </c>
      <c r="B935" t="s">
        <v>2207</v>
      </c>
      <c r="C935" t="str">
        <f t="shared" si="42"/>
        <v>y</v>
      </c>
      <c r="D935" t="s">
        <v>2207</v>
      </c>
      <c r="E935" t="s">
        <v>2207</v>
      </c>
      <c r="F935" t="str">
        <f t="shared" si="43"/>
        <v>y</v>
      </c>
      <c r="G935" t="s">
        <v>2207</v>
      </c>
      <c r="H935" t="s">
        <v>2207</v>
      </c>
      <c r="I935" t="str">
        <f t="shared" si="44"/>
        <v>y</v>
      </c>
    </row>
    <row r="936" spans="1:9" x14ac:dyDescent="0.25">
      <c r="A936" t="s">
        <v>2207</v>
      </c>
      <c r="B936" t="s">
        <v>2207</v>
      </c>
      <c r="C936" t="str">
        <f t="shared" si="42"/>
        <v>y</v>
      </c>
      <c r="D936" t="s">
        <v>2207</v>
      </c>
      <c r="E936" t="s">
        <v>2207</v>
      </c>
      <c r="F936" t="str">
        <f t="shared" si="43"/>
        <v>y</v>
      </c>
      <c r="G936" t="s">
        <v>2207</v>
      </c>
      <c r="H936" t="s">
        <v>2207</v>
      </c>
      <c r="I936" t="str">
        <f t="shared" si="44"/>
        <v>y</v>
      </c>
    </row>
    <row r="937" spans="1:9" x14ac:dyDescent="0.25">
      <c r="A937" t="s">
        <v>2207</v>
      </c>
      <c r="B937" t="s">
        <v>2207</v>
      </c>
      <c r="C937" t="str">
        <f t="shared" si="42"/>
        <v>y</v>
      </c>
      <c r="D937" t="s">
        <v>2207</v>
      </c>
      <c r="E937" t="s">
        <v>2207</v>
      </c>
      <c r="F937" t="str">
        <f t="shared" si="43"/>
        <v>y</v>
      </c>
      <c r="G937" t="s">
        <v>2207</v>
      </c>
      <c r="H937" t="s">
        <v>2207</v>
      </c>
      <c r="I937" t="str">
        <f t="shared" si="44"/>
        <v>y</v>
      </c>
    </row>
    <row r="938" spans="1:9" x14ac:dyDescent="0.25">
      <c r="A938" t="s">
        <v>2208</v>
      </c>
      <c r="B938" t="s">
        <v>2208</v>
      </c>
      <c r="C938" t="str">
        <f t="shared" si="42"/>
        <v>y</v>
      </c>
      <c r="D938" t="s">
        <v>2208</v>
      </c>
      <c r="E938" t="s">
        <v>2208</v>
      </c>
      <c r="F938" t="str">
        <f t="shared" si="43"/>
        <v>y</v>
      </c>
      <c r="G938" t="s">
        <v>2208</v>
      </c>
      <c r="H938" t="s">
        <v>2208</v>
      </c>
      <c r="I938" t="str">
        <f t="shared" si="44"/>
        <v>y</v>
      </c>
    </row>
    <row r="939" spans="1:9" x14ac:dyDescent="0.25">
      <c r="A939" t="s">
        <v>2208</v>
      </c>
      <c r="B939" t="s">
        <v>2208</v>
      </c>
      <c r="C939" t="str">
        <f t="shared" si="42"/>
        <v>y</v>
      </c>
      <c r="D939" t="s">
        <v>2208</v>
      </c>
      <c r="E939" t="s">
        <v>2208</v>
      </c>
      <c r="F939" t="str">
        <f t="shared" si="43"/>
        <v>y</v>
      </c>
      <c r="G939" t="s">
        <v>2208</v>
      </c>
      <c r="H939" t="s">
        <v>2208</v>
      </c>
      <c r="I939" t="str">
        <f t="shared" si="44"/>
        <v>y</v>
      </c>
    </row>
    <row r="940" spans="1:9" x14ac:dyDescent="0.25">
      <c r="A940" t="s">
        <v>2208</v>
      </c>
      <c r="B940" t="s">
        <v>2208</v>
      </c>
      <c r="C940" t="str">
        <f t="shared" si="42"/>
        <v>y</v>
      </c>
      <c r="D940" t="s">
        <v>2208</v>
      </c>
      <c r="E940" t="s">
        <v>2208</v>
      </c>
      <c r="F940" t="str">
        <f t="shared" si="43"/>
        <v>y</v>
      </c>
      <c r="G940" t="s">
        <v>2208</v>
      </c>
      <c r="H940" t="s">
        <v>2208</v>
      </c>
      <c r="I940" t="str">
        <f t="shared" si="44"/>
        <v>y</v>
      </c>
    </row>
    <row r="941" spans="1:9" x14ac:dyDescent="0.25">
      <c r="A941" t="s">
        <v>2208</v>
      </c>
      <c r="B941" t="s">
        <v>2208</v>
      </c>
      <c r="C941" t="str">
        <f t="shared" si="42"/>
        <v>y</v>
      </c>
      <c r="D941" t="s">
        <v>2208</v>
      </c>
      <c r="E941" t="s">
        <v>2208</v>
      </c>
      <c r="F941" t="str">
        <f t="shared" si="43"/>
        <v>y</v>
      </c>
      <c r="G941" t="s">
        <v>2208</v>
      </c>
      <c r="H941" t="s">
        <v>2208</v>
      </c>
      <c r="I941" t="str">
        <f t="shared" si="44"/>
        <v>y</v>
      </c>
    </row>
    <row r="942" spans="1:9" x14ac:dyDescent="0.25">
      <c r="A942" t="s">
        <v>2209</v>
      </c>
      <c r="B942" t="s">
        <v>2209</v>
      </c>
      <c r="C942" t="str">
        <f t="shared" si="42"/>
        <v>y</v>
      </c>
      <c r="D942" t="s">
        <v>2209</v>
      </c>
      <c r="E942" t="s">
        <v>2209</v>
      </c>
      <c r="F942" t="str">
        <f t="shared" si="43"/>
        <v>y</v>
      </c>
      <c r="G942" t="s">
        <v>2209</v>
      </c>
      <c r="H942" t="s">
        <v>2209</v>
      </c>
      <c r="I942" t="str">
        <f t="shared" si="44"/>
        <v>y</v>
      </c>
    </row>
    <row r="943" spans="1:9" x14ac:dyDescent="0.25">
      <c r="A943" t="s">
        <v>2209</v>
      </c>
      <c r="B943" t="s">
        <v>2209</v>
      </c>
      <c r="C943" t="str">
        <f t="shared" si="42"/>
        <v>y</v>
      </c>
      <c r="D943" t="s">
        <v>2209</v>
      </c>
      <c r="E943" t="s">
        <v>2209</v>
      </c>
      <c r="F943" t="str">
        <f t="shared" si="43"/>
        <v>y</v>
      </c>
      <c r="G943" t="s">
        <v>2209</v>
      </c>
      <c r="H943" t="s">
        <v>2209</v>
      </c>
      <c r="I943" t="str">
        <f t="shared" si="44"/>
        <v>y</v>
      </c>
    </row>
    <row r="944" spans="1:9" x14ac:dyDescent="0.25">
      <c r="A944" t="s">
        <v>2209</v>
      </c>
      <c r="B944" t="s">
        <v>2209</v>
      </c>
      <c r="C944" t="str">
        <f t="shared" si="42"/>
        <v>y</v>
      </c>
      <c r="D944" t="s">
        <v>2209</v>
      </c>
      <c r="E944" t="s">
        <v>2209</v>
      </c>
      <c r="F944" t="str">
        <f t="shared" si="43"/>
        <v>y</v>
      </c>
      <c r="G944" t="s">
        <v>2209</v>
      </c>
      <c r="H944" t="s">
        <v>2209</v>
      </c>
      <c r="I944" t="str">
        <f t="shared" si="44"/>
        <v>y</v>
      </c>
    </row>
    <row r="945" spans="1:9" x14ac:dyDescent="0.25">
      <c r="A945" t="s">
        <v>2209</v>
      </c>
      <c r="B945" t="s">
        <v>2209</v>
      </c>
      <c r="C945" t="str">
        <f t="shared" si="42"/>
        <v>y</v>
      </c>
      <c r="D945" t="s">
        <v>2209</v>
      </c>
      <c r="E945" t="s">
        <v>2209</v>
      </c>
      <c r="F945" t="str">
        <f t="shared" si="43"/>
        <v>y</v>
      </c>
      <c r="G945" t="s">
        <v>2209</v>
      </c>
      <c r="H945" t="s">
        <v>2209</v>
      </c>
      <c r="I945" t="str">
        <f t="shared" si="44"/>
        <v>y</v>
      </c>
    </row>
    <row r="946" spans="1:9" x14ac:dyDescent="0.25">
      <c r="A946" t="s">
        <v>2210</v>
      </c>
      <c r="B946" t="s">
        <v>2210</v>
      </c>
      <c r="C946" t="str">
        <f t="shared" si="42"/>
        <v>y</v>
      </c>
      <c r="D946" t="s">
        <v>2210</v>
      </c>
      <c r="E946" t="s">
        <v>2210</v>
      </c>
      <c r="F946" t="str">
        <f t="shared" si="43"/>
        <v>y</v>
      </c>
      <c r="G946" t="s">
        <v>2210</v>
      </c>
      <c r="H946" t="s">
        <v>2210</v>
      </c>
      <c r="I946" t="str">
        <f t="shared" si="44"/>
        <v>y</v>
      </c>
    </row>
    <row r="947" spans="1:9" x14ac:dyDescent="0.25">
      <c r="A947" t="s">
        <v>2210</v>
      </c>
      <c r="B947" t="s">
        <v>2210</v>
      </c>
      <c r="C947" t="str">
        <f t="shared" si="42"/>
        <v>y</v>
      </c>
      <c r="D947" t="s">
        <v>2210</v>
      </c>
      <c r="E947" t="s">
        <v>2210</v>
      </c>
      <c r="F947" t="str">
        <f t="shared" si="43"/>
        <v>y</v>
      </c>
      <c r="G947" t="s">
        <v>2210</v>
      </c>
      <c r="H947" t="s">
        <v>2210</v>
      </c>
      <c r="I947" t="str">
        <f t="shared" si="44"/>
        <v>y</v>
      </c>
    </row>
    <row r="948" spans="1:9" x14ac:dyDescent="0.25">
      <c r="A948" t="s">
        <v>2210</v>
      </c>
      <c r="B948" t="s">
        <v>2210</v>
      </c>
      <c r="C948" t="str">
        <f t="shared" si="42"/>
        <v>y</v>
      </c>
      <c r="D948" t="s">
        <v>2210</v>
      </c>
      <c r="E948" t="s">
        <v>2210</v>
      </c>
      <c r="F948" t="str">
        <f t="shared" si="43"/>
        <v>y</v>
      </c>
      <c r="G948" t="s">
        <v>2210</v>
      </c>
      <c r="H948" t="s">
        <v>2210</v>
      </c>
      <c r="I948" t="str">
        <f t="shared" si="44"/>
        <v>y</v>
      </c>
    </row>
    <row r="949" spans="1:9" x14ac:dyDescent="0.25">
      <c r="A949" t="s">
        <v>2210</v>
      </c>
      <c r="B949" t="s">
        <v>2210</v>
      </c>
      <c r="C949" t="str">
        <f t="shared" si="42"/>
        <v>y</v>
      </c>
      <c r="D949" t="s">
        <v>2210</v>
      </c>
      <c r="E949" t="s">
        <v>2210</v>
      </c>
      <c r="F949" t="str">
        <f t="shared" si="43"/>
        <v>y</v>
      </c>
      <c r="G949" t="s">
        <v>2210</v>
      </c>
      <c r="H949" t="s">
        <v>2210</v>
      </c>
      <c r="I949" t="str">
        <f t="shared" si="44"/>
        <v>y</v>
      </c>
    </row>
    <row r="950" spans="1:9" x14ac:dyDescent="0.25">
      <c r="A950" t="s">
        <v>2211</v>
      </c>
      <c r="B950" t="s">
        <v>2211</v>
      </c>
      <c r="C950" t="str">
        <f t="shared" si="42"/>
        <v>y</v>
      </c>
      <c r="D950" t="s">
        <v>2211</v>
      </c>
      <c r="E950" t="s">
        <v>2211</v>
      </c>
      <c r="F950" t="str">
        <f t="shared" si="43"/>
        <v>y</v>
      </c>
      <c r="G950" t="s">
        <v>2211</v>
      </c>
      <c r="H950" t="s">
        <v>2211</v>
      </c>
      <c r="I950" t="str">
        <f t="shared" si="44"/>
        <v>y</v>
      </c>
    </row>
    <row r="951" spans="1:9" x14ac:dyDescent="0.25">
      <c r="A951" t="s">
        <v>2211</v>
      </c>
      <c r="B951" t="s">
        <v>2211</v>
      </c>
      <c r="C951" t="str">
        <f t="shared" si="42"/>
        <v>y</v>
      </c>
      <c r="D951" t="s">
        <v>2211</v>
      </c>
      <c r="E951" t="s">
        <v>2211</v>
      </c>
      <c r="F951" t="str">
        <f t="shared" si="43"/>
        <v>y</v>
      </c>
      <c r="G951" t="s">
        <v>2211</v>
      </c>
      <c r="H951" t="s">
        <v>2211</v>
      </c>
      <c r="I951" t="str">
        <f t="shared" si="44"/>
        <v>y</v>
      </c>
    </row>
    <row r="952" spans="1:9" x14ac:dyDescent="0.25">
      <c r="A952" t="s">
        <v>2211</v>
      </c>
      <c r="B952" t="s">
        <v>2211</v>
      </c>
      <c r="C952" t="str">
        <f t="shared" si="42"/>
        <v>y</v>
      </c>
      <c r="D952" t="s">
        <v>2211</v>
      </c>
      <c r="E952" t="s">
        <v>2211</v>
      </c>
      <c r="F952" t="str">
        <f t="shared" si="43"/>
        <v>y</v>
      </c>
      <c r="G952" t="s">
        <v>2211</v>
      </c>
      <c r="H952" t="s">
        <v>2211</v>
      </c>
      <c r="I952" t="str">
        <f t="shared" si="44"/>
        <v>y</v>
      </c>
    </row>
    <row r="953" spans="1:9" x14ac:dyDescent="0.25">
      <c r="A953" t="s">
        <v>2211</v>
      </c>
      <c r="B953" t="s">
        <v>2211</v>
      </c>
      <c r="C953" t="str">
        <f t="shared" si="42"/>
        <v>y</v>
      </c>
      <c r="D953" t="s">
        <v>2211</v>
      </c>
      <c r="E953" t="s">
        <v>2211</v>
      </c>
      <c r="F953" t="str">
        <f t="shared" si="43"/>
        <v>y</v>
      </c>
      <c r="G953" t="s">
        <v>2211</v>
      </c>
      <c r="H953" t="s">
        <v>2211</v>
      </c>
      <c r="I953" t="str">
        <f t="shared" si="44"/>
        <v>y</v>
      </c>
    </row>
    <row r="954" spans="1:9" x14ac:dyDescent="0.25">
      <c r="A954" t="s">
        <v>2212</v>
      </c>
      <c r="B954" t="s">
        <v>2212</v>
      </c>
      <c r="C954" t="str">
        <f t="shared" si="42"/>
        <v>y</v>
      </c>
      <c r="D954" t="s">
        <v>2212</v>
      </c>
      <c r="E954" t="s">
        <v>2212</v>
      </c>
      <c r="F954" t="str">
        <f t="shared" si="43"/>
        <v>y</v>
      </c>
      <c r="G954" t="s">
        <v>2212</v>
      </c>
      <c r="H954" t="s">
        <v>2212</v>
      </c>
      <c r="I954" t="str">
        <f t="shared" si="44"/>
        <v>y</v>
      </c>
    </row>
    <row r="955" spans="1:9" x14ac:dyDescent="0.25">
      <c r="A955" t="s">
        <v>2212</v>
      </c>
      <c r="B955" t="s">
        <v>2212</v>
      </c>
      <c r="C955" t="str">
        <f t="shared" si="42"/>
        <v>y</v>
      </c>
      <c r="D955" t="s">
        <v>2212</v>
      </c>
      <c r="E955" t="s">
        <v>2212</v>
      </c>
      <c r="F955" t="str">
        <f t="shared" si="43"/>
        <v>y</v>
      </c>
      <c r="G955" t="s">
        <v>2212</v>
      </c>
      <c r="H955" t="s">
        <v>2212</v>
      </c>
      <c r="I955" t="str">
        <f t="shared" si="44"/>
        <v>y</v>
      </c>
    </row>
    <row r="956" spans="1:9" x14ac:dyDescent="0.25">
      <c r="A956" t="s">
        <v>2212</v>
      </c>
      <c r="B956" t="s">
        <v>2212</v>
      </c>
      <c r="C956" t="str">
        <f t="shared" si="42"/>
        <v>y</v>
      </c>
      <c r="D956" t="s">
        <v>2212</v>
      </c>
      <c r="E956" t="s">
        <v>2212</v>
      </c>
      <c r="F956" t="str">
        <f t="shared" si="43"/>
        <v>y</v>
      </c>
      <c r="G956" t="s">
        <v>2212</v>
      </c>
      <c r="H956" t="s">
        <v>2212</v>
      </c>
      <c r="I956" t="str">
        <f t="shared" si="44"/>
        <v>y</v>
      </c>
    </row>
    <row r="957" spans="1:9" x14ac:dyDescent="0.25">
      <c r="A957" t="s">
        <v>2212</v>
      </c>
      <c r="B957" t="s">
        <v>2212</v>
      </c>
      <c r="C957" t="str">
        <f t="shared" si="42"/>
        <v>y</v>
      </c>
      <c r="D957" t="s">
        <v>2212</v>
      </c>
      <c r="E957" t="s">
        <v>2212</v>
      </c>
      <c r="F957" t="str">
        <f t="shared" si="43"/>
        <v>y</v>
      </c>
      <c r="G957" t="s">
        <v>2212</v>
      </c>
      <c r="H957" t="s">
        <v>2212</v>
      </c>
      <c r="I957" t="str">
        <f t="shared" si="44"/>
        <v>y</v>
      </c>
    </row>
    <row r="958" spans="1:9" x14ac:dyDescent="0.25">
      <c r="A958" t="s">
        <v>2213</v>
      </c>
      <c r="B958" t="s">
        <v>2213</v>
      </c>
      <c r="C958" t="str">
        <f t="shared" si="42"/>
        <v>y</v>
      </c>
      <c r="D958" t="s">
        <v>2213</v>
      </c>
      <c r="E958" t="s">
        <v>2213</v>
      </c>
      <c r="F958" t="str">
        <f t="shared" si="43"/>
        <v>y</v>
      </c>
      <c r="G958" t="s">
        <v>2213</v>
      </c>
      <c r="H958" t="s">
        <v>2213</v>
      </c>
      <c r="I958" t="str">
        <f t="shared" si="44"/>
        <v>y</v>
      </c>
    </row>
    <row r="959" spans="1:9" x14ac:dyDescent="0.25">
      <c r="A959" t="s">
        <v>2213</v>
      </c>
      <c r="B959" t="s">
        <v>2213</v>
      </c>
      <c r="C959" t="str">
        <f t="shared" si="42"/>
        <v>y</v>
      </c>
      <c r="D959" t="s">
        <v>2213</v>
      </c>
      <c r="E959" t="s">
        <v>2213</v>
      </c>
      <c r="F959" t="str">
        <f t="shared" si="43"/>
        <v>y</v>
      </c>
      <c r="G959" t="s">
        <v>2213</v>
      </c>
      <c r="H959" t="s">
        <v>2213</v>
      </c>
      <c r="I959" t="str">
        <f t="shared" si="44"/>
        <v>y</v>
      </c>
    </row>
    <row r="960" spans="1:9" x14ac:dyDescent="0.25">
      <c r="A960" t="s">
        <v>2213</v>
      </c>
      <c r="B960" t="s">
        <v>2213</v>
      </c>
      <c r="C960" t="str">
        <f t="shared" si="42"/>
        <v>y</v>
      </c>
      <c r="D960" t="s">
        <v>2213</v>
      </c>
      <c r="E960" t="s">
        <v>2213</v>
      </c>
      <c r="F960" t="str">
        <f t="shared" si="43"/>
        <v>y</v>
      </c>
      <c r="G960" t="s">
        <v>2213</v>
      </c>
      <c r="H960" t="s">
        <v>2213</v>
      </c>
      <c r="I960" t="str">
        <f t="shared" si="44"/>
        <v>y</v>
      </c>
    </row>
    <row r="961" spans="1:9" x14ac:dyDescent="0.25">
      <c r="A961" t="s">
        <v>2213</v>
      </c>
      <c r="B961" t="s">
        <v>2213</v>
      </c>
      <c r="C961" t="str">
        <f t="shared" si="42"/>
        <v>y</v>
      </c>
      <c r="D961" t="s">
        <v>2213</v>
      </c>
      <c r="E961" t="s">
        <v>2213</v>
      </c>
      <c r="F961" t="str">
        <f t="shared" si="43"/>
        <v>y</v>
      </c>
      <c r="G961" t="s">
        <v>2213</v>
      </c>
      <c r="H961" t="s">
        <v>2213</v>
      </c>
      <c r="I961" t="str">
        <f t="shared" si="44"/>
        <v>y</v>
      </c>
    </row>
    <row r="962" spans="1:9" x14ac:dyDescent="0.25">
      <c r="A962" t="s">
        <v>2214</v>
      </c>
      <c r="B962" t="s">
        <v>2214</v>
      </c>
      <c r="C962" t="str">
        <f t="shared" si="42"/>
        <v>y</v>
      </c>
      <c r="D962" t="s">
        <v>2214</v>
      </c>
      <c r="E962" t="s">
        <v>2214</v>
      </c>
      <c r="F962" t="str">
        <f t="shared" si="43"/>
        <v>y</v>
      </c>
      <c r="G962" t="s">
        <v>2214</v>
      </c>
      <c r="H962" t="s">
        <v>2214</v>
      </c>
      <c r="I962" t="str">
        <f t="shared" si="44"/>
        <v>y</v>
      </c>
    </row>
    <row r="963" spans="1:9" x14ac:dyDescent="0.25">
      <c r="A963" t="s">
        <v>2214</v>
      </c>
      <c r="B963" t="s">
        <v>2214</v>
      </c>
      <c r="C963" t="str">
        <f t="shared" ref="C963:C1026" si="45">IF(A963=B963,"y","n")</f>
        <v>y</v>
      </c>
      <c r="D963" t="s">
        <v>2214</v>
      </c>
      <c r="E963" t="s">
        <v>2214</v>
      </c>
      <c r="F963" t="str">
        <f t="shared" ref="F963:F1026" si="46">IF(D963=E963,"y","n")</f>
        <v>y</v>
      </c>
      <c r="G963" t="s">
        <v>2214</v>
      </c>
      <c r="H963" t="s">
        <v>2214</v>
      </c>
      <c r="I963" t="str">
        <f t="shared" ref="I963:I1026" si="47">IF(L963=M963,"y","n")</f>
        <v>y</v>
      </c>
    </row>
    <row r="964" spans="1:9" x14ac:dyDescent="0.25">
      <c r="A964" t="s">
        <v>2214</v>
      </c>
      <c r="B964" t="s">
        <v>2214</v>
      </c>
      <c r="C964" t="str">
        <f t="shared" si="45"/>
        <v>y</v>
      </c>
      <c r="D964" t="s">
        <v>2214</v>
      </c>
      <c r="E964" t="s">
        <v>2214</v>
      </c>
      <c r="F964" t="str">
        <f t="shared" si="46"/>
        <v>y</v>
      </c>
      <c r="G964" t="s">
        <v>2214</v>
      </c>
      <c r="H964" t="s">
        <v>2214</v>
      </c>
      <c r="I964" t="str">
        <f t="shared" si="47"/>
        <v>y</v>
      </c>
    </row>
    <row r="965" spans="1:9" x14ac:dyDescent="0.25">
      <c r="A965" t="s">
        <v>2214</v>
      </c>
      <c r="B965" t="s">
        <v>2214</v>
      </c>
      <c r="C965" t="str">
        <f t="shared" si="45"/>
        <v>y</v>
      </c>
      <c r="D965" t="s">
        <v>2214</v>
      </c>
      <c r="E965" t="s">
        <v>2214</v>
      </c>
      <c r="F965" t="str">
        <f t="shared" si="46"/>
        <v>y</v>
      </c>
      <c r="G965" t="s">
        <v>2214</v>
      </c>
      <c r="H965" t="s">
        <v>2214</v>
      </c>
      <c r="I965" t="str">
        <f t="shared" si="47"/>
        <v>y</v>
      </c>
    </row>
    <row r="966" spans="1:9" x14ac:dyDescent="0.25">
      <c r="A966" t="s">
        <v>2215</v>
      </c>
      <c r="B966" t="s">
        <v>2215</v>
      </c>
      <c r="C966" t="str">
        <f t="shared" si="45"/>
        <v>y</v>
      </c>
      <c r="D966" t="s">
        <v>2215</v>
      </c>
      <c r="E966" t="s">
        <v>2215</v>
      </c>
      <c r="F966" t="str">
        <f t="shared" si="46"/>
        <v>y</v>
      </c>
      <c r="G966" t="s">
        <v>2215</v>
      </c>
      <c r="H966" t="s">
        <v>2215</v>
      </c>
      <c r="I966" t="str">
        <f t="shared" si="47"/>
        <v>y</v>
      </c>
    </row>
    <row r="967" spans="1:9" x14ac:dyDescent="0.25">
      <c r="A967" t="s">
        <v>2215</v>
      </c>
      <c r="B967" t="s">
        <v>2215</v>
      </c>
      <c r="C967" t="str">
        <f t="shared" si="45"/>
        <v>y</v>
      </c>
      <c r="D967" t="s">
        <v>2215</v>
      </c>
      <c r="E967" t="s">
        <v>2215</v>
      </c>
      <c r="F967" t="str">
        <f t="shared" si="46"/>
        <v>y</v>
      </c>
      <c r="G967" t="s">
        <v>2215</v>
      </c>
      <c r="H967" t="s">
        <v>2215</v>
      </c>
      <c r="I967" t="str">
        <f t="shared" si="47"/>
        <v>y</v>
      </c>
    </row>
    <row r="968" spans="1:9" x14ac:dyDescent="0.25">
      <c r="A968" t="s">
        <v>2215</v>
      </c>
      <c r="B968" t="s">
        <v>2215</v>
      </c>
      <c r="C968" t="str">
        <f t="shared" si="45"/>
        <v>y</v>
      </c>
      <c r="D968" t="s">
        <v>2215</v>
      </c>
      <c r="E968" t="s">
        <v>2215</v>
      </c>
      <c r="F968" t="str">
        <f t="shared" si="46"/>
        <v>y</v>
      </c>
      <c r="G968" t="s">
        <v>2215</v>
      </c>
      <c r="H968" t="s">
        <v>2215</v>
      </c>
      <c r="I968" t="str">
        <f t="shared" si="47"/>
        <v>y</v>
      </c>
    </row>
    <row r="969" spans="1:9" x14ac:dyDescent="0.25">
      <c r="A969" t="s">
        <v>2215</v>
      </c>
      <c r="B969" t="s">
        <v>2215</v>
      </c>
      <c r="C969" t="str">
        <f t="shared" si="45"/>
        <v>y</v>
      </c>
      <c r="D969" t="s">
        <v>2215</v>
      </c>
      <c r="E969" t="s">
        <v>2215</v>
      </c>
      <c r="F969" t="str">
        <f t="shared" si="46"/>
        <v>y</v>
      </c>
      <c r="G969" t="s">
        <v>2215</v>
      </c>
      <c r="H969" t="s">
        <v>2215</v>
      </c>
      <c r="I969" t="str">
        <f t="shared" si="47"/>
        <v>y</v>
      </c>
    </row>
    <row r="970" spans="1:9" x14ac:dyDescent="0.25">
      <c r="A970" t="s">
        <v>2216</v>
      </c>
      <c r="B970" t="s">
        <v>2216</v>
      </c>
      <c r="C970" t="str">
        <f t="shared" si="45"/>
        <v>y</v>
      </c>
      <c r="D970" t="s">
        <v>2216</v>
      </c>
      <c r="E970" t="s">
        <v>2216</v>
      </c>
      <c r="F970" t="str">
        <f t="shared" si="46"/>
        <v>y</v>
      </c>
      <c r="G970" t="s">
        <v>2216</v>
      </c>
      <c r="H970" t="s">
        <v>2216</v>
      </c>
      <c r="I970" t="str">
        <f t="shared" si="47"/>
        <v>y</v>
      </c>
    </row>
    <row r="971" spans="1:9" x14ac:dyDescent="0.25">
      <c r="A971" t="s">
        <v>2216</v>
      </c>
      <c r="B971" t="s">
        <v>2216</v>
      </c>
      <c r="C971" t="str">
        <f t="shared" si="45"/>
        <v>y</v>
      </c>
      <c r="D971" t="s">
        <v>2216</v>
      </c>
      <c r="E971" t="s">
        <v>2216</v>
      </c>
      <c r="F971" t="str">
        <f t="shared" si="46"/>
        <v>y</v>
      </c>
      <c r="G971" t="s">
        <v>2216</v>
      </c>
      <c r="H971" t="s">
        <v>2216</v>
      </c>
      <c r="I971" t="str">
        <f t="shared" si="47"/>
        <v>y</v>
      </c>
    </row>
    <row r="972" spans="1:9" x14ac:dyDescent="0.25">
      <c r="A972" t="s">
        <v>2216</v>
      </c>
      <c r="B972" t="s">
        <v>2216</v>
      </c>
      <c r="C972" t="str">
        <f t="shared" si="45"/>
        <v>y</v>
      </c>
      <c r="D972" t="s">
        <v>2216</v>
      </c>
      <c r="E972" t="s">
        <v>2216</v>
      </c>
      <c r="F972" t="str">
        <f t="shared" si="46"/>
        <v>y</v>
      </c>
      <c r="G972" t="s">
        <v>2216</v>
      </c>
      <c r="H972" t="s">
        <v>2216</v>
      </c>
      <c r="I972" t="str">
        <f t="shared" si="47"/>
        <v>y</v>
      </c>
    </row>
    <row r="973" spans="1:9" x14ac:dyDescent="0.25">
      <c r="A973" t="s">
        <v>2216</v>
      </c>
      <c r="B973" t="s">
        <v>2216</v>
      </c>
      <c r="C973" t="str">
        <f t="shared" si="45"/>
        <v>y</v>
      </c>
      <c r="D973" t="s">
        <v>2216</v>
      </c>
      <c r="E973" t="s">
        <v>2216</v>
      </c>
      <c r="F973" t="str">
        <f t="shared" si="46"/>
        <v>y</v>
      </c>
      <c r="G973" t="s">
        <v>2216</v>
      </c>
      <c r="H973" t="s">
        <v>2216</v>
      </c>
      <c r="I973" t="str">
        <f t="shared" si="47"/>
        <v>y</v>
      </c>
    </row>
    <row r="974" spans="1:9" x14ac:dyDescent="0.25">
      <c r="A974" t="s">
        <v>2217</v>
      </c>
      <c r="B974" t="s">
        <v>2217</v>
      </c>
      <c r="C974" t="str">
        <f t="shared" si="45"/>
        <v>y</v>
      </c>
      <c r="D974" t="s">
        <v>2217</v>
      </c>
      <c r="E974" t="s">
        <v>2217</v>
      </c>
      <c r="F974" t="str">
        <f t="shared" si="46"/>
        <v>y</v>
      </c>
      <c r="G974" t="s">
        <v>2217</v>
      </c>
      <c r="H974" t="s">
        <v>2217</v>
      </c>
      <c r="I974" t="str">
        <f t="shared" si="47"/>
        <v>y</v>
      </c>
    </row>
    <row r="975" spans="1:9" x14ac:dyDescent="0.25">
      <c r="A975" t="s">
        <v>2217</v>
      </c>
      <c r="B975" t="s">
        <v>2217</v>
      </c>
      <c r="C975" t="str">
        <f t="shared" si="45"/>
        <v>y</v>
      </c>
      <c r="D975" t="s">
        <v>2217</v>
      </c>
      <c r="E975" t="s">
        <v>2217</v>
      </c>
      <c r="F975" t="str">
        <f t="shared" si="46"/>
        <v>y</v>
      </c>
      <c r="G975" t="s">
        <v>2217</v>
      </c>
      <c r="H975" t="s">
        <v>2217</v>
      </c>
      <c r="I975" t="str">
        <f t="shared" si="47"/>
        <v>y</v>
      </c>
    </row>
    <row r="976" spans="1:9" x14ac:dyDescent="0.25">
      <c r="A976" t="s">
        <v>2217</v>
      </c>
      <c r="B976" t="s">
        <v>2217</v>
      </c>
      <c r="C976" t="str">
        <f t="shared" si="45"/>
        <v>y</v>
      </c>
      <c r="D976" t="s">
        <v>2217</v>
      </c>
      <c r="E976" t="s">
        <v>2217</v>
      </c>
      <c r="F976" t="str">
        <f t="shared" si="46"/>
        <v>y</v>
      </c>
      <c r="G976" t="s">
        <v>2217</v>
      </c>
      <c r="H976" t="s">
        <v>2217</v>
      </c>
      <c r="I976" t="str">
        <f t="shared" si="47"/>
        <v>y</v>
      </c>
    </row>
    <row r="977" spans="1:9" x14ac:dyDescent="0.25">
      <c r="A977" t="s">
        <v>2217</v>
      </c>
      <c r="B977" t="s">
        <v>2217</v>
      </c>
      <c r="C977" t="str">
        <f t="shared" si="45"/>
        <v>y</v>
      </c>
      <c r="D977" t="s">
        <v>2217</v>
      </c>
      <c r="E977" t="s">
        <v>2217</v>
      </c>
      <c r="F977" t="str">
        <f t="shared" si="46"/>
        <v>y</v>
      </c>
      <c r="G977" t="s">
        <v>2217</v>
      </c>
      <c r="H977" t="s">
        <v>2217</v>
      </c>
      <c r="I977" t="str">
        <f t="shared" si="47"/>
        <v>y</v>
      </c>
    </row>
    <row r="978" spans="1:9" x14ac:dyDescent="0.25">
      <c r="A978" t="s">
        <v>2218</v>
      </c>
      <c r="B978" t="s">
        <v>2218</v>
      </c>
      <c r="C978" t="str">
        <f t="shared" si="45"/>
        <v>y</v>
      </c>
      <c r="D978" t="s">
        <v>2218</v>
      </c>
      <c r="E978" t="s">
        <v>2218</v>
      </c>
      <c r="F978" t="str">
        <f t="shared" si="46"/>
        <v>y</v>
      </c>
      <c r="G978" t="s">
        <v>2218</v>
      </c>
      <c r="H978" t="s">
        <v>2218</v>
      </c>
      <c r="I978" t="str">
        <f t="shared" si="47"/>
        <v>y</v>
      </c>
    </row>
    <row r="979" spans="1:9" x14ac:dyDescent="0.25">
      <c r="A979" t="s">
        <v>2218</v>
      </c>
      <c r="B979" t="s">
        <v>2218</v>
      </c>
      <c r="C979" t="str">
        <f t="shared" si="45"/>
        <v>y</v>
      </c>
      <c r="D979" t="s">
        <v>2218</v>
      </c>
      <c r="E979" t="s">
        <v>2218</v>
      </c>
      <c r="F979" t="str">
        <f t="shared" si="46"/>
        <v>y</v>
      </c>
      <c r="G979" t="s">
        <v>2218</v>
      </c>
      <c r="H979" t="s">
        <v>2218</v>
      </c>
      <c r="I979" t="str">
        <f t="shared" si="47"/>
        <v>y</v>
      </c>
    </row>
    <row r="980" spans="1:9" x14ac:dyDescent="0.25">
      <c r="A980" t="s">
        <v>2218</v>
      </c>
      <c r="B980" t="s">
        <v>2218</v>
      </c>
      <c r="C980" t="str">
        <f t="shared" si="45"/>
        <v>y</v>
      </c>
      <c r="D980" t="s">
        <v>2218</v>
      </c>
      <c r="E980" t="s">
        <v>2218</v>
      </c>
      <c r="F980" t="str">
        <f t="shared" si="46"/>
        <v>y</v>
      </c>
      <c r="G980" t="s">
        <v>2218</v>
      </c>
      <c r="H980" t="s">
        <v>2218</v>
      </c>
      <c r="I980" t="str">
        <f t="shared" si="47"/>
        <v>y</v>
      </c>
    </row>
    <row r="981" spans="1:9" x14ac:dyDescent="0.25">
      <c r="A981" t="s">
        <v>2218</v>
      </c>
      <c r="B981" t="s">
        <v>2218</v>
      </c>
      <c r="C981" t="str">
        <f t="shared" si="45"/>
        <v>y</v>
      </c>
      <c r="D981" t="s">
        <v>2218</v>
      </c>
      <c r="E981" t="s">
        <v>2218</v>
      </c>
      <c r="F981" t="str">
        <f t="shared" si="46"/>
        <v>y</v>
      </c>
      <c r="G981" t="s">
        <v>2218</v>
      </c>
      <c r="H981" t="s">
        <v>2218</v>
      </c>
      <c r="I981" t="str">
        <f t="shared" si="47"/>
        <v>y</v>
      </c>
    </row>
    <row r="982" spans="1:9" x14ac:dyDescent="0.25">
      <c r="A982" t="s">
        <v>2219</v>
      </c>
      <c r="B982" t="s">
        <v>2219</v>
      </c>
      <c r="C982" t="str">
        <f t="shared" si="45"/>
        <v>y</v>
      </c>
      <c r="D982" t="s">
        <v>2219</v>
      </c>
      <c r="E982" t="s">
        <v>2219</v>
      </c>
      <c r="F982" t="str">
        <f t="shared" si="46"/>
        <v>y</v>
      </c>
      <c r="G982" t="s">
        <v>2219</v>
      </c>
      <c r="H982" t="s">
        <v>2219</v>
      </c>
      <c r="I982" t="str">
        <f t="shared" si="47"/>
        <v>y</v>
      </c>
    </row>
    <row r="983" spans="1:9" x14ac:dyDescent="0.25">
      <c r="A983" t="s">
        <v>2219</v>
      </c>
      <c r="B983" t="s">
        <v>2219</v>
      </c>
      <c r="C983" t="str">
        <f t="shared" si="45"/>
        <v>y</v>
      </c>
      <c r="D983" t="s">
        <v>2219</v>
      </c>
      <c r="E983" t="s">
        <v>2219</v>
      </c>
      <c r="F983" t="str">
        <f t="shared" si="46"/>
        <v>y</v>
      </c>
      <c r="G983" t="s">
        <v>2219</v>
      </c>
      <c r="H983" t="s">
        <v>2219</v>
      </c>
      <c r="I983" t="str">
        <f t="shared" si="47"/>
        <v>y</v>
      </c>
    </row>
    <row r="984" spans="1:9" x14ac:dyDescent="0.25">
      <c r="A984" t="s">
        <v>2219</v>
      </c>
      <c r="B984" t="s">
        <v>2219</v>
      </c>
      <c r="C984" t="str">
        <f t="shared" si="45"/>
        <v>y</v>
      </c>
      <c r="D984" t="s">
        <v>2219</v>
      </c>
      <c r="E984" t="s">
        <v>2219</v>
      </c>
      <c r="F984" t="str">
        <f t="shared" si="46"/>
        <v>y</v>
      </c>
      <c r="G984" t="s">
        <v>2219</v>
      </c>
      <c r="H984" t="s">
        <v>2219</v>
      </c>
      <c r="I984" t="str">
        <f t="shared" si="47"/>
        <v>y</v>
      </c>
    </row>
    <row r="985" spans="1:9" x14ac:dyDescent="0.25">
      <c r="A985" t="s">
        <v>2219</v>
      </c>
      <c r="B985" t="s">
        <v>2219</v>
      </c>
      <c r="C985" t="str">
        <f t="shared" si="45"/>
        <v>y</v>
      </c>
      <c r="D985" t="s">
        <v>2219</v>
      </c>
      <c r="E985" t="s">
        <v>2219</v>
      </c>
      <c r="F985" t="str">
        <f t="shared" si="46"/>
        <v>y</v>
      </c>
      <c r="G985" t="s">
        <v>2219</v>
      </c>
      <c r="H985" t="s">
        <v>2219</v>
      </c>
      <c r="I985" t="str">
        <f t="shared" si="47"/>
        <v>y</v>
      </c>
    </row>
    <row r="986" spans="1:9" x14ac:dyDescent="0.25">
      <c r="A986" t="s">
        <v>2220</v>
      </c>
      <c r="B986" t="s">
        <v>2220</v>
      </c>
      <c r="C986" t="str">
        <f t="shared" si="45"/>
        <v>y</v>
      </c>
      <c r="D986" t="s">
        <v>2220</v>
      </c>
      <c r="E986" t="s">
        <v>2220</v>
      </c>
      <c r="F986" t="str">
        <f t="shared" si="46"/>
        <v>y</v>
      </c>
      <c r="G986" t="s">
        <v>2220</v>
      </c>
      <c r="H986" t="s">
        <v>2220</v>
      </c>
      <c r="I986" t="str">
        <f t="shared" si="47"/>
        <v>y</v>
      </c>
    </row>
    <row r="987" spans="1:9" x14ac:dyDescent="0.25">
      <c r="A987" t="s">
        <v>2220</v>
      </c>
      <c r="B987" t="s">
        <v>2220</v>
      </c>
      <c r="C987" t="str">
        <f t="shared" si="45"/>
        <v>y</v>
      </c>
      <c r="D987" t="s">
        <v>2220</v>
      </c>
      <c r="E987" t="s">
        <v>2220</v>
      </c>
      <c r="F987" t="str">
        <f t="shared" si="46"/>
        <v>y</v>
      </c>
      <c r="G987" t="s">
        <v>2220</v>
      </c>
      <c r="H987" t="s">
        <v>2220</v>
      </c>
      <c r="I987" t="str">
        <f t="shared" si="47"/>
        <v>y</v>
      </c>
    </row>
    <row r="988" spans="1:9" x14ac:dyDescent="0.25">
      <c r="A988" t="s">
        <v>2220</v>
      </c>
      <c r="B988" t="s">
        <v>2220</v>
      </c>
      <c r="C988" t="str">
        <f t="shared" si="45"/>
        <v>y</v>
      </c>
      <c r="D988" t="s">
        <v>2220</v>
      </c>
      <c r="E988" t="s">
        <v>2220</v>
      </c>
      <c r="F988" t="str">
        <f t="shared" si="46"/>
        <v>y</v>
      </c>
      <c r="G988" t="s">
        <v>2220</v>
      </c>
      <c r="H988" t="s">
        <v>2220</v>
      </c>
      <c r="I988" t="str">
        <f t="shared" si="47"/>
        <v>y</v>
      </c>
    </row>
    <row r="989" spans="1:9" x14ac:dyDescent="0.25">
      <c r="A989" t="s">
        <v>2220</v>
      </c>
      <c r="B989" t="s">
        <v>2220</v>
      </c>
      <c r="C989" t="str">
        <f t="shared" si="45"/>
        <v>y</v>
      </c>
      <c r="D989" t="s">
        <v>2220</v>
      </c>
      <c r="E989" t="s">
        <v>2220</v>
      </c>
      <c r="F989" t="str">
        <f t="shared" si="46"/>
        <v>y</v>
      </c>
      <c r="G989" t="s">
        <v>2220</v>
      </c>
      <c r="H989" t="s">
        <v>2220</v>
      </c>
      <c r="I989" t="str">
        <f t="shared" si="47"/>
        <v>y</v>
      </c>
    </row>
    <row r="990" spans="1:9" x14ac:dyDescent="0.25">
      <c r="A990" t="s">
        <v>2221</v>
      </c>
      <c r="B990" t="s">
        <v>2221</v>
      </c>
      <c r="C990" t="str">
        <f t="shared" si="45"/>
        <v>y</v>
      </c>
      <c r="D990" t="s">
        <v>2221</v>
      </c>
      <c r="E990" t="s">
        <v>2221</v>
      </c>
      <c r="F990" t="str">
        <f t="shared" si="46"/>
        <v>y</v>
      </c>
      <c r="G990" t="s">
        <v>2221</v>
      </c>
      <c r="H990" t="s">
        <v>2221</v>
      </c>
      <c r="I990" t="str">
        <f t="shared" si="47"/>
        <v>y</v>
      </c>
    </row>
    <row r="991" spans="1:9" x14ac:dyDescent="0.25">
      <c r="A991" t="s">
        <v>2221</v>
      </c>
      <c r="B991" t="s">
        <v>2221</v>
      </c>
      <c r="C991" t="str">
        <f t="shared" si="45"/>
        <v>y</v>
      </c>
      <c r="D991" t="s">
        <v>2221</v>
      </c>
      <c r="E991" t="s">
        <v>2221</v>
      </c>
      <c r="F991" t="str">
        <f t="shared" si="46"/>
        <v>y</v>
      </c>
      <c r="G991" t="s">
        <v>2221</v>
      </c>
      <c r="H991" t="s">
        <v>2221</v>
      </c>
      <c r="I991" t="str">
        <f t="shared" si="47"/>
        <v>y</v>
      </c>
    </row>
    <row r="992" spans="1:9" x14ac:dyDescent="0.25">
      <c r="A992" t="s">
        <v>2221</v>
      </c>
      <c r="B992" t="s">
        <v>2221</v>
      </c>
      <c r="C992" t="str">
        <f t="shared" si="45"/>
        <v>y</v>
      </c>
      <c r="D992" t="s">
        <v>2221</v>
      </c>
      <c r="E992" t="s">
        <v>2221</v>
      </c>
      <c r="F992" t="str">
        <f t="shared" si="46"/>
        <v>y</v>
      </c>
      <c r="G992" t="s">
        <v>2221</v>
      </c>
      <c r="H992" t="s">
        <v>2221</v>
      </c>
      <c r="I992" t="str">
        <f t="shared" si="47"/>
        <v>y</v>
      </c>
    </row>
    <row r="993" spans="1:9" x14ac:dyDescent="0.25">
      <c r="A993" t="s">
        <v>2221</v>
      </c>
      <c r="B993" t="s">
        <v>2221</v>
      </c>
      <c r="C993" t="str">
        <f t="shared" si="45"/>
        <v>y</v>
      </c>
      <c r="D993" t="s">
        <v>2221</v>
      </c>
      <c r="E993" t="s">
        <v>2221</v>
      </c>
      <c r="F993" t="str">
        <f t="shared" si="46"/>
        <v>y</v>
      </c>
      <c r="G993" t="s">
        <v>2221</v>
      </c>
      <c r="H993" t="s">
        <v>2221</v>
      </c>
      <c r="I993" t="str">
        <f t="shared" si="47"/>
        <v>y</v>
      </c>
    </row>
    <row r="994" spans="1:9" x14ac:dyDescent="0.25">
      <c r="A994" t="s">
        <v>2222</v>
      </c>
      <c r="B994" t="s">
        <v>2222</v>
      </c>
      <c r="C994" t="str">
        <f t="shared" si="45"/>
        <v>y</v>
      </c>
      <c r="D994" t="s">
        <v>2222</v>
      </c>
      <c r="E994" t="s">
        <v>2222</v>
      </c>
      <c r="F994" t="str">
        <f t="shared" si="46"/>
        <v>y</v>
      </c>
      <c r="G994" t="s">
        <v>2222</v>
      </c>
      <c r="H994" t="s">
        <v>2222</v>
      </c>
      <c r="I994" t="str">
        <f t="shared" si="47"/>
        <v>y</v>
      </c>
    </row>
    <row r="995" spans="1:9" x14ac:dyDescent="0.25">
      <c r="A995" t="s">
        <v>2222</v>
      </c>
      <c r="B995" t="s">
        <v>2222</v>
      </c>
      <c r="C995" t="str">
        <f t="shared" si="45"/>
        <v>y</v>
      </c>
      <c r="D995" t="s">
        <v>2222</v>
      </c>
      <c r="E995" t="s">
        <v>2222</v>
      </c>
      <c r="F995" t="str">
        <f t="shared" si="46"/>
        <v>y</v>
      </c>
      <c r="G995" t="s">
        <v>2222</v>
      </c>
      <c r="H995" t="s">
        <v>2222</v>
      </c>
      <c r="I995" t="str">
        <f t="shared" si="47"/>
        <v>y</v>
      </c>
    </row>
    <row r="996" spans="1:9" x14ac:dyDescent="0.25">
      <c r="A996" t="s">
        <v>2222</v>
      </c>
      <c r="B996" t="s">
        <v>2222</v>
      </c>
      <c r="C996" t="str">
        <f t="shared" si="45"/>
        <v>y</v>
      </c>
      <c r="D996" t="s">
        <v>2222</v>
      </c>
      <c r="E996" t="s">
        <v>2222</v>
      </c>
      <c r="F996" t="str">
        <f t="shared" si="46"/>
        <v>y</v>
      </c>
      <c r="G996" t="s">
        <v>2222</v>
      </c>
      <c r="H996" t="s">
        <v>2222</v>
      </c>
      <c r="I996" t="str">
        <f t="shared" si="47"/>
        <v>y</v>
      </c>
    </row>
    <row r="997" spans="1:9" x14ac:dyDescent="0.25">
      <c r="A997" t="s">
        <v>2222</v>
      </c>
      <c r="B997" t="s">
        <v>2222</v>
      </c>
      <c r="C997" t="str">
        <f t="shared" si="45"/>
        <v>y</v>
      </c>
      <c r="D997" t="s">
        <v>2222</v>
      </c>
      <c r="E997" t="s">
        <v>2222</v>
      </c>
      <c r="F997" t="str">
        <f t="shared" si="46"/>
        <v>y</v>
      </c>
      <c r="G997" t="s">
        <v>2222</v>
      </c>
      <c r="H997" t="s">
        <v>2222</v>
      </c>
      <c r="I997" t="str">
        <f t="shared" si="47"/>
        <v>y</v>
      </c>
    </row>
    <row r="998" spans="1:9" x14ac:dyDescent="0.25">
      <c r="A998" t="s">
        <v>2223</v>
      </c>
      <c r="B998" t="s">
        <v>2223</v>
      </c>
      <c r="C998" t="str">
        <f t="shared" si="45"/>
        <v>y</v>
      </c>
      <c r="D998" t="s">
        <v>2223</v>
      </c>
      <c r="E998" t="s">
        <v>2223</v>
      </c>
      <c r="F998" t="str">
        <f t="shared" si="46"/>
        <v>y</v>
      </c>
      <c r="G998" t="s">
        <v>2223</v>
      </c>
      <c r="H998" t="s">
        <v>2223</v>
      </c>
      <c r="I998" t="str">
        <f t="shared" si="47"/>
        <v>y</v>
      </c>
    </row>
    <row r="999" spans="1:9" x14ac:dyDescent="0.25">
      <c r="A999" t="s">
        <v>2223</v>
      </c>
      <c r="B999" t="s">
        <v>2223</v>
      </c>
      <c r="C999" t="str">
        <f t="shared" si="45"/>
        <v>y</v>
      </c>
      <c r="D999" t="s">
        <v>2223</v>
      </c>
      <c r="E999" t="s">
        <v>2223</v>
      </c>
      <c r="F999" t="str">
        <f t="shared" si="46"/>
        <v>y</v>
      </c>
      <c r="G999" t="s">
        <v>2223</v>
      </c>
      <c r="H999" t="s">
        <v>2223</v>
      </c>
      <c r="I999" t="str">
        <f t="shared" si="47"/>
        <v>y</v>
      </c>
    </row>
    <row r="1000" spans="1:9" x14ac:dyDescent="0.25">
      <c r="A1000" t="s">
        <v>2223</v>
      </c>
      <c r="B1000" t="s">
        <v>2223</v>
      </c>
      <c r="C1000" t="str">
        <f t="shared" si="45"/>
        <v>y</v>
      </c>
      <c r="D1000" t="s">
        <v>2223</v>
      </c>
      <c r="E1000" t="s">
        <v>2223</v>
      </c>
      <c r="F1000" t="str">
        <f t="shared" si="46"/>
        <v>y</v>
      </c>
      <c r="G1000" t="s">
        <v>2223</v>
      </c>
      <c r="H1000" t="s">
        <v>2223</v>
      </c>
      <c r="I1000" t="str">
        <f t="shared" si="47"/>
        <v>y</v>
      </c>
    </row>
    <row r="1001" spans="1:9" x14ac:dyDescent="0.25">
      <c r="A1001" t="s">
        <v>2223</v>
      </c>
      <c r="B1001" t="s">
        <v>2223</v>
      </c>
      <c r="C1001" t="str">
        <f t="shared" si="45"/>
        <v>y</v>
      </c>
      <c r="D1001" t="s">
        <v>2223</v>
      </c>
      <c r="E1001" t="s">
        <v>2223</v>
      </c>
      <c r="F1001" t="str">
        <f t="shared" si="46"/>
        <v>y</v>
      </c>
      <c r="G1001" t="s">
        <v>2223</v>
      </c>
      <c r="H1001" t="s">
        <v>2223</v>
      </c>
      <c r="I1001" t="str">
        <f t="shared" si="47"/>
        <v>y</v>
      </c>
    </row>
    <row r="1002" spans="1:9" x14ac:dyDescent="0.25">
      <c r="A1002" t="s">
        <v>2224</v>
      </c>
      <c r="B1002" t="s">
        <v>2224</v>
      </c>
      <c r="C1002" t="str">
        <f t="shared" si="45"/>
        <v>y</v>
      </c>
      <c r="D1002" t="s">
        <v>2224</v>
      </c>
      <c r="E1002" t="s">
        <v>2224</v>
      </c>
      <c r="F1002" t="str">
        <f t="shared" si="46"/>
        <v>y</v>
      </c>
      <c r="G1002" t="s">
        <v>2224</v>
      </c>
      <c r="H1002" t="s">
        <v>2224</v>
      </c>
      <c r="I1002" t="str">
        <f t="shared" si="47"/>
        <v>y</v>
      </c>
    </row>
    <row r="1003" spans="1:9" x14ac:dyDescent="0.25">
      <c r="A1003" t="s">
        <v>2224</v>
      </c>
      <c r="B1003" t="s">
        <v>2224</v>
      </c>
      <c r="C1003" t="str">
        <f t="shared" si="45"/>
        <v>y</v>
      </c>
      <c r="D1003" t="s">
        <v>2224</v>
      </c>
      <c r="E1003" t="s">
        <v>2224</v>
      </c>
      <c r="F1003" t="str">
        <f t="shared" si="46"/>
        <v>y</v>
      </c>
      <c r="G1003" t="s">
        <v>2224</v>
      </c>
      <c r="H1003" t="s">
        <v>2224</v>
      </c>
      <c r="I1003" t="str">
        <f t="shared" si="47"/>
        <v>y</v>
      </c>
    </row>
    <row r="1004" spans="1:9" x14ac:dyDescent="0.25">
      <c r="A1004" t="s">
        <v>2224</v>
      </c>
      <c r="B1004" t="s">
        <v>2224</v>
      </c>
      <c r="C1004" t="str">
        <f t="shared" si="45"/>
        <v>y</v>
      </c>
      <c r="D1004" t="s">
        <v>2224</v>
      </c>
      <c r="E1004" t="s">
        <v>2224</v>
      </c>
      <c r="F1004" t="str">
        <f t="shared" si="46"/>
        <v>y</v>
      </c>
      <c r="G1004" t="s">
        <v>2224</v>
      </c>
      <c r="H1004" t="s">
        <v>2224</v>
      </c>
      <c r="I1004" t="str">
        <f t="shared" si="47"/>
        <v>y</v>
      </c>
    </row>
    <row r="1005" spans="1:9" x14ac:dyDescent="0.25">
      <c r="A1005" t="s">
        <v>2224</v>
      </c>
      <c r="B1005" t="s">
        <v>2224</v>
      </c>
      <c r="C1005" t="str">
        <f t="shared" si="45"/>
        <v>y</v>
      </c>
      <c r="D1005" t="s">
        <v>2224</v>
      </c>
      <c r="E1005" t="s">
        <v>2224</v>
      </c>
      <c r="F1005" t="str">
        <f t="shared" si="46"/>
        <v>y</v>
      </c>
      <c r="G1005" t="s">
        <v>2224</v>
      </c>
      <c r="H1005" t="s">
        <v>2224</v>
      </c>
      <c r="I1005" t="str">
        <f t="shared" si="47"/>
        <v>y</v>
      </c>
    </row>
    <row r="1006" spans="1:9" x14ac:dyDescent="0.25">
      <c r="A1006" t="s">
        <v>2225</v>
      </c>
      <c r="B1006" t="s">
        <v>2225</v>
      </c>
      <c r="C1006" t="str">
        <f t="shared" si="45"/>
        <v>y</v>
      </c>
      <c r="D1006" t="s">
        <v>2225</v>
      </c>
      <c r="E1006" t="s">
        <v>2225</v>
      </c>
      <c r="F1006" t="str">
        <f t="shared" si="46"/>
        <v>y</v>
      </c>
      <c r="G1006" t="s">
        <v>2225</v>
      </c>
      <c r="H1006" t="s">
        <v>2225</v>
      </c>
      <c r="I1006" t="str">
        <f t="shared" si="47"/>
        <v>y</v>
      </c>
    </row>
    <row r="1007" spans="1:9" x14ac:dyDescent="0.25">
      <c r="A1007" t="s">
        <v>2225</v>
      </c>
      <c r="B1007" t="s">
        <v>2225</v>
      </c>
      <c r="C1007" t="str">
        <f t="shared" si="45"/>
        <v>y</v>
      </c>
      <c r="D1007" t="s">
        <v>2225</v>
      </c>
      <c r="E1007" t="s">
        <v>2225</v>
      </c>
      <c r="F1007" t="str">
        <f t="shared" si="46"/>
        <v>y</v>
      </c>
      <c r="G1007" t="s">
        <v>2225</v>
      </c>
      <c r="H1007" t="s">
        <v>2225</v>
      </c>
      <c r="I1007" t="str">
        <f t="shared" si="47"/>
        <v>y</v>
      </c>
    </row>
    <row r="1008" spans="1:9" x14ac:dyDescent="0.25">
      <c r="A1008" t="s">
        <v>2225</v>
      </c>
      <c r="B1008" t="s">
        <v>2225</v>
      </c>
      <c r="C1008" t="str">
        <f t="shared" si="45"/>
        <v>y</v>
      </c>
      <c r="D1008" t="s">
        <v>2225</v>
      </c>
      <c r="E1008" t="s">
        <v>2225</v>
      </c>
      <c r="F1008" t="str">
        <f t="shared" si="46"/>
        <v>y</v>
      </c>
      <c r="G1008" t="s">
        <v>2225</v>
      </c>
      <c r="H1008" t="s">
        <v>2225</v>
      </c>
      <c r="I1008" t="str">
        <f t="shared" si="47"/>
        <v>y</v>
      </c>
    </row>
    <row r="1009" spans="1:9" x14ac:dyDescent="0.25">
      <c r="A1009" t="s">
        <v>2225</v>
      </c>
      <c r="B1009" t="s">
        <v>2225</v>
      </c>
      <c r="C1009" t="str">
        <f t="shared" si="45"/>
        <v>y</v>
      </c>
      <c r="D1009" t="s">
        <v>2225</v>
      </c>
      <c r="E1009" t="s">
        <v>2225</v>
      </c>
      <c r="F1009" t="str">
        <f t="shared" si="46"/>
        <v>y</v>
      </c>
      <c r="G1009" t="s">
        <v>2225</v>
      </c>
      <c r="H1009" t="s">
        <v>2225</v>
      </c>
      <c r="I1009" t="str">
        <f t="shared" si="47"/>
        <v>y</v>
      </c>
    </row>
    <row r="1010" spans="1:9" x14ac:dyDescent="0.25">
      <c r="A1010" t="s">
        <v>2226</v>
      </c>
      <c r="B1010" t="s">
        <v>2226</v>
      </c>
      <c r="C1010" t="str">
        <f t="shared" si="45"/>
        <v>y</v>
      </c>
      <c r="D1010" t="s">
        <v>2226</v>
      </c>
      <c r="E1010" t="s">
        <v>2226</v>
      </c>
      <c r="F1010" t="str">
        <f t="shared" si="46"/>
        <v>y</v>
      </c>
      <c r="G1010" t="s">
        <v>2226</v>
      </c>
      <c r="H1010" t="s">
        <v>2226</v>
      </c>
      <c r="I1010" t="str">
        <f t="shared" si="47"/>
        <v>y</v>
      </c>
    </row>
    <row r="1011" spans="1:9" x14ac:dyDescent="0.25">
      <c r="A1011" t="s">
        <v>2226</v>
      </c>
      <c r="B1011" t="s">
        <v>2226</v>
      </c>
      <c r="C1011" t="str">
        <f t="shared" si="45"/>
        <v>y</v>
      </c>
      <c r="D1011" t="s">
        <v>2226</v>
      </c>
      <c r="E1011" t="s">
        <v>2226</v>
      </c>
      <c r="F1011" t="str">
        <f t="shared" si="46"/>
        <v>y</v>
      </c>
      <c r="G1011" t="s">
        <v>2226</v>
      </c>
      <c r="H1011" t="s">
        <v>2226</v>
      </c>
      <c r="I1011" t="str">
        <f t="shared" si="47"/>
        <v>y</v>
      </c>
    </row>
    <row r="1012" spans="1:9" x14ac:dyDescent="0.25">
      <c r="A1012" t="s">
        <v>2226</v>
      </c>
      <c r="B1012" t="s">
        <v>2226</v>
      </c>
      <c r="C1012" t="str">
        <f t="shared" si="45"/>
        <v>y</v>
      </c>
      <c r="D1012" t="s">
        <v>2226</v>
      </c>
      <c r="E1012" t="s">
        <v>2226</v>
      </c>
      <c r="F1012" t="str">
        <f t="shared" si="46"/>
        <v>y</v>
      </c>
      <c r="G1012" t="s">
        <v>2226</v>
      </c>
      <c r="H1012" t="s">
        <v>2226</v>
      </c>
      <c r="I1012" t="str">
        <f t="shared" si="47"/>
        <v>y</v>
      </c>
    </row>
    <row r="1013" spans="1:9" x14ac:dyDescent="0.25">
      <c r="A1013" t="s">
        <v>2226</v>
      </c>
      <c r="B1013" t="s">
        <v>2226</v>
      </c>
      <c r="C1013" t="str">
        <f t="shared" si="45"/>
        <v>y</v>
      </c>
      <c r="D1013" t="s">
        <v>2226</v>
      </c>
      <c r="E1013" t="s">
        <v>2226</v>
      </c>
      <c r="F1013" t="str">
        <f t="shared" si="46"/>
        <v>y</v>
      </c>
      <c r="G1013" t="s">
        <v>2226</v>
      </c>
      <c r="H1013" t="s">
        <v>2226</v>
      </c>
      <c r="I1013" t="str">
        <f t="shared" si="47"/>
        <v>y</v>
      </c>
    </row>
    <row r="1014" spans="1:9" x14ac:dyDescent="0.25">
      <c r="A1014" t="s">
        <v>2227</v>
      </c>
      <c r="B1014" t="s">
        <v>2227</v>
      </c>
      <c r="C1014" t="str">
        <f t="shared" si="45"/>
        <v>y</v>
      </c>
      <c r="D1014" t="s">
        <v>2227</v>
      </c>
      <c r="E1014" t="s">
        <v>2227</v>
      </c>
      <c r="F1014" t="str">
        <f t="shared" si="46"/>
        <v>y</v>
      </c>
      <c r="G1014" t="s">
        <v>2227</v>
      </c>
      <c r="H1014" t="s">
        <v>2227</v>
      </c>
      <c r="I1014" t="str">
        <f t="shared" si="47"/>
        <v>y</v>
      </c>
    </row>
    <row r="1015" spans="1:9" x14ac:dyDescent="0.25">
      <c r="A1015" t="s">
        <v>2227</v>
      </c>
      <c r="B1015" t="s">
        <v>2227</v>
      </c>
      <c r="C1015" t="str">
        <f t="shared" si="45"/>
        <v>y</v>
      </c>
      <c r="D1015" t="s">
        <v>2227</v>
      </c>
      <c r="E1015" t="s">
        <v>2227</v>
      </c>
      <c r="F1015" t="str">
        <f t="shared" si="46"/>
        <v>y</v>
      </c>
      <c r="G1015" t="s">
        <v>2227</v>
      </c>
      <c r="H1015" t="s">
        <v>2227</v>
      </c>
      <c r="I1015" t="str">
        <f t="shared" si="47"/>
        <v>y</v>
      </c>
    </row>
    <row r="1016" spans="1:9" x14ac:dyDescent="0.25">
      <c r="A1016" t="s">
        <v>2227</v>
      </c>
      <c r="B1016" t="s">
        <v>2227</v>
      </c>
      <c r="C1016" t="str">
        <f t="shared" si="45"/>
        <v>y</v>
      </c>
      <c r="D1016" t="s">
        <v>2227</v>
      </c>
      <c r="E1016" t="s">
        <v>2227</v>
      </c>
      <c r="F1016" t="str">
        <f t="shared" si="46"/>
        <v>y</v>
      </c>
      <c r="G1016" t="s">
        <v>2227</v>
      </c>
      <c r="H1016" t="s">
        <v>2227</v>
      </c>
      <c r="I1016" t="str">
        <f t="shared" si="47"/>
        <v>y</v>
      </c>
    </row>
    <row r="1017" spans="1:9" x14ac:dyDescent="0.25">
      <c r="A1017" t="s">
        <v>2227</v>
      </c>
      <c r="B1017" t="s">
        <v>2227</v>
      </c>
      <c r="C1017" t="str">
        <f t="shared" si="45"/>
        <v>y</v>
      </c>
      <c r="D1017" t="s">
        <v>2227</v>
      </c>
      <c r="E1017" t="s">
        <v>2227</v>
      </c>
      <c r="F1017" t="str">
        <f t="shared" si="46"/>
        <v>y</v>
      </c>
      <c r="G1017" t="s">
        <v>2227</v>
      </c>
      <c r="H1017" t="s">
        <v>2227</v>
      </c>
      <c r="I1017" t="str">
        <f t="shared" si="47"/>
        <v>y</v>
      </c>
    </row>
    <row r="1018" spans="1:9" x14ac:dyDescent="0.25">
      <c r="A1018" t="s">
        <v>2228</v>
      </c>
      <c r="B1018" t="s">
        <v>2228</v>
      </c>
      <c r="C1018" t="str">
        <f t="shared" si="45"/>
        <v>y</v>
      </c>
      <c r="D1018" t="s">
        <v>2228</v>
      </c>
      <c r="E1018" t="s">
        <v>2228</v>
      </c>
      <c r="F1018" t="str">
        <f t="shared" si="46"/>
        <v>y</v>
      </c>
      <c r="G1018" t="s">
        <v>2228</v>
      </c>
      <c r="H1018" t="s">
        <v>2228</v>
      </c>
      <c r="I1018" t="str">
        <f t="shared" si="47"/>
        <v>y</v>
      </c>
    </row>
    <row r="1019" spans="1:9" x14ac:dyDescent="0.25">
      <c r="A1019" t="s">
        <v>2228</v>
      </c>
      <c r="B1019" t="s">
        <v>2228</v>
      </c>
      <c r="C1019" t="str">
        <f t="shared" si="45"/>
        <v>y</v>
      </c>
      <c r="D1019" t="s">
        <v>2228</v>
      </c>
      <c r="E1019" t="s">
        <v>2228</v>
      </c>
      <c r="F1019" t="str">
        <f t="shared" si="46"/>
        <v>y</v>
      </c>
      <c r="G1019" t="s">
        <v>2228</v>
      </c>
      <c r="H1019" t="s">
        <v>2228</v>
      </c>
      <c r="I1019" t="str">
        <f t="shared" si="47"/>
        <v>y</v>
      </c>
    </row>
    <row r="1020" spans="1:9" x14ac:dyDescent="0.25">
      <c r="A1020" t="s">
        <v>2228</v>
      </c>
      <c r="B1020" t="s">
        <v>2228</v>
      </c>
      <c r="C1020" t="str">
        <f t="shared" si="45"/>
        <v>y</v>
      </c>
      <c r="D1020" t="s">
        <v>2228</v>
      </c>
      <c r="E1020" t="s">
        <v>2228</v>
      </c>
      <c r="F1020" t="str">
        <f t="shared" si="46"/>
        <v>y</v>
      </c>
      <c r="G1020" t="s">
        <v>2228</v>
      </c>
      <c r="H1020" t="s">
        <v>2228</v>
      </c>
      <c r="I1020" t="str">
        <f t="shared" si="47"/>
        <v>y</v>
      </c>
    </row>
    <row r="1021" spans="1:9" x14ac:dyDescent="0.25">
      <c r="A1021" t="s">
        <v>2228</v>
      </c>
      <c r="B1021" t="s">
        <v>2228</v>
      </c>
      <c r="C1021" t="str">
        <f t="shared" si="45"/>
        <v>y</v>
      </c>
      <c r="D1021" t="s">
        <v>2228</v>
      </c>
      <c r="E1021" t="s">
        <v>2228</v>
      </c>
      <c r="F1021" t="str">
        <f t="shared" si="46"/>
        <v>y</v>
      </c>
      <c r="G1021" t="s">
        <v>2228</v>
      </c>
      <c r="H1021" t="s">
        <v>2228</v>
      </c>
      <c r="I1021" t="str">
        <f t="shared" si="47"/>
        <v>y</v>
      </c>
    </row>
    <row r="1022" spans="1:9" x14ac:dyDescent="0.25">
      <c r="A1022" t="s">
        <v>2229</v>
      </c>
      <c r="B1022" t="s">
        <v>2229</v>
      </c>
      <c r="C1022" t="str">
        <f t="shared" si="45"/>
        <v>y</v>
      </c>
      <c r="D1022" t="s">
        <v>2229</v>
      </c>
      <c r="E1022" t="s">
        <v>2229</v>
      </c>
      <c r="F1022" t="str">
        <f t="shared" si="46"/>
        <v>y</v>
      </c>
      <c r="G1022" t="s">
        <v>2229</v>
      </c>
      <c r="H1022" t="s">
        <v>2229</v>
      </c>
      <c r="I1022" t="str">
        <f t="shared" si="47"/>
        <v>y</v>
      </c>
    </row>
    <row r="1023" spans="1:9" x14ac:dyDescent="0.25">
      <c r="A1023" t="s">
        <v>2229</v>
      </c>
      <c r="B1023" t="s">
        <v>2229</v>
      </c>
      <c r="C1023" t="str">
        <f t="shared" si="45"/>
        <v>y</v>
      </c>
      <c r="D1023" t="s">
        <v>2229</v>
      </c>
      <c r="E1023" t="s">
        <v>2229</v>
      </c>
      <c r="F1023" t="str">
        <f t="shared" si="46"/>
        <v>y</v>
      </c>
      <c r="G1023" t="s">
        <v>2229</v>
      </c>
      <c r="H1023" t="s">
        <v>2229</v>
      </c>
      <c r="I1023" t="str">
        <f t="shared" si="47"/>
        <v>y</v>
      </c>
    </row>
    <row r="1024" spans="1:9" x14ac:dyDescent="0.25">
      <c r="A1024" t="s">
        <v>2229</v>
      </c>
      <c r="B1024" t="s">
        <v>2229</v>
      </c>
      <c r="C1024" t="str">
        <f t="shared" si="45"/>
        <v>y</v>
      </c>
      <c r="D1024" t="s">
        <v>2229</v>
      </c>
      <c r="E1024" t="s">
        <v>2229</v>
      </c>
      <c r="F1024" t="str">
        <f t="shared" si="46"/>
        <v>y</v>
      </c>
      <c r="G1024" t="s">
        <v>2229</v>
      </c>
      <c r="H1024" t="s">
        <v>2229</v>
      </c>
      <c r="I1024" t="str">
        <f t="shared" si="47"/>
        <v>y</v>
      </c>
    </row>
    <row r="1025" spans="1:9" x14ac:dyDescent="0.25">
      <c r="A1025" t="s">
        <v>2229</v>
      </c>
      <c r="B1025" t="s">
        <v>2229</v>
      </c>
      <c r="C1025" t="str">
        <f t="shared" si="45"/>
        <v>y</v>
      </c>
      <c r="D1025" t="s">
        <v>2229</v>
      </c>
      <c r="E1025" t="s">
        <v>2229</v>
      </c>
      <c r="F1025" t="str">
        <f t="shared" si="46"/>
        <v>y</v>
      </c>
      <c r="G1025" t="s">
        <v>2229</v>
      </c>
      <c r="H1025" t="s">
        <v>2229</v>
      </c>
      <c r="I1025" t="str">
        <f t="shared" si="47"/>
        <v>y</v>
      </c>
    </row>
    <row r="1026" spans="1:9" x14ac:dyDescent="0.25">
      <c r="A1026" t="s">
        <v>2230</v>
      </c>
      <c r="B1026" t="s">
        <v>2230</v>
      </c>
      <c r="C1026" t="str">
        <f t="shared" si="45"/>
        <v>y</v>
      </c>
      <c r="D1026" t="s">
        <v>2230</v>
      </c>
      <c r="E1026" t="s">
        <v>2230</v>
      </c>
      <c r="F1026" t="str">
        <f t="shared" si="46"/>
        <v>y</v>
      </c>
      <c r="G1026" t="s">
        <v>2230</v>
      </c>
      <c r="H1026" t="s">
        <v>2230</v>
      </c>
      <c r="I1026" t="str">
        <f t="shared" si="47"/>
        <v>y</v>
      </c>
    </row>
    <row r="1027" spans="1:9" x14ac:dyDescent="0.25">
      <c r="A1027" t="s">
        <v>2230</v>
      </c>
      <c r="B1027" t="s">
        <v>2230</v>
      </c>
      <c r="C1027" t="str">
        <f t="shared" ref="C1027:C1090" si="48">IF(A1027=B1027,"y","n")</f>
        <v>y</v>
      </c>
      <c r="D1027" t="s">
        <v>2230</v>
      </c>
      <c r="E1027" t="s">
        <v>2230</v>
      </c>
      <c r="F1027" t="str">
        <f t="shared" ref="F1027:F1090" si="49">IF(D1027=E1027,"y","n")</f>
        <v>y</v>
      </c>
      <c r="G1027" t="s">
        <v>2230</v>
      </c>
      <c r="H1027" t="s">
        <v>2230</v>
      </c>
      <c r="I1027" t="str">
        <f t="shared" ref="I1027:I1090" si="50">IF(L1027=M1027,"y","n")</f>
        <v>y</v>
      </c>
    </row>
    <row r="1028" spans="1:9" x14ac:dyDescent="0.25">
      <c r="A1028" t="s">
        <v>2230</v>
      </c>
      <c r="B1028" t="s">
        <v>2230</v>
      </c>
      <c r="C1028" t="str">
        <f t="shared" si="48"/>
        <v>y</v>
      </c>
      <c r="D1028" t="s">
        <v>2230</v>
      </c>
      <c r="E1028" t="s">
        <v>2230</v>
      </c>
      <c r="F1028" t="str">
        <f t="shared" si="49"/>
        <v>y</v>
      </c>
      <c r="G1028" t="s">
        <v>2230</v>
      </c>
      <c r="H1028" t="s">
        <v>2230</v>
      </c>
      <c r="I1028" t="str">
        <f t="shared" si="50"/>
        <v>y</v>
      </c>
    </row>
    <row r="1029" spans="1:9" x14ac:dyDescent="0.25">
      <c r="A1029" t="s">
        <v>2230</v>
      </c>
      <c r="B1029" t="s">
        <v>2230</v>
      </c>
      <c r="C1029" t="str">
        <f t="shared" si="48"/>
        <v>y</v>
      </c>
      <c r="D1029" t="s">
        <v>2230</v>
      </c>
      <c r="E1029" t="s">
        <v>2230</v>
      </c>
      <c r="F1029" t="str">
        <f t="shared" si="49"/>
        <v>y</v>
      </c>
      <c r="G1029" t="s">
        <v>2230</v>
      </c>
      <c r="H1029" t="s">
        <v>2230</v>
      </c>
      <c r="I1029" t="str">
        <f t="shared" si="50"/>
        <v>y</v>
      </c>
    </row>
    <row r="1030" spans="1:9" x14ac:dyDescent="0.25">
      <c r="A1030" t="s">
        <v>2231</v>
      </c>
      <c r="B1030" t="s">
        <v>2231</v>
      </c>
      <c r="C1030" t="str">
        <f t="shared" si="48"/>
        <v>y</v>
      </c>
      <c r="D1030" t="s">
        <v>2231</v>
      </c>
      <c r="E1030" t="s">
        <v>2231</v>
      </c>
      <c r="F1030" t="str">
        <f t="shared" si="49"/>
        <v>y</v>
      </c>
      <c r="G1030" t="s">
        <v>2231</v>
      </c>
      <c r="H1030" t="s">
        <v>2231</v>
      </c>
      <c r="I1030" t="str">
        <f t="shared" si="50"/>
        <v>y</v>
      </c>
    </row>
    <row r="1031" spans="1:9" x14ac:dyDescent="0.25">
      <c r="A1031" t="s">
        <v>2231</v>
      </c>
      <c r="B1031" t="s">
        <v>2231</v>
      </c>
      <c r="C1031" t="str">
        <f t="shared" si="48"/>
        <v>y</v>
      </c>
      <c r="D1031" t="s">
        <v>2231</v>
      </c>
      <c r="E1031" t="s">
        <v>2231</v>
      </c>
      <c r="F1031" t="str">
        <f t="shared" si="49"/>
        <v>y</v>
      </c>
      <c r="G1031" t="s">
        <v>2231</v>
      </c>
      <c r="H1031" t="s">
        <v>2231</v>
      </c>
      <c r="I1031" t="str">
        <f t="shared" si="50"/>
        <v>y</v>
      </c>
    </row>
    <row r="1032" spans="1:9" x14ac:dyDescent="0.25">
      <c r="A1032" t="s">
        <v>2231</v>
      </c>
      <c r="B1032" t="s">
        <v>2231</v>
      </c>
      <c r="C1032" t="str">
        <f t="shared" si="48"/>
        <v>y</v>
      </c>
      <c r="D1032" t="s">
        <v>2231</v>
      </c>
      <c r="E1032" t="s">
        <v>2231</v>
      </c>
      <c r="F1032" t="str">
        <f t="shared" si="49"/>
        <v>y</v>
      </c>
      <c r="G1032" t="s">
        <v>2231</v>
      </c>
      <c r="H1032" t="s">
        <v>2231</v>
      </c>
      <c r="I1032" t="str">
        <f t="shared" si="50"/>
        <v>y</v>
      </c>
    </row>
    <row r="1033" spans="1:9" x14ac:dyDescent="0.25">
      <c r="A1033" t="s">
        <v>2231</v>
      </c>
      <c r="B1033" t="s">
        <v>2231</v>
      </c>
      <c r="C1033" t="str">
        <f t="shared" si="48"/>
        <v>y</v>
      </c>
      <c r="D1033" t="s">
        <v>2231</v>
      </c>
      <c r="E1033" t="s">
        <v>2231</v>
      </c>
      <c r="F1033" t="str">
        <f t="shared" si="49"/>
        <v>y</v>
      </c>
      <c r="G1033" t="s">
        <v>2231</v>
      </c>
      <c r="H1033" t="s">
        <v>2231</v>
      </c>
      <c r="I1033" t="str">
        <f t="shared" si="50"/>
        <v>y</v>
      </c>
    </row>
    <row r="1034" spans="1:9" x14ac:dyDescent="0.25">
      <c r="A1034" t="s">
        <v>2232</v>
      </c>
      <c r="B1034" t="s">
        <v>2232</v>
      </c>
      <c r="C1034" t="str">
        <f t="shared" si="48"/>
        <v>y</v>
      </c>
      <c r="D1034" t="s">
        <v>2232</v>
      </c>
      <c r="E1034" t="s">
        <v>2232</v>
      </c>
      <c r="F1034" t="str">
        <f t="shared" si="49"/>
        <v>y</v>
      </c>
      <c r="G1034" t="s">
        <v>2232</v>
      </c>
      <c r="H1034" t="s">
        <v>2232</v>
      </c>
      <c r="I1034" t="str">
        <f t="shared" si="50"/>
        <v>y</v>
      </c>
    </row>
    <row r="1035" spans="1:9" x14ac:dyDescent="0.25">
      <c r="A1035" t="s">
        <v>2232</v>
      </c>
      <c r="B1035" t="s">
        <v>2232</v>
      </c>
      <c r="C1035" t="str">
        <f t="shared" si="48"/>
        <v>y</v>
      </c>
      <c r="D1035" t="s">
        <v>2232</v>
      </c>
      <c r="E1035" t="s">
        <v>2232</v>
      </c>
      <c r="F1035" t="str">
        <f t="shared" si="49"/>
        <v>y</v>
      </c>
      <c r="G1035" t="s">
        <v>2232</v>
      </c>
      <c r="H1035" t="s">
        <v>2232</v>
      </c>
      <c r="I1035" t="str">
        <f t="shared" si="50"/>
        <v>y</v>
      </c>
    </row>
    <row r="1036" spans="1:9" x14ac:dyDescent="0.25">
      <c r="A1036" t="s">
        <v>2232</v>
      </c>
      <c r="B1036" t="s">
        <v>2232</v>
      </c>
      <c r="C1036" t="str">
        <f t="shared" si="48"/>
        <v>y</v>
      </c>
      <c r="D1036" t="s">
        <v>2232</v>
      </c>
      <c r="E1036" t="s">
        <v>2232</v>
      </c>
      <c r="F1036" t="str">
        <f t="shared" si="49"/>
        <v>y</v>
      </c>
      <c r="G1036" t="s">
        <v>2232</v>
      </c>
      <c r="H1036" t="s">
        <v>2232</v>
      </c>
      <c r="I1036" t="str">
        <f t="shared" si="50"/>
        <v>y</v>
      </c>
    </row>
    <row r="1037" spans="1:9" x14ac:dyDescent="0.25">
      <c r="A1037" t="s">
        <v>2232</v>
      </c>
      <c r="B1037" t="s">
        <v>2232</v>
      </c>
      <c r="C1037" t="str">
        <f t="shared" si="48"/>
        <v>y</v>
      </c>
      <c r="D1037" t="s">
        <v>2232</v>
      </c>
      <c r="E1037" t="s">
        <v>2232</v>
      </c>
      <c r="F1037" t="str">
        <f t="shared" si="49"/>
        <v>y</v>
      </c>
      <c r="G1037" t="s">
        <v>2232</v>
      </c>
      <c r="H1037" t="s">
        <v>2232</v>
      </c>
      <c r="I1037" t="str">
        <f t="shared" si="50"/>
        <v>y</v>
      </c>
    </row>
    <row r="1038" spans="1:9" x14ac:dyDescent="0.25">
      <c r="A1038" t="s">
        <v>2233</v>
      </c>
      <c r="B1038" t="s">
        <v>2233</v>
      </c>
      <c r="C1038" t="str">
        <f t="shared" si="48"/>
        <v>y</v>
      </c>
      <c r="D1038" t="s">
        <v>2233</v>
      </c>
      <c r="E1038" t="s">
        <v>2233</v>
      </c>
      <c r="F1038" t="str">
        <f t="shared" si="49"/>
        <v>y</v>
      </c>
      <c r="G1038" t="s">
        <v>2233</v>
      </c>
      <c r="H1038" t="s">
        <v>2233</v>
      </c>
      <c r="I1038" t="str">
        <f t="shared" si="50"/>
        <v>y</v>
      </c>
    </row>
    <row r="1039" spans="1:9" x14ac:dyDescent="0.25">
      <c r="A1039" t="s">
        <v>2233</v>
      </c>
      <c r="B1039" t="s">
        <v>2233</v>
      </c>
      <c r="C1039" t="str">
        <f t="shared" si="48"/>
        <v>y</v>
      </c>
      <c r="D1039" t="s">
        <v>2233</v>
      </c>
      <c r="E1039" t="s">
        <v>2233</v>
      </c>
      <c r="F1039" t="str">
        <f t="shared" si="49"/>
        <v>y</v>
      </c>
      <c r="G1039" t="s">
        <v>2233</v>
      </c>
      <c r="H1039" t="s">
        <v>2233</v>
      </c>
      <c r="I1039" t="str">
        <f t="shared" si="50"/>
        <v>y</v>
      </c>
    </row>
    <row r="1040" spans="1:9" x14ac:dyDescent="0.25">
      <c r="A1040" t="s">
        <v>2233</v>
      </c>
      <c r="B1040" t="s">
        <v>2233</v>
      </c>
      <c r="C1040" t="str">
        <f t="shared" si="48"/>
        <v>y</v>
      </c>
      <c r="D1040" t="s">
        <v>2233</v>
      </c>
      <c r="E1040" t="s">
        <v>2233</v>
      </c>
      <c r="F1040" t="str">
        <f t="shared" si="49"/>
        <v>y</v>
      </c>
      <c r="G1040" t="s">
        <v>2233</v>
      </c>
      <c r="H1040" t="s">
        <v>2233</v>
      </c>
      <c r="I1040" t="str">
        <f t="shared" si="50"/>
        <v>y</v>
      </c>
    </row>
    <row r="1041" spans="1:9" x14ac:dyDescent="0.25">
      <c r="A1041" t="s">
        <v>2233</v>
      </c>
      <c r="B1041" t="s">
        <v>2233</v>
      </c>
      <c r="C1041" t="str">
        <f t="shared" si="48"/>
        <v>y</v>
      </c>
      <c r="D1041" t="s">
        <v>2233</v>
      </c>
      <c r="E1041" t="s">
        <v>2233</v>
      </c>
      <c r="F1041" t="str">
        <f t="shared" si="49"/>
        <v>y</v>
      </c>
      <c r="G1041" t="s">
        <v>2233</v>
      </c>
      <c r="H1041" t="s">
        <v>2233</v>
      </c>
      <c r="I1041" t="str">
        <f t="shared" si="50"/>
        <v>y</v>
      </c>
    </row>
    <row r="1042" spans="1:9" x14ac:dyDescent="0.25">
      <c r="A1042" t="s">
        <v>2234</v>
      </c>
      <c r="B1042" t="s">
        <v>2234</v>
      </c>
      <c r="C1042" t="str">
        <f t="shared" si="48"/>
        <v>y</v>
      </c>
      <c r="D1042" t="s">
        <v>2234</v>
      </c>
      <c r="E1042" t="s">
        <v>2234</v>
      </c>
      <c r="F1042" t="str">
        <f t="shared" si="49"/>
        <v>y</v>
      </c>
      <c r="G1042" t="s">
        <v>2234</v>
      </c>
      <c r="H1042" t="s">
        <v>2234</v>
      </c>
      <c r="I1042" t="str">
        <f t="shared" si="50"/>
        <v>y</v>
      </c>
    </row>
    <row r="1043" spans="1:9" x14ac:dyDescent="0.25">
      <c r="A1043" t="s">
        <v>2234</v>
      </c>
      <c r="B1043" t="s">
        <v>2234</v>
      </c>
      <c r="C1043" t="str">
        <f t="shared" si="48"/>
        <v>y</v>
      </c>
      <c r="D1043" t="s">
        <v>2234</v>
      </c>
      <c r="E1043" t="s">
        <v>2234</v>
      </c>
      <c r="F1043" t="str">
        <f t="shared" si="49"/>
        <v>y</v>
      </c>
      <c r="G1043" t="s">
        <v>2234</v>
      </c>
      <c r="H1043" t="s">
        <v>2234</v>
      </c>
      <c r="I1043" t="str">
        <f t="shared" si="50"/>
        <v>y</v>
      </c>
    </row>
    <row r="1044" spans="1:9" x14ac:dyDescent="0.25">
      <c r="A1044" t="s">
        <v>2234</v>
      </c>
      <c r="B1044" t="s">
        <v>2234</v>
      </c>
      <c r="C1044" t="str">
        <f t="shared" si="48"/>
        <v>y</v>
      </c>
      <c r="D1044" t="s">
        <v>2234</v>
      </c>
      <c r="E1044" t="s">
        <v>2234</v>
      </c>
      <c r="F1044" t="str">
        <f t="shared" si="49"/>
        <v>y</v>
      </c>
      <c r="G1044" t="s">
        <v>2234</v>
      </c>
      <c r="H1044" t="s">
        <v>2234</v>
      </c>
      <c r="I1044" t="str">
        <f t="shared" si="50"/>
        <v>y</v>
      </c>
    </row>
    <row r="1045" spans="1:9" x14ac:dyDescent="0.25">
      <c r="A1045" t="s">
        <v>2234</v>
      </c>
      <c r="B1045" t="s">
        <v>2234</v>
      </c>
      <c r="C1045" t="str">
        <f t="shared" si="48"/>
        <v>y</v>
      </c>
      <c r="D1045" t="s">
        <v>2234</v>
      </c>
      <c r="E1045" t="s">
        <v>2234</v>
      </c>
      <c r="F1045" t="str">
        <f t="shared" si="49"/>
        <v>y</v>
      </c>
      <c r="G1045" t="s">
        <v>2234</v>
      </c>
      <c r="H1045" t="s">
        <v>2234</v>
      </c>
      <c r="I1045" t="str">
        <f t="shared" si="50"/>
        <v>y</v>
      </c>
    </row>
    <row r="1046" spans="1:9" x14ac:dyDescent="0.25">
      <c r="A1046" t="s">
        <v>2235</v>
      </c>
      <c r="B1046" t="s">
        <v>2235</v>
      </c>
      <c r="C1046" t="str">
        <f t="shared" si="48"/>
        <v>y</v>
      </c>
      <c r="D1046" t="s">
        <v>2235</v>
      </c>
      <c r="E1046" t="s">
        <v>2235</v>
      </c>
      <c r="F1046" t="str">
        <f t="shared" si="49"/>
        <v>y</v>
      </c>
      <c r="G1046" t="s">
        <v>2235</v>
      </c>
      <c r="H1046" t="s">
        <v>2235</v>
      </c>
      <c r="I1046" t="str">
        <f t="shared" si="50"/>
        <v>y</v>
      </c>
    </row>
    <row r="1047" spans="1:9" x14ac:dyDescent="0.25">
      <c r="A1047" t="s">
        <v>2235</v>
      </c>
      <c r="B1047" t="s">
        <v>2235</v>
      </c>
      <c r="C1047" t="str">
        <f t="shared" si="48"/>
        <v>y</v>
      </c>
      <c r="D1047" t="s">
        <v>2235</v>
      </c>
      <c r="E1047" t="s">
        <v>2235</v>
      </c>
      <c r="F1047" t="str">
        <f t="shared" si="49"/>
        <v>y</v>
      </c>
      <c r="G1047" t="s">
        <v>2235</v>
      </c>
      <c r="H1047" t="s">
        <v>2235</v>
      </c>
      <c r="I1047" t="str">
        <f t="shared" si="50"/>
        <v>y</v>
      </c>
    </row>
    <row r="1048" spans="1:9" x14ac:dyDescent="0.25">
      <c r="A1048" t="s">
        <v>2235</v>
      </c>
      <c r="B1048" t="s">
        <v>2235</v>
      </c>
      <c r="C1048" t="str">
        <f t="shared" si="48"/>
        <v>y</v>
      </c>
      <c r="D1048" t="s">
        <v>2235</v>
      </c>
      <c r="E1048" t="s">
        <v>2235</v>
      </c>
      <c r="F1048" t="str">
        <f t="shared" si="49"/>
        <v>y</v>
      </c>
      <c r="G1048" t="s">
        <v>2235</v>
      </c>
      <c r="H1048" t="s">
        <v>2235</v>
      </c>
      <c r="I1048" t="str">
        <f t="shared" si="50"/>
        <v>y</v>
      </c>
    </row>
    <row r="1049" spans="1:9" x14ac:dyDescent="0.25">
      <c r="A1049" t="s">
        <v>2235</v>
      </c>
      <c r="B1049" t="s">
        <v>2235</v>
      </c>
      <c r="C1049" t="str">
        <f t="shared" si="48"/>
        <v>y</v>
      </c>
      <c r="D1049" t="s">
        <v>2235</v>
      </c>
      <c r="E1049" t="s">
        <v>2235</v>
      </c>
      <c r="F1049" t="str">
        <f t="shared" si="49"/>
        <v>y</v>
      </c>
      <c r="G1049" t="s">
        <v>2235</v>
      </c>
      <c r="H1049" t="s">
        <v>2235</v>
      </c>
      <c r="I1049" t="str">
        <f t="shared" si="50"/>
        <v>y</v>
      </c>
    </row>
    <row r="1050" spans="1:9" x14ac:dyDescent="0.25">
      <c r="A1050" t="s">
        <v>2236</v>
      </c>
      <c r="B1050" t="s">
        <v>2236</v>
      </c>
      <c r="C1050" t="str">
        <f t="shared" si="48"/>
        <v>y</v>
      </c>
      <c r="D1050" t="s">
        <v>2236</v>
      </c>
      <c r="E1050" t="s">
        <v>2236</v>
      </c>
      <c r="F1050" t="str">
        <f t="shared" si="49"/>
        <v>y</v>
      </c>
      <c r="G1050" t="s">
        <v>2236</v>
      </c>
      <c r="H1050" t="s">
        <v>2236</v>
      </c>
      <c r="I1050" t="str">
        <f t="shared" si="50"/>
        <v>y</v>
      </c>
    </row>
    <row r="1051" spans="1:9" x14ac:dyDescent="0.25">
      <c r="A1051" t="s">
        <v>2236</v>
      </c>
      <c r="B1051" t="s">
        <v>2236</v>
      </c>
      <c r="C1051" t="str">
        <f t="shared" si="48"/>
        <v>y</v>
      </c>
      <c r="D1051" t="s">
        <v>2236</v>
      </c>
      <c r="E1051" t="s">
        <v>2236</v>
      </c>
      <c r="F1051" t="str">
        <f t="shared" si="49"/>
        <v>y</v>
      </c>
      <c r="G1051" t="s">
        <v>2236</v>
      </c>
      <c r="H1051" t="s">
        <v>2236</v>
      </c>
      <c r="I1051" t="str">
        <f t="shared" si="50"/>
        <v>y</v>
      </c>
    </row>
    <row r="1052" spans="1:9" x14ac:dyDescent="0.25">
      <c r="A1052" t="s">
        <v>2236</v>
      </c>
      <c r="B1052" t="s">
        <v>2236</v>
      </c>
      <c r="C1052" t="str">
        <f t="shared" si="48"/>
        <v>y</v>
      </c>
      <c r="D1052" t="s">
        <v>2236</v>
      </c>
      <c r="E1052" t="s">
        <v>2236</v>
      </c>
      <c r="F1052" t="str">
        <f t="shared" si="49"/>
        <v>y</v>
      </c>
      <c r="G1052" t="s">
        <v>2236</v>
      </c>
      <c r="H1052" t="s">
        <v>2236</v>
      </c>
      <c r="I1052" t="str">
        <f t="shared" si="50"/>
        <v>y</v>
      </c>
    </row>
    <row r="1053" spans="1:9" x14ac:dyDescent="0.25">
      <c r="A1053" t="s">
        <v>2236</v>
      </c>
      <c r="B1053" t="s">
        <v>2236</v>
      </c>
      <c r="C1053" t="str">
        <f t="shared" si="48"/>
        <v>y</v>
      </c>
      <c r="D1053" t="s">
        <v>2236</v>
      </c>
      <c r="E1053" t="s">
        <v>2236</v>
      </c>
      <c r="F1053" t="str">
        <f t="shared" si="49"/>
        <v>y</v>
      </c>
      <c r="G1053" t="s">
        <v>2236</v>
      </c>
      <c r="H1053" t="s">
        <v>2236</v>
      </c>
      <c r="I1053" t="str">
        <f t="shared" si="50"/>
        <v>y</v>
      </c>
    </row>
    <row r="1054" spans="1:9" x14ac:dyDescent="0.25">
      <c r="A1054" t="s">
        <v>2237</v>
      </c>
      <c r="B1054" t="s">
        <v>2237</v>
      </c>
      <c r="C1054" t="str">
        <f t="shared" si="48"/>
        <v>y</v>
      </c>
      <c r="D1054" t="s">
        <v>2237</v>
      </c>
      <c r="E1054" t="s">
        <v>2237</v>
      </c>
      <c r="F1054" t="str">
        <f t="shared" si="49"/>
        <v>y</v>
      </c>
      <c r="G1054" t="s">
        <v>2237</v>
      </c>
      <c r="H1054" t="s">
        <v>2237</v>
      </c>
      <c r="I1054" t="str">
        <f t="shared" si="50"/>
        <v>y</v>
      </c>
    </row>
    <row r="1055" spans="1:9" x14ac:dyDescent="0.25">
      <c r="A1055" t="s">
        <v>2237</v>
      </c>
      <c r="B1055" t="s">
        <v>2237</v>
      </c>
      <c r="C1055" t="str">
        <f t="shared" si="48"/>
        <v>y</v>
      </c>
      <c r="D1055" t="s">
        <v>2237</v>
      </c>
      <c r="E1055" t="s">
        <v>2237</v>
      </c>
      <c r="F1055" t="str">
        <f t="shared" si="49"/>
        <v>y</v>
      </c>
      <c r="G1055" t="s">
        <v>2237</v>
      </c>
      <c r="H1055" t="s">
        <v>2237</v>
      </c>
      <c r="I1055" t="str">
        <f t="shared" si="50"/>
        <v>y</v>
      </c>
    </row>
    <row r="1056" spans="1:9" x14ac:dyDescent="0.25">
      <c r="A1056" t="s">
        <v>2237</v>
      </c>
      <c r="B1056" t="s">
        <v>2237</v>
      </c>
      <c r="C1056" t="str">
        <f t="shared" si="48"/>
        <v>y</v>
      </c>
      <c r="D1056" t="s">
        <v>2237</v>
      </c>
      <c r="E1056" t="s">
        <v>2237</v>
      </c>
      <c r="F1056" t="str">
        <f t="shared" si="49"/>
        <v>y</v>
      </c>
      <c r="G1056" t="s">
        <v>2237</v>
      </c>
      <c r="H1056" t="s">
        <v>2237</v>
      </c>
      <c r="I1056" t="str">
        <f t="shared" si="50"/>
        <v>y</v>
      </c>
    </row>
    <row r="1057" spans="1:9" x14ac:dyDescent="0.25">
      <c r="A1057" t="s">
        <v>2237</v>
      </c>
      <c r="B1057" t="s">
        <v>2237</v>
      </c>
      <c r="C1057" t="str">
        <f t="shared" si="48"/>
        <v>y</v>
      </c>
      <c r="D1057" t="s">
        <v>2237</v>
      </c>
      <c r="E1057" t="s">
        <v>2237</v>
      </c>
      <c r="F1057" t="str">
        <f t="shared" si="49"/>
        <v>y</v>
      </c>
      <c r="G1057" t="s">
        <v>2237</v>
      </c>
      <c r="H1057" t="s">
        <v>2237</v>
      </c>
      <c r="I1057" t="str">
        <f t="shared" si="50"/>
        <v>y</v>
      </c>
    </row>
    <row r="1058" spans="1:9" x14ac:dyDescent="0.25">
      <c r="A1058" t="s">
        <v>2238</v>
      </c>
      <c r="B1058" t="s">
        <v>2238</v>
      </c>
      <c r="C1058" t="str">
        <f t="shared" si="48"/>
        <v>y</v>
      </c>
      <c r="D1058" t="s">
        <v>2238</v>
      </c>
      <c r="E1058" t="s">
        <v>2238</v>
      </c>
      <c r="F1058" t="str">
        <f t="shared" si="49"/>
        <v>y</v>
      </c>
      <c r="G1058" t="s">
        <v>2238</v>
      </c>
      <c r="H1058" t="s">
        <v>2238</v>
      </c>
      <c r="I1058" t="str">
        <f t="shared" si="50"/>
        <v>y</v>
      </c>
    </row>
    <row r="1059" spans="1:9" x14ac:dyDescent="0.25">
      <c r="A1059" t="s">
        <v>2238</v>
      </c>
      <c r="B1059" t="s">
        <v>2238</v>
      </c>
      <c r="C1059" t="str">
        <f t="shared" si="48"/>
        <v>y</v>
      </c>
      <c r="D1059" t="s">
        <v>2238</v>
      </c>
      <c r="E1059" t="s">
        <v>2238</v>
      </c>
      <c r="F1059" t="str">
        <f t="shared" si="49"/>
        <v>y</v>
      </c>
      <c r="G1059" t="s">
        <v>2238</v>
      </c>
      <c r="H1059" t="s">
        <v>2238</v>
      </c>
      <c r="I1059" t="str">
        <f t="shared" si="50"/>
        <v>y</v>
      </c>
    </row>
    <row r="1060" spans="1:9" x14ac:dyDescent="0.25">
      <c r="A1060" t="s">
        <v>2238</v>
      </c>
      <c r="B1060" t="s">
        <v>2238</v>
      </c>
      <c r="C1060" t="str">
        <f t="shared" si="48"/>
        <v>y</v>
      </c>
      <c r="D1060" t="s">
        <v>2238</v>
      </c>
      <c r="E1060" t="s">
        <v>2238</v>
      </c>
      <c r="F1060" t="str">
        <f t="shared" si="49"/>
        <v>y</v>
      </c>
      <c r="G1060" t="s">
        <v>2238</v>
      </c>
      <c r="H1060" t="s">
        <v>2238</v>
      </c>
      <c r="I1060" t="str">
        <f t="shared" si="50"/>
        <v>y</v>
      </c>
    </row>
    <row r="1061" spans="1:9" x14ac:dyDescent="0.25">
      <c r="A1061" t="s">
        <v>2238</v>
      </c>
      <c r="B1061" t="s">
        <v>2238</v>
      </c>
      <c r="C1061" t="str">
        <f t="shared" si="48"/>
        <v>y</v>
      </c>
      <c r="D1061" t="s">
        <v>2238</v>
      </c>
      <c r="E1061" t="s">
        <v>2238</v>
      </c>
      <c r="F1061" t="str">
        <f t="shared" si="49"/>
        <v>y</v>
      </c>
      <c r="G1061" t="s">
        <v>2238</v>
      </c>
      <c r="H1061" t="s">
        <v>2238</v>
      </c>
      <c r="I1061" t="str">
        <f t="shared" si="50"/>
        <v>y</v>
      </c>
    </row>
    <row r="1062" spans="1:9" x14ac:dyDescent="0.25">
      <c r="A1062" t="s">
        <v>2239</v>
      </c>
      <c r="B1062" t="s">
        <v>2239</v>
      </c>
      <c r="C1062" t="str">
        <f t="shared" si="48"/>
        <v>y</v>
      </c>
      <c r="D1062" t="s">
        <v>2239</v>
      </c>
      <c r="E1062" t="s">
        <v>2239</v>
      </c>
      <c r="F1062" t="str">
        <f t="shared" si="49"/>
        <v>y</v>
      </c>
      <c r="G1062" t="s">
        <v>2239</v>
      </c>
      <c r="H1062" t="s">
        <v>2239</v>
      </c>
      <c r="I1062" t="str">
        <f t="shared" si="50"/>
        <v>y</v>
      </c>
    </row>
    <row r="1063" spans="1:9" x14ac:dyDescent="0.25">
      <c r="A1063" t="s">
        <v>2239</v>
      </c>
      <c r="B1063" t="s">
        <v>2239</v>
      </c>
      <c r="C1063" t="str">
        <f t="shared" si="48"/>
        <v>y</v>
      </c>
      <c r="D1063" t="s">
        <v>2239</v>
      </c>
      <c r="E1063" t="s">
        <v>2239</v>
      </c>
      <c r="F1063" t="str">
        <f t="shared" si="49"/>
        <v>y</v>
      </c>
      <c r="G1063" t="s">
        <v>2239</v>
      </c>
      <c r="H1063" t="s">
        <v>2239</v>
      </c>
      <c r="I1063" t="str">
        <f t="shared" si="50"/>
        <v>y</v>
      </c>
    </row>
    <row r="1064" spans="1:9" x14ac:dyDescent="0.25">
      <c r="A1064" t="s">
        <v>2239</v>
      </c>
      <c r="B1064" t="s">
        <v>2239</v>
      </c>
      <c r="C1064" t="str">
        <f t="shared" si="48"/>
        <v>y</v>
      </c>
      <c r="D1064" t="s">
        <v>2239</v>
      </c>
      <c r="E1064" t="s">
        <v>2239</v>
      </c>
      <c r="F1064" t="str">
        <f t="shared" si="49"/>
        <v>y</v>
      </c>
      <c r="G1064" t="s">
        <v>2239</v>
      </c>
      <c r="H1064" t="s">
        <v>2239</v>
      </c>
      <c r="I1064" t="str">
        <f t="shared" si="50"/>
        <v>y</v>
      </c>
    </row>
    <row r="1065" spans="1:9" x14ac:dyDescent="0.25">
      <c r="A1065" t="s">
        <v>2239</v>
      </c>
      <c r="B1065" t="s">
        <v>2239</v>
      </c>
      <c r="C1065" t="str">
        <f t="shared" si="48"/>
        <v>y</v>
      </c>
      <c r="D1065" t="s">
        <v>2239</v>
      </c>
      <c r="E1065" t="s">
        <v>2239</v>
      </c>
      <c r="F1065" t="str">
        <f t="shared" si="49"/>
        <v>y</v>
      </c>
      <c r="G1065" t="s">
        <v>2239</v>
      </c>
      <c r="H1065" t="s">
        <v>2239</v>
      </c>
      <c r="I1065" t="str">
        <f t="shared" si="50"/>
        <v>y</v>
      </c>
    </row>
    <row r="1066" spans="1:9" x14ac:dyDescent="0.25">
      <c r="A1066" t="s">
        <v>2240</v>
      </c>
      <c r="B1066" t="s">
        <v>2240</v>
      </c>
      <c r="C1066" t="str">
        <f t="shared" si="48"/>
        <v>y</v>
      </c>
      <c r="D1066" t="s">
        <v>2240</v>
      </c>
      <c r="E1066" t="s">
        <v>2240</v>
      </c>
      <c r="F1066" t="str">
        <f t="shared" si="49"/>
        <v>y</v>
      </c>
      <c r="G1066" t="s">
        <v>2240</v>
      </c>
      <c r="H1066" t="s">
        <v>2240</v>
      </c>
      <c r="I1066" t="str">
        <f t="shared" si="50"/>
        <v>y</v>
      </c>
    </row>
    <row r="1067" spans="1:9" x14ac:dyDescent="0.25">
      <c r="A1067" t="s">
        <v>2240</v>
      </c>
      <c r="B1067" t="s">
        <v>2240</v>
      </c>
      <c r="C1067" t="str">
        <f t="shared" si="48"/>
        <v>y</v>
      </c>
      <c r="D1067" t="s">
        <v>2240</v>
      </c>
      <c r="E1067" t="s">
        <v>2240</v>
      </c>
      <c r="F1067" t="str">
        <f t="shared" si="49"/>
        <v>y</v>
      </c>
      <c r="G1067" t="s">
        <v>2240</v>
      </c>
      <c r="H1067" t="s">
        <v>2240</v>
      </c>
      <c r="I1067" t="str">
        <f t="shared" si="50"/>
        <v>y</v>
      </c>
    </row>
    <row r="1068" spans="1:9" x14ac:dyDescent="0.25">
      <c r="A1068" t="s">
        <v>2240</v>
      </c>
      <c r="B1068" t="s">
        <v>2240</v>
      </c>
      <c r="C1068" t="str">
        <f t="shared" si="48"/>
        <v>y</v>
      </c>
      <c r="D1068" t="s">
        <v>2240</v>
      </c>
      <c r="E1068" t="s">
        <v>2240</v>
      </c>
      <c r="F1068" t="str">
        <f t="shared" si="49"/>
        <v>y</v>
      </c>
      <c r="G1068" t="s">
        <v>2240</v>
      </c>
      <c r="H1068" t="s">
        <v>2240</v>
      </c>
      <c r="I1068" t="str">
        <f t="shared" si="50"/>
        <v>y</v>
      </c>
    </row>
    <row r="1069" spans="1:9" x14ac:dyDescent="0.25">
      <c r="A1069" t="s">
        <v>2240</v>
      </c>
      <c r="B1069" t="s">
        <v>2240</v>
      </c>
      <c r="C1069" t="str">
        <f t="shared" si="48"/>
        <v>y</v>
      </c>
      <c r="D1069" t="s">
        <v>2240</v>
      </c>
      <c r="E1069" t="s">
        <v>2240</v>
      </c>
      <c r="F1069" t="str">
        <f t="shared" si="49"/>
        <v>y</v>
      </c>
      <c r="G1069" t="s">
        <v>2240</v>
      </c>
      <c r="H1069" t="s">
        <v>2240</v>
      </c>
      <c r="I1069" t="str">
        <f t="shared" si="50"/>
        <v>y</v>
      </c>
    </row>
    <row r="1070" spans="1:9" x14ac:dyDescent="0.25">
      <c r="A1070" t="s">
        <v>2241</v>
      </c>
      <c r="B1070" t="s">
        <v>2241</v>
      </c>
      <c r="C1070" t="str">
        <f t="shared" si="48"/>
        <v>y</v>
      </c>
      <c r="D1070" t="s">
        <v>2241</v>
      </c>
      <c r="E1070" t="s">
        <v>2241</v>
      </c>
      <c r="F1070" t="str">
        <f t="shared" si="49"/>
        <v>y</v>
      </c>
      <c r="G1070" t="s">
        <v>2241</v>
      </c>
      <c r="H1070" t="s">
        <v>2241</v>
      </c>
      <c r="I1070" t="str">
        <f t="shared" si="50"/>
        <v>y</v>
      </c>
    </row>
    <row r="1071" spans="1:9" x14ac:dyDescent="0.25">
      <c r="A1071" t="s">
        <v>2241</v>
      </c>
      <c r="B1071" t="s">
        <v>2241</v>
      </c>
      <c r="C1071" t="str">
        <f t="shared" si="48"/>
        <v>y</v>
      </c>
      <c r="D1071" t="s">
        <v>2241</v>
      </c>
      <c r="E1071" t="s">
        <v>2241</v>
      </c>
      <c r="F1071" t="str">
        <f t="shared" si="49"/>
        <v>y</v>
      </c>
      <c r="G1071" t="s">
        <v>2241</v>
      </c>
      <c r="H1071" t="s">
        <v>2241</v>
      </c>
      <c r="I1071" t="str">
        <f t="shared" si="50"/>
        <v>y</v>
      </c>
    </row>
    <row r="1072" spans="1:9" x14ac:dyDescent="0.25">
      <c r="A1072" t="s">
        <v>2241</v>
      </c>
      <c r="B1072" t="s">
        <v>2241</v>
      </c>
      <c r="C1072" t="str">
        <f t="shared" si="48"/>
        <v>y</v>
      </c>
      <c r="D1072" t="s">
        <v>2241</v>
      </c>
      <c r="E1072" t="s">
        <v>2241</v>
      </c>
      <c r="F1072" t="str">
        <f t="shared" si="49"/>
        <v>y</v>
      </c>
      <c r="G1072" t="s">
        <v>2241</v>
      </c>
      <c r="H1072" t="s">
        <v>2241</v>
      </c>
      <c r="I1072" t="str">
        <f t="shared" si="50"/>
        <v>y</v>
      </c>
    </row>
    <row r="1073" spans="1:9" x14ac:dyDescent="0.25">
      <c r="A1073" t="s">
        <v>2241</v>
      </c>
      <c r="B1073" t="s">
        <v>2241</v>
      </c>
      <c r="C1073" t="str">
        <f t="shared" si="48"/>
        <v>y</v>
      </c>
      <c r="D1073" t="s">
        <v>2241</v>
      </c>
      <c r="E1073" t="s">
        <v>2241</v>
      </c>
      <c r="F1073" t="str">
        <f t="shared" si="49"/>
        <v>y</v>
      </c>
      <c r="G1073" t="s">
        <v>2241</v>
      </c>
      <c r="H1073" t="s">
        <v>2241</v>
      </c>
      <c r="I1073" t="str">
        <f t="shared" si="50"/>
        <v>y</v>
      </c>
    </row>
    <row r="1074" spans="1:9" x14ac:dyDescent="0.25">
      <c r="A1074" t="s">
        <v>2242</v>
      </c>
      <c r="B1074" t="s">
        <v>2242</v>
      </c>
      <c r="C1074" t="str">
        <f t="shared" si="48"/>
        <v>y</v>
      </c>
      <c r="D1074" t="s">
        <v>2242</v>
      </c>
      <c r="E1074" t="s">
        <v>2242</v>
      </c>
      <c r="F1074" t="str">
        <f t="shared" si="49"/>
        <v>y</v>
      </c>
      <c r="G1074" t="s">
        <v>2242</v>
      </c>
      <c r="H1074" t="s">
        <v>2242</v>
      </c>
      <c r="I1074" t="str">
        <f t="shared" si="50"/>
        <v>y</v>
      </c>
    </row>
    <row r="1075" spans="1:9" x14ac:dyDescent="0.25">
      <c r="A1075" t="s">
        <v>2242</v>
      </c>
      <c r="B1075" t="s">
        <v>2242</v>
      </c>
      <c r="C1075" t="str">
        <f t="shared" si="48"/>
        <v>y</v>
      </c>
      <c r="D1075" t="s">
        <v>2242</v>
      </c>
      <c r="E1075" t="s">
        <v>2242</v>
      </c>
      <c r="F1075" t="str">
        <f t="shared" si="49"/>
        <v>y</v>
      </c>
      <c r="G1075" t="s">
        <v>2242</v>
      </c>
      <c r="H1075" t="s">
        <v>2242</v>
      </c>
      <c r="I1075" t="str">
        <f t="shared" si="50"/>
        <v>y</v>
      </c>
    </row>
    <row r="1076" spans="1:9" x14ac:dyDescent="0.25">
      <c r="A1076" t="s">
        <v>2242</v>
      </c>
      <c r="B1076" t="s">
        <v>2242</v>
      </c>
      <c r="C1076" t="str">
        <f t="shared" si="48"/>
        <v>y</v>
      </c>
      <c r="D1076" t="s">
        <v>2242</v>
      </c>
      <c r="E1076" t="s">
        <v>2242</v>
      </c>
      <c r="F1076" t="str">
        <f t="shared" si="49"/>
        <v>y</v>
      </c>
      <c r="G1076" t="s">
        <v>2242</v>
      </c>
      <c r="H1076" t="s">
        <v>2242</v>
      </c>
      <c r="I1076" t="str">
        <f t="shared" si="50"/>
        <v>y</v>
      </c>
    </row>
    <row r="1077" spans="1:9" x14ac:dyDescent="0.25">
      <c r="A1077" t="s">
        <v>2242</v>
      </c>
      <c r="B1077" t="s">
        <v>2242</v>
      </c>
      <c r="C1077" t="str">
        <f t="shared" si="48"/>
        <v>y</v>
      </c>
      <c r="D1077" t="s">
        <v>2242</v>
      </c>
      <c r="E1077" t="s">
        <v>2242</v>
      </c>
      <c r="F1077" t="str">
        <f t="shared" si="49"/>
        <v>y</v>
      </c>
      <c r="G1077" t="s">
        <v>2242</v>
      </c>
      <c r="H1077" t="s">
        <v>2242</v>
      </c>
      <c r="I1077" t="str">
        <f t="shared" si="50"/>
        <v>y</v>
      </c>
    </row>
    <row r="1078" spans="1:9" x14ac:dyDescent="0.25">
      <c r="A1078" t="s">
        <v>2243</v>
      </c>
      <c r="B1078" t="s">
        <v>2243</v>
      </c>
      <c r="C1078" t="str">
        <f t="shared" si="48"/>
        <v>y</v>
      </c>
      <c r="D1078" t="s">
        <v>2243</v>
      </c>
      <c r="E1078" t="s">
        <v>2243</v>
      </c>
      <c r="F1078" t="str">
        <f t="shared" si="49"/>
        <v>y</v>
      </c>
      <c r="G1078" t="s">
        <v>2243</v>
      </c>
      <c r="H1078" t="s">
        <v>2243</v>
      </c>
      <c r="I1078" t="str">
        <f t="shared" si="50"/>
        <v>y</v>
      </c>
    </row>
    <row r="1079" spans="1:9" x14ac:dyDescent="0.25">
      <c r="A1079" t="s">
        <v>2243</v>
      </c>
      <c r="B1079" t="s">
        <v>2243</v>
      </c>
      <c r="C1079" t="str">
        <f t="shared" si="48"/>
        <v>y</v>
      </c>
      <c r="D1079" t="s">
        <v>2243</v>
      </c>
      <c r="E1079" t="s">
        <v>2243</v>
      </c>
      <c r="F1079" t="str">
        <f t="shared" si="49"/>
        <v>y</v>
      </c>
      <c r="G1079" t="s">
        <v>2243</v>
      </c>
      <c r="H1079" t="s">
        <v>2243</v>
      </c>
      <c r="I1079" t="str">
        <f t="shared" si="50"/>
        <v>y</v>
      </c>
    </row>
    <row r="1080" spans="1:9" x14ac:dyDescent="0.25">
      <c r="A1080" t="s">
        <v>2243</v>
      </c>
      <c r="B1080" t="s">
        <v>2243</v>
      </c>
      <c r="C1080" t="str">
        <f t="shared" si="48"/>
        <v>y</v>
      </c>
      <c r="D1080" t="s">
        <v>2243</v>
      </c>
      <c r="E1080" t="s">
        <v>2243</v>
      </c>
      <c r="F1080" t="str">
        <f t="shared" si="49"/>
        <v>y</v>
      </c>
      <c r="G1080" t="s">
        <v>2243</v>
      </c>
      <c r="H1080" t="s">
        <v>2243</v>
      </c>
      <c r="I1080" t="str">
        <f t="shared" si="50"/>
        <v>y</v>
      </c>
    </row>
    <row r="1081" spans="1:9" x14ac:dyDescent="0.25">
      <c r="A1081" t="s">
        <v>2243</v>
      </c>
      <c r="B1081" t="s">
        <v>2243</v>
      </c>
      <c r="C1081" t="str">
        <f t="shared" si="48"/>
        <v>y</v>
      </c>
      <c r="D1081" t="s">
        <v>2243</v>
      </c>
      <c r="E1081" t="s">
        <v>2243</v>
      </c>
      <c r="F1081" t="str">
        <f t="shared" si="49"/>
        <v>y</v>
      </c>
      <c r="G1081" t="s">
        <v>2243</v>
      </c>
      <c r="H1081" t="s">
        <v>2243</v>
      </c>
      <c r="I1081" t="str">
        <f t="shared" si="50"/>
        <v>y</v>
      </c>
    </row>
    <row r="1082" spans="1:9" x14ac:dyDescent="0.25">
      <c r="A1082" t="s">
        <v>2244</v>
      </c>
      <c r="B1082" t="s">
        <v>2244</v>
      </c>
      <c r="C1082" t="str">
        <f t="shared" si="48"/>
        <v>y</v>
      </c>
      <c r="D1082" t="s">
        <v>2244</v>
      </c>
      <c r="E1082" t="s">
        <v>2244</v>
      </c>
      <c r="F1082" t="str">
        <f t="shared" si="49"/>
        <v>y</v>
      </c>
      <c r="G1082" t="s">
        <v>2244</v>
      </c>
      <c r="H1082" t="s">
        <v>2244</v>
      </c>
      <c r="I1082" t="str">
        <f t="shared" si="50"/>
        <v>y</v>
      </c>
    </row>
    <row r="1083" spans="1:9" x14ac:dyDescent="0.25">
      <c r="A1083" t="s">
        <v>2244</v>
      </c>
      <c r="B1083" t="s">
        <v>2244</v>
      </c>
      <c r="C1083" t="str">
        <f t="shared" si="48"/>
        <v>y</v>
      </c>
      <c r="D1083" t="s">
        <v>2244</v>
      </c>
      <c r="E1083" t="s">
        <v>2244</v>
      </c>
      <c r="F1083" t="str">
        <f t="shared" si="49"/>
        <v>y</v>
      </c>
      <c r="G1083" t="s">
        <v>2244</v>
      </c>
      <c r="H1083" t="s">
        <v>2244</v>
      </c>
      <c r="I1083" t="str">
        <f t="shared" si="50"/>
        <v>y</v>
      </c>
    </row>
    <row r="1084" spans="1:9" x14ac:dyDescent="0.25">
      <c r="A1084" t="s">
        <v>2244</v>
      </c>
      <c r="B1084" t="s">
        <v>2244</v>
      </c>
      <c r="C1084" t="str">
        <f t="shared" si="48"/>
        <v>y</v>
      </c>
      <c r="D1084" t="s">
        <v>2244</v>
      </c>
      <c r="E1084" t="s">
        <v>2244</v>
      </c>
      <c r="F1084" t="str">
        <f t="shared" si="49"/>
        <v>y</v>
      </c>
      <c r="G1084" t="s">
        <v>2244</v>
      </c>
      <c r="H1084" t="s">
        <v>2244</v>
      </c>
      <c r="I1084" t="str">
        <f t="shared" si="50"/>
        <v>y</v>
      </c>
    </row>
    <row r="1085" spans="1:9" x14ac:dyDescent="0.25">
      <c r="A1085" t="s">
        <v>2244</v>
      </c>
      <c r="B1085" t="s">
        <v>2244</v>
      </c>
      <c r="C1085" t="str">
        <f t="shared" si="48"/>
        <v>y</v>
      </c>
      <c r="D1085" t="s">
        <v>2244</v>
      </c>
      <c r="E1085" t="s">
        <v>2244</v>
      </c>
      <c r="F1085" t="str">
        <f t="shared" si="49"/>
        <v>y</v>
      </c>
      <c r="G1085" t="s">
        <v>2244</v>
      </c>
      <c r="H1085" t="s">
        <v>2244</v>
      </c>
      <c r="I1085" t="str">
        <f t="shared" si="50"/>
        <v>y</v>
      </c>
    </row>
    <row r="1086" spans="1:9" x14ac:dyDescent="0.25">
      <c r="A1086" t="s">
        <v>2245</v>
      </c>
      <c r="B1086" t="s">
        <v>2245</v>
      </c>
      <c r="C1086" t="str">
        <f t="shared" si="48"/>
        <v>y</v>
      </c>
      <c r="D1086" t="s">
        <v>2245</v>
      </c>
      <c r="E1086" t="s">
        <v>2245</v>
      </c>
      <c r="F1086" t="str">
        <f t="shared" si="49"/>
        <v>y</v>
      </c>
      <c r="G1086" t="s">
        <v>2245</v>
      </c>
      <c r="H1086" t="s">
        <v>2245</v>
      </c>
      <c r="I1086" t="str">
        <f t="shared" si="50"/>
        <v>y</v>
      </c>
    </row>
    <row r="1087" spans="1:9" x14ac:dyDescent="0.25">
      <c r="A1087" t="s">
        <v>2245</v>
      </c>
      <c r="B1087" t="s">
        <v>2245</v>
      </c>
      <c r="C1087" t="str">
        <f t="shared" si="48"/>
        <v>y</v>
      </c>
      <c r="D1087" t="s">
        <v>2245</v>
      </c>
      <c r="E1087" t="s">
        <v>2245</v>
      </c>
      <c r="F1087" t="str">
        <f t="shared" si="49"/>
        <v>y</v>
      </c>
      <c r="G1087" t="s">
        <v>2245</v>
      </c>
      <c r="H1087" t="s">
        <v>2245</v>
      </c>
      <c r="I1087" t="str">
        <f t="shared" si="50"/>
        <v>y</v>
      </c>
    </row>
    <row r="1088" spans="1:9" x14ac:dyDescent="0.25">
      <c r="A1088" t="s">
        <v>2245</v>
      </c>
      <c r="B1088" t="s">
        <v>2245</v>
      </c>
      <c r="C1088" t="str">
        <f t="shared" si="48"/>
        <v>y</v>
      </c>
      <c r="D1088" t="s">
        <v>2245</v>
      </c>
      <c r="E1088" t="s">
        <v>2245</v>
      </c>
      <c r="F1088" t="str">
        <f t="shared" si="49"/>
        <v>y</v>
      </c>
      <c r="G1088" t="s">
        <v>2245</v>
      </c>
      <c r="H1088" t="s">
        <v>2245</v>
      </c>
      <c r="I1088" t="str">
        <f t="shared" si="50"/>
        <v>y</v>
      </c>
    </row>
    <row r="1089" spans="1:9" x14ac:dyDescent="0.25">
      <c r="A1089" t="s">
        <v>2245</v>
      </c>
      <c r="B1089" t="s">
        <v>2245</v>
      </c>
      <c r="C1089" t="str">
        <f t="shared" si="48"/>
        <v>y</v>
      </c>
      <c r="D1089" t="s">
        <v>2245</v>
      </c>
      <c r="E1089" t="s">
        <v>2245</v>
      </c>
      <c r="F1089" t="str">
        <f t="shared" si="49"/>
        <v>y</v>
      </c>
      <c r="G1089" t="s">
        <v>2245</v>
      </c>
      <c r="H1089" t="s">
        <v>2245</v>
      </c>
      <c r="I1089" t="str">
        <f t="shared" si="50"/>
        <v>y</v>
      </c>
    </row>
    <row r="1090" spans="1:9" x14ac:dyDescent="0.25">
      <c r="A1090" t="s">
        <v>2246</v>
      </c>
      <c r="B1090" t="s">
        <v>2246</v>
      </c>
      <c r="C1090" t="str">
        <f t="shared" si="48"/>
        <v>y</v>
      </c>
      <c r="D1090" t="s">
        <v>2246</v>
      </c>
      <c r="E1090" t="s">
        <v>2246</v>
      </c>
      <c r="F1090" t="str">
        <f t="shared" si="49"/>
        <v>y</v>
      </c>
      <c r="G1090" t="s">
        <v>2246</v>
      </c>
      <c r="H1090" t="s">
        <v>2246</v>
      </c>
      <c r="I1090" t="str">
        <f t="shared" si="50"/>
        <v>y</v>
      </c>
    </row>
    <row r="1091" spans="1:9" x14ac:dyDescent="0.25">
      <c r="A1091" t="s">
        <v>2246</v>
      </c>
      <c r="B1091" t="s">
        <v>2246</v>
      </c>
      <c r="C1091" t="str">
        <f t="shared" ref="C1091:C1154" si="51">IF(A1091=B1091,"y","n")</f>
        <v>y</v>
      </c>
      <c r="D1091" t="s">
        <v>2246</v>
      </c>
      <c r="E1091" t="s">
        <v>2246</v>
      </c>
      <c r="F1091" t="str">
        <f t="shared" ref="F1091:F1154" si="52">IF(D1091=E1091,"y","n")</f>
        <v>y</v>
      </c>
      <c r="G1091" t="s">
        <v>2246</v>
      </c>
      <c r="H1091" t="s">
        <v>2246</v>
      </c>
      <c r="I1091" t="str">
        <f t="shared" ref="I1091:I1154" si="53">IF(L1091=M1091,"y","n")</f>
        <v>y</v>
      </c>
    </row>
    <row r="1092" spans="1:9" x14ac:dyDescent="0.25">
      <c r="A1092" t="s">
        <v>2246</v>
      </c>
      <c r="B1092" t="s">
        <v>2246</v>
      </c>
      <c r="C1092" t="str">
        <f t="shared" si="51"/>
        <v>y</v>
      </c>
      <c r="D1092" t="s">
        <v>2246</v>
      </c>
      <c r="E1092" t="s">
        <v>2246</v>
      </c>
      <c r="F1092" t="str">
        <f t="shared" si="52"/>
        <v>y</v>
      </c>
      <c r="G1092" t="s">
        <v>2246</v>
      </c>
      <c r="H1092" t="s">
        <v>2246</v>
      </c>
      <c r="I1092" t="str">
        <f t="shared" si="53"/>
        <v>y</v>
      </c>
    </row>
    <row r="1093" spans="1:9" x14ac:dyDescent="0.25">
      <c r="A1093" t="s">
        <v>2246</v>
      </c>
      <c r="B1093" t="s">
        <v>2246</v>
      </c>
      <c r="C1093" t="str">
        <f t="shared" si="51"/>
        <v>y</v>
      </c>
      <c r="D1093" t="s">
        <v>2246</v>
      </c>
      <c r="E1093" t="s">
        <v>2246</v>
      </c>
      <c r="F1093" t="str">
        <f t="shared" si="52"/>
        <v>y</v>
      </c>
      <c r="G1093" t="s">
        <v>2246</v>
      </c>
      <c r="H1093" t="s">
        <v>2246</v>
      </c>
      <c r="I1093" t="str">
        <f t="shared" si="53"/>
        <v>y</v>
      </c>
    </row>
    <row r="1094" spans="1:9" x14ac:dyDescent="0.25">
      <c r="A1094" t="s">
        <v>2247</v>
      </c>
      <c r="B1094" t="s">
        <v>2247</v>
      </c>
      <c r="C1094" t="str">
        <f t="shared" si="51"/>
        <v>y</v>
      </c>
      <c r="D1094" t="s">
        <v>2247</v>
      </c>
      <c r="E1094" t="s">
        <v>2247</v>
      </c>
      <c r="F1094" t="str">
        <f t="shared" si="52"/>
        <v>y</v>
      </c>
      <c r="G1094" t="s">
        <v>2247</v>
      </c>
      <c r="H1094" t="s">
        <v>2247</v>
      </c>
      <c r="I1094" t="str">
        <f t="shared" si="53"/>
        <v>y</v>
      </c>
    </row>
    <row r="1095" spans="1:9" x14ac:dyDescent="0.25">
      <c r="A1095" t="s">
        <v>2247</v>
      </c>
      <c r="B1095" t="s">
        <v>2247</v>
      </c>
      <c r="C1095" t="str">
        <f t="shared" si="51"/>
        <v>y</v>
      </c>
      <c r="D1095" t="s">
        <v>2247</v>
      </c>
      <c r="E1095" t="s">
        <v>2247</v>
      </c>
      <c r="F1095" t="str">
        <f t="shared" si="52"/>
        <v>y</v>
      </c>
      <c r="G1095" t="s">
        <v>2247</v>
      </c>
      <c r="H1095" t="s">
        <v>2247</v>
      </c>
      <c r="I1095" t="str">
        <f t="shared" si="53"/>
        <v>y</v>
      </c>
    </row>
    <row r="1096" spans="1:9" x14ac:dyDescent="0.25">
      <c r="A1096" t="s">
        <v>2247</v>
      </c>
      <c r="B1096" t="s">
        <v>2247</v>
      </c>
      <c r="C1096" t="str">
        <f t="shared" si="51"/>
        <v>y</v>
      </c>
      <c r="D1096" t="s">
        <v>2247</v>
      </c>
      <c r="E1096" t="s">
        <v>2247</v>
      </c>
      <c r="F1096" t="str">
        <f t="shared" si="52"/>
        <v>y</v>
      </c>
      <c r="G1096" t="s">
        <v>2247</v>
      </c>
      <c r="H1096" t="s">
        <v>2247</v>
      </c>
      <c r="I1096" t="str">
        <f t="shared" si="53"/>
        <v>y</v>
      </c>
    </row>
    <row r="1097" spans="1:9" x14ac:dyDescent="0.25">
      <c r="A1097" t="s">
        <v>2247</v>
      </c>
      <c r="B1097" t="s">
        <v>2247</v>
      </c>
      <c r="C1097" t="str">
        <f t="shared" si="51"/>
        <v>y</v>
      </c>
      <c r="D1097" t="s">
        <v>2247</v>
      </c>
      <c r="E1097" t="s">
        <v>2247</v>
      </c>
      <c r="F1097" t="str">
        <f t="shared" si="52"/>
        <v>y</v>
      </c>
      <c r="G1097" t="s">
        <v>2247</v>
      </c>
      <c r="H1097" t="s">
        <v>2247</v>
      </c>
      <c r="I1097" t="str">
        <f t="shared" si="53"/>
        <v>y</v>
      </c>
    </row>
    <row r="1098" spans="1:9" x14ac:dyDescent="0.25">
      <c r="A1098" t="s">
        <v>2248</v>
      </c>
      <c r="B1098" t="s">
        <v>2248</v>
      </c>
      <c r="C1098" t="str">
        <f t="shared" si="51"/>
        <v>y</v>
      </c>
      <c r="D1098" t="s">
        <v>2248</v>
      </c>
      <c r="E1098" t="s">
        <v>2248</v>
      </c>
      <c r="F1098" t="str">
        <f t="shared" si="52"/>
        <v>y</v>
      </c>
      <c r="G1098" t="s">
        <v>2248</v>
      </c>
      <c r="H1098" t="s">
        <v>2248</v>
      </c>
      <c r="I1098" t="str">
        <f t="shared" si="53"/>
        <v>y</v>
      </c>
    </row>
    <row r="1099" spans="1:9" x14ac:dyDescent="0.25">
      <c r="A1099" t="s">
        <v>2248</v>
      </c>
      <c r="B1099" t="s">
        <v>2248</v>
      </c>
      <c r="C1099" t="str">
        <f t="shared" si="51"/>
        <v>y</v>
      </c>
      <c r="D1099" t="s">
        <v>2248</v>
      </c>
      <c r="E1099" t="s">
        <v>2248</v>
      </c>
      <c r="F1099" t="str">
        <f t="shared" si="52"/>
        <v>y</v>
      </c>
      <c r="G1099" t="s">
        <v>2248</v>
      </c>
      <c r="H1099" t="s">
        <v>2248</v>
      </c>
      <c r="I1099" t="str">
        <f t="shared" si="53"/>
        <v>y</v>
      </c>
    </row>
    <row r="1100" spans="1:9" x14ac:dyDescent="0.25">
      <c r="A1100" t="s">
        <v>2248</v>
      </c>
      <c r="B1100" t="s">
        <v>2248</v>
      </c>
      <c r="C1100" t="str">
        <f t="shared" si="51"/>
        <v>y</v>
      </c>
      <c r="D1100" t="s">
        <v>2248</v>
      </c>
      <c r="E1100" t="s">
        <v>2248</v>
      </c>
      <c r="F1100" t="str">
        <f t="shared" si="52"/>
        <v>y</v>
      </c>
      <c r="G1100" t="s">
        <v>2248</v>
      </c>
      <c r="H1100" t="s">
        <v>2248</v>
      </c>
      <c r="I1100" t="str">
        <f t="shared" si="53"/>
        <v>y</v>
      </c>
    </row>
    <row r="1101" spans="1:9" x14ac:dyDescent="0.25">
      <c r="A1101" t="s">
        <v>2248</v>
      </c>
      <c r="B1101" t="s">
        <v>2248</v>
      </c>
      <c r="C1101" t="str">
        <f t="shared" si="51"/>
        <v>y</v>
      </c>
      <c r="D1101" t="s">
        <v>2248</v>
      </c>
      <c r="E1101" t="s">
        <v>2248</v>
      </c>
      <c r="F1101" t="str">
        <f t="shared" si="52"/>
        <v>y</v>
      </c>
      <c r="G1101" t="s">
        <v>2248</v>
      </c>
      <c r="H1101" t="s">
        <v>2248</v>
      </c>
      <c r="I1101" t="str">
        <f t="shared" si="53"/>
        <v>y</v>
      </c>
    </row>
    <row r="1102" spans="1:9" x14ac:dyDescent="0.25">
      <c r="A1102" t="s">
        <v>2249</v>
      </c>
      <c r="B1102" t="s">
        <v>2249</v>
      </c>
      <c r="C1102" t="str">
        <f t="shared" si="51"/>
        <v>y</v>
      </c>
      <c r="D1102" t="s">
        <v>2249</v>
      </c>
      <c r="E1102" t="s">
        <v>2249</v>
      </c>
      <c r="F1102" t="str">
        <f t="shared" si="52"/>
        <v>y</v>
      </c>
      <c r="G1102" t="s">
        <v>2249</v>
      </c>
      <c r="H1102" t="s">
        <v>2249</v>
      </c>
      <c r="I1102" t="str">
        <f t="shared" si="53"/>
        <v>y</v>
      </c>
    </row>
    <row r="1103" spans="1:9" x14ac:dyDescent="0.25">
      <c r="A1103" t="s">
        <v>2249</v>
      </c>
      <c r="B1103" t="s">
        <v>2249</v>
      </c>
      <c r="C1103" t="str">
        <f t="shared" si="51"/>
        <v>y</v>
      </c>
      <c r="D1103" t="s">
        <v>2249</v>
      </c>
      <c r="E1103" t="s">
        <v>2249</v>
      </c>
      <c r="F1103" t="str">
        <f t="shared" si="52"/>
        <v>y</v>
      </c>
      <c r="G1103" t="s">
        <v>2249</v>
      </c>
      <c r="H1103" t="s">
        <v>2249</v>
      </c>
      <c r="I1103" t="str">
        <f t="shared" si="53"/>
        <v>y</v>
      </c>
    </row>
    <row r="1104" spans="1:9" x14ac:dyDescent="0.25">
      <c r="A1104" t="s">
        <v>2249</v>
      </c>
      <c r="B1104" t="s">
        <v>2249</v>
      </c>
      <c r="C1104" t="str">
        <f t="shared" si="51"/>
        <v>y</v>
      </c>
      <c r="D1104" t="s">
        <v>2249</v>
      </c>
      <c r="E1104" t="s">
        <v>2249</v>
      </c>
      <c r="F1104" t="str">
        <f t="shared" si="52"/>
        <v>y</v>
      </c>
      <c r="G1104" t="s">
        <v>2249</v>
      </c>
      <c r="H1104" t="s">
        <v>2249</v>
      </c>
      <c r="I1104" t="str">
        <f t="shared" si="53"/>
        <v>y</v>
      </c>
    </row>
    <row r="1105" spans="1:9" x14ac:dyDescent="0.25">
      <c r="A1105" t="s">
        <v>2249</v>
      </c>
      <c r="B1105" t="s">
        <v>2249</v>
      </c>
      <c r="C1105" t="str">
        <f t="shared" si="51"/>
        <v>y</v>
      </c>
      <c r="D1105" t="s">
        <v>2249</v>
      </c>
      <c r="E1105" t="s">
        <v>2249</v>
      </c>
      <c r="F1105" t="str">
        <f t="shared" si="52"/>
        <v>y</v>
      </c>
      <c r="G1105" t="s">
        <v>2249</v>
      </c>
      <c r="H1105" t="s">
        <v>2249</v>
      </c>
      <c r="I1105" t="str">
        <f t="shared" si="53"/>
        <v>y</v>
      </c>
    </row>
    <row r="1106" spans="1:9" x14ac:dyDescent="0.25">
      <c r="A1106" t="s">
        <v>2250</v>
      </c>
      <c r="B1106" t="s">
        <v>2250</v>
      </c>
      <c r="C1106" t="str">
        <f t="shared" si="51"/>
        <v>y</v>
      </c>
      <c r="D1106" t="s">
        <v>2250</v>
      </c>
      <c r="E1106" t="s">
        <v>2250</v>
      </c>
      <c r="F1106" t="str">
        <f t="shared" si="52"/>
        <v>y</v>
      </c>
      <c r="G1106" t="s">
        <v>2250</v>
      </c>
      <c r="H1106" t="s">
        <v>2250</v>
      </c>
      <c r="I1106" t="str">
        <f t="shared" si="53"/>
        <v>y</v>
      </c>
    </row>
    <row r="1107" spans="1:9" x14ac:dyDescent="0.25">
      <c r="A1107" t="s">
        <v>2250</v>
      </c>
      <c r="B1107" t="s">
        <v>2250</v>
      </c>
      <c r="C1107" t="str">
        <f t="shared" si="51"/>
        <v>y</v>
      </c>
      <c r="D1107" t="s">
        <v>2250</v>
      </c>
      <c r="E1107" t="s">
        <v>2250</v>
      </c>
      <c r="F1107" t="str">
        <f t="shared" si="52"/>
        <v>y</v>
      </c>
      <c r="G1107" t="s">
        <v>2250</v>
      </c>
      <c r="H1107" t="s">
        <v>2250</v>
      </c>
      <c r="I1107" t="str">
        <f t="shared" si="53"/>
        <v>y</v>
      </c>
    </row>
    <row r="1108" spans="1:9" x14ac:dyDescent="0.25">
      <c r="A1108" t="s">
        <v>2250</v>
      </c>
      <c r="B1108" t="s">
        <v>2250</v>
      </c>
      <c r="C1108" t="str">
        <f t="shared" si="51"/>
        <v>y</v>
      </c>
      <c r="D1108" t="s">
        <v>2250</v>
      </c>
      <c r="E1108" t="s">
        <v>2250</v>
      </c>
      <c r="F1108" t="str">
        <f t="shared" si="52"/>
        <v>y</v>
      </c>
      <c r="G1108" t="s">
        <v>2250</v>
      </c>
      <c r="H1108" t="s">
        <v>2250</v>
      </c>
      <c r="I1108" t="str">
        <f t="shared" si="53"/>
        <v>y</v>
      </c>
    </row>
    <row r="1109" spans="1:9" x14ac:dyDescent="0.25">
      <c r="A1109" t="s">
        <v>2250</v>
      </c>
      <c r="B1109" t="s">
        <v>2250</v>
      </c>
      <c r="C1109" t="str">
        <f t="shared" si="51"/>
        <v>y</v>
      </c>
      <c r="D1109" t="s">
        <v>2250</v>
      </c>
      <c r="E1109" t="s">
        <v>2250</v>
      </c>
      <c r="F1109" t="str">
        <f t="shared" si="52"/>
        <v>y</v>
      </c>
      <c r="G1109" t="s">
        <v>2250</v>
      </c>
      <c r="H1109" t="s">
        <v>2250</v>
      </c>
      <c r="I1109" t="str">
        <f t="shared" si="53"/>
        <v>y</v>
      </c>
    </row>
    <row r="1110" spans="1:9" x14ac:dyDescent="0.25">
      <c r="A1110" t="s">
        <v>2251</v>
      </c>
      <c r="B1110" t="s">
        <v>2251</v>
      </c>
      <c r="C1110" t="str">
        <f t="shared" si="51"/>
        <v>y</v>
      </c>
      <c r="D1110" t="s">
        <v>2251</v>
      </c>
      <c r="E1110" t="s">
        <v>2251</v>
      </c>
      <c r="F1110" t="str">
        <f t="shared" si="52"/>
        <v>y</v>
      </c>
      <c r="G1110" t="s">
        <v>2251</v>
      </c>
      <c r="H1110" t="s">
        <v>2251</v>
      </c>
      <c r="I1110" t="str">
        <f t="shared" si="53"/>
        <v>y</v>
      </c>
    </row>
    <row r="1111" spans="1:9" x14ac:dyDescent="0.25">
      <c r="A1111" t="s">
        <v>2251</v>
      </c>
      <c r="B1111" t="s">
        <v>2251</v>
      </c>
      <c r="C1111" t="str">
        <f t="shared" si="51"/>
        <v>y</v>
      </c>
      <c r="D1111" t="s">
        <v>2251</v>
      </c>
      <c r="E1111" t="s">
        <v>2251</v>
      </c>
      <c r="F1111" t="str">
        <f t="shared" si="52"/>
        <v>y</v>
      </c>
      <c r="G1111" t="s">
        <v>2251</v>
      </c>
      <c r="H1111" t="s">
        <v>2251</v>
      </c>
      <c r="I1111" t="str">
        <f t="shared" si="53"/>
        <v>y</v>
      </c>
    </row>
    <row r="1112" spans="1:9" x14ac:dyDescent="0.25">
      <c r="A1112" t="s">
        <v>2251</v>
      </c>
      <c r="B1112" t="s">
        <v>2251</v>
      </c>
      <c r="C1112" t="str">
        <f t="shared" si="51"/>
        <v>y</v>
      </c>
      <c r="D1112" t="s">
        <v>2251</v>
      </c>
      <c r="E1112" t="s">
        <v>2251</v>
      </c>
      <c r="F1112" t="str">
        <f t="shared" si="52"/>
        <v>y</v>
      </c>
      <c r="G1112" t="s">
        <v>2251</v>
      </c>
      <c r="H1112" t="s">
        <v>2251</v>
      </c>
      <c r="I1112" t="str">
        <f t="shared" si="53"/>
        <v>y</v>
      </c>
    </row>
    <row r="1113" spans="1:9" x14ac:dyDescent="0.25">
      <c r="A1113" t="s">
        <v>2251</v>
      </c>
      <c r="B1113" t="s">
        <v>2251</v>
      </c>
      <c r="C1113" t="str">
        <f t="shared" si="51"/>
        <v>y</v>
      </c>
      <c r="D1113" t="s">
        <v>2251</v>
      </c>
      <c r="E1113" t="s">
        <v>2251</v>
      </c>
      <c r="F1113" t="str">
        <f t="shared" si="52"/>
        <v>y</v>
      </c>
      <c r="G1113" t="s">
        <v>2251</v>
      </c>
      <c r="H1113" t="s">
        <v>2251</v>
      </c>
      <c r="I1113" t="str">
        <f t="shared" si="53"/>
        <v>y</v>
      </c>
    </row>
    <row r="1114" spans="1:9" x14ac:dyDescent="0.25">
      <c r="A1114" t="s">
        <v>2252</v>
      </c>
      <c r="B1114" t="s">
        <v>2252</v>
      </c>
      <c r="C1114" t="str">
        <f t="shared" si="51"/>
        <v>y</v>
      </c>
      <c r="D1114" t="s">
        <v>2252</v>
      </c>
      <c r="E1114" t="s">
        <v>2252</v>
      </c>
      <c r="F1114" t="str">
        <f t="shared" si="52"/>
        <v>y</v>
      </c>
      <c r="G1114" t="s">
        <v>2252</v>
      </c>
      <c r="H1114" t="s">
        <v>2252</v>
      </c>
      <c r="I1114" t="str">
        <f t="shared" si="53"/>
        <v>y</v>
      </c>
    </row>
    <row r="1115" spans="1:9" x14ac:dyDescent="0.25">
      <c r="A1115" t="s">
        <v>2252</v>
      </c>
      <c r="B1115" t="s">
        <v>2252</v>
      </c>
      <c r="C1115" t="str">
        <f t="shared" si="51"/>
        <v>y</v>
      </c>
      <c r="D1115" t="s">
        <v>2252</v>
      </c>
      <c r="E1115" t="s">
        <v>2252</v>
      </c>
      <c r="F1115" t="str">
        <f t="shared" si="52"/>
        <v>y</v>
      </c>
      <c r="G1115" t="s">
        <v>2252</v>
      </c>
      <c r="H1115" t="s">
        <v>2252</v>
      </c>
      <c r="I1115" t="str">
        <f t="shared" si="53"/>
        <v>y</v>
      </c>
    </row>
    <row r="1116" spans="1:9" x14ac:dyDescent="0.25">
      <c r="A1116" t="s">
        <v>2252</v>
      </c>
      <c r="B1116" t="s">
        <v>2252</v>
      </c>
      <c r="C1116" t="str">
        <f t="shared" si="51"/>
        <v>y</v>
      </c>
      <c r="D1116" t="s">
        <v>2252</v>
      </c>
      <c r="E1116" t="s">
        <v>2252</v>
      </c>
      <c r="F1116" t="str">
        <f t="shared" si="52"/>
        <v>y</v>
      </c>
      <c r="G1116" t="s">
        <v>2252</v>
      </c>
      <c r="H1116" t="s">
        <v>2252</v>
      </c>
      <c r="I1116" t="str">
        <f t="shared" si="53"/>
        <v>y</v>
      </c>
    </row>
    <row r="1117" spans="1:9" x14ac:dyDescent="0.25">
      <c r="A1117" t="s">
        <v>2252</v>
      </c>
      <c r="B1117" t="s">
        <v>2252</v>
      </c>
      <c r="C1117" t="str">
        <f t="shared" si="51"/>
        <v>y</v>
      </c>
      <c r="D1117" t="s">
        <v>2252</v>
      </c>
      <c r="E1117" t="s">
        <v>2252</v>
      </c>
      <c r="F1117" t="str">
        <f t="shared" si="52"/>
        <v>y</v>
      </c>
      <c r="G1117" t="s">
        <v>2252</v>
      </c>
      <c r="H1117" t="s">
        <v>2252</v>
      </c>
      <c r="I1117" t="str">
        <f t="shared" si="53"/>
        <v>y</v>
      </c>
    </row>
    <row r="1118" spans="1:9" x14ac:dyDescent="0.25">
      <c r="A1118" t="s">
        <v>2253</v>
      </c>
      <c r="B1118" t="s">
        <v>2253</v>
      </c>
      <c r="C1118" t="str">
        <f t="shared" si="51"/>
        <v>y</v>
      </c>
      <c r="D1118" t="s">
        <v>2253</v>
      </c>
      <c r="E1118" t="s">
        <v>2253</v>
      </c>
      <c r="F1118" t="str">
        <f t="shared" si="52"/>
        <v>y</v>
      </c>
      <c r="G1118" t="s">
        <v>2253</v>
      </c>
      <c r="H1118" t="s">
        <v>2253</v>
      </c>
      <c r="I1118" t="str">
        <f t="shared" si="53"/>
        <v>y</v>
      </c>
    </row>
    <row r="1119" spans="1:9" x14ac:dyDescent="0.25">
      <c r="A1119" t="s">
        <v>2253</v>
      </c>
      <c r="B1119" t="s">
        <v>2253</v>
      </c>
      <c r="C1119" t="str">
        <f t="shared" si="51"/>
        <v>y</v>
      </c>
      <c r="D1119" t="s">
        <v>2253</v>
      </c>
      <c r="E1119" t="s">
        <v>2253</v>
      </c>
      <c r="F1119" t="str">
        <f t="shared" si="52"/>
        <v>y</v>
      </c>
      <c r="G1119" t="s">
        <v>2253</v>
      </c>
      <c r="H1119" t="s">
        <v>2253</v>
      </c>
      <c r="I1119" t="str">
        <f t="shared" si="53"/>
        <v>y</v>
      </c>
    </row>
    <row r="1120" spans="1:9" x14ac:dyDescent="0.25">
      <c r="A1120" t="s">
        <v>2253</v>
      </c>
      <c r="B1120" t="s">
        <v>2253</v>
      </c>
      <c r="C1120" t="str">
        <f t="shared" si="51"/>
        <v>y</v>
      </c>
      <c r="D1120" t="s">
        <v>2253</v>
      </c>
      <c r="E1120" t="s">
        <v>2253</v>
      </c>
      <c r="F1120" t="str">
        <f t="shared" si="52"/>
        <v>y</v>
      </c>
      <c r="G1120" t="s">
        <v>2253</v>
      </c>
      <c r="H1120" t="s">
        <v>2253</v>
      </c>
      <c r="I1120" t="str">
        <f t="shared" si="53"/>
        <v>y</v>
      </c>
    </row>
    <row r="1121" spans="1:9" x14ac:dyDescent="0.25">
      <c r="A1121" t="s">
        <v>2253</v>
      </c>
      <c r="B1121" t="s">
        <v>2253</v>
      </c>
      <c r="C1121" t="str">
        <f t="shared" si="51"/>
        <v>y</v>
      </c>
      <c r="D1121" t="s">
        <v>2253</v>
      </c>
      <c r="E1121" t="s">
        <v>2253</v>
      </c>
      <c r="F1121" t="str">
        <f t="shared" si="52"/>
        <v>y</v>
      </c>
      <c r="G1121" t="s">
        <v>2253</v>
      </c>
      <c r="H1121" t="s">
        <v>2253</v>
      </c>
      <c r="I1121" t="str">
        <f t="shared" si="53"/>
        <v>y</v>
      </c>
    </row>
    <row r="1122" spans="1:9" x14ac:dyDescent="0.25">
      <c r="A1122" t="s">
        <v>2254</v>
      </c>
      <c r="B1122" t="s">
        <v>2254</v>
      </c>
      <c r="C1122" t="str">
        <f t="shared" si="51"/>
        <v>y</v>
      </c>
      <c r="D1122" t="s">
        <v>2254</v>
      </c>
      <c r="E1122" t="s">
        <v>2254</v>
      </c>
      <c r="F1122" t="str">
        <f t="shared" si="52"/>
        <v>y</v>
      </c>
      <c r="G1122" t="s">
        <v>2254</v>
      </c>
      <c r="H1122" t="s">
        <v>2254</v>
      </c>
      <c r="I1122" t="str">
        <f t="shared" si="53"/>
        <v>y</v>
      </c>
    </row>
    <row r="1123" spans="1:9" x14ac:dyDescent="0.25">
      <c r="A1123" t="s">
        <v>2254</v>
      </c>
      <c r="B1123" t="s">
        <v>2254</v>
      </c>
      <c r="C1123" t="str">
        <f t="shared" si="51"/>
        <v>y</v>
      </c>
      <c r="D1123" t="s">
        <v>2254</v>
      </c>
      <c r="E1123" t="s">
        <v>2254</v>
      </c>
      <c r="F1123" t="str">
        <f t="shared" si="52"/>
        <v>y</v>
      </c>
      <c r="G1123" t="s">
        <v>2254</v>
      </c>
      <c r="H1123" t="s">
        <v>2254</v>
      </c>
      <c r="I1123" t="str">
        <f t="shared" si="53"/>
        <v>y</v>
      </c>
    </row>
    <row r="1124" spans="1:9" x14ac:dyDescent="0.25">
      <c r="A1124" t="s">
        <v>2254</v>
      </c>
      <c r="B1124" t="s">
        <v>2254</v>
      </c>
      <c r="C1124" t="str">
        <f t="shared" si="51"/>
        <v>y</v>
      </c>
      <c r="D1124" t="s">
        <v>2254</v>
      </c>
      <c r="E1124" t="s">
        <v>2254</v>
      </c>
      <c r="F1124" t="str">
        <f t="shared" si="52"/>
        <v>y</v>
      </c>
      <c r="G1124" t="s">
        <v>2254</v>
      </c>
      <c r="H1124" t="s">
        <v>2254</v>
      </c>
      <c r="I1124" t="str">
        <f t="shared" si="53"/>
        <v>y</v>
      </c>
    </row>
    <row r="1125" spans="1:9" x14ac:dyDescent="0.25">
      <c r="A1125" t="s">
        <v>2254</v>
      </c>
      <c r="B1125" t="s">
        <v>2254</v>
      </c>
      <c r="C1125" t="str">
        <f t="shared" si="51"/>
        <v>y</v>
      </c>
      <c r="D1125" t="s">
        <v>2254</v>
      </c>
      <c r="E1125" t="s">
        <v>2254</v>
      </c>
      <c r="F1125" t="str">
        <f t="shared" si="52"/>
        <v>y</v>
      </c>
      <c r="G1125" t="s">
        <v>2254</v>
      </c>
      <c r="H1125" t="s">
        <v>2254</v>
      </c>
      <c r="I1125" t="str">
        <f t="shared" si="53"/>
        <v>y</v>
      </c>
    </row>
    <row r="1126" spans="1:9" x14ac:dyDescent="0.25">
      <c r="A1126" t="s">
        <v>2255</v>
      </c>
      <c r="B1126" t="s">
        <v>2255</v>
      </c>
      <c r="C1126" t="str">
        <f t="shared" si="51"/>
        <v>y</v>
      </c>
      <c r="D1126" t="s">
        <v>2255</v>
      </c>
      <c r="E1126" t="s">
        <v>2255</v>
      </c>
      <c r="F1126" t="str">
        <f t="shared" si="52"/>
        <v>y</v>
      </c>
      <c r="G1126" t="s">
        <v>2255</v>
      </c>
      <c r="H1126" t="s">
        <v>2255</v>
      </c>
      <c r="I1126" t="str">
        <f t="shared" si="53"/>
        <v>y</v>
      </c>
    </row>
    <row r="1127" spans="1:9" x14ac:dyDescent="0.25">
      <c r="A1127" t="s">
        <v>2255</v>
      </c>
      <c r="B1127" t="s">
        <v>2255</v>
      </c>
      <c r="C1127" t="str">
        <f t="shared" si="51"/>
        <v>y</v>
      </c>
      <c r="D1127" t="s">
        <v>2255</v>
      </c>
      <c r="E1127" t="s">
        <v>2255</v>
      </c>
      <c r="F1127" t="str">
        <f t="shared" si="52"/>
        <v>y</v>
      </c>
      <c r="G1127" t="s">
        <v>2255</v>
      </c>
      <c r="H1127" t="s">
        <v>2255</v>
      </c>
      <c r="I1127" t="str">
        <f t="shared" si="53"/>
        <v>y</v>
      </c>
    </row>
    <row r="1128" spans="1:9" x14ac:dyDescent="0.25">
      <c r="A1128" t="s">
        <v>2255</v>
      </c>
      <c r="B1128" t="s">
        <v>2255</v>
      </c>
      <c r="C1128" t="str">
        <f t="shared" si="51"/>
        <v>y</v>
      </c>
      <c r="D1128" t="s">
        <v>2255</v>
      </c>
      <c r="E1128" t="s">
        <v>2255</v>
      </c>
      <c r="F1128" t="str">
        <f t="shared" si="52"/>
        <v>y</v>
      </c>
      <c r="G1128" t="s">
        <v>2255</v>
      </c>
      <c r="H1128" t="s">
        <v>2255</v>
      </c>
      <c r="I1128" t="str">
        <f t="shared" si="53"/>
        <v>y</v>
      </c>
    </row>
    <row r="1129" spans="1:9" x14ac:dyDescent="0.25">
      <c r="A1129" t="s">
        <v>2255</v>
      </c>
      <c r="B1129" t="s">
        <v>2255</v>
      </c>
      <c r="C1129" t="str">
        <f t="shared" si="51"/>
        <v>y</v>
      </c>
      <c r="D1129" t="s">
        <v>2255</v>
      </c>
      <c r="E1129" t="s">
        <v>2255</v>
      </c>
      <c r="F1129" t="str">
        <f t="shared" si="52"/>
        <v>y</v>
      </c>
      <c r="G1129" t="s">
        <v>2255</v>
      </c>
      <c r="H1129" t="s">
        <v>2255</v>
      </c>
      <c r="I1129" t="str">
        <f t="shared" si="53"/>
        <v>y</v>
      </c>
    </row>
    <row r="1130" spans="1:9" x14ac:dyDescent="0.25">
      <c r="A1130" t="s">
        <v>2256</v>
      </c>
      <c r="B1130" t="s">
        <v>2256</v>
      </c>
      <c r="C1130" t="str">
        <f t="shared" si="51"/>
        <v>y</v>
      </c>
      <c r="D1130" t="s">
        <v>2256</v>
      </c>
      <c r="E1130" t="s">
        <v>2256</v>
      </c>
      <c r="F1130" t="str">
        <f t="shared" si="52"/>
        <v>y</v>
      </c>
      <c r="G1130" t="s">
        <v>2256</v>
      </c>
      <c r="H1130" t="s">
        <v>2256</v>
      </c>
      <c r="I1130" t="str">
        <f t="shared" si="53"/>
        <v>y</v>
      </c>
    </row>
    <row r="1131" spans="1:9" x14ac:dyDescent="0.25">
      <c r="A1131" t="s">
        <v>2256</v>
      </c>
      <c r="B1131" t="s">
        <v>2256</v>
      </c>
      <c r="C1131" t="str">
        <f t="shared" si="51"/>
        <v>y</v>
      </c>
      <c r="D1131" t="s">
        <v>2256</v>
      </c>
      <c r="E1131" t="s">
        <v>2256</v>
      </c>
      <c r="F1131" t="str">
        <f t="shared" si="52"/>
        <v>y</v>
      </c>
      <c r="G1131" t="s">
        <v>2256</v>
      </c>
      <c r="H1131" t="s">
        <v>2256</v>
      </c>
      <c r="I1131" t="str">
        <f t="shared" si="53"/>
        <v>y</v>
      </c>
    </row>
    <row r="1132" spans="1:9" x14ac:dyDescent="0.25">
      <c r="A1132" t="s">
        <v>2256</v>
      </c>
      <c r="B1132" t="s">
        <v>2256</v>
      </c>
      <c r="C1132" t="str">
        <f t="shared" si="51"/>
        <v>y</v>
      </c>
      <c r="D1132" t="s">
        <v>2256</v>
      </c>
      <c r="E1132" t="s">
        <v>2256</v>
      </c>
      <c r="F1132" t="str">
        <f t="shared" si="52"/>
        <v>y</v>
      </c>
      <c r="G1132" t="s">
        <v>2256</v>
      </c>
      <c r="H1132" t="s">
        <v>2256</v>
      </c>
      <c r="I1132" t="str">
        <f t="shared" si="53"/>
        <v>y</v>
      </c>
    </row>
    <row r="1133" spans="1:9" x14ac:dyDescent="0.25">
      <c r="A1133" t="s">
        <v>2256</v>
      </c>
      <c r="B1133" t="s">
        <v>2256</v>
      </c>
      <c r="C1133" t="str">
        <f t="shared" si="51"/>
        <v>y</v>
      </c>
      <c r="D1133" t="s">
        <v>2256</v>
      </c>
      <c r="E1133" t="s">
        <v>2256</v>
      </c>
      <c r="F1133" t="str">
        <f t="shared" si="52"/>
        <v>y</v>
      </c>
      <c r="G1133" t="s">
        <v>2256</v>
      </c>
      <c r="H1133" t="s">
        <v>2256</v>
      </c>
      <c r="I1133" t="str">
        <f t="shared" si="53"/>
        <v>y</v>
      </c>
    </row>
    <row r="1134" spans="1:9" x14ac:dyDescent="0.25">
      <c r="A1134" t="s">
        <v>2257</v>
      </c>
      <c r="B1134" t="s">
        <v>2257</v>
      </c>
      <c r="C1134" t="str">
        <f t="shared" si="51"/>
        <v>y</v>
      </c>
      <c r="D1134" t="s">
        <v>2257</v>
      </c>
      <c r="E1134" t="s">
        <v>2257</v>
      </c>
      <c r="F1134" t="str">
        <f t="shared" si="52"/>
        <v>y</v>
      </c>
      <c r="G1134" t="s">
        <v>2257</v>
      </c>
      <c r="H1134" t="s">
        <v>2257</v>
      </c>
      <c r="I1134" t="str">
        <f t="shared" si="53"/>
        <v>y</v>
      </c>
    </row>
    <row r="1135" spans="1:9" x14ac:dyDescent="0.25">
      <c r="A1135" t="s">
        <v>2257</v>
      </c>
      <c r="B1135" t="s">
        <v>2257</v>
      </c>
      <c r="C1135" t="str">
        <f t="shared" si="51"/>
        <v>y</v>
      </c>
      <c r="D1135" t="s">
        <v>2257</v>
      </c>
      <c r="E1135" t="s">
        <v>2257</v>
      </c>
      <c r="F1135" t="str">
        <f t="shared" si="52"/>
        <v>y</v>
      </c>
      <c r="G1135" t="s">
        <v>2257</v>
      </c>
      <c r="H1135" t="s">
        <v>2257</v>
      </c>
      <c r="I1135" t="str">
        <f t="shared" si="53"/>
        <v>y</v>
      </c>
    </row>
    <row r="1136" spans="1:9" x14ac:dyDescent="0.25">
      <c r="A1136" t="s">
        <v>2257</v>
      </c>
      <c r="B1136" t="s">
        <v>2257</v>
      </c>
      <c r="C1136" t="str">
        <f t="shared" si="51"/>
        <v>y</v>
      </c>
      <c r="D1136" t="s">
        <v>2257</v>
      </c>
      <c r="E1136" t="s">
        <v>2257</v>
      </c>
      <c r="F1136" t="str">
        <f t="shared" si="52"/>
        <v>y</v>
      </c>
      <c r="G1136" t="s">
        <v>2257</v>
      </c>
      <c r="H1136" t="s">
        <v>2257</v>
      </c>
      <c r="I1136" t="str">
        <f t="shared" si="53"/>
        <v>y</v>
      </c>
    </row>
    <row r="1137" spans="1:9" x14ac:dyDescent="0.25">
      <c r="A1137" t="s">
        <v>2257</v>
      </c>
      <c r="B1137" t="s">
        <v>2257</v>
      </c>
      <c r="C1137" t="str">
        <f t="shared" si="51"/>
        <v>y</v>
      </c>
      <c r="D1137" t="s">
        <v>2257</v>
      </c>
      <c r="E1137" t="s">
        <v>2257</v>
      </c>
      <c r="F1137" t="str">
        <f t="shared" si="52"/>
        <v>y</v>
      </c>
      <c r="G1137" t="s">
        <v>2257</v>
      </c>
      <c r="H1137" t="s">
        <v>2257</v>
      </c>
      <c r="I1137" t="str">
        <f t="shared" si="53"/>
        <v>y</v>
      </c>
    </row>
    <row r="1138" spans="1:9" x14ac:dyDescent="0.25">
      <c r="A1138" t="s">
        <v>2258</v>
      </c>
      <c r="B1138" t="s">
        <v>2258</v>
      </c>
      <c r="C1138" t="str">
        <f t="shared" si="51"/>
        <v>y</v>
      </c>
      <c r="D1138" t="s">
        <v>2258</v>
      </c>
      <c r="E1138" t="s">
        <v>2258</v>
      </c>
      <c r="F1138" t="str">
        <f t="shared" si="52"/>
        <v>y</v>
      </c>
      <c r="G1138" t="s">
        <v>2258</v>
      </c>
      <c r="H1138" t="s">
        <v>2258</v>
      </c>
      <c r="I1138" t="str">
        <f t="shared" si="53"/>
        <v>y</v>
      </c>
    </row>
    <row r="1139" spans="1:9" x14ac:dyDescent="0.25">
      <c r="A1139" t="s">
        <v>2258</v>
      </c>
      <c r="B1139" t="s">
        <v>2258</v>
      </c>
      <c r="C1139" t="str">
        <f t="shared" si="51"/>
        <v>y</v>
      </c>
      <c r="D1139" t="s">
        <v>2258</v>
      </c>
      <c r="E1139" t="s">
        <v>2258</v>
      </c>
      <c r="F1139" t="str">
        <f t="shared" si="52"/>
        <v>y</v>
      </c>
      <c r="G1139" t="s">
        <v>2258</v>
      </c>
      <c r="H1139" t="s">
        <v>2258</v>
      </c>
      <c r="I1139" t="str">
        <f t="shared" si="53"/>
        <v>y</v>
      </c>
    </row>
    <row r="1140" spans="1:9" x14ac:dyDescent="0.25">
      <c r="A1140" t="s">
        <v>2258</v>
      </c>
      <c r="B1140" t="s">
        <v>2258</v>
      </c>
      <c r="C1140" t="str">
        <f t="shared" si="51"/>
        <v>y</v>
      </c>
      <c r="D1140" t="s">
        <v>2258</v>
      </c>
      <c r="E1140" t="s">
        <v>2258</v>
      </c>
      <c r="F1140" t="str">
        <f t="shared" si="52"/>
        <v>y</v>
      </c>
      <c r="G1140" t="s">
        <v>2258</v>
      </c>
      <c r="H1140" t="s">
        <v>2258</v>
      </c>
      <c r="I1140" t="str">
        <f t="shared" si="53"/>
        <v>y</v>
      </c>
    </row>
    <row r="1141" spans="1:9" x14ac:dyDescent="0.25">
      <c r="A1141" t="s">
        <v>2258</v>
      </c>
      <c r="B1141" t="s">
        <v>2258</v>
      </c>
      <c r="C1141" t="str">
        <f t="shared" si="51"/>
        <v>y</v>
      </c>
      <c r="D1141" t="s">
        <v>2258</v>
      </c>
      <c r="E1141" t="s">
        <v>2258</v>
      </c>
      <c r="F1141" t="str">
        <f t="shared" si="52"/>
        <v>y</v>
      </c>
      <c r="G1141" t="s">
        <v>2258</v>
      </c>
      <c r="H1141" t="s">
        <v>2258</v>
      </c>
      <c r="I1141" t="str">
        <f t="shared" si="53"/>
        <v>y</v>
      </c>
    </row>
    <row r="1142" spans="1:9" x14ac:dyDescent="0.25">
      <c r="A1142" t="s">
        <v>2259</v>
      </c>
      <c r="B1142" t="s">
        <v>2259</v>
      </c>
      <c r="C1142" t="str">
        <f t="shared" si="51"/>
        <v>y</v>
      </c>
      <c r="D1142" t="s">
        <v>2259</v>
      </c>
      <c r="E1142" t="s">
        <v>2259</v>
      </c>
      <c r="F1142" t="str">
        <f t="shared" si="52"/>
        <v>y</v>
      </c>
      <c r="G1142" t="s">
        <v>2259</v>
      </c>
      <c r="H1142" t="s">
        <v>2259</v>
      </c>
      <c r="I1142" t="str">
        <f t="shared" si="53"/>
        <v>y</v>
      </c>
    </row>
    <row r="1143" spans="1:9" x14ac:dyDescent="0.25">
      <c r="A1143" t="s">
        <v>2259</v>
      </c>
      <c r="B1143" t="s">
        <v>2259</v>
      </c>
      <c r="C1143" t="str">
        <f t="shared" si="51"/>
        <v>y</v>
      </c>
      <c r="D1143" t="s">
        <v>2259</v>
      </c>
      <c r="E1143" t="s">
        <v>2259</v>
      </c>
      <c r="F1143" t="str">
        <f t="shared" si="52"/>
        <v>y</v>
      </c>
      <c r="G1143" t="s">
        <v>2259</v>
      </c>
      <c r="H1143" t="s">
        <v>2259</v>
      </c>
      <c r="I1143" t="str">
        <f t="shared" si="53"/>
        <v>y</v>
      </c>
    </row>
    <row r="1144" spans="1:9" x14ac:dyDescent="0.25">
      <c r="A1144" t="s">
        <v>2259</v>
      </c>
      <c r="B1144" t="s">
        <v>2259</v>
      </c>
      <c r="C1144" t="str">
        <f t="shared" si="51"/>
        <v>y</v>
      </c>
      <c r="D1144" t="s">
        <v>2259</v>
      </c>
      <c r="E1144" t="s">
        <v>2259</v>
      </c>
      <c r="F1144" t="str">
        <f t="shared" si="52"/>
        <v>y</v>
      </c>
      <c r="G1144" t="s">
        <v>2259</v>
      </c>
      <c r="H1144" t="s">
        <v>2259</v>
      </c>
      <c r="I1144" t="str">
        <f t="shared" si="53"/>
        <v>y</v>
      </c>
    </row>
    <row r="1145" spans="1:9" x14ac:dyDescent="0.25">
      <c r="A1145" t="s">
        <v>2259</v>
      </c>
      <c r="B1145" t="s">
        <v>2259</v>
      </c>
      <c r="C1145" t="str">
        <f t="shared" si="51"/>
        <v>y</v>
      </c>
      <c r="D1145" t="s">
        <v>2259</v>
      </c>
      <c r="E1145" t="s">
        <v>2259</v>
      </c>
      <c r="F1145" t="str">
        <f t="shared" si="52"/>
        <v>y</v>
      </c>
      <c r="G1145" t="s">
        <v>2259</v>
      </c>
      <c r="H1145" t="s">
        <v>2259</v>
      </c>
      <c r="I1145" t="str">
        <f t="shared" si="53"/>
        <v>y</v>
      </c>
    </row>
    <row r="1146" spans="1:9" x14ac:dyDescent="0.25">
      <c r="A1146" t="s">
        <v>2260</v>
      </c>
      <c r="B1146" t="s">
        <v>2260</v>
      </c>
      <c r="C1146" t="str">
        <f t="shared" si="51"/>
        <v>y</v>
      </c>
      <c r="D1146" t="s">
        <v>2260</v>
      </c>
      <c r="E1146" t="s">
        <v>2260</v>
      </c>
      <c r="F1146" t="str">
        <f t="shared" si="52"/>
        <v>y</v>
      </c>
      <c r="G1146" t="s">
        <v>2260</v>
      </c>
      <c r="H1146" t="s">
        <v>2260</v>
      </c>
      <c r="I1146" t="str">
        <f t="shared" si="53"/>
        <v>y</v>
      </c>
    </row>
    <row r="1147" spans="1:9" x14ac:dyDescent="0.25">
      <c r="A1147" t="s">
        <v>2260</v>
      </c>
      <c r="B1147" t="s">
        <v>2260</v>
      </c>
      <c r="C1147" t="str">
        <f t="shared" si="51"/>
        <v>y</v>
      </c>
      <c r="D1147" t="s">
        <v>2260</v>
      </c>
      <c r="E1147" t="s">
        <v>2260</v>
      </c>
      <c r="F1147" t="str">
        <f t="shared" si="52"/>
        <v>y</v>
      </c>
      <c r="G1147" t="s">
        <v>2260</v>
      </c>
      <c r="H1147" t="s">
        <v>2260</v>
      </c>
      <c r="I1147" t="str">
        <f t="shared" si="53"/>
        <v>y</v>
      </c>
    </row>
    <row r="1148" spans="1:9" x14ac:dyDescent="0.25">
      <c r="A1148" t="s">
        <v>2260</v>
      </c>
      <c r="B1148" t="s">
        <v>2260</v>
      </c>
      <c r="C1148" t="str">
        <f t="shared" si="51"/>
        <v>y</v>
      </c>
      <c r="D1148" t="s">
        <v>2260</v>
      </c>
      <c r="E1148" t="s">
        <v>2260</v>
      </c>
      <c r="F1148" t="str">
        <f t="shared" si="52"/>
        <v>y</v>
      </c>
      <c r="G1148" t="s">
        <v>2260</v>
      </c>
      <c r="H1148" t="s">
        <v>2260</v>
      </c>
      <c r="I1148" t="str">
        <f t="shared" si="53"/>
        <v>y</v>
      </c>
    </row>
    <row r="1149" spans="1:9" x14ac:dyDescent="0.25">
      <c r="A1149" t="s">
        <v>2260</v>
      </c>
      <c r="B1149" t="s">
        <v>2260</v>
      </c>
      <c r="C1149" t="str">
        <f t="shared" si="51"/>
        <v>y</v>
      </c>
      <c r="D1149" t="s">
        <v>2260</v>
      </c>
      <c r="E1149" t="s">
        <v>2260</v>
      </c>
      <c r="F1149" t="str">
        <f t="shared" si="52"/>
        <v>y</v>
      </c>
      <c r="G1149" t="s">
        <v>2260</v>
      </c>
      <c r="H1149" t="s">
        <v>2260</v>
      </c>
      <c r="I1149" t="str">
        <f t="shared" si="53"/>
        <v>y</v>
      </c>
    </row>
    <row r="1150" spans="1:9" x14ac:dyDescent="0.25">
      <c r="A1150" t="s">
        <v>2261</v>
      </c>
      <c r="B1150" t="s">
        <v>2261</v>
      </c>
      <c r="C1150" t="str">
        <f t="shared" si="51"/>
        <v>y</v>
      </c>
      <c r="D1150" t="s">
        <v>2261</v>
      </c>
      <c r="E1150" t="s">
        <v>2261</v>
      </c>
      <c r="F1150" t="str">
        <f t="shared" si="52"/>
        <v>y</v>
      </c>
      <c r="G1150" t="s">
        <v>2261</v>
      </c>
      <c r="H1150" t="s">
        <v>2261</v>
      </c>
      <c r="I1150" t="str">
        <f t="shared" si="53"/>
        <v>y</v>
      </c>
    </row>
    <row r="1151" spans="1:9" x14ac:dyDescent="0.25">
      <c r="A1151" t="s">
        <v>2261</v>
      </c>
      <c r="B1151" t="s">
        <v>2261</v>
      </c>
      <c r="C1151" t="str">
        <f t="shared" si="51"/>
        <v>y</v>
      </c>
      <c r="D1151" t="s">
        <v>2261</v>
      </c>
      <c r="E1151" t="s">
        <v>2261</v>
      </c>
      <c r="F1151" t="str">
        <f t="shared" si="52"/>
        <v>y</v>
      </c>
      <c r="G1151" t="s">
        <v>2261</v>
      </c>
      <c r="H1151" t="s">
        <v>2261</v>
      </c>
      <c r="I1151" t="str">
        <f t="shared" si="53"/>
        <v>y</v>
      </c>
    </row>
    <row r="1152" spans="1:9" x14ac:dyDescent="0.25">
      <c r="A1152" t="s">
        <v>2261</v>
      </c>
      <c r="B1152" t="s">
        <v>2261</v>
      </c>
      <c r="C1152" t="str">
        <f t="shared" si="51"/>
        <v>y</v>
      </c>
      <c r="D1152" t="s">
        <v>2261</v>
      </c>
      <c r="E1152" t="s">
        <v>2261</v>
      </c>
      <c r="F1152" t="str">
        <f t="shared" si="52"/>
        <v>y</v>
      </c>
      <c r="G1152" t="s">
        <v>2261</v>
      </c>
      <c r="H1152" t="s">
        <v>2261</v>
      </c>
      <c r="I1152" t="str">
        <f t="shared" si="53"/>
        <v>y</v>
      </c>
    </row>
    <row r="1153" spans="1:9" x14ac:dyDescent="0.25">
      <c r="A1153" t="s">
        <v>2261</v>
      </c>
      <c r="B1153" t="s">
        <v>2261</v>
      </c>
      <c r="C1153" t="str">
        <f t="shared" si="51"/>
        <v>y</v>
      </c>
      <c r="D1153" t="s">
        <v>2261</v>
      </c>
      <c r="E1153" t="s">
        <v>2261</v>
      </c>
      <c r="F1153" t="str">
        <f t="shared" si="52"/>
        <v>y</v>
      </c>
      <c r="G1153" t="s">
        <v>2261</v>
      </c>
      <c r="H1153" t="s">
        <v>2261</v>
      </c>
      <c r="I1153" t="str">
        <f t="shared" si="53"/>
        <v>y</v>
      </c>
    </row>
    <row r="1154" spans="1:9" x14ac:dyDescent="0.25">
      <c r="A1154" t="s">
        <v>2262</v>
      </c>
      <c r="B1154" t="s">
        <v>2262</v>
      </c>
      <c r="C1154" t="str">
        <f t="shared" si="51"/>
        <v>y</v>
      </c>
      <c r="D1154" t="s">
        <v>2262</v>
      </c>
      <c r="E1154" t="s">
        <v>2262</v>
      </c>
      <c r="F1154" t="str">
        <f t="shared" si="52"/>
        <v>y</v>
      </c>
      <c r="G1154" t="s">
        <v>2262</v>
      </c>
      <c r="H1154" t="s">
        <v>2262</v>
      </c>
      <c r="I1154" t="str">
        <f t="shared" si="53"/>
        <v>y</v>
      </c>
    </row>
    <row r="1155" spans="1:9" x14ac:dyDescent="0.25">
      <c r="A1155" t="s">
        <v>2262</v>
      </c>
      <c r="B1155" t="s">
        <v>2262</v>
      </c>
      <c r="C1155" t="str">
        <f t="shared" ref="C1155:C1218" si="54">IF(A1155=B1155,"y","n")</f>
        <v>y</v>
      </c>
      <c r="D1155" t="s">
        <v>2262</v>
      </c>
      <c r="E1155" t="s">
        <v>2262</v>
      </c>
      <c r="F1155" t="str">
        <f t="shared" ref="F1155:F1218" si="55">IF(D1155=E1155,"y","n")</f>
        <v>y</v>
      </c>
      <c r="G1155" t="s">
        <v>2262</v>
      </c>
      <c r="H1155" t="s">
        <v>2262</v>
      </c>
      <c r="I1155" t="str">
        <f t="shared" ref="I1155:I1218" si="56">IF(L1155=M1155,"y","n")</f>
        <v>y</v>
      </c>
    </row>
    <row r="1156" spans="1:9" x14ac:dyDescent="0.25">
      <c r="A1156" t="s">
        <v>2262</v>
      </c>
      <c r="B1156" t="s">
        <v>2262</v>
      </c>
      <c r="C1156" t="str">
        <f t="shared" si="54"/>
        <v>y</v>
      </c>
      <c r="D1156" t="s">
        <v>2262</v>
      </c>
      <c r="E1156" t="s">
        <v>2262</v>
      </c>
      <c r="F1156" t="str">
        <f t="shared" si="55"/>
        <v>y</v>
      </c>
      <c r="G1156" t="s">
        <v>2262</v>
      </c>
      <c r="H1156" t="s">
        <v>2262</v>
      </c>
      <c r="I1156" t="str">
        <f t="shared" si="56"/>
        <v>y</v>
      </c>
    </row>
    <row r="1157" spans="1:9" x14ac:dyDescent="0.25">
      <c r="A1157" t="s">
        <v>2262</v>
      </c>
      <c r="B1157" t="s">
        <v>2262</v>
      </c>
      <c r="C1157" t="str">
        <f t="shared" si="54"/>
        <v>y</v>
      </c>
      <c r="D1157" t="s">
        <v>2262</v>
      </c>
      <c r="E1157" t="s">
        <v>2262</v>
      </c>
      <c r="F1157" t="str">
        <f t="shared" si="55"/>
        <v>y</v>
      </c>
      <c r="G1157" t="s">
        <v>2262</v>
      </c>
      <c r="H1157" t="s">
        <v>2262</v>
      </c>
      <c r="I1157" t="str">
        <f t="shared" si="56"/>
        <v>y</v>
      </c>
    </row>
    <row r="1158" spans="1:9" x14ac:dyDescent="0.25">
      <c r="A1158" t="s">
        <v>2263</v>
      </c>
      <c r="B1158" t="s">
        <v>2263</v>
      </c>
      <c r="C1158" t="str">
        <f t="shared" si="54"/>
        <v>y</v>
      </c>
      <c r="D1158" t="s">
        <v>2263</v>
      </c>
      <c r="E1158" t="s">
        <v>2263</v>
      </c>
      <c r="F1158" t="str">
        <f t="shared" si="55"/>
        <v>y</v>
      </c>
      <c r="G1158" t="s">
        <v>2263</v>
      </c>
      <c r="H1158" t="s">
        <v>2263</v>
      </c>
      <c r="I1158" t="str">
        <f t="shared" si="56"/>
        <v>y</v>
      </c>
    </row>
    <row r="1159" spans="1:9" x14ac:dyDescent="0.25">
      <c r="A1159" t="s">
        <v>2263</v>
      </c>
      <c r="B1159" t="s">
        <v>2263</v>
      </c>
      <c r="C1159" t="str">
        <f t="shared" si="54"/>
        <v>y</v>
      </c>
      <c r="D1159" t="s">
        <v>2263</v>
      </c>
      <c r="E1159" t="s">
        <v>2263</v>
      </c>
      <c r="F1159" t="str">
        <f t="shared" si="55"/>
        <v>y</v>
      </c>
      <c r="G1159" t="s">
        <v>2263</v>
      </c>
      <c r="H1159" t="s">
        <v>2263</v>
      </c>
      <c r="I1159" t="str">
        <f t="shared" si="56"/>
        <v>y</v>
      </c>
    </row>
    <row r="1160" spans="1:9" x14ac:dyDescent="0.25">
      <c r="A1160" t="s">
        <v>2263</v>
      </c>
      <c r="B1160" t="s">
        <v>2263</v>
      </c>
      <c r="C1160" t="str">
        <f t="shared" si="54"/>
        <v>y</v>
      </c>
      <c r="D1160" t="s">
        <v>2263</v>
      </c>
      <c r="E1160" t="s">
        <v>2263</v>
      </c>
      <c r="F1160" t="str">
        <f t="shared" si="55"/>
        <v>y</v>
      </c>
      <c r="G1160" t="s">
        <v>2263</v>
      </c>
      <c r="H1160" t="s">
        <v>2263</v>
      </c>
      <c r="I1160" t="str">
        <f t="shared" si="56"/>
        <v>y</v>
      </c>
    </row>
    <row r="1161" spans="1:9" x14ac:dyDescent="0.25">
      <c r="A1161" t="s">
        <v>2263</v>
      </c>
      <c r="B1161" t="s">
        <v>2263</v>
      </c>
      <c r="C1161" t="str">
        <f t="shared" si="54"/>
        <v>y</v>
      </c>
      <c r="D1161" t="s">
        <v>2263</v>
      </c>
      <c r="E1161" t="s">
        <v>2263</v>
      </c>
      <c r="F1161" t="str">
        <f t="shared" si="55"/>
        <v>y</v>
      </c>
      <c r="G1161" t="s">
        <v>2263</v>
      </c>
      <c r="H1161" t="s">
        <v>2263</v>
      </c>
      <c r="I1161" t="str">
        <f t="shared" si="56"/>
        <v>y</v>
      </c>
    </row>
    <row r="1162" spans="1:9" x14ac:dyDescent="0.25">
      <c r="A1162" t="s">
        <v>2264</v>
      </c>
      <c r="B1162" t="s">
        <v>2264</v>
      </c>
      <c r="C1162" t="str">
        <f t="shared" si="54"/>
        <v>y</v>
      </c>
      <c r="D1162" t="s">
        <v>2264</v>
      </c>
      <c r="E1162" t="s">
        <v>2264</v>
      </c>
      <c r="F1162" t="str">
        <f t="shared" si="55"/>
        <v>y</v>
      </c>
      <c r="G1162" t="s">
        <v>2264</v>
      </c>
      <c r="H1162" t="s">
        <v>2264</v>
      </c>
      <c r="I1162" t="str">
        <f t="shared" si="56"/>
        <v>y</v>
      </c>
    </row>
    <row r="1163" spans="1:9" x14ac:dyDescent="0.25">
      <c r="A1163" t="s">
        <v>2264</v>
      </c>
      <c r="B1163" t="s">
        <v>2264</v>
      </c>
      <c r="C1163" t="str">
        <f t="shared" si="54"/>
        <v>y</v>
      </c>
      <c r="D1163" t="s">
        <v>2264</v>
      </c>
      <c r="E1163" t="s">
        <v>2264</v>
      </c>
      <c r="F1163" t="str">
        <f t="shared" si="55"/>
        <v>y</v>
      </c>
      <c r="G1163" t="s">
        <v>2264</v>
      </c>
      <c r="H1163" t="s">
        <v>2264</v>
      </c>
      <c r="I1163" t="str">
        <f t="shared" si="56"/>
        <v>y</v>
      </c>
    </row>
    <row r="1164" spans="1:9" x14ac:dyDescent="0.25">
      <c r="A1164" t="s">
        <v>2264</v>
      </c>
      <c r="B1164" t="s">
        <v>2264</v>
      </c>
      <c r="C1164" t="str">
        <f t="shared" si="54"/>
        <v>y</v>
      </c>
      <c r="D1164" t="s">
        <v>2264</v>
      </c>
      <c r="E1164" t="s">
        <v>2264</v>
      </c>
      <c r="F1164" t="str">
        <f t="shared" si="55"/>
        <v>y</v>
      </c>
      <c r="G1164" t="s">
        <v>2264</v>
      </c>
      <c r="H1164" t="s">
        <v>2264</v>
      </c>
      <c r="I1164" t="str">
        <f t="shared" si="56"/>
        <v>y</v>
      </c>
    </row>
    <row r="1165" spans="1:9" x14ac:dyDescent="0.25">
      <c r="A1165" t="s">
        <v>2264</v>
      </c>
      <c r="B1165" t="s">
        <v>2264</v>
      </c>
      <c r="C1165" t="str">
        <f t="shared" si="54"/>
        <v>y</v>
      </c>
      <c r="D1165" t="s">
        <v>2264</v>
      </c>
      <c r="E1165" t="s">
        <v>2264</v>
      </c>
      <c r="F1165" t="str">
        <f t="shared" si="55"/>
        <v>y</v>
      </c>
      <c r="G1165" t="s">
        <v>2264</v>
      </c>
      <c r="H1165" t="s">
        <v>2264</v>
      </c>
      <c r="I1165" t="str">
        <f t="shared" si="56"/>
        <v>y</v>
      </c>
    </row>
    <row r="1166" spans="1:9" x14ac:dyDescent="0.25">
      <c r="A1166" t="s">
        <v>2265</v>
      </c>
      <c r="B1166" t="s">
        <v>2265</v>
      </c>
      <c r="C1166" t="str">
        <f t="shared" si="54"/>
        <v>y</v>
      </c>
      <c r="D1166" t="s">
        <v>2265</v>
      </c>
      <c r="E1166" t="s">
        <v>2265</v>
      </c>
      <c r="F1166" t="str">
        <f t="shared" si="55"/>
        <v>y</v>
      </c>
      <c r="G1166" t="s">
        <v>2265</v>
      </c>
      <c r="H1166" t="s">
        <v>2265</v>
      </c>
      <c r="I1166" t="str">
        <f t="shared" si="56"/>
        <v>y</v>
      </c>
    </row>
    <row r="1167" spans="1:9" x14ac:dyDescent="0.25">
      <c r="A1167" t="s">
        <v>2265</v>
      </c>
      <c r="B1167" t="s">
        <v>2265</v>
      </c>
      <c r="C1167" t="str">
        <f t="shared" si="54"/>
        <v>y</v>
      </c>
      <c r="D1167" t="s">
        <v>2265</v>
      </c>
      <c r="E1167" t="s">
        <v>2265</v>
      </c>
      <c r="F1167" t="str">
        <f t="shared" si="55"/>
        <v>y</v>
      </c>
      <c r="G1167" t="s">
        <v>2265</v>
      </c>
      <c r="H1167" t="s">
        <v>2265</v>
      </c>
      <c r="I1167" t="str">
        <f t="shared" si="56"/>
        <v>y</v>
      </c>
    </row>
    <row r="1168" spans="1:9" x14ac:dyDescent="0.25">
      <c r="A1168" t="s">
        <v>2265</v>
      </c>
      <c r="B1168" t="s">
        <v>2265</v>
      </c>
      <c r="C1168" t="str">
        <f t="shared" si="54"/>
        <v>y</v>
      </c>
      <c r="D1168" t="s">
        <v>2265</v>
      </c>
      <c r="E1168" t="s">
        <v>2265</v>
      </c>
      <c r="F1168" t="str">
        <f t="shared" si="55"/>
        <v>y</v>
      </c>
      <c r="G1168" t="s">
        <v>2265</v>
      </c>
      <c r="H1168" t="s">
        <v>2265</v>
      </c>
      <c r="I1168" t="str">
        <f t="shared" si="56"/>
        <v>y</v>
      </c>
    </row>
    <row r="1169" spans="1:9" x14ac:dyDescent="0.25">
      <c r="A1169" t="s">
        <v>2265</v>
      </c>
      <c r="B1169" t="s">
        <v>2265</v>
      </c>
      <c r="C1169" t="str">
        <f t="shared" si="54"/>
        <v>y</v>
      </c>
      <c r="D1169" t="s">
        <v>2265</v>
      </c>
      <c r="E1169" t="s">
        <v>2265</v>
      </c>
      <c r="F1169" t="str">
        <f t="shared" si="55"/>
        <v>y</v>
      </c>
      <c r="G1169" t="s">
        <v>2265</v>
      </c>
      <c r="H1169" t="s">
        <v>2265</v>
      </c>
      <c r="I1169" t="str">
        <f t="shared" si="56"/>
        <v>y</v>
      </c>
    </row>
    <row r="1170" spans="1:9" x14ac:dyDescent="0.25">
      <c r="A1170" t="s">
        <v>2266</v>
      </c>
      <c r="B1170" t="s">
        <v>2266</v>
      </c>
      <c r="C1170" t="str">
        <f t="shared" si="54"/>
        <v>y</v>
      </c>
      <c r="D1170" t="s">
        <v>2266</v>
      </c>
      <c r="E1170" t="s">
        <v>2266</v>
      </c>
      <c r="F1170" t="str">
        <f t="shared" si="55"/>
        <v>y</v>
      </c>
      <c r="G1170" t="s">
        <v>2266</v>
      </c>
      <c r="H1170" t="s">
        <v>2266</v>
      </c>
      <c r="I1170" t="str">
        <f t="shared" si="56"/>
        <v>y</v>
      </c>
    </row>
    <row r="1171" spans="1:9" x14ac:dyDescent="0.25">
      <c r="A1171" t="s">
        <v>2266</v>
      </c>
      <c r="B1171" t="s">
        <v>2266</v>
      </c>
      <c r="C1171" t="str">
        <f t="shared" si="54"/>
        <v>y</v>
      </c>
      <c r="D1171" t="s">
        <v>2266</v>
      </c>
      <c r="E1171" t="s">
        <v>2266</v>
      </c>
      <c r="F1171" t="str">
        <f t="shared" si="55"/>
        <v>y</v>
      </c>
      <c r="G1171" t="s">
        <v>2266</v>
      </c>
      <c r="H1171" t="s">
        <v>2266</v>
      </c>
      <c r="I1171" t="str">
        <f t="shared" si="56"/>
        <v>y</v>
      </c>
    </row>
    <row r="1172" spans="1:9" x14ac:dyDescent="0.25">
      <c r="A1172" t="s">
        <v>2266</v>
      </c>
      <c r="B1172" t="s">
        <v>2266</v>
      </c>
      <c r="C1172" t="str">
        <f t="shared" si="54"/>
        <v>y</v>
      </c>
      <c r="D1172" t="s">
        <v>2266</v>
      </c>
      <c r="E1172" t="s">
        <v>2266</v>
      </c>
      <c r="F1172" t="str">
        <f t="shared" si="55"/>
        <v>y</v>
      </c>
      <c r="G1172" t="s">
        <v>2266</v>
      </c>
      <c r="H1172" t="s">
        <v>2266</v>
      </c>
      <c r="I1172" t="str">
        <f t="shared" si="56"/>
        <v>y</v>
      </c>
    </row>
    <row r="1173" spans="1:9" x14ac:dyDescent="0.25">
      <c r="A1173" t="s">
        <v>2266</v>
      </c>
      <c r="B1173" t="s">
        <v>2266</v>
      </c>
      <c r="C1173" t="str">
        <f t="shared" si="54"/>
        <v>y</v>
      </c>
      <c r="D1173" t="s">
        <v>2266</v>
      </c>
      <c r="E1173" t="s">
        <v>2266</v>
      </c>
      <c r="F1173" t="str">
        <f t="shared" si="55"/>
        <v>y</v>
      </c>
      <c r="G1173" t="s">
        <v>2266</v>
      </c>
      <c r="H1173" t="s">
        <v>2266</v>
      </c>
      <c r="I1173" t="str">
        <f t="shared" si="56"/>
        <v>y</v>
      </c>
    </row>
    <row r="1174" spans="1:9" x14ac:dyDescent="0.25">
      <c r="A1174" t="s">
        <v>2267</v>
      </c>
      <c r="B1174" t="s">
        <v>2267</v>
      </c>
      <c r="C1174" t="str">
        <f t="shared" si="54"/>
        <v>y</v>
      </c>
      <c r="D1174" t="s">
        <v>2267</v>
      </c>
      <c r="E1174" t="s">
        <v>2267</v>
      </c>
      <c r="F1174" t="str">
        <f t="shared" si="55"/>
        <v>y</v>
      </c>
      <c r="G1174" t="s">
        <v>2267</v>
      </c>
      <c r="H1174" t="s">
        <v>2267</v>
      </c>
      <c r="I1174" t="str">
        <f t="shared" si="56"/>
        <v>y</v>
      </c>
    </row>
    <row r="1175" spans="1:9" x14ac:dyDescent="0.25">
      <c r="A1175" t="s">
        <v>2267</v>
      </c>
      <c r="B1175" t="s">
        <v>2267</v>
      </c>
      <c r="C1175" t="str">
        <f t="shared" si="54"/>
        <v>y</v>
      </c>
      <c r="D1175" t="s">
        <v>2267</v>
      </c>
      <c r="E1175" t="s">
        <v>2267</v>
      </c>
      <c r="F1175" t="str">
        <f t="shared" si="55"/>
        <v>y</v>
      </c>
      <c r="G1175" t="s">
        <v>2267</v>
      </c>
      <c r="H1175" t="s">
        <v>2267</v>
      </c>
      <c r="I1175" t="str">
        <f t="shared" si="56"/>
        <v>y</v>
      </c>
    </row>
    <row r="1176" spans="1:9" x14ac:dyDescent="0.25">
      <c r="A1176" t="s">
        <v>2267</v>
      </c>
      <c r="B1176" t="s">
        <v>2267</v>
      </c>
      <c r="C1176" t="str">
        <f t="shared" si="54"/>
        <v>y</v>
      </c>
      <c r="D1176" t="s">
        <v>2267</v>
      </c>
      <c r="E1176" t="s">
        <v>2267</v>
      </c>
      <c r="F1176" t="str">
        <f t="shared" si="55"/>
        <v>y</v>
      </c>
      <c r="G1176" t="s">
        <v>2267</v>
      </c>
      <c r="H1176" t="s">
        <v>2267</v>
      </c>
      <c r="I1176" t="str">
        <f t="shared" si="56"/>
        <v>y</v>
      </c>
    </row>
    <row r="1177" spans="1:9" x14ac:dyDescent="0.25">
      <c r="A1177" t="s">
        <v>2267</v>
      </c>
      <c r="B1177" t="s">
        <v>2267</v>
      </c>
      <c r="C1177" t="str">
        <f t="shared" si="54"/>
        <v>y</v>
      </c>
      <c r="D1177" t="s">
        <v>2267</v>
      </c>
      <c r="E1177" t="s">
        <v>2267</v>
      </c>
      <c r="F1177" t="str">
        <f t="shared" si="55"/>
        <v>y</v>
      </c>
      <c r="G1177" t="s">
        <v>2267</v>
      </c>
      <c r="H1177" t="s">
        <v>2267</v>
      </c>
      <c r="I1177" t="str">
        <f t="shared" si="56"/>
        <v>y</v>
      </c>
    </row>
    <row r="1178" spans="1:9" x14ac:dyDescent="0.25">
      <c r="A1178" t="s">
        <v>2268</v>
      </c>
      <c r="B1178" t="s">
        <v>2268</v>
      </c>
      <c r="C1178" t="str">
        <f t="shared" si="54"/>
        <v>y</v>
      </c>
      <c r="D1178" t="s">
        <v>2268</v>
      </c>
      <c r="E1178" t="s">
        <v>2268</v>
      </c>
      <c r="F1178" t="str">
        <f t="shared" si="55"/>
        <v>y</v>
      </c>
      <c r="G1178" t="s">
        <v>2268</v>
      </c>
      <c r="H1178" t="s">
        <v>2268</v>
      </c>
      <c r="I1178" t="str">
        <f t="shared" si="56"/>
        <v>y</v>
      </c>
    </row>
    <row r="1179" spans="1:9" x14ac:dyDescent="0.25">
      <c r="A1179" t="s">
        <v>2268</v>
      </c>
      <c r="B1179" t="s">
        <v>2268</v>
      </c>
      <c r="C1179" t="str">
        <f t="shared" si="54"/>
        <v>y</v>
      </c>
      <c r="D1179" t="s">
        <v>2268</v>
      </c>
      <c r="E1179" t="s">
        <v>2268</v>
      </c>
      <c r="F1179" t="str">
        <f t="shared" si="55"/>
        <v>y</v>
      </c>
      <c r="G1179" t="s">
        <v>2268</v>
      </c>
      <c r="H1179" t="s">
        <v>2268</v>
      </c>
      <c r="I1179" t="str">
        <f t="shared" si="56"/>
        <v>y</v>
      </c>
    </row>
    <row r="1180" spans="1:9" x14ac:dyDescent="0.25">
      <c r="A1180" t="s">
        <v>2268</v>
      </c>
      <c r="B1180" t="s">
        <v>2268</v>
      </c>
      <c r="C1180" t="str">
        <f t="shared" si="54"/>
        <v>y</v>
      </c>
      <c r="D1180" t="s">
        <v>2268</v>
      </c>
      <c r="E1180" t="s">
        <v>2268</v>
      </c>
      <c r="F1180" t="str">
        <f t="shared" si="55"/>
        <v>y</v>
      </c>
      <c r="G1180" t="s">
        <v>2268</v>
      </c>
      <c r="H1180" t="s">
        <v>2268</v>
      </c>
      <c r="I1180" t="str">
        <f t="shared" si="56"/>
        <v>y</v>
      </c>
    </row>
    <row r="1181" spans="1:9" x14ac:dyDescent="0.25">
      <c r="A1181" t="s">
        <v>2268</v>
      </c>
      <c r="B1181" t="s">
        <v>2268</v>
      </c>
      <c r="C1181" t="str">
        <f t="shared" si="54"/>
        <v>y</v>
      </c>
      <c r="D1181" t="s">
        <v>2268</v>
      </c>
      <c r="E1181" t="s">
        <v>2268</v>
      </c>
      <c r="F1181" t="str">
        <f t="shared" si="55"/>
        <v>y</v>
      </c>
      <c r="G1181" t="s">
        <v>2268</v>
      </c>
      <c r="H1181" t="s">
        <v>2268</v>
      </c>
      <c r="I1181" t="str">
        <f t="shared" si="56"/>
        <v>y</v>
      </c>
    </row>
    <row r="1182" spans="1:9" x14ac:dyDescent="0.25">
      <c r="A1182" t="s">
        <v>2269</v>
      </c>
      <c r="B1182" t="s">
        <v>2269</v>
      </c>
      <c r="C1182" t="str">
        <f t="shared" si="54"/>
        <v>y</v>
      </c>
      <c r="D1182" t="s">
        <v>2269</v>
      </c>
      <c r="E1182" t="s">
        <v>2269</v>
      </c>
      <c r="F1182" t="str">
        <f t="shared" si="55"/>
        <v>y</v>
      </c>
      <c r="G1182" t="s">
        <v>2269</v>
      </c>
      <c r="H1182" t="s">
        <v>2269</v>
      </c>
      <c r="I1182" t="str">
        <f t="shared" si="56"/>
        <v>y</v>
      </c>
    </row>
    <row r="1183" spans="1:9" x14ac:dyDescent="0.25">
      <c r="A1183" t="s">
        <v>2269</v>
      </c>
      <c r="B1183" t="s">
        <v>2269</v>
      </c>
      <c r="C1183" t="str">
        <f t="shared" si="54"/>
        <v>y</v>
      </c>
      <c r="D1183" t="s">
        <v>2269</v>
      </c>
      <c r="E1183" t="s">
        <v>2269</v>
      </c>
      <c r="F1183" t="str">
        <f t="shared" si="55"/>
        <v>y</v>
      </c>
      <c r="G1183" t="s">
        <v>2269</v>
      </c>
      <c r="H1183" t="s">
        <v>2269</v>
      </c>
      <c r="I1183" t="str">
        <f t="shared" si="56"/>
        <v>y</v>
      </c>
    </row>
    <row r="1184" spans="1:9" x14ac:dyDescent="0.25">
      <c r="A1184" t="s">
        <v>2269</v>
      </c>
      <c r="B1184" t="s">
        <v>2269</v>
      </c>
      <c r="C1184" t="str">
        <f t="shared" si="54"/>
        <v>y</v>
      </c>
      <c r="D1184" t="s">
        <v>2269</v>
      </c>
      <c r="E1184" t="s">
        <v>2269</v>
      </c>
      <c r="F1184" t="str">
        <f t="shared" si="55"/>
        <v>y</v>
      </c>
      <c r="G1184" t="s">
        <v>2269</v>
      </c>
      <c r="H1184" t="s">
        <v>2269</v>
      </c>
      <c r="I1184" t="str">
        <f t="shared" si="56"/>
        <v>y</v>
      </c>
    </row>
    <row r="1185" spans="1:9" x14ac:dyDescent="0.25">
      <c r="A1185" t="s">
        <v>2269</v>
      </c>
      <c r="B1185" t="s">
        <v>2269</v>
      </c>
      <c r="C1185" t="str">
        <f t="shared" si="54"/>
        <v>y</v>
      </c>
      <c r="D1185" t="s">
        <v>2269</v>
      </c>
      <c r="E1185" t="s">
        <v>2269</v>
      </c>
      <c r="F1185" t="str">
        <f t="shared" si="55"/>
        <v>y</v>
      </c>
      <c r="G1185" t="s">
        <v>2269</v>
      </c>
      <c r="H1185" t="s">
        <v>2269</v>
      </c>
      <c r="I1185" t="str">
        <f t="shared" si="56"/>
        <v>y</v>
      </c>
    </row>
    <row r="1186" spans="1:9" x14ac:dyDescent="0.25">
      <c r="A1186" t="s">
        <v>2270</v>
      </c>
      <c r="B1186" t="s">
        <v>2270</v>
      </c>
      <c r="C1186" t="str">
        <f t="shared" si="54"/>
        <v>y</v>
      </c>
      <c r="D1186" t="s">
        <v>2270</v>
      </c>
      <c r="E1186" t="s">
        <v>2270</v>
      </c>
      <c r="F1186" t="str">
        <f t="shared" si="55"/>
        <v>y</v>
      </c>
      <c r="G1186" t="s">
        <v>2270</v>
      </c>
      <c r="H1186" t="s">
        <v>2270</v>
      </c>
      <c r="I1186" t="str">
        <f t="shared" si="56"/>
        <v>y</v>
      </c>
    </row>
    <row r="1187" spans="1:9" x14ac:dyDescent="0.25">
      <c r="A1187" t="s">
        <v>2270</v>
      </c>
      <c r="B1187" t="s">
        <v>2270</v>
      </c>
      <c r="C1187" t="str">
        <f t="shared" si="54"/>
        <v>y</v>
      </c>
      <c r="D1187" t="s">
        <v>2270</v>
      </c>
      <c r="E1187" t="s">
        <v>2270</v>
      </c>
      <c r="F1187" t="str">
        <f t="shared" si="55"/>
        <v>y</v>
      </c>
      <c r="G1187" t="s">
        <v>2270</v>
      </c>
      <c r="H1187" t="s">
        <v>2270</v>
      </c>
      <c r="I1187" t="str">
        <f t="shared" si="56"/>
        <v>y</v>
      </c>
    </row>
    <row r="1188" spans="1:9" x14ac:dyDescent="0.25">
      <c r="A1188" t="s">
        <v>2270</v>
      </c>
      <c r="B1188" t="s">
        <v>2270</v>
      </c>
      <c r="C1188" t="str">
        <f t="shared" si="54"/>
        <v>y</v>
      </c>
      <c r="D1188" t="s">
        <v>2270</v>
      </c>
      <c r="E1188" t="s">
        <v>2270</v>
      </c>
      <c r="F1188" t="str">
        <f t="shared" si="55"/>
        <v>y</v>
      </c>
      <c r="G1188" t="s">
        <v>2270</v>
      </c>
      <c r="H1188" t="s">
        <v>2270</v>
      </c>
      <c r="I1188" t="str">
        <f t="shared" si="56"/>
        <v>y</v>
      </c>
    </row>
    <row r="1189" spans="1:9" x14ac:dyDescent="0.25">
      <c r="A1189" t="s">
        <v>2270</v>
      </c>
      <c r="B1189" t="s">
        <v>2270</v>
      </c>
      <c r="C1189" t="str">
        <f t="shared" si="54"/>
        <v>y</v>
      </c>
      <c r="D1189" t="s">
        <v>2270</v>
      </c>
      <c r="E1189" t="s">
        <v>2270</v>
      </c>
      <c r="F1189" t="str">
        <f t="shared" si="55"/>
        <v>y</v>
      </c>
      <c r="G1189" t="s">
        <v>2270</v>
      </c>
      <c r="H1189" t="s">
        <v>2270</v>
      </c>
      <c r="I1189" t="str">
        <f t="shared" si="56"/>
        <v>y</v>
      </c>
    </row>
    <row r="1190" spans="1:9" x14ac:dyDescent="0.25">
      <c r="A1190" t="s">
        <v>2271</v>
      </c>
      <c r="B1190" t="s">
        <v>2271</v>
      </c>
      <c r="C1190" t="str">
        <f t="shared" si="54"/>
        <v>y</v>
      </c>
      <c r="D1190" t="s">
        <v>2271</v>
      </c>
      <c r="E1190" t="s">
        <v>2271</v>
      </c>
      <c r="F1190" t="str">
        <f t="shared" si="55"/>
        <v>y</v>
      </c>
      <c r="G1190" t="s">
        <v>2271</v>
      </c>
      <c r="H1190" t="s">
        <v>2271</v>
      </c>
      <c r="I1190" t="str">
        <f t="shared" si="56"/>
        <v>y</v>
      </c>
    </row>
    <row r="1191" spans="1:9" x14ac:dyDescent="0.25">
      <c r="A1191" t="s">
        <v>2271</v>
      </c>
      <c r="B1191" t="s">
        <v>2271</v>
      </c>
      <c r="C1191" t="str">
        <f t="shared" si="54"/>
        <v>y</v>
      </c>
      <c r="D1191" t="s">
        <v>2271</v>
      </c>
      <c r="E1191" t="s">
        <v>2271</v>
      </c>
      <c r="F1191" t="str">
        <f t="shared" si="55"/>
        <v>y</v>
      </c>
      <c r="G1191" t="s">
        <v>2271</v>
      </c>
      <c r="H1191" t="s">
        <v>2271</v>
      </c>
      <c r="I1191" t="str">
        <f t="shared" si="56"/>
        <v>y</v>
      </c>
    </row>
    <row r="1192" spans="1:9" x14ac:dyDescent="0.25">
      <c r="A1192" t="s">
        <v>2271</v>
      </c>
      <c r="B1192" t="s">
        <v>2271</v>
      </c>
      <c r="C1192" t="str">
        <f t="shared" si="54"/>
        <v>y</v>
      </c>
      <c r="D1192" t="s">
        <v>2271</v>
      </c>
      <c r="E1192" t="s">
        <v>2271</v>
      </c>
      <c r="F1192" t="str">
        <f t="shared" si="55"/>
        <v>y</v>
      </c>
      <c r="G1192" t="s">
        <v>2271</v>
      </c>
      <c r="H1192" t="s">
        <v>2271</v>
      </c>
      <c r="I1192" t="str">
        <f t="shared" si="56"/>
        <v>y</v>
      </c>
    </row>
    <row r="1193" spans="1:9" x14ac:dyDescent="0.25">
      <c r="A1193" t="s">
        <v>2271</v>
      </c>
      <c r="B1193" t="s">
        <v>2271</v>
      </c>
      <c r="C1193" t="str">
        <f t="shared" si="54"/>
        <v>y</v>
      </c>
      <c r="D1193" t="s">
        <v>2271</v>
      </c>
      <c r="E1193" t="s">
        <v>2271</v>
      </c>
      <c r="F1193" t="str">
        <f t="shared" si="55"/>
        <v>y</v>
      </c>
      <c r="G1193" t="s">
        <v>2271</v>
      </c>
      <c r="H1193" t="s">
        <v>2271</v>
      </c>
      <c r="I1193" t="str">
        <f t="shared" si="56"/>
        <v>y</v>
      </c>
    </row>
    <row r="1194" spans="1:9" x14ac:dyDescent="0.25">
      <c r="A1194" t="s">
        <v>2272</v>
      </c>
      <c r="B1194" t="s">
        <v>2272</v>
      </c>
      <c r="C1194" t="str">
        <f t="shared" si="54"/>
        <v>y</v>
      </c>
      <c r="D1194" t="s">
        <v>2272</v>
      </c>
      <c r="E1194" t="s">
        <v>2272</v>
      </c>
      <c r="F1194" t="str">
        <f t="shared" si="55"/>
        <v>y</v>
      </c>
      <c r="G1194" t="s">
        <v>2272</v>
      </c>
      <c r="H1194" t="s">
        <v>2272</v>
      </c>
      <c r="I1194" t="str">
        <f t="shared" si="56"/>
        <v>y</v>
      </c>
    </row>
    <row r="1195" spans="1:9" x14ac:dyDescent="0.25">
      <c r="A1195" t="s">
        <v>2272</v>
      </c>
      <c r="B1195" t="s">
        <v>2272</v>
      </c>
      <c r="C1195" t="str">
        <f t="shared" si="54"/>
        <v>y</v>
      </c>
      <c r="D1195" t="s">
        <v>2272</v>
      </c>
      <c r="E1195" t="s">
        <v>2272</v>
      </c>
      <c r="F1195" t="str">
        <f t="shared" si="55"/>
        <v>y</v>
      </c>
      <c r="G1195" t="s">
        <v>2272</v>
      </c>
      <c r="H1195" t="s">
        <v>2272</v>
      </c>
      <c r="I1195" t="str">
        <f t="shared" si="56"/>
        <v>y</v>
      </c>
    </row>
    <row r="1196" spans="1:9" x14ac:dyDescent="0.25">
      <c r="A1196" t="s">
        <v>2272</v>
      </c>
      <c r="B1196" t="s">
        <v>2272</v>
      </c>
      <c r="C1196" t="str">
        <f t="shared" si="54"/>
        <v>y</v>
      </c>
      <c r="D1196" t="s">
        <v>2272</v>
      </c>
      <c r="E1196" t="s">
        <v>2272</v>
      </c>
      <c r="F1196" t="str">
        <f t="shared" si="55"/>
        <v>y</v>
      </c>
      <c r="G1196" t="s">
        <v>2272</v>
      </c>
      <c r="H1196" t="s">
        <v>2272</v>
      </c>
      <c r="I1196" t="str">
        <f t="shared" si="56"/>
        <v>y</v>
      </c>
    </row>
    <row r="1197" spans="1:9" x14ac:dyDescent="0.25">
      <c r="A1197" t="s">
        <v>2272</v>
      </c>
      <c r="B1197" t="s">
        <v>2272</v>
      </c>
      <c r="C1197" t="str">
        <f t="shared" si="54"/>
        <v>y</v>
      </c>
      <c r="D1197" t="s">
        <v>2272</v>
      </c>
      <c r="E1197" t="s">
        <v>2272</v>
      </c>
      <c r="F1197" t="str">
        <f t="shared" si="55"/>
        <v>y</v>
      </c>
      <c r="G1197" t="s">
        <v>2272</v>
      </c>
      <c r="H1197" t="s">
        <v>2272</v>
      </c>
      <c r="I1197" t="str">
        <f t="shared" si="56"/>
        <v>y</v>
      </c>
    </row>
    <row r="1198" spans="1:9" x14ac:dyDescent="0.25">
      <c r="A1198" t="s">
        <v>2273</v>
      </c>
      <c r="B1198" t="s">
        <v>2273</v>
      </c>
      <c r="C1198" t="str">
        <f t="shared" si="54"/>
        <v>y</v>
      </c>
      <c r="D1198" t="s">
        <v>2273</v>
      </c>
      <c r="E1198" t="s">
        <v>2273</v>
      </c>
      <c r="F1198" t="str">
        <f t="shared" si="55"/>
        <v>y</v>
      </c>
      <c r="G1198" t="s">
        <v>2273</v>
      </c>
      <c r="H1198" t="s">
        <v>2273</v>
      </c>
      <c r="I1198" t="str">
        <f t="shared" si="56"/>
        <v>y</v>
      </c>
    </row>
    <row r="1199" spans="1:9" x14ac:dyDescent="0.25">
      <c r="A1199" t="s">
        <v>2273</v>
      </c>
      <c r="B1199" t="s">
        <v>2273</v>
      </c>
      <c r="C1199" t="str">
        <f t="shared" si="54"/>
        <v>y</v>
      </c>
      <c r="D1199" t="s">
        <v>2273</v>
      </c>
      <c r="E1199" t="s">
        <v>2273</v>
      </c>
      <c r="F1199" t="str">
        <f t="shared" si="55"/>
        <v>y</v>
      </c>
      <c r="G1199" t="s">
        <v>2273</v>
      </c>
      <c r="H1199" t="s">
        <v>2273</v>
      </c>
      <c r="I1199" t="str">
        <f t="shared" si="56"/>
        <v>y</v>
      </c>
    </row>
    <row r="1200" spans="1:9" x14ac:dyDescent="0.25">
      <c r="A1200" t="s">
        <v>2273</v>
      </c>
      <c r="B1200" t="s">
        <v>2273</v>
      </c>
      <c r="C1200" t="str">
        <f t="shared" si="54"/>
        <v>y</v>
      </c>
      <c r="D1200" t="s">
        <v>2273</v>
      </c>
      <c r="E1200" t="s">
        <v>2273</v>
      </c>
      <c r="F1200" t="str">
        <f t="shared" si="55"/>
        <v>y</v>
      </c>
      <c r="G1200" t="s">
        <v>2273</v>
      </c>
      <c r="H1200" t="s">
        <v>2273</v>
      </c>
      <c r="I1200" t="str">
        <f t="shared" si="56"/>
        <v>y</v>
      </c>
    </row>
    <row r="1201" spans="1:9" x14ac:dyDescent="0.25">
      <c r="A1201" t="s">
        <v>2273</v>
      </c>
      <c r="B1201" t="s">
        <v>2273</v>
      </c>
      <c r="C1201" t="str">
        <f t="shared" si="54"/>
        <v>y</v>
      </c>
      <c r="D1201" t="s">
        <v>2273</v>
      </c>
      <c r="E1201" t="s">
        <v>2273</v>
      </c>
      <c r="F1201" t="str">
        <f t="shared" si="55"/>
        <v>y</v>
      </c>
      <c r="G1201" t="s">
        <v>2273</v>
      </c>
      <c r="H1201" t="s">
        <v>2273</v>
      </c>
      <c r="I1201" t="str">
        <f t="shared" si="56"/>
        <v>y</v>
      </c>
    </row>
    <row r="1202" spans="1:9" x14ac:dyDescent="0.25">
      <c r="A1202" t="s">
        <v>2274</v>
      </c>
      <c r="B1202" t="s">
        <v>2274</v>
      </c>
      <c r="C1202" t="str">
        <f t="shared" si="54"/>
        <v>y</v>
      </c>
      <c r="D1202" t="s">
        <v>2274</v>
      </c>
      <c r="E1202" t="s">
        <v>2274</v>
      </c>
      <c r="F1202" t="str">
        <f t="shared" si="55"/>
        <v>y</v>
      </c>
      <c r="G1202" t="s">
        <v>2274</v>
      </c>
      <c r="H1202" t="s">
        <v>2274</v>
      </c>
      <c r="I1202" t="str">
        <f t="shared" si="56"/>
        <v>y</v>
      </c>
    </row>
    <row r="1203" spans="1:9" x14ac:dyDescent="0.25">
      <c r="A1203" t="s">
        <v>2274</v>
      </c>
      <c r="B1203" t="s">
        <v>2274</v>
      </c>
      <c r="C1203" t="str">
        <f t="shared" si="54"/>
        <v>y</v>
      </c>
      <c r="D1203" t="s">
        <v>2274</v>
      </c>
      <c r="E1203" t="s">
        <v>2274</v>
      </c>
      <c r="F1203" t="str">
        <f t="shared" si="55"/>
        <v>y</v>
      </c>
      <c r="G1203" t="s">
        <v>2274</v>
      </c>
      <c r="H1203" t="s">
        <v>2274</v>
      </c>
      <c r="I1203" t="str">
        <f t="shared" si="56"/>
        <v>y</v>
      </c>
    </row>
    <row r="1204" spans="1:9" x14ac:dyDescent="0.25">
      <c r="A1204" t="s">
        <v>2274</v>
      </c>
      <c r="B1204" t="s">
        <v>2274</v>
      </c>
      <c r="C1204" t="str">
        <f t="shared" si="54"/>
        <v>y</v>
      </c>
      <c r="D1204" t="s">
        <v>2274</v>
      </c>
      <c r="E1204" t="s">
        <v>2274</v>
      </c>
      <c r="F1204" t="str">
        <f t="shared" si="55"/>
        <v>y</v>
      </c>
      <c r="G1204" t="s">
        <v>2274</v>
      </c>
      <c r="H1204" t="s">
        <v>2274</v>
      </c>
      <c r="I1204" t="str">
        <f t="shared" si="56"/>
        <v>y</v>
      </c>
    </row>
    <row r="1205" spans="1:9" x14ac:dyDescent="0.25">
      <c r="A1205" t="s">
        <v>2274</v>
      </c>
      <c r="B1205" t="s">
        <v>2274</v>
      </c>
      <c r="C1205" t="str">
        <f t="shared" si="54"/>
        <v>y</v>
      </c>
      <c r="D1205" t="s">
        <v>2274</v>
      </c>
      <c r="E1205" t="s">
        <v>2274</v>
      </c>
      <c r="F1205" t="str">
        <f t="shared" si="55"/>
        <v>y</v>
      </c>
      <c r="G1205" t="s">
        <v>2274</v>
      </c>
      <c r="H1205" t="s">
        <v>2274</v>
      </c>
      <c r="I1205" t="str">
        <f t="shared" si="56"/>
        <v>y</v>
      </c>
    </row>
    <row r="1206" spans="1:9" x14ac:dyDescent="0.25">
      <c r="A1206" t="s">
        <v>2275</v>
      </c>
      <c r="B1206" t="s">
        <v>2275</v>
      </c>
      <c r="C1206" t="str">
        <f t="shared" si="54"/>
        <v>y</v>
      </c>
      <c r="D1206" t="s">
        <v>2275</v>
      </c>
      <c r="E1206" t="s">
        <v>2275</v>
      </c>
      <c r="F1206" t="str">
        <f t="shared" si="55"/>
        <v>y</v>
      </c>
      <c r="G1206" t="s">
        <v>2275</v>
      </c>
      <c r="H1206" t="s">
        <v>2275</v>
      </c>
      <c r="I1206" t="str">
        <f t="shared" si="56"/>
        <v>y</v>
      </c>
    </row>
    <row r="1207" spans="1:9" x14ac:dyDescent="0.25">
      <c r="A1207" t="s">
        <v>2275</v>
      </c>
      <c r="B1207" t="s">
        <v>2275</v>
      </c>
      <c r="C1207" t="str">
        <f t="shared" si="54"/>
        <v>y</v>
      </c>
      <c r="D1207" t="s">
        <v>2275</v>
      </c>
      <c r="E1207" t="s">
        <v>2275</v>
      </c>
      <c r="F1207" t="str">
        <f t="shared" si="55"/>
        <v>y</v>
      </c>
      <c r="G1207" t="s">
        <v>2275</v>
      </c>
      <c r="H1207" t="s">
        <v>2275</v>
      </c>
      <c r="I1207" t="str">
        <f t="shared" si="56"/>
        <v>y</v>
      </c>
    </row>
    <row r="1208" spans="1:9" x14ac:dyDescent="0.25">
      <c r="A1208" t="s">
        <v>2275</v>
      </c>
      <c r="B1208" t="s">
        <v>2275</v>
      </c>
      <c r="C1208" t="str">
        <f t="shared" si="54"/>
        <v>y</v>
      </c>
      <c r="D1208" t="s">
        <v>2275</v>
      </c>
      <c r="E1208" t="s">
        <v>2275</v>
      </c>
      <c r="F1208" t="str">
        <f t="shared" si="55"/>
        <v>y</v>
      </c>
      <c r="G1208" t="s">
        <v>2275</v>
      </c>
      <c r="H1208" t="s">
        <v>2275</v>
      </c>
      <c r="I1208" t="str">
        <f t="shared" si="56"/>
        <v>y</v>
      </c>
    </row>
    <row r="1209" spans="1:9" x14ac:dyDescent="0.25">
      <c r="A1209" t="s">
        <v>2275</v>
      </c>
      <c r="B1209" t="s">
        <v>2275</v>
      </c>
      <c r="C1209" t="str">
        <f t="shared" si="54"/>
        <v>y</v>
      </c>
      <c r="D1209" t="s">
        <v>2275</v>
      </c>
      <c r="E1209" t="s">
        <v>2275</v>
      </c>
      <c r="F1209" t="str">
        <f t="shared" si="55"/>
        <v>y</v>
      </c>
      <c r="G1209" t="s">
        <v>2275</v>
      </c>
      <c r="H1209" t="s">
        <v>2275</v>
      </c>
      <c r="I1209" t="str">
        <f t="shared" si="56"/>
        <v>y</v>
      </c>
    </row>
    <row r="1210" spans="1:9" x14ac:dyDescent="0.25">
      <c r="A1210" t="s">
        <v>2276</v>
      </c>
      <c r="B1210" t="s">
        <v>2276</v>
      </c>
      <c r="C1210" t="str">
        <f t="shared" si="54"/>
        <v>y</v>
      </c>
      <c r="D1210" t="s">
        <v>2276</v>
      </c>
      <c r="E1210" t="s">
        <v>2276</v>
      </c>
      <c r="F1210" t="str">
        <f t="shared" si="55"/>
        <v>y</v>
      </c>
      <c r="G1210" t="s">
        <v>2276</v>
      </c>
      <c r="H1210" t="s">
        <v>2276</v>
      </c>
      <c r="I1210" t="str">
        <f t="shared" si="56"/>
        <v>y</v>
      </c>
    </row>
    <row r="1211" spans="1:9" x14ac:dyDescent="0.25">
      <c r="A1211" t="s">
        <v>2276</v>
      </c>
      <c r="B1211" t="s">
        <v>2276</v>
      </c>
      <c r="C1211" t="str">
        <f t="shared" si="54"/>
        <v>y</v>
      </c>
      <c r="D1211" t="s">
        <v>2276</v>
      </c>
      <c r="E1211" t="s">
        <v>2276</v>
      </c>
      <c r="F1211" t="str">
        <f t="shared" si="55"/>
        <v>y</v>
      </c>
      <c r="G1211" t="s">
        <v>2276</v>
      </c>
      <c r="H1211" t="s">
        <v>2276</v>
      </c>
      <c r="I1211" t="str">
        <f t="shared" si="56"/>
        <v>y</v>
      </c>
    </row>
    <row r="1212" spans="1:9" x14ac:dyDescent="0.25">
      <c r="A1212" t="s">
        <v>2276</v>
      </c>
      <c r="B1212" t="s">
        <v>2276</v>
      </c>
      <c r="C1212" t="str">
        <f t="shared" si="54"/>
        <v>y</v>
      </c>
      <c r="D1212" t="s">
        <v>2276</v>
      </c>
      <c r="E1212" t="s">
        <v>2276</v>
      </c>
      <c r="F1212" t="str">
        <f t="shared" si="55"/>
        <v>y</v>
      </c>
      <c r="G1212" t="s">
        <v>2276</v>
      </c>
      <c r="H1212" t="s">
        <v>2276</v>
      </c>
      <c r="I1212" t="str">
        <f t="shared" si="56"/>
        <v>y</v>
      </c>
    </row>
    <row r="1213" spans="1:9" x14ac:dyDescent="0.25">
      <c r="A1213" t="s">
        <v>2276</v>
      </c>
      <c r="B1213" t="s">
        <v>2276</v>
      </c>
      <c r="C1213" t="str">
        <f t="shared" si="54"/>
        <v>y</v>
      </c>
      <c r="D1213" t="s">
        <v>2276</v>
      </c>
      <c r="E1213" t="s">
        <v>2276</v>
      </c>
      <c r="F1213" t="str">
        <f t="shared" si="55"/>
        <v>y</v>
      </c>
      <c r="G1213" t="s">
        <v>2276</v>
      </c>
      <c r="H1213" t="s">
        <v>2276</v>
      </c>
      <c r="I1213" t="str">
        <f t="shared" si="56"/>
        <v>y</v>
      </c>
    </row>
    <row r="1214" spans="1:9" x14ac:dyDescent="0.25">
      <c r="A1214" t="s">
        <v>2277</v>
      </c>
      <c r="B1214" t="s">
        <v>2277</v>
      </c>
      <c r="C1214" t="str">
        <f t="shared" si="54"/>
        <v>y</v>
      </c>
      <c r="D1214" t="s">
        <v>2277</v>
      </c>
      <c r="E1214" t="s">
        <v>2277</v>
      </c>
      <c r="F1214" t="str">
        <f t="shared" si="55"/>
        <v>y</v>
      </c>
      <c r="G1214" t="s">
        <v>2277</v>
      </c>
      <c r="H1214" t="s">
        <v>2277</v>
      </c>
      <c r="I1214" t="str">
        <f t="shared" si="56"/>
        <v>y</v>
      </c>
    </row>
    <row r="1215" spans="1:9" x14ac:dyDescent="0.25">
      <c r="A1215" t="s">
        <v>2277</v>
      </c>
      <c r="B1215" t="s">
        <v>2277</v>
      </c>
      <c r="C1215" t="str">
        <f t="shared" si="54"/>
        <v>y</v>
      </c>
      <c r="D1215" t="s">
        <v>2277</v>
      </c>
      <c r="E1215" t="s">
        <v>2277</v>
      </c>
      <c r="F1215" t="str">
        <f t="shared" si="55"/>
        <v>y</v>
      </c>
      <c r="G1215" t="s">
        <v>2277</v>
      </c>
      <c r="H1215" t="s">
        <v>2277</v>
      </c>
      <c r="I1215" t="str">
        <f t="shared" si="56"/>
        <v>y</v>
      </c>
    </row>
    <row r="1216" spans="1:9" x14ac:dyDescent="0.25">
      <c r="A1216" t="s">
        <v>2277</v>
      </c>
      <c r="B1216" t="s">
        <v>2277</v>
      </c>
      <c r="C1216" t="str">
        <f t="shared" si="54"/>
        <v>y</v>
      </c>
      <c r="D1216" t="s">
        <v>2277</v>
      </c>
      <c r="E1216" t="s">
        <v>2277</v>
      </c>
      <c r="F1216" t="str">
        <f t="shared" si="55"/>
        <v>y</v>
      </c>
      <c r="G1216" t="s">
        <v>2277</v>
      </c>
      <c r="H1216" t="s">
        <v>2277</v>
      </c>
      <c r="I1216" t="str">
        <f t="shared" si="56"/>
        <v>y</v>
      </c>
    </row>
    <row r="1217" spans="1:9" x14ac:dyDescent="0.25">
      <c r="A1217" t="s">
        <v>2277</v>
      </c>
      <c r="B1217" t="s">
        <v>2277</v>
      </c>
      <c r="C1217" t="str">
        <f t="shared" si="54"/>
        <v>y</v>
      </c>
      <c r="D1217" t="s">
        <v>2277</v>
      </c>
      <c r="E1217" t="s">
        <v>2277</v>
      </c>
      <c r="F1217" t="str">
        <f t="shared" si="55"/>
        <v>y</v>
      </c>
      <c r="G1217" t="s">
        <v>2277</v>
      </c>
      <c r="H1217" t="s">
        <v>2277</v>
      </c>
      <c r="I1217" t="str">
        <f t="shared" si="56"/>
        <v>y</v>
      </c>
    </row>
    <row r="1218" spans="1:9" x14ac:dyDescent="0.25">
      <c r="A1218" t="s">
        <v>2278</v>
      </c>
      <c r="B1218" t="s">
        <v>2278</v>
      </c>
      <c r="C1218" t="str">
        <f t="shared" si="54"/>
        <v>y</v>
      </c>
      <c r="D1218" t="s">
        <v>2278</v>
      </c>
      <c r="E1218" t="s">
        <v>2278</v>
      </c>
      <c r="F1218" t="str">
        <f t="shared" si="55"/>
        <v>y</v>
      </c>
      <c r="G1218" t="s">
        <v>2278</v>
      </c>
      <c r="H1218" t="s">
        <v>2278</v>
      </c>
      <c r="I1218" t="str">
        <f t="shared" si="56"/>
        <v>y</v>
      </c>
    </row>
    <row r="1219" spans="1:9" x14ac:dyDescent="0.25">
      <c r="A1219" t="s">
        <v>2278</v>
      </c>
      <c r="B1219" t="s">
        <v>2278</v>
      </c>
      <c r="C1219" t="str">
        <f t="shared" ref="C1219:C1282" si="57">IF(A1219=B1219,"y","n")</f>
        <v>y</v>
      </c>
      <c r="D1219" t="s">
        <v>2278</v>
      </c>
      <c r="E1219" t="s">
        <v>2278</v>
      </c>
      <c r="F1219" t="str">
        <f t="shared" ref="F1219:F1282" si="58">IF(D1219=E1219,"y","n")</f>
        <v>y</v>
      </c>
      <c r="G1219" t="s">
        <v>2278</v>
      </c>
      <c r="H1219" t="s">
        <v>2278</v>
      </c>
      <c r="I1219" t="str">
        <f t="shared" ref="I1219:I1282" si="59">IF(L1219=M1219,"y","n")</f>
        <v>y</v>
      </c>
    </row>
    <row r="1220" spans="1:9" x14ac:dyDescent="0.25">
      <c r="A1220" t="s">
        <v>2278</v>
      </c>
      <c r="B1220" t="s">
        <v>2278</v>
      </c>
      <c r="C1220" t="str">
        <f t="shared" si="57"/>
        <v>y</v>
      </c>
      <c r="D1220" t="s">
        <v>2278</v>
      </c>
      <c r="E1220" t="s">
        <v>2278</v>
      </c>
      <c r="F1220" t="str">
        <f t="shared" si="58"/>
        <v>y</v>
      </c>
      <c r="G1220" t="s">
        <v>2278</v>
      </c>
      <c r="H1220" t="s">
        <v>2278</v>
      </c>
      <c r="I1220" t="str">
        <f t="shared" si="59"/>
        <v>y</v>
      </c>
    </row>
    <row r="1221" spans="1:9" x14ac:dyDescent="0.25">
      <c r="A1221" t="s">
        <v>2278</v>
      </c>
      <c r="B1221" t="s">
        <v>2278</v>
      </c>
      <c r="C1221" t="str">
        <f t="shared" si="57"/>
        <v>y</v>
      </c>
      <c r="D1221" t="s">
        <v>2278</v>
      </c>
      <c r="E1221" t="s">
        <v>2278</v>
      </c>
      <c r="F1221" t="str">
        <f t="shared" si="58"/>
        <v>y</v>
      </c>
      <c r="G1221" t="s">
        <v>2278</v>
      </c>
      <c r="H1221" t="s">
        <v>2278</v>
      </c>
      <c r="I1221" t="str">
        <f t="shared" si="59"/>
        <v>y</v>
      </c>
    </row>
    <row r="1222" spans="1:9" x14ac:dyDescent="0.25">
      <c r="A1222" t="s">
        <v>2279</v>
      </c>
      <c r="B1222" t="s">
        <v>2279</v>
      </c>
      <c r="C1222" t="str">
        <f t="shared" si="57"/>
        <v>y</v>
      </c>
      <c r="D1222" t="s">
        <v>2279</v>
      </c>
      <c r="E1222" t="s">
        <v>2279</v>
      </c>
      <c r="F1222" t="str">
        <f t="shared" si="58"/>
        <v>y</v>
      </c>
      <c r="G1222" t="s">
        <v>2279</v>
      </c>
      <c r="H1222" t="s">
        <v>2279</v>
      </c>
      <c r="I1222" t="str">
        <f t="shared" si="59"/>
        <v>y</v>
      </c>
    </row>
    <row r="1223" spans="1:9" x14ac:dyDescent="0.25">
      <c r="A1223" t="s">
        <v>2279</v>
      </c>
      <c r="B1223" t="s">
        <v>2279</v>
      </c>
      <c r="C1223" t="str">
        <f t="shared" si="57"/>
        <v>y</v>
      </c>
      <c r="D1223" t="s">
        <v>2279</v>
      </c>
      <c r="E1223" t="s">
        <v>2279</v>
      </c>
      <c r="F1223" t="str">
        <f t="shared" si="58"/>
        <v>y</v>
      </c>
      <c r="G1223" t="s">
        <v>2279</v>
      </c>
      <c r="H1223" t="s">
        <v>2279</v>
      </c>
      <c r="I1223" t="str">
        <f t="shared" si="59"/>
        <v>y</v>
      </c>
    </row>
    <row r="1224" spans="1:9" x14ac:dyDescent="0.25">
      <c r="A1224" t="s">
        <v>2279</v>
      </c>
      <c r="B1224" t="s">
        <v>2279</v>
      </c>
      <c r="C1224" t="str">
        <f t="shared" si="57"/>
        <v>y</v>
      </c>
      <c r="D1224" t="s">
        <v>2279</v>
      </c>
      <c r="E1224" t="s">
        <v>2279</v>
      </c>
      <c r="F1224" t="str">
        <f t="shared" si="58"/>
        <v>y</v>
      </c>
      <c r="G1224" t="s">
        <v>2279</v>
      </c>
      <c r="H1224" t="s">
        <v>2279</v>
      </c>
      <c r="I1224" t="str">
        <f t="shared" si="59"/>
        <v>y</v>
      </c>
    </row>
    <row r="1225" spans="1:9" x14ac:dyDescent="0.25">
      <c r="A1225" t="s">
        <v>2279</v>
      </c>
      <c r="B1225" t="s">
        <v>2279</v>
      </c>
      <c r="C1225" t="str">
        <f t="shared" si="57"/>
        <v>y</v>
      </c>
      <c r="D1225" t="s">
        <v>2279</v>
      </c>
      <c r="E1225" t="s">
        <v>2279</v>
      </c>
      <c r="F1225" t="str">
        <f t="shared" si="58"/>
        <v>y</v>
      </c>
      <c r="G1225" t="s">
        <v>2279</v>
      </c>
      <c r="H1225" t="s">
        <v>2279</v>
      </c>
      <c r="I1225" t="str">
        <f t="shared" si="59"/>
        <v>y</v>
      </c>
    </row>
    <row r="1226" spans="1:9" x14ac:dyDescent="0.25">
      <c r="A1226" t="s">
        <v>2280</v>
      </c>
      <c r="B1226" t="s">
        <v>2280</v>
      </c>
      <c r="C1226" t="str">
        <f t="shared" si="57"/>
        <v>y</v>
      </c>
      <c r="D1226" t="s">
        <v>2280</v>
      </c>
      <c r="E1226" t="s">
        <v>2280</v>
      </c>
      <c r="F1226" t="str">
        <f t="shared" si="58"/>
        <v>y</v>
      </c>
      <c r="G1226" t="s">
        <v>2280</v>
      </c>
      <c r="H1226" t="s">
        <v>2280</v>
      </c>
      <c r="I1226" t="str">
        <f t="shared" si="59"/>
        <v>y</v>
      </c>
    </row>
    <row r="1227" spans="1:9" x14ac:dyDescent="0.25">
      <c r="A1227" t="s">
        <v>2280</v>
      </c>
      <c r="B1227" t="s">
        <v>2280</v>
      </c>
      <c r="C1227" t="str">
        <f t="shared" si="57"/>
        <v>y</v>
      </c>
      <c r="D1227" t="s">
        <v>2280</v>
      </c>
      <c r="E1227" t="s">
        <v>2280</v>
      </c>
      <c r="F1227" t="str">
        <f t="shared" si="58"/>
        <v>y</v>
      </c>
      <c r="G1227" t="s">
        <v>2280</v>
      </c>
      <c r="H1227" t="s">
        <v>2280</v>
      </c>
      <c r="I1227" t="str">
        <f t="shared" si="59"/>
        <v>y</v>
      </c>
    </row>
    <row r="1228" spans="1:9" x14ac:dyDescent="0.25">
      <c r="A1228" t="s">
        <v>2280</v>
      </c>
      <c r="B1228" t="s">
        <v>2280</v>
      </c>
      <c r="C1228" t="str">
        <f t="shared" si="57"/>
        <v>y</v>
      </c>
      <c r="D1228" t="s">
        <v>2280</v>
      </c>
      <c r="E1228" t="s">
        <v>2280</v>
      </c>
      <c r="F1228" t="str">
        <f t="shared" si="58"/>
        <v>y</v>
      </c>
      <c r="G1228" t="s">
        <v>2280</v>
      </c>
      <c r="H1228" t="s">
        <v>2280</v>
      </c>
      <c r="I1228" t="str">
        <f t="shared" si="59"/>
        <v>y</v>
      </c>
    </row>
    <row r="1229" spans="1:9" x14ac:dyDescent="0.25">
      <c r="A1229" t="s">
        <v>2280</v>
      </c>
      <c r="B1229" t="s">
        <v>2280</v>
      </c>
      <c r="C1229" t="str">
        <f t="shared" si="57"/>
        <v>y</v>
      </c>
      <c r="D1229" t="s">
        <v>2280</v>
      </c>
      <c r="E1229" t="s">
        <v>2280</v>
      </c>
      <c r="F1229" t="str">
        <f t="shared" si="58"/>
        <v>y</v>
      </c>
      <c r="G1229" t="s">
        <v>2280</v>
      </c>
      <c r="H1229" t="s">
        <v>2280</v>
      </c>
      <c r="I1229" t="str">
        <f t="shared" si="59"/>
        <v>y</v>
      </c>
    </row>
    <row r="1230" spans="1:9" x14ac:dyDescent="0.25">
      <c r="A1230" t="s">
        <v>2281</v>
      </c>
      <c r="B1230" t="s">
        <v>2281</v>
      </c>
      <c r="C1230" t="str">
        <f t="shared" si="57"/>
        <v>y</v>
      </c>
      <c r="D1230" t="s">
        <v>2281</v>
      </c>
      <c r="E1230" t="s">
        <v>2281</v>
      </c>
      <c r="F1230" t="str">
        <f t="shared" si="58"/>
        <v>y</v>
      </c>
      <c r="G1230" t="s">
        <v>2281</v>
      </c>
      <c r="H1230" t="s">
        <v>2281</v>
      </c>
      <c r="I1230" t="str">
        <f t="shared" si="59"/>
        <v>y</v>
      </c>
    </row>
    <row r="1231" spans="1:9" x14ac:dyDescent="0.25">
      <c r="A1231" t="s">
        <v>2281</v>
      </c>
      <c r="B1231" t="s">
        <v>2281</v>
      </c>
      <c r="C1231" t="str">
        <f t="shared" si="57"/>
        <v>y</v>
      </c>
      <c r="D1231" t="s">
        <v>2281</v>
      </c>
      <c r="E1231" t="s">
        <v>2281</v>
      </c>
      <c r="F1231" t="str">
        <f t="shared" si="58"/>
        <v>y</v>
      </c>
      <c r="G1231" t="s">
        <v>2281</v>
      </c>
      <c r="H1231" t="s">
        <v>2281</v>
      </c>
      <c r="I1231" t="str">
        <f t="shared" si="59"/>
        <v>y</v>
      </c>
    </row>
    <row r="1232" spans="1:9" x14ac:dyDescent="0.25">
      <c r="A1232" t="s">
        <v>2281</v>
      </c>
      <c r="B1232" t="s">
        <v>2281</v>
      </c>
      <c r="C1232" t="str">
        <f t="shared" si="57"/>
        <v>y</v>
      </c>
      <c r="D1232" t="s">
        <v>2281</v>
      </c>
      <c r="E1232" t="s">
        <v>2281</v>
      </c>
      <c r="F1232" t="str">
        <f t="shared" si="58"/>
        <v>y</v>
      </c>
      <c r="G1232" t="s">
        <v>2281</v>
      </c>
      <c r="H1232" t="s">
        <v>2281</v>
      </c>
      <c r="I1232" t="str">
        <f t="shared" si="59"/>
        <v>y</v>
      </c>
    </row>
    <row r="1233" spans="1:9" x14ac:dyDescent="0.25">
      <c r="A1233" t="s">
        <v>2281</v>
      </c>
      <c r="B1233" t="s">
        <v>2281</v>
      </c>
      <c r="C1233" t="str">
        <f t="shared" si="57"/>
        <v>y</v>
      </c>
      <c r="D1233" t="s">
        <v>2281</v>
      </c>
      <c r="E1233" t="s">
        <v>2281</v>
      </c>
      <c r="F1233" t="str">
        <f t="shared" si="58"/>
        <v>y</v>
      </c>
      <c r="G1233" t="s">
        <v>2281</v>
      </c>
      <c r="H1233" t="s">
        <v>2281</v>
      </c>
      <c r="I1233" t="str">
        <f t="shared" si="59"/>
        <v>y</v>
      </c>
    </row>
    <row r="1234" spans="1:9" x14ac:dyDescent="0.25">
      <c r="A1234" t="s">
        <v>2282</v>
      </c>
      <c r="B1234" t="s">
        <v>2282</v>
      </c>
      <c r="C1234" t="str">
        <f t="shared" si="57"/>
        <v>y</v>
      </c>
      <c r="D1234" t="s">
        <v>2282</v>
      </c>
      <c r="E1234" t="s">
        <v>2282</v>
      </c>
      <c r="F1234" t="str">
        <f t="shared" si="58"/>
        <v>y</v>
      </c>
      <c r="G1234" t="s">
        <v>2282</v>
      </c>
      <c r="H1234" t="s">
        <v>2282</v>
      </c>
      <c r="I1234" t="str">
        <f t="shared" si="59"/>
        <v>y</v>
      </c>
    </row>
    <row r="1235" spans="1:9" x14ac:dyDescent="0.25">
      <c r="A1235" t="s">
        <v>2282</v>
      </c>
      <c r="B1235" t="s">
        <v>2282</v>
      </c>
      <c r="C1235" t="str">
        <f t="shared" si="57"/>
        <v>y</v>
      </c>
      <c r="D1235" t="s">
        <v>2282</v>
      </c>
      <c r="E1235" t="s">
        <v>2282</v>
      </c>
      <c r="F1235" t="str">
        <f t="shared" si="58"/>
        <v>y</v>
      </c>
      <c r="G1235" t="s">
        <v>2282</v>
      </c>
      <c r="H1235" t="s">
        <v>2282</v>
      </c>
      <c r="I1235" t="str">
        <f t="shared" si="59"/>
        <v>y</v>
      </c>
    </row>
    <row r="1236" spans="1:9" x14ac:dyDescent="0.25">
      <c r="A1236" t="s">
        <v>2282</v>
      </c>
      <c r="B1236" t="s">
        <v>2282</v>
      </c>
      <c r="C1236" t="str">
        <f t="shared" si="57"/>
        <v>y</v>
      </c>
      <c r="D1236" t="s">
        <v>2282</v>
      </c>
      <c r="E1236" t="s">
        <v>2282</v>
      </c>
      <c r="F1236" t="str">
        <f t="shared" si="58"/>
        <v>y</v>
      </c>
      <c r="G1236" t="s">
        <v>2282</v>
      </c>
      <c r="H1236" t="s">
        <v>2282</v>
      </c>
      <c r="I1236" t="str">
        <f t="shared" si="59"/>
        <v>y</v>
      </c>
    </row>
    <row r="1237" spans="1:9" x14ac:dyDescent="0.25">
      <c r="A1237" t="s">
        <v>2282</v>
      </c>
      <c r="B1237" t="s">
        <v>2282</v>
      </c>
      <c r="C1237" t="str">
        <f t="shared" si="57"/>
        <v>y</v>
      </c>
      <c r="D1237" t="s">
        <v>2282</v>
      </c>
      <c r="E1237" t="s">
        <v>2282</v>
      </c>
      <c r="F1237" t="str">
        <f t="shared" si="58"/>
        <v>y</v>
      </c>
      <c r="G1237" t="s">
        <v>2282</v>
      </c>
      <c r="H1237" t="s">
        <v>2282</v>
      </c>
      <c r="I1237" t="str">
        <f t="shared" si="59"/>
        <v>y</v>
      </c>
    </row>
    <row r="1238" spans="1:9" x14ac:dyDescent="0.25">
      <c r="A1238" t="s">
        <v>2283</v>
      </c>
      <c r="B1238" t="s">
        <v>2283</v>
      </c>
      <c r="C1238" t="str">
        <f t="shared" si="57"/>
        <v>y</v>
      </c>
      <c r="D1238" t="s">
        <v>2283</v>
      </c>
      <c r="E1238" t="s">
        <v>2283</v>
      </c>
      <c r="F1238" t="str">
        <f t="shared" si="58"/>
        <v>y</v>
      </c>
      <c r="G1238" t="s">
        <v>2283</v>
      </c>
      <c r="H1238" t="s">
        <v>2283</v>
      </c>
      <c r="I1238" t="str">
        <f t="shared" si="59"/>
        <v>y</v>
      </c>
    </row>
    <row r="1239" spans="1:9" x14ac:dyDescent="0.25">
      <c r="A1239" t="s">
        <v>2283</v>
      </c>
      <c r="B1239" t="s">
        <v>2283</v>
      </c>
      <c r="C1239" t="str">
        <f t="shared" si="57"/>
        <v>y</v>
      </c>
      <c r="D1239" t="s">
        <v>2283</v>
      </c>
      <c r="E1239" t="s">
        <v>2283</v>
      </c>
      <c r="F1239" t="str">
        <f t="shared" si="58"/>
        <v>y</v>
      </c>
      <c r="G1239" t="s">
        <v>2283</v>
      </c>
      <c r="H1239" t="s">
        <v>2283</v>
      </c>
      <c r="I1239" t="str">
        <f t="shared" si="59"/>
        <v>y</v>
      </c>
    </row>
    <row r="1240" spans="1:9" x14ac:dyDescent="0.25">
      <c r="A1240" t="s">
        <v>2283</v>
      </c>
      <c r="B1240" t="s">
        <v>2283</v>
      </c>
      <c r="C1240" t="str">
        <f t="shared" si="57"/>
        <v>y</v>
      </c>
      <c r="D1240" t="s">
        <v>2283</v>
      </c>
      <c r="E1240" t="s">
        <v>2283</v>
      </c>
      <c r="F1240" t="str">
        <f t="shared" si="58"/>
        <v>y</v>
      </c>
      <c r="G1240" t="s">
        <v>2283</v>
      </c>
      <c r="H1240" t="s">
        <v>2283</v>
      </c>
      <c r="I1240" t="str">
        <f t="shared" si="59"/>
        <v>y</v>
      </c>
    </row>
    <row r="1241" spans="1:9" x14ac:dyDescent="0.25">
      <c r="A1241" t="s">
        <v>2283</v>
      </c>
      <c r="B1241" t="s">
        <v>2283</v>
      </c>
      <c r="C1241" t="str">
        <f t="shared" si="57"/>
        <v>y</v>
      </c>
      <c r="D1241" t="s">
        <v>2283</v>
      </c>
      <c r="E1241" t="s">
        <v>2283</v>
      </c>
      <c r="F1241" t="str">
        <f t="shared" si="58"/>
        <v>y</v>
      </c>
      <c r="G1241" t="s">
        <v>2283</v>
      </c>
      <c r="H1241" t="s">
        <v>2283</v>
      </c>
      <c r="I1241" t="str">
        <f t="shared" si="59"/>
        <v>y</v>
      </c>
    </row>
    <row r="1242" spans="1:9" x14ac:dyDescent="0.25">
      <c r="A1242" t="s">
        <v>2284</v>
      </c>
      <c r="B1242" t="s">
        <v>2284</v>
      </c>
      <c r="C1242" t="str">
        <f t="shared" si="57"/>
        <v>y</v>
      </c>
      <c r="D1242" t="s">
        <v>2284</v>
      </c>
      <c r="E1242" t="s">
        <v>2284</v>
      </c>
      <c r="F1242" t="str">
        <f t="shared" si="58"/>
        <v>y</v>
      </c>
      <c r="G1242" t="s">
        <v>2284</v>
      </c>
      <c r="H1242" t="s">
        <v>2284</v>
      </c>
      <c r="I1242" t="str">
        <f t="shared" si="59"/>
        <v>y</v>
      </c>
    </row>
    <row r="1243" spans="1:9" x14ac:dyDescent="0.25">
      <c r="A1243" t="s">
        <v>2284</v>
      </c>
      <c r="B1243" t="s">
        <v>2284</v>
      </c>
      <c r="C1243" t="str">
        <f t="shared" si="57"/>
        <v>y</v>
      </c>
      <c r="D1243" t="s">
        <v>2284</v>
      </c>
      <c r="E1243" t="s">
        <v>2284</v>
      </c>
      <c r="F1243" t="str">
        <f t="shared" si="58"/>
        <v>y</v>
      </c>
      <c r="G1243" t="s">
        <v>2284</v>
      </c>
      <c r="H1243" t="s">
        <v>2284</v>
      </c>
      <c r="I1243" t="str">
        <f t="shared" si="59"/>
        <v>y</v>
      </c>
    </row>
    <row r="1244" spans="1:9" x14ac:dyDescent="0.25">
      <c r="A1244" t="s">
        <v>2284</v>
      </c>
      <c r="B1244" t="s">
        <v>2284</v>
      </c>
      <c r="C1244" t="str">
        <f t="shared" si="57"/>
        <v>y</v>
      </c>
      <c r="D1244" t="s">
        <v>2284</v>
      </c>
      <c r="E1244" t="s">
        <v>2284</v>
      </c>
      <c r="F1244" t="str">
        <f t="shared" si="58"/>
        <v>y</v>
      </c>
      <c r="G1244" t="s">
        <v>2284</v>
      </c>
      <c r="H1244" t="s">
        <v>2284</v>
      </c>
      <c r="I1244" t="str">
        <f t="shared" si="59"/>
        <v>y</v>
      </c>
    </row>
    <row r="1245" spans="1:9" x14ac:dyDescent="0.25">
      <c r="A1245" t="s">
        <v>2284</v>
      </c>
      <c r="B1245" t="s">
        <v>2284</v>
      </c>
      <c r="C1245" t="str">
        <f t="shared" si="57"/>
        <v>y</v>
      </c>
      <c r="D1245" t="s">
        <v>2284</v>
      </c>
      <c r="E1245" t="s">
        <v>2284</v>
      </c>
      <c r="F1245" t="str">
        <f t="shared" si="58"/>
        <v>y</v>
      </c>
      <c r="G1245" t="s">
        <v>2284</v>
      </c>
      <c r="H1245" t="s">
        <v>2284</v>
      </c>
      <c r="I1245" t="str">
        <f t="shared" si="59"/>
        <v>y</v>
      </c>
    </row>
    <row r="1246" spans="1:9" x14ac:dyDescent="0.25">
      <c r="A1246" t="s">
        <v>2285</v>
      </c>
      <c r="B1246" t="s">
        <v>2285</v>
      </c>
      <c r="C1246" t="str">
        <f t="shared" si="57"/>
        <v>y</v>
      </c>
      <c r="D1246" t="s">
        <v>2285</v>
      </c>
      <c r="E1246" t="s">
        <v>2285</v>
      </c>
      <c r="F1246" t="str">
        <f t="shared" si="58"/>
        <v>y</v>
      </c>
      <c r="G1246" t="s">
        <v>2285</v>
      </c>
      <c r="H1246" t="s">
        <v>2285</v>
      </c>
      <c r="I1246" t="str">
        <f t="shared" si="59"/>
        <v>y</v>
      </c>
    </row>
    <row r="1247" spans="1:9" x14ac:dyDescent="0.25">
      <c r="A1247" t="s">
        <v>2285</v>
      </c>
      <c r="B1247" t="s">
        <v>2285</v>
      </c>
      <c r="C1247" t="str">
        <f t="shared" si="57"/>
        <v>y</v>
      </c>
      <c r="D1247" t="s">
        <v>2285</v>
      </c>
      <c r="E1247" t="s">
        <v>2285</v>
      </c>
      <c r="F1247" t="str">
        <f t="shared" si="58"/>
        <v>y</v>
      </c>
      <c r="G1247" t="s">
        <v>2285</v>
      </c>
      <c r="H1247" t="s">
        <v>2285</v>
      </c>
      <c r="I1247" t="str">
        <f t="shared" si="59"/>
        <v>y</v>
      </c>
    </row>
    <row r="1248" spans="1:9" x14ac:dyDescent="0.25">
      <c r="A1248" t="s">
        <v>2285</v>
      </c>
      <c r="B1248" t="s">
        <v>2285</v>
      </c>
      <c r="C1248" t="str">
        <f t="shared" si="57"/>
        <v>y</v>
      </c>
      <c r="D1248" t="s">
        <v>2285</v>
      </c>
      <c r="E1248" t="s">
        <v>2285</v>
      </c>
      <c r="F1248" t="str">
        <f t="shared" si="58"/>
        <v>y</v>
      </c>
      <c r="G1248" t="s">
        <v>2285</v>
      </c>
      <c r="H1248" t="s">
        <v>2285</v>
      </c>
      <c r="I1248" t="str">
        <f t="shared" si="59"/>
        <v>y</v>
      </c>
    </row>
    <row r="1249" spans="1:9" x14ac:dyDescent="0.25">
      <c r="A1249" t="s">
        <v>2285</v>
      </c>
      <c r="B1249" t="s">
        <v>2285</v>
      </c>
      <c r="C1249" t="str">
        <f t="shared" si="57"/>
        <v>y</v>
      </c>
      <c r="D1249" t="s">
        <v>2285</v>
      </c>
      <c r="E1249" t="s">
        <v>2285</v>
      </c>
      <c r="F1249" t="str">
        <f t="shared" si="58"/>
        <v>y</v>
      </c>
      <c r="G1249" t="s">
        <v>2285</v>
      </c>
      <c r="H1249" t="s">
        <v>2285</v>
      </c>
      <c r="I1249" t="str">
        <f t="shared" si="59"/>
        <v>y</v>
      </c>
    </row>
    <row r="1250" spans="1:9" x14ac:dyDescent="0.25">
      <c r="A1250" t="s">
        <v>2286</v>
      </c>
      <c r="B1250" t="s">
        <v>2286</v>
      </c>
      <c r="C1250" t="str">
        <f t="shared" si="57"/>
        <v>y</v>
      </c>
      <c r="D1250" t="s">
        <v>2286</v>
      </c>
      <c r="E1250" t="s">
        <v>2286</v>
      </c>
      <c r="F1250" t="str">
        <f t="shared" si="58"/>
        <v>y</v>
      </c>
      <c r="G1250" t="s">
        <v>2286</v>
      </c>
      <c r="H1250" t="s">
        <v>2286</v>
      </c>
      <c r="I1250" t="str">
        <f t="shared" si="59"/>
        <v>y</v>
      </c>
    </row>
    <row r="1251" spans="1:9" x14ac:dyDescent="0.25">
      <c r="A1251" t="s">
        <v>2286</v>
      </c>
      <c r="B1251" t="s">
        <v>2286</v>
      </c>
      <c r="C1251" t="str">
        <f t="shared" si="57"/>
        <v>y</v>
      </c>
      <c r="D1251" t="s">
        <v>2286</v>
      </c>
      <c r="E1251" t="s">
        <v>2286</v>
      </c>
      <c r="F1251" t="str">
        <f t="shared" si="58"/>
        <v>y</v>
      </c>
      <c r="G1251" t="s">
        <v>2286</v>
      </c>
      <c r="H1251" t="s">
        <v>2286</v>
      </c>
      <c r="I1251" t="str">
        <f t="shared" si="59"/>
        <v>y</v>
      </c>
    </row>
    <row r="1252" spans="1:9" x14ac:dyDescent="0.25">
      <c r="A1252" t="s">
        <v>2286</v>
      </c>
      <c r="B1252" t="s">
        <v>2286</v>
      </c>
      <c r="C1252" t="str">
        <f t="shared" si="57"/>
        <v>y</v>
      </c>
      <c r="D1252" t="s">
        <v>2286</v>
      </c>
      <c r="E1252" t="s">
        <v>2286</v>
      </c>
      <c r="F1252" t="str">
        <f t="shared" si="58"/>
        <v>y</v>
      </c>
      <c r="G1252" t="s">
        <v>2286</v>
      </c>
      <c r="H1252" t="s">
        <v>2286</v>
      </c>
      <c r="I1252" t="str">
        <f t="shared" si="59"/>
        <v>y</v>
      </c>
    </row>
    <row r="1253" spans="1:9" x14ac:dyDescent="0.25">
      <c r="A1253" t="s">
        <v>2286</v>
      </c>
      <c r="B1253" t="s">
        <v>2286</v>
      </c>
      <c r="C1253" t="str">
        <f t="shared" si="57"/>
        <v>y</v>
      </c>
      <c r="D1253" t="s">
        <v>2286</v>
      </c>
      <c r="E1253" t="s">
        <v>2286</v>
      </c>
      <c r="F1253" t="str">
        <f t="shared" si="58"/>
        <v>y</v>
      </c>
      <c r="G1253" t="s">
        <v>2286</v>
      </c>
      <c r="H1253" t="s">
        <v>2286</v>
      </c>
      <c r="I1253" t="str">
        <f t="shared" si="59"/>
        <v>y</v>
      </c>
    </row>
    <row r="1254" spans="1:9" x14ac:dyDescent="0.25">
      <c r="A1254" t="s">
        <v>2287</v>
      </c>
      <c r="B1254" t="s">
        <v>2287</v>
      </c>
      <c r="C1254" t="str">
        <f t="shared" si="57"/>
        <v>y</v>
      </c>
      <c r="D1254" t="s">
        <v>2287</v>
      </c>
      <c r="E1254" t="s">
        <v>2287</v>
      </c>
      <c r="F1254" t="str">
        <f t="shared" si="58"/>
        <v>y</v>
      </c>
      <c r="G1254" t="s">
        <v>2287</v>
      </c>
      <c r="H1254" t="s">
        <v>2287</v>
      </c>
      <c r="I1254" t="str">
        <f t="shared" si="59"/>
        <v>y</v>
      </c>
    </row>
    <row r="1255" spans="1:9" x14ac:dyDescent="0.25">
      <c r="A1255" t="s">
        <v>2287</v>
      </c>
      <c r="B1255" t="s">
        <v>2287</v>
      </c>
      <c r="C1255" t="str">
        <f t="shared" si="57"/>
        <v>y</v>
      </c>
      <c r="D1255" t="s">
        <v>2287</v>
      </c>
      <c r="E1255" t="s">
        <v>2287</v>
      </c>
      <c r="F1255" t="str">
        <f t="shared" si="58"/>
        <v>y</v>
      </c>
      <c r="G1255" t="s">
        <v>2287</v>
      </c>
      <c r="H1255" t="s">
        <v>2287</v>
      </c>
      <c r="I1255" t="str">
        <f t="shared" si="59"/>
        <v>y</v>
      </c>
    </row>
    <row r="1256" spans="1:9" x14ac:dyDescent="0.25">
      <c r="A1256" t="s">
        <v>2287</v>
      </c>
      <c r="B1256" t="s">
        <v>2287</v>
      </c>
      <c r="C1256" t="str">
        <f t="shared" si="57"/>
        <v>y</v>
      </c>
      <c r="D1256" t="s">
        <v>2287</v>
      </c>
      <c r="E1256" t="s">
        <v>2287</v>
      </c>
      <c r="F1256" t="str">
        <f t="shared" si="58"/>
        <v>y</v>
      </c>
      <c r="G1256" t="s">
        <v>2287</v>
      </c>
      <c r="H1256" t="s">
        <v>2287</v>
      </c>
      <c r="I1256" t="str">
        <f t="shared" si="59"/>
        <v>y</v>
      </c>
    </row>
    <row r="1257" spans="1:9" x14ac:dyDescent="0.25">
      <c r="A1257" t="s">
        <v>2287</v>
      </c>
      <c r="B1257" t="s">
        <v>2287</v>
      </c>
      <c r="C1257" t="str">
        <f t="shared" si="57"/>
        <v>y</v>
      </c>
      <c r="D1257" t="s">
        <v>2287</v>
      </c>
      <c r="E1257" t="s">
        <v>2287</v>
      </c>
      <c r="F1257" t="str">
        <f t="shared" si="58"/>
        <v>y</v>
      </c>
      <c r="G1257" t="s">
        <v>2287</v>
      </c>
      <c r="H1257" t="s">
        <v>2287</v>
      </c>
      <c r="I1257" t="str">
        <f t="shared" si="59"/>
        <v>y</v>
      </c>
    </row>
    <row r="1258" spans="1:9" x14ac:dyDescent="0.25">
      <c r="A1258" t="s">
        <v>2288</v>
      </c>
      <c r="B1258" t="s">
        <v>2288</v>
      </c>
      <c r="C1258" t="str">
        <f t="shared" si="57"/>
        <v>y</v>
      </c>
      <c r="D1258" t="s">
        <v>2288</v>
      </c>
      <c r="E1258" t="s">
        <v>2288</v>
      </c>
      <c r="F1258" t="str">
        <f t="shared" si="58"/>
        <v>y</v>
      </c>
      <c r="G1258" t="s">
        <v>2288</v>
      </c>
      <c r="H1258" t="s">
        <v>2288</v>
      </c>
      <c r="I1258" t="str">
        <f t="shared" si="59"/>
        <v>y</v>
      </c>
    </row>
    <row r="1259" spans="1:9" x14ac:dyDescent="0.25">
      <c r="A1259" t="s">
        <v>2288</v>
      </c>
      <c r="B1259" t="s">
        <v>2288</v>
      </c>
      <c r="C1259" t="str">
        <f t="shared" si="57"/>
        <v>y</v>
      </c>
      <c r="D1259" t="s">
        <v>2288</v>
      </c>
      <c r="E1259" t="s">
        <v>2288</v>
      </c>
      <c r="F1259" t="str">
        <f t="shared" si="58"/>
        <v>y</v>
      </c>
      <c r="G1259" t="s">
        <v>2288</v>
      </c>
      <c r="H1259" t="s">
        <v>2288</v>
      </c>
      <c r="I1259" t="str">
        <f t="shared" si="59"/>
        <v>y</v>
      </c>
    </row>
    <row r="1260" spans="1:9" x14ac:dyDescent="0.25">
      <c r="A1260" t="s">
        <v>2288</v>
      </c>
      <c r="B1260" t="s">
        <v>2288</v>
      </c>
      <c r="C1260" t="str">
        <f t="shared" si="57"/>
        <v>y</v>
      </c>
      <c r="D1260" t="s">
        <v>2288</v>
      </c>
      <c r="E1260" t="s">
        <v>2288</v>
      </c>
      <c r="F1260" t="str">
        <f t="shared" si="58"/>
        <v>y</v>
      </c>
      <c r="G1260" t="s">
        <v>2288</v>
      </c>
      <c r="H1260" t="s">
        <v>2288</v>
      </c>
      <c r="I1260" t="str">
        <f t="shared" si="59"/>
        <v>y</v>
      </c>
    </row>
    <row r="1261" spans="1:9" x14ac:dyDescent="0.25">
      <c r="A1261" t="s">
        <v>2288</v>
      </c>
      <c r="B1261" t="s">
        <v>2288</v>
      </c>
      <c r="C1261" t="str">
        <f t="shared" si="57"/>
        <v>y</v>
      </c>
      <c r="D1261" t="s">
        <v>2288</v>
      </c>
      <c r="E1261" t="s">
        <v>2288</v>
      </c>
      <c r="F1261" t="str">
        <f t="shared" si="58"/>
        <v>y</v>
      </c>
      <c r="G1261" t="s">
        <v>2288</v>
      </c>
      <c r="H1261" t="s">
        <v>2288</v>
      </c>
      <c r="I1261" t="str">
        <f t="shared" si="59"/>
        <v>y</v>
      </c>
    </row>
    <row r="1262" spans="1:9" x14ac:dyDescent="0.25">
      <c r="A1262" t="s">
        <v>2289</v>
      </c>
      <c r="B1262" t="s">
        <v>2289</v>
      </c>
      <c r="C1262" t="str">
        <f t="shared" si="57"/>
        <v>y</v>
      </c>
      <c r="D1262" t="s">
        <v>2289</v>
      </c>
      <c r="E1262" t="s">
        <v>2289</v>
      </c>
      <c r="F1262" t="str">
        <f t="shared" si="58"/>
        <v>y</v>
      </c>
      <c r="G1262" t="s">
        <v>2289</v>
      </c>
      <c r="H1262" t="s">
        <v>2289</v>
      </c>
      <c r="I1262" t="str">
        <f t="shared" si="59"/>
        <v>y</v>
      </c>
    </row>
    <row r="1263" spans="1:9" x14ac:dyDescent="0.25">
      <c r="A1263" t="s">
        <v>2289</v>
      </c>
      <c r="B1263" t="s">
        <v>2289</v>
      </c>
      <c r="C1263" t="str">
        <f t="shared" si="57"/>
        <v>y</v>
      </c>
      <c r="D1263" t="s">
        <v>2289</v>
      </c>
      <c r="E1263" t="s">
        <v>2289</v>
      </c>
      <c r="F1263" t="str">
        <f t="shared" si="58"/>
        <v>y</v>
      </c>
      <c r="G1263" t="s">
        <v>2289</v>
      </c>
      <c r="H1263" t="s">
        <v>2289</v>
      </c>
      <c r="I1263" t="str">
        <f t="shared" si="59"/>
        <v>y</v>
      </c>
    </row>
    <row r="1264" spans="1:9" x14ac:dyDescent="0.25">
      <c r="A1264" t="s">
        <v>2289</v>
      </c>
      <c r="B1264" t="s">
        <v>2289</v>
      </c>
      <c r="C1264" t="str">
        <f t="shared" si="57"/>
        <v>y</v>
      </c>
      <c r="D1264" t="s">
        <v>2289</v>
      </c>
      <c r="E1264" t="s">
        <v>2289</v>
      </c>
      <c r="F1264" t="str">
        <f t="shared" si="58"/>
        <v>y</v>
      </c>
      <c r="G1264" t="s">
        <v>2289</v>
      </c>
      <c r="H1264" t="s">
        <v>2289</v>
      </c>
      <c r="I1264" t="str">
        <f t="shared" si="59"/>
        <v>y</v>
      </c>
    </row>
    <row r="1265" spans="1:9" x14ac:dyDescent="0.25">
      <c r="A1265" t="s">
        <v>2289</v>
      </c>
      <c r="B1265" t="s">
        <v>2289</v>
      </c>
      <c r="C1265" t="str">
        <f t="shared" si="57"/>
        <v>y</v>
      </c>
      <c r="D1265" t="s">
        <v>2289</v>
      </c>
      <c r="E1265" t="s">
        <v>2289</v>
      </c>
      <c r="F1265" t="str">
        <f t="shared" si="58"/>
        <v>y</v>
      </c>
      <c r="G1265" t="s">
        <v>2289</v>
      </c>
      <c r="H1265" t="s">
        <v>2289</v>
      </c>
      <c r="I1265" t="str">
        <f t="shared" si="59"/>
        <v>y</v>
      </c>
    </row>
    <row r="1266" spans="1:9" x14ac:dyDescent="0.25">
      <c r="A1266" t="s">
        <v>2290</v>
      </c>
      <c r="B1266" t="s">
        <v>2290</v>
      </c>
      <c r="C1266" t="str">
        <f t="shared" si="57"/>
        <v>y</v>
      </c>
      <c r="D1266" t="s">
        <v>2290</v>
      </c>
      <c r="E1266" t="s">
        <v>2290</v>
      </c>
      <c r="F1266" t="str">
        <f t="shared" si="58"/>
        <v>y</v>
      </c>
      <c r="G1266" t="s">
        <v>2290</v>
      </c>
      <c r="H1266" t="s">
        <v>2290</v>
      </c>
      <c r="I1266" t="str">
        <f t="shared" si="59"/>
        <v>y</v>
      </c>
    </row>
    <row r="1267" spans="1:9" x14ac:dyDescent="0.25">
      <c r="A1267" t="s">
        <v>2290</v>
      </c>
      <c r="B1267" t="s">
        <v>2290</v>
      </c>
      <c r="C1267" t="str">
        <f t="shared" si="57"/>
        <v>y</v>
      </c>
      <c r="D1267" t="s">
        <v>2290</v>
      </c>
      <c r="E1267" t="s">
        <v>2290</v>
      </c>
      <c r="F1267" t="str">
        <f t="shared" si="58"/>
        <v>y</v>
      </c>
      <c r="G1267" t="s">
        <v>2290</v>
      </c>
      <c r="H1267" t="s">
        <v>2290</v>
      </c>
      <c r="I1267" t="str">
        <f t="shared" si="59"/>
        <v>y</v>
      </c>
    </row>
    <row r="1268" spans="1:9" x14ac:dyDescent="0.25">
      <c r="A1268" t="s">
        <v>2290</v>
      </c>
      <c r="B1268" t="s">
        <v>2290</v>
      </c>
      <c r="C1268" t="str">
        <f t="shared" si="57"/>
        <v>y</v>
      </c>
      <c r="D1268" t="s">
        <v>2290</v>
      </c>
      <c r="E1268" t="s">
        <v>2290</v>
      </c>
      <c r="F1268" t="str">
        <f t="shared" si="58"/>
        <v>y</v>
      </c>
      <c r="G1268" t="s">
        <v>2290</v>
      </c>
      <c r="H1268" t="s">
        <v>2290</v>
      </c>
      <c r="I1268" t="str">
        <f t="shared" si="59"/>
        <v>y</v>
      </c>
    </row>
    <row r="1269" spans="1:9" x14ac:dyDescent="0.25">
      <c r="A1269" t="s">
        <v>2290</v>
      </c>
      <c r="B1269" t="s">
        <v>2290</v>
      </c>
      <c r="C1269" t="str">
        <f t="shared" si="57"/>
        <v>y</v>
      </c>
      <c r="D1269" t="s">
        <v>2290</v>
      </c>
      <c r="E1269" t="s">
        <v>2290</v>
      </c>
      <c r="F1269" t="str">
        <f t="shared" si="58"/>
        <v>y</v>
      </c>
      <c r="G1269" t="s">
        <v>2290</v>
      </c>
      <c r="H1269" t="s">
        <v>2290</v>
      </c>
      <c r="I1269" t="str">
        <f t="shared" si="59"/>
        <v>y</v>
      </c>
    </row>
    <row r="1270" spans="1:9" x14ac:dyDescent="0.25">
      <c r="A1270" t="s">
        <v>2291</v>
      </c>
      <c r="B1270" t="s">
        <v>2291</v>
      </c>
      <c r="C1270" t="str">
        <f t="shared" si="57"/>
        <v>y</v>
      </c>
      <c r="D1270" t="s">
        <v>2291</v>
      </c>
      <c r="E1270" t="s">
        <v>2291</v>
      </c>
      <c r="F1270" t="str">
        <f t="shared" si="58"/>
        <v>y</v>
      </c>
      <c r="G1270" t="s">
        <v>2291</v>
      </c>
      <c r="H1270" t="s">
        <v>2291</v>
      </c>
      <c r="I1270" t="str">
        <f t="shared" si="59"/>
        <v>y</v>
      </c>
    </row>
    <row r="1271" spans="1:9" x14ac:dyDescent="0.25">
      <c r="A1271" t="s">
        <v>2291</v>
      </c>
      <c r="B1271" t="s">
        <v>2291</v>
      </c>
      <c r="C1271" t="str">
        <f t="shared" si="57"/>
        <v>y</v>
      </c>
      <c r="D1271" t="s">
        <v>2291</v>
      </c>
      <c r="E1271" t="s">
        <v>2291</v>
      </c>
      <c r="F1271" t="str">
        <f t="shared" si="58"/>
        <v>y</v>
      </c>
      <c r="G1271" t="s">
        <v>2291</v>
      </c>
      <c r="H1271" t="s">
        <v>2291</v>
      </c>
      <c r="I1271" t="str">
        <f t="shared" si="59"/>
        <v>y</v>
      </c>
    </row>
    <row r="1272" spans="1:9" x14ac:dyDescent="0.25">
      <c r="A1272" t="s">
        <v>2291</v>
      </c>
      <c r="B1272" t="s">
        <v>2291</v>
      </c>
      <c r="C1272" t="str">
        <f t="shared" si="57"/>
        <v>y</v>
      </c>
      <c r="D1272" t="s">
        <v>2291</v>
      </c>
      <c r="E1272" t="s">
        <v>2291</v>
      </c>
      <c r="F1272" t="str">
        <f t="shared" si="58"/>
        <v>y</v>
      </c>
      <c r="G1272" t="s">
        <v>2291</v>
      </c>
      <c r="H1272" t="s">
        <v>2291</v>
      </c>
      <c r="I1272" t="str">
        <f t="shared" si="59"/>
        <v>y</v>
      </c>
    </row>
    <row r="1273" spans="1:9" x14ac:dyDescent="0.25">
      <c r="A1273" t="s">
        <v>2291</v>
      </c>
      <c r="B1273" t="s">
        <v>2291</v>
      </c>
      <c r="C1273" t="str">
        <f t="shared" si="57"/>
        <v>y</v>
      </c>
      <c r="D1273" t="s">
        <v>2291</v>
      </c>
      <c r="E1273" t="s">
        <v>2291</v>
      </c>
      <c r="F1273" t="str">
        <f t="shared" si="58"/>
        <v>y</v>
      </c>
      <c r="G1273" t="s">
        <v>2291</v>
      </c>
      <c r="H1273" t="s">
        <v>2291</v>
      </c>
      <c r="I1273" t="str">
        <f t="shared" si="59"/>
        <v>y</v>
      </c>
    </row>
    <row r="1274" spans="1:9" x14ac:dyDescent="0.25">
      <c r="A1274" t="s">
        <v>2292</v>
      </c>
      <c r="B1274" t="s">
        <v>2292</v>
      </c>
      <c r="C1274" t="str">
        <f t="shared" si="57"/>
        <v>y</v>
      </c>
      <c r="D1274" t="s">
        <v>2292</v>
      </c>
      <c r="E1274" t="s">
        <v>2292</v>
      </c>
      <c r="F1274" t="str">
        <f t="shared" si="58"/>
        <v>y</v>
      </c>
      <c r="G1274" t="s">
        <v>2292</v>
      </c>
      <c r="H1274" t="s">
        <v>2292</v>
      </c>
      <c r="I1274" t="str">
        <f t="shared" si="59"/>
        <v>y</v>
      </c>
    </row>
    <row r="1275" spans="1:9" x14ac:dyDescent="0.25">
      <c r="A1275" t="s">
        <v>2292</v>
      </c>
      <c r="B1275" t="s">
        <v>2292</v>
      </c>
      <c r="C1275" t="str">
        <f t="shared" si="57"/>
        <v>y</v>
      </c>
      <c r="D1275" t="s">
        <v>2292</v>
      </c>
      <c r="E1275" t="s">
        <v>2292</v>
      </c>
      <c r="F1275" t="str">
        <f t="shared" si="58"/>
        <v>y</v>
      </c>
      <c r="G1275" t="s">
        <v>2292</v>
      </c>
      <c r="H1275" t="s">
        <v>2292</v>
      </c>
      <c r="I1275" t="str">
        <f t="shared" si="59"/>
        <v>y</v>
      </c>
    </row>
    <row r="1276" spans="1:9" x14ac:dyDescent="0.25">
      <c r="A1276" t="s">
        <v>2292</v>
      </c>
      <c r="B1276" t="s">
        <v>2292</v>
      </c>
      <c r="C1276" t="str">
        <f t="shared" si="57"/>
        <v>y</v>
      </c>
      <c r="D1276" t="s">
        <v>2292</v>
      </c>
      <c r="E1276" t="s">
        <v>2292</v>
      </c>
      <c r="F1276" t="str">
        <f t="shared" si="58"/>
        <v>y</v>
      </c>
      <c r="G1276" t="s">
        <v>2292</v>
      </c>
      <c r="H1276" t="s">
        <v>2292</v>
      </c>
      <c r="I1276" t="str">
        <f t="shared" si="59"/>
        <v>y</v>
      </c>
    </row>
    <row r="1277" spans="1:9" x14ac:dyDescent="0.25">
      <c r="A1277" t="s">
        <v>2292</v>
      </c>
      <c r="B1277" t="s">
        <v>2292</v>
      </c>
      <c r="C1277" t="str">
        <f t="shared" si="57"/>
        <v>y</v>
      </c>
      <c r="D1277" t="s">
        <v>2292</v>
      </c>
      <c r="E1277" t="s">
        <v>2292</v>
      </c>
      <c r="F1277" t="str">
        <f t="shared" si="58"/>
        <v>y</v>
      </c>
      <c r="G1277" t="s">
        <v>2292</v>
      </c>
      <c r="H1277" t="s">
        <v>2292</v>
      </c>
      <c r="I1277" t="str">
        <f t="shared" si="59"/>
        <v>y</v>
      </c>
    </row>
    <row r="1278" spans="1:9" x14ac:dyDescent="0.25">
      <c r="A1278" t="s">
        <v>2293</v>
      </c>
      <c r="B1278" t="s">
        <v>2293</v>
      </c>
      <c r="C1278" t="str">
        <f t="shared" si="57"/>
        <v>y</v>
      </c>
      <c r="D1278" t="s">
        <v>2293</v>
      </c>
      <c r="E1278" t="s">
        <v>2293</v>
      </c>
      <c r="F1278" t="str">
        <f t="shared" si="58"/>
        <v>y</v>
      </c>
      <c r="G1278" t="s">
        <v>2293</v>
      </c>
      <c r="H1278" t="s">
        <v>2293</v>
      </c>
      <c r="I1278" t="str">
        <f t="shared" si="59"/>
        <v>y</v>
      </c>
    </row>
    <row r="1279" spans="1:9" x14ac:dyDescent="0.25">
      <c r="A1279" t="s">
        <v>2293</v>
      </c>
      <c r="B1279" t="s">
        <v>2293</v>
      </c>
      <c r="C1279" t="str">
        <f t="shared" si="57"/>
        <v>y</v>
      </c>
      <c r="D1279" t="s">
        <v>2293</v>
      </c>
      <c r="E1279" t="s">
        <v>2293</v>
      </c>
      <c r="F1279" t="str">
        <f t="shared" si="58"/>
        <v>y</v>
      </c>
      <c r="G1279" t="s">
        <v>2293</v>
      </c>
      <c r="H1279" t="s">
        <v>2293</v>
      </c>
      <c r="I1279" t="str">
        <f t="shared" si="59"/>
        <v>y</v>
      </c>
    </row>
    <row r="1280" spans="1:9" x14ac:dyDescent="0.25">
      <c r="A1280" t="s">
        <v>2293</v>
      </c>
      <c r="B1280" t="s">
        <v>2293</v>
      </c>
      <c r="C1280" t="str">
        <f t="shared" si="57"/>
        <v>y</v>
      </c>
      <c r="D1280" t="s">
        <v>2293</v>
      </c>
      <c r="E1280" t="s">
        <v>2293</v>
      </c>
      <c r="F1280" t="str">
        <f t="shared" si="58"/>
        <v>y</v>
      </c>
      <c r="G1280" t="s">
        <v>2293</v>
      </c>
      <c r="H1280" t="s">
        <v>2293</v>
      </c>
      <c r="I1280" t="str">
        <f t="shared" si="59"/>
        <v>y</v>
      </c>
    </row>
    <row r="1281" spans="1:9" x14ac:dyDescent="0.25">
      <c r="A1281" t="s">
        <v>2293</v>
      </c>
      <c r="B1281" t="s">
        <v>2293</v>
      </c>
      <c r="C1281" t="str">
        <f t="shared" si="57"/>
        <v>y</v>
      </c>
      <c r="D1281" t="s">
        <v>2293</v>
      </c>
      <c r="E1281" t="s">
        <v>2293</v>
      </c>
      <c r="F1281" t="str">
        <f t="shared" si="58"/>
        <v>y</v>
      </c>
      <c r="G1281" t="s">
        <v>2293</v>
      </c>
      <c r="H1281" t="s">
        <v>2293</v>
      </c>
      <c r="I1281" t="str">
        <f t="shared" si="59"/>
        <v>y</v>
      </c>
    </row>
    <row r="1282" spans="1:9" x14ac:dyDescent="0.25">
      <c r="A1282" t="s">
        <v>2294</v>
      </c>
      <c r="B1282" t="s">
        <v>2294</v>
      </c>
      <c r="C1282" t="str">
        <f t="shared" si="57"/>
        <v>y</v>
      </c>
      <c r="D1282" t="s">
        <v>2294</v>
      </c>
      <c r="E1282" t="s">
        <v>2294</v>
      </c>
      <c r="F1282" t="str">
        <f t="shared" si="58"/>
        <v>y</v>
      </c>
      <c r="G1282" t="s">
        <v>2294</v>
      </c>
      <c r="H1282" t="s">
        <v>2294</v>
      </c>
      <c r="I1282" t="str">
        <f t="shared" si="59"/>
        <v>y</v>
      </c>
    </row>
    <row r="1283" spans="1:9" x14ac:dyDescent="0.25">
      <c r="A1283" t="s">
        <v>2294</v>
      </c>
      <c r="B1283" t="s">
        <v>2294</v>
      </c>
      <c r="C1283" t="str">
        <f t="shared" ref="C1283:C1346" si="60">IF(A1283=B1283,"y","n")</f>
        <v>y</v>
      </c>
      <c r="D1283" t="s">
        <v>2294</v>
      </c>
      <c r="E1283" t="s">
        <v>2294</v>
      </c>
      <c r="F1283" t="str">
        <f t="shared" ref="F1283:F1346" si="61">IF(D1283=E1283,"y","n")</f>
        <v>y</v>
      </c>
      <c r="G1283" t="s">
        <v>2294</v>
      </c>
      <c r="H1283" t="s">
        <v>2294</v>
      </c>
      <c r="I1283" t="str">
        <f t="shared" ref="I1283:I1346" si="62">IF(L1283=M1283,"y","n")</f>
        <v>y</v>
      </c>
    </row>
    <row r="1284" spans="1:9" x14ac:dyDescent="0.25">
      <c r="A1284" t="s">
        <v>2294</v>
      </c>
      <c r="B1284" t="s">
        <v>2294</v>
      </c>
      <c r="C1284" t="str">
        <f t="shared" si="60"/>
        <v>y</v>
      </c>
      <c r="D1284" t="s">
        <v>2294</v>
      </c>
      <c r="E1284" t="s">
        <v>2294</v>
      </c>
      <c r="F1284" t="str">
        <f t="shared" si="61"/>
        <v>y</v>
      </c>
      <c r="G1284" t="s">
        <v>2294</v>
      </c>
      <c r="H1284" t="s">
        <v>2294</v>
      </c>
      <c r="I1284" t="str">
        <f t="shared" si="62"/>
        <v>y</v>
      </c>
    </row>
    <row r="1285" spans="1:9" x14ac:dyDescent="0.25">
      <c r="A1285" t="s">
        <v>2294</v>
      </c>
      <c r="B1285" t="s">
        <v>2294</v>
      </c>
      <c r="C1285" t="str">
        <f t="shared" si="60"/>
        <v>y</v>
      </c>
      <c r="D1285" t="s">
        <v>2294</v>
      </c>
      <c r="E1285" t="s">
        <v>2294</v>
      </c>
      <c r="F1285" t="str">
        <f t="shared" si="61"/>
        <v>y</v>
      </c>
      <c r="G1285" t="s">
        <v>2294</v>
      </c>
      <c r="H1285" t="s">
        <v>2294</v>
      </c>
      <c r="I1285" t="str">
        <f t="shared" si="62"/>
        <v>y</v>
      </c>
    </row>
    <row r="1286" spans="1:9" x14ac:dyDescent="0.25">
      <c r="A1286" t="s">
        <v>2295</v>
      </c>
      <c r="B1286" t="s">
        <v>2295</v>
      </c>
      <c r="C1286" t="str">
        <f t="shared" si="60"/>
        <v>y</v>
      </c>
      <c r="D1286" t="s">
        <v>2295</v>
      </c>
      <c r="E1286" t="s">
        <v>2295</v>
      </c>
      <c r="F1286" t="str">
        <f t="shared" si="61"/>
        <v>y</v>
      </c>
      <c r="G1286" t="s">
        <v>2295</v>
      </c>
      <c r="H1286" t="s">
        <v>2295</v>
      </c>
      <c r="I1286" t="str">
        <f t="shared" si="62"/>
        <v>y</v>
      </c>
    </row>
    <row r="1287" spans="1:9" x14ac:dyDescent="0.25">
      <c r="A1287" t="s">
        <v>2295</v>
      </c>
      <c r="B1287" t="s">
        <v>2295</v>
      </c>
      <c r="C1287" t="str">
        <f t="shared" si="60"/>
        <v>y</v>
      </c>
      <c r="D1287" t="s">
        <v>2295</v>
      </c>
      <c r="E1287" t="s">
        <v>2295</v>
      </c>
      <c r="F1287" t="str">
        <f t="shared" si="61"/>
        <v>y</v>
      </c>
      <c r="G1287" t="s">
        <v>2295</v>
      </c>
      <c r="H1287" t="s">
        <v>2295</v>
      </c>
      <c r="I1287" t="str">
        <f t="shared" si="62"/>
        <v>y</v>
      </c>
    </row>
    <row r="1288" spans="1:9" x14ac:dyDescent="0.25">
      <c r="A1288" t="s">
        <v>2295</v>
      </c>
      <c r="B1288" t="s">
        <v>2295</v>
      </c>
      <c r="C1288" t="str">
        <f t="shared" si="60"/>
        <v>y</v>
      </c>
      <c r="D1288" t="s">
        <v>2295</v>
      </c>
      <c r="E1288" t="s">
        <v>2295</v>
      </c>
      <c r="F1288" t="str">
        <f t="shared" si="61"/>
        <v>y</v>
      </c>
      <c r="G1288" t="s">
        <v>2295</v>
      </c>
      <c r="H1288" t="s">
        <v>2295</v>
      </c>
      <c r="I1288" t="str">
        <f t="shared" si="62"/>
        <v>y</v>
      </c>
    </row>
    <row r="1289" spans="1:9" x14ac:dyDescent="0.25">
      <c r="A1289" t="s">
        <v>2295</v>
      </c>
      <c r="B1289" t="s">
        <v>2295</v>
      </c>
      <c r="C1289" t="str">
        <f t="shared" si="60"/>
        <v>y</v>
      </c>
      <c r="D1289" t="s">
        <v>2295</v>
      </c>
      <c r="E1289" t="s">
        <v>2295</v>
      </c>
      <c r="F1289" t="str">
        <f t="shared" si="61"/>
        <v>y</v>
      </c>
      <c r="G1289" t="s">
        <v>2295</v>
      </c>
      <c r="H1289" t="s">
        <v>2295</v>
      </c>
      <c r="I1289" t="str">
        <f t="shared" si="62"/>
        <v>y</v>
      </c>
    </row>
    <row r="1290" spans="1:9" x14ac:dyDescent="0.25">
      <c r="A1290" t="s">
        <v>2296</v>
      </c>
      <c r="B1290" t="s">
        <v>2296</v>
      </c>
      <c r="C1290" t="str">
        <f t="shared" si="60"/>
        <v>y</v>
      </c>
      <c r="D1290" t="s">
        <v>2296</v>
      </c>
      <c r="E1290" t="s">
        <v>2296</v>
      </c>
      <c r="F1290" t="str">
        <f t="shared" si="61"/>
        <v>y</v>
      </c>
      <c r="G1290" t="s">
        <v>2296</v>
      </c>
      <c r="H1290" t="s">
        <v>2296</v>
      </c>
      <c r="I1290" t="str">
        <f t="shared" si="62"/>
        <v>y</v>
      </c>
    </row>
    <row r="1291" spans="1:9" x14ac:dyDescent="0.25">
      <c r="A1291" t="s">
        <v>2296</v>
      </c>
      <c r="B1291" t="s">
        <v>2296</v>
      </c>
      <c r="C1291" t="str">
        <f t="shared" si="60"/>
        <v>y</v>
      </c>
      <c r="D1291" t="s">
        <v>2296</v>
      </c>
      <c r="E1291" t="s">
        <v>2296</v>
      </c>
      <c r="F1291" t="str">
        <f t="shared" si="61"/>
        <v>y</v>
      </c>
      <c r="G1291" t="s">
        <v>2296</v>
      </c>
      <c r="H1291" t="s">
        <v>2296</v>
      </c>
      <c r="I1291" t="str">
        <f t="shared" si="62"/>
        <v>y</v>
      </c>
    </row>
    <row r="1292" spans="1:9" x14ac:dyDescent="0.25">
      <c r="A1292" t="s">
        <v>2296</v>
      </c>
      <c r="B1292" t="s">
        <v>2296</v>
      </c>
      <c r="C1292" t="str">
        <f t="shared" si="60"/>
        <v>y</v>
      </c>
      <c r="D1292" t="s">
        <v>2296</v>
      </c>
      <c r="E1292" t="s">
        <v>2296</v>
      </c>
      <c r="F1292" t="str">
        <f t="shared" si="61"/>
        <v>y</v>
      </c>
      <c r="G1292" t="s">
        <v>2296</v>
      </c>
      <c r="H1292" t="s">
        <v>2296</v>
      </c>
      <c r="I1292" t="str">
        <f t="shared" si="62"/>
        <v>y</v>
      </c>
    </row>
    <row r="1293" spans="1:9" x14ac:dyDescent="0.25">
      <c r="A1293" t="s">
        <v>2296</v>
      </c>
      <c r="B1293" t="s">
        <v>2296</v>
      </c>
      <c r="C1293" t="str">
        <f t="shared" si="60"/>
        <v>y</v>
      </c>
      <c r="D1293" t="s">
        <v>2296</v>
      </c>
      <c r="E1293" t="s">
        <v>2296</v>
      </c>
      <c r="F1293" t="str">
        <f t="shared" si="61"/>
        <v>y</v>
      </c>
      <c r="G1293" t="s">
        <v>2296</v>
      </c>
      <c r="H1293" t="s">
        <v>2296</v>
      </c>
      <c r="I1293" t="str">
        <f t="shared" si="62"/>
        <v>y</v>
      </c>
    </row>
    <row r="1294" spans="1:9" x14ac:dyDescent="0.25">
      <c r="A1294" t="s">
        <v>2297</v>
      </c>
      <c r="B1294" t="s">
        <v>2297</v>
      </c>
      <c r="C1294" t="str">
        <f t="shared" si="60"/>
        <v>y</v>
      </c>
      <c r="D1294" t="s">
        <v>2297</v>
      </c>
      <c r="E1294" t="s">
        <v>2297</v>
      </c>
      <c r="F1294" t="str">
        <f t="shared" si="61"/>
        <v>y</v>
      </c>
      <c r="G1294" t="s">
        <v>2297</v>
      </c>
      <c r="H1294" t="s">
        <v>2297</v>
      </c>
      <c r="I1294" t="str">
        <f t="shared" si="62"/>
        <v>y</v>
      </c>
    </row>
    <row r="1295" spans="1:9" x14ac:dyDescent="0.25">
      <c r="A1295" t="s">
        <v>2297</v>
      </c>
      <c r="B1295" t="s">
        <v>2297</v>
      </c>
      <c r="C1295" t="str">
        <f t="shared" si="60"/>
        <v>y</v>
      </c>
      <c r="D1295" t="s">
        <v>2297</v>
      </c>
      <c r="E1295" t="s">
        <v>2297</v>
      </c>
      <c r="F1295" t="str">
        <f t="shared" si="61"/>
        <v>y</v>
      </c>
      <c r="G1295" t="s">
        <v>2297</v>
      </c>
      <c r="H1295" t="s">
        <v>2297</v>
      </c>
      <c r="I1295" t="str">
        <f t="shared" si="62"/>
        <v>y</v>
      </c>
    </row>
    <row r="1296" spans="1:9" x14ac:dyDescent="0.25">
      <c r="A1296" t="s">
        <v>2297</v>
      </c>
      <c r="B1296" t="s">
        <v>2297</v>
      </c>
      <c r="C1296" t="str">
        <f t="shared" si="60"/>
        <v>y</v>
      </c>
      <c r="D1296" t="s">
        <v>2297</v>
      </c>
      <c r="E1296" t="s">
        <v>2297</v>
      </c>
      <c r="F1296" t="str">
        <f t="shared" si="61"/>
        <v>y</v>
      </c>
      <c r="G1296" t="s">
        <v>2297</v>
      </c>
      <c r="H1296" t="s">
        <v>2297</v>
      </c>
      <c r="I1296" t="str">
        <f t="shared" si="62"/>
        <v>y</v>
      </c>
    </row>
    <row r="1297" spans="1:9" x14ac:dyDescent="0.25">
      <c r="A1297" t="s">
        <v>2297</v>
      </c>
      <c r="B1297" t="s">
        <v>2297</v>
      </c>
      <c r="C1297" t="str">
        <f t="shared" si="60"/>
        <v>y</v>
      </c>
      <c r="D1297" t="s">
        <v>2297</v>
      </c>
      <c r="E1297" t="s">
        <v>2297</v>
      </c>
      <c r="F1297" t="str">
        <f t="shared" si="61"/>
        <v>y</v>
      </c>
      <c r="G1297" t="s">
        <v>2297</v>
      </c>
      <c r="H1297" t="s">
        <v>2297</v>
      </c>
      <c r="I1297" t="str">
        <f t="shared" si="62"/>
        <v>y</v>
      </c>
    </row>
    <row r="1298" spans="1:9" x14ac:dyDescent="0.25">
      <c r="A1298" t="s">
        <v>2298</v>
      </c>
      <c r="B1298" t="s">
        <v>2298</v>
      </c>
      <c r="C1298" t="str">
        <f t="shared" si="60"/>
        <v>y</v>
      </c>
      <c r="D1298" t="s">
        <v>2298</v>
      </c>
      <c r="E1298" t="s">
        <v>2298</v>
      </c>
      <c r="F1298" t="str">
        <f t="shared" si="61"/>
        <v>y</v>
      </c>
      <c r="G1298" t="s">
        <v>2298</v>
      </c>
      <c r="H1298" t="s">
        <v>2298</v>
      </c>
      <c r="I1298" t="str">
        <f t="shared" si="62"/>
        <v>y</v>
      </c>
    </row>
    <row r="1299" spans="1:9" x14ac:dyDescent="0.25">
      <c r="A1299" t="s">
        <v>2298</v>
      </c>
      <c r="B1299" t="s">
        <v>2298</v>
      </c>
      <c r="C1299" t="str">
        <f t="shared" si="60"/>
        <v>y</v>
      </c>
      <c r="D1299" t="s">
        <v>2298</v>
      </c>
      <c r="E1299" t="s">
        <v>2298</v>
      </c>
      <c r="F1299" t="str">
        <f t="shared" si="61"/>
        <v>y</v>
      </c>
      <c r="G1299" t="s">
        <v>2298</v>
      </c>
      <c r="H1299" t="s">
        <v>2298</v>
      </c>
      <c r="I1299" t="str">
        <f t="shared" si="62"/>
        <v>y</v>
      </c>
    </row>
    <row r="1300" spans="1:9" x14ac:dyDescent="0.25">
      <c r="A1300" t="s">
        <v>2298</v>
      </c>
      <c r="B1300" t="s">
        <v>2298</v>
      </c>
      <c r="C1300" t="str">
        <f t="shared" si="60"/>
        <v>y</v>
      </c>
      <c r="D1300" t="s">
        <v>2298</v>
      </c>
      <c r="E1300" t="s">
        <v>2298</v>
      </c>
      <c r="F1300" t="str">
        <f t="shared" si="61"/>
        <v>y</v>
      </c>
      <c r="G1300" t="s">
        <v>2298</v>
      </c>
      <c r="H1300" t="s">
        <v>2298</v>
      </c>
      <c r="I1300" t="str">
        <f t="shared" si="62"/>
        <v>y</v>
      </c>
    </row>
    <row r="1301" spans="1:9" x14ac:dyDescent="0.25">
      <c r="A1301" t="s">
        <v>2298</v>
      </c>
      <c r="B1301" t="s">
        <v>2298</v>
      </c>
      <c r="C1301" t="str">
        <f t="shared" si="60"/>
        <v>y</v>
      </c>
      <c r="D1301" t="s">
        <v>2298</v>
      </c>
      <c r="E1301" t="s">
        <v>2298</v>
      </c>
      <c r="F1301" t="str">
        <f t="shared" si="61"/>
        <v>y</v>
      </c>
      <c r="G1301" t="s">
        <v>2298</v>
      </c>
      <c r="H1301" t="s">
        <v>2298</v>
      </c>
      <c r="I1301" t="str">
        <f t="shared" si="62"/>
        <v>y</v>
      </c>
    </row>
    <row r="1302" spans="1:9" x14ac:dyDescent="0.25">
      <c r="A1302" t="s">
        <v>2299</v>
      </c>
      <c r="B1302" t="s">
        <v>2299</v>
      </c>
      <c r="C1302" t="str">
        <f t="shared" si="60"/>
        <v>y</v>
      </c>
      <c r="D1302" t="s">
        <v>2299</v>
      </c>
      <c r="E1302" t="s">
        <v>2299</v>
      </c>
      <c r="F1302" t="str">
        <f t="shared" si="61"/>
        <v>y</v>
      </c>
      <c r="G1302" t="s">
        <v>2299</v>
      </c>
      <c r="H1302" t="s">
        <v>2299</v>
      </c>
      <c r="I1302" t="str">
        <f t="shared" si="62"/>
        <v>y</v>
      </c>
    </row>
    <row r="1303" spans="1:9" x14ac:dyDescent="0.25">
      <c r="A1303" t="s">
        <v>2299</v>
      </c>
      <c r="B1303" t="s">
        <v>2299</v>
      </c>
      <c r="C1303" t="str">
        <f t="shared" si="60"/>
        <v>y</v>
      </c>
      <c r="D1303" t="s">
        <v>2299</v>
      </c>
      <c r="E1303" t="s">
        <v>2299</v>
      </c>
      <c r="F1303" t="str">
        <f t="shared" si="61"/>
        <v>y</v>
      </c>
      <c r="G1303" t="s">
        <v>2299</v>
      </c>
      <c r="H1303" t="s">
        <v>2299</v>
      </c>
      <c r="I1303" t="str">
        <f t="shared" si="62"/>
        <v>y</v>
      </c>
    </row>
    <row r="1304" spans="1:9" x14ac:dyDescent="0.25">
      <c r="A1304" t="s">
        <v>2299</v>
      </c>
      <c r="B1304" t="s">
        <v>2299</v>
      </c>
      <c r="C1304" t="str">
        <f t="shared" si="60"/>
        <v>y</v>
      </c>
      <c r="D1304" t="s">
        <v>2299</v>
      </c>
      <c r="E1304" t="s">
        <v>2299</v>
      </c>
      <c r="F1304" t="str">
        <f t="shared" si="61"/>
        <v>y</v>
      </c>
      <c r="G1304" t="s">
        <v>2299</v>
      </c>
      <c r="H1304" t="s">
        <v>2299</v>
      </c>
      <c r="I1304" t="str">
        <f t="shared" si="62"/>
        <v>y</v>
      </c>
    </row>
    <row r="1305" spans="1:9" x14ac:dyDescent="0.25">
      <c r="A1305" t="s">
        <v>2299</v>
      </c>
      <c r="B1305" t="s">
        <v>2299</v>
      </c>
      <c r="C1305" t="str">
        <f t="shared" si="60"/>
        <v>y</v>
      </c>
      <c r="D1305" t="s">
        <v>2299</v>
      </c>
      <c r="E1305" t="s">
        <v>2299</v>
      </c>
      <c r="F1305" t="str">
        <f t="shared" si="61"/>
        <v>y</v>
      </c>
      <c r="G1305" t="s">
        <v>2299</v>
      </c>
      <c r="H1305" t="s">
        <v>2299</v>
      </c>
      <c r="I1305" t="str">
        <f t="shared" si="62"/>
        <v>y</v>
      </c>
    </row>
    <row r="1306" spans="1:9" x14ac:dyDescent="0.25">
      <c r="A1306" t="s">
        <v>2300</v>
      </c>
      <c r="B1306" t="s">
        <v>2300</v>
      </c>
      <c r="C1306" t="str">
        <f t="shared" si="60"/>
        <v>y</v>
      </c>
      <c r="D1306" t="s">
        <v>2300</v>
      </c>
      <c r="E1306" t="s">
        <v>2300</v>
      </c>
      <c r="F1306" t="str">
        <f t="shared" si="61"/>
        <v>y</v>
      </c>
      <c r="G1306" t="s">
        <v>2300</v>
      </c>
      <c r="H1306" t="s">
        <v>2300</v>
      </c>
      <c r="I1306" t="str">
        <f t="shared" si="62"/>
        <v>y</v>
      </c>
    </row>
    <row r="1307" spans="1:9" x14ac:dyDescent="0.25">
      <c r="A1307" t="s">
        <v>2300</v>
      </c>
      <c r="B1307" t="s">
        <v>2300</v>
      </c>
      <c r="C1307" t="str">
        <f t="shared" si="60"/>
        <v>y</v>
      </c>
      <c r="D1307" t="s">
        <v>2300</v>
      </c>
      <c r="E1307" t="s">
        <v>2300</v>
      </c>
      <c r="F1307" t="str">
        <f t="shared" si="61"/>
        <v>y</v>
      </c>
      <c r="G1307" t="s">
        <v>2300</v>
      </c>
      <c r="H1307" t="s">
        <v>2300</v>
      </c>
      <c r="I1307" t="str">
        <f t="shared" si="62"/>
        <v>y</v>
      </c>
    </row>
    <row r="1308" spans="1:9" x14ac:dyDescent="0.25">
      <c r="A1308" t="s">
        <v>2300</v>
      </c>
      <c r="B1308" t="s">
        <v>2300</v>
      </c>
      <c r="C1308" t="str">
        <f t="shared" si="60"/>
        <v>y</v>
      </c>
      <c r="D1308" t="s">
        <v>2300</v>
      </c>
      <c r="E1308" t="s">
        <v>2300</v>
      </c>
      <c r="F1308" t="str">
        <f t="shared" si="61"/>
        <v>y</v>
      </c>
      <c r="G1308" t="s">
        <v>2300</v>
      </c>
      <c r="H1308" t="s">
        <v>2300</v>
      </c>
      <c r="I1308" t="str">
        <f t="shared" si="62"/>
        <v>y</v>
      </c>
    </row>
    <row r="1309" spans="1:9" x14ac:dyDescent="0.25">
      <c r="A1309" t="s">
        <v>2300</v>
      </c>
      <c r="B1309" t="s">
        <v>2300</v>
      </c>
      <c r="C1309" t="str">
        <f t="shared" si="60"/>
        <v>y</v>
      </c>
      <c r="D1309" t="s">
        <v>2300</v>
      </c>
      <c r="E1309" t="s">
        <v>2300</v>
      </c>
      <c r="F1309" t="str">
        <f t="shared" si="61"/>
        <v>y</v>
      </c>
      <c r="G1309" t="s">
        <v>2300</v>
      </c>
      <c r="H1309" t="s">
        <v>2300</v>
      </c>
      <c r="I1309" t="str">
        <f t="shared" si="62"/>
        <v>y</v>
      </c>
    </row>
    <row r="1310" spans="1:9" x14ac:dyDescent="0.25">
      <c r="A1310" t="s">
        <v>2301</v>
      </c>
      <c r="B1310" t="s">
        <v>2301</v>
      </c>
      <c r="C1310" t="str">
        <f t="shared" si="60"/>
        <v>y</v>
      </c>
      <c r="D1310" t="s">
        <v>2301</v>
      </c>
      <c r="E1310" t="s">
        <v>2301</v>
      </c>
      <c r="F1310" t="str">
        <f t="shared" si="61"/>
        <v>y</v>
      </c>
      <c r="G1310" t="s">
        <v>2301</v>
      </c>
      <c r="H1310" t="s">
        <v>2301</v>
      </c>
      <c r="I1310" t="str">
        <f t="shared" si="62"/>
        <v>y</v>
      </c>
    </row>
    <row r="1311" spans="1:9" x14ac:dyDescent="0.25">
      <c r="A1311" t="s">
        <v>2301</v>
      </c>
      <c r="B1311" t="s">
        <v>2301</v>
      </c>
      <c r="C1311" t="str">
        <f t="shared" si="60"/>
        <v>y</v>
      </c>
      <c r="D1311" t="s">
        <v>2301</v>
      </c>
      <c r="E1311" t="s">
        <v>2301</v>
      </c>
      <c r="F1311" t="str">
        <f t="shared" si="61"/>
        <v>y</v>
      </c>
      <c r="G1311" t="s">
        <v>2301</v>
      </c>
      <c r="H1311" t="s">
        <v>2301</v>
      </c>
      <c r="I1311" t="str">
        <f t="shared" si="62"/>
        <v>y</v>
      </c>
    </row>
    <row r="1312" spans="1:9" x14ac:dyDescent="0.25">
      <c r="A1312" t="s">
        <v>2301</v>
      </c>
      <c r="B1312" t="s">
        <v>2301</v>
      </c>
      <c r="C1312" t="str">
        <f t="shared" si="60"/>
        <v>y</v>
      </c>
      <c r="D1312" t="s">
        <v>2301</v>
      </c>
      <c r="E1312" t="s">
        <v>2301</v>
      </c>
      <c r="F1312" t="str">
        <f t="shared" si="61"/>
        <v>y</v>
      </c>
      <c r="G1312" t="s">
        <v>2301</v>
      </c>
      <c r="H1312" t="s">
        <v>2301</v>
      </c>
      <c r="I1312" t="str">
        <f t="shared" si="62"/>
        <v>y</v>
      </c>
    </row>
    <row r="1313" spans="1:9" x14ac:dyDescent="0.25">
      <c r="A1313" t="s">
        <v>2301</v>
      </c>
      <c r="B1313" t="s">
        <v>2301</v>
      </c>
      <c r="C1313" t="str">
        <f t="shared" si="60"/>
        <v>y</v>
      </c>
      <c r="D1313" t="s">
        <v>2301</v>
      </c>
      <c r="E1313" t="s">
        <v>2301</v>
      </c>
      <c r="F1313" t="str">
        <f t="shared" si="61"/>
        <v>y</v>
      </c>
      <c r="G1313" t="s">
        <v>2301</v>
      </c>
      <c r="H1313" t="s">
        <v>2301</v>
      </c>
      <c r="I1313" t="str">
        <f t="shared" si="62"/>
        <v>y</v>
      </c>
    </row>
    <row r="1314" spans="1:9" x14ac:dyDescent="0.25">
      <c r="A1314" t="s">
        <v>2302</v>
      </c>
      <c r="B1314" t="s">
        <v>2302</v>
      </c>
      <c r="C1314" t="str">
        <f t="shared" si="60"/>
        <v>y</v>
      </c>
      <c r="D1314" t="s">
        <v>2302</v>
      </c>
      <c r="E1314" t="s">
        <v>2302</v>
      </c>
      <c r="F1314" t="str">
        <f t="shared" si="61"/>
        <v>y</v>
      </c>
      <c r="G1314" t="s">
        <v>2302</v>
      </c>
      <c r="H1314" t="s">
        <v>2302</v>
      </c>
      <c r="I1314" t="str">
        <f t="shared" si="62"/>
        <v>y</v>
      </c>
    </row>
    <row r="1315" spans="1:9" x14ac:dyDescent="0.25">
      <c r="A1315" t="s">
        <v>2302</v>
      </c>
      <c r="B1315" t="s">
        <v>2302</v>
      </c>
      <c r="C1315" t="str">
        <f t="shared" si="60"/>
        <v>y</v>
      </c>
      <c r="D1315" t="s">
        <v>2302</v>
      </c>
      <c r="E1315" t="s">
        <v>2302</v>
      </c>
      <c r="F1315" t="str">
        <f t="shared" si="61"/>
        <v>y</v>
      </c>
      <c r="G1315" t="s">
        <v>2302</v>
      </c>
      <c r="H1315" t="s">
        <v>2302</v>
      </c>
      <c r="I1315" t="str">
        <f t="shared" si="62"/>
        <v>y</v>
      </c>
    </row>
    <row r="1316" spans="1:9" x14ac:dyDescent="0.25">
      <c r="A1316" t="s">
        <v>2302</v>
      </c>
      <c r="B1316" t="s">
        <v>2302</v>
      </c>
      <c r="C1316" t="str">
        <f t="shared" si="60"/>
        <v>y</v>
      </c>
      <c r="D1316" t="s">
        <v>2302</v>
      </c>
      <c r="E1316" t="s">
        <v>2302</v>
      </c>
      <c r="F1316" t="str">
        <f t="shared" si="61"/>
        <v>y</v>
      </c>
      <c r="G1316" t="s">
        <v>2302</v>
      </c>
      <c r="H1316" t="s">
        <v>2302</v>
      </c>
      <c r="I1316" t="str">
        <f t="shared" si="62"/>
        <v>y</v>
      </c>
    </row>
    <row r="1317" spans="1:9" x14ac:dyDescent="0.25">
      <c r="A1317" t="s">
        <v>2302</v>
      </c>
      <c r="B1317" t="s">
        <v>2302</v>
      </c>
      <c r="C1317" t="str">
        <f t="shared" si="60"/>
        <v>y</v>
      </c>
      <c r="D1317" t="s">
        <v>2302</v>
      </c>
      <c r="E1317" t="s">
        <v>2302</v>
      </c>
      <c r="F1317" t="str">
        <f t="shared" si="61"/>
        <v>y</v>
      </c>
      <c r="G1317" t="s">
        <v>2302</v>
      </c>
      <c r="H1317" t="s">
        <v>2302</v>
      </c>
      <c r="I1317" t="str">
        <f t="shared" si="62"/>
        <v>y</v>
      </c>
    </row>
    <row r="1318" spans="1:9" x14ac:dyDescent="0.25">
      <c r="A1318" t="s">
        <v>2303</v>
      </c>
      <c r="B1318" t="s">
        <v>2303</v>
      </c>
      <c r="C1318" t="str">
        <f t="shared" si="60"/>
        <v>y</v>
      </c>
      <c r="D1318" t="s">
        <v>2303</v>
      </c>
      <c r="E1318" t="s">
        <v>2303</v>
      </c>
      <c r="F1318" t="str">
        <f t="shared" si="61"/>
        <v>y</v>
      </c>
      <c r="G1318" t="s">
        <v>2303</v>
      </c>
      <c r="H1318" t="s">
        <v>2303</v>
      </c>
      <c r="I1318" t="str">
        <f t="shared" si="62"/>
        <v>y</v>
      </c>
    </row>
    <row r="1319" spans="1:9" x14ac:dyDescent="0.25">
      <c r="A1319" t="s">
        <v>2303</v>
      </c>
      <c r="B1319" t="s">
        <v>2303</v>
      </c>
      <c r="C1319" t="str">
        <f t="shared" si="60"/>
        <v>y</v>
      </c>
      <c r="D1319" t="s">
        <v>2303</v>
      </c>
      <c r="E1319" t="s">
        <v>2303</v>
      </c>
      <c r="F1319" t="str">
        <f t="shared" si="61"/>
        <v>y</v>
      </c>
      <c r="G1319" t="s">
        <v>2303</v>
      </c>
      <c r="H1319" t="s">
        <v>2303</v>
      </c>
      <c r="I1319" t="str">
        <f t="shared" si="62"/>
        <v>y</v>
      </c>
    </row>
    <row r="1320" spans="1:9" x14ac:dyDescent="0.25">
      <c r="A1320" t="s">
        <v>2303</v>
      </c>
      <c r="B1320" t="s">
        <v>2303</v>
      </c>
      <c r="C1320" t="str">
        <f t="shared" si="60"/>
        <v>y</v>
      </c>
      <c r="D1320" t="s">
        <v>2303</v>
      </c>
      <c r="E1320" t="s">
        <v>2303</v>
      </c>
      <c r="F1320" t="str">
        <f t="shared" si="61"/>
        <v>y</v>
      </c>
      <c r="G1320" t="s">
        <v>2303</v>
      </c>
      <c r="H1320" t="s">
        <v>2303</v>
      </c>
      <c r="I1320" t="str">
        <f t="shared" si="62"/>
        <v>y</v>
      </c>
    </row>
    <row r="1321" spans="1:9" x14ac:dyDescent="0.25">
      <c r="A1321" t="s">
        <v>2303</v>
      </c>
      <c r="B1321" t="s">
        <v>2303</v>
      </c>
      <c r="C1321" t="str">
        <f t="shared" si="60"/>
        <v>y</v>
      </c>
      <c r="D1321" t="s">
        <v>2303</v>
      </c>
      <c r="E1321" t="s">
        <v>2303</v>
      </c>
      <c r="F1321" t="str">
        <f t="shared" si="61"/>
        <v>y</v>
      </c>
      <c r="G1321" t="s">
        <v>2303</v>
      </c>
      <c r="H1321" t="s">
        <v>2303</v>
      </c>
      <c r="I1321" t="str">
        <f t="shared" si="62"/>
        <v>y</v>
      </c>
    </row>
    <row r="1322" spans="1:9" x14ac:dyDescent="0.25">
      <c r="A1322" t="s">
        <v>2304</v>
      </c>
      <c r="B1322" t="s">
        <v>2304</v>
      </c>
      <c r="C1322" t="str">
        <f t="shared" si="60"/>
        <v>y</v>
      </c>
      <c r="D1322" t="s">
        <v>2304</v>
      </c>
      <c r="E1322" t="s">
        <v>2304</v>
      </c>
      <c r="F1322" t="str">
        <f t="shared" si="61"/>
        <v>y</v>
      </c>
      <c r="G1322" t="s">
        <v>2304</v>
      </c>
      <c r="H1322" t="s">
        <v>2304</v>
      </c>
      <c r="I1322" t="str">
        <f t="shared" si="62"/>
        <v>y</v>
      </c>
    </row>
    <row r="1323" spans="1:9" x14ac:dyDescent="0.25">
      <c r="A1323" t="s">
        <v>2304</v>
      </c>
      <c r="B1323" t="s">
        <v>2304</v>
      </c>
      <c r="C1323" t="str">
        <f t="shared" si="60"/>
        <v>y</v>
      </c>
      <c r="D1323" t="s">
        <v>2304</v>
      </c>
      <c r="E1323" t="s">
        <v>2304</v>
      </c>
      <c r="F1323" t="str">
        <f t="shared" si="61"/>
        <v>y</v>
      </c>
      <c r="G1323" t="s">
        <v>2304</v>
      </c>
      <c r="H1323" t="s">
        <v>2304</v>
      </c>
      <c r="I1323" t="str">
        <f t="shared" si="62"/>
        <v>y</v>
      </c>
    </row>
    <row r="1324" spans="1:9" x14ac:dyDescent="0.25">
      <c r="A1324" t="s">
        <v>2304</v>
      </c>
      <c r="B1324" t="s">
        <v>2304</v>
      </c>
      <c r="C1324" t="str">
        <f t="shared" si="60"/>
        <v>y</v>
      </c>
      <c r="D1324" t="s">
        <v>2304</v>
      </c>
      <c r="E1324" t="s">
        <v>2304</v>
      </c>
      <c r="F1324" t="str">
        <f t="shared" si="61"/>
        <v>y</v>
      </c>
      <c r="G1324" t="s">
        <v>2304</v>
      </c>
      <c r="H1324" t="s">
        <v>2304</v>
      </c>
      <c r="I1324" t="str">
        <f t="shared" si="62"/>
        <v>y</v>
      </c>
    </row>
    <row r="1325" spans="1:9" x14ac:dyDescent="0.25">
      <c r="A1325" t="s">
        <v>2304</v>
      </c>
      <c r="B1325" t="s">
        <v>2304</v>
      </c>
      <c r="C1325" t="str">
        <f t="shared" si="60"/>
        <v>y</v>
      </c>
      <c r="D1325" t="s">
        <v>2304</v>
      </c>
      <c r="E1325" t="s">
        <v>2304</v>
      </c>
      <c r="F1325" t="str">
        <f t="shared" si="61"/>
        <v>y</v>
      </c>
      <c r="G1325" t="s">
        <v>2304</v>
      </c>
      <c r="H1325" t="s">
        <v>2304</v>
      </c>
      <c r="I1325" t="str">
        <f t="shared" si="62"/>
        <v>y</v>
      </c>
    </row>
    <row r="1326" spans="1:9" x14ac:dyDescent="0.25">
      <c r="A1326" t="s">
        <v>2305</v>
      </c>
      <c r="B1326" t="s">
        <v>2305</v>
      </c>
      <c r="C1326" t="str">
        <f t="shared" si="60"/>
        <v>y</v>
      </c>
      <c r="D1326" t="s">
        <v>2305</v>
      </c>
      <c r="E1326" t="s">
        <v>2305</v>
      </c>
      <c r="F1326" t="str">
        <f t="shared" si="61"/>
        <v>y</v>
      </c>
      <c r="G1326" t="s">
        <v>2305</v>
      </c>
      <c r="H1326" t="s">
        <v>2305</v>
      </c>
      <c r="I1326" t="str">
        <f t="shared" si="62"/>
        <v>y</v>
      </c>
    </row>
    <row r="1327" spans="1:9" x14ac:dyDescent="0.25">
      <c r="A1327" t="s">
        <v>2305</v>
      </c>
      <c r="B1327" t="s">
        <v>2305</v>
      </c>
      <c r="C1327" t="str">
        <f t="shared" si="60"/>
        <v>y</v>
      </c>
      <c r="D1327" t="s">
        <v>2305</v>
      </c>
      <c r="E1327" t="s">
        <v>2305</v>
      </c>
      <c r="F1327" t="str">
        <f t="shared" si="61"/>
        <v>y</v>
      </c>
      <c r="G1327" t="s">
        <v>2305</v>
      </c>
      <c r="H1327" t="s">
        <v>2305</v>
      </c>
      <c r="I1327" t="str">
        <f t="shared" si="62"/>
        <v>y</v>
      </c>
    </row>
    <row r="1328" spans="1:9" x14ac:dyDescent="0.25">
      <c r="A1328" t="s">
        <v>2305</v>
      </c>
      <c r="B1328" t="s">
        <v>2305</v>
      </c>
      <c r="C1328" t="str">
        <f t="shared" si="60"/>
        <v>y</v>
      </c>
      <c r="D1328" t="s">
        <v>2305</v>
      </c>
      <c r="E1328" t="s">
        <v>2305</v>
      </c>
      <c r="F1328" t="str">
        <f t="shared" si="61"/>
        <v>y</v>
      </c>
      <c r="G1328" t="s">
        <v>2305</v>
      </c>
      <c r="H1328" t="s">
        <v>2305</v>
      </c>
      <c r="I1328" t="str">
        <f t="shared" si="62"/>
        <v>y</v>
      </c>
    </row>
    <row r="1329" spans="1:9" x14ac:dyDescent="0.25">
      <c r="A1329" t="s">
        <v>2305</v>
      </c>
      <c r="B1329" t="s">
        <v>2305</v>
      </c>
      <c r="C1329" t="str">
        <f t="shared" si="60"/>
        <v>y</v>
      </c>
      <c r="D1329" t="s">
        <v>2305</v>
      </c>
      <c r="E1329" t="s">
        <v>2305</v>
      </c>
      <c r="F1329" t="str">
        <f t="shared" si="61"/>
        <v>y</v>
      </c>
      <c r="G1329" t="s">
        <v>2305</v>
      </c>
      <c r="H1329" t="s">
        <v>2305</v>
      </c>
      <c r="I1329" t="str">
        <f t="shared" si="62"/>
        <v>y</v>
      </c>
    </row>
    <row r="1330" spans="1:9" x14ac:dyDescent="0.25">
      <c r="A1330" t="s">
        <v>2306</v>
      </c>
      <c r="B1330" t="s">
        <v>2306</v>
      </c>
      <c r="C1330" t="str">
        <f t="shared" si="60"/>
        <v>y</v>
      </c>
      <c r="D1330" t="s">
        <v>2306</v>
      </c>
      <c r="E1330" t="s">
        <v>2306</v>
      </c>
      <c r="F1330" t="str">
        <f t="shared" si="61"/>
        <v>y</v>
      </c>
      <c r="G1330" t="s">
        <v>2306</v>
      </c>
      <c r="H1330" t="s">
        <v>2306</v>
      </c>
      <c r="I1330" t="str">
        <f t="shared" si="62"/>
        <v>y</v>
      </c>
    </row>
    <row r="1331" spans="1:9" x14ac:dyDescent="0.25">
      <c r="A1331" t="s">
        <v>2306</v>
      </c>
      <c r="B1331" t="s">
        <v>2306</v>
      </c>
      <c r="C1331" t="str">
        <f t="shared" si="60"/>
        <v>y</v>
      </c>
      <c r="D1331" t="s">
        <v>2306</v>
      </c>
      <c r="E1331" t="s">
        <v>2306</v>
      </c>
      <c r="F1331" t="str">
        <f t="shared" si="61"/>
        <v>y</v>
      </c>
      <c r="G1331" t="s">
        <v>2306</v>
      </c>
      <c r="H1331" t="s">
        <v>2306</v>
      </c>
      <c r="I1331" t="str">
        <f t="shared" si="62"/>
        <v>y</v>
      </c>
    </row>
    <row r="1332" spans="1:9" x14ac:dyDescent="0.25">
      <c r="A1332" t="s">
        <v>2306</v>
      </c>
      <c r="B1332" t="s">
        <v>2306</v>
      </c>
      <c r="C1332" t="str">
        <f t="shared" si="60"/>
        <v>y</v>
      </c>
      <c r="D1332" t="s">
        <v>2306</v>
      </c>
      <c r="E1332" t="s">
        <v>2306</v>
      </c>
      <c r="F1332" t="str">
        <f t="shared" si="61"/>
        <v>y</v>
      </c>
      <c r="G1332" t="s">
        <v>2306</v>
      </c>
      <c r="H1332" t="s">
        <v>2306</v>
      </c>
      <c r="I1332" t="str">
        <f t="shared" si="62"/>
        <v>y</v>
      </c>
    </row>
    <row r="1333" spans="1:9" x14ac:dyDescent="0.25">
      <c r="A1333" t="s">
        <v>2306</v>
      </c>
      <c r="B1333" t="s">
        <v>2306</v>
      </c>
      <c r="C1333" t="str">
        <f t="shared" si="60"/>
        <v>y</v>
      </c>
      <c r="D1333" t="s">
        <v>2306</v>
      </c>
      <c r="E1333" t="s">
        <v>2306</v>
      </c>
      <c r="F1333" t="str">
        <f t="shared" si="61"/>
        <v>y</v>
      </c>
      <c r="G1333" t="s">
        <v>2306</v>
      </c>
      <c r="H1333" t="s">
        <v>2306</v>
      </c>
      <c r="I1333" t="str">
        <f t="shared" si="62"/>
        <v>y</v>
      </c>
    </row>
    <row r="1334" spans="1:9" x14ac:dyDescent="0.25">
      <c r="A1334" t="s">
        <v>2307</v>
      </c>
      <c r="B1334" t="s">
        <v>2307</v>
      </c>
      <c r="C1334" t="str">
        <f t="shared" si="60"/>
        <v>y</v>
      </c>
      <c r="D1334" t="s">
        <v>2307</v>
      </c>
      <c r="E1334" t="s">
        <v>2307</v>
      </c>
      <c r="F1334" t="str">
        <f t="shared" si="61"/>
        <v>y</v>
      </c>
      <c r="G1334" t="s">
        <v>2307</v>
      </c>
      <c r="H1334" t="s">
        <v>2307</v>
      </c>
      <c r="I1334" t="str">
        <f t="shared" si="62"/>
        <v>y</v>
      </c>
    </row>
    <row r="1335" spans="1:9" x14ac:dyDescent="0.25">
      <c r="A1335" t="s">
        <v>2307</v>
      </c>
      <c r="B1335" t="s">
        <v>2307</v>
      </c>
      <c r="C1335" t="str">
        <f t="shared" si="60"/>
        <v>y</v>
      </c>
      <c r="D1335" t="s">
        <v>2307</v>
      </c>
      <c r="E1335" t="s">
        <v>2307</v>
      </c>
      <c r="F1335" t="str">
        <f t="shared" si="61"/>
        <v>y</v>
      </c>
      <c r="G1335" t="s">
        <v>2307</v>
      </c>
      <c r="H1335" t="s">
        <v>2307</v>
      </c>
      <c r="I1335" t="str">
        <f t="shared" si="62"/>
        <v>y</v>
      </c>
    </row>
    <row r="1336" spans="1:9" x14ac:dyDescent="0.25">
      <c r="A1336" t="s">
        <v>2307</v>
      </c>
      <c r="B1336" t="s">
        <v>2307</v>
      </c>
      <c r="C1336" t="str">
        <f t="shared" si="60"/>
        <v>y</v>
      </c>
      <c r="D1336" t="s">
        <v>2307</v>
      </c>
      <c r="E1336" t="s">
        <v>2307</v>
      </c>
      <c r="F1336" t="str">
        <f t="shared" si="61"/>
        <v>y</v>
      </c>
      <c r="G1336" t="s">
        <v>2307</v>
      </c>
      <c r="H1336" t="s">
        <v>2307</v>
      </c>
      <c r="I1336" t="str">
        <f t="shared" si="62"/>
        <v>y</v>
      </c>
    </row>
    <row r="1337" spans="1:9" x14ac:dyDescent="0.25">
      <c r="A1337" t="s">
        <v>2307</v>
      </c>
      <c r="B1337" t="s">
        <v>2307</v>
      </c>
      <c r="C1337" t="str">
        <f t="shared" si="60"/>
        <v>y</v>
      </c>
      <c r="D1337" t="s">
        <v>2307</v>
      </c>
      <c r="E1337" t="s">
        <v>2307</v>
      </c>
      <c r="F1337" t="str">
        <f t="shared" si="61"/>
        <v>y</v>
      </c>
      <c r="G1337" t="s">
        <v>2307</v>
      </c>
      <c r="H1337" t="s">
        <v>2307</v>
      </c>
      <c r="I1337" t="str">
        <f t="shared" si="62"/>
        <v>y</v>
      </c>
    </row>
    <row r="1338" spans="1:9" x14ac:dyDescent="0.25">
      <c r="A1338" t="s">
        <v>2308</v>
      </c>
      <c r="B1338" t="s">
        <v>2308</v>
      </c>
      <c r="C1338" t="str">
        <f t="shared" si="60"/>
        <v>y</v>
      </c>
      <c r="D1338" t="s">
        <v>2308</v>
      </c>
      <c r="E1338" t="s">
        <v>2308</v>
      </c>
      <c r="F1338" t="str">
        <f t="shared" si="61"/>
        <v>y</v>
      </c>
      <c r="G1338" t="s">
        <v>2308</v>
      </c>
      <c r="H1338" t="s">
        <v>2308</v>
      </c>
      <c r="I1338" t="str">
        <f t="shared" si="62"/>
        <v>y</v>
      </c>
    </row>
    <row r="1339" spans="1:9" x14ac:dyDescent="0.25">
      <c r="A1339" t="s">
        <v>2308</v>
      </c>
      <c r="B1339" t="s">
        <v>2308</v>
      </c>
      <c r="C1339" t="str">
        <f t="shared" si="60"/>
        <v>y</v>
      </c>
      <c r="D1339" t="s">
        <v>2308</v>
      </c>
      <c r="E1339" t="s">
        <v>2308</v>
      </c>
      <c r="F1339" t="str">
        <f t="shared" si="61"/>
        <v>y</v>
      </c>
      <c r="G1339" t="s">
        <v>2308</v>
      </c>
      <c r="H1339" t="s">
        <v>2308</v>
      </c>
      <c r="I1339" t="str">
        <f t="shared" si="62"/>
        <v>y</v>
      </c>
    </row>
    <row r="1340" spans="1:9" x14ac:dyDescent="0.25">
      <c r="A1340" t="s">
        <v>2308</v>
      </c>
      <c r="B1340" t="s">
        <v>2308</v>
      </c>
      <c r="C1340" t="str">
        <f t="shared" si="60"/>
        <v>y</v>
      </c>
      <c r="D1340" t="s">
        <v>2308</v>
      </c>
      <c r="E1340" t="s">
        <v>2308</v>
      </c>
      <c r="F1340" t="str">
        <f t="shared" si="61"/>
        <v>y</v>
      </c>
      <c r="G1340" t="s">
        <v>2308</v>
      </c>
      <c r="H1340" t="s">
        <v>2308</v>
      </c>
      <c r="I1340" t="str">
        <f t="shared" si="62"/>
        <v>y</v>
      </c>
    </row>
    <row r="1341" spans="1:9" x14ac:dyDescent="0.25">
      <c r="A1341" t="s">
        <v>2308</v>
      </c>
      <c r="B1341" t="s">
        <v>2308</v>
      </c>
      <c r="C1341" t="str">
        <f t="shared" si="60"/>
        <v>y</v>
      </c>
      <c r="D1341" t="s">
        <v>2308</v>
      </c>
      <c r="E1341" t="s">
        <v>2308</v>
      </c>
      <c r="F1341" t="str">
        <f t="shared" si="61"/>
        <v>y</v>
      </c>
      <c r="G1341" t="s">
        <v>2308</v>
      </c>
      <c r="H1341" t="s">
        <v>2308</v>
      </c>
      <c r="I1341" t="str">
        <f t="shared" si="62"/>
        <v>y</v>
      </c>
    </row>
    <row r="1342" spans="1:9" x14ac:dyDescent="0.25">
      <c r="A1342" t="s">
        <v>2309</v>
      </c>
      <c r="B1342" t="s">
        <v>2309</v>
      </c>
      <c r="C1342" t="str">
        <f t="shared" si="60"/>
        <v>y</v>
      </c>
      <c r="D1342" t="s">
        <v>2309</v>
      </c>
      <c r="E1342" t="s">
        <v>2309</v>
      </c>
      <c r="F1342" t="str">
        <f t="shared" si="61"/>
        <v>y</v>
      </c>
      <c r="G1342" t="s">
        <v>2309</v>
      </c>
      <c r="H1342" t="s">
        <v>2309</v>
      </c>
      <c r="I1342" t="str">
        <f t="shared" si="62"/>
        <v>y</v>
      </c>
    </row>
    <row r="1343" spans="1:9" x14ac:dyDescent="0.25">
      <c r="A1343" t="s">
        <v>2309</v>
      </c>
      <c r="B1343" t="s">
        <v>2309</v>
      </c>
      <c r="C1343" t="str">
        <f t="shared" si="60"/>
        <v>y</v>
      </c>
      <c r="D1343" t="s">
        <v>2309</v>
      </c>
      <c r="E1343" t="s">
        <v>2309</v>
      </c>
      <c r="F1343" t="str">
        <f t="shared" si="61"/>
        <v>y</v>
      </c>
      <c r="G1343" t="s">
        <v>2309</v>
      </c>
      <c r="H1343" t="s">
        <v>2309</v>
      </c>
      <c r="I1343" t="str">
        <f t="shared" si="62"/>
        <v>y</v>
      </c>
    </row>
    <row r="1344" spans="1:9" x14ac:dyDescent="0.25">
      <c r="A1344" t="s">
        <v>2309</v>
      </c>
      <c r="B1344" t="s">
        <v>2309</v>
      </c>
      <c r="C1344" t="str">
        <f t="shared" si="60"/>
        <v>y</v>
      </c>
      <c r="D1344" t="s">
        <v>2309</v>
      </c>
      <c r="E1344" t="s">
        <v>2309</v>
      </c>
      <c r="F1344" t="str">
        <f t="shared" si="61"/>
        <v>y</v>
      </c>
      <c r="G1344" t="s">
        <v>2309</v>
      </c>
      <c r="H1344" t="s">
        <v>2309</v>
      </c>
      <c r="I1344" t="str">
        <f t="shared" si="62"/>
        <v>y</v>
      </c>
    </row>
    <row r="1345" spans="1:9" x14ac:dyDescent="0.25">
      <c r="A1345" t="s">
        <v>2309</v>
      </c>
      <c r="B1345" t="s">
        <v>2309</v>
      </c>
      <c r="C1345" t="str">
        <f t="shared" si="60"/>
        <v>y</v>
      </c>
      <c r="D1345" t="s">
        <v>2309</v>
      </c>
      <c r="E1345" t="s">
        <v>2309</v>
      </c>
      <c r="F1345" t="str">
        <f t="shared" si="61"/>
        <v>y</v>
      </c>
      <c r="G1345" t="s">
        <v>2309</v>
      </c>
      <c r="H1345" t="s">
        <v>2309</v>
      </c>
      <c r="I1345" t="str">
        <f t="shared" si="62"/>
        <v>y</v>
      </c>
    </row>
    <row r="1346" spans="1:9" x14ac:dyDescent="0.25">
      <c r="A1346" s="136" t="s">
        <v>2310</v>
      </c>
      <c r="B1346" s="136" t="s">
        <v>2310</v>
      </c>
      <c r="C1346" s="136" t="str">
        <f t="shared" si="60"/>
        <v>y</v>
      </c>
      <c r="D1346" t="s">
        <v>2310</v>
      </c>
      <c r="E1346" t="s">
        <v>2310</v>
      </c>
      <c r="F1346" t="str">
        <f t="shared" si="61"/>
        <v>y</v>
      </c>
      <c r="G1346" t="s">
        <v>2310</v>
      </c>
      <c r="H1346" t="s">
        <v>2310</v>
      </c>
      <c r="I1346" t="str">
        <f t="shared" si="62"/>
        <v>y</v>
      </c>
    </row>
    <row r="1347" spans="1:9" x14ac:dyDescent="0.25">
      <c r="A1347" s="136" t="s">
        <v>2310</v>
      </c>
      <c r="B1347" s="136" t="s">
        <v>2310</v>
      </c>
      <c r="C1347" s="136" t="str">
        <f t="shared" ref="C1347:C1410" si="63">IF(A1347=B1347,"y","n")</f>
        <v>y</v>
      </c>
      <c r="D1347" t="s">
        <v>2310</v>
      </c>
      <c r="E1347" t="s">
        <v>2310</v>
      </c>
      <c r="F1347" t="str">
        <f t="shared" ref="F1347:F1410" si="64">IF(D1347=E1347,"y","n")</f>
        <v>y</v>
      </c>
      <c r="G1347" t="s">
        <v>2310</v>
      </c>
      <c r="H1347" t="s">
        <v>2310</v>
      </c>
      <c r="I1347" t="str">
        <f t="shared" ref="I1347:I1410" si="65">IF(L1347=M1347,"y","n")</f>
        <v>y</v>
      </c>
    </row>
    <row r="1348" spans="1:9" x14ac:dyDescent="0.25">
      <c r="A1348" s="136" t="s">
        <v>2310</v>
      </c>
      <c r="B1348" s="136" t="s">
        <v>2310</v>
      </c>
      <c r="C1348" s="136" t="str">
        <f t="shared" si="63"/>
        <v>y</v>
      </c>
      <c r="D1348" t="s">
        <v>2310</v>
      </c>
      <c r="E1348" t="s">
        <v>2310</v>
      </c>
      <c r="F1348" t="str">
        <f t="shared" si="64"/>
        <v>y</v>
      </c>
      <c r="G1348" t="s">
        <v>2310</v>
      </c>
      <c r="H1348" t="s">
        <v>2310</v>
      </c>
      <c r="I1348" t="str">
        <f t="shared" si="65"/>
        <v>y</v>
      </c>
    </row>
    <row r="1349" spans="1:9" x14ac:dyDescent="0.25">
      <c r="A1349" s="136" t="s">
        <v>2310</v>
      </c>
      <c r="B1349" s="136" t="s">
        <v>2310</v>
      </c>
      <c r="C1349" s="136" t="str">
        <f t="shared" si="63"/>
        <v>y</v>
      </c>
      <c r="D1349" t="s">
        <v>2310</v>
      </c>
      <c r="E1349" t="s">
        <v>2310</v>
      </c>
      <c r="F1349" t="str">
        <f t="shared" si="64"/>
        <v>y</v>
      </c>
      <c r="G1349" t="s">
        <v>2310</v>
      </c>
      <c r="H1349" t="s">
        <v>2310</v>
      </c>
      <c r="I1349" t="str">
        <f t="shared" si="65"/>
        <v>y</v>
      </c>
    </row>
    <row r="1350" spans="1:9" x14ac:dyDescent="0.25">
      <c r="A1350" s="136" t="s">
        <v>2311</v>
      </c>
      <c r="B1350" s="136" t="s">
        <v>2311</v>
      </c>
      <c r="C1350" s="136" t="str">
        <f t="shared" si="63"/>
        <v>y</v>
      </c>
      <c r="D1350" t="s">
        <v>2311</v>
      </c>
      <c r="E1350" t="s">
        <v>2311</v>
      </c>
      <c r="F1350" t="str">
        <f t="shared" si="64"/>
        <v>y</v>
      </c>
      <c r="G1350" t="s">
        <v>2311</v>
      </c>
      <c r="H1350" t="s">
        <v>2311</v>
      </c>
      <c r="I1350" t="str">
        <f t="shared" si="65"/>
        <v>y</v>
      </c>
    </row>
    <row r="1351" spans="1:9" x14ac:dyDescent="0.25">
      <c r="A1351" s="136" t="s">
        <v>2311</v>
      </c>
      <c r="B1351" s="136" t="s">
        <v>2311</v>
      </c>
      <c r="C1351" s="136" t="str">
        <f t="shared" si="63"/>
        <v>y</v>
      </c>
      <c r="D1351" t="s">
        <v>2311</v>
      </c>
      <c r="E1351" t="s">
        <v>2311</v>
      </c>
      <c r="F1351" t="str">
        <f t="shared" si="64"/>
        <v>y</v>
      </c>
      <c r="G1351" t="s">
        <v>2311</v>
      </c>
      <c r="H1351" t="s">
        <v>2311</v>
      </c>
      <c r="I1351" t="str">
        <f t="shared" si="65"/>
        <v>y</v>
      </c>
    </row>
    <row r="1352" spans="1:9" x14ac:dyDescent="0.25">
      <c r="A1352" s="136" t="s">
        <v>2311</v>
      </c>
      <c r="B1352" s="136" t="s">
        <v>2311</v>
      </c>
      <c r="C1352" s="136" t="str">
        <f t="shared" si="63"/>
        <v>y</v>
      </c>
      <c r="D1352" t="s">
        <v>2311</v>
      </c>
      <c r="E1352" t="s">
        <v>2311</v>
      </c>
      <c r="F1352" t="str">
        <f t="shared" si="64"/>
        <v>y</v>
      </c>
      <c r="G1352" t="s">
        <v>2311</v>
      </c>
      <c r="H1352" t="s">
        <v>2311</v>
      </c>
      <c r="I1352" t="str">
        <f t="shared" si="65"/>
        <v>y</v>
      </c>
    </row>
    <row r="1353" spans="1:9" x14ac:dyDescent="0.25">
      <c r="A1353" s="136" t="s">
        <v>2311</v>
      </c>
      <c r="B1353" s="136" t="s">
        <v>2311</v>
      </c>
      <c r="C1353" s="136" t="str">
        <f t="shared" si="63"/>
        <v>y</v>
      </c>
      <c r="D1353" t="s">
        <v>2311</v>
      </c>
      <c r="E1353" t="s">
        <v>2311</v>
      </c>
      <c r="F1353" t="str">
        <f t="shared" si="64"/>
        <v>y</v>
      </c>
      <c r="G1353" t="s">
        <v>2311</v>
      </c>
      <c r="H1353" t="s">
        <v>2311</v>
      </c>
      <c r="I1353" t="str">
        <f t="shared" si="65"/>
        <v>y</v>
      </c>
    </row>
    <row r="1354" spans="1:9" x14ac:dyDescent="0.25">
      <c r="A1354" s="136" t="s">
        <v>2312</v>
      </c>
      <c r="B1354" s="136" t="s">
        <v>2312</v>
      </c>
      <c r="C1354" s="136" t="str">
        <f t="shared" si="63"/>
        <v>y</v>
      </c>
      <c r="D1354" t="s">
        <v>2312</v>
      </c>
      <c r="E1354" t="s">
        <v>2312</v>
      </c>
      <c r="F1354" t="str">
        <f t="shared" si="64"/>
        <v>y</v>
      </c>
      <c r="G1354" t="s">
        <v>2312</v>
      </c>
      <c r="H1354" t="s">
        <v>2312</v>
      </c>
      <c r="I1354" t="str">
        <f t="shared" si="65"/>
        <v>y</v>
      </c>
    </row>
    <row r="1355" spans="1:9" x14ac:dyDescent="0.25">
      <c r="A1355" s="136" t="s">
        <v>2312</v>
      </c>
      <c r="B1355" s="136" t="s">
        <v>2312</v>
      </c>
      <c r="C1355" s="136" t="str">
        <f t="shared" si="63"/>
        <v>y</v>
      </c>
      <c r="D1355" t="s">
        <v>2312</v>
      </c>
      <c r="E1355" t="s">
        <v>2312</v>
      </c>
      <c r="F1355" t="str">
        <f t="shared" si="64"/>
        <v>y</v>
      </c>
      <c r="G1355" t="s">
        <v>2312</v>
      </c>
      <c r="H1355" t="s">
        <v>2312</v>
      </c>
      <c r="I1355" t="str">
        <f t="shared" si="65"/>
        <v>y</v>
      </c>
    </row>
    <row r="1356" spans="1:9" x14ac:dyDescent="0.25">
      <c r="A1356" s="136" t="s">
        <v>2312</v>
      </c>
      <c r="B1356" s="136" t="s">
        <v>2312</v>
      </c>
      <c r="C1356" s="136" t="str">
        <f t="shared" si="63"/>
        <v>y</v>
      </c>
      <c r="D1356" t="s">
        <v>2312</v>
      </c>
      <c r="E1356" t="s">
        <v>2312</v>
      </c>
      <c r="F1356" t="str">
        <f t="shared" si="64"/>
        <v>y</v>
      </c>
      <c r="G1356" t="s">
        <v>2312</v>
      </c>
      <c r="H1356" t="s">
        <v>2312</v>
      </c>
      <c r="I1356" t="str">
        <f t="shared" si="65"/>
        <v>y</v>
      </c>
    </row>
    <row r="1357" spans="1:9" x14ac:dyDescent="0.25">
      <c r="A1357" s="136" t="s">
        <v>2312</v>
      </c>
      <c r="B1357" s="136" t="s">
        <v>2312</v>
      </c>
      <c r="C1357" s="136" t="str">
        <f t="shared" si="63"/>
        <v>y</v>
      </c>
      <c r="D1357" t="s">
        <v>2312</v>
      </c>
      <c r="E1357" t="s">
        <v>2312</v>
      </c>
      <c r="F1357" t="str">
        <f t="shared" si="64"/>
        <v>y</v>
      </c>
      <c r="G1357" t="s">
        <v>2312</v>
      </c>
      <c r="H1357" t="s">
        <v>2312</v>
      </c>
      <c r="I1357" t="str">
        <f t="shared" si="65"/>
        <v>y</v>
      </c>
    </row>
    <row r="1358" spans="1:9" x14ac:dyDescent="0.25">
      <c r="A1358" s="136" t="s">
        <v>2313</v>
      </c>
      <c r="B1358" s="136" t="s">
        <v>2313</v>
      </c>
      <c r="C1358" s="136" t="str">
        <f t="shared" si="63"/>
        <v>y</v>
      </c>
      <c r="D1358" t="s">
        <v>2313</v>
      </c>
      <c r="E1358" t="s">
        <v>2313</v>
      </c>
      <c r="F1358" t="str">
        <f t="shared" si="64"/>
        <v>y</v>
      </c>
      <c r="G1358" t="s">
        <v>2313</v>
      </c>
      <c r="H1358" t="s">
        <v>2313</v>
      </c>
      <c r="I1358" t="str">
        <f t="shared" si="65"/>
        <v>y</v>
      </c>
    </row>
    <row r="1359" spans="1:9" x14ac:dyDescent="0.25">
      <c r="A1359" s="136" t="s">
        <v>2313</v>
      </c>
      <c r="B1359" s="136" t="s">
        <v>2313</v>
      </c>
      <c r="C1359" s="136" t="str">
        <f t="shared" si="63"/>
        <v>y</v>
      </c>
      <c r="D1359" t="s">
        <v>2313</v>
      </c>
      <c r="E1359" t="s">
        <v>2313</v>
      </c>
      <c r="F1359" t="str">
        <f t="shared" si="64"/>
        <v>y</v>
      </c>
      <c r="G1359" t="s">
        <v>2313</v>
      </c>
      <c r="H1359" t="s">
        <v>2313</v>
      </c>
      <c r="I1359" t="str">
        <f t="shared" si="65"/>
        <v>y</v>
      </c>
    </row>
    <row r="1360" spans="1:9" x14ac:dyDescent="0.25">
      <c r="A1360" s="136" t="s">
        <v>2313</v>
      </c>
      <c r="B1360" s="136" t="s">
        <v>2313</v>
      </c>
      <c r="C1360" s="136" t="str">
        <f t="shared" si="63"/>
        <v>y</v>
      </c>
      <c r="D1360" t="s">
        <v>2313</v>
      </c>
      <c r="E1360" t="s">
        <v>2313</v>
      </c>
      <c r="F1360" t="str">
        <f t="shared" si="64"/>
        <v>y</v>
      </c>
      <c r="G1360" t="s">
        <v>2313</v>
      </c>
      <c r="H1360" t="s">
        <v>2313</v>
      </c>
      <c r="I1360" t="str">
        <f t="shared" si="65"/>
        <v>y</v>
      </c>
    </row>
    <row r="1361" spans="1:9" x14ac:dyDescent="0.25">
      <c r="A1361" s="136" t="s">
        <v>2313</v>
      </c>
      <c r="B1361" s="136" t="s">
        <v>2313</v>
      </c>
      <c r="C1361" s="136" t="str">
        <f t="shared" si="63"/>
        <v>y</v>
      </c>
      <c r="D1361" t="s">
        <v>2313</v>
      </c>
      <c r="E1361" t="s">
        <v>2313</v>
      </c>
      <c r="F1361" t="str">
        <f t="shared" si="64"/>
        <v>y</v>
      </c>
      <c r="G1361" t="s">
        <v>2313</v>
      </c>
      <c r="H1361" t="s">
        <v>2313</v>
      </c>
      <c r="I1361" t="str">
        <f t="shared" si="65"/>
        <v>y</v>
      </c>
    </row>
    <row r="1362" spans="1:9" x14ac:dyDescent="0.25">
      <c r="A1362" s="136" t="s">
        <v>2314</v>
      </c>
      <c r="B1362" s="136" t="s">
        <v>2314</v>
      </c>
      <c r="C1362" s="136" t="str">
        <f t="shared" si="63"/>
        <v>y</v>
      </c>
      <c r="D1362" t="s">
        <v>2314</v>
      </c>
      <c r="E1362" t="s">
        <v>2314</v>
      </c>
      <c r="F1362" t="str">
        <f t="shared" si="64"/>
        <v>y</v>
      </c>
      <c r="G1362" t="s">
        <v>2314</v>
      </c>
      <c r="H1362" t="s">
        <v>2314</v>
      </c>
      <c r="I1362" t="str">
        <f t="shared" si="65"/>
        <v>y</v>
      </c>
    </row>
    <row r="1363" spans="1:9" x14ac:dyDescent="0.25">
      <c r="A1363" s="136" t="s">
        <v>2314</v>
      </c>
      <c r="B1363" s="136" t="s">
        <v>2314</v>
      </c>
      <c r="C1363" s="136" t="str">
        <f t="shared" si="63"/>
        <v>y</v>
      </c>
      <c r="D1363" t="s">
        <v>2314</v>
      </c>
      <c r="E1363" t="s">
        <v>2314</v>
      </c>
      <c r="F1363" t="str">
        <f t="shared" si="64"/>
        <v>y</v>
      </c>
      <c r="G1363" t="s">
        <v>2314</v>
      </c>
      <c r="H1363" t="s">
        <v>2314</v>
      </c>
      <c r="I1363" t="str">
        <f t="shared" si="65"/>
        <v>y</v>
      </c>
    </row>
    <row r="1364" spans="1:9" x14ac:dyDescent="0.25">
      <c r="A1364" s="136" t="s">
        <v>2314</v>
      </c>
      <c r="B1364" s="136" t="s">
        <v>2314</v>
      </c>
      <c r="C1364" s="136" t="str">
        <f t="shared" si="63"/>
        <v>y</v>
      </c>
      <c r="D1364" t="s">
        <v>2314</v>
      </c>
      <c r="E1364" t="s">
        <v>2314</v>
      </c>
      <c r="F1364" t="str">
        <f t="shared" si="64"/>
        <v>y</v>
      </c>
      <c r="G1364" t="s">
        <v>2314</v>
      </c>
      <c r="H1364" t="s">
        <v>2314</v>
      </c>
      <c r="I1364" t="str">
        <f t="shared" si="65"/>
        <v>y</v>
      </c>
    </row>
    <row r="1365" spans="1:9" x14ac:dyDescent="0.25">
      <c r="A1365" s="136" t="s">
        <v>2314</v>
      </c>
      <c r="B1365" s="136" t="s">
        <v>2314</v>
      </c>
      <c r="C1365" s="136" t="str">
        <f t="shared" si="63"/>
        <v>y</v>
      </c>
      <c r="D1365" t="s">
        <v>2314</v>
      </c>
      <c r="E1365" t="s">
        <v>2314</v>
      </c>
      <c r="F1365" t="str">
        <f t="shared" si="64"/>
        <v>y</v>
      </c>
      <c r="G1365" t="s">
        <v>2314</v>
      </c>
      <c r="H1365" t="s">
        <v>2314</v>
      </c>
      <c r="I1365" t="str">
        <f t="shared" si="65"/>
        <v>y</v>
      </c>
    </row>
    <row r="1366" spans="1:9" x14ac:dyDescent="0.25">
      <c r="A1366" s="136" t="s">
        <v>2315</v>
      </c>
      <c r="B1366" s="136" t="s">
        <v>2315</v>
      </c>
      <c r="C1366" s="136" t="str">
        <f t="shared" si="63"/>
        <v>y</v>
      </c>
      <c r="D1366" t="s">
        <v>2315</v>
      </c>
      <c r="E1366" t="s">
        <v>2315</v>
      </c>
      <c r="F1366" t="str">
        <f t="shared" si="64"/>
        <v>y</v>
      </c>
      <c r="G1366" t="s">
        <v>2315</v>
      </c>
      <c r="H1366" t="s">
        <v>2315</v>
      </c>
      <c r="I1366" t="str">
        <f t="shared" si="65"/>
        <v>y</v>
      </c>
    </row>
    <row r="1367" spans="1:9" x14ac:dyDescent="0.25">
      <c r="A1367" s="136" t="s">
        <v>2315</v>
      </c>
      <c r="B1367" s="136" t="s">
        <v>2315</v>
      </c>
      <c r="C1367" s="136" t="str">
        <f t="shared" si="63"/>
        <v>y</v>
      </c>
      <c r="D1367" t="s">
        <v>2315</v>
      </c>
      <c r="E1367" t="s">
        <v>2315</v>
      </c>
      <c r="F1367" t="str">
        <f t="shared" si="64"/>
        <v>y</v>
      </c>
      <c r="G1367" t="s">
        <v>2315</v>
      </c>
      <c r="H1367" t="s">
        <v>2315</v>
      </c>
      <c r="I1367" t="str">
        <f t="shared" si="65"/>
        <v>y</v>
      </c>
    </row>
    <row r="1368" spans="1:9" x14ac:dyDescent="0.25">
      <c r="A1368" s="136" t="s">
        <v>2315</v>
      </c>
      <c r="B1368" s="136" t="s">
        <v>2315</v>
      </c>
      <c r="C1368" s="136" t="str">
        <f t="shared" si="63"/>
        <v>y</v>
      </c>
      <c r="D1368" t="s">
        <v>2315</v>
      </c>
      <c r="E1368" t="s">
        <v>2315</v>
      </c>
      <c r="F1368" t="str">
        <f t="shared" si="64"/>
        <v>y</v>
      </c>
      <c r="G1368" t="s">
        <v>2315</v>
      </c>
      <c r="H1368" t="s">
        <v>2315</v>
      </c>
      <c r="I1368" t="str">
        <f t="shared" si="65"/>
        <v>y</v>
      </c>
    </row>
    <row r="1369" spans="1:9" x14ac:dyDescent="0.25">
      <c r="A1369" s="136" t="s">
        <v>2315</v>
      </c>
      <c r="B1369" s="136" t="s">
        <v>2315</v>
      </c>
      <c r="C1369" s="136" t="str">
        <f t="shared" si="63"/>
        <v>y</v>
      </c>
      <c r="D1369" t="s">
        <v>2315</v>
      </c>
      <c r="E1369" t="s">
        <v>2315</v>
      </c>
      <c r="F1369" t="str">
        <f t="shared" si="64"/>
        <v>y</v>
      </c>
      <c r="G1369" t="s">
        <v>2315</v>
      </c>
      <c r="H1369" t="s">
        <v>2315</v>
      </c>
      <c r="I1369" t="str">
        <f t="shared" si="65"/>
        <v>y</v>
      </c>
    </row>
    <row r="1370" spans="1:9" x14ac:dyDescent="0.25">
      <c r="A1370" s="136" t="s">
        <v>2316</v>
      </c>
      <c r="B1370" s="136" t="s">
        <v>2316</v>
      </c>
      <c r="C1370" s="136" t="str">
        <f t="shared" si="63"/>
        <v>y</v>
      </c>
      <c r="D1370" t="s">
        <v>2316</v>
      </c>
      <c r="E1370" t="s">
        <v>2316</v>
      </c>
      <c r="F1370" t="str">
        <f t="shared" si="64"/>
        <v>y</v>
      </c>
      <c r="G1370" t="s">
        <v>2316</v>
      </c>
      <c r="H1370" t="s">
        <v>2316</v>
      </c>
      <c r="I1370" t="str">
        <f t="shared" si="65"/>
        <v>y</v>
      </c>
    </row>
    <row r="1371" spans="1:9" x14ac:dyDescent="0.25">
      <c r="A1371" s="136" t="s">
        <v>2316</v>
      </c>
      <c r="B1371" s="136" t="s">
        <v>2316</v>
      </c>
      <c r="C1371" s="136" t="str">
        <f t="shared" si="63"/>
        <v>y</v>
      </c>
      <c r="D1371" t="s">
        <v>2316</v>
      </c>
      <c r="E1371" t="s">
        <v>2316</v>
      </c>
      <c r="F1371" t="str">
        <f t="shared" si="64"/>
        <v>y</v>
      </c>
      <c r="G1371" t="s">
        <v>2316</v>
      </c>
      <c r="H1371" t="s">
        <v>2316</v>
      </c>
      <c r="I1371" t="str">
        <f t="shared" si="65"/>
        <v>y</v>
      </c>
    </row>
    <row r="1372" spans="1:9" x14ac:dyDescent="0.25">
      <c r="A1372" s="136" t="s">
        <v>2316</v>
      </c>
      <c r="B1372" s="136" t="s">
        <v>2316</v>
      </c>
      <c r="C1372" s="136" t="str">
        <f t="shared" si="63"/>
        <v>y</v>
      </c>
      <c r="D1372" t="s">
        <v>2316</v>
      </c>
      <c r="E1372" t="s">
        <v>2316</v>
      </c>
      <c r="F1372" t="str">
        <f t="shared" si="64"/>
        <v>y</v>
      </c>
      <c r="G1372" t="s">
        <v>2316</v>
      </c>
      <c r="H1372" t="s">
        <v>2316</v>
      </c>
      <c r="I1372" t="str">
        <f t="shared" si="65"/>
        <v>y</v>
      </c>
    </row>
    <row r="1373" spans="1:9" x14ac:dyDescent="0.25">
      <c r="A1373" s="136" t="s">
        <v>2316</v>
      </c>
      <c r="B1373" s="136" t="s">
        <v>2316</v>
      </c>
      <c r="C1373" s="136" t="str">
        <f t="shared" si="63"/>
        <v>y</v>
      </c>
      <c r="D1373" t="s">
        <v>2316</v>
      </c>
      <c r="E1373" t="s">
        <v>2316</v>
      </c>
      <c r="F1373" t="str">
        <f t="shared" si="64"/>
        <v>y</v>
      </c>
      <c r="G1373" t="s">
        <v>2316</v>
      </c>
      <c r="H1373" t="s">
        <v>2316</v>
      </c>
      <c r="I1373" t="str">
        <f t="shared" si="65"/>
        <v>y</v>
      </c>
    </row>
    <row r="1374" spans="1:9" x14ac:dyDescent="0.25">
      <c r="A1374" s="136" t="s">
        <v>2317</v>
      </c>
      <c r="B1374" s="136" t="s">
        <v>2317</v>
      </c>
      <c r="C1374" s="136" t="str">
        <f t="shared" si="63"/>
        <v>y</v>
      </c>
      <c r="D1374" t="s">
        <v>2317</v>
      </c>
      <c r="E1374" t="s">
        <v>2317</v>
      </c>
      <c r="F1374" t="str">
        <f t="shared" si="64"/>
        <v>y</v>
      </c>
      <c r="G1374" t="s">
        <v>2317</v>
      </c>
      <c r="H1374" t="s">
        <v>2317</v>
      </c>
      <c r="I1374" t="str">
        <f t="shared" si="65"/>
        <v>y</v>
      </c>
    </row>
    <row r="1375" spans="1:9" x14ac:dyDescent="0.25">
      <c r="A1375" s="136" t="s">
        <v>2317</v>
      </c>
      <c r="B1375" s="136" t="s">
        <v>2317</v>
      </c>
      <c r="C1375" s="136" t="str">
        <f t="shared" si="63"/>
        <v>y</v>
      </c>
      <c r="D1375" t="s">
        <v>2317</v>
      </c>
      <c r="E1375" t="s">
        <v>2317</v>
      </c>
      <c r="F1375" t="str">
        <f t="shared" si="64"/>
        <v>y</v>
      </c>
      <c r="G1375" t="s">
        <v>2317</v>
      </c>
      <c r="H1375" t="s">
        <v>2317</v>
      </c>
      <c r="I1375" t="str">
        <f t="shared" si="65"/>
        <v>y</v>
      </c>
    </row>
    <row r="1376" spans="1:9" x14ac:dyDescent="0.25">
      <c r="A1376" s="136" t="s">
        <v>2317</v>
      </c>
      <c r="B1376" s="136" t="s">
        <v>2317</v>
      </c>
      <c r="C1376" s="136" t="str">
        <f t="shared" si="63"/>
        <v>y</v>
      </c>
      <c r="D1376" t="s">
        <v>2317</v>
      </c>
      <c r="E1376" t="s">
        <v>2317</v>
      </c>
      <c r="F1376" t="str">
        <f t="shared" si="64"/>
        <v>y</v>
      </c>
      <c r="G1376" t="s">
        <v>2317</v>
      </c>
      <c r="H1376" t="s">
        <v>2317</v>
      </c>
      <c r="I1376" t="str">
        <f t="shared" si="65"/>
        <v>y</v>
      </c>
    </row>
    <row r="1377" spans="1:9" x14ac:dyDescent="0.25">
      <c r="A1377" s="136" t="s">
        <v>2317</v>
      </c>
      <c r="B1377" s="136" t="s">
        <v>2317</v>
      </c>
      <c r="C1377" s="136" t="str">
        <f t="shared" si="63"/>
        <v>y</v>
      </c>
      <c r="D1377" t="s">
        <v>2317</v>
      </c>
      <c r="E1377" t="s">
        <v>2317</v>
      </c>
      <c r="F1377" t="str">
        <f t="shared" si="64"/>
        <v>y</v>
      </c>
      <c r="G1377" t="s">
        <v>2317</v>
      </c>
      <c r="H1377" t="s">
        <v>2317</v>
      </c>
      <c r="I1377" t="str">
        <f t="shared" si="65"/>
        <v>y</v>
      </c>
    </row>
    <row r="1378" spans="1:9" x14ac:dyDescent="0.25">
      <c r="A1378" s="136" t="s">
        <v>2318</v>
      </c>
      <c r="B1378" s="136" t="s">
        <v>2318</v>
      </c>
      <c r="C1378" s="136" t="str">
        <f t="shared" si="63"/>
        <v>y</v>
      </c>
      <c r="D1378" t="s">
        <v>2318</v>
      </c>
      <c r="E1378" t="s">
        <v>2318</v>
      </c>
      <c r="F1378" t="str">
        <f t="shared" si="64"/>
        <v>y</v>
      </c>
      <c r="G1378" t="s">
        <v>2318</v>
      </c>
      <c r="H1378" t="s">
        <v>2318</v>
      </c>
      <c r="I1378" t="str">
        <f t="shared" si="65"/>
        <v>y</v>
      </c>
    </row>
    <row r="1379" spans="1:9" x14ac:dyDescent="0.25">
      <c r="A1379" s="136" t="s">
        <v>2318</v>
      </c>
      <c r="B1379" s="136" t="s">
        <v>2318</v>
      </c>
      <c r="C1379" s="136" t="str">
        <f t="shared" si="63"/>
        <v>y</v>
      </c>
      <c r="D1379" t="s">
        <v>2318</v>
      </c>
      <c r="E1379" t="s">
        <v>2318</v>
      </c>
      <c r="F1379" t="str">
        <f t="shared" si="64"/>
        <v>y</v>
      </c>
      <c r="G1379" t="s">
        <v>2318</v>
      </c>
      <c r="H1379" t="s">
        <v>2318</v>
      </c>
      <c r="I1379" t="str">
        <f t="shared" si="65"/>
        <v>y</v>
      </c>
    </row>
    <row r="1380" spans="1:9" x14ac:dyDescent="0.25">
      <c r="A1380" s="136" t="s">
        <v>2318</v>
      </c>
      <c r="B1380" s="136" t="s">
        <v>2318</v>
      </c>
      <c r="C1380" s="136" t="str">
        <f t="shared" si="63"/>
        <v>y</v>
      </c>
      <c r="D1380" t="s">
        <v>2318</v>
      </c>
      <c r="E1380" t="s">
        <v>2318</v>
      </c>
      <c r="F1380" t="str">
        <f t="shared" si="64"/>
        <v>y</v>
      </c>
      <c r="G1380" t="s">
        <v>2318</v>
      </c>
      <c r="H1380" t="s">
        <v>2318</v>
      </c>
      <c r="I1380" t="str">
        <f t="shared" si="65"/>
        <v>y</v>
      </c>
    </row>
    <row r="1381" spans="1:9" x14ac:dyDescent="0.25">
      <c r="A1381" s="136" t="s">
        <v>2318</v>
      </c>
      <c r="B1381" s="136" t="s">
        <v>2318</v>
      </c>
      <c r="C1381" s="136" t="str">
        <f t="shared" si="63"/>
        <v>y</v>
      </c>
      <c r="D1381" t="s">
        <v>2318</v>
      </c>
      <c r="E1381" t="s">
        <v>2318</v>
      </c>
      <c r="F1381" t="str">
        <f t="shared" si="64"/>
        <v>y</v>
      </c>
      <c r="G1381" t="s">
        <v>2318</v>
      </c>
      <c r="H1381" t="s">
        <v>2318</v>
      </c>
      <c r="I1381" t="str">
        <f t="shared" si="65"/>
        <v>y</v>
      </c>
    </row>
    <row r="1382" spans="1:9" x14ac:dyDescent="0.25">
      <c r="A1382" s="136" t="s">
        <v>2319</v>
      </c>
      <c r="B1382" s="136" t="s">
        <v>2319</v>
      </c>
      <c r="C1382" s="136" t="str">
        <f t="shared" si="63"/>
        <v>y</v>
      </c>
      <c r="D1382" t="s">
        <v>2319</v>
      </c>
      <c r="E1382" t="s">
        <v>2319</v>
      </c>
      <c r="F1382" t="str">
        <f t="shared" si="64"/>
        <v>y</v>
      </c>
      <c r="G1382" t="s">
        <v>2319</v>
      </c>
      <c r="H1382" t="s">
        <v>2319</v>
      </c>
      <c r="I1382" t="str">
        <f t="shared" si="65"/>
        <v>y</v>
      </c>
    </row>
    <row r="1383" spans="1:9" x14ac:dyDescent="0.25">
      <c r="A1383" s="136" t="s">
        <v>2319</v>
      </c>
      <c r="B1383" s="136" t="s">
        <v>2319</v>
      </c>
      <c r="C1383" s="136" t="str">
        <f t="shared" si="63"/>
        <v>y</v>
      </c>
      <c r="D1383" t="s">
        <v>2319</v>
      </c>
      <c r="E1383" t="s">
        <v>2319</v>
      </c>
      <c r="F1383" t="str">
        <f t="shared" si="64"/>
        <v>y</v>
      </c>
      <c r="G1383" t="s">
        <v>2319</v>
      </c>
      <c r="H1383" t="s">
        <v>2319</v>
      </c>
      <c r="I1383" t="str">
        <f t="shared" si="65"/>
        <v>y</v>
      </c>
    </row>
    <row r="1384" spans="1:9" x14ac:dyDescent="0.25">
      <c r="A1384" s="136" t="s">
        <v>2319</v>
      </c>
      <c r="B1384" s="136" t="s">
        <v>2319</v>
      </c>
      <c r="C1384" s="136" t="str">
        <f t="shared" si="63"/>
        <v>y</v>
      </c>
      <c r="D1384" t="s">
        <v>2319</v>
      </c>
      <c r="E1384" t="s">
        <v>2319</v>
      </c>
      <c r="F1384" t="str">
        <f t="shared" si="64"/>
        <v>y</v>
      </c>
      <c r="G1384" t="s">
        <v>2319</v>
      </c>
      <c r="H1384" t="s">
        <v>2319</v>
      </c>
      <c r="I1384" t="str">
        <f t="shared" si="65"/>
        <v>y</v>
      </c>
    </row>
    <row r="1385" spans="1:9" x14ac:dyDescent="0.25">
      <c r="A1385" s="136" t="s">
        <v>2319</v>
      </c>
      <c r="B1385" s="136" t="s">
        <v>2319</v>
      </c>
      <c r="C1385" s="136" t="str">
        <f t="shared" si="63"/>
        <v>y</v>
      </c>
      <c r="D1385" t="s">
        <v>2319</v>
      </c>
      <c r="E1385" t="s">
        <v>2319</v>
      </c>
      <c r="F1385" t="str">
        <f t="shared" si="64"/>
        <v>y</v>
      </c>
      <c r="G1385" t="s">
        <v>2319</v>
      </c>
      <c r="H1385" t="s">
        <v>2319</v>
      </c>
      <c r="I1385" t="str">
        <f t="shared" si="65"/>
        <v>y</v>
      </c>
    </row>
    <row r="1386" spans="1:9" x14ac:dyDescent="0.25">
      <c r="A1386" s="136" t="s">
        <v>2320</v>
      </c>
      <c r="B1386" s="136" t="s">
        <v>2320</v>
      </c>
      <c r="C1386" s="136" t="str">
        <f t="shared" si="63"/>
        <v>y</v>
      </c>
      <c r="D1386" t="s">
        <v>2320</v>
      </c>
      <c r="E1386" t="s">
        <v>2320</v>
      </c>
      <c r="F1386" t="str">
        <f t="shared" si="64"/>
        <v>y</v>
      </c>
      <c r="G1386" t="s">
        <v>2320</v>
      </c>
      <c r="H1386" t="s">
        <v>2320</v>
      </c>
      <c r="I1386" t="str">
        <f t="shared" si="65"/>
        <v>y</v>
      </c>
    </row>
    <row r="1387" spans="1:9" x14ac:dyDescent="0.25">
      <c r="A1387" s="136" t="s">
        <v>2320</v>
      </c>
      <c r="B1387" s="136" t="s">
        <v>2320</v>
      </c>
      <c r="C1387" s="136" t="str">
        <f t="shared" si="63"/>
        <v>y</v>
      </c>
      <c r="D1387" t="s">
        <v>2320</v>
      </c>
      <c r="E1387" t="s">
        <v>2320</v>
      </c>
      <c r="F1387" t="str">
        <f t="shared" si="64"/>
        <v>y</v>
      </c>
      <c r="G1387" t="s">
        <v>2320</v>
      </c>
      <c r="H1387" t="s">
        <v>2320</v>
      </c>
      <c r="I1387" t="str">
        <f t="shared" si="65"/>
        <v>y</v>
      </c>
    </row>
    <row r="1388" spans="1:9" x14ac:dyDescent="0.25">
      <c r="A1388" s="136" t="s">
        <v>2320</v>
      </c>
      <c r="B1388" s="136" t="s">
        <v>2320</v>
      </c>
      <c r="C1388" s="136" t="str">
        <f t="shared" si="63"/>
        <v>y</v>
      </c>
      <c r="D1388" t="s">
        <v>2320</v>
      </c>
      <c r="E1388" t="s">
        <v>2320</v>
      </c>
      <c r="F1388" t="str">
        <f t="shared" si="64"/>
        <v>y</v>
      </c>
      <c r="G1388" t="s">
        <v>2320</v>
      </c>
      <c r="H1388" t="s">
        <v>2320</v>
      </c>
      <c r="I1388" t="str">
        <f t="shared" si="65"/>
        <v>y</v>
      </c>
    </row>
    <row r="1389" spans="1:9" x14ac:dyDescent="0.25">
      <c r="A1389" s="136" t="s">
        <v>2320</v>
      </c>
      <c r="B1389" s="136" t="s">
        <v>2320</v>
      </c>
      <c r="C1389" s="136" t="str">
        <f t="shared" si="63"/>
        <v>y</v>
      </c>
      <c r="D1389" t="s">
        <v>2320</v>
      </c>
      <c r="E1389" t="s">
        <v>2320</v>
      </c>
      <c r="F1389" t="str">
        <f t="shared" si="64"/>
        <v>y</v>
      </c>
      <c r="G1389" t="s">
        <v>2320</v>
      </c>
      <c r="H1389" t="s">
        <v>2320</v>
      </c>
      <c r="I1389" t="str">
        <f t="shared" si="65"/>
        <v>y</v>
      </c>
    </row>
    <row r="1390" spans="1:9" x14ac:dyDescent="0.25">
      <c r="A1390" s="136" t="s">
        <v>2321</v>
      </c>
      <c r="B1390" s="136" t="s">
        <v>2321</v>
      </c>
      <c r="C1390" s="136" t="str">
        <f t="shared" si="63"/>
        <v>y</v>
      </c>
      <c r="D1390" t="s">
        <v>2321</v>
      </c>
      <c r="E1390" t="s">
        <v>2321</v>
      </c>
      <c r="F1390" t="str">
        <f t="shared" si="64"/>
        <v>y</v>
      </c>
      <c r="G1390" t="s">
        <v>2321</v>
      </c>
      <c r="H1390" t="s">
        <v>2321</v>
      </c>
      <c r="I1390" t="str">
        <f t="shared" si="65"/>
        <v>y</v>
      </c>
    </row>
    <row r="1391" spans="1:9" x14ac:dyDescent="0.25">
      <c r="A1391" s="136" t="s">
        <v>2321</v>
      </c>
      <c r="B1391" s="136" t="s">
        <v>2321</v>
      </c>
      <c r="C1391" s="136" t="str">
        <f t="shared" si="63"/>
        <v>y</v>
      </c>
      <c r="D1391" t="s">
        <v>2321</v>
      </c>
      <c r="E1391" t="s">
        <v>2321</v>
      </c>
      <c r="F1391" t="str">
        <f t="shared" si="64"/>
        <v>y</v>
      </c>
      <c r="G1391" t="s">
        <v>2321</v>
      </c>
      <c r="H1391" t="s">
        <v>2321</v>
      </c>
      <c r="I1391" t="str">
        <f t="shared" si="65"/>
        <v>y</v>
      </c>
    </row>
    <row r="1392" spans="1:9" x14ac:dyDescent="0.25">
      <c r="A1392" s="136" t="s">
        <v>2321</v>
      </c>
      <c r="B1392" s="136" t="s">
        <v>2321</v>
      </c>
      <c r="C1392" s="136" t="str">
        <f t="shared" si="63"/>
        <v>y</v>
      </c>
      <c r="D1392" t="s">
        <v>2321</v>
      </c>
      <c r="E1392" t="s">
        <v>2321</v>
      </c>
      <c r="F1392" t="str">
        <f t="shared" si="64"/>
        <v>y</v>
      </c>
      <c r="G1392" t="s">
        <v>2321</v>
      </c>
      <c r="H1392" t="s">
        <v>2321</v>
      </c>
      <c r="I1392" t="str">
        <f t="shared" si="65"/>
        <v>y</v>
      </c>
    </row>
    <row r="1393" spans="1:9" x14ac:dyDescent="0.25">
      <c r="A1393" s="136" t="s">
        <v>2321</v>
      </c>
      <c r="B1393" s="136" t="s">
        <v>2321</v>
      </c>
      <c r="C1393" s="136" t="str">
        <f t="shared" si="63"/>
        <v>y</v>
      </c>
      <c r="D1393" t="s">
        <v>2321</v>
      </c>
      <c r="E1393" t="s">
        <v>2321</v>
      </c>
      <c r="F1393" t="str">
        <f t="shared" si="64"/>
        <v>y</v>
      </c>
      <c r="G1393" t="s">
        <v>2321</v>
      </c>
      <c r="H1393" t="s">
        <v>2321</v>
      </c>
      <c r="I1393" t="str">
        <f t="shared" si="65"/>
        <v>y</v>
      </c>
    </row>
    <row r="1394" spans="1:9" x14ac:dyDescent="0.25">
      <c r="A1394" s="135" t="s">
        <v>2322</v>
      </c>
      <c r="B1394" s="135" t="s">
        <v>2323</v>
      </c>
      <c r="C1394" s="135" t="str">
        <f t="shared" si="63"/>
        <v>n</v>
      </c>
      <c r="D1394" t="s">
        <v>2322</v>
      </c>
      <c r="E1394" t="s">
        <v>2322</v>
      </c>
      <c r="F1394" t="str">
        <f t="shared" si="64"/>
        <v>y</v>
      </c>
      <c r="G1394" t="s">
        <v>2322</v>
      </c>
      <c r="H1394" t="s">
        <v>2322</v>
      </c>
      <c r="I1394" t="str">
        <f t="shared" si="65"/>
        <v>y</v>
      </c>
    </row>
    <row r="1395" spans="1:9" x14ac:dyDescent="0.25">
      <c r="A1395" s="135" t="s">
        <v>2322</v>
      </c>
      <c r="B1395" s="135" t="s">
        <v>2323</v>
      </c>
      <c r="C1395" s="135" t="str">
        <f t="shared" si="63"/>
        <v>n</v>
      </c>
      <c r="D1395" t="s">
        <v>2322</v>
      </c>
      <c r="E1395" t="s">
        <v>2322</v>
      </c>
      <c r="F1395" t="str">
        <f t="shared" si="64"/>
        <v>y</v>
      </c>
      <c r="G1395" t="s">
        <v>2322</v>
      </c>
      <c r="H1395" t="s">
        <v>2322</v>
      </c>
      <c r="I1395" t="str">
        <f t="shared" si="65"/>
        <v>y</v>
      </c>
    </row>
    <row r="1396" spans="1:9" x14ac:dyDescent="0.25">
      <c r="A1396" s="135" t="s">
        <v>2322</v>
      </c>
      <c r="B1396" s="135" t="s">
        <v>2323</v>
      </c>
      <c r="C1396" s="135" t="str">
        <f t="shared" si="63"/>
        <v>n</v>
      </c>
      <c r="D1396" t="s">
        <v>2322</v>
      </c>
      <c r="E1396" t="s">
        <v>2322</v>
      </c>
      <c r="F1396" t="str">
        <f t="shared" si="64"/>
        <v>y</v>
      </c>
      <c r="G1396" t="s">
        <v>2322</v>
      </c>
      <c r="H1396" t="s">
        <v>2322</v>
      </c>
      <c r="I1396" t="str">
        <f t="shared" si="65"/>
        <v>y</v>
      </c>
    </row>
    <row r="1397" spans="1:9" x14ac:dyDescent="0.25">
      <c r="A1397" t="s">
        <v>2322</v>
      </c>
      <c r="B1397" t="s">
        <v>2322</v>
      </c>
      <c r="C1397" t="str">
        <f t="shared" si="63"/>
        <v>y</v>
      </c>
      <c r="D1397" t="s">
        <v>2322</v>
      </c>
      <c r="E1397" t="s">
        <v>2322</v>
      </c>
      <c r="F1397" t="str">
        <f t="shared" si="64"/>
        <v>y</v>
      </c>
      <c r="G1397" t="s">
        <v>2322</v>
      </c>
      <c r="H1397" t="s">
        <v>2322</v>
      </c>
      <c r="I1397" t="str">
        <f t="shared" si="65"/>
        <v>y</v>
      </c>
    </row>
    <row r="1398" spans="1:9" x14ac:dyDescent="0.25">
      <c r="A1398" s="135" t="s">
        <v>2323</v>
      </c>
      <c r="B1398" s="135" t="s">
        <v>2322</v>
      </c>
      <c r="C1398" s="135" t="str">
        <f t="shared" si="63"/>
        <v>n</v>
      </c>
      <c r="D1398" t="s">
        <v>2324</v>
      </c>
      <c r="E1398" t="s">
        <v>2324</v>
      </c>
      <c r="F1398" t="str">
        <f t="shared" si="64"/>
        <v>y</v>
      </c>
      <c r="G1398" t="s">
        <v>2324</v>
      </c>
      <c r="H1398" t="s">
        <v>2324</v>
      </c>
      <c r="I1398" t="str">
        <f t="shared" si="65"/>
        <v>y</v>
      </c>
    </row>
    <row r="1399" spans="1:9" x14ac:dyDescent="0.25">
      <c r="A1399" s="135" t="s">
        <v>2323</v>
      </c>
      <c r="B1399" s="135" t="s">
        <v>2322</v>
      </c>
      <c r="C1399" s="135" t="str">
        <f t="shared" si="63"/>
        <v>n</v>
      </c>
      <c r="D1399" t="s">
        <v>2324</v>
      </c>
      <c r="E1399" t="s">
        <v>2324</v>
      </c>
      <c r="F1399" t="str">
        <f t="shared" si="64"/>
        <v>y</v>
      </c>
      <c r="G1399" t="s">
        <v>2324</v>
      </c>
      <c r="H1399" t="s">
        <v>2324</v>
      </c>
      <c r="I1399" t="str">
        <f t="shared" si="65"/>
        <v>y</v>
      </c>
    </row>
    <row r="1400" spans="1:9" x14ac:dyDescent="0.25">
      <c r="A1400" s="135" t="s">
        <v>2323</v>
      </c>
      <c r="B1400" s="135" t="s">
        <v>2322</v>
      </c>
      <c r="C1400" s="135" t="str">
        <f t="shared" si="63"/>
        <v>n</v>
      </c>
      <c r="D1400" t="s">
        <v>2324</v>
      </c>
      <c r="E1400" t="s">
        <v>2324</v>
      </c>
      <c r="F1400" t="str">
        <f t="shared" si="64"/>
        <v>y</v>
      </c>
      <c r="G1400" t="s">
        <v>2324</v>
      </c>
      <c r="H1400" t="s">
        <v>2324</v>
      </c>
      <c r="I1400" t="str">
        <f t="shared" si="65"/>
        <v>y</v>
      </c>
    </row>
    <row r="1401" spans="1:9" x14ac:dyDescent="0.25">
      <c r="A1401" t="s">
        <v>2323</v>
      </c>
      <c r="B1401" t="s">
        <v>2323</v>
      </c>
      <c r="C1401" t="str">
        <f t="shared" si="63"/>
        <v>y</v>
      </c>
      <c r="D1401" t="s">
        <v>2324</v>
      </c>
      <c r="E1401" t="s">
        <v>2324</v>
      </c>
      <c r="F1401" t="str">
        <f t="shared" si="64"/>
        <v>y</v>
      </c>
      <c r="G1401" t="s">
        <v>2324</v>
      </c>
      <c r="H1401" t="s">
        <v>2324</v>
      </c>
      <c r="I1401" t="str">
        <f t="shared" si="65"/>
        <v>y</v>
      </c>
    </row>
    <row r="1402" spans="1:9" x14ac:dyDescent="0.25">
      <c r="A1402" t="s">
        <v>2324</v>
      </c>
      <c r="B1402" t="s">
        <v>2324</v>
      </c>
      <c r="C1402" t="str">
        <f t="shared" si="63"/>
        <v>y</v>
      </c>
      <c r="D1402" t="s">
        <v>2325</v>
      </c>
      <c r="E1402" t="s">
        <v>2325</v>
      </c>
      <c r="F1402" t="str">
        <f t="shared" si="64"/>
        <v>y</v>
      </c>
      <c r="G1402" t="s">
        <v>2325</v>
      </c>
      <c r="H1402" t="s">
        <v>2325</v>
      </c>
      <c r="I1402" t="str">
        <f t="shared" si="65"/>
        <v>y</v>
      </c>
    </row>
    <row r="1403" spans="1:9" x14ac:dyDescent="0.25">
      <c r="A1403" t="s">
        <v>2324</v>
      </c>
      <c r="B1403" t="s">
        <v>2324</v>
      </c>
      <c r="C1403" t="str">
        <f t="shared" si="63"/>
        <v>y</v>
      </c>
      <c r="D1403" t="s">
        <v>2325</v>
      </c>
      <c r="E1403" t="s">
        <v>2325</v>
      </c>
      <c r="F1403" t="str">
        <f t="shared" si="64"/>
        <v>y</v>
      </c>
      <c r="G1403" t="s">
        <v>2325</v>
      </c>
      <c r="H1403" t="s">
        <v>2325</v>
      </c>
      <c r="I1403" t="str">
        <f t="shared" si="65"/>
        <v>y</v>
      </c>
    </row>
    <row r="1404" spans="1:9" x14ac:dyDescent="0.25">
      <c r="A1404" t="s">
        <v>2324</v>
      </c>
      <c r="B1404" t="s">
        <v>2324</v>
      </c>
      <c r="C1404" t="str">
        <f t="shared" si="63"/>
        <v>y</v>
      </c>
      <c r="D1404" t="s">
        <v>2325</v>
      </c>
      <c r="E1404" t="s">
        <v>2325</v>
      </c>
      <c r="F1404" t="str">
        <f t="shared" si="64"/>
        <v>y</v>
      </c>
      <c r="G1404" t="s">
        <v>2325</v>
      </c>
      <c r="H1404" t="s">
        <v>2325</v>
      </c>
      <c r="I1404" t="str">
        <f t="shared" si="65"/>
        <v>y</v>
      </c>
    </row>
    <row r="1405" spans="1:9" x14ac:dyDescent="0.25">
      <c r="A1405" s="135" t="s">
        <v>2324</v>
      </c>
      <c r="B1405" s="135" t="s">
        <v>2326</v>
      </c>
      <c r="C1405" s="135" t="str">
        <f t="shared" si="63"/>
        <v>n</v>
      </c>
      <c r="D1405" t="s">
        <v>2325</v>
      </c>
      <c r="E1405" t="s">
        <v>2325</v>
      </c>
      <c r="F1405" t="str">
        <f t="shared" si="64"/>
        <v>y</v>
      </c>
      <c r="G1405" t="s">
        <v>2325</v>
      </c>
      <c r="H1405" t="s">
        <v>2325</v>
      </c>
      <c r="I1405" t="str">
        <f t="shared" si="65"/>
        <v>y</v>
      </c>
    </row>
    <row r="1406" spans="1:9" x14ac:dyDescent="0.25">
      <c r="A1406" t="s">
        <v>2326</v>
      </c>
      <c r="B1406" t="s">
        <v>2326</v>
      </c>
      <c r="C1406" t="str">
        <f t="shared" si="63"/>
        <v>y</v>
      </c>
      <c r="D1406" s="136" t="s">
        <v>2327</v>
      </c>
      <c r="E1406" s="137" t="s">
        <v>2327</v>
      </c>
      <c r="F1406" t="str">
        <f t="shared" si="64"/>
        <v>y</v>
      </c>
      <c r="G1406" t="s">
        <v>2327</v>
      </c>
      <c r="H1406" t="s">
        <v>2327</v>
      </c>
      <c r="I1406" t="str">
        <f t="shared" si="65"/>
        <v>y</v>
      </c>
    </row>
    <row r="1407" spans="1:9" x14ac:dyDescent="0.25">
      <c r="A1407" t="s">
        <v>2326</v>
      </c>
      <c r="B1407" t="s">
        <v>2326</v>
      </c>
      <c r="C1407" t="str">
        <f t="shared" si="63"/>
        <v>y</v>
      </c>
      <c r="D1407" t="s">
        <v>2327</v>
      </c>
      <c r="E1407" t="s">
        <v>2327</v>
      </c>
      <c r="F1407" t="str">
        <f t="shared" si="64"/>
        <v>y</v>
      </c>
      <c r="G1407" t="s">
        <v>2327</v>
      </c>
      <c r="H1407" t="s">
        <v>2327</v>
      </c>
      <c r="I1407" t="str">
        <f t="shared" si="65"/>
        <v>y</v>
      </c>
    </row>
    <row r="1408" spans="1:9" x14ac:dyDescent="0.25">
      <c r="A1408" t="s">
        <v>2326</v>
      </c>
      <c r="B1408" t="s">
        <v>2326</v>
      </c>
      <c r="C1408" t="str">
        <f t="shared" si="63"/>
        <v>y</v>
      </c>
      <c r="D1408" t="s">
        <v>2327</v>
      </c>
      <c r="E1408" t="s">
        <v>2327</v>
      </c>
      <c r="F1408" t="str">
        <f t="shared" si="64"/>
        <v>y</v>
      </c>
      <c r="G1408" t="s">
        <v>2327</v>
      </c>
      <c r="H1408" t="s">
        <v>2327</v>
      </c>
      <c r="I1408" t="str">
        <f t="shared" si="65"/>
        <v>y</v>
      </c>
    </row>
    <row r="1409" spans="1:9" x14ac:dyDescent="0.25">
      <c r="A1409" s="135" t="s">
        <v>2326</v>
      </c>
      <c r="B1409" s="135" t="s">
        <v>2324</v>
      </c>
      <c r="C1409" s="135" t="str">
        <f t="shared" si="63"/>
        <v>n</v>
      </c>
      <c r="D1409" t="s">
        <v>2327</v>
      </c>
      <c r="E1409" t="s">
        <v>2327</v>
      </c>
      <c r="F1409" t="str">
        <f t="shared" si="64"/>
        <v>y</v>
      </c>
      <c r="G1409" t="s">
        <v>2327</v>
      </c>
      <c r="H1409" t="s">
        <v>2327</v>
      </c>
      <c r="I1409" t="str">
        <f t="shared" si="65"/>
        <v>y</v>
      </c>
    </row>
    <row r="1410" spans="1:9" x14ac:dyDescent="0.25">
      <c r="A1410" s="135" t="s">
        <v>2325</v>
      </c>
      <c r="B1410" s="135" t="s">
        <v>2328</v>
      </c>
      <c r="C1410" s="135" t="str">
        <f t="shared" si="63"/>
        <v>n</v>
      </c>
      <c r="D1410" s="136" t="s">
        <v>2329</v>
      </c>
      <c r="E1410" s="136" t="s">
        <v>2329</v>
      </c>
      <c r="F1410" t="str">
        <f t="shared" si="64"/>
        <v>y</v>
      </c>
      <c r="G1410" t="s">
        <v>2329</v>
      </c>
      <c r="H1410" t="s">
        <v>2329</v>
      </c>
      <c r="I1410" t="str">
        <f t="shared" si="65"/>
        <v>y</v>
      </c>
    </row>
    <row r="1411" spans="1:9" x14ac:dyDescent="0.25">
      <c r="A1411" s="135" t="s">
        <v>2325</v>
      </c>
      <c r="B1411" s="135" t="s">
        <v>2328</v>
      </c>
      <c r="C1411" s="135" t="str">
        <f t="shared" ref="C1411:C1474" si="66">IF(A1411=B1411,"y","n")</f>
        <v>n</v>
      </c>
      <c r="D1411" t="s">
        <v>2329</v>
      </c>
      <c r="E1411" t="s">
        <v>2329</v>
      </c>
      <c r="F1411" t="str">
        <f t="shared" ref="F1411:F1474" si="67">IF(D1411=E1411,"y","n")</f>
        <v>y</v>
      </c>
      <c r="G1411" t="s">
        <v>2329</v>
      </c>
      <c r="H1411" t="s">
        <v>2329</v>
      </c>
      <c r="I1411" t="str">
        <f t="shared" ref="I1411:I1474" si="68">IF(L1411=M1411,"y","n")</f>
        <v>y</v>
      </c>
    </row>
    <row r="1412" spans="1:9" x14ac:dyDescent="0.25">
      <c r="A1412" s="135" t="s">
        <v>2325</v>
      </c>
      <c r="B1412" s="135" t="s">
        <v>2328</v>
      </c>
      <c r="C1412" s="135" t="str">
        <f t="shared" si="66"/>
        <v>n</v>
      </c>
      <c r="D1412" t="s">
        <v>2329</v>
      </c>
      <c r="E1412" t="s">
        <v>2329</v>
      </c>
      <c r="F1412" t="str">
        <f t="shared" si="67"/>
        <v>y</v>
      </c>
      <c r="G1412" t="s">
        <v>2329</v>
      </c>
      <c r="H1412" t="s">
        <v>2329</v>
      </c>
      <c r="I1412" t="str">
        <f t="shared" si="68"/>
        <v>y</v>
      </c>
    </row>
    <row r="1413" spans="1:9" x14ac:dyDescent="0.25">
      <c r="A1413" t="s">
        <v>2325</v>
      </c>
      <c r="B1413" t="s">
        <v>2325</v>
      </c>
      <c r="C1413" t="str">
        <f t="shared" si="66"/>
        <v>y</v>
      </c>
      <c r="D1413" t="s">
        <v>2329</v>
      </c>
      <c r="E1413" t="s">
        <v>2329</v>
      </c>
      <c r="F1413" t="str">
        <f t="shared" si="67"/>
        <v>y</v>
      </c>
      <c r="G1413" t="s">
        <v>2329</v>
      </c>
      <c r="H1413" t="s">
        <v>2329</v>
      </c>
      <c r="I1413" t="str">
        <f t="shared" si="68"/>
        <v>y</v>
      </c>
    </row>
    <row r="1414" spans="1:9" x14ac:dyDescent="0.25">
      <c r="A1414" s="135" t="s">
        <v>2328</v>
      </c>
      <c r="B1414" s="135" t="s">
        <v>2325</v>
      </c>
      <c r="C1414" s="135" t="str">
        <f t="shared" si="66"/>
        <v>n</v>
      </c>
      <c r="D1414" s="136" t="s">
        <v>2330</v>
      </c>
      <c r="E1414" s="136" t="s">
        <v>2330</v>
      </c>
      <c r="F1414" t="str">
        <f t="shared" si="67"/>
        <v>y</v>
      </c>
      <c r="G1414" t="s">
        <v>2330</v>
      </c>
      <c r="H1414" t="s">
        <v>2330</v>
      </c>
      <c r="I1414" t="str">
        <f t="shared" si="68"/>
        <v>y</v>
      </c>
    </row>
    <row r="1415" spans="1:9" x14ac:dyDescent="0.25">
      <c r="A1415" s="135" t="s">
        <v>2328</v>
      </c>
      <c r="B1415" s="135" t="s">
        <v>2325</v>
      </c>
      <c r="C1415" s="135" t="str">
        <f t="shared" si="66"/>
        <v>n</v>
      </c>
      <c r="D1415" t="s">
        <v>2330</v>
      </c>
      <c r="E1415" t="s">
        <v>2330</v>
      </c>
      <c r="F1415" t="str">
        <f t="shared" si="67"/>
        <v>y</v>
      </c>
      <c r="G1415" t="s">
        <v>2330</v>
      </c>
      <c r="H1415" t="s">
        <v>2330</v>
      </c>
      <c r="I1415" t="str">
        <f t="shared" si="68"/>
        <v>y</v>
      </c>
    </row>
    <row r="1416" spans="1:9" x14ac:dyDescent="0.25">
      <c r="A1416" s="135" t="s">
        <v>2328</v>
      </c>
      <c r="B1416" s="135" t="s">
        <v>2325</v>
      </c>
      <c r="C1416" s="135" t="str">
        <f t="shared" si="66"/>
        <v>n</v>
      </c>
      <c r="D1416" t="s">
        <v>2330</v>
      </c>
      <c r="E1416" t="s">
        <v>2330</v>
      </c>
      <c r="F1416" t="str">
        <f t="shared" si="67"/>
        <v>y</v>
      </c>
      <c r="G1416" t="s">
        <v>2330</v>
      </c>
      <c r="H1416" t="s">
        <v>2330</v>
      </c>
      <c r="I1416" t="str">
        <f t="shared" si="68"/>
        <v>y</v>
      </c>
    </row>
    <row r="1417" spans="1:9" x14ac:dyDescent="0.25">
      <c r="A1417" s="135" t="s">
        <v>2328</v>
      </c>
      <c r="B1417" s="135" t="s">
        <v>2325</v>
      </c>
      <c r="C1417" s="135" t="str">
        <f t="shared" si="66"/>
        <v>n</v>
      </c>
      <c r="D1417" t="s">
        <v>2330</v>
      </c>
      <c r="E1417" t="s">
        <v>2330</v>
      </c>
      <c r="F1417" t="str">
        <f t="shared" si="67"/>
        <v>y</v>
      </c>
      <c r="G1417" t="s">
        <v>2330</v>
      </c>
      <c r="H1417" t="s">
        <v>2330</v>
      </c>
      <c r="I1417" t="str">
        <f t="shared" si="68"/>
        <v>y</v>
      </c>
    </row>
    <row r="1418" spans="1:9" x14ac:dyDescent="0.25">
      <c r="A1418" s="135" t="s">
        <v>2327</v>
      </c>
      <c r="B1418" s="135" t="s">
        <v>2331</v>
      </c>
      <c r="C1418" s="135" t="str">
        <f t="shared" si="66"/>
        <v>n</v>
      </c>
      <c r="D1418" s="136" t="s">
        <v>2332</v>
      </c>
      <c r="E1418" s="136" t="s">
        <v>2332</v>
      </c>
      <c r="F1418" t="str">
        <f t="shared" si="67"/>
        <v>y</v>
      </c>
      <c r="G1418" t="s">
        <v>2332</v>
      </c>
      <c r="H1418" t="s">
        <v>2332</v>
      </c>
      <c r="I1418" t="str">
        <f t="shared" si="68"/>
        <v>y</v>
      </c>
    </row>
    <row r="1419" spans="1:9" x14ac:dyDescent="0.25">
      <c r="A1419" s="135" t="s">
        <v>2327</v>
      </c>
      <c r="B1419" s="135" t="s">
        <v>2331</v>
      </c>
      <c r="C1419" s="135" t="str">
        <f t="shared" si="66"/>
        <v>n</v>
      </c>
      <c r="D1419" s="136" t="s">
        <v>2332</v>
      </c>
      <c r="E1419" s="136" t="s">
        <v>2332</v>
      </c>
      <c r="F1419" t="str">
        <f t="shared" si="67"/>
        <v>y</v>
      </c>
      <c r="G1419" t="s">
        <v>2332</v>
      </c>
      <c r="H1419" t="s">
        <v>2332</v>
      </c>
      <c r="I1419" t="str">
        <f t="shared" si="68"/>
        <v>y</v>
      </c>
    </row>
    <row r="1420" spans="1:9" x14ac:dyDescent="0.25">
      <c r="A1420" s="135" t="s">
        <v>2327</v>
      </c>
      <c r="B1420" s="135" t="s">
        <v>2331</v>
      </c>
      <c r="C1420" s="135" t="str">
        <f t="shared" si="66"/>
        <v>n</v>
      </c>
      <c r="D1420" t="s">
        <v>2332</v>
      </c>
      <c r="E1420" t="s">
        <v>2332</v>
      </c>
      <c r="F1420" t="str">
        <f t="shared" si="67"/>
        <v>y</v>
      </c>
      <c r="G1420" t="s">
        <v>2332</v>
      </c>
      <c r="H1420" t="s">
        <v>2332</v>
      </c>
      <c r="I1420" t="str">
        <f t="shared" si="68"/>
        <v>y</v>
      </c>
    </row>
    <row r="1421" spans="1:9" x14ac:dyDescent="0.25">
      <c r="A1421" t="s">
        <v>2327</v>
      </c>
      <c r="B1421" t="s">
        <v>2327</v>
      </c>
      <c r="C1421" t="str">
        <f t="shared" si="66"/>
        <v>y</v>
      </c>
      <c r="D1421" t="s">
        <v>2332</v>
      </c>
      <c r="E1421" t="s">
        <v>2332</v>
      </c>
      <c r="F1421" t="str">
        <f t="shared" si="67"/>
        <v>y</v>
      </c>
      <c r="G1421" t="s">
        <v>2332</v>
      </c>
      <c r="H1421" t="s">
        <v>2332</v>
      </c>
      <c r="I1421" t="str">
        <f t="shared" si="68"/>
        <v>y</v>
      </c>
    </row>
    <row r="1422" spans="1:9" x14ac:dyDescent="0.25">
      <c r="A1422" s="135" t="s">
        <v>2331</v>
      </c>
      <c r="B1422" s="135" t="s">
        <v>2327</v>
      </c>
      <c r="C1422" s="135" t="str">
        <f t="shared" si="66"/>
        <v>n</v>
      </c>
      <c r="D1422" t="s">
        <v>2333</v>
      </c>
      <c r="E1422" t="s">
        <v>2332</v>
      </c>
      <c r="F1422" t="str">
        <f t="shared" si="67"/>
        <v>n</v>
      </c>
      <c r="G1422" t="s">
        <v>2333</v>
      </c>
      <c r="H1422" t="s">
        <v>2333</v>
      </c>
      <c r="I1422" t="str">
        <f t="shared" si="68"/>
        <v>y</v>
      </c>
    </row>
    <row r="1423" spans="1:9" x14ac:dyDescent="0.25">
      <c r="A1423" s="135" t="s">
        <v>2331</v>
      </c>
      <c r="B1423" s="135" t="s">
        <v>2327</v>
      </c>
      <c r="C1423" s="135" t="str">
        <f t="shared" si="66"/>
        <v>n</v>
      </c>
      <c r="D1423" t="s">
        <v>2333</v>
      </c>
      <c r="E1423" t="s">
        <v>2332</v>
      </c>
      <c r="F1423" t="str">
        <f t="shared" si="67"/>
        <v>n</v>
      </c>
      <c r="G1423" t="s">
        <v>2333</v>
      </c>
      <c r="H1423" t="s">
        <v>2333</v>
      </c>
      <c r="I1423" t="str">
        <f t="shared" si="68"/>
        <v>y</v>
      </c>
    </row>
    <row r="1424" spans="1:9" x14ac:dyDescent="0.25">
      <c r="A1424" s="135" t="s">
        <v>2331</v>
      </c>
      <c r="B1424" s="135" t="s">
        <v>2327</v>
      </c>
      <c r="C1424" s="135" t="str">
        <f t="shared" si="66"/>
        <v>n</v>
      </c>
      <c r="D1424" t="s">
        <v>2333</v>
      </c>
      <c r="E1424" t="s">
        <v>2333</v>
      </c>
      <c r="F1424" t="str">
        <f t="shared" si="67"/>
        <v>y</v>
      </c>
      <c r="G1424" t="s">
        <v>2333</v>
      </c>
      <c r="H1424" t="s">
        <v>2333</v>
      </c>
      <c r="I1424" t="str">
        <f t="shared" si="68"/>
        <v>y</v>
      </c>
    </row>
    <row r="1425" spans="1:9" x14ac:dyDescent="0.25">
      <c r="A1425" t="s">
        <v>2331</v>
      </c>
      <c r="B1425" t="s">
        <v>2331</v>
      </c>
      <c r="C1425" t="str">
        <f t="shared" si="66"/>
        <v>y</v>
      </c>
      <c r="D1425" t="s">
        <v>2333</v>
      </c>
      <c r="E1425" t="s">
        <v>2333</v>
      </c>
      <c r="F1425" t="str">
        <f t="shared" si="67"/>
        <v>y</v>
      </c>
      <c r="G1425" t="s">
        <v>2333</v>
      </c>
      <c r="H1425" t="s">
        <v>2333</v>
      </c>
      <c r="I1425" t="str">
        <f t="shared" si="68"/>
        <v>y</v>
      </c>
    </row>
    <row r="1426" spans="1:9" x14ac:dyDescent="0.25">
      <c r="A1426" t="s">
        <v>2329</v>
      </c>
      <c r="B1426" t="s">
        <v>2329</v>
      </c>
      <c r="C1426" t="str">
        <f t="shared" si="66"/>
        <v>y</v>
      </c>
      <c r="D1426" t="s">
        <v>2334</v>
      </c>
      <c r="E1426" t="s">
        <v>2333</v>
      </c>
      <c r="F1426" t="str">
        <f t="shared" si="67"/>
        <v>n</v>
      </c>
      <c r="G1426" t="s">
        <v>2334</v>
      </c>
      <c r="H1426" t="s">
        <v>2334</v>
      </c>
      <c r="I1426" t="str">
        <f t="shared" si="68"/>
        <v>y</v>
      </c>
    </row>
    <row r="1427" spans="1:9" x14ac:dyDescent="0.25">
      <c r="A1427" t="s">
        <v>2329</v>
      </c>
      <c r="B1427" t="s">
        <v>2329</v>
      </c>
      <c r="C1427" t="str">
        <f t="shared" si="66"/>
        <v>y</v>
      </c>
      <c r="D1427" t="s">
        <v>2334</v>
      </c>
      <c r="E1427" t="s">
        <v>2333</v>
      </c>
      <c r="F1427" t="str">
        <f t="shared" si="67"/>
        <v>n</v>
      </c>
      <c r="G1427" t="s">
        <v>2334</v>
      </c>
      <c r="H1427" t="s">
        <v>2334</v>
      </c>
      <c r="I1427" t="str">
        <f t="shared" si="68"/>
        <v>y</v>
      </c>
    </row>
    <row r="1428" spans="1:9" x14ac:dyDescent="0.25">
      <c r="A1428" t="s">
        <v>2329</v>
      </c>
      <c r="B1428" t="s">
        <v>2329</v>
      </c>
      <c r="C1428" t="str">
        <f t="shared" si="66"/>
        <v>y</v>
      </c>
      <c r="D1428" t="s">
        <v>2334</v>
      </c>
      <c r="E1428" t="s">
        <v>2334</v>
      </c>
      <c r="F1428" t="str">
        <f t="shared" si="67"/>
        <v>y</v>
      </c>
      <c r="G1428" t="s">
        <v>2334</v>
      </c>
      <c r="H1428" t="s">
        <v>2334</v>
      </c>
      <c r="I1428" t="str">
        <f t="shared" si="68"/>
        <v>y</v>
      </c>
    </row>
    <row r="1429" spans="1:9" x14ac:dyDescent="0.25">
      <c r="A1429" s="135" t="s">
        <v>2329</v>
      </c>
      <c r="B1429" s="135" t="s">
        <v>2335</v>
      </c>
      <c r="C1429" s="135" t="str">
        <f t="shared" si="66"/>
        <v>n</v>
      </c>
      <c r="D1429" t="s">
        <v>2334</v>
      </c>
      <c r="E1429" t="s">
        <v>2334</v>
      </c>
      <c r="F1429" t="str">
        <f t="shared" si="67"/>
        <v>y</v>
      </c>
      <c r="G1429" t="s">
        <v>2334</v>
      </c>
      <c r="H1429" t="s">
        <v>2334</v>
      </c>
      <c r="I1429" t="str">
        <f t="shared" si="68"/>
        <v>y</v>
      </c>
    </row>
    <row r="1430" spans="1:9" x14ac:dyDescent="0.25">
      <c r="A1430" t="s">
        <v>2335</v>
      </c>
      <c r="B1430" t="s">
        <v>2335</v>
      </c>
      <c r="C1430" t="str">
        <f t="shared" si="66"/>
        <v>y</v>
      </c>
      <c r="D1430" t="s">
        <v>2336</v>
      </c>
      <c r="E1430" t="s">
        <v>2334</v>
      </c>
      <c r="F1430" t="str">
        <f t="shared" si="67"/>
        <v>n</v>
      </c>
      <c r="G1430" t="s">
        <v>2336</v>
      </c>
      <c r="H1430" t="s">
        <v>2337</v>
      </c>
      <c r="I1430" t="str">
        <f t="shared" si="68"/>
        <v>y</v>
      </c>
    </row>
    <row r="1431" spans="1:9" x14ac:dyDescent="0.25">
      <c r="A1431" t="s">
        <v>2335</v>
      </c>
      <c r="B1431" t="s">
        <v>2335</v>
      </c>
      <c r="C1431" t="str">
        <f t="shared" si="66"/>
        <v>y</v>
      </c>
      <c r="D1431" t="s">
        <v>2336</v>
      </c>
      <c r="E1431" t="s">
        <v>2334</v>
      </c>
      <c r="F1431" t="str">
        <f t="shared" si="67"/>
        <v>n</v>
      </c>
      <c r="G1431" t="s">
        <v>2336</v>
      </c>
      <c r="H1431" t="s">
        <v>2337</v>
      </c>
      <c r="I1431" t="str">
        <f t="shared" si="68"/>
        <v>y</v>
      </c>
    </row>
    <row r="1432" spans="1:9" x14ac:dyDescent="0.25">
      <c r="A1432" t="s">
        <v>2335</v>
      </c>
      <c r="B1432" t="s">
        <v>2335</v>
      </c>
      <c r="C1432" t="str">
        <f t="shared" si="66"/>
        <v>y</v>
      </c>
      <c r="D1432" t="s">
        <v>2336</v>
      </c>
      <c r="E1432" t="s">
        <v>2337</v>
      </c>
      <c r="F1432" t="str">
        <f t="shared" si="67"/>
        <v>n</v>
      </c>
      <c r="G1432" t="s">
        <v>2336</v>
      </c>
      <c r="H1432" t="s">
        <v>2337</v>
      </c>
      <c r="I1432" t="str">
        <f t="shared" si="68"/>
        <v>y</v>
      </c>
    </row>
    <row r="1433" spans="1:9" x14ac:dyDescent="0.25">
      <c r="A1433" s="135" t="s">
        <v>2335</v>
      </c>
      <c r="B1433" s="135" t="s">
        <v>2329</v>
      </c>
      <c r="C1433" s="135" t="str">
        <f t="shared" si="66"/>
        <v>n</v>
      </c>
      <c r="D1433" t="s">
        <v>2336</v>
      </c>
      <c r="E1433" t="s">
        <v>2337</v>
      </c>
      <c r="F1433" t="str">
        <f t="shared" si="67"/>
        <v>n</v>
      </c>
      <c r="G1433" t="s">
        <v>2336</v>
      </c>
      <c r="H1433" t="s">
        <v>2337</v>
      </c>
      <c r="I1433" t="str">
        <f t="shared" si="68"/>
        <v>y</v>
      </c>
    </row>
    <row r="1434" spans="1:9" x14ac:dyDescent="0.25">
      <c r="A1434" s="135" t="s">
        <v>2330</v>
      </c>
      <c r="B1434" s="135" t="s">
        <v>2338</v>
      </c>
      <c r="C1434" s="135" t="str">
        <f t="shared" si="66"/>
        <v>n</v>
      </c>
      <c r="D1434" t="s">
        <v>2339</v>
      </c>
      <c r="E1434" t="s">
        <v>2337</v>
      </c>
      <c r="F1434" t="str">
        <f t="shared" si="67"/>
        <v>n</v>
      </c>
      <c r="G1434" t="s">
        <v>2339</v>
      </c>
      <c r="H1434" t="s">
        <v>2340</v>
      </c>
      <c r="I1434" t="str">
        <f t="shared" si="68"/>
        <v>y</v>
      </c>
    </row>
    <row r="1435" spans="1:9" x14ac:dyDescent="0.25">
      <c r="A1435" s="135" t="s">
        <v>2330</v>
      </c>
      <c r="B1435" s="135" t="s">
        <v>2338</v>
      </c>
      <c r="C1435" s="135" t="str">
        <f t="shared" si="66"/>
        <v>n</v>
      </c>
      <c r="D1435" t="s">
        <v>2339</v>
      </c>
      <c r="E1435" t="s">
        <v>2337</v>
      </c>
      <c r="F1435" t="str">
        <f t="shared" si="67"/>
        <v>n</v>
      </c>
      <c r="G1435" t="s">
        <v>2339</v>
      </c>
      <c r="H1435" t="s">
        <v>2340</v>
      </c>
      <c r="I1435" t="str">
        <f t="shared" si="68"/>
        <v>y</v>
      </c>
    </row>
    <row r="1436" spans="1:9" x14ac:dyDescent="0.25">
      <c r="A1436" s="135" t="s">
        <v>2330</v>
      </c>
      <c r="B1436" s="135" t="s">
        <v>2338</v>
      </c>
      <c r="C1436" s="135" t="str">
        <f t="shared" si="66"/>
        <v>n</v>
      </c>
      <c r="D1436" t="s">
        <v>2339</v>
      </c>
      <c r="E1436" t="s">
        <v>2340</v>
      </c>
      <c r="F1436" t="str">
        <f t="shared" si="67"/>
        <v>n</v>
      </c>
      <c r="G1436" t="s">
        <v>2339</v>
      </c>
      <c r="H1436" t="s">
        <v>2340</v>
      </c>
      <c r="I1436" t="str">
        <f t="shared" si="68"/>
        <v>y</v>
      </c>
    </row>
    <row r="1437" spans="1:9" x14ac:dyDescent="0.25">
      <c r="A1437" t="s">
        <v>2330</v>
      </c>
      <c r="B1437" t="s">
        <v>2330</v>
      </c>
      <c r="C1437" t="str">
        <f t="shared" si="66"/>
        <v>y</v>
      </c>
      <c r="D1437" t="s">
        <v>2339</v>
      </c>
      <c r="E1437" t="s">
        <v>2340</v>
      </c>
      <c r="F1437" t="str">
        <f t="shared" si="67"/>
        <v>n</v>
      </c>
      <c r="G1437" t="s">
        <v>2339</v>
      </c>
      <c r="H1437" t="s">
        <v>2340</v>
      </c>
      <c r="I1437" t="str">
        <f t="shared" si="68"/>
        <v>y</v>
      </c>
    </row>
    <row r="1438" spans="1:9" x14ac:dyDescent="0.25">
      <c r="A1438" s="135" t="s">
        <v>2338</v>
      </c>
      <c r="B1438" s="135" t="s">
        <v>2330</v>
      </c>
      <c r="C1438" s="135" t="str">
        <f t="shared" si="66"/>
        <v>n</v>
      </c>
      <c r="D1438" t="s">
        <v>2341</v>
      </c>
      <c r="E1438" t="s">
        <v>2340</v>
      </c>
      <c r="F1438" t="str">
        <f t="shared" si="67"/>
        <v>n</v>
      </c>
      <c r="G1438" t="s">
        <v>2341</v>
      </c>
      <c r="H1438" t="s">
        <v>2342</v>
      </c>
      <c r="I1438" t="str">
        <f t="shared" si="68"/>
        <v>y</v>
      </c>
    </row>
    <row r="1439" spans="1:9" x14ac:dyDescent="0.25">
      <c r="A1439" s="135" t="s">
        <v>2338</v>
      </c>
      <c r="B1439" s="135" t="s">
        <v>2330</v>
      </c>
      <c r="C1439" s="135" t="str">
        <f t="shared" si="66"/>
        <v>n</v>
      </c>
      <c r="D1439" t="s">
        <v>2341</v>
      </c>
      <c r="E1439" t="s">
        <v>2340</v>
      </c>
      <c r="F1439" t="str">
        <f t="shared" si="67"/>
        <v>n</v>
      </c>
      <c r="G1439" t="s">
        <v>2341</v>
      </c>
      <c r="H1439" t="s">
        <v>2342</v>
      </c>
      <c r="I1439" t="str">
        <f t="shared" si="68"/>
        <v>y</v>
      </c>
    </row>
    <row r="1440" spans="1:9" x14ac:dyDescent="0.25">
      <c r="A1440" s="135" t="s">
        <v>2338</v>
      </c>
      <c r="B1440" s="135" t="s">
        <v>2330</v>
      </c>
      <c r="C1440" s="135" t="str">
        <f t="shared" si="66"/>
        <v>n</v>
      </c>
      <c r="D1440" t="s">
        <v>2341</v>
      </c>
      <c r="E1440" t="s">
        <v>2342</v>
      </c>
      <c r="F1440" t="str">
        <f t="shared" si="67"/>
        <v>n</v>
      </c>
      <c r="G1440" t="s">
        <v>2341</v>
      </c>
      <c r="H1440" t="s">
        <v>2342</v>
      </c>
      <c r="I1440" t="str">
        <f t="shared" si="68"/>
        <v>y</v>
      </c>
    </row>
    <row r="1441" spans="1:9" x14ac:dyDescent="0.25">
      <c r="A1441" s="135" t="s">
        <v>2338</v>
      </c>
      <c r="B1441" s="135" t="s">
        <v>2330</v>
      </c>
      <c r="C1441" s="135" t="str">
        <f t="shared" si="66"/>
        <v>n</v>
      </c>
      <c r="D1441" t="s">
        <v>2341</v>
      </c>
      <c r="E1441" t="s">
        <v>2342</v>
      </c>
      <c r="F1441" t="str">
        <f t="shared" si="67"/>
        <v>n</v>
      </c>
      <c r="G1441" t="s">
        <v>2341</v>
      </c>
      <c r="H1441" t="s">
        <v>2342</v>
      </c>
      <c r="I1441" t="str">
        <f t="shared" si="68"/>
        <v>y</v>
      </c>
    </row>
    <row r="1442" spans="1:9" x14ac:dyDescent="0.25">
      <c r="A1442" s="135" t="s">
        <v>2332</v>
      </c>
      <c r="B1442" s="135" t="s">
        <v>2343</v>
      </c>
      <c r="C1442" s="135" t="str">
        <f t="shared" si="66"/>
        <v>n</v>
      </c>
      <c r="D1442" t="s">
        <v>2323</v>
      </c>
      <c r="E1442" t="s">
        <v>2342</v>
      </c>
      <c r="F1442" t="str">
        <f t="shared" si="67"/>
        <v>n</v>
      </c>
      <c r="G1442" t="s">
        <v>2323</v>
      </c>
      <c r="H1442" t="s">
        <v>2323</v>
      </c>
      <c r="I1442" t="str">
        <f t="shared" si="68"/>
        <v>y</v>
      </c>
    </row>
    <row r="1443" spans="1:9" x14ac:dyDescent="0.25">
      <c r="A1443" s="135" t="s">
        <v>2332</v>
      </c>
      <c r="B1443" s="135" t="s">
        <v>2343</v>
      </c>
      <c r="C1443" s="135" t="str">
        <f t="shared" si="66"/>
        <v>n</v>
      </c>
      <c r="D1443" t="s">
        <v>2323</v>
      </c>
      <c r="E1443" t="s">
        <v>2342</v>
      </c>
      <c r="F1443" t="str">
        <f t="shared" si="67"/>
        <v>n</v>
      </c>
      <c r="G1443" t="s">
        <v>2323</v>
      </c>
      <c r="H1443" t="s">
        <v>2323</v>
      </c>
      <c r="I1443" t="str">
        <f t="shared" si="68"/>
        <v>y</v>
      </c>
    </row>
    <row r="1444" spans="1:9" x14ac:dyDescent="0.25">
      <c r="A1444" s="135" t="s">
        <v>2332</v>
      </c>
      <c r="B1444" s="135" t="s">
        <v>2343</v>
      </c>
      <c r="C1444" s="135" t="str">
        <f t="shared" si="66"/>
        <v>n</v>
      </c>
      <c r="D1444" t="s">
        <v>2323</v>
      </c>
      <c r="E1444" t="s">
        <v>2323</v>
      </c>
      <c r="F1444" t="str">
        <f t="shared" si="67"/>
        <v>y</v>
      </c>
      <c r="G1444" t="s">
        <v>2323</v>
      </c>
      <c r="H1444" t="s">
        <v>2323</v>
      </c>
      <c r="I1444" t="str">
        <f t="shared" si="68"/>
        <v>y</v>
      </c>
    </row>
    <row r="1445" spans="1:9" x14ac:dyDescent="0.25">
      <c r="A1445" s="135" t="s">
        <v>2332</v>
      </c>
      <c r="B1445" s="135" t="s">
        <v>2343</v>
      </c>
      <c r="C1445" s="135" t="str">
        <f t="shared" si="66"/>
        <v>n</v>
      </c>
      <c r="D1445" t="s">
        <v>2323</v>
      </c>
      <c r="E1445" t="s">
        <v>2323</v>
      </c>
      <c r="F1445" t="str">
        <f t="shared" si="67"/>
        <v>y</v>
      </c>
      <c r="G1445" t="s">
        <v>2323</v>
      </c>
      <c r="H1445" t="s">
        <v>2323</v>
      </c>
      <c r="I1445" t="str">
        <f t="shared" si="68"/>
        <v>y</v>
      </c>
    </row>
    <row r="1446" spans="1:9" x14ac:dyDescent="0.25">
      <c r="A1446" s="135" t="s">
        <v>2343</v>
      </c>
      <c r="B1446" s="135" t="s">
        <v>2332</v>
      </c>
      <c r="C1446" s="135" t="str">
        <f t="shared" si="66"/>
        <v>n</v>
      </c>
      <c r="D1446" t="s">
        <v>2326</v>
      </c>
      <c r="E1446" t="s">
        <v>2323</v>
      </c>
      <c r="F1446" t="str">
        <f t="shared" si="67"/>
        <v>n</v>
      </c>
      <c r="G1446" t="s">
        <v>2326</v>
      </c>
      <c r="H1446" t="s">
        <v>2326</v>
      </c>
      <c r="I1446" t="str">
        <f t="shared" si="68"/>
        <v>y</v>
      </c>
    </row>
    <row r="1447" spans="1:9" x14ac:dyDescent="0.25">
      <c r="A1447" s="135" t="s">
        <v>2343</v>
      </c>
      <c r="B1447" s="135" t="s">
        <v>2332</v>
      </c>
      <c r="C1447" s="135" t="str">
        <f t="shared" si="66"/>
        <v>n</v>
      </c>
      <c r="D1447" t="s">
        <v>2326</v>
      </c>
      <c r="E1447" t="s">
        <v>2323</v>
      </c>
      <c r="F1447" t="str">
        <f t="shared" si="67"/>
        <v>n</v>
      </c>
      <c r="G1447" t="s">
        <v>2326</v>
      </c>
      <c r="H1447" t="s">
        <v>2326</v>
      </c>
      <c r="I1447" t="str">
        <f t="shared" si="68"/>
        <v>y</v>
      </c>
    </row>
    <row r="1448" spans="1:9" x14ac:dyDescent="0.25">
      <c r="A1448" s="135" t="s">
        <v>2343</v>
      </c>
      <c r="B1448" s="135" t="s">
        <v>2332</v>
      </c>
      <c r="C1448" s="135" t="str">
        <f t="shared" si="66"/>
        <v>n</v>
      </c>
      <c r="D1448" t="s">
        <v>2326</v>
      </c>
      <c r="E1448" t="s">
        <v>2326</v>
      </c>
      <c r="F1448" t="str">
        <f t="shared" si="67"/>
        <v>y</v>
      </c>
      <c r="G1448" t="s">
        <v>2326</v>
      </c>
      <c r="H1448" t="s">
        <v>2326</v>
      </c>
      <c r="I1448" t="str">
        <f t="shared" si="68"/>
        <v>y</v>
      </c>
    </row>
    <row r="1449" spans="1:9" x14ac:dyDescent="0.25">
      <c r="A1449" s="135" t="s">
        <v>2343</v>
      </c>
      <c r="B1449" s="135" t="s">
        <v>2332</v>
      </c>
      <c r="C1449" s="135" t="str">
        <f t="shared" si="66"/>
        <v>n</v>
      </c>
      <c r="D1449" t="s">
        <v>2326</v>
      </c>
      <c r="E1449" t="s">
        <v>2326</v>
      </c>
      <c r="F1449" t="str">
        <f t="shared" si="67"/>
        <v>y</v>
      </c>
      <c r="G1449" t="s">
        <v>2326</v>
      </c>
      <c r="H1449" t="s">
        <v>2326</v>
      </c>
      <c r="I1449" t="str">
        <f t="shared" si="68"/>
        <v>y</v>
      </c>
    </row>
    <row r="1450" spans="1:9" x14ac:dyDescent="0.25">
      <c r="A1450" t="s">
        <v>2333</v>
      </c>
      <c r="B1450" t="s">
        <v>2333</v>
      </c>
      <c r="C1450" t="str">
        <f t="shared" si="66"/>
        <v>y</v>
      </c>
      <c r="D1450" t="s">
        <v>2328</v>
      </c>
      <c r="E1450" t="s">
        <v>2326</v>
      </c>
      <c r="F1450" t="str">
        <f t="shared" si="67"/>
        <v>n</v>
      </c>
      <c r="G1450" t="s">
        <v>2328</v>
      </c>
      <c r="H1450" t="s">
        <v>2328</v>
      </c>
      <c r="I1450" t="str">
        <f t="shared" si="68"/>
        <v>y</v>
      </c>
    </row>
    <row r="1451" spans="1:9" x14ac:dyDescent="0.25">
      <c r="A1451" t="s">
        <v>2333</v>
      </c>
      <c r="B1451" t="s">
        <v>2333</v>
      </c>
      <c r="C1451" t="str">
        <f t="shared" si="66"/>
        <v>y</v>
      </c>
      <c r="D1451" t="s">
        <v>2328</v>
      </c>
      <c r="E1451" t="s">
        <v>2326</v>
      </c>
      <c r="F1451" t="str">
        <f t="shared" si="67"/>
        <v>n</v>
      </c>
      <c r="G1451" t="s">
        <v>2328</v>
      </c>
      <c r="H1451" t="s">
        <v>2328</v>
      </c>
      <c r="I1451" t="str">
        <f t="shared" si="68"/>
        <v>y</v>
      </c>
    </row>
    <row r="1452" spans="1:9" x14ac:dyDescent="0.25">
      <c r="A1452" t="s">
        <v>2333</v>
      </c>
      <c r="B1452" t="s">
        <v>2333</v>
      </c>
      <c r="C1452" t="str">
        <f t="shared" si="66"/>
        <v>y</v>
      </c>
      <c r="D1452" t="s">
        <v>2328</v>
      </c>
      <c r="E1452" t="s">
        <v>2328</v>
      </c>
      <c r="F1452" t="str">
        <f t="shared" si="67"/>
        <v>y</v>
      </c>
      <c r="G1452" t="s">
        <v>2328</v>
      </c>
      <c r="H1452" t="s">
        <v>2328</v>
      </c>
      <c r="I1452" t="str">
        <f t="shared" si="68"/>
        <v>y</v>
      </c>
    </row>
    <row r="1453" spans="1:9" x14ac:dyDescent="0.25">
      <c r="A1453" t="s">
        <v>2333</v>
      </c>
      <c r="B1453" t="s">
        <v>2333</v>
      </c>
      <c r="C1453" t="str">
        <f t="shared" si="66"/>
        <v>y</v>
      </c>
      <c r="D1453" t="s">
        <v>2328</v>
      </c>
      <c r="E1453" t="s">
        <v>2328</v>
      </c>
      <c r="F1453" t="str">
        <f t="shared" si="67"/>
        <v>y</v>
      </c>
      <c r="G1453" t="s">
        <v>2328</v>
      </c>
      <c r="H1453" t="s">
        <v>2328</v>
      </c>
      <c r="I1453" t="str">
        <f t="shared" si="68"/>
        <v>y</v>
      </c>
    </row>
    <row r="1454" spans="1:9" x14ac:dyDescent="0.25">
      <c r="A1454" t="s">
        <v>2344</v>
      </c>
      <c r="B1454" t="s">
        <v>2344</v>
      </c>
      <c r="C1454" t="str">
        <f t="shared" si="66"/>
        <v>y</v>
      </c>
      <c r="D1454" t="s">
        <v>2331</v>
      </c>
      <c r="E1454" t="s">
        <v>2328</v>
      </c>
      <c r="F1454" t="str">
        <f t="shared" si="67"/>
        <v>n</v>
      </c>
      <c r="G1454" t="s">
        <v>2331</v>
      </c>
      <c r="H1454" t="s">
        <v>2331</v>
      </c>
      <c r="I1454" t="str">
        <f t="shared" si="68"/>
        <v>y</v>
      </c>
    </row>
    <row r="1455" spans="1:9" x14ac:dyDescent="0.25">
      <c r="A1455" t="s">
        <v>2344</v>
      </c>
      <c r="B1455" t="s">
        <v>2344</v>
      </c>
      <c r="C1455" t="str">
        <f t="shared" si="66"/>
        <v>y</v>
      </c>
      <c r="D1455" t="s">
        <v>2331</v>
      </c>
      <c r="E1455" t="s">
        <v>2331</v>
      </c>
      <c r="F1455" t="str">
        <f t="shared" si="67"/>
        <v>y</v>
      </c>
      <c r="G1455" t="s">
        <v>2331</v>
      </c>
      <c r="H1455" t="s">
        <v>2331</v>
      </c>
      <c r="I1455" t="str">
        <f t="shared" si="68"/>
        <v>y</v>
      </c>
    </row>
    <row r="1456" spans="1:9" x14ac:dyDescent="0.25">
      <c r="A1456" t="s">
        <v>2344</v>
      </c>
      <c r="B1456" t="s">
        <v>2344</v>
      </c>
      <c r="C1456" t="str">
        <f t="shared" si="66"/>
        <v>y</v>
      </c>
      <c r="D1456" t="s">
        <v>2331</v>
      </c>
      <c r="E1456" t="s">
        <v>2331</v>
      </c>
      <c r="F1456" t="str">
        <f t="shared" si="67"/>
        <v>y</v>
      </c>
      <c r="G1456" t="s">
        <v>2331</v>
      </c>
      <c r="H1456" t="s">
        <v>2331</v>
      </c>
      <c r="I1456" t="str">
        <f t="shared" si="68"/>
        <v>y</v>
      </c>
    </row>
    <row r="1457" spans="1:9" x14ac:dyDescent="0.25">
      <c r="A1457" t="s">
        <v>2344</v>
      </c>
      <c r="B1457" t="s">
        <v>2344</v>
      </c>
      <c r="C1457" t="str">
        <f t="shared" si="66"/>
        <v>y</v>
      </c>
      <c r="D1457" t="s">
        <v>2331</v>
      </c>
      <c r="E1457" t="s">
        <v>2331</v>
      </c>
      <c r="F1457" t="str">
        <f t="shared" si="67"/>
        <v>y</v>
      </c>
      <c r="G1457" t="s">
        <v>2331</v>
      </c>
      <c r="H1457" t="s">
        <v>2331</v>
      </c>
      <c r="I1457" t="str">
        <f t="shared" si="68"/>
        <v>y</v>
      </c>
    </row>
    <row r="1458" spans="1:9" x14ac:dyDescent="0.25">
      <c r="A1458" s="135" t="s">
        <v>2334</v>
      </c>
      <c r="B1458" s="135" t="s">
        <v>2345</v>
      </c>
      <c r="C1458" s="135" t="str">
        <f t="shared" si="66"/>
        <v>n</v>
      </c>
      <c r="D1458" t="s">
        <v>2335</v>
      </c>
      <c r="E1458" t="s">
        <v>2331</v>
      </c>
      <c r="F1458" t="str">
        <f t="shared" si="67"/>
        <v>n</v>
      </c>
      <c r="G1458" t="s">
        <v>2335</v>
      </c>
      <c r="H1458" t="s">
        <v>2335</v>
      </c>
      <c r="I1458" t="str">
        <f t="shared" si="68"/>
        <v>y</v>
      </c>
    </row>
    <row r="1459" spans="1:9" x14ac:dyDescent="0.25">
      <c r="A1459" s="135" t="s">
        <v>2334</v>
      </c>
      <c r="B1459" s="135" t="s">
        <v>2345</v>
      </c>
      <c r="C1459" s="135" t="str">
        <f t="shared" si="66"/>
        <v>n</v>
      </c>
      <c r="D1459" t="s">
        <v>2335</v>
      </c>
      <c r="E1459" t="s">
        <v>2335</v>
      </c>
      <c r="F1459" t="str">
        <f t="shared" si="67"/>
        <v>y</v>
      </c>
      <c r="G1459" t="s">
        <v>2335</v>
      </c>
      <c r="H1459" t="s">
        <v>2335</v>
      </c>
      <c r="I1459" t="str">
        <f t="shared" si="68"/>
        <v>y</v>
      </c>
    </row>
    <row r="1460" spans="1:9" x14ac:dyDescent="0.25">
      <c r="A1460" s="135" t="s">
        <v>2334</v>
      </c>
      <c r="B1460" s="135" t="s">
        <v>2345</v>
      </c>
      <c r="C1460" s="135" t="str">
        <f t="shared" si="66"/>
        <v>n</v>
      </c>
      <c r="D1460" t="s">
        <v>2335</v>
      </c>
      <c r="E1460" t="s">
        <v>2335</v>
      </c>
      <c r="F1460" t="str">
        <f t="shared" si="67"/>
        <v>y</v>
      </c>
      <c r="G1460" t="s">
        <v>2335</v>
      </c>
      <c r="H1460" t="s">
        <v>2335</v>
      </c>
      <c r="I1460" t="str">
        <f t="shared" si="68"/>
        <v>y</v>
      </c>
    </row>
    <row r="1461" spans="1:9" x14ac:dyDescent="0.25">
      <c r="A1461" s="135" t="s">
        <v>2334</v>
      </c>
      <c r="B1461" s="135" t="s">
        <v>2345</v>
      </c>
      <c r="C1461" s="135" t="str">
        <f t="shared" si="66"/>
        <v>n</v>
      </c>
      <c r="D1461" t="s">
        <v>2335</v>
      </c>
      <c r="E1461" t="s">
        <v>2335</v>
      </c>
      <c r="F1461" t="str">
        <f t="shared" si="67"/>
        <v>y</v>
      </c>
      <c r="G1461" t="s">
        <v>2335</v>
      </c>
      <c r="H1461" t="s">
        <v>2335</v>
      </c>
      <c r="I1461" t="str">
        <f t="shared" si="68"/>
        <v>y</v>
      </c>
    </row>
    <row r="1462" spans="1:9" x14ac:dyDescent="0.25">
      <c r="A1462" s="135" t="s">
        <v>2345</v>
      </c>
      <c r="B1462" s="135" t="s">
        <v>2334</v>
      </c>
      <c r="C1462" s="135" t="str">
        <f t="shared" si="66"/>
        <v>n</v>
      </c>
      <c r="D1462" t="s">
        <v>2338</v>
      </c>
      <c r="E1462" t="s">
        <v>2335</v>
      </c>
      <c r="F1462" t="str">
        <f t="shared" si="67"/>
        <v>n</v>
      </c>
      <c r="G1462" t="s">
        <v>2338</v>
      </c>
      <c r="H1462" t="s">
        <v>2338</v>
      </c>
      <c r="I1462" t="str">
        <f t="shared" si="68"/>
        <v>y</v>
      </c>
    </row>
    <row r="1463" spans="1:9" x14ac:dyDescent="0.25">
      <c r="A1463" s="135" t="s">
        <v>2345</v>
      </c>
      <c r="B1463" s="135" t="s">
        <v>2334</v>
      </c>
      <c r="C1463" s="135" t="str">
        <f t="shared" si="66"/>
        <v>n</v>
      </c>
      <c r="D1463" t="s">
        <v>2338</v>
      </c>
      <c r="E1463" t="s">
        <v>2338</v>
      </c>
      <c r="F1463" t="str">
        <f t="shared" si="67"/>
        <v>y</v>
      </c>
      <c r="G1463" t="s">
        <v>2338</v>
      </c>
      <c r="H1463" t="s">
        <v>2338</v>
      </c>
      <c r="I1463" t="str">
        <f t="shared" si="68"/>
        <v>y</v>
      </c>
    </row>
    <row r="1464" spans="1:9" x14ac:dyDescent="0.25">
      <c r="A1464" s="135" t="s">
        <v>2345</v>
      </c>
      <c r="B1464" s="135" t="s">
        <v>2334</v>
      </c>
      <c r="C1464" s="135" t="str">
        <f t="shared" si="66"/>
        <v>n</v>
      </c>
      <c r="D1464" t="s">
        <v>2338</v>
      </c>
      <c r="E1464" t="s">
        <v>2338</v>
      </c>
      <c r="F1464" t="str">
        <f t="shared" si="67"/>
        <v>y</v>
      </c>
      <c r="G1464" t="s">
        <v>2338</v>
      </c>
      <c r="H1464" t="s">
        <v>2338</v>
      </c>
      <c r="I1464" t="str">
        <f t="shared" si="68"/>
        <v>y</v>
      </c>
    </row>
    <row r="1465" spans="1:9" x14ac:dyDescent="0.25">
      <c r="A1465" s="135" t="s">
        <v>2345</v>
      </c>
      <c r="B1465" s="135" t="s">
        <v>2334</v>
      </c>
      <c r="C1465" s="135" t="str">
        <f t="shared" si="66"/>
        <v>n</v>
      </c>
      <c r="D1465" t="s">
        <v>2338</v>
      </c>
      <c r="E1465" t="s">
        <v>2338</v>
      </c>
      <c r="F1465" t="str">
        <f t="shared" si="67"/>
        <v>y</v>
      </c>
      <c r="G1465" t="s">
        <v>2338</v>
      </c>
      <c r="H1465" t="s">
        <v>2338</v>
      </c>
      <c r="I1465" t="str">
        <f t="shared" si="68"/>
        <v>y</v>
      </c>
    </row>
    <row r="1466" spans="1:9" x14ac:dyDescent="0.25">
      <c r="A1466" s="135" t="s">
        <v>2336</v>
      </c>
      <c r="B1466" s="135" t="s">
        <v>2346</v>
      </c>
      <c r="C1466" s="135" t="str">
        <f t="shared" si="66"/>
        <v>n</v>
      </c>
      <c r="D1466" t="s">
        <v>2343</v>
      </c>
      <c r="E1466" t="s">
        <v>2343</v>
      </c>
      <c r="F1466" t="str">
        <f t="shared" si="67"/>
        <v>y</v>
      </c>
      <c r="G1466" t="s">
        <v>2343</v>
      </c>
      <c r="H1466" t="s">
        <v>2343</v>
      </c>
      <c r="I1466" t="str">
        <f t="shared" si="68"/>
        <v>y</v>
      </c>
    </row>
    <row r="1467" spans="1:9" x14ac:dyDescent="0.25">
      <c r="A1467" s="135" t="s">
        <v>2336</v>
      </c>
      <c r="B1467" s="135" t="s">
        <v>2346</v>
      </c>
      <c r="C1467" s="135" t="str">
        <f t="shared" si="66"/>
        <v>n</v>
      </c>
      <c r="D1467" t="s">
        <v>2343</v>
      </c>
      <c r="E1467" t="s">
        <v>2343</v>
      </c>
      <c r="F1467" t="str">
        <f t="shared" si="67"/>
        <v>y</v>
      </c>
      <c r="G1467" t="s">
        <v>2343</v>
      </c>
      <c r="H1467" t="s">
        <v>2343</v>
      </c>
      <c r="I1467" t="str">
        <f t="shared" si="68"/>
        <v>y</v>
      </c>
    </row>
    <row r="1468" spans="1:9" x14ac:dyDescent="0.25">
      <c r="A1468" s="135" t="s">
        <v>2336</v>
      </c>
      <c r="B1468" s="135" t="s">
        <v>2346</v>
      </c>
      <c r="C1468" s="135" t="str">
        <f t="shared" si="66"/>
        <v>n</v>
      </c>
      <c r="D1468" t="s">
        <v>2343</v>
      </c>
      <c r="E1468" t="s">
        <v>2343</v>
      </c>
      <c r="F1468" t="str">
        <f t="shared" si="67"/>
        <v>y</v>
      </c>
      <c r="G1468" t="s">
        <v>2343</v>
      </c>
      <c r="H1468" t="s">
        <v>2343</v>
      </c>
      <c r="I1468" t="str">
        <f t="shared" si="68"/>
        <v>y</v>
      </c>
    </row>
    <row r="1469" spans="1:9" x14ac:dyDescent="0.25">
      <c r="A1469" s="135" t="s">
        <v>2336</v>
      </c>
      <c r="B1469" s="135" t="s">
        <v>2346</v>
      </c>
      <c r="C1469" s="135" t="str">
        <f t="shared" si="66"/>
        <v>n</v>
      </c>
      <c r="D1469" t="s">
        <v>2343</v>
      </c>
      <c r="E1469" t="s">
        <v>2343</v>
      </c>
      <c r="F1469" t="str">
        <f t="shared" si="67"/>
        <v>y</v>
      </c>
      <c r="G1469" t="s">
        <v>2343</v>
      </c>
      <c r="H1469" t="s">
        <v>2343</v>
      </c>
      <c r="I1469" t="str">
        <f t="shared" si="68"/>
        <v>y</v>
      </c>
    </row>
    <row r="1470" spans="1:9" x14ac:dyDescent="0.25">
      <c r="A1470" s="135" t="s">
        <v>2347</v>
      </c>
      <c r="B1470" s="135" t="s">
        <v>2337</v>
      </c>
      <c r="C1470" s="135" t="str">
        <f t="shared" si="66"/>
        <v>n</v>
      </c>
      <c r="D1470" t="s">
        <v>2344</v>
      </c>
      <c r="E1470" t="s">
        <v>2344</v>
      </c>
      <c r="F1470" t="str">
        <f t="shared" si="67"/>
        <v>y</v>
      </c>
      <c r="G1470" t="s">
        <v>2344</v>
      </c>
      <c r="H1470" t="s">
        <v>2344</v>
      </c>
      <c r="I1470" t="str">
        <f t="shared" si="68"/>
        <v>y</v>
      </c>
    </row>
    <row r="1471" spans="1:9" x14ac:dyDescent="0.25">
      <c r="A1471" s="135" t="s">
        <v>2347</v>
      </c>
      <c r="B1471" s="135" t="s">
        <v>2337</v>
      </c>
      <c r="C1471" s="135" t="str">
        <f t="shared" si="66"/>
        <v>n</v>
      </c>
      <c r="D1471" t="s">
        <v>2344</v>
      </c>
      <c r="E1471" t="s">
        <v>2344</v>
      </c>
      <c r="F1471" t="str">
        <f t="shared" si="67"/>
        <v>y</v>
      </c>
      <c r="G1471" t="s">
        <v>2344</v>
      </c>
      <c r="H1471" t="s">
        <v>2344</v>
      </c>
      <c r="I1471" t="str">
        <f t="shared" si="68"/>
        <v>y</v>
      </c>
    </row>
    <row r="1472" spans="1:9" x14ac:dyDescent="0.25">
      <c r="A1472" s="135" t="s">
        <v>2347</v>
      </c>
      <c r="B1472" s="135" t="s">
        <v>2337</v>
      </c>
      <c r="C1472" s="135" t="str">
        <f t="shared" si="66"/>
        <v>n</v>
      </c>
      <c r="D1472" t="s">
        <v>2344</v>
      </c>
      <c r="E1472" t="s">
        <v>2344</v>
      </c>
      <c r="F1472" t="str">
        <f t="shared" si="67"/>
        <v>y</v>
      </c>
      <c r="G1472" t="s">
        <v>2344</v>
      </c>
      <c r="H1472" t="s">
        <v>2344</v>
      </c>
      <c r="I1472" t="str">
        <f t="shared" si="68"/>
        <v>y</v>
      </c>
    </row>
    <row r="1473" spans="1:9" x14ac:dyDescent="0.25">
      <c r="A1473" s="135" t="s">
        <v>2347</v>
      </c>
      <c r="B1473" s="135" t="s">
        <v>2337</v>
      </c>
      <c r="C1473" s="135" t="str">
        <f t="shared" si="66"/>
        <v>n</v>
      </c>
      <c r="D1473" t="s">
        <v>2344</v>
      </c>
      <c r="E1473" t="s">
        <v>2344</v>
      </c>
      <c r="F1473" t="str">
        <f t="shared" si="67"/>
        <v>y</v>
      </c>
      <c r="G1473" t="s">
        <v>2344</v>
      </c>
      <c r="H1473" t="s">
        <v>2344</v>
      </c>
      <c r="I1473" t="str">
        <f t="shared" si="68"/>
        <v>y</v>
      </c>
    </row>
    <row r="1474" spans="1:9" x14ac:dyDescent="0.25">
      <c r="A1474" s="135" t="s">
        <v>2339</v>
      </c>
      <c r="B1474" s="135" t="s">
        <v>2340</v>
      </c>
      <c r="C1474" s="135" t="str">
        <f t="shared" si="66"/>
        <v>n</v>
      </c>
      <c r="D1474" t="s">
        <v>2345</v>
      </c>
      <c r="E1474" t="s">
        <v>2345</v>
      </c>
      <c r="F1474" t="str">
        <f t="shared" si="67"/>
        <v>y</v>
      </c>
      <c r="G1474" t="s">
        <v>2345</v>
      </c>
      <c r="H1474" t="s">
        <v>2345</v>
      </c>
      <c r="I1474" t="str">
        <f t="shared" si="68"/>
        <v>y</v>
      </c>
    </row>
    <row r="1475" spans="1:9" x14ac:dyDescent="0.25">
      <c r="A1475" s="135" t="s">
        <v>2339</v>
      </c>
      <c r="B1475" s="135" t="s">
        <v>2340</v>
      </c>
      <c r="C1475" s="135" t="str">
        <f t="shared" ref="C1475:C1538" si="69">IF(A1475=B1475,"y","n")</f>
        <v>n</v>
      </c>
      <c r="D1475" t="s">
        <v>2345</v>
      </c>
      <c r="E1475" t="s">
        <v>2345</v>
      </c>
      <c r="F1475" t="str">
        <f t="shared" ref="F1475:F1538" si="70">IF(D1475=E1475,"y","n")</f>
        <v>y</v>
      </c>
      <c r="G1475" t="s">
        <v>2345</v>
      </c>
      <c r="H1475" t="s">
        <v>2345</v>
      </c>
      <c r="I1475" t="str">
        <f t="shared" ref="I1475:I1538" si="71">IF(L1475=M1475,"y","n")</f>
        <v>y</v>
      </c>
    </row>
    <row r="1476" spans="1:9" x14ac:dyDescent="0.25">
      <c r="A1476" s="135" t="s">
        <v>2339</v>
      </c>
      <c r="B1476" s="135" t="s">
        <v>2340</v>
      </c>
      <c r="C1476" s="135" t="str">
        <f t="shared" si="69"/>
        <v>n</v>
      </c>
      <c r="D1476" t="s">
        <v>2345</v>
      </c>
      <c r="E1476" t="s">
        <v>2345</v>
      </c>
      <c r="F1476" t="str">
        <f t="shared" si="70"/>
        <v>y</v>
      </c>
      <c r="G1476" t="s">
        <v>2345</v>
      </c>
      <c r="H1476" t="s">
        <v>2345</v>
      </c>
      <c r="I1476" t="str">
        <f t="shared" si="71"/>
        <v>y</v>
      </c>
    </row>
    <row r="1477" spans="1:9" x14ac:dyDescent="0.25">
      <c r="A1477" s="135" t="s">
        <v>2339</v>
      </c>
      <c r="B1477" s="135" t="s">
        <v>2340</v>
      </c>
      <c r="C1477" s="135" t="str">
        <f t="shared" si="69"/>
        <v>n</v>
      </c>
      <c r="D1477" t="s">
        <v>2345</v>
      </c>
      <c r="E1477" t="s">
        <v>2345</v>
      </c>
      <c r="F1477" t="str">
        <f t="shared" si="70"/>
        <v>y</v>
      </c>
      <c r="G1477" t="s">
        <v>2345</v>
      </c>
      <c r="H1477" t="s">
        <v>2345</v>
      </c>
      <c r="I1477" t="str">
        <f t="shared" si="71"/>
        <v>y</v>
      </c>
    </row>
    <row r="1478" spans="1:9" x14ac:dyDescent="0.25">
      <c r="A1478" s="135" t="s">
        <v>2348</v>
      </c>
      <c r="B1478" s="135" t="s">
        <v>2349</v>
      </c>
      <c r="C1478" s="135" t="str">
        <f t="shared" si="69"/>
        <v>n</v>
      </c>
      <c r="D1478" t="s">
        <v>2347</v>
      </c>
      <c r="E1478" t="s">
        <v>2346</v>
      </c>
      <c r="F1478" t="str">
        <f t="shared" si="70"/>
        <v>n</v>
      </c>
      <c r="G1478" t="s">
        <v>2347</v>
      </c>
      <c r="H1478" t="s">
        <v>2346</v>
      </c>
      <c r="I1478" t="str">
        <f t="shared" si="71"/>
        <v>y</v>
      </c>
    </row>
    <row r="1479" spans="1:9" x14ac:dyDescent="0.25">
      <c r="A1479" s="135" t="s">
        <v>2348</v>
      </c>
      <c r="B1479" s="135" t="s">
        <v>2349</v>
      </c>
      <c r="C1479" s="135" t="str">
        <f t="shared" si="69"/>
        <v>n</v>
      </c>
      <c r="D1479" t="s">
        <v>2347</v>
      </c>
      <c r="E1479" t="s">
        <v>2346</v>
      </c>
      <c r="F1479" t="str">
        <f t="shared" si="70"/>
        <v>n</v>
      </c>
      <c r="G1479" t="s">
        <v>2347</v>
      </c>
      <c r="H1479" t="s">
        <v>2346</v>
      </c>
      <c r="I1479" t="str">
        <f t="shared" si="71"/>
        <v>y</v>
      </c>
    </row>
    <row r="1480" spans="1:9" x14ac:dyDescent="0.25">
      <c r="A1480" s="135" t="s">
        <v>2348</v>
      </c>
      <c r="B1480" s="135" t="s">
        <v>2349</v>
      </c>
      <c r="C1480" s="135" t="str">
        <f t="shared" si="69"/>
        <v>n</v>
      </c>
      <c r="D1480" t="s">
        <v>2347</v>
      </c>
      <c r="E1480" t="s">
        <v>2346</v>
      </c>
      <c r="F1480" t="str">
        <f t="shared" si="70"/>
        <v>n</v>
      </c>
      <c r="G1480" t="s">
        <v>2347</v>
      </c>
      <c r="H1480" t="s">
        <v>2346</v>
      </c>
      <c r="I1480" t="str">
        <f t="shared" si="71"/>
        <v>y</v>
      </c>
    </row>
    <row r="1481" spans="1:9" x14ac:dyDescent="0.25">
      <c r="A1481" s="135" t="s">
        <v>2348</v>
      </c>
      <c r="B1481" s="135" t="s">
        <v>2349</v>
      </c>
      <c r="C1481" s="135" t="str">
        <f t="shared" si="69"/>
        <v>n</v>
      </c>
      <c r="D1481" t="s">
        <v>2347</v>
      </c>
      <c r="E1481" t="s">
        <v>2346</v>
      </c>
      <c r="F1481" t="str">
        <f t="shared" si="70"/>
        <v>n</v>
      </c>
      <c r="G1481" t="s">
        <v>2347</v>
      </c>
      <c r="H1481" t="s">
        <v>2346</v>
      </c>
      <c r="I1481" t="str">
        <f t="shared" si="71"/>
        <v>y</v>
      </c>
    </row>
    <row r="1482" spans="1:9" x14ac:dyDescent="0.25">
      <c r="A1482" s="135" t="s">
        <v>2341</v>
      </c>
      <c r="B1482" s="135" t="s">
        <v>2350</v>
      </c>
      <c r="C1482" s="135" t="str">
        <f t="shared" si="69"/>
        <v>n</v>
      </c>
      <c r="D1482" t="s">
        <v>2348</v>
      </c>
      <c r="E1482" t="s">
        <v>2349</v>
      </c>
      <c r="F1482" t="str">
        <f t="shared" si="70"/>
        <v>n</v>
      </c>
      <c r="G1482" t="s">
        <v>2348</v>
      </c>
      <c r="H1482" t="s">
        <v>2349</v>
      </c>
      <c r="I1482" t="str">
        <f t="shared" si="71"/>
        <v>y</v>
      </c>
    </row>
    <row r="1483" spans="1:9" x14ac:dyDescent="0.25">
      <c r="A1483" s="135" t="s">
        <v>2341</v>
      </c>
      <c r="B1483" s="135" t="s">
        <v>2350</v>
      </c>
      <c r="C1483" s="135" t="str">
        <f t="shared" si="69"/>
        <v>n</v>
      </c>
      <c r="D1483" t="s">
        <v>2348</v>
      </c>
      <c r="E1483" t="s">
        <v>2349</v>
      </c>
      <c r="F1483" t="str">
        <f t="shared" si="70"/>
        <v>n</v>
      </c>
      <c r="G1483" t="s">
        <v>2348</v>
      </c>
      <c r="H1483" t="s">
        <v>2349</v>
      </c>
      <c r="I1483" t="str">
        <f t="shared" si="71"/>
        <v>y</v>
      </c>
    </row>
    <row r="1484" spans="1:9" x14ac:dyDescent="0.25">
      <c r="A1484" s="135" t="s">
        <v>2341</v>
      </c>
      <c r="B1484" s="135" t="s">
        <v>2350</v>
      </c>
      <c r="C1484" s="135" t="str">
        <f t="shared" si="69"/>
        <v>n</v>
      </c>
      <c r="D1484" t="s">
        <v>2348</v>
      </c>
      <c r="E1484" t="s">
        <v>2349</v>
      </c>
      <c r="F1484" t="str">
        <f t="shared" si="70"/>
        <v>n</v>
      </c>
      <c r="G1484" t="s">
        <v>2348</v>
      </c>
      <c r="H1484" t="s">
        <v>2349</v>
      </c>
      <c r="I1484" t="str">
        <f t="shared" si="71"/>
        <v>y</v>
      </c>
    </row>
    <row r="1485" spans="1:9" x14ac:dyDescent="0.25">
      <c r="A1485" s="135" t="s">
        <v>2341</v>
      </c>
      <c r="B1485" s="135" t="s">
        <v>2350</v>
      </c>
      <c r="C1485" s="135" t="str">
        <f t="shared" si="69"/>
        <v>n</v>
      </c>
      <c r="D1485" t="s">
        <v>2348</v>
      </c>
      <c r="E1485" t="s">
        <v>2349</v>
      </c>
      <c r="F1485" t="str">
        <f t="shared" si="70"/>
        <v>n</v>
      </c>
      <c r="G1485" t="s">
        <v>2348</v>
      </c>
      <c r="H1485" t="s">
        <v>2349</v>
      </c>
      <c r="I1485" t="str">
        <f t="shared" si="71"/>
        <v>y</v>
      </c>
    </row>
    <row r="1486" spans="1:9" x14ac:dyDescent="0.25">
      <c r="A1486" s="135" t="s">
        <v>2351</v>
      </c>
      <c r="B1486" s="135" t="s">
        <v>2342</v>
      </c>
      <c r="C1486" s="135" t="str">
        <f t="shared" si="69"/>
        <v>n</v>
      </c>
      <c r="D1486" t="s">
        <v>2351</v>
      </c>
      <c r="E1486" t="s">
        <v>2350</v>
      </c>
      <c r="F1486" t="str">
        <f t="shared" si="70"/>
        <v>n</v>
      </c>
      <c r="G1486" t="s">
        <v>2351</v>
      </c>
      <c r="H1486" t="s">
        <v>2350</v>
      </c>
      <c r="I1486" t="str">
        <f t="shared" si="71"/>
        <v>y</v>
      </c>
    </row>
    <row r="1487" spans="1:9" x14ac:dyDescent="0.25">
      <c r="A1487" s="135" t="s">
        <v>2351</v>
      </c>
      <c r="B1487" s="135" t="s">
        <v>2342</v>
      </c>
      <c r="C1487" s="135" t="str">
        <f t="shared" si="69"/>
        <v>n</v>
      </c>
      <c r="D1487" t="s">
        <v>2351</v>
      </c>
      <c r="E1487" t="s">
        <v>2350</v>
      </c>
      <c r="F1487" t="str">
        <f t="shared" si="70"/>
        <v>n</v>
      </c>
      <c r="G1487" t="s">
        <v>2351</v>
      </c>
      <c r="H1487" t="s">
        <v>2350</v>
      </c>
      <c r="I1487" t="str">
        <f t="shared" si="71"/>
        <v>y</v>
      </c>
    </row>
    <row r="1488" spans="1:9" x14ac:dyDescent="0.25">
      <c r="A1488" s="135" t="s">
        <v>2351</v>
      </c>
      <c r="B1488" s="135" t="s">
        <v>2342</v>
      </c>
      <c r="C1488" s="135" t="str">
        <f t="shared" si="69"/>
        <v>n</v>
      </c>
      <c r="D1488" t="s">
        <v>2351</v>
      </c>
      <c r="E1488" t="s">
        <v>2350</v>
      </c>
      <c r="F1488" t="str">
        <f t="shared" si="70"/>
        <v>n</v>
      </c>
      <c r="G1488" t="s">
        <v>2351</v>
      </c>
      <c r="H1488" t="s">
        <v>2350</v>
      </c>
      <c r="I1488" t="str">
        <f t="shared" si="71"/>
        <v>y</v>
      </c>
    </row>
    <row r="1489" spans="1:9" x14ac:dyDescent="0.25">
      <c r="A1489" s="135" t="s">
        <v>2351</v>
      </c>
      <c r="B1489" s="135" t="s">
        <v>2342</v>
      </c>
      <c r="C1489" s="135" t="str">
        <f t="shared" si="69"/>
        <v>n</v>
      </c>
      <c r="D1489" t="s">
        <v>2351</v>
      </c>
      <c r="E1489" t="s">
        <v>2350</v>
      </c>
      <c r="F1489" t="str">
        <f t="shared" si="70"/>
        <v>n</v>
      </c>
      <c r="G1489" t="s">
        <v>2351</v>
      </c>
      <c r="H1489" t="s">
        <v>2350</v>
      </c>
      <c r="I1489" t="str">
        <f t="shared" si="71"/>
        <v>y</v>
      </c>
    </row>
    <row r="1490" spans="1:9" x14ac:dyDescent="0.25">
      <c r="A1490" s="135" t="s">
        <v>2352</v>
      </c>
      <c r="B1490" s="135" t="s">
        <v>2353</v>
      </c>
      <c r="C1490" s="135" t="str">
        <f t="shared" si="69"/>
        <v>n</v>
      </c>
      <c r="D1490" t="s">
        <v>2352</v>
      </c>
      <c r="E1490" t="s">
        <v>2352</v>
      </c>
      <c r="F1490" t="str">
        <f t="shared" si="70"/>
        <v>y</v>
      </c>
      <c r="G1490" t="s">
        <v>2352</v>
      </c>
      <c r="H1490" t="s">
        <v>2352</v>
      </c>
      <c r="I1490" t="str">
        <f t="shared" si="71"/>
        <v>y</v>
      </c>
    </row>
    <row r="1491" spans="1:9" x14ac:dyDescent="0.25">
      <c r="A1491" s="135" t="s">
        <v>2352</v>
      </c>
      <c r="B1491" s="135" t="s">
        <v>2353</v>
      </c>
      <c r="C1491" s="135" t="str">
        <f t="shared" si="69"/>
        <v>n</v>
      </c>
      <c r="D1491" t="s">
        <v>2352</v>
      </c>
      <c r="E1491" t="s">
        <v>2352</v>
      </c>
      <c r="F1491" t="str">
        <f t="shared" si="70"/>
        <v>y</v>
      </c>
      <c r="G1491" t="s">
        <v>2352</v>
      </c>
      <c r="H1491" t="s">
        <v>2352</v>
      </c>
      <c r="I1491" t="str">
        <f t="shared" si="71"/>
        <v>y</v>
      </c>
    </row>
    <row r="1492" spans="1:9" x14ac:dyDescent="0.25">
      <c r="A1492" s="135" t="s">
        <v>2352</v>
      </c>
      <c r="B1492" s="135" t="s">
        <v>2353</v>
      </c>
      <c r="C1492" s="135" t="str">
        <f t="shared" si="69"/>
        <v>n</v>
      </c>
      <c r="D1492" t="s">
        <v>2352</v>
      </c>
      <c r="E1492" t="s">
        <v>2352</v>
      </c>
      <c r="F1492" t="str">
        <f t="shared" si="70"/>
        <v>y</v>
      </c>
      <c r="G1492" t="s">
        <v>2352</v>
      </c>
      <c r="H1492" t="s">
        <v>2352</v>
      </c>
      <c r="I1492" t="str">
        <f t="shared" si="71"/>
        <v>y</v>
      </c>
    </row>
    <row r="1493" spans="1:9" x14ac:dyDescent="0.25">
      <c r="A1493" t="s">
        <v>2352</v>
      </c>
      <c r="B1493" t="s">
        <v>2352</v>
      </c>
      <c r="C1493" t="str">
        <f t="shared" si="69"/>
        <v>y</v>
      </c>
      <c r="D1493" t="s">
        <v>2352</v>
      </c>
      <c r="E1493" t="s">
        <v>2352</v>
      </c>
      <c r="F1493" t="str">
        <f t="shared" si="70"/>
        <v>y</v>
      </c>
      <c r="G1493" t="s">
        <v>2352</v>
      </c>
      <c r="H1493" t="s">
        <v>2352</v>
      </c>
      <c r="I1493" t="str">
        <f t="shared" si="71"/>
        <v>y</v>
      </c>
    </row>
    <row r="1494" spans="1:9" x14ac:dyDescent="0.25">
      <c r="A1494" s="135" t="s">
        <v>2353</v>
      </c>
      <c r="B1494" s="135" t="s">
        <v>2352</v>
      </c>
      <c r="C1494" s="135" t="str">
        <f t="shared" si="69"/>
        <v>n</v>
      </c>
      <c r="D1494" t="s">
        <v>2354</v>
      </c>
      <c r="E1494" t="s">
        <v>2354</v>
      </c>
      <c r="F1494" t="str">
        <f t="shared" si="70"/>
        <v>y</v>
      </c>
      <c r="G1494" t="s">
        <v>2354</v>
      </c>
      <c r="H1494" t="s">
        <v>2354</v>
      </c>
      <c r="I1494" t="str">
        <f t="shared" si="71"/>
        <v>y</v>
      </c>
    </row>
    <row r="1495" spans="1:9" x14ac:dyDescent="0.25">
      <c r="A1495" s="135" t="s">
        <v>2353</v>
      </c>
      <c r="B1495" s="135" t="s">
        <v>2352</v>
      </c>
      <c r="C1495" s="135" t="str">
        <f t="shared" si="69"/>
        <v>n</v>
      </c>
      <c r="D1495" t="s">
        <v>2354</v>
      </c>
      <c r="E1495" t="s">
        <v>2354</v>
      </c>
      <c r="F1495" t="str">
        <f t="shared" si="70"/>
        <v>y</v>
      </c>
      <c r="G1495" t="s">
        <v>2354</v>
      </c>
      <c r="H1495" t="s">
        <v>2354</v>
      </c>
      <c r="I1495" t="str">
        <f t="shared" si="71"/>
        <v>y</v>
      </c>
    </row>
    <row r="1496" spans="1:9" x14ac:dyDescent="0.25">
      <c r="A1496" s="135" t="s">
        <v>2353</v>
      </c>
      <c r="B1496" s="135" t="s">
        <v>2352</v>
      </c>
      <c r="C1496" s="135" t="str">
        <f t="shared" si="69"/>
        <v>n</v>
      </c>
      <c r="D1496" t="s">
        <v>2354</v>
      </c>
      <c r="E1496" t="s">
        <v>2354</v>
      </c>
      <c r="F1496" t="str">
        <f t="shared" si="70"/>
        <v>y</v>
      </c>
      <c r="G1496" t="s">
        <v>2354</v>
      </c>
      <c r="H1496" t="s">
        <v>2354</v>
      </c>
      <c r="I1496" t="str">
        <f t="shared" si="71"/>
        <v>y</v>
      </c>
    </row>
    <row r="1497" spans="1:9" x14ac:dyDescent="0.25">
      <c r="A1497" t="s">
        <v>2353</v>
      </c>
      <c r="B1497" t="s">
        <v>2353</v>
      </c>
      <c r="C1497" t="str">
        <f t="shared" si="69"/>
        <v>y</v>
      </c>
      <c r="D1497" t="s">
        <v>2354</v>
      </c>
      <c r="E1497" t="s">
        <v>2354</v>
      </c>
      <c r="F1497" t="str">
        <f t="shared" si="70"/>
        <v>y</v>
      </c>
      <c r="G1497" t="s">
        <v>2354</v>
      </c>
      <c r="H1497" t="s">
        <v>2354</v>
      </c>
      <c r="I1497" t="str">
        <f t="shared" si="71"/>
        <v>y</v>
      </c>
    </row>
    <row r="1498" spans="1:9" x14ac:dyDescent="0.25">
      <c r="A1498" t="s">
        <v>2354</v>
      </c>
      <c r="B1498" t="s">
        <v>2354</v>
      </c>
      <c r="C1498" t="str">
        <f t="shared" si="69"/>
        <v>y</v>
      </c>
      <c r="D1498" t="s">
        <v>2355</v>
      </c>
      <c r="E1498" t="s">
        <v>2355</v>
      </c>
      <c r="F1498" t="str">
        <f t="shared" si="70"/>
        <v>y</v>
      </c>
      <c r="G1498" t="s">
        <v>2355</v>
      </c>
      <c r="H1498" t="s">
        <v>2355</v>
      </c>
      <c r="I1498" t="str">
        <f t="shared" si="71"/>
        <v>y</v>
      </c>
    </row>
    <row r="1499" spans="1:9" x14ac:dyDescent="0.25">
      <c r="A1499" t="s">
        <v>2354</v>
      </c>
      <c r="B1499" t="s">
        <v>2354</v>
      </c>
      <c r="C1499" t="str">
        <f t="shared" si="69"/>
        <v>y</v>
      </c>
      <c r="D1499" t="s">
        <v>2355</v>
      </c>
      <c r="E1499" t="s">
        <v>2355</v>
      </c>
      <c r="F1499" t="str">
        <f t="shared" si="70"/>
        <v>y</v>
      </c>
      <c r="G1499" t="s">
        <v>2355</v>
      </c>
      <c r="H1499" t="s">
        <v>2355</v>
      </c>
      <c r="I1499" t="str">
        <f t="shared" si="71"/>
        <v>y</v>
      </c>
    </row>
    <row r="1500" spans="1:9" x14ac:dyDescent="0.25">
      <c r="A1500" t="s">
        <v>2354</v>
      </c>
      <c r="B1500" t="s">
        <v>2354</v>
      </c>
      <c r="C1500" t="str">
        <f t="shared" si="69"/>
        <v>y</v>
      </c>
      <c r="D1500" t="s">
        <v>2355</v>
      </c>
      <c r="E1500" t="s">
        <v>2355</v>
      </c>
      <c r="F1500" t="str">
        <f t="shared" si="70"/>
        <v>y</v>
      </c>
      <c r="G1500" t="s">
        <v>2355</v>
      </c>
      <c r="H1500" t="s">
        <v>2355</v>
      </c>
      <c r="I1500" t="str">
        <f t="shared" si="71"/>
        <v>y</v>
      </c>
    </row>
    <row r="1501" spans="1:9" x14ac:dyDescent="0.25">
      <c r="A1501" s="135" t="s">
        <v>2354</v>
      </c>
      <c r="B1501" s="135" t="s">
        <v>2356</v>
      </c>
      <c r="C1501" s="135" t="str">
        <f t="shared" si="69"/>
        <v>n</v>
      </c>
      <c r="D1501" t="s">
        <v>2355</v>
      </c>
      <c r="E1501" t="s">
        <v>2355</v>
      </c>
      <c r="F1501" t="str">
        <f t="shared" si="70"/>
        <v>y</v>
      </c>
      <c r="G1501" t="s">
        <v>2355</v>
      </c>
      <c r="H1501" t="s">
        <v>2355</v>
      </c>
      <c r="I1501" t="str">
        <f t="shared" si="71"/>
        <v>y</v>
      </c>
    </row>
    <row r="1502" spans="1:9" x14ac:dyDescent="0.25">
      <c r="A1502" t="s">
        <v>2356</v>
      </c>
      <c r="B1502" t="s">
        <v>2356</v>
      </c>
      <c r="C1502" t="str">
        <f t="shared" si="69"/>
        <v>y</v>
      </c>
      <c r="D1502" t="s">
        <v>2357</v>
      </c>
      <c r="E1502" t="s">
        <v>2355</v>
      </c>
      <c r="F1502" t="str">
        <f t="shared" si="70"/>
        <v>n</v>
      </c>
      <c r="G1502" t="s">
        <v>2357</v>
      </c>
      <c r="H1502" t="s">
        <v>2355</v>
      </c>
      <c r="I1502" t="str">
        <f t="shared" si="71"/>
        <v>y</v>
      </c>
    </row>
    <row r="1503" spans="1:9" x14ac:dyDescent="0.25">
      <c r="A1503" t="s">
        <v>2356</v>
      </c>
      <c r="B1503" t="s">
        <v>2356</v>
      </c>
      <c r="C1503" t="str">
        <f t="shared" si="69"/>
        <v>y</v>
      </c>
      <c r="D1503" t="s">
        <v>2357</v>
      </c>
      <c r="E1503" t="s">
        <v>2357</v>
      </c>
      <c r="F1503" t="str">
        <f t="shared" si="70"/>
        <v>y</v>
      </c>
      <c r="G1503" t="s">
        <v>2357</v>
      </c>
      <c r="H1503" t="s">
        <v>2357</v>
      </c>
      <c r="I1503" t="str">
        <f t="shared" si="71"/>
        <v>y</v>
      </c>
    </row>
    <row r="1504" spans="1:9" x14ac:dyDescent="0.25">
      <c r="A1504" t="s">
        <v>2356</v>
      </c>
      <c r="B1504" t="s">
        <v>2356</v>
      </c>
      <c r="C1504" t="str">
        <f t="shared" si="69"/>
        <v>y</v>
      </c>
      <c r="D1504" t="s">
        <v>2357</v>
      </c>
      <c r="E1504" t="s">
        <v>2357</v>
      </c>
      <c r="F1504" t="str">
        <f t="shared" si="70"/>
        <v>y</v>
      </c>
      <c r="G1504" t="s">
        <v>2357</v>
      </c>
      <c r="H1504" t="s">
        <v>2357</v>
      </c>
      <c r="I1504" t="str">
        <f t="shared" si="71"/>
        <v>y</v>
      </c>
    </row>
    <row r="1505" spans="1:9" x14ac:dyDescent="0.25">
      <c r="A1505" s="135" t="s">
        <v>2356</v>
      </c>
      <c r="B1505" s="135" t="s">
        <v>2354</v>
      </c>
      <c r="C1505" s="135" t="str">
        <f t="shared" si="69"/>
        <v>n</v>
      </c>
      <c r="D1505" t="s">
        <v>2357</v>
      </c>
      <c r="E1505" t="s">
        <v>2357</v>
      </c>
      <c r="F1505" t="str">
        <f t="shared" si="70"/>
        <v>y</v>
      </c>
      <c r="G1505" t="s">
        <v>2357</v>
      </c>
      <c r="H1505" t="s">
        <v>2357</v>
      </c>
      <c r="I1505" t="str">
        <f t="shared" si="71"/>
        <v>y</v>
      </c>
    </row>
    <row r="1506" spans="1:9" x14ac:dyDescent="0.25">
      <c r="A1506" s="135" t="s">
        <v>2355</v>
      </c>
      <c r="B1506" s="135" t="s">
        <v>2358</v>
      </c>
      <c r="C1506" s="135" t="str">
        <f t="shared" si="69"/>
        <v>n</v>
      </c>
      <c r="D1506" t="s">
        <v>2359</v>
      </c>
      <c r="E1506" t="s">
        <v>2357</v>
      </c>
      <c r="F1506" t="str">
        <f t="shared" si="70"/>
        <v>n</v>
      </c>
      <c r="G1506" t="s">
        <v>2359</v>
      </c>
      <c r="H1506" t="s">
        <v>2357</v>
      </c>
      <c r="I1506" t="str">
        <f t="shared" si="71"/>
        <v>y</v>
      </c>
    </row>
    <row r="1507" spans="1:9" x14ac:dyDescent="0.25">
      <c r="A1507" s="135" t="s">
        <v>2355</v>
      </c>
      <c r="B1507" s="135" t="s">
        <v>2358</v>
      </c>
      <c r="C1507" s="135" t="str">
        <f t="shared" si="69"/>
        <v>n</v>
      </c>
      <c r="D1507" t="s">
        <v>2359</v>
      </c>
      <c r="E1507" t="s">
        <v>2359</v>
      </c>
      <c r="F1507" t="str">
        <f t="shared" si="70"/>
        <v>y</v>
      </c>
      <c r="G1507" t="s">
        <v>2359</v>
      </c>
      <c r="H1507" t="s">
        <v>2359</v>
      </c>
      <c r="I1507" t="str">
        <f t="shared" si="71"/>
        <v>y</v>
      </c>
    </row>
    <row r="1508" spans="1:9" x14ac:dyDescent="0.25">
      <c r="A1508" s="135" t="s">
        <v>2355</v>
      </c>
      <c r="B1508" s="135" t="s">
        <v>2358</v>
      </c>
      <c r="C1508" s="135" t="str">
        <f t="shared" si="69"/>
        <v>n</v>
      </c>
      <c r="D1508" t="s">
        <v>2359</v>
      </c>
      <c r="E1508" t="s">
        <v>2359</v>
      </c>
      <c r="F1508" t="str">
        <f t="shared" si="70"/>
        <v>y</v>
      </c>
      <c r="G1508" t="s">
        <v>2359</v>
      </c>
      <c r="H1508" t="s">
        <v>2359</v>
      </c>
      <c r="I1508" t="str">
        <f t="shared" si="71"/>
        <v>y</v>
      </c>
    </row>
    <row r="1509" spans="1:9" x14ac:dyDescent="0.25">
      <c r="A1509" t="s">
        <v>2355</v>
      </c>
      <c r="B1509" t="s">
        <v>2355</v>
      </c>
      <c r="C1509" t="str">
        <f t="shared" si="69"/>
        <v>y</v>
      </c>
      <c r="D1509" t="s">
        <v>2359</v>
      </c>
      <c r="E1509" t="s">
        <v>2359</v>
      </c>
      <c r="F1509" t="str">
        <f t="shared" si="70"/>
        <v>y</v>
      </c>
      <c r="G1509" t="s">
        <v>2359</v>
      </c>
      <c r="H1509" t="s">
        <v>2359</v>
      </c>
      <c r="I1509" t="str">
        <f t="shared" si="71"/>
        <v>y</v>
      </c>
    </row>
    <row r="1510" spans="1:9" x14ac:dyDescent="0.25">
      <c r="A1510" s="135" t="s">
        <v>2358</v>
      </c>
      <c r="B1510" s="135" t="s">
        <v>2355</v>
      </c>
      <c r="C1510" s="135" t="str">
        <f t="shared" si="69"/>
        <v>n</v>
      </c>
      <c r="D1510" t="s">
        <v>2360</v>
      </c>
      <c r="E1510" t="s">
        <v>2359</v>
      </c>
      <c r="F1510" t="str">
        <f t="shared" si="70"/>
        <v>n</v>
      </c>
      <c r="G1510" t="s">
        <v>2360</v>
      </c>
      <c r="H1510" t="s">
        <v>2359</v>
      </c>
      <c r="I1510" t="str">
        <f t="shared" si="71"/>
        <v>y</v>
      </c>
    </row>
    <row r="1511" spans="1:9" x14ac:dyDescent="0.25">
      <c r="A1511" s="135" t="s">
        <v>2358</v>
      </c>
      <c r="B1511" s="135" t="s">
        <v>2355</v>
      </c>
      <c r="C1511" s="135" t="str">
        <f t="shared" si="69"/>
        <v>n</v>
      </c>
      <c r="D1511" t="s">
        <v>2360</v>
      </c>
      <c r="E1511" t="s">
        <v>2360</v>
      </c>
      <c r="F1511" t="str">
        <f t="shared" si="70"/>
        <v>y</v>
      </c>
      <c r="G1511" t="s">
        <v>2360</v>
      </c>
      <c r="H1511" t="s">
        <v>2360</v>
      </c>
      <c r="I1511" t="str">
        <f t="shared" si="71"/>
        <v>y</v>
      </c>
    </row>
    <row r="1512" spans="1:9" x14ac:dyDescent="0.25">
      <c r="A1512" s="135" t="s">
        <v>2358</v>
      </c>
      <c r="B1512" s="135" t="s">
        <v>2355</v>
      </c>
      <c r="C1512" s="135" t="str">
        <f t="shared" si="69"/>
        <v>n</v>
      </c>
      <c r="D1512" t="s">
        <v>2360</v>
      </c>
      <c r="E1512" t="s">
        <v>2360</v>
      </c>
      <c r="F1512" t="str">
        <f t="shared" si="70"/>
        <v>y</v>
      </c>
      <c r="G1512" t="s">
        <v>2360</v>
      </c>
      <c r="H1512" t="s">
        <v>2360</v>
      </c>
      <c r="I1512" t="str">
        <f t="shared" si="71"/>
        <v>y</v>
      </c>
    </row>
    <row r="1513" spans="1:9" x14ac:dyDescent="0.25">
      <c r="A1513" s="135" t="s">
        <v>2358</v>
      </c>
      <c r="B1513" s="135" t="s">
        <v>2355</v>
      </c>
      <c r="C1513" s="135" t="str">
        <f t="shared" si="69"/>
        <v>n</v>
      </c>
      <c r="D1513" t="s">
        <v>2360</v>
      </c>
      <c r="E1513" t="s">
        <v>2360</v>
      </c>
      <c r="F1513" t="str">
        <f t="shared" si="70"/>
        <v>y</v>
      </c>
      <c r="G1513" t="s">
        <v>2360</v>
      </c>
      <c r="H1513" t="s">
        <v>2360</v>
      </c>
      <c r="I1513" t="str">
        <f t="shared" si="71"/>
        <v>y</v>
      </c>
    </row>
    <row r="1514" spans="1:9" x14ac:dyDescent="0.25">
      <c r="A1514" s="135" t="s">
        <v>2357</v>
      </c>
      <c r="B1514" s="135" t="s">
        <v>2361</v>
      </c>
      <c r="C1514" s="135" t="str">
        <f t="shared" si="69"/>
        <v>n</v>
      </c>
      <c r="D1514" t="s">
        <v>2362</v>
      </c>
      <c r="E1514" t="s">
        <v>2360</v>
      </c>
      <c r="F1514" t="str">
        <f t="shared" si="70"/>
        <v>n</v>
      </c>
      <c r="G1514" t="s">
        <v>2362</v>
      </c>
      <c r="H1514" t="s">
        <v>2360</v>
      </c>
      <c r="I1514" t="str">
        <f t="shared" si="71"/>
        <v>y</v>
      </c>
    </row>
    <row r="1515" spans="1:9" x14ac:dyDescent="0.25">
      <c r="A1515" s="135" t="s">
        <v>2357</v>
      </c>
      <c r="B1515" s="135" t="s">
        <v>2361</v>
      </c>
      <c r="C1515" s="135" t="str">
        <f t="shared" si="69"/>
        <v>n</v>
      </c>
      <c r="D1515" t="s">
        <v>2362</v>
      </c>
      <c r="E1515" t="s">
        <v>2360</v>
      </c>
      <c r="F1515" t="str">
        <f t="shared" si="70"/>
        <v>n</v>
      </c>
      <c r="G1515" t="s">
        <v>2362</v>
      </c>
      <c r="H1515" t="s">
        <v>2360</v>
      </c>
      <c r="I1515" t="str">
        <f t="shared" si="71"/>
        <v>y</v>
      </c>
    </row>
    <row r="1516" spans="1:9" x14ac:dyDescent="0.25">
      <c r="A1516" s="135" t="s">
        <v>2357</v>
      </c>
      <c r="B1516" s="135" t="s">
        <v>2361</v>
      </c>
      <c r="C1516" s="135" t="str">
        <f t="shared" si="69"/>
        <v>n</v>
      </c>
      <c r="D1516" t="s">
        <v>2362</v>
      </c>
      <c r="E1516" t="s">
        <v>2362</v>
      </c>
      <c r="F1516" t="str">
        <f t="shared" si="70"/>
        <v>y</v>
      </c>
      <c r="G1516" t="s">
        <v>2362</v>
      </c>
      <c r="H1516" t="s">
        <v>2362</v>
      </c>
      <c r="I1516" t="str">
        <f t="shared" si="71"/>
        <v>y</v>
      </c>
    </row>
    <row r="1517" spans="1:9" x14ac:dyDescent="0.25">
      <c r="A1517" t="s">
        <v>2357</v>
      </c>
      <c r="B1517" t="s">
        <v>2357</v>
      </c>
      <c r="C1517" t="str">
        <f t="shared" si="69"/>
        <v>y</v>
      </c>
      <c r="D1517" t="s">
        <v>2362</v>
      </c>
      <c r="E1517" t="s">
        <v>2362</v>
      </c>
      <c r="F1517" t="str">
        <f t="shared" si="70"/>
        <v>y</v>
      </c>
      <c r="G1517" t="s">
        <v>2362</v>
      </c>
      <c r="H1517" t="s">
        <v>2362</v>
      </c>
      <c r="I1517" t="str">
        <f t="shared" si="71"/>
        <v>y</v>
      </c>
    </row>
    <row r="1518" spans="1:9" x14ac:dyDescent="0.25">
      <c r="A1518" s="135" t="s">
        <v>2361</v>
      </c>
      <c r="B1518" s="135" t="s">
        <v>2357</v>
      </c>
      <c r="C1518" s="135" t="str">
        <f t="shared" si="69"/>
        <v>n</v>
      </c>
      <c r="D1518" t="s">
        <v>2363</v>
      </c>
      <c r="E1518" t="s">
        <v>2362</v>
      </c>
      <c r="F1518" t="str">
        <f t="shared" si="70"/>
        <v>n</v>
      </c>
      <c r="G1518" t="s">
        <v>2363</v>
      </c>
      <c r="H1518" t="s">
        <v>2362</v>
      </c>
      <c r="I1518" t="str">
        <f t="shared" si="71"/>
        <v>y</v>
      </c>
    </row>
    <row r="1519" spans="1:9" x14ac:dyDescent="0.25">
      <c r="A1519" s="135" t="s">
        <v>2361</v>
      </c>
      <c r="B1519" s="135" t="s">
        <v>2357</v>
      </c>
      <c r="C1519" s="135" t="str">
        <f t="shared" si="69"/>
        <v>n</v>
      </c>
      <c r="D1519" t="s">
        <v>2363</v>
      </c>
      <c r="E1519" t="s">
        <v>2362</v>
      </c>
      <c r="F1519" t="str">
        <f t="shared" si="70"/>
        <v>n</v>
      </c>
      <c r="G1519" t="s">
        <v>2363</v>
      </c>
      <c r="H1519" t="s">
        <v>2362</v>
      </c>
      <c r="I1519" t="str">
        <f t="shared" si="71"/>
        <v>y</v>
      </c>
    </row>
    <row r="1520" spans="1:9" x14ac:dyDescent="0.25">
      <c r="A1520" s="135" t="s">
        <v>2361</v>
      </c>
      <c r="B1520" s="135" t="s">
        <v>2357</v>
      </c>
      <c r="C1520" s="135" t="str">
        <f t="shared" si="69"/>
        <v>n</v>
      </c>
      <c r="D1520" t="s">
        <v>2363</v>
      </c>
      <c r="E1520" t="s">
        <v>2363</v>
      </c>
      <c r="F1520" t="str">
        <f t="shared" si="70"/>
        <v>y</v>
      </c>
      <c r="G1520" t="s">
        <v>2363</v>
      </c>
      <c r="H1520" t="s">
        <v>2363</v>
      </c>
      <c r="I1520" t="str">
        <f t="shared" si="71"/>
        <v>y</v>
      </c>
    </row>
    <row r="1521" spans="1:9" x14ac:dyDescent="0.25">
      <c r="A1521" t="s">
        <v>2361</v>
      </c>
      <c r="B1521" t="s">
        <v>2361</v>
      </c>
      <c r="C1521" t="str">
        <f t="shared" si="69"/>
        <v>y</v>
      </c>
      <c r="D1521" t="s">
        <v>2363</v>
      </c>
      <c r="E1521" t="s">
        <v>2363</v>
      </c>
      <c r="F1521" t="str">
        <f t="shared" si="70"/>
        <v>y</v>
      </c>
      <c r="G1521" t="s">
        <v>2363</v>
      </c>
      <c r="H1521" t="s">
        <v>2363</v>
      </c>
      <c r="I1521" t="str">
        <f t="shared" si="71"/>
        <v>y</v>
      </c>
    </row>
    <row r="1522" spans="1:9" x14ac:dyDescent="0.25">
      <c r="A1522" t="s">
        <v>2359</v>
      </c>
      <c r="B1522" t="s">
        <v>2359</v>
      </c>
      <c r="C1522" t="str">
        <f t="shared" si="69"/>
        <v>y</v>
      </c>
      <c r="D1522" t="s">
        <v>2364</v>
      </c>
      <c r="E1522" t="s">
        <v>2363</v>
      </c>
      <c r="F1522" t="str">
        <f t="shared" si="70"/>
        <v>n</v>
      </c>
      <c r="G1522" t="s">
        <v>2364</v>
      </c>
      <c r="H1522" t="s">
        <v>2363</v>
      </c>
      <c r="I1522" t="str">
        <f t="shared" si="71"/>
        <v>y</v>
      </c>
    </row>
    <row r="1523" spans="1:9" x14ac:dyDescent="0.25">
      <c r="A1523" t="s">
        <v>2359</v>
      </c>
      <c r="B1523" t="s">
        <v>2359</v>
      </c>
      <c r="C1523" t="str">
        <f t="shared" si="69"/>
        <v>y</v>
      </c>
      <c r="D1523" t="s">
        <v>2364</v>
      </c>
      <c r="E1523" t="s">
        <v>2363</v>
      </c>
      <c r="F1523" t="str">
        <f t="shared" si="70"/>
        <v>n</v>
      </c>
      <c r="G1523" t="s">
        <v>2364</v>
      </c>
      <c r="H1523" t="s">
        <v>2363</v>
      </c>
      <c r="I1523" t="str">
        <f t="shared" si="71"/>
        <v>y</v>
      </c>
    </row>
    <row r="1524" spans="1:9" x14ac:dyDescent="0.25">
      <c r="A1524" t="s">
        <v>2359</v>
      </c>
      <c r="B1524" t="s">
        <v>2359</v>
      </c>
      <c r="C1524" t="str">
        <f t="shared" si="69"/>
        <v>y</v>
      </c>
      <c r="D1524" t="s">
        <v>2364</v>
      </c>
      <c r="E1524" t="s">
        <v>2364</v>
      </c>
      <c r="F1524" t="str">
        <f t="shared" si="70"/>
        <v>y</v>
      </c>
      <c r="G1524" t="s">
        <v>2364</v>
      </c>
      <c r="H1524" t="s">
        <v>2364</v>
      </c>
      <c r="I1524" t="str">
        <f t="shared" si="71"/>
        <v>y</v>
      </c>
    </row>
    <row r="1525" spans="1:9" x14ac:dyDescent="0.25">
      <c r="A1525" s="135" t="s">
        <v>2359</v>
      </c>
      <c r="B1525" s="135" t="s">
        <v>2365</v>
      </c>
      <c r="C1525" s="135" t="str">
        <f t="shared" si="69"/>
        <v>n</v>
      </c>
      <c r="D1525" t="s">
        <v>2364</v>
      </c>
      <c r="E1525" t="s">
        <v>2364</v>
      </c>
      <c r="F1525" t="str">
        <f t="shared" si="70"/>
        <v>y</v>
      </c>
      <c r="G1525" t="s">
        <v>2364</v>
      </c>
      <c r="H1525" t="s">
        <v>2364</v>
      </c>
      <c r="I1525" t="str">
        <f t="shared" si="71"/>
        <v>y</v>
      </c>
    </row>
    <row r="1526" spans="1:9" x14ac:dyDescent="0.25">
      <c r="A1526" t="s">
        <v>2365</v>
      </c>
      <c r="B1526" t="s">
        <v>2365</v>
      </c>
      <c r="C1526" t="str">
        <f t="shared" si="69"/>
        <v>y</v>
      </c>
      <c r="D1526" t="s">
        <v>2366</v>
      </c>
      <c r="E1526" t="s">
        <v>2364</v>
      </c>
      <c r="F1526" t="str">
        <f t="shared" si="70"/>
        <v>n</v>
      </c>
      <c r="G1526" t="s">
        <v>2366</v>
      </c>
      <c r="H1526" t="s">
        <v>2364</v>
      </c>
      <c r="I1526" t="str">
        <f t="shared" si="71"/>
        <v>y</v>
      </c>
    </row>
    <row r="1527" spans="1:9" x14ac:dyDescent="0.25">
      <c r="A1527" t="s">
        <v>2365</v>
      </c>
      <c r="B1527" t="s">
        <v>2365</v>
      </c>
      <c r="C1527" t="str">
        <f t="shared" si="69"/>
        <v>y</v>
      </c>
      <c r="D1527" t="s">
        <v>2366</v>
      </c>
      <c r="E1527" t="s">
        <v>2364</v>
      </c>
      <c r="F1527" t="str">
        <f t="shared" si="70"/>
        <v>n</v>
      </c>
      <c r="G1527" t="s">
        <v>2366</v>
      </c>
      <c r="H1527" t="s">
        <v>2364</v>
      </c>
      <c r="I1527" t="str">
        <f t="shared" si="71"/>
        <v>y</v>
      </c>
    </row>
    <row r="1528" spans="1:9" x14ac:dyDescent="0.25">
      <c r="A1528" t="s">
        <v>2365</v>
      </c>
      <c r="B1528" t="s">
        <v>2365</v>
      </c>
      <c r="C1528" t="str">
        <f t="shared" si="69"/>
        <v>y</v>
      </c>
      <c r="D1528" t="s">
        <v>2366</v>
      </c>
      <c r="E1528" t="s">
        <v>2367</v>
      </c>
      <c r="F1528" t="str">
        <f t="shared" si="70"/>
        <v>n</v>
      </c>
      <c r="G1528" t="s">
        <v>2366</v>
      </c>
      <c r="H1528" t="s">
        <v>2367</v>
      </c>
      <c r="I1528" t="str">
        <f t="shared" si="71"/>
        <v>y</v>
      </c>
    </row>
    <row r="1529" spans="1:9" x14ac:dyDescent="0.25">
      <c r="A1529" s="135" t="s">
        <v>2365</v>
      </c>
      <c r="B1529" s="135" t="s">
        <v>2359</v>
      </c>
      <c r="C1529" s="135" t="str">
        <f t="shared" si="69"/>
        <v>n</v>
      </c>
      <c r="D1529" t="s">
        <v>2366</v>
      </c>
      <c r="E1529" t="s">
        <v>2367</v>
      </c>
      <c r="F1529" t="str">
        <f t="shared" si="70"/>
        <v>n</v>
      </c>
      <c r="G1529" t="s">
        <v>2366</v>
      </c>
      <c r="H1529" t="s">
        <v>2367</v>
      </c>
      <c r="I1529" t="str">
        <f t="shared" si="71"/>
        <v>y</v>
      </c>
    </row>
    <row r="1530" spans="1:9" x14ac:dyDescent="0.25">
      <c r="A1530" s="135" t="s">
        <v>2360</v>
      </c>
      <c r="B1530" s="135" t="s">
        <v>2368</v>
      </c>
      <c r="C1530" s="135" t="str">
        <f t="shared" si="69"/>
        <v>n</v>
      </c>
      <c r="D1530" t="s">
        <v>2369</v>
      </c>
      <c r="E1530" t="s">
        <v>2367</v>
      </c>
      <c r="F1530" t="str">
        <f t="shared" si="70"/>
        <v>n</v>
      </c>
      <c r="G1530" t="s">
        <v>2369</v>
      </c>
      <c r="H1530" t="s">
        <v>2367</v>
      </c>
      <c r="I1530" t="str">
        <f t="shared" si="71"/>
        <v>y</v>
      </c>
    </row>
    <row r="1531" spans="1:9" x14ac:dyDescent="0.25">
      <c r="A1531" s="135" t="s">
        <v>2360</v>
      </c>
      <c r="B1531" s="135" t="s">
        <v>2368</v>
      </c>
      <c r="C1531" s="135" t="str">
        <f t="shared" si="69"/>
        <v>n</v>
      </c>
      <c r="D1531" t="s">
        <v>2369</v>
      </c>
      <c r="E1531" t="s">
        <v>2367</v>
      </c>
      <c r="F1531" t="str">
        <f t="shared" si="70"/>
        <v>n</v>
      </c>
      <c r="G1531" t="s">
        <v>2369</v>
      </c>
      <c r="H1531" t="s">
        <v>2367</v>
      </c>
      <c r="I1531" t="str">
        <f t="shared" si="71"/>
        <v>y</v>
      </c>
    </row>
    <row r="1532" spans="1:9" x14ac:dyDescent="0.25">
      <c r="A1532" s="135" t="s">
        <v>2360</v>
      </c>
      <c r="B1532" s="135" t="s">
        <v>2368</v>
      </c>
      <c r="C1532" s="135" t="str">
        <f t="shared" si="69"/>
        <v>n</v>
      </c>
      <c r="D1532" t="s">
        <v>2369</v>
      </c>
      <c r="E1532" t="s">
        <v>2370</v>
      </c>
      <c r="F1532" t="str">
        <f t="shared" si="70"/>
        <v>n</v>
      </c>
      <c r="G1532" t="s">
        <v>2369</v>
      </c>
      <c r="H1532" t="s">
        <v>2370</v>
      </c>
      <c r="I1532" t="str">
        <f t="shared" si="71"/>
        <v>y</v>
      </c>
    </row>
    <row r="1533" spans="1:9" x14ac:dyDescent="0.25">
      <c r="A1533" t="s">
        <v>2360</v>
      </c>
      <c r="B1533" t="s">
        <v>2360</v>
      </c>
      <c r="C1533" t="str">
        <f t="shared" si="69"/>
        <v>y</v>
      </c>
      <c r="D1533" t="s">
        <v>2369</v>
      </c>
      <c r="E1533" t="s">
        <v>2370</v>
      </c>
      <c r="F1533" t="str">
        <f t="shared" si="70"/>
        <v>n</v>
      </c>
      <c r="G1533" t="s">
        <v>2369</v>
      </c>
      <c r="H1533" t="s">
        <v>2370</v>
      </c>
      <c r="I1533" t="str">
        <f t="shared" si="71"/>
        <v>y</v>
      </c>
    </row>
    <row r="1534" spans="1:9" x14ac:dyDescent="0.25">
      <c r="A1534" s="135" t="s">
        <v>2368</v>
      </c>
      <c r="B1534" s="135" t="s">
        <v>2360</v>
      </c>
      <c r="C1534" s="135" t="str">
        <f t="shared" si="69"/>
        <v>n</v>
      </c>
      <c r="D1534" t="s">
        <v>2371</v>
      </c>
      <c r="E1534" t="s">
        <v>2370</v>
      </c>
      <c r="F1534" t="str">
        <f t="shared" si="70"/>
        <v>n</v>
      </c>
      <c r="G1534" t="s">
        <v>2371</v>
      </c>
      <c r="H1534" t="s">
        <v>2370</v>
      </c>
      <c r="I1534" t="str">
        <f t="shared" si="71"/>
        <v>y</v>
      </c>
    </row>
    <row r="1535" spans="1:9" x14ac:dyDescent="0.25">
      <c r="A1535" s="135" t="s">
        <v>2368</v>
      </c>
      <c r="B1535" s="135" t="s">
        <v>2360</v>
      </c>
      <c r="C1535" s="135" t="str">
        <f t="shared" si="69"/>
        <v>n</v>
      </c>
      <c r="D1535" t="s">
        <v>2371</v>
      </c>
      <c r="E1535" t="s">
        <v>2370</v>
      </c>
      <c r="F1535" t="str">
        <f t="shared" si="70"/>
        <v>n</v>
      </c>
      <c r="G1535" t="s">
        <v>2371</v>
      </c>
      <c r="H1535" t="s">
        <v>2370</v>
      </c>
      <c r="I1535" t="str">
        <f t="shared" si="71"/>
        <v>y</v>
      </c>
    </row>
    <row r="1536" spans="1:9" x14ac:dyDescent="0.25">
      <c r="A1536" s="135" t="s">
        <v>2368</v>
      </c>
      <c r="B1536" s="135" t="s">
        <v>2360</v>
      </c>
      <c r="C1536" s="135" t="str">
        <f t="shared" si="69"/>
        <v>n</v>
      </c>
      <c r="D1536" t="s">
        <v>2371</v>
      </c>
      <c r="E1536" t="s">
        <v>2372</v>
      </c>
      <c r="F1536" t="str">
        <f t="shared" si="70"/>
        <v>n</v>
      </c>
      <c r="G1536" t="s">
        <v>2371</v>
      </c>
      <c r="H1536" t="s">
        <v>2372</v>
      </c>
      <c r="I1536" t="str">
        <f t="shared" si="71"/>
        <v>y</v>
      </c>
    </row>
    <row r="1537" spans="1:9" x14ac:dyDescent="0.25">
      <c r="A1537" s="135" t="s">
        <v>2368</v>
      </c>
      <c r="B1537" s="135" t="s">
        <v>2360</v>
      </c>
      <c r="C1537" s="135" t="str">
        <f t="shared" si="69"/>
        <v>n</v>
      </c>
      <c r="D1537" t="s">
        <v>2371</v>
      </c>
      <c r="E1537" t="s">
        <v>2372</v>
      </c>
      <c r="F1537" t="str">
        <f t="shared" si="70"/>
        <v>n</v>
      </c>
      <c r="G1537" t="s">
        <v>2371</v>
      </c>
      <c r="H1537" t="s">
        <v>2372</v>
      </c>
      <c r="I1537" t="str">
        <f t="shared" si="71"/>
        <v>y</v>
      </c>
    </row>
    <row r="1538" spans="1:9" x14ac:dyDescent="0.25">
      <c r="A1538" s="135" t="s">
        <v>2362</v>
      </c>
      <c r="B1538" s="135" t="s">
        <v>2360</v>
      </c>
      <c r="C1538" s="135" t="str">
        <f t="shared" si="69"/>
        <v>n</v>
      </c>
      <c r="D1538" t="s">
        <v>2353</v>
      </c>
      <c r="E1538" t="s">
        <v>2372</v>
      </c>
      <c r="F1538" t="str">
        <f t="shared" si="70"/>
        <v>n</v>
      </c>
      <c r="G1538" t="s">
        <v>2353</v>
      </c>
      <c r="H1538" t="s">
        <v>2372</v>
      </c>
      <c r="I1538" t="str">
        <f t="shared" si="71"/>
        <v>y</v>
      </c>
    </row>
    <row r="1539" spans="1:9" x14ac:dyDescent="0.25">
      <c r="A1539" s="135" t="s">
        <v>2362</v>
      </c>
      <c r="B1539" s="135" t="s">
        <v>2373</v>
      </c>
      <c r="C1539" s="135" t="str">
        <f t="shared" ref="C1539:C1602" si="72">IF(A1539=B1539,"y","n")</f>
        <v>n</v>
      </c>
      <c r="D1539" t="s">
        <v>2353</v>
      </c>
      <c r="E1539" t="s">
        <v>2372</v>
      </c>
      <c r="F1539" t="str">
        <f t="shared" ref="F1539:F1602" si="73">IF(D1539=E1539,"y","n")</f>
        <v>n</v>
      </c>
      <c r="G1539" t="s">
        <v>2353</v>
      </c>
      <c r="H1539" t="s">
        <v>2372</v>
      </c>
      <c r="I1539" t="str">
        <f t="shared" ref="I1539:I1602" si="74">IF(L1539=M1539,"y","n")</f>
        <v>y</v>
      </c>
    </row>
    <row r="1540" spans="1:9" x14ac:dyDescent="0.25">
      <c r="A1540" s="135" t="s">
        <v>2362</v>
      </c>
      <c r="B1540" s="135" t="s">
        <v>2373</v>
      </c>
      <c r="C1540" s="135" t="str">
        <f t="shared" si="72"/>
        <v>n</v>
      </c>
      <c r="D1540" t="s">
        <v>2353</v>
      </c>
      <c r="E1540" t="s">
        <v>2353</v>
      </c>
      <c r="F1540" t="str">
        <f t="shared" si="73"/>
        <v>y</v>
      </c>
      <c r="G1540" t="s">
        <v>2353</v>
      </c>
      <c r="H1540" t="s">
        <v>2353</v>
      </c>
      <c r="I1540" t="str">
        <f t="shared" si="74"/>
        <v>y</v>
      </c>
    </row>
    <row r="1541" spans="1:9" x14ac:dyDescent="0.25">
      <c r="A1541" s="135" t="s">
        <v>2362</v>
      </c>
      <c r="B1541" s="135" t="s">
        <v>2373</v>
      </c>
      <c r="C1541" s="135" t="str">
        <f t="shared" si="72"/>
        <v>n</v>
      </c>
      <c r="D1541" t="s">
        <v>2353</v>
      </c>
      <c r="E1541" t="s">
        <v>2353</v>
      </c>
      <c r="F1541" t="str">
        <f t="shared" si="73"/>
        <v>y</v>
      </c>
      <c r="G1541" t="s">
        <v>2353</v>
      </c>
      <c r="H1541" t="s">
        <v>2353</v>
      </c>
      <c r="I1541" t="str">
        <f t="shared" si="74"/>
        <v>y</v>
      </c>
    </row>
    <row r="1542" spans="1:9" x14ac:dyDescent="0.25">
      <c r="A1542" s="135" t="s">
        <v>2373</v>
      </c>
      <c r="B1542" s="135" t="s">
        <v>2362</v>
      </c>
      <c r="C1542" s="135" t="str">
        <f t="shared" si="72"/>
        <v>n</v>
      </c>
      <c r="D1542" t="s">
        <v>2356</v>
      </c>
      <c r="E1542" t="s">
        <v>2353</v>
      </c>
      <c r="F1542" t="str">
        <f t="shared" si="73"/>
        <v>n</v>
      </c>
      <c r="G1542" t="s">
        <v>2356</v>
      </c>
      <c r="H1542" t="s">
        <v>2353</v>
      </c>
      <c r="I1542" t="str">
        <f t="shared" si="74"/>
        <v>y</v>
      </c>
    </row>
    <row r="1543" spans="1:9" x14ac:dyDescent="0.25">
      <c r="A1543" s="135" t="s">
        <v>2373</v>
      </c>
      <c r="B1543" s="135" t="s">
        <v>2362</v>
      </c>
      <c r="C1543" s="135" t="str">
        <f t="shared" si="72"/>
        <v>n</v>
      </c>
      <c r="D1543" t="s">
        <v>2356</v>
      </c>
      <c r="E1543" t="s">
        <v>2353</v>
      </c>
      <c r="F1543" t="str">
        <f t="shared" si="73"/>
        <v>n</v>
      </c>
      <c r="G1543" t="s">
        <v>2356</v>
      </c>
      <c r="H1543" t="s">
        <v>2353</v>
      </c>
      <c r="I1543" t="str">
        <f t="shared" si="74"/>
        <v>y</v>
      </c>
    </row>
    <row r="1544" spans="1:9" x14ac:dyDescent="0.25">
      <c r="A1544" s="135" t="s">
        <v>2373</v>
      </c>
      <c r="B1544" s="135" t="s">
        <v>2362</v>
      </c>
      <c r="C1544" s="135" t="str">
        <f t="shared" si="72"/>
        <v>n</v>
      </c>
      <c r="D1544" t="s">
        <v>2356</v>
      </c>
      <c r="E1544" t="s">
        <v>2356</v>
      </c>
      <c r="F1544" t="str">
        <f t="shared" si="73"/>
        <v>y</v>
      </c>
      <c r="G1544" t="s">
        <v>2356</v>
      </c>
      <c r="H1544" t="s">
        <v>2356</v>
      </c>
      <c r="I1544" t="str">
        <f t="shared" si="74"/>
        <v>y</v>
      </c>
    </row>
    <row r="1545" spans="1:9" x14ac:dyDescent="0.25">
      <c r="A1545" s="135" t="s">
        <v>2373</v>
      </c>
      <c r="B1545" s="135" t="s">
        <v>2362</v>
      </c>
      <c r="C1545" s="135" t="str">
        <f t="shared" si="72"/>
        <v>n</v>
      </c>
      <c r="D1545" t="s">
        <v>2356</v>
      </c>
      <c r="E1545" t="s">
        <v>2356</v>
      </c>
      <c r="F1545" t="str">
        <f t="shared" si="73"/>
        <v>y</v>
      </c>
      <c r="G1545" t="s">
        <v>2356</v>
      </c>
      <c r="H1545" t="s">
        <v>2356</v>
      </c>
      <c r="I1545" t="str">
        <f t="shared" si="74"/>
        <v>y</v>
      </c>
    </row>
    <row r="1546" spans="1:9" x14ac:dyDescent="0.25">
      <c r="A1546" t="s">
        <v>2363</v>
      </c>
      <c r="B1546" t="s">
        <v>2363</v>
      </c>
      <c r="C1546" t="str">
        <f t="shared" si="72"/>
        <v>y</v>
      </c>
      <c r="D1546" t="s">
        <v>2358</v>
      </c>
      <c r="E1546" t="s">
        <v>2356</v>
      </c>
      <c r="F1546" t="str">
        <f t="shared" si="73"/>
        <v>n</v>
      </c>
      <c r="G1546" t="s">
        <v>2358</v>
      </c>
      <c r="H1546" t="s">
        <v>2356</v>
      </c>
      <c r="I1546" t="str">
        <f t="shared" si="74"/>
        <v>y</v>
      </c>
    </row>
    <row r="1547" spans="1:9" x14ac:dyDescent="0.25">
      <c r="A1547" t="s">
        <v>2363</v>
      </c>
      <c r="B1547" t="s">
        <v>2363</v>
      </c>
      <c r="C1547" t="str">
        <f t="shared" si="72"/>
        <v>y</v>
      </c>
      <c r="D1547" t="s">
        <v>2358</v>
      </c>
      <c r="E1547" t="s">
        <v>2356</v>
      </c>
      <c r="F1547" t="str">
        <f t="shared" si="73"/>
        <v>n</v>
      </c>
      <c r="G1547" t="s">
        <v>2358</v>
      </c>
      <c r="H1547" t="s">
        <v>2356</v>
      </c>
      <c r="I1547" t="str">
        <f t="shared" si="74"/>
        <v>y</v>
      </c>
    </row>
    <row r="1548" spans="1:9" x14ac:dyDescent="0.25">
      <c r="A1548" t="s">
        <v>2363</v>
      </c>
      <c r="B1548" t="s">
        <v>2363</v>
      </c>
      <c r="C1548" t="str">
        <f t="shared" si="72"/>
        <v>y</v>
      </c>
      <c r="D1548" t="s">
        <v>2358</v>
      </c>
      <c r="E1548" t="s">
        <v>2358</v>
      </c>
      <c r="F1548" t="str">
        <f t="shared" si="73"/>
        <v>y</v>
      </c>
      <c r="G1548" t="s">
        <v>2358</v>
      </c>
      <c r="H1548" t="s">
        <v>2358</v>
      </c>
      <c r="I1548" t="str">
        <f t="shared" si="74"/>
        <v>y</v>
      </c>
    </row>
    <row r="1549" spans="1:9" x14ac:dyDescent="0.25">
      <c r="A1549" t="s">
        <v>2363</v>
      </c>
      <c r="B1549" t="s">
        <v>2363</v>
      </c>
      <c r="C1549" t="str">
        <f t="shared" si="72"/>
        <v>y</v>
      </c>
      <c r="D1549" t="s">
        <v>2358</v>
      </c>
      <c r="E1549" t="s">
        <v>2358</v>
      </c>
      <c r="F1549" t="str">
        <f t="shared" si="73"/>
        <v>y</v>
      </c>
      <c r="G1549" t="s">
        <v>2358</v>
      </c>
      <c r="H1549" t="s">
        <v>2358</v>
      </c>
      <c r="I1549" t="str">
        <f t="shared" si="74"/>
        <v>y</v>
      </c>
    </row>
    <row r="1550" spans="1:9" x14ac:dyDescent="0.25">
      <c r="A1550" t="s">
        <v>2374</v>
      </c>
      <c r="B1550" t="s">
        <v>2374</v>
      </c>
      <c r="C1550" t="str">
        <f t="shared" si="72"/>
        <v>y</v>
      </c>
      <c r="D1550" t="s">
        <v>2361</v>
      </c>
      <c r="E1550" t="s">
        <v>2358</v>
      </c>
      <c r="F1550" t="str">
        <f t="shared" si="73"/>
        <v>n</v>
      </c>
      <c r="G1550" t="s">
        <v>2361</v>
      </c>
      <c r="H1550" t="s">
        <v>2358</v>
      </c>
      <c r="I1550" t="str">
        <f t="shared" si="74"/>
        <v>y</v>
      </c>
    </row>
    <row r="1551" spans="1:9" x14ac:dyDescent="0.25">
      <c r="A1551" t="s">
        <v>2374</v>
      </c>
      <c r="B1551" t="s">
        <v>2374</v>
      </c>
      <c r="C1551" t="str">
        <f t="shared" si="72"/>
        <v>y</v>
      </c>
      <c r="D1551" t="s">
        <v>2361</v>
      </c>
      <c r="E1551" t="s">
        <v>2361</v>
      </c>
      <c r="F1551" t="str">
        <f t="shared" si="73"/>
        <v>y</v>
      </c>
      <c r="G1551" t="s">
        <v>2361</v>
      </c>
      <c r="H1551" t="s">
        <v>2361</v>
      </c>
      <c r="I1551" t="str">
        <f t="shared" si="74"/>
        <v>y</v>
      </c>
    </row>
    <row r="1552" spans="1:9" x14ac:dyDescent="0.25">
      <c r="A1552" t="s">
        <v>2374</v>
      </c>
      <c r="B1552" t="s">
        <v>2374</v>
      </c>
      <c r="C1552" t="str">
        <f t="shared" si="72"/>
        <v>y</v>
      </c>
      <c r="D1552" t="s">
        <v>2361</v>
      </c>
      <c r="E1552" t="s">
        <v>2361</v>
      </c>
      <c r="F1552" t="str">
        <f t="shared" si="73"/>
        <v>y</v>
      </c>
      <c r="G1552" t="s">
        <v>2361</v>
      </c>
      <c r="H1552" t="s">
        <v>2361</v>
      </c>
      <c r="I1552" t="str">
        <f t="shared" si="74"/>
        <v>y</v>
      </c>
    </row>
    <row r="1553" spans="1:9" x14ac:dyDescent="0.25">
      <c r="A1553" t="s">
        <v>2374</v>
      </c>
      <c r="B1553" t="s">
        <v>2374</v>
      </c>
      <c r="C1553" t="str">
        <f t="shared" si="72"/>
        <v>y</v>
      </c>
      <c r="D1553" t="s">
        <v>2361</v>
      </c>
      <c r="E1553" t="s">
        <v>2361</v>
      </c>
      <c r="F1553" t="str">
        <f t="shared" si="73"/>
        <v>y</v>
      </c>
      <c r="G1553" t="s">
        <v>2361</v>
      </c>
      <c r="H1553" t="s">
        <v>2361</v>
      </c>
      <c r="I1553" t="str">
        <f t="shared" si="74"/>
        <v>y</v>
      </c>
    </row>
    <row r="1554" spans="1:9" x14ac:dyDescent="0.25">
      <c r="A1554" s="135" t="s">
        <v>2364</v>
      </c>
      <c r="B1554" s="135" t="s">
        <v>2375</v>
      </c>
      <c r="C1554" s="135" t="str">
        <f t="shared" si="72"/>
        <v>n</v>
      </c>
      <c r="D1554" t="s">
        <v>2365</v>
      </c>
      <c r="E1554" t="s">
        <v>2361</v>
      </c>
      <c r="F1554" t="str">
        <f t="shared" si="73"/>
        <v>n</v>
      </c>
      <c r="G1554" t="s">
        <v>2365</v>
      </c>
      <c r="H1554" t="s">
        <v>2361</v>
      </c>
      <c r="I1554" t="str">
        <f t="shared" si="74"/>
        <v>y</v>
      </c>
    </row>
    <row r="1555" spans="1:9" x14ac:dyDescent="0.25">
      <c r="A1555" s="135" t="s">
        <v>2364</v>
      </c>
      <c r="B1555" s="135" t="s">
        <v>2375</v>
      </c>
      <c r="C1555" s="135" t="str">
        <f t="shared" si="72"/>
        <v>n</v>
      </c>
      <c r="D1555" t="s">
        <v>2365</v>
      </c>
      <c r="E1555" t="s">
        <v>2365</v>
      </c>
      <c r="F1555" t="str">
        <f t="shared" si="73"/>
        <v>y</v>
      </c>
      <c r="G1555" t="s">
        <v>2365</v>
      </c>
      <c r="H1555" t="s">
        <v>2365</v>
      </c>
      <c r="I1555" t="str">
        <f t="shared" si="74"/>
        <v>y</v>
      </c>
    </row>
    <row r="1556" spans="1:9" x14ac:dyDescent="0.25">
      <c r="A1556" s="135" t="s">
        <v>2364</v>
      </c>
      <c r="B1556" s="135" t="s">
        <v>2375</v>
      </c>
      <c r="C1556" s="135" t="str">
        <f t="shared" si="72"/>
        <v>n</v>
      </c>
      <c r="D1556" t="s">
        <v>2365</v>
      </c>
      <c r="E1556" t="s">
        <v>2365</v>
      </c>
      <c r="F1556" t="str">
        <f t="shared" si="73"/>
        <v>y</v>
      </c>
      <c r="G1556" t="s">
        <v>2365</v>
      </c>
      <c r="H1556" t="s">
        <v>2365</v>
      </c>
      <c r="I1556" t="str">
        <f t="shared" si="74"/>
        <v>y</v>
      </c>
    </row>
    <row r="1557" spans="1:9" x14ac:dyDescent="0.25">
      <c r="A1557" s="135" t="s">
        <v>2364</v>
      </c>
      <c r="B1557" s="135" t="s">
        <v>2375</v>
      </c>
      <c r="C1557" s="135" t="str">
        <f t="shared" si="72"/>
        <v>n</v>
      </c>
      <c r="D1557" t="s">
        <v>2365</v>
      </c>
      <c r="E1557" t="s">
        <v>2365</v>
      </c>
      <c r="F1557" t="str">
        <f t="shared" si="73"/>
        <v>y</v>
      </c>
      <c r="G1557" t="s">
        <v>2365</v>
      </c>
      <c r="H1557" t="s">
        <v>2365</v>
      </c>
      <c r="I1557" t="str">
        <f t="shared" si="74"/>
        <v>y</v>
      </c>
    </row>
    <row r="1558" spans="1:9" x14ac:dyDescent="0.25">
      <c r="A1558" s="135" t="s">
        <v>2375</v>
      </c>
      <c r="B1558" s="135" t="s">
        <v>2364</v>
      </c>
      <c r="C1558" s="135" t="str">
        <f t="shared" si="72"/>
        <v>n</v>
      </c>
      <c r="D1558" t="s">
        <v>2368</v>
      </c>
      <c r="E1558" t="s">
        <v>2365</v>
      </c>
      <c r="F1558" t="str">
        <f t="shared" si="73"/>
        <v>n</v>
      </c>
      <c r="G1558" t="s">
        <v>2368</v>
      </c>
      <c r="H1558" t="s">
        <v>2365</v>
      </c>
      <c r="I1558" t="str">
        <f t="shared" si="74"/>
        <v>y</v>
      </c>
    </row>
    <row r="1559" spans="1:9" x14ac:dyDescent="0.25">
      <c r="A1559" s="135" t="s">
        <v>2375</v>
      </c>
      <c r="B1559" s="135" t="s">
        <v>2364</v>
      </c>
      <c r="C1559" s="135" t="str">
        <f t="shared" si="72"/>
        <v>n</v>
      </c>
      <c r="D1559" t="s">
        <v>2368</v>
      </c>
      <c r="E1559" t="s">
        <v>2368</v>
      </c>
      <c r="F1559" t="str">
        <f t="shared" si="73"/>
        <v>y</v>
      </c>
      <c r="G1559" t="s">
        <v>2368</v>
      </c>
      <c r="H1559" t="s">
        <v>2368</v>
      </c>
      <c r="I1559" t="str">
        <f t="shared" si="74"/>
        <v>y</v>
      </c>
    </row>
    <row r="1560" spans="1:9" x14ac:dyDescent="0.25">
      <c r="A1560" s="135" t="s">
        <v>2375</v>
      </c>
      <c r="B1560" s="135" t="s">
        <v>2364</v>
      </c>
      <c r="C1560" s="135" t="str">
        <f t="shared" si="72"/>
        <v>n</v>
      </c>
      <c r="D1560" t="s">
        <v>2368</v>
      </c>
      <c r="E1560" t="s">
        <v>2368</v>
      </c>
      <c r="F1560" t="str">
        <f t="shared" si="73"/>
        <v>y</v>
      </c>
      <c r="G1560" t="s">
        <v>2368</v>
      </c>
      <c r="H1560" t="s">
        <v>2368</v>
      </c>
      <c r="I1560" t="str">
        <f t="shared" si="74"/>
        <v>y</v>
      </c>
    </row>
    <row r="1561" spans="1:9" x14ac:dyDescent="0.25">
      <c r="A1561" s="135" t="s">
        <v>2375</v>
      </c>
      <c r="B1561" s="135" t="s">
        <v>2364</v>
      </c>
      <c r="C1561" s="135" t="str">
        <f t="shared" si="72"/>
        <v>n</v>
      </c>
      <c r="D1561" t="s">
        <v>2368</v>
      </c>
      <c r="E1561" t="s">
        <v>2368</v>
      </c>
      <c r="F1561" t="str">
        <f t="shared" si="73"/>
        <v>y</v>
      </c>
      <c r="G1561" t="s">
        <v>2368</v>
      </c>
      <c r="H1561" t="s">
        <v>2368</v>
      </c>
      <c r="I1561" t="str">
        <f t="shared" si="74"/>
        <v>y</v>
      </c>
    </row>
    <row r="1562" spans="1:9" x14ac:dyDescent="0.25">
      <c r="A1562" s="135" t="s">
        <v>2366</v>
      </c>
      <c r="B1562" s="135" t="s">
        <v>2376</v>
      </c>
      <c r="C1562" s="135" t="str">
        <f t="shared" si="72"/>
        <v>n</v>
      </c>
      <c r="D1562" t="s">
        <v>2373</v>
      </c>
      <c r="E1562" t="s">
        <v>2368</v>
      </c>
      <c r="F1562" t="str">
        <f t="shared" si="73"/>
        <v>n</v>
      </c>
      <c r="G1562" t="s">
        <v>2373</v>
      </c>
      <c r="H1562" t="s">
        <v>2368</v>
      </c>
      <c r="I1562" t="str">
        <f t="shared" si="74"/>
        <v>y</v>
      </c>
    </row>
    <row r="1563" spans="1:9" x14ac:dyDescent="0.25">
      <c r="A1563" s="135" t="s">
        <v>2366</v>
      </c>
      <c r="B1563" s="135" t="s">
        <v>2376</v>
      </c>
      <c r="C1563" s="135" t="str">
        <f t="shared" si="72"/>
        <v>n</v>
      </c>
      <c r="D1563" t="s">
        <v>2373</v>
      </c>
      <c r="E1563" t="s">
        <v>2373</v>
      </c>
      <c r="F1563" t="str">
        <f t="shared" si="73"/>
        <v>y</v>
      </c>
      <c r="G1563" t="s">
        <v>2373</v>
      </c>
      <c r="H1563" t="s">
        <v>2373</v>
      </c>
      <c r="I1563" t="str">
        <f t="shared" si="74"/>
        <v>y</v>
      </c>
    </row>
    <row r="1564" spans="1:9" x14ac:dyDescent="0.25">
      <c r="A1564" s="135" t="s">
        <v>2366</v>
      </c>
      <c r="B1564" s="135" t="s">
        <v>2376</v>
      </c>
      <c r="C1564" s="135" t="str">
        <f t="shared" si="72"/>
        <v>n</v>
      </c>
      <c r="D1564" t="s">
        <v>2373</v>
      </c>
      <c r="E1564" t="s">
        <v>2373</v>
      </c>
      <c r="F1564" t="str">
        <f t="shared" si="73"/>
        <v>y</v>
      </c>
      <c r="G1564" t="s">
        <v>2373</v>
      </c>
      <c r="H1564" t="s">
        <v>2373</v>
      </c>
      <c r="I1564" t="str">
        <f t="shared" si="74"/>
        <v>y</v>
      </c>
    </row>
    <row r="1565" spans="1:9" x14ac:dyDescent="0.25">
      <c r="A1565" s="135" t="s">
        <v>2366</v>
      </c>
      <c r="B1565" s="135" t="s">
        <v>2376</v>
      </c>
      <c r="C1565" s="135" t="str">
        <f t="shared" si="72"/>
        <v>n</v>
      </c>
      <c r="D1565" t="s">
        <v>2373</v>
      </c>
      <c r="E1565" t="s">
        <v>2373</v>
      </c>
      <c r="F1565" t="str">
        <f t="shared" si="73"/>
        <v>y</v>
      </c>
      <c r="G1565" t="s">
        <v>2373</v>
      </c>
      <c r="H1565" t="s">
        <v>2373</v>
      </c>
      <c r="I1565" t="str">
        <f t="shared" si="74"/>
        <v>y</v>
      </c>
    </row>
    <row r="1566" spans="1:9" x14ac:dyDescent="0.25">
      <c r="A1566" s="135" t="s">
        <v>2377</v>
      </c>
      <c r="B1566" s="135" t="s">
        <v>2367</v>
      </c>
      <c r="C1566" s="135" t="str">
        <f t="shared" si="72"/>
        <v>n</v>
      </c>
      <c r="D1566" t="s">
        <v>2374</v>
      </c>
      <c r="E1566" t="s">
        <v>2374</v>
      </c>
      <c r="F1566" t="str">
        <f t="shared" si="73"/>
        <v>y</v>
      </c>
      <c r="G1566" t="s">
        <v>2374</v>
      </c>
      <c r="H1566" t="s">
        <v>2374</v>
      </c>
      <c r="I1566" t="str">
        <f t="shared" si="74"/>
        <v>y</v>
      </c>
    </row>
    <row r="1567" spans="1:9" x14ac:dyDescent="0.25">
      <c r="A1567" s="135" t="s">
        <v>2377</v>
      </c>
      <c r="B1567" s="135" t="s">
        <v>2367</v>
      </c>
      <c r="C1567" s="135" t="str">
        <f t="shared" si="72"/>
        <v>n</v>
      </c>
      <c r="D1567" t="s">
        <v>2374</v>
      </c>
      <c r="E1567" t="s">
        <v>2374</v>
      </c>
      <c r="F1567" t="str">
        <f t="shared" si="73"/>
        <v>y</v>
      </c>
      <c r="G1567" t="s">
        <v>2374</v>
      </c>
      <c r="H1567" t="s">
        <v>2374</v>
      </c>
      <c r="I1567" t="str">
        <f t="shared" si="74"/>
        <v>y</v>
      </c>
    </row>
    <row r="1568" spans="1:9" x14ac:dyDescent="0.25">
      <c r="A1568" s="135" t="s">
        <v>2377</v>
      </c>
      <c r="B1568" s="135" t="s">
        <v>2367</v>
      </c>
      <c r="C1568" s="135" t="str">
        <f t="shared" si="72"/>
        <v>n</v>
      </c>
      <c r="D1568" t="s">
        <v>2374</v>
      </c>
      <c r="E1568" t="s">
        <v>2374</v>
      </c>
      <c r="F1568" t="str">
        <f t="shared" si="73"/>
        <v>y</v>
      </c>
      <c r="G1568" t="s">
        <v>2374</v>
      </c>
      <c r="H1568" t="s">
        <v>2374</v>
      </c>
      <c r="I1568" t="str">
        <f t="shared" si="74"/>
        <v>y</v>
      </c>
    </row>
    <row r="1569" spans="1:9" x14ac:dyDescent="0.25">
      <c r="A1569" s="135" t="s">
        <v>2377</v>
      </c>
      <c r="B1569" s="135" t="s">
        <v>2367</v>
      </c>
      <c r="C1569" s="135" t="str">
        <f t="shared" si="72"/>
        <v>n</v>
      </c>
      <c r="D1569" t="s">
        <v>2374</v>
      </c>
      <c r="E1569" t="s">
        <v>2374</v>
      </c>
      <c r="F1569" t="str">
        <f t="shared" si="73"/>
        <v>y</v>
      </c>
      <c r="G1569" t="s">
        <v>2374</v>
      </c>
      <c r="H1569" t="s">
        <v>2374</v>
      </c>
      <c r="I1569" t="str">
        <f t="shared" si="74"/>
        <v>y</v>
      </c>
    </row>
    <row r="1570" spans="1:9" x14ac:dyDescent="0.25">
      <c r="A1570" s="135" t="s">
        <v>2369</v>
      </c>
      <c r="B1570" s="135" t="s">
        <v>2370</v>
      </c>
      <c r="C1570" s="135" t="str">
        <f t="shared" si="72"/>
        <v>n</v>
      </c>
      <c r="D1570" t="s">
        <v>2375</v>
      </c>
      <c r="E1570" t="s">
        <v>2375</v>
      </c>
      <c r="F1570" t="str">
        <f t="shared" si="73"/>
        <v>y</v>
      </c>
      <c r="G1570" t="s">
        <v>2375</v>
      </c>
      <c r="H1570" t="s">
        <v>2375</v>
      </c>
      <c r="I1570" t="str">
        <f t="shared" si="74"/>
        <v>y</v>
      </c>
    </row>
    <row r="1571" spans="1:9" x14ac:dyDescent="0.25">
      <c r="A1571" s="135" t="s">
        <v>2369</v>
      </c>
      <c r="B1571" s="135" t="s">
        <v>2370</v>
      </c>
      <c r="C1571" s="135" t="str">
        <f t="shared" si="72"/>
        <v>n</v>
      </c>
      <c r="D1571" t="s">
        <v>2375</v>
      </c>
      <c r="E1571" t="s">
        <v>2375</v>
      </c>
      <c r="F1571" t="str">
        <f t="shared" si="73"/>
        <v>y</v>
      </c>
      <c r="G1571" t="s">
        <v>2375</v>
      </c>
      <c r="H1571" t="s">
        <v>2375</v>
      </c>
      <c r="I1571" t="str">
        <f t="shared" si="74"/>
        <v>y</v>
      </c>
    </row>
    <row r="1572" spans="1:9" x14ac:dyDescent="0.25">
      <c r="A1572" s="135" t="s">
        <v>2369</v>
      </c>
      <c r="B1572" s="135" t="s">
        <v>2370</v>
      </c>
      <c r="C1572" s="135" t="str">
        <f t="shared" si="72"/>
        <v>n</v>
      </c>
      <c r="D1572" t="s">
        <v>2375</v>
      </c>
      <c r="E1572" t="s">
        <v>2375</v>
      </c>
      <c r="F1572" t="str">
        <f t="shared" si="73"/>
        <v>y</v>
      </c>
      <c r="G1572" t="s">
        <v>2375</v>
      </c>
      <c r="H1572" t="s">
        <v>2375</v>
      </c>
      <c r="I1572" t="str">
        <f t="shared" si="74"/>
        <v>y</v>
      </c>
    </row>
    <row r="1573" spans="1:9" x14ac:dyDescent="0.25">
      <c r="A1573" s="135" t="s">
        <v>2369</v>
      </c>
      <c r="B1573" s="135" t="s">
        <v>2370</v>
      </c>
      <c r="C1573" s="135" t="str">
        <f t="shared" si="72"/>
        <v>n</v>
      </c>
      <c r="D1573" t="s">
        <v>2375</v>
      </c>
      <c r="E1573" t="s">
        <v>2375</v>
      </c>
      <c r="F1573" t="str">
        <f t="shared" si="73"/>
        <v>y</v>
      </c>
      <c r="G1573" t="s">
        <v>2375</v>
      </c>
      <c r="H1573" t="s">
        <v>2375</v>
      </c>
      <c r="I1573" t="str">
        <f t="shared" si="74"/>
        <v>y</v>
      </c>
    </row>
    <row r="1574" spans="1:9" x14ac:dyDescent="0.25">
      <c r="A1574" s="135" t="s">
        <v>2378</v>
      </c>
      <c r="B1574" s="135" t="s">
        <v>2379</v>
      </c>
      <c r="C1574" s="135" t="str">
        <f t="shared" si="72"/>
        <v>n</v>
      </c>
      <c r="D1574" t="s">
        <v>2377</v>
      </c>
      <c r="E1574" t="s">
        <v>2376</v>
      </c>
      <c r="F1574" t="str">
        <f t="shared" si="73"/>
        <v>n</v>
      </c>
      <c r="G1574" t="s">
        <v>2377</v>
      </c>
      <c r="H1574" t="s">
        <v>2376</v>
      </c>
      <c r="I1574" t="str">
        <f t="shared" si="74"/>
        <v>y</v>
      </c>
    </row>
    <row r="1575" spans="1:9" x14ac:dyDescent="0.25">
      <c r="A1575" s="135" t="s">
        <v>2378</v>
      </c>
      <c r="B1575" s="135" t="s">
        <v>2379</v>
      </c>
      <c r="C1575" s="135" t="str">
        <f t="shared" si="72"/>
        <v>n</v>
      </c>
      <c r="D1575" t="s">
        <v>2377</v>
      </c>
      <c r="E1575" t="s">
        <v>2376</v>
      </c>
      <c r="F1575" t="str">
        <f t="shared" si="73"/>
        <v>n</v>
      </c>
      <c r="G1575" t="s">
        <v>2377</v>
      </c>
      <c r="H1575" t="s">
        <v>2376</v>
      </c>
      <c r="I1575" t="str">
        <f t="shared" si="74"/>
        <v>y</v>
      </c>
    </row>
    <row r="1576" spans="1:9" x14ac:dyDescent="0.25">
      <c r="A1576" s="135" t="s">
        <v>2378</v>
      </c>
      <c r="B1576" s="135" t="s">
        <v>2379</v>
      </c>
      <c r="C1576" s="135" t="str">
        <f t="shared" si="72"/>
        <v>n</v>
      </c>
      <c r="D1576" t="s">
        <v>2377</v>
      </c>
      <c r="E1576" t="s">
        <v>2376</v>
      </c>
      <c r="F1576" t="str">
        <f t="shared" si="73"/>
        <v>n</v>
      </c>
      <c r="G1576" t="s">
        <v>2377</v>
      </c>
      <c r="H1576" t="s">
        <v>2376</v>
      </c>
      <c r="I1576" t="str">
        <f t="shared" si="74"/>
        <v>y</v>
      </c>
    </row>
    <row r="1577" spans="1:9" x14ac:dyDescent="0.25">
      <c r="A1577" s="135" t="s">
        <v>2378</v>
      </c>
      <c r="B1577" s="135" t="s">
        <v>2379</v>
      </c>
      <c r="C1577" s="135" t="str">
        <f t="shared" si="72"/>
        <v>n</v>
      </c>
      <c r="D1577" t="s">
        <v>2377</v>
      </c>
      <c r="E1577" t="s">
        <v>2376</v>
      </c>
      <c r="F1577" t="str">
        <f t="shared" si="73"/>
        <v>n</v>
      </c>
      <c r="G1577" t="s">
        <v>2377</v>
      </c>
      <c r="H1577" t="s">
        <v>2376</v>
      </c>
      <c r="I1577" t="str">
        <f t="shared" si="74"/>
        <v>y</v>
      </c>
    </row>
    <row r="1578" spans="1:9" x14ac:dyDescent="0.25">
      <c r="A1578" s="135" t="s">
        <v>2371</v>
      </c>
      <c r="B1578" s="135" t="s">
        <v>2380</v>
      </c>
      <c r="C1578" s="135" t="str">
        <f t="shared" si="72"/>
        <v>n</v>
      </c>
      <c r="D1578" t="s">
        <v>2378</v>
      </c>
      <c r="E1578" t="s">
        <v>2379</v>
      </c>
      <c r="F1578" t="str">
        <f t="shared" si="73"/>
        <v>n</v>
      </c>
      <c r="G1578" t="s">
        <v>2378</v>
      </c>
      <c r="H1578" t="s">
        <v>2379</v>
      </c>
      <c r="I1578" t="str">
        <f t="shared" si="74"/>
        <v>y</v>
      </c>
    </row>
    <row r="1579" spans="1:9" x14ac:dyDescent="0.25">
      <c r="A1579" s="135" t="s">
        <v>2371</v>
      </c>
      <c r="B1579" s="135" t="s">
        <v>2380</v>
      </c>
      <c r="C1579" s="135" t="str">
        <f t="shared" si="72"/>
        <v>n</v>
      </c>
      <c r="D1579" t="s">
        <v>2378</v>
      </c>
      <c r="E1579" t="s">
        <v>2379</v>
      </c>
      <c r="F1579" t="str">
        <f t="shared" si="73"/>
        <v>n</v>
      </c>
      <c r="G1579" t="s">
        <v>2378</v>
      </c>
      <c r="H1579" t="s">
        <v>2379</v>
      </c>
      <c r="I1579" t="str">
        <f t="shared" si="74"/>
        <v>y</v>
      </c>
    </row>
    <row r="1580" spans="1:9" x14ac:dyDescent="0.25">
      <c r="A1580" s="135" t="s">
        <v>2371</v>
      </c>
      <c r="B1580" s="135" t="s">
        <v>2380</v>
      </c>
      <c r="C1580" s="135" t="str">
        <f t="shared" si="72"/>
        <v>n</v>
      </c>
      <c r="D1580" t="s">
        <v>2378</v>
      </c>
      <c r="E1580" t="s">
        <v>2379</v>
      </c>
      <c r="F1580" t="str">
        <f t="shared" si="73"/>
        <v>n</v>
      </c>
      <c r="G1580" t="s">
        <v>2378</v>
      </c>
      <c r="H1580" t="s">
        <v>2379</v>
      </c>
      <c r="I1580" t="str">
        <f t="shared" si="74"/>
        <v>y</v>
      </c>
    </row>
    <row r="1581" spans="1:9" x14ac:dyDescent="0.25">
      <c r="A1581" s="135" t="s">
        <v>2371</v>
      </c>
      <c r="B1581" s="135" t="s">
        <v>2380</v>
      </c>
      <c r="C1581" s="135" t="str">
        <f t="shared" si="72"/>
        <v>n</v>
      </c>
      <c r="D1581" t="s">
        <v>2378</v>
      </c>
      <c r="E1581" t="s">
        <v>2379</v>
      </c>
      <c r="F1581" t="str">
        <f t="shared" si="73"/>
        <v>n</v>
      </c>
      <c r="G1581" t="s">
        <v>2378</v>
      </c>
      <c r="H1581" t="s">
        <v>2379</v>
      </c>
      <c r="I1581" t="str">
        <f t="shared" si="74"/>
        <v>y</v>
      </c>
    </row>
    <row r="1582" spans="1:9" x14ac:dyDescent="0.25">
      <c r="A1582" s="135" t="s">
        <v>2381</v>
      </c>
      <c r="B1582" s="135" t="s">
        <v>2372</v>
      </c>
      <c r="C1582" s="135" t="str">
        <f t="shared" si="72"/>
        <v>n</v>
      </c>
      <c r="D1582" t="s">
        <v>2381</v>
      </c>
      <c r="E1582" t="s">
        <v>2380</v>
      </c>
      <c r="F1582" t="str">
        <f t="shared" si="73"/>
        <v>n</v>
      </c>
      <c r="G1582" t="s">
        <v>2381</v>
      </c>
      <c r="H1582" t="s">
        <v>2380</v>
      </c>
      <c r="I1582" t="str">
        <f t="shared" si="74"/>
        <v>y</v>
      </c>
    </row>
    <row r="1583" spans="1:9" x14ac:dyDescent="0.25">
      <c r="A1583" s="135" t="s">
        <v>2381</v>
      </c>
      <c r="B1583" s="135" t="s">
        <v>2372</v>
      </c>
      <c r="C1583" s="135" t="str">
        <f t="shared" si="72"/>
        <v>n</v>
      </c>
      <c r="D1583" t="s">
        <v>2381</v>
      </c>
      <c r="E1583" t="s">
        <v>2380</v>
      </c>
      <c r="F1583" t="str">
        <f t="shared" si="73"/>
        <v>n</v>
      </c>
      <c r="G1583" t="s">
        <v>2381</v>
      </c>
      <c r="H1583" t="s">
        <v>2380</v>
      </c>
      <c r="I1583" t="str">
        <f t="shared" si="74"/>
        <v>y</v>
      </c>
    </row>
    <row r="1584" spans="1:9" x14ac:dyDescent="0.25">
      <c r="A1584" s="135" t="s">
        <v>2381</v>
      </c>
      <c r="B1584" s="135" t="s">
        <v>2372</v>
      </c>
      <c r="C1584" s="135" t="str">
        <f t="shared" si="72"/>
        <v>n</v>
      </c>
      <c r="D1584" t="s">
        <v>2381</v>
      </c>
      <c r="E1584" t="s">
        <v>2380</v>
      </c>
      <c r="F1584" t="str">
        <f t="shared" si="73"/>
        <v>n</v>
      </c>
      <c r="G1584" t="s">
        <v>2381</v>
      </c>
      <c r="H1584" t="s">
        <v>2380</v>
      </c>
      <c r="I1584" t="str">
        <f t="shared" si="74"/>
        <v>y</v>
      </c>
    </row>
    <row r="1585" spans="1:9" x14ac:dyDescent="0.25">
      <c r="A1585" s="135" t="s">
        <v>2381</v>
      </c>
      <c r="B1585" s="135" t="s">
        <v>2372</v>
      </c>
      <c r="C1585" s="135" t="str">
        <f t="shared" si="72"/>
        <v>n</v>
      </c>
      <c r="D1585" t="s">
        <v>2381</v>
      </c>
      <c r="E1585" t="s">
        <v>2380</v>
      </c>
      <c r="F1585" t="str">
        <f t="shared" si="73"/>
        <v>n</v>
      </c>
      <c r="G1585" t="s">
        <v>2381</v>
      </c>
      <c r="H1585" t="s">
        <v>2380</v>
      </c>
      <c r="I1585" t="str">
        <f t="shared" si="74"/>
        <v>y</v>
      </c>
    </row>
    <row r="1586" spans="1:9" x14ac:dyDescent="0.25">
      <c r="A1586" s="135" t="s">
        <v>2382</v>
      </c>
      <c r="B1586" s="135" t="s">
        <v>2383</v>
      </c>
      <c r="C1586" s="135" t="str">
        <f t="shared" si="72"/>
        <v>n</v>
      </c>
      <c r="D1586" t="s">
        <v>2382</v>
      </c>
      <c r="E1586" t="s">
        <v>2382</v>
      </c>
      <c r="F1586" t="str">
        <f t="shared" si="73"/>
        <v>y</v>
      </c>
      <c r="G1586" t="s">
        <v>2382</v>
      </c>
      <c r="H1586" t="s">
        <v>2382</v>
      </c>
      <c r="I1586" t="str">
        <f t="shared" si="74"/>
        <v>y</v>
      </c>
    </row>
    <row r="1587" spans="1:9" x14ac:dyDescent="0.25">
      <c r="A1587" s="135" t="s">
        <v>2382</v>
      </c>
      <c r="B1587" s="135" t="s">
        <v>2383</v>
      </c>
      <c r="C1587" s="135" t="str">
        <f t="shared" si="72"/>
        <v>n</v>
      </c>
      <c r="D1587" t="s">
        <v>2382</v>
      </c>
      <c r="E1587" t="s">
        <v>2382</v>
      </c>
      <c r="F1587" t="str">
        <f t="shared" si="73"/>
        <v>y</v>
      </c>
      <c r="G1587" t="s">
        <v>2382</v>
      </c>
      <c r="H1587" t="s">
        <v>2382</v>
      </c>
      <c r="I1587" t="str">
        <f t="shared" si="74"/>
        <v>y</v>
      </c>
    </row>
    <row r="1588" spans="1:9" x14ac:dyDescent="0.25">
      <c r="A1588" s="135" t="s">
        <v>2382</v>
      </c>
      <c r="B1588" s="135" t="s">
        <v>2383</v>
      </c>
      <c r="C1588" s="135" t="str">
        <f t="shared" si="72"/>
        <v>n</v>
      </c>
      <c r="D1588" t="s">
        <v>2382</v>
      </c>
      <c r="E1588" t="s">
        <v>2382</v>
      </c>
      <c r="F1588" t="str">
        <f t="shared" si="73"/>
        <v>y</v>
      </c>
      <c r="G1588" t="s">
        <v>2382</v>
      </c>
      <c r="H1588" t="s">
        <v>2382</v>
      </c>
      <c r="I1588" t="str">
        <f t="shared" si="74"/>
        <v>y</v>
      </c>
    </row>
    <row r="1589" spans="1:9" x14ac:dyDescent="0.25">
      <c r="A1589" t="s">
        <v>2382</v>
      </c>
      <c r="B1589" t="s">
        <v>2382</v>
      </c>
      <c r="C1589" t="str">
        <f t="shared" si="72"/>
        <v>y</v>
      </c>
      <c r="D1589" t="s">
        <v>2382</v>
      </c>
      <c r="E1589" t="s">
        <v>2382</v>
      </c>
      <c r="F1589" t="str">
        <f t="shared" si="73"/>
        <v>y</v>
      </c>
      <c r="G1589" t="s">
        <v>2382</v>
      </c>
      <c r="H1589" t="s">
        <v>2382</v>
      </c>
      <c r="I1589" t="str">
        <f t="shared" si="74"/>
        <v>y</v>
      </c>
    </row>
    <row r="1590" spans="1:9" x14ac:dyDescent="0.25">
      <c r="A1590" s="135" t="s">
        <v>2383</v>
      </c>
      <c r="B1590" s="135" t="s">
        <v>2382</v>
      </c>
      <c r="C1590" s="135" t="str">
        <f t="shared" si="72"/>
        <v>n</v>
      </c>
      <c r="D1590" t="s">
        <v>2384</v>
      </c>
      <c r="E1590" t="s">
        <v>2384</v>
      </c>
      <c r="F1590" t="str">
        <f t="shared" si="73"/>
        <v>y</v>
      </c>
      <c r="G1590" t="s">
        <v>2384</v>
      </c>
      <c r="H1590" t="s">
        <v>2384</v>
      </c>
      <c r="I1590" t="str">
        <f t="shared" si="74"/>
        <v>y</v>
      </c>
    </row>
    <row r="1591" spans="1:9" x14ac:dyDescent="0.25">
      <c r="A1591" s="135" t="s">
        <v>2383</v>
      </c>
      <c r="B1591" s="135" t="s">
        <v>2382</v>
      </c>
      <c r="C1591" s="135" t="str">
        <f t="shared" si="72"/>
        <v>n</v>
      </c>
      <c r="D1591" t="s">
        <v>2384</v>
      </c>
      <c r="E1591" t="s">
        <v>2384</v>
      </c>
      <c r="F1591" t="str">
        <f t="shared" si="73"/>
        <v>y</v>
      </c>
      <c r="G1591" t="s">
        <v>2384</v>
      </c>
      <c r="H1591" t="s">
        <v>2384</v>
      </c>
      <c r="I1591" t="str">
        <f t="shared" si="74"/>
        <v>y</v>
      </c>
    </row>
    <row r="1592" spans="1:9" x14ac:dyDescent="0.25">
      <c r="A1592" s="135" t="s">
        <v>2383</v>
      </c>
      <c r="B1592" s="135" t="s">
        <v>2382</v>
      </c>
      <c r="C1592" s="135" t="str">
        <f t="shared" si="72"/>
        <v>n</v>
      </c>
      <c r="D1592" t="s">
        <v>2384</v>
      </c>
      <c r="E1592" t="s">
        <v>2384</v>
      </c>
      <c r="F1592" t="str">
        <f t="shared" si="73"/>
        <v>y</v>
      </c>
      <c r="G1592" t="s">
        <v>2384</v>
      </c>
      <c r="H1592" t="s">
        <v>2384</v>
      </c>
      <c r="I1592" t="str">
        <f t="shared" si="74"/>
        <v>y</v>
      </c>
    </row>
    <row r="1593" spans="1:9" x14ac:dyDescent="0.25">
      <c r="A1593" t="s">
        <v>2383</v>
      </c>
      <c r="B1593" t="s">
        <v>2383</v>
      </c>
      <c r="C1593" t="str">
        <f t="shared" si="72"/>
        <v>y</v>
      </c>
      <c r="D1593" t="s">
        <v>2384</v>
      </c>
      <c r="E1593" t="s">
        <v>2384</v>
      </c>
      <c r="F1593" t="str">
        <f t="shared" si="73"/>
        <v>y</v>
      </c>
      <c r="G1593" t="s">
        <v>2384</v>
      </c>
      <c r="H1593" t="s">
        <v>2384</v>
      </c>
      <c r="I1593" t="str">
        <f t="shared" si="74"/>
        <v>y</v>
      </c>
    </row>
    <row r="1594" spans="1:9" x14ac:dyDescent="0.25">
      <c r="A1594" t="s">
        <v>2384</v>
      </c>
      <c r="B1594" t="s">
        <v>2384</v>
      </c>
      <c r="C1594" t="str">
        <f t="shared" si="72"/>
        <v>y</v>
      </c>
      <c r="D1594" t="s">
        <v>2385</v>
      </c>
      <c r="E1594" t="s">
        <v>2385</v>
      </c>
      <c r="F1594" t="str">
        <f t="shared" si="73"/>
        <v>y</v>
      </c>
      <c r="G1594" t="s">
        <v>2385</v>
      </c>
      <c r="H1594" t="s">
        <v>2385</v>
      </c>
      <c r="I1594" t="str">
        <f t="shared" si="74"/>
        <v>y</v>
      </c>
    </row>
    <row r="1595" spans="1:9" x14ac:dyDescent="0.25">
      <c r="A1595" t="s">
        <v>2384</v>
      </c>
      <c r="B1595" t="s">
        <v>2384</v>
      </c>
      <c r="C1595" t="str">
        <f t="shared" si="72"/>
        <v>y</v>
      </c>
      <c r="D1595" t="s">
        <v>2385</v>
      </c>
      <c r="E1595" t="s">
        <v>2385</v>
      </c>
      <c r="F1595" t="str">
        <f t="shared" si="73"/>
        <v>y</v>
      </c>
      <c r="G1595" t="s">
        <v>2385</v>
      </c>
      <c r="H1595" t="s">
        <v>2385</v>
      </c>
      <c r="I1595" t="str">
        <f t="shared" si="74"/>
        <v>y</v>
      </c>
    </row>
    <row r="1596" spans="1:9" x14ac:dyDescent="0.25">
      <c r="A1596" t="s">
        <v>2384</v>
      </c>
      <c r="B1596" t="s">
        <v>2384</v>
      </c>
      <c r="C1596" t="str">
        <f t="shared" si="72"/>
        <v>y</v>
      </c>
      <c r="D1596" t="s">
        <v>2385</v>
      </c>
      <c r="E1596" t="s">
        <v>2385</v>
      </c>
      <c r="F1596" t="str">
        <f t="shared" si="73"/>
        <v>y</v>
      </c>
      <c r="G1596" t="s">
        <v>2385</v>
      </c>
      <c r="H1596" t="s">
        <v>2385</v>
      </c>
      <c r="I1596" t="str">
        <f t="shared" si="74"/>
        <v>y</v>
      </c>
    </row>
    <row r="1597" spans="1:9" x14ac:dyDescent="0.25">
      <c r="A1597" s="135" t="s">
        <v>2384</v>
      </c>
      <c r="B1597" s="135" t="s">
        <v>2386</v>
      </c>
      <c r="C1597" s="135" t="str">
        <f t="shared" si="72"/>
        <v>n</v>
      </c>
      <c r="D1597" t="s">
        <v>2385</v>
      </c>
      <c r="E1597" t="s">
        <v>2385</v>
      </c>
      <c r="F1597" t="str">
        <f t="shared" si="73"/>
        <v>y</v>
      </c>
      <c r="G1597" t="s">
        <v>2385</v>
      </c>
      <c r="H1597" t="s">
        <v>2385</v>
      </c>
      <c r="I1597" t="str">
        <f t="shared" si="74"/>
        <v>y</v>
      </c>
    </row>
    <row r="1598" spans="1:9" x14ac:dyDescent="0.25">
      <c r="A1598" t="s">
        <v>2386</v>
      </c>
      <c r="B1598" t="s">
        <v>2386</v>
      </c>
      <c r="C1598" t="str">
        <f t="shared" si="72"/>
        <v>y</v>
      </c>
      <c r="D1598" t="s">
        <v>2387</v>
      </c>
      <c r="E1598" t="s">
        <v>2385</v>
      </c>
      <c r="F1598" t="str">
        <f t="shared" si="73"/>
        <v>n</v>
      </c>
      <c r="G1598" t="s">
        <v>2387</v>
      </c>
      <c r="H1598" t="s">
        <v>2387</v>
      </c>
      <c r="I1598" t="str">
        <f t="shared" si="74"/>
        <v>y</v>
      </c>
    </row>
    <row r="1599" spans="1:9" x14ac:dyDescent="0.25">
      <c r="A1599" t="s">
        <v>2386</v>
      </c>
      <c r="B1599" t="s">
        <v>2386</v>
      </c>
      <c r="C1599" t="str">
        <f t="shared" si="72"/>
        <v>y</v>
      </c>
      <c r="D1599" t="s">
        <v>2387</v>
      </c>
      <c r="E1599" t="s">
        <v>2387</v>
      </c>
      <c r="F1599" t="str">
        <f t="shared" si="73"/>
        <v>y</v>
      </c>
      <c r="G1599" t="s">
        <v>2387</v>
      </c>
      <c r="H1599" t="s">
        <v>2387</v>
      </c>
      <c r="I1599" t="str">
        <f t="shared" si="74"/>
        <v>y</v>
      </c>
    </row>
    <row r="1600" spans="1:9" x14ac:dyDescent="0.25">
      <c r="A1600" t="s">
        <v>2386</v>
      </c>
      <c r="B1600" t="s">
        <v>2386</v>
      </c>
      <c r="C1600" t="str">
        <f t="shared" si="72"/>
        <v>y</v>
      </c>
      <c r="D1600" t="s">
        <v>2387</v>
      </c>
      <c r="E1600" t="s">
        <v>2387</v>
      </c>
      <c r="F1600" t="str">
        <f t="shared" si="73"/>
        <v>y</v>
      </c>
      <c r="G1600" t="s">
        <v>2387</v>
      </c>
      <c r="H1600" t="s">
        <v>2387</v>
      </c>
      <c r="I1600" t="str">
        <f t="shared" si="74"/>
        <v>y</v>
      </c>
    </row>
    <row r="1601" spans="1:9" x14ac:dyDescent="0.25">
      <c r="A1601" s="135" t="s">
        <v>2386</v>
      </c>
      <c r="B1601" s="135" t="s">
        <v>2384</v>
      </c>
      <c r="C1601" s="135" t="str">
        <f t="shared" si="72"/>
        <v>n</v>
      </c>
      <c r="D1601" t="s">
        <v>2387</v>
      </c>
      <c r="E1601" t="s">
        <v>2387</v>
      </c>
      <c r="F1601" t="str">
        <f t="shared" si="73"/>
        <v>y</v>
      </c>
      <c r="G1601" t="s">
        <v>2387</v>
      </c>
      <c r="H1601" t="s">
        <v>2387</v>
      </c>
      <c r="I1601" t="str">
        <f t="shared" si="74"/>
        <v>y</v>
      </c>
    </row>
    <row r="1602" spans="1:9" x14ac:dyDescent="0.25">
      <c r="A1602" s="135" t="s">
        <v>2385</v>
      </c>
      <c r="B1602" s="135" t="s">
        <v>2388</v>
      </c>
      <c r="C1602" s="135" t="str">
        <f t="shared" si="72"/>
        <v>n</v>
      </c>
      <c r="D1602" t="s">
        <v>2389</v>
      </c>
      <c r="E1602" t="s">
        <v>2387</v>
      </c>
      <c r="F1602" t="str">
        <f t="shared" si="73"/>
        <v>n</v>
      </c>
      <c r="G1602" t="s">
        <v>2389</v>
      </c>
      <c r="H1602" t="s">
        <v>2389</v>
      </c>
      <c r="I1602" t="str">
        <f t="shared" si="74"/>
        <v>y</v>
      </c>
    </row>
    <row r="1603" spans="1:9" x14ac:dyDescent="0.25">
      <c r="A1603" s="135" t="s">
        <v>2385</v>
      </c>
      <c r="B1603" s="135" t="s">
        <v>2388</v>
      </c>
      <c r="C1603" s="135" t="str">
        <f t="shared" ref="C1603:C1666" si="75">IF(A1603=B1603,"y","n")</f>
        <v>n</v>
      </c>
      <c r="D1603" t="s">
        <v>2389</v>
      </c>
      <c r="E1603" t="s">
        <v>2389</v>
      </c>
      <c r="F1603" t="str">
        <f t="shared" ref="F1603:F1666" si="76">IF(D1603=E1603,"y","n")</f>
        <v>y</v>
      </c>
      <c r="G1603" t="s">
        <v>2389</v>
      </c>
      <c r="H1603" t="s">
        <v>2389</v>
      </c>
      <c r="I1603" t="str">
        <f t="shared" ref="I1603:I1666" si="77">IF(L1603=M1603,"y","n")</f>
        <v>y</v>
      </c>
    </row>
    <row r="1604" spans="1:9" x14ac:dyDescent="0.25">
      <c r="A1604" s="135" t="s">
        <v>2385</v>
      </c>
      <c r="B1604" s="135" t="s">
        <v>2388</v>
      </c>
      <c r="C1604" s="135" t="str">
        <f t="shared" si="75"/>
        <v>n</v>
      </c>
      <c r="D1604" t="s">
        <v>2389</v>
      </c>
      <c r="E1604" t="s">
        <v>2389</v>
      </c>
      <c r="F1604" t="str">
        <f t="shared" si="76"/>
        <v>y</v>
      </c>
      <c r="G1604" t="s">
        <v>2389</v>
      </c>
      <c r="H1604" t="s">
        <v>2389</v>
      </c>
      <c r="I1604" t="str">
        <f t="shared" si="77"/>
        <v>y</v>
      </c>
    </row>
    <row r="1605" spans="1:9" x14ac:dyDescent="0.25">
      <c r="A1605" t="s">
        <v>2385</v>
      </c>
      <c r="B1605" t="s">
        <v>2385</v>
      </c>
      <c r="C1605" t="str">
        <f t="shared" si="75"/>
        <v>y</v>
      </c>
      <c r="D1605" t="s">
        <v>2389</v>
      </c>
      <c r="E1605" t="s">
        <v>2389</v>
      </c>
      <c r="F1605" t="str">
        <f t="shared" si="76"/>
        <v>y</v>
      </c>
      <c r="G1605" t="s">
        <v>2389</v>
      </c>
      <c r="H1605" t="s">
        <v>2389</v>
      </c>
      <c r="I1605" t="str">
        <f t="shared" si="77"/>
        <v>y</v>
      </c>
    </row>
    <row r="1606" spans="1:9" x14ac:dyDescent="0.25">
      <c r="A1606" s="135" t="s">
        <v>2388</v>
      </c>
      <c r="B1606" s="135" t="s">
        <v>2385</v>
      </c>
      <c r="C1606" s="135" t="str">
        <f t="shared" si="75"/>
        <v>n</v>
      </c>
      <c r="D1606" t="s">
        <v>2390</v>
      </c>
      <c r="E1606" t="s">
        <v>2389</v>
      </c>
      <c r="F1606" t="str">
        <f t="shared" si="76"/>
        <v>n</v>
      </c>
      <c r="G1606" t="s">
        <v>2390</v>
      </c>
      <c r="H1606" t="s">
        <v>2390</v>
      </c>
      <c r="I1606" t="str">
        <f t="shared" si="77"/>
        <v>y</v>
      </c>
    </row>
    <row r="1607" spans="1:9" x14ac:dyDescent="0.25">
      <c r="A1607" s="135" t="s">
        <v>2388</v>
      </c>
      <c r="B1607" s="135" t="s">
        <v>2385</v>
      </c>
      <c r="C1607" s="135" t="str">
        <f t="shared" si="75"/>
        <v>n</v>
      </c>
      <c r="D1607" t="s">
        <v>2390</v>
      </c>
      <c r="E1607" t="s">
        <v>2390</v>
      </c>
      <c r="F1607" t="str">
        <f t="shared" si="76"/>
        <v>y</v>
      </c>
      <c r="G1607" t="s">
        <v>2390</v>
      </c>
      <c r="H1607" t="s">
        <v>2390</v>
      </c>
      <c r="I1607" t="str">
        <f t="shared" si="77"/>
        <v>y</v>
      </c>
    </row>
    <row r="1608" spans="1:9" x14ac:dyDescent="0.25">
      <c r="A1608" s="135" t="s">
        <v>2388</v>
      </c>
      <c r="B1608" s="135" t="s">
        <v>2385</v>
      </c>
      <c r="C1608" s="135" t="str">
        <f t="shared" si="75"/>
        <v>n</v>
      </c>
      <c r="D1608" t="s">
        <v>2390</v>
      </c>
      <c r="E1608" t="s">
        <v>2390</v>
      </c>
      <c r="F1608" t="str">
        <f t="shared" si="76"/>
        <v>y</v>
      </c>
      <c r="G1608" t="s">
        <v>2390</v>
      </c>
      <c r="H1608" t="s">
        <v>2390</v>
      </c>
      <c r="I1608" t="str">
        <f t="shared" si="77"/>
        <v>y</v>
      </c>
    </row>
    <row r="1609" spans="1:9" x14ac:dyDescent="0.25">
      <c r="A1609" s="135" t="s">
        <v>2388</v>
      </c>
      <c r="B1609" s="135" t="s">
        <v>2385</v>
      </c>
      <c r="C1609" s="135" t="str">
        <f t="shared" si="75"/>
        <v>n</v>
      </c>
      <c r="D1609" t="s">
        <v>2390</v>
      </c>
      <c r="E1609" t="s">
        <v>2390</v>
      </c>
      <c r="F1609" t="str">
        <f t="shared" si="76"/>
        <v>y</v>
      </c>
      <c r="G1609" t="s">
        <v>2390</v>
      </c>
      <c r="H1609" t="s">
        <v>2390</v>
      </c>
      <c r="I1609" t="str">
        <f t="shared" si="77"/>
        <v>y</v>
      </c>
    </row>
    <row r="1610" spans="1:9" x14ac:dyDescent="0.25">
      <c r="A1610" s="135" t="s">
        <v>2387</v>
      </c>
      <c r="B1610" s="135" t="s">
        <v>2391</v>
      </c>
      <c r="C1610" s="135" t="str">
        <f t="shared" si="75"/>
        <v>n</v>
      </c>
      <c r="D1610" t="s">
        <v>2392</v>
      </c>
      <c r="E1610" t="s">
        <v>2390</v>
      </c>
      <c r="F1610" t="str">
        <f t="shared" si="76"/>
        <v>n</v>
      </c>
      <c r="G1610" t="s">
        <v>2392</v>
      </c>
      <c r="H1610" t="s">
        <v>2393</v>
      </c>
      <c r="I1610" t="str">
        <f t="shared" si="77"/>
        <v>y</v>
      </c>
    </row>
    <row r="1611" spans="1:9" x14ac:dyDescent="0.25">
      <c r="A1611" s="135" t="s">
        <v>2387</v>
      </c>
      <c r="B1611" s="135" t="s">
        <v>2391</v>
      </c>
      <c r="C1611" s="135" t="str">
        <f t="shared" si="75"/>
        <v>n</v>
      </c>
      <c r="D1611" t="s">
        <v>2392</v>
      </c>
      <c r="E1611" t="s">
        <v>2390</v>
      </c>
      <c r="F1611" t="str">
        <f t="shared" si="76"/>
        <v>n</v>
      </c>
      <c r="G1611" t="s">
        <v>2392</v>
      </c>
      <c r="H1611" t="s">
        <v>2393</v>
      </c>
      <c r="I1611" t="str">
        <f t="shared" si="77"/>
        <v>y</v>
      </c>
    </row>
    <row r="1612" spans="1:9" x14ac:dyDescent="0.25">
      <c r="A1612" s="135" t="s">
        <v>2387</v>
      </c>
      <c r="B1612" s="135" t="s">
        <v>2391</v>
      </c>
      <c r="C1612" s="135" t="str">
        <f t="shared" si="75"/>
        <v>n</v>
      </c>
      <c r="D1612" t="s">
        <v>2392</v>
      </c>
      <c r="E1612" t="s">
        <v>2393</v>
      </c>
      <c r="F1612" t="str">
        <f t="shared" si="76"/>
        <v>n</v>
      </c>
      <c r="G1612" t="s">
        <v>2392</v>
      </c>
      <c r="H1612" t="s">
        <v>2393</v>
      </c>
      <c r="I1612" t="str">
        <f t="shared" si="77"/>
        <v>y</v>
      </c>
    </row>
    <row r="1613" spans="1:9" x14ac:dyDescent="0.25">
      <c r="A1613" t="s">
        <v>2387</v>
      </c>
      <c r="B1613" t="s">
        <v>2387</v>
      </c>
      <c r="C1613" t="str">
        <f t="shared" si="75"/>
        <v>y</v>
      </c>
      <c r="D1613" t="s">
        <v>2392</v>
      </c>
      <c r="E1613" t="s">
        <v>2393</v>
      </c>
      <c r="F1613" t="str">
        <f t="shared" si="76"/>
        <v>n</v>
      </c>
      <c r="G1613" t="s">
        <v>2392</v>
      </c>
      <c r="H1613" t="s">
        <v>2393</v>
      </c>
      <c r="I1613" t="str">
        <f t="shared" si="77"/>
        <v>y</v>
      </c>
    </row>
    <row r="1614" spans="1:9" x14ac:dyDescent="0.25">
      <c r="A1614" s="135" t="s">
        <v>2391</v>
      </c>
      <c r="B1614" s="135" t="s">
        <v>2387</v>
      </c>
      <c r="C1614" s="135" t="str">
        <f t="shared" si="75"/>
        <v>n</v>
      </c>
      <c r="D1614" t="s">
        <v>2394</v>
      </c>
      <c r="E1614" t="s">
        <v>2393</v>
      </c>
      <c r="F1614" t="str">
        <f t="shared" si="76"/>
        <v>n</v>
      </c>
      <c r="G1614" t="s">
        <v>2394</v>
      </c>
      <c r="H1614" t="s">
        <v>2395</v>
      </c>
      <c r="I1614" t="str">
        <f t="shared" si="77"/>
        <v>y</v>
      </c>
    </row>
    <row r="1615" spans="1:9" x14ac:dyDescent="0.25">
      <c r="A1615" s="135" t="s">
        <v>2391</v>
      </c>
      <c r="B1615" s="135" t="s">
        <v>2387</v>
      </c>
      <c r="C1615" s="135" t="str">
        <f t="shared" si="75"/>
        <v>n</v>
      </c>
      <c r="D1615" t="s">
        <v>2394</v>
      </c>
      <c r="E1615" t="s">
        <v>2393</v>
      </c>
      <c r="F1615" t="str">
        <f t="shared" si="76"/>
        <v>n</v>
      </c>
      <c r="G1615" t="s">
        <v>2394</v>
      </c>
      <c r="H1615" t="s">
        <v>2395</v>
      </c>
      <c r="I1615" t="str">
        <f t="shared" si="77"/>
        <v>y</v>
      </c>
    </row>
    <row r="1616" spans="1:9" x14ac:dyDescent="0.25">
      <c r="A1616" s="135" t="s">
        <v>2391</v>
      </c>
      <c r="B1616" s="135" t="s">
        <v>2387</v>
      </c>
      <c r="C1616" s="135" t="str">
        <f t="shared" si="75"/>
        <v>n</v>
      </c>
      <c r="D1616" t="s">
        <v>2394</v>
      </c>
      <c r="E1616" t="s">
        <v>2395</v>
      </c>
      <c r="F1616" t="str">
        <f t="shared" si="76"/>
        <v>n</v>
      </c>
      <c r="G1616" t="s">
        <v>2394</v>
      </c>
      <c r="H1616" t="s">
        <v>2395</v>
      </c>
      <c r="I1616" t="str">
        <f t="shared" si="77"/>
        <v>y</v>
      </c>
    </row>
    <row r="1617" spans="1:9" x14ac:dyDescent="0.25">
      <c r="A1617" t="s">
        <v>2391</v>
      </c>
      <c r="B1617" t="s">
        <v>2391</v>
      </c>
      <c r="C1617" t="str">
        <f t="shared" si="75"/>
        <v>y</v>
      </c>
      <c r="D1617" t="s">
        <v>2394</v>
      </c>
      <c r="E1617" t="s">
        <v>2395</v>
      </c>
      <c r="F1617" t="str">
        <f t="shared" si="76"/>
        <v>n</v>
      </c>
      <c r="G1617" t="s">
        <v>2394</v>
      </c>
      <c r="H1617" t="s">
        <v>2395</v>
      </c>
      <c r="I1617" t="str">
        <f t="shared" si="77"/>
        <v>y</v>
      </c>
    </row>
    <row r="1618" spans="1:9" x14ac:dyDescent="0.25">
      <c r="A1618" t="s">
        <v>2389</v>
      </c>
      <c r="B1618" t="s">
        <v>2389</v>
      </c>
      <c r="C1618" t="str">
        <f t="shared" si="75"/>
        <v>y</v>
      </c>
      <c r="D1618" t="s">
        <v>2396</v>
      </c>
      <c r="E1618" t="s">
        <v>2395</v>
      </c>
      <c r="F1618" t="str">
        <f t="shared" si="76"/>
        <v>n</v>
      </c>
      <c r="G1618" t="s">
        <v>2396</v>
      </c>
      <c r="H1618" t="s">
        <v>2397</v>
      </c>
      <c r="I1618" t="str">
        <f t="shared" si="77"/>
        <v>y</v>
      </c>
    </row>
    <row r="1619" spans="1:9" x14ac:dyDescent="0.25">
      <c r="A1619" t="s">
        <v>2389</v>
      </c>
      <c r="B1619" t="s">
        <v>2389</v>
      </c>
      <c r="C1619" t="str">
        <f t="shared" si="75"/>
        <v>y</v>
      </c>
      <c r="D1619" t="s">
        <v>2396</v>
      </c>
      <c r="E1619" t="s">
        <v>2395</v>
      </c>
      <c r="F1619" t="str">
        <f t="shared" si="76"/>
        <v>n</v>
      </c>
      <c r="G1619" t="s">
        <v>2396</v>
      </c>
      <c r="H1619" t="s">
        <v>2397</v>
      </c>
      <c r="I1619" t="str">
        <f t="shared" si="77"/>
        <v>y</v>
      </c>
    </row>
    <row r="1620" spans="1:9" x14ac:dyDescent="0.25">
      <c r="A1620" t="s">
        <v>2389</v>
      </c>
      <c r="B1620" t="s">
        <v>2389</v>
      </c>
      <c r="C1620" t="str">
        <f t="shared" si="75"/>
        <v>y</v>
      </c>
      <c r="D1620" t="s">
        <v>2396</v>
      </c>
      <c r="E1620" t="s">
        <v>2397</v>
      </c>
      <c r="F1620" t="str">
        <f t="shared" si="76"/>
        <v>n</v>
      </c>
      <c r="G1620" t="s">
        <v>2396</v>
      </c>
      <c r="H1620" t="s">
        <v>2397</v>
      </c>
      <c r="I1620" t="str">
        <f t="shared" si="77"/>
        <v>y</v>
      </c>
    </row>
    <row r="1621" spans="1:9" x14ac:dyDescent="0.25">
      <c r="A1621" s="135" t="s">
        <v>2389</v>
      </c>
      <c r="B1621" s="135" t="s">
        <v>2398</v>
      </c>
      <c r="C1621" s="135" t="str">
        <f t="shared" si="75"/>
        <v>n</v>
      </c>
      <c r="D1621" t="s">
        <v>2396</v>
      </c>
      <c r="E1621" t="s">
        <v>2397</v>
      </c>
      <c r="F1621" t="str">
        <f t="shared" si="76"/>
        <v>n</v>
      </c>
      <c r="G1621" t="s">
        <v>2396</v>
      </c>
      <c r="H1621" t="s">
        <v>2397</v>
      </c>
      <c r="I1621" t="str">
        <f t="shared" si="77"/>
        <v>y</v>
      </c>
    </row>
    <row r="1622" spans="1:9" x14ac:dyDescent="0.25">
      <c r="A1622" t="s">
        <v>2398</v>
      </c>
      <c r="B1622" t="s">
        <v>2398</v>
      </c>
      <c r="C1622" t="str">
        <f t="shared" si="75"/>
        <v>y</v>
      </c>
      <c r="D1622" t="s">
        <v>2399</v>
      </c>
      <c r="E1622" t="s">
        <v>2397</v>
      </c>
      <c r="F1622" t="str">
        <f t="shared" si="76"/>
        <v>n</v>
      </c>
      <c r="G1622" t="s">
        <v>2399</v>
      </c>
      <c r="H1622" t="s">
        <v>2400</v>
      </c>
      <c r="I1622" t="str">
        <f t="shared" si="77"/>
        <v>y</v>
      </c>
    </row>
    <row r="1623" spans="1:9" x14ac:dyDescent="0.25">
      <c r="A1623" t="s">
        <v>2398</v>
      </c>
      <c r="B1623" t="s">
        <v>2398</v>
      </c>
      <c r="C1623" t="str">
        <f t="shared" si="75"/>
        <v>y</v>
      </c>
      <c r="D1623" t="s">
        <v>2399</v>
      </c>
      <c r="E1623" t="s">
        <v>2397</v>
      </c>
      <c r="F1623" t="str">
        <f t="shared" si="76"/>
        <v>n</v>
      </c>
      <c r="G1623" t="s">
        <v>2399</v>
      </c>
      <c r="H1623" t="s">
        <v>2400</v>
      </c>
      <c r="I1623" t="str">
        <f t="shared" si="77"/>
        <v>y</v>
      </c>
    </row>
    <row r="1624" spans="1:9" x14ac:dyDescent="0.25">
      <c r="A1624" t="s">
        <v>2398</v>
      </c>
      <c r="B1624" t="s">
        <v>2398</v>
      </c>
      <c r="C1624" t="str">
        <f t="shared" si="75"/>
        <v>y</v>
      </c>
      <c r="D1624" t="s">
        <v>2399</v>
      </c>
      <c r="E1624" t="s">
        <v>2400</v>
      </c>
      <c r="F1624" t="str">
        <f t="shared" si="76"/>
        <v>n</v>
      </c>
      <c r="G1624" t="s">
        <v>2399</v>
      </c>
      <c r="H1624" t="s">
        <v>2400</v>
      </c>
      <c r="I1624" t="str">
        <f t="shared" si="77"/>
        <v>y</v>
      </c>
    </row>
    <row r="1625" spans="1:9" x14ac:dyDescent="0.25">
      <c r="A1625" s="135" t="s">
        <v>2398</v>
      </c>
      <c r="B1625" s="135" t="s">
        <v>2389</v>
      </c>
      <c r="C1625" s="135" t="str">
        <f t="shared" si="75"/>
        <v>n</v>
      </c>
      <c r="D1625" t="s">
        <v>2399</v>
      </c>
      <c r="E1625" t="s">
        <v>2400</v>
      </c>
      <c r="F1625" t="str">
        <f t="shared" si="76"/>
        <v>n</v>
      </c>
      <c r="G1625" t="s">
        <v>2399</v>
      </c>
      <c r="H1625" t="s">
        <v>2400</v>
      </c>
      <c r="I1625" t="str">
        <f t="shared" si="77"/>
        <v>y</v>
      </c>
    </row>
    <row r="1626" spans="1:9" x14ac:dyDescent="0.25">
      <c r="A1626" s="135" t="s">
        <v>2390</v>
      </c>
      <c r="B1626" s="135" t="s">
        <v>2401</v>
      </c>
      <c r="C1626" s="135" t="str">
        <f t="shared" si="75"/>
        <v>n</v>
      </c>
      <c r="D1626" t="s">
        <v>2402</v>
      </c>
      <c r="E1626" t="s">
        <v>2400</v>
      </c>
      <c r="F1626" t="str">
        <f t="shared" si="76"/>
        <v>n</v>
      </c>
      <c r="G1626" t="s">
        <v>2402</v>
      </c>
      <c r="H1626" t="s">
        <v>2403</v>
      </c>
      <c r="I1626" t="str">
        <f t="shared" si="77"/>
        <v>y</v>
      </c>
    </row>
    <row r="1627" spans="1:9" x14ac:dyDescent="0.25">
      <c r="A1627" s="135" t="s">
        <v>2390</v>
      </c>
      <c r="B1627" s="135" t="s">
        <v>2401</v>
      </c>
      <c r="C1627" s="135" t="str">
        <f t="shared" si="75"/>
        <v>n</v>
      </c>
      <c r="D1627" t="s">
        <v>2402</v>
      </c>
      <c r="E1627" t="s">
        <v>2400</v>
      </c>
      <c r="F1627" t="str">
        <f t="shared" si="76"/>
        <v>n</v>
      </c>
      <c r="G1627" t="s">
        <v>2402</v>
      </c>
      <c r="H1627" t="s">
        <v>2403</v>
      </c>
      <c r="I1627" t="str">
        <f t="shared" si="77"/>
        <v>y</v>
      </c>
    </row>
    <row r="1628" spans="1:9" x14ac:dyDescent="0.25">
      <c r="A1628" s="135" t="s">
        <v>2390</v>
      </c>
      <c r="B1628" s="135" t="s">
        <v>2401</v>
      </c>
      <c r="C1628" s="135" t="str">
        <f t="shared" si="75"/>
        <v>n</v>
      </c>
      <c r="D1628" t="s">
        <v>2402</v>
      </c>
      <c r="E1628" t="s">
        <v>2403</v>
      </c>
      <c r="F1628" t="str">
        <f t="shared" si="76"/>
        <v>n</v>
      </c>
      <c r="G1628" t="s">
        <v>2402</v>
      </c>
      <c r="H1628" t="s">
        <v>2403</v>
      </c>
      <c r="I1628" t="str">
        <f t="shared" si="77"/>
        <v>y</v>
      </c>
    </row>
    <row r="1629" spans="1:9" x14ac:dyDescent="0.25">
      <c r="A1629" t="s">
        <v>2390</v>
      </c>
      <c r="B1629" t="s">
        <v>2390</v>
      </c>
      <c r="C1629" t="str">
        <f t="shared" si="75"/>
        <v>y</v>
      </c>
      <c r="D1629" t="s">
        <v>2402</v>
      </c>
      <c r="E1629" t="s">
        <v>2403</v>
      </c>
      <c r="F1629" t="str">
        <f t="shared" si="76"/>
        <v>n</v>
      </c>
      <c r="G1629" t="s">
        <v>2402</v>
      </c>
      <c r="H1629" t="s">
        <v>2403</v>
      </c>
      <c r="I1629" t="str">
        <f t="shared" si="77"/>
        <v>y</v>
      </c>
    </row>
    <row r="1630" spans="1:9" x14ac:dyDescent="0.25">
      <c r="A1630" s="135" t="s">
        <v>2401</v>
      </c>
      <c r="B1630" s="135" t="s">
        <v>2390</v>
      </c>
      <c r="C1630" s="135" t="str">
        <f t="shared" si="75"/>
        <v>n</v>
      </c>
      <c r="D1630" t="s">
        <v>2404</v>
      </c>
      <c r="E1630" t="s">
        <v>2403</v>
      </c>
      <c r="F1630" t="str">
        <f t="shared" si="76"/>
        <v>n</v>
      </c>
      <c r="G1630" t="s">
        <v>2404</v>
      </c>
      <c r="H1630" t="s">
        <v>2405</v>
      </c>
      <c r="I1630" t="str">
        <f t="shared" si="77"/>
        <v>y</v>
      </c>
    </row>
    <row r="1631" spans="1:9" x14ac:dyDescent="0.25">
      <c r="A1631" s="135" t="s">
        <v>2401</v>
      </c>
      <c r="B1631" s="135" t="s">
        <v>2390</v>
      </c>
      <c r="C1631" s="135" t="str">
        <f t="shared" si="75"/>
        <v>n</v>
      </c>
      <c r="D1631" t="s">
        <v>2404</v>
      </c>
      <c r="E1631" t="s">
        <v>2403</v>
      </c>
      <c r="F1631" t="str">
        <f t="shared" si="76"/>
        <v>n</v>
      </c>
      <c r="G1631" t="s">
        <v>2404</v>
      </c>
      <c r="H1631" t="s">
        <v>2405</v>
      </c>
      <c r="I1631" t="str">
        <f t="shared" si="77"/>
        <v>y</v>
      </c>
    </row>
    <row r="1632" spans="1:9" x14ac:dyDescent="0.25">
      <c r="A1632" s="135" t="s">
        <v>2401</v>
      </c>
      <c r="B1632" s="135" t="s">
        <v>2390</v>
      </c>
      <c r="C1632" s="135" t="str">
        <f t="shared" si="75"/>
        <v>n</v>
      </c>
      <c r="D1632" t="s">
        <v>2404</v>
      </c>
      <c r="E1632" t="s">
        <v>2405</v>
      </c>
      <c r="F1632" t="str">
        <f t="shared" si="76"/>
        <v>n</v>
      </c>
      <c r="G1632" t="s">
        <v>2404</v>
      </c>
      <c r="H1632" t="s">
        <v>2405</v>
      </c>
      <c r="I1632" t="str">
        <f t="shared" si="77"/>
        <v>y</v>
      </c>
    </row>
    <row r="1633" spans="1:9" x14ac:dyDescent="0.25">
      <c r="A1633" s="135" t="s">
        <v>2401</v>
      </c>
      <c r="B1633" s="135" t="s">
        <v>2390</v>
      </c>
      <c r="C1633" s="135" t="str">
        <f t="shared" si="75"/>
        <v>n</v>
      </c>
      <c r="D1633" t="s">
        <v>2404</v>
      </c>
      <c r="E1633" t="s">
        <v>2405</v>
      </c>
      <c r="F1633" t="str">
        <f t="shared" si="76"/>
        <v>n</v>
      </c>
      <c r="G1633" t="s">
        <v>2404</v>
      </c>
      <c r="H1633" t="s">
        <v>2405</v>
      </c>
      <c r="I1633" t="str">
        <f t="shared" si="77"/>
        <v>y</v>
      </c>
    </row>
    <row r="1634" spans="1:9" x14ac:dyDescent="0.25">
      <c r="A1634" s="135" t="s">
        <v>2392</v>
      </c>
      <c r="B1634" s="135" t="s">
        <v>2406</v>
      </c>
      <c r="C1634" s="135" t="str">
        <f t="shared" si="75"/>
        <v>n</v>
      </c>
      <c r="D1634" t="s">
        <v>2383</v>
      </c>
      <c r="E1634" t="s">
        <v>2405</v>
      </c>
      <c r="F1634" t="str">
        <f t="shared" si="76"/>
        <v>n</v>
      </c>
      <c r="G1634" t="s">
        <v>2383</v>
      </c>
      <c r="H1634" t="s">
        <v>2383</v>
      </c>
      <c r="I1634" t="str">
        <f t="shared" si="77"/>
        <v>y</v>
      </c>
    </row>
    <row r="1635" spans="1:9" x14ac:dyDescent="0.25">
      <c r="A1635" s="135" t="s">
        <v>2392</v>
      </c>
      <c r="B1635" s="135" t="s">
        <v>2406</v>
      </c>
      <c r="C1635" s="135" t="str">
        <f t="shared" si="75"/>
        <v>n</v>
      </c>
      <c r="D1635" t="s">
        <v>2383</v>
      </c>
      <c r="E1635" t="s">
        <v>2405</v>
      </c>
      <c r="F1635" t="str">
        <f t="shared" si="76"/>
        <v>n</v>
      </c>
      <c r="G1635" t="s">
        <v>2383</v>
      </c>
      <c r="H1635" t="s">
        <v>2383</v>
      </c>
      <c r="I1635" t="str">
        <f t="shared" si="77"/>
        <v>y</v>
      </c>
    </row>
    <row r="1636" spans="1:9" x14ac:dyDescent="0.25">
      <c r="A1636" s="135" t="s">
        <v>2392</v>
      </c>
      <c r="B1636" s="135" t="s">
        <v>2406</v>
      </c>
      <c r="C1636" s="135" t="str">
        <f t="shared" si="75"/>
        <v>n</v>
      </c>
      <c r="D1636" t="s">
        <v>2383</v>
      </c>
      <c r="E1636" t="s">
        <v>2383</v>
      </c>
      <c r="F1636" t="str">
        <f t="shared" si="76"/>
        <v>y</v>
      </c>
      <c r="G1636" t="s">
        <v>2383</v>
      </c>
      <c r="H1636" t="s">
        <v>2383</v>
      </c>
      <c r="I1636" t="str">
        <f t="shared" si="77"/>
        <v>y</v>
      </c>
    </row>
    <row r="1637" spans="1:9" x14ac:dyDescent="0.25">
      <c r="A1637" s="135" t="s">
        <v>2392</v>
      </c>
      <c r="B1637" s="135" t="s">
        <v>2406</v>
      </c>
      <c r="C1637" s="135" t="str">
        <f t="shared" si="75"/>
        <v>n</v>
      </c>
      <c r="D1637" t="s">
        <v>2383</v>
      </c>
      <c r="E1637" t="s">
        <v>2383</v>
      </c>
      <c r="F1637" t="str">
        <f t="shared" si="76"/>
        <v>y</v>
      </c>
      <c r="G1637" t="s">
        <v>2383</v>
      </c>
      <c r="H1637" t="s">
        <v>2383</v>
      </c>
      <c r="I1637" t="str">
        <f t="shared" si="77"/>
        <v>y</v>
      </c>
    </row>
    <row r="1638" spans="1:9" x14ac:dyDescent="0.25">
      <c r="A1638" s="135" t="s">
        <v>2407</v>
      </c>
      <c r="B1638" s="135" t="s">
        <v>2393</v>
      </c>
      <c r="C1638" s="135" t="str">
        <f t="shared" si="75"/>
        <v>n</v>
      </c>
      <c r="D1638" t="s">
        <v>2386</v>
      </c>
      <c r="E1638" t="s">
        <v>2383</v>
      </c>
      <c r="F1638" t="str">
        <f t="shared" si="76"/>
        <v>n</v>
      </c>
      <c r="G1638" t="s">
        <v>2386</v>
      </c>
      <c r="H1638" t="s">
        <v>2386</v>
      </c>
      <c r="I1638" t="str">
        <f t="shared" si="77"/>
        <v>y</v>
      </c>
    </row>
    <row r="1639" spans="1:9" x14ac:dyDescent="0.25">
      <c r="A1639" s="135" t="s">
        <v>2407</v>
      </c>
      <c r="B1639" s="135" t="s">
        <v>2393</v>
      </c>
      <c r="C1639" s="135" t="str">
        <f t="shared" si="75"/>
        <v>n</v>
      </c>
      <c r="D1639" t="s">
        <v>2386</v>
      </c>
      <c r="E1639" t="s">
        <v>2383</v>
      </c>
      <c r="F1639" t="str">
        <f t="shared" si="76"/>
        <v>n</v>
      </c>
      <c r="G1639" t="s">
        <v>2386</v>
      </c>
      <c r="H1639" t="s">
        <v>2386</v>
      </c>
      <c r="I1639" t="str">
        <f t="shared" si="77"/>
        <v>y</v>
      </c>
    </row>
    <row r="1640" spans="1:9" x14ac:dyDescent="0.25">
      <c r="A1640" s="135" t="s">
        <v>2407</v>
      </c>
      <c r="B1640" s="135" t="s">
        <v>2393</v>
      </c>
      <c r="C1640" s="135" t="str">
        <f t="shared" si="75"/>
        <v>n</v>
      </c>
      <c r="D1640" t="s">
        <v>2386</v>
      </c>
      <c r="E1640" t="s">
        <v>2386</v>
      </c>
      <c r="F1640" t="str">
        <f t="shared" si="76"/>
        <v>y</v>
      </c>
      <c r="G1640" t="s">
        <v>2386</v>
      </c>
      <c r="H1640" t="s">
        <v>2386</v>
      </c>
      <c r="I1640" t="str">
        <f t="shared" si="77"/>
        <v>y</v>
      </c>
    </row>
    <row r="1641" spans="1:9" x14ac:dyDescent="0.25">
      <c r="A1641" s="135" t="s">
        <v>2407</v>
      </c>
      <c r="B1641" s="135" t="s">
        <v>2393</v>
      </c>
      <c r="C1641" s="135" t="str">
        <f t="shared" si="75"/>
        <v>n</v>
      </c>
      <c r="D1641" t="s">
        <v>2386</v>
      </c>
      <c r="E1641" t="s">
        <v>2386</v>
      </c>
      <c r="F1641" t="str">
        <f t="shared" si="76"/>
        <v>y</v>
      </c>
      <c r="G1641" t="s">
        <v>2386</v>
      </c>
      <c r="H1641" t="s">
        <v>2386</v>
      </c>
      <c r="I1641" t="str">
        <f t="shared" si="77"/>
        <v>y</v>
      </c>
    </row>
    <row r="1642" spans="1:9" x14ac:dyDescent="0.25">
      <c r="A1642" s="135" t="s">
        <v>2394</v>
      </c>
      <c r="B1642" s="135" t="s">
        <v>2408</v>
      </c>
      <c r="C1642" s="135" t="str">
        <f t="shared" si="75"/>
        <v>n</v>
      </c>
      <c r="D1642" t="s">
        <v>2388</v>
      </c>
      <c r="E1642" t="s">
        <v>2386</v>
      </c>
      <c r="F1642" t="str">
        <f t="shared" si="76"/>
        <v>n</v>
      </c>
      <c r="G1642" t="s">
        <v>2388</v>
      </c>
      <c r="H1642" t="s">
        <v>2388</v>
      </c>
      <c r="I1642" t="str">
        <f t="shared" si="77"/>
        <v>y</v>
      </c>
    </row>
    <row r="1643" spans="1:9" x14ac:dyDescent="0.25">
      <c r="A1643" s="135" t="s">
        <v>2394</v>
      </c>
      <c r="B1643" s="135" t="s">
        <v>2408</v>
      </c>
      <c r="C1643" s="135" t="str">
        <f t="shared" si="75"/>
        <v>n</v>
      </c>
      <c r="D1643" t="s">
        <v>2388</v>
      </c>
      <c r="E1643" t="s">
        <v>2386</v>
      </c>
      <c r="F1643" t="str">
        <f t="shared" si="76"/>
        <v>n</v>
      </c>
      <c r="G1643" t="s">
        <v>2388</v>
      </c>
      <c r="H1643" t="s">
        <v>2388</v>
      </c>
      <c r="I1643" t="str">
        <f t="shared" si="77"/>
        <v>y</v>
      </c>
    </row>
    <row r="1644" spans="1:9" x14ac:dyDescent="0.25">
      <c r="A1644" s="135" t="s">
        <v>2394</v>
      </c>
      <c r="B1644" s="135" t="s">
        <v>2408</v>
      </c>
      <c r="C1644" s="135" t="str">
        <f t="shared" si="75"/>
        <v>n</v>
      </c>
      <c r="D1644" t="s">
        <v>2388</v>
      </c>
      <c r="E1644" t="s">
        <v>2388</v>
      </c>
      <c r="F1644" t="str">
        <f t="shared" si="76"/>
        <v>y</v>
      </c>
      <c r="G1644" t="s">
        <v>2388</v>
      </c>
      <c r="H1644" t="s">
        <v>2388</v>
      </c>
      <c r="I1644" t="str">
        <f t="shared" si="77"/>
        <v>y</v>
      </c>
    </row>
    <row r="1645" spans="1:9" x14ac:dyDescent="0.25">
      <c r="A1645" s="135" t="s">
        <v>2394</v>
      </c>
      <c r="B1645" s="135" t="s">
        <v>2408</v>
      </c>
      <c r="C1645" s="135" t="str">
        <f t="shared" si="75"/>
        <v>n</v>
      </c>
      <c r="D1645" t="s">
        <v>2388</v>
      </c>
      <c r="E1645" t="s">
        <v>2388</v>
      </c>
      <c r="F1645" t="str">
        <f t="shared" si="76"/>
        <v>y</v>
      </c>
      <c r="G1645" t="s">
        <v>2388</v>
      </c>
      <c r="H1645" t="s">
        <v>2388</v>
      </c>
      <c r="I1645" t="str">
        <f t="shared" si="77"/>
        <v>y</v>
      </c>
    </row>
    <row r="1646" spans="1:9" x14ac:dyDescent="0.25">
      <c r="A1646" s="135" t="s">
        <v>2409</v>
      </c>
      <c r="B1646" s="135" t="s">
        <v>2395</v>
      </c>
      <c r="C1646" s="135" t="str">
        <f t="shared" si="75"/>
        <v>n</v>
      </c>
      <c r="D1646" t="s">
        <v>2391</v>
      </c>
      <c r="E1646" t="s">
        <v>2388</v>
      </c>
      <c r="F1646" t="str">
        <f t="shared" si="76"/>
        <v>n</v>
      </c>
      <c r="G1646" t="s">
        <v>2391</v>
      </c>
      <c r="H1646" t="s">
        <v>2391</v>
      </c>
      <c r="I1646" t="str">
        <f t="shared" si="77"/>
        <v>y</v>
      </c>
    </row>
    <row r="1647" spans="1:9" x14ac:dyDescent="0.25">
      <c r="A1647" s="135" t="s">
        <v>2409</v>
      </c>
      <c r="B1647" s="135" t="s">
        <v>2395</v>
      </c>
      <c r="C1647" s="135" t="str">
        <f t="shared" si="75"/>
        <v>n</v>
      </c>
      <c r="D1647" t="s">
        <v>2391</v>
      </c>
      <c r="E1647" t="s">
        <v>2391</v>
      </c>
      <c r="F1647" t="str">
        <f t="shared" si="76"/>
        <v>y</v>
      </c>
      <c r="G1647" t="s">
        <v>2391</v>
      </c>
      <c r="H1647" t="s">
        <v>2391</v>
      </c>
      <c r="I1647" t="str">
        <f t="shared" si="77"/>
        <v>y</v>
      </c>
    </row>
    <row r="1648" spans="1:9" x14ac:dyDescent="0.25">
      <c r="A1648" s="135" t="s">
        <v>2409</v>
      </c>
      <c r="B1648" s="135" t="s">
        <v>2395</v>
      </c>
      <c r="C1648" s="135" t="str">
        <f t="shared" si="75"/>
        <v>n</v>
      </c>
      <c r="D1648" t="s">
        <v>2391</v>
      </c>
      <c r="E1648" t="s">
        <v>2391</v>
      </c>
      <c r="F1648" t="str">
        <f t="shared" si="76"/>
        <v>y</v>
      </c>
      <c r="G1648" t="s">
        <v>2391</v>
      </c>
      <c r="H1648" t="s">
        <v>2391</v>
      </c>
      <c r="I1648" t="str">
        <f t="shared" si="77"/>
        <v>y</v>
      </c>
    </row>
    <row r="1649" spans="1:9" x14ac:dyDescent="0.25">
      <c r="A1649" s="135" t="s">
        <v>2409</v>
      </c>
      <c r="B1649" s="135" t="s">
        <v>2395</v>
      </c>
      <c r="C1649" s="135" t="str">
        <f t="shared" si="75"/>
        <v>n</v>
      </c>
      <c r="D1649" t="s">
        <v>2391</v>
      </c>
      <c r="E1649" t="s">
        <v>2391</v>
      </c>
      <c r="F1649" t="str">
        <f t="shared" si="76"/>
        <v>y</v>
      </c>
      <c r="G1649" t="s">
        <v>2391</v>
      </c>
      <c r="H1649" t="s">
        <v>2391</v>
      </c>
      <c r="I1649" t="str">
        <f t="shared" si="77"/>
        <v>y</v>
      </c>
    </row>
    <row r="1650" spans="1:9" x14ac:dyDescent="0.25">
      <c r="A1650" s="135" t="s">
        <v>2396</v>
      </c>
      <c r="B1650" s="135" t="s">
        <v>2410</v>
      </c>
      <c r="C1650" s="135" t="str">
        <f t="shared" si="75"/>
        <v>n</v>
      </c>
      <c r="D1650" t="s">
        <v>2398</v>
      </c>
      <c r="E1650" t="s">
        <v>2391</v>
      </c>
      <c r="F1650" t="str">
        <f t="shared" si="76"/>
        <v>n</v>
      </c>
      <c r="G1650" t="s">
        <v>2398</v>
      </c>
      <c r="H1650" t="s">
        <v>2398</v>
      </c>
      <c r="I1650" t="str">
        <f t="shared" si="77"/>
        <v>y</v>
      </c>
    </row>
    <row r="1651" spans="1:9" x14ac:dyDescent="0.25">
      <c r="A1651" s="135" t="s">
        <v>2396</v>
      </c>
      <c r="B1651" s="135" t="s">
        <v>2410</v>
      </c>
      <c r="C1651" s="135" t="str">
        <f t="shared" si="75"/>
        <v>n</v>
      </c>
      <c r="D1651" t="s">
        <v>2398</v>
      </c>
      <c r="E1651" t="s">
        <v>2398</v>
      </c>
      <c r="F1651" t="str">
        <f t="shared" si="76"/>
        <v>y</v>
      </c>
      <c r="G1651" t="s">
        <v>2398</v>
      </c>
      <c r="H1651" t="s">
        <v>2398</v>
      </c>
      <c r="I1651" t="str">
        <f t="shared" si="77"/>
        <v>y</v>
      </c>
    </row>
    <row r="1652" spans="1:9" x14ac:dyDescent="0.25">
      <c r="A1652" s="135" t="s">
        <v>2396</v>
      </c>
      <c r="B1652" s="135" t="s">
        <v>2410</v>
      </c>
      <c r="C1652" s="135" t="str">
        <f t="shared" si="75"/>
        <v>n</v>
      </c>
      <c r="D1652" t="s">
        <v>2398</v>
      </c>
      <c r="E1652" t="s">
        <v>2398</v>
      </c>
      <c r="F1652" t="str">
        <f t="shared" si="76"/>
        <v>y</v>
      </c>
      <c r="G1652" t="s">
        <v>2398</v>
      </c>
      <c r="H1652" t="s">
        <v>2398</v>
      </c>
      <c r="I1652" t="str">
        <f t="shared" si="77"/>
        <v>y</v>
      </c>
    </row>
    <row r="1653" spans="1:9" x14ac:dyDescent="0.25">
      <c r="A1653" s="135" t="s">
        <v>2396</v>
      </c>
      <c r="B1653" s="135" t="s">
        <v>2410</v>
      </c>
      <c r="C1653" s="135" t="str">
        <f t="shared" si="75"/>
        <v>n</v>
      </c>
      <c r="D1653" t="s">
        <v>2398</v>
      </c>
      <c r="E1653" t="s">
        <v>2398</v>
      </c>
      <c r="F1653" t="str">
        <f t="shared" si="76"/>
        <v>y</v>
      </c>
      <c r="G1653" t="s">
        <v>2398</v>
      </c>
      <c r="H1653" t="s">
        <v>2398</v>
      </c>
      <c r="I1653" t="str">
        <f t="shared" si="77"/>
        <v>y</v>
      </c>
    </row>
    <row r="1654" spans="1:9" x14ac:dyDescent="0.25">
      <c r="A1654" s="135" t="s">
        <v>2411</v>
      </c>
      <c r="B1654" s="135" t="s">
        <v>2397</v>
      </c>
      <c r="C1654" s="135" t="str">
        <f t="shared" si="75"/>
        <v>n</v>
      </c>
      <c r="D1654" t="s">
        <v>2401</v>
      </c>
      <c r="E1654" t="s">
        <v>2398</v>
      </c>
      <c r="F1654" t="str">
        <f t="shared" si="76"/>
        <v>n</v>
      </c>
      <c r="G1654" t="s">
        <v>2401</v>
      </c>
      <c r="H1654" t="s">
        <v>2401</v>
      </c>
      <c r="I1654" t="str">
        <f t="shared" si="77"/>
        <v>y</v>
      </c>
    </row>
    <row r="1655" spans="1:9" x14ac:dyDescent="0.25">
      <c r="A1655" s="135" t="s">
        <v>2411</v>
      </c>
      <c r="B1655" s="135" t="s">
        <v>2397</v>
      </c>
      <c r="C1655" s="135" t="str">
        <f t="shared" si="75"/>
        <v>n</v>
      </c>
      <c r="D1655" t="s">
        <v>2401</v>
      </c>
      <c r="E1655" t="s">
        <v>2401</v>
      </c>
      <c r="F1655" t="str">
        <f t="shared" si="76"/>
        <v>y</v>
      </c>
      <c r="G1655" t="s">
        <v>2401</v>
      </c>
      <c r="H1655" t="s">
        <v>2401</v>
      </c>
      <c r="I1655" t="str">
        <f t="shared" si="77"/>
        <v>y</v>
      </c>
    </row>
    <row r="1656" spans="1:9" x14ac:dyDescent="0.25">
      <c r="A1656" s="135" t="s">
        <v>2411</v>
      </c>
      <c r="B1656" s="135" t="s">
        <v>2397</v>
      </c>
      <c r="C1656" s="135" t="str">
        <f t="shared" si="75"/>
        <v>n</v>
      </c>
      <c r="D1656" t="s">
        <v>2401</v>
      </c>
      <c r="E1656" t="s">
        <v>2401</v>
      </c>
      <c r="F1656" t="str">
        <f t="shared" si="76"/>
        <v>y</v>
      </c>
      <c r="G1656" t="s">
        <v>2401</v>
      </c>
      <c r="H1656" t="s">
        <v>2401</v>
      </c>
      <c r="I1656" t="str">
        <f t="shared" si="77"/>
        <v>y</v>
      </c>
    </row>
    <row r="1657" spans="1:9" x14ac:dyDescent="0.25">
      <c r="A1657" s="135" t="s">
        <v>2411</v>
      </c>
      <c r="B1657" s="135" t="s">
        <v>2397</v>
      </c>
      <c r="C1657" s="135" t="str">
        <f t="shared" si="75"/>
        <v>n</v>
      </c>
      <c r="D1657" t="s">
        <v>2401</v>
      </c>
      <c r="E1657" t="s">
        <v>2401</v>
      </c>
      <c r="F1657" t="str">
        <f t="shared" si="76"/>
        <v>y</v>
      </c>
      <c r="G1657" t="s">
        <v>2401</v>
      </c>
      <c r="H1657" t="s">
        <v>2401</v>
      </c>
      <c r="I1657" t="str">
        <f t="shared" si="77"/>
        <v>y</v>
      </c>
    </row>
    <row r="1658" spans="1:9" x14ac:dyDescent="0.25">
      <c r="A1658" s="135" t="s">
        <v>2399</v>
      </c>
      <c r="B1658" s="135" t="s">
        <v>2412</v>
      </c>
      <c r="C1658" s="135" t="str">
        <f t="shared" si="75"/>
        <v>n</v>
      </c>
      <c r="D1658" t="s">
        <v>2407</v>
      </c>
      <c r="E1658" t="s">
        <v>2406</v>
      </c>
      <c r="F1658" t="str">
        <f t="shared" si="76"/>
        <v>n</v>
      </c>
      <c r="G1658" t="s">
        <v>2407</v>
      </c>
      <c r="H1658" t="s">
        <v>2406</v>
      </c>
      <c r="I1658" t="str">
        <f t="shared" si="77"/>
        <v>y</v>
      </c>
    </row>
    <row r="1659" spans="1:9" x14ac:dyDescent="0.25">
      <c r="A1659" s="135" t="s">
        <v>2399</v>
      </c>
      <c r="B1659" s="135" t="s">
        <v>2412</v>
      </c>
      <c r="C1659" s="135" t="str">
        <f t="shared" si="75"/>
        <v>n</v>
      </c>
      <c r="D1659" t="s">
        <v>2407</v>
      </c>
      <c r="E1659" t="s">
        <v>2406</v>
      </c>
      <c r="F1659" t="str">
        <f t="shared" si="76"/>
        <v>n</v>
      </c>
      <c r="G1659" t="s">
        <v>2407</v>
      </c>
      <c r="H1659" t="s">
        <v>2406</v>
      </c>
      <c r="I1659" t="str">
        <f t="shared" si="77"/>
        <v>y</v>
      </c>
    </row>
    <row r="1660" spans="1:9" x14ac:dyDescent="0.25">
      <c r="A1660" s="135" t="s">
        <v>2399</v>
      </c>
      <c r="B1660" s="135" t="s">
        <v>2412</v>
      </c>
      <c r="C1660" s="135" t="str">
        <f t="shared" si="75"/>
        <v>n</v>
      </c>
      <c r="D1660" t="s">
        <v>2407</v>
      </c>
      <c r="E1660" t="s">
        <v>2406</v>
      </c>
      <c r="F1660" t="str">
        <f t="shared" si="76"/>
        <v>n</v>
      </c>
      <c r="G1660" t="s">
        <v>2407</v>
      </c>
      <c r="H1660" t="s">
        <v>2406</v>
      </c>
      <c r="I1660" t="str">
        <f t="shared" si="77"/>
        <v>y</v>
      </c>
    </row>
    <row r="1661" spans="1:9" x14ac:dyDescent="0.25">
      <c r="A1661" s="135" t="s">
        <v>2399</v>
      </c>
      <c r="B1661" s="135" t="s">
        <v>2412</v>
      </c>
      <c r="C1661" s="135" t="str">
        <f t="shared" si="75"/>
        <v>n</v>
      </c>
      <c r="D1661" t="s">
        <v>2407</v>
      </c>
      <c r="E1661" t="s">
        <v>2406</v>
      </c>
      <c r="F1661" t="str">
        <f t="shared" si="76"/>
        <v>n</v>
      </c>
      <c r="G1661" t="s">
        <v>2407</v>
      </c>
      <c r="H1661" t="s">
        <v>2406</v>
      </c>
      <c r="I1661" t="str">
        <f t="shared" si="77"/>
        <v>y</v>
      </c>
    </row>
    <row r="1662" spans="1:9" x14ac:dyDescent="0.25">
      <c r="A1662" s="135" t="s">
        <v>2413</v>
      </c>
      <c r="B1662" s="135" t="s">
        <v>2400</v>
      </c>
      <c r="C1662" s="135" t="str">
        <f t="shared" si="75"/>
        <v>n</v>
      </c>
      <c r="D1662" t="s">
        <v>2409</v>
      </c>
      <c r="E1662" t="s">
        <v>2408</v>
      </c>
      <c r="F1662" t="str">
        <f t="shared" si="76"/>
        <v>n</v>
      </c>
      <c r="G1662" t="s">
        <v>2409</v>
      </c>
      <c r="H1662" t="s">
        <v>2408</v>
      </c>
      <c r="I1662" t="str">
        <f t="shared" si="77"/>
        <v>y</v>
      </c>
    </row>
    <row r="1663" spans="1:9" x14ac:dyDescent="0.25">
      <c r="A1663" s="135" t="s">
        <v>2413</v>
      </c>
      <c r="B1663" s="135" t="s">
        <v>2400</v>
      </c>
      <c r="C1663" s="135" t="str">
        <f t="shared" si="75"/>
        <v>n</v>
      </c>
      <c r="D1663" t="s">
        <v>2409</v>
      </c>
      <c r="E1663" t="s">
        <v>2408</v>
      </c>
      <c r="F1663" t="str">
        <f t="shared" si="76"/>
        <v>n</v>
      </c>
      <c r="G1663" t="s">
        <v>2409</v>
      </c>
      <c r="H1663" t="s">
        <v>2408</v>
      </c>
      <c r="I1663" t="str">
        <f t="shared" si="77"/>
        <v>y</v>
      </c>
    </row>
    <row r="1664" spans="1:9" x14ac:dyDescent="0.25">
      <c r="A1664" s="135" t="s">
        <v>2413</v>
      </c>
      <c r="B1664" s="135" t="s">
        <v>2400</v>
      </c>
      <c r="C1664" s="135" t="str">
        <f t="shared" si="75"/>
        <v>n</v>
      </c>
      <c r="D1664" t="s">
        <v>2409</v>
      </c>
      <c r="E1664" t="s">
        <v>2408</v>
      </c>
      <c r="F1664" t="str">
        <f t="shared" si="76"/>
        <v>n</v>
      </c>
      <c r="G1664" t="s">
        <v>2409</v>
      </c>
      <c r="H1664" t="s">
        <v>2408</v>
      </c>
      <c r="I1664" t="str">
        <f t="shared" si="77"/>
        <v>y</v>
      </c>
    </row>
    <row r="1665" spans="1:9" x14ac:dyDescent="0.25">
      <c r="A1665" s="135" t="s">
        <v>2413</v>
      </c>
      <c r="B1665" s="135" t="s">
        <v>2400</v>
      </c>
      <c r="C1665" s="135" t="str">
        <f t="shared" si="75"/>
        <v>n</v>
      </c>
      <c r="D1665" t="s">
        <v>2409</v>
      </c>
      <c r="E1665" t="s">
        <v>2408</v>
      </c>
      <c r="F1665" t="str">
        <f t="shared" si="76"/>
        <v>n</v>
      </c>
      <c r="G1665" t="s">
        <v>2409</v>
      </c>
      <c r="H1665" t="s">
        <v>2408</v>
      </c>
      <c r="I1665" t="str">
        <f t="shared" si="77"/>
        <v>y</v>
      </c>
    </row>
    <row r="1666" spans="1:9" x14ac:dyDescent="0.25">
      <c r="A1666" s="135" t="s">
        <v>2402</v>
      </c>
      <c r="B1666" s="135" t="s">
        <v>2403</v>
      </c>
      <c r="C1666" s="135" t="str">
        <f t="shared" si="75"/>
        <v>n</v>
      </c>
      <c r="D1666" t="s">
        <v>2411</v>
      </c>
      <c r="E1666" t="s">
        <v>2410</v>
      </c>
      <c r="F1666" t="str">
        <f t="shared" si="76"/>
        <v>n</v>
      </c>
      <c r="G1666" t="s">
        <v>2411</v>
      </c>
      <c r="H1666" t="s">
        <v>2410</v>
      </c>
      <c r="I1666" t="str">
        <f t="shared" si="77"/>
        <v>y</v>
      </c>
    </row>
    <row r="1667" spans="1:9" x14ac:dyDescent="0.25">
      <c r="A1667" s="135" t="s">
        <v>2402</v>
      </c>
      <c r="B1667" s="135" t="s">
        <v>2403</v>
      </c>
      <c r="C1667" s="135" t="str">
        <f t="shared" ref="C1667:C1681" si="78">IF(A1667=B1667,"y","n")</f>
        <v>n</v>
      </c>
      <c r="D1667" t="s">
        <v>2411</v>
      </c>
      <c r="E1667" t="s">
        <v>2410</v>
      </c>
      <c r="F1667" t="str">
        <f t="shared" ref="F1667:F1681" si="79">IF(D1667=E1667,"y","n")</f>
        <v>n</v>
      </c>
      <c r="G1667" t="s">
        <v>2411</v>
      </c>
      <c r="H1667" t="s">
        <v>2410</v>
      </c>
      <c r="I1667" t="str">
        <f t="shared" ref="I1667:I1681" si="80">IF(L1667=M1667,"y","n")</f>
        <v>y</v>
      </c>
    </row>
    <row r="1668" spans="1:9" x14ac:dyDescent="0.25">
      <c r="A1668" s="135" t="s">
        <v>2402</v>
      </c>
      <c r="B1668" s="135" t="s">
        <v>2403</v>
      </c>
      <c r="C1668" s="135" t="str">
        <f t="shared" si="78"/>
        <v>n</v>
      </c>
      <c r="D1668" t="s">
        <v>2411</v>
      </c>
      <c r="E1668" t="s">
        <v>2410</v>
      </c>
      <c r="F1668" t="str">
        <f t="shared" si="79"/>
        <v>n</v>
      </c>
      <c r="G1668" t="s">
        <v>2411</v>
      </c>
      <c r="H1668" t="s">
        <v>2410</v>
      </c>
      <c r="I1668" t="str">
        <f t="shared" si="80"/>
        <v>y</v>
      </c>
    </row>
    <row r="1669" spans="1:9" x14ac:dyDescent="0.25">
      <c r="A1669" s="135" t="s">
        <v>2402</v>
      </c>
      <c r="B1669" s="135" t="s">
        <v>2403</v>
      </c>
      <c r="C1669" s="135" t="str">
        <f t="shared" si="78"/>
        <v>n</v>
      </c>
      <c r="D1669" t="s">
        <v>2411</v>
      </c>
      <c r="E1669" t="s">
        <v>2410</v>
      </c>
      <c r="F1669" t="str">
        <f t="shared" si="79"/>
        <v>n</v>
      </c>
      <c r="G1669" t="s">
        <v>2411</v>
      </c>
      <c r="H1669" t="s">
        <v>2410</v>
      </c>
      <c r="I1669" t="str">
        <f t="shared" si="80"/>
        <v>y</v>
      </c>
    </row>
    <row r="1670" spans="1:9" x14ac:dyDescent="0.25">
      <c r="A1670" s="135" t="s">
        <v>2414</v>
      </c>
      <c r="B1670" s="135" t="s">
        <v>2415</v>
      </c>
      <c r="C1670" s="135" t="str">
        <f t="shared" si="78"/>
        <v>n</v>
      </c>
      <c r="D1670" t="s">
        <v>2413</v>
      </c>
      <c r="E1670" t="s">
        <v>2412</v>
      </c>
      <c r="F1670" t="str">
        <f t="shared" si="79"/>
        <v>n</v>
      </c>
      <c r="G1670" t="s">
        <v>2413</v>
      </c>
      <c r="H1670" t="s">
        <v>2412</v>
      </c>
      <c r="I1670" t="str">
        <f t="shared" si="80"/>
        <v>y</v>
      </c>
    </row>
    <row r="1671" spans="1:9" x14ac:dyDescent="0.25">
      <c r="A1671" s="135" t="s">
        <v>2414</v>
      </c>
      <c r="B1671" s="135" t="s">
        <v>2415</v>
      </c>
      <c r="C1671" s="135" t="str">
        <f t="shared" si="78"/>
        <v>n</v>
      </c>
      <c r="D1671" t="s">
        <v>2413</v>
      </c>
      <c r="E1671" t="s">
        <v>2412</v>
      </c>
      <c r="F1671" t="str">
        <f t="shared" si="79"/>
        <v>n</v>
      </c>
      <c r="G1671" t="s">
        <v>2413</v>
      </c>
      <c r="H1671" t="s">
        <v>2412</v>
      </c>
      <c r="I1671" t="str">
        <f t="shared" si="80"/>
        <v>y</v>
      </c>
    </row>
    <row r="1672" spans="1:9" x14ac:dyDescent="0.25">
      <c r="A1672" s="135" t="s">
        <v>2414</v>
      </c>
      <c r="B1672" s="135" t="s">
        <v>2415</v>
      </c>
      <c r="C1672" s="135" t="str">
        <f t="shared" si="78"/>
        <v>n</v>
      </c>
      <c r="D1672" t="s">
        <v>2413</v>
      </c>
      <c r="E1672" t="s">
        <v>2412</v>
      </c>
      <c r="F1672" t="str">
        <f t="shared" si="79"/>
        <v>n</v>
      </c>
      <c r="G1672" t="s">
        <v>2413</v>
      </c>
      <c r="H1672" t="s">
        <v>2412</v>
      </c>
      <c r="I1672" t="str">
        <f t="shared" si="80"/>
        <v>y</v>
      </c>
    </row>
    <row r="1673" spans="1:9" x14ac:dyDescent="0.25">
      <c r="A1673" s="135" t="s">
        <v>2414</v>
      </c>
      <c r="B1673" s="135" t="s">
        <v>2415</v>
      </c>
      <c r="C1673" s="135" t="str">
        <f t="shared" si="78"/>
        <v>n</v>
      </c>
      <c r="D1673" t="s">
        <v>2413</v>
      </c>
      <c r="E1673" t="s">
        <v>2412</v>
      </c>
      <c r="F1673" t="str">
        <f t="shared" si="79"/>
        <v>n</v>
      </c>
      <c r="G1673" t="s">
        <v>2413</v>
      </c>
      <c r="H1673" t="s">
        <v>2412</v>
      </c>
      <c r="I1673" t="str">
        <f t="shared" si="80"/>
        <v>y</v>
      </c>
    </row>
    <row r="1674" spans="1:9" x14ac:dyDescent="0.25">
      <c r="A1674" s="135" t="s">
        <v>2404</v>
      </c>
      <c r="B1674" s="135" t="s">
        <v>2416</v>
      </c>
      <c r="C1674" s="135" t="str">
        <f t="shared" si="78"/>
        <v>n</v>
      </c>
      <c r="D1674" t="s">
        <v>2414</v>
      </c>
      <c r="E1674" t="s">
        <v>2415</v>
      </c>
      <c r="F1674" t="str">
        <f t="shared" si="79"/>
        <v>n</v>
      </c>
      <c r="G1674" t="s">
        <v>2414</v>
      </c>
      <c r="H1674" t="s">
        <v>2415</v>
      </c>
      <c r="I1674" t="str">
        <f t="shared" si="80"/>
        <v>y</v>
      </c>
    </row>
    <row r="1675" spans="1:9" x14ac:dyDescent="0.25">
      <c r="A1675" s="135" t="s">
        <v>2404</v>
      </c>
      <c r="B1675" s="135" t="s">
        <v>2416</v>
      </c>
      <c r="C1675" s="135" t="str">
        <f t="shared" si="78"/>
        <v>n</v>
      </c>
      <c r="D1675" t="s">
        <v>2414</v>
      </c>
      <c r="E1675" t="s">
        <v>2415</v>
      </c>
      <c r="F1675" t="str">
        <f t="shared" si="79"/>
        <v>n</v>
      </c>
      <c r="G1675" t="s">
        <v>2414</v>
      </c>
      <c r="H1675" t="s">
        <v>2415</v>
      </c>
      <c r="I1675" t="str">
        <f t="shared" si="80"/>
        <v>y</v>
      </c>
    </row>
    <row r="1676" spans="1:9" x14ac:dyDescent="0.25">
      <c r="A1676" s="135" t="s">
        <v>2404</v>
      </c>
      <c r="B1676" s="135" t="s">
        <v>2416</v>
      </c>
      <c r="C1676" s="135" t="str">
        <f t="shared" si="78"/>
        <v>n</v>
      </c>
      <c r="D1676" t="s">
        <v>2414</v>
      </c>
      <c r="E1676" t="s">
        <v>2415</v>
      </c>
      <c r="F1676" t="str">
        <f t="shared" si="79"/>
        <v>n</v>
      </c>
      <c r="G1676" t="s">
        <v>2414</v>
      </c>
      <c r="H1676" t="s">
        <v>2415</v>
      </c>
      <c r="I1676" t="str">
        <f t="shared" si="80"/>
        <v>y</v>
      </c>
    </row>
    <row r="1677" spans="1:9" x14ac:dyDescent="0.25">
      <c r="A1677" s="135" t="s">
        <v>2404</v>
      </c>
      <c r="B1677" s="135" t="s">
        <v>2416</v>
      </c>
      <c r="C1677" s="135" t="str">
        <f t="shared" si="78"/>
        <v>n</v>
      </c>
      <c r="D1677" t="s">
        <v>2414</v>
      </c>
      <c r="E1677" t="s">
        <v>2415</v>
      </c>
      <c r="F1677" t="str">
        <f t="shared" si="79"/>
        <v>n</v>
      </c>
      <c r="G1677" t="s">
        <v>2414</v>
      </c>
      <c r="H1677" t="s">
        <v>2415</v>
      </c>
      <c r="I1677" t="str">
        <f t="shared" si="80"/>
        <v>y</v>
      </c>
    </row>
    <row r="1678" spans="1:9" x14ac:dyDescent="0.25">
      <c r="A1678" s="135" t="s">
        <v>2417</v>
      </c>
      <c r="B1678" s="135" t="s">
        <v>2405</v>
      </c>
      <c r="C1678" s="135" t="str">
        <f t="shared" si="78"/>
        <v>n</v>
      </c>
      <c r="D1678" t="s">
        <v>2417</v>
      </c>
      <c r="E1678" t="s">
        <v>2416</v>
      </c>
      <c r="F1678" t="str">
        <f t="shared" si="79"/>
        <v>n</v>
      </c>
      <c r="G1678" t="s">
        <v>2417</v>
      </c>
      <c r="H1678" t="s">
        <v>2416</v>
      </c>
      <c r="I1678" t="str">
        <f t="shared" si="80"/>
        <v>y</v>
      </c>
    </row>
    <row r="1679" spans="1:9" x14ac:dyDescent="0.25">
      <c r="A1679" s="135" t="s">
        <v>2417</v>
      </c>
      <c r="B1679" s="135" t="s">
        <v>2405</v>
      </c>
      <c r="C1679" s="135" t="str">
        <f t="shared" si="78"/>
        <v>n</v>
      </c>
      <c r="D1679" t="s">
        <v>2417</v>
      </c>
      <c r="E1679" t="s">
        <v>2416</v>
      </c>
      <c r="F1679" t="str">
        <f t="shared" si="79"/>
        <v>n</v>
      </c>
      <c r="G1679" t="s">
        <v>2417</v>
      </c>
      <c r="H1679" t="s">
        <v>2416</v>
      </c>
      <c r="I1679" t="str">
        <f t="shared" si="80"/>
        <v>y</v>
      </c>
    </row>
    <row r="1680" spans="1:9" x14ac:dyDescent="0.25">
      <c r="A1680" s="135" t="s">
        <v>2417</v>
      </c>
      <c r="B1680" s="135" t="s">
        <v>2405</v>
      </c>
      <c r="C1680" s="135" t="str">
        <f t="shared" si="78"/>
        <v>n</v>
      </c>
      <c r="D1680" t="s">
        <v>2417</v>
      </c>
      <c r="E1680" t="s">
        <v>2416</v>
      </c>
      <c r="F1680" t="str">
        <f t="shared" si="79"/>
        <v>n</v>
      </c>
      <c r="G1680" t="s">
        <v>2417</v>
      </c>
      <c r="H1680" t="s">
        <v>2416</v>
      </c>
      <c r="I1680" t="str">
        <f t="shared" si="80"/>
        <v>y</v>
      </c>
    </row>
    <row r="1681" spans="1:9" x14ac:dyDescent="0.25">
      <c r="A1681" s="135" t="s">
        <v>2417</v>
      </c>
      <c r="B1681" s="135" t="s">
        <v>2405</v>
      </c>
      <c r="C1681" s="135" t="str">
        <f t="shared" si="78"/>
        <v>n</v>
      </c>
      <c r="D1681" t="s">
        <v>2417</v>
      </c>
      <c r="E1681" t="s">
        <v>2416</v>
      </c>
      <c r="F1681" t="str">
        <f t="shared" si="79"/>
        <v>n</v>
      </c>
      <c r="G1681" t="s">
        <v>2417</v>
      </c>
      <c r="H1681" t="s">
        <v>2416</v>
      </c>
      <c r="I1681" t="str">
        <f t="shared" si="80"/>
        <v>y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421"/>
  <sheetViews>
    <sheetView zoomScale="80" zoomScaleNormal="80" workbookViewId="0">
      <pane ySplit="1" topLeftCell="A182" activePane="bottomLeft" state="frozen"/>
      <selection activeCell="H1" sqref="H1"/>
      <selection pane="bottomLeft" activeCell="O225" sqref="O225"/>
    </sheetView>
  </sheetViews>
  <sheetFormatPr defaultRowHeight="12.75" x14ac:dyDescent="0.2"/>
  <cols>
    <col min="1" max="1" width="9.140625" style="3"/>
    <col min="2" max="2" width="13.42578125" style="46" customWidth="1"/>
    <col min="3" max="3" width="12.85546875" style="3" bestFit="1" customWidth="1"/>
    <col min="4" max="4" width="15.7109375" style="3" bestFit="1" customWidth="1"/>
    <col min="5" max="8" width="7" style="3" customWidth="1"/>
    <col min="9" max="10" width="7" style="47" customWidth="1"/>
    <col min="11" max="14" width="7" style="3" customWidth="1"/>
    <col min="15" max="15" width="21.7109375" style="3" bestFit="1" customWidth="1"/>
    <col min="16" max="16" width="51.5703125" style="3" customWidth="1"/>
    <col min="17" max="17" width="9.140625" style="3"/>
    <col min="18" max="18" width="9.140625" style="53"/>
    <col min="19" max="22" width="9.140625" style="3"/>
    <col min="23" max="37" width="9.140625" style="3" customWidth="1"/>
    <col min="38" max="40" width="12" style="3" bestFit="1" customWidth="1"/>
    <col min="41" max="41" width="51.85546875" style="3" customWidth="1"/>
    <col min="42" max="16384" width="9.140625" style="3"/>
  </cols>
  <sheetData>
    <row r="1" spans="1:42" s="28" customFormat="1" ht="51" x14ac:dyDescent="0.2">
      <c r="A1" s="4" t="s">
        <v>18</v>
      </c>
      <c r="B1" s="5" t="s">
        <v>20</v>
      </c>
      <c r="C1" s="6" t="s">
        <v>23</v>
      </c>
      <c r="D1" s="6" t="s">
        <v>24</v>
      </c>
      <c r="E1" s="7" t="s">
        <v>25</v>
      </c>
      <c r="F1" s="7" t="s">
        <v>27</v>
      </c>
      <c r="G1" s="7" t="s">
        <v>29</v>
      </c>
      <c r="H1" s="7" t="s">
        <v>31</v>
      </c>
      <c r="I1" s="8" t="s">
        <v>32</v>
      </c>
      <c r="J1" s="8" t="s">
        <v>33</v>
      </c>
      <c r="K1" s="7" t="s">
        <v>34</v>
      </c>
      <c r="L1" s="7" t="s">
        <v>36</v>
      </c>
      <c r="M1" s="7" t="s">
        <v>38</v>
      </c>
      <c r="N1" s="7" t="s">
        <v>133</v>
      </c>
      <c r="O1" s="9" t="s">
        <v>43</v>
      </c>
      <c r="P1" s="7" t="s">
        <v>44</v>
      </c>
      <c r="Q1" s="7" t="s">
        <v>53</v>
      </c>
      <c r="R1" s="10" t="s">
        <v>55</v>
      </c>
      <c r="S1" s="11" t="s">
        <v>134</v>
      </c>
      <c r="T1" s="12" t="s">
        <v>46</v>
      </c>
      <c r="U1" s="13" t="s">
        <v>49</v>
      </c>
      <c r="V1" s="14" t="s">
        <v>51</v>
      </c>
      <c r="W1" s="15" t="s">
        <v>56</v>
      </c>
      <c r="X1" s="15" t="s">
        <v>57</v>
      </c>
      <c r="Y1" s="16" t="s">
        <v>59</v>
      </c>
      <c r="Z1" s="17" t="s">
        <v>61</v>
      </c>
      <c r="AA1" s="15" t="s">
        <v>62</v>
      </c>
      <c r="AB1" s="15" t="s">
        <v>63</v>
      </c>
      <c r="AC1" s="15" t="s">
        <v>64</v>
      </c>
      <c r="AD1" s="18" t="s">
        <v>65</v>
      </c>
      <c r="AE1" s="18" t="s">
        <v>68</v>
      </c>
      <c r="AF1" s="19" t="s">
        <v>69</v>
      </c>
      <c r="AG1" s="19" t="s">
        <v>71</v>
      </c>
      <c r="AH1" s="20" t="s">
        <v>73</v>
      </c>
      <c r="AI1" s="20" t="s">
        <v>74</v>
      </c>
      <c r="AJ1" s="21" t="s">
        <v>75</v>
      </c>
      <c r="AK1" s="22" t="s">
        <v>76</v>
      </c>
      <c r="AL1" s="23" t="s">
        <v>77</v>
      </c>
      <c r="AM1" s="24" t="s">
        <v>79</v>
      </c>
      <c r="AN1" s="25" t="s">
        <v>80</v>
      </c>
      <c r="AO1" s="26" t="s">
        <v>81</v>
      </c>
      <c r="AP1" s="27"/>
    </row>
    <row r="2" spans="1:42" s="28" customFormat="1" ht="17.25" customHeight="1" x14ac:dyDescent="0.2">
      <c r="A2" s="29">
        <v>1</v>
      </c>
      <c r="B2" s="46">
        <v>42999</v>
      </c>
      <c r="C2" s="3" t="s">
        <v>135</v>
      </c>
      <c r="D2" s="3" t="s">
        <v>136</v>
      </c>
      <c r="E2" s="32" t="s">
        <v>137</v>
      </c>
      <c r="F2" s="3" t="s">
        <v>138</v>
      </c>
      <c r="G2" s="33" t="s">
        <v>1782</v>
      </c>
      <c r="H2" s="32">
        <v>2017</v>
      </c>
      <c r="I2" s="34" t="s">
        <v>140</v>
      </c>
      <c r="J2" s="34" t="s">
        <v>141</v>
      </c>
      <c r="K2" s="32" t="s">
        <v>1796</v>
      </c>
      <c r="L2" s="32" t="s">
        <v>1797</v>
      </c>
      <c r="M2" s="32" t="s">
        <v>1798</v>
      </c>
      <c r="N2" s="3">
        <v>7</v>
      </c>
      <c r="O2" s="3" t="s">
        <v>142</v>
      </c>
      <c r="P2" s="33" t="s">
        <v>2418</v>
      </c>
      <c r="Q2" s="31" t="s">
        <v>1864</v>
      </c>
      <c r="R2" s="53">
        <v>0.51203703703703707</v>
      </c>
      <c r="S2" s="37">
        <v>0</v>
      </c>
      <c r="T2" s="3">
        <v>1.8142499999999999</v>
      </c>
      <c r="U2" s="3">
        <v>94.267955801104989</v>
      </c>
      <c r="V2" s="3">
        <v>0.34121400000000002</v>
      </c>
      <c r="W2" s="3">
        <v>32.200000000000003</v>
      </c>
      <c r="X2" s="37">
        <v>305.2</v>
      </c>
      <c r="Y2" s="37" t="s">
        <v>143</v>
      </c>
      <c r="Z2" s="40">
        <v>0.1225</v>
      </c>
      <c r="AA2" s="41">
        <v>0.74</v>
      </c>
      <c r="AB2" s="41">
        <v>9.0649999999999981E-2</v>
      </c>
      <c r="AC2" s="42" t="s">
        <v>144</v>
      </c>
      <c r="AD2" s="43">
        <v>479.15766000002634</v>
      </c>
      <c r="AE2" s="43">
        <v>559.01727000003075</v>
      </c>
      <c r="AF2" s="44">
        <v>0.86931178465504777</v>
      </c>
      <c r="AG2" s="44">
        <v>0.64329072064473525</v>
      </c>
      <c r="AH2" s="44">
        <v>45.169213114643377</v>
      </c>
      <c r="AI2" s="44">
        <v>33.425217704836093</v>
      </c>
      <c r="AJ2" s="44">
        <v>0.19074451876579052</v>
      </c>
      <c r="AK2" s="45">
        <v>0.14115094388668495</v>
      </c>
      <c r="AL2" s="35">
        <v>4.4074615085520415E-2</v>
      </c>
      <c r="AM2" s="35">
        <v>-2.443238514520793E-2</v>
      </c>
      <c r="AN2" s="35">
        <v>10.826782651716215</v>
      </c>
      <c r="AO2" s="3" t="s">
        <v>145</v>
      </c>
      <c r="AP2" s="31"/>
    </row>
    <row r="3" spans="1:42" x14ac:dyDescent="0.2">
      <c r="A3" s="29">
        <v>2</v>
      </c>
      <c r="B3" s="46">
        <v>42999</v>
      </c>
      <c r="C3" s="3" t="s">
        <v>152</v>
      </c>
      <c r="D3" s="3" t="s">
        <v>153</v>
      </c>
      <c r="E3" s="32" t="s">
        <v>137</v>
      </c>
      <c r="F3" s="3" t="s">
        <v>138</v>
      </c>
      <c r="G3" s="33" t="s">
        <v>1782</v>
      </c>
      <c r="H3" s="32">
        <v>2017</v>
      </c>
      <c r="I3" s="34" t="s">
        <v>140</v>
      </c>
      <c r="J3" s="34" t="s">
        <v>141</v>
      </c>
      <c r="K3" s="32" t="s">
        <v>1796</v>
      </c>
      <c r="L3" s="32" t="s">
        <v>1797</v>
      </c>
      <c r="M3" s="32" t="s">
        <v>1805</v>
      </c>
      <c r="N3" s="3">
        <v>1</v>
      </c>
      <c r="O3" s="3" t="s">
        <v>154</v>
      </c>
      <c r="P3" s="33" t="s">
        <v>2419</v>
      </c>
      <c r="Q3" s="31" t="s">
        <v>1864</v>
      </c>
      <c r="R3" s="53">
        <v>0.51203703703703707</v>
      </c>
      <c r="S3" s="37">
        <v>0</v>
      </c>
      <c r="T3" s="3">
        <v>1.8142499999999999</v>
      </c>
      <c r="U3" s="3">
        <v>115.57251381215471</v>
      </c>
      <c r="V3" s="3">
        <v>0.31577400000000005</v>
      </c>
      <c r="W3" s="3">
        <v>30.8</v>
      </c>
      <c r="X3" s="37">
        <v>303.8</v>
      </c>
      <c r="Y3" s="37" t="s">
        <v>143</v>
      </c>
      <c r="Z3" s="40">
        <v>0.1225</v>
      </c>
      <c r="AA3" s="41">
        <v>0.74</v>
      </c>
      <c r="AB3" s="41">
        <v>9.0649999999999981E-2</v>
      </c>
      <c r="AC3" s="42" t="s">
        <v>144</v>
      </c>
      <c r="AD3" s="43">
        <v>481.36575981569467</v>
      </c>
      <c r="AE3" s="43">
        <v>561.59338645164382</v>
      </c>
      <c r="AF3" s="44">
        <v>0.87331782974562411</v>
      </c>
      <c r="AG3" s="44">
        <v>0.64625519401176168</v>
      </c>
      <c r="AH3" s="44">
        <v>55.632650924997719</v>
      </c>
      <c r="AI3" s="44">
        <v>41.168161684498308</v>
      </c>
      <c r="AJ3" s="44">
        <v>0.1773365900133814</v>
      </c>
      <c r="AK3" s="45">
        <v>0.13122907660990221</v>
      </c>
      <c r="AL3" s="35">
        <v>5.5067854133569183E-3</v>
      </c>
      <c r="AM3" s="35">
        <v>2.3364342715901376E-2</v>
      </c>
      <c r="AN3" s="35">
        <v>4.5786264533525793</v>
      </c>
      <c r="AO3" s="3" t="s">
        <v>145</v>
      </c>
    </row>
    <row r="4" spans="1:42" x14ac:dyDescent="0.2">
      <c r="A4" s="29">
        <v>3</v>
      </c>
      <c r="B4" s="46">
        <v>42999</v>
      </c>
      <c r="C4" s="3" t="s">
        <v>161</v>
      </c>
      <c r="D4" s="3" t="s">
        <v>162</v>
      </c>
      <c r="E4" s="32" t="s">
        <v>137</v>
      </c>
      <c r="F4" s="3" t="s">
        <v>138</v>
      </c>
      <c r="G4" s="33" t="s">
        <v>1782</v>
      </c>
      <c r="H4" s="32">
        <v>2017</v>
      </c>
      <c r="I4" s="34" t="s">
        <v>140</v>
      </c>
      <c r="J4" s="34" t="s">
        <v>141</v>
      </c>
      <c r="K4" s="32" t="s">
        <v>1796</v>
      </c>
      <c r="L4" s="32" t="s">
        <v>1797</v>
      </c>
      <c r="M4" s="32" t="s">
        <v>1810</v>
      </c>
      <c r="N4" s="3">
        <v>3</v>
      </c>
      <c r="O4" s="3" t="s">
        <v>163</v>
      </c>
      <c r="P4" s="33" t="s">
        <v>2420</v>
      </c>
      <c r="Q4" s="31" t="s">
        <v>1864</v>
      </c>
      <c r="R4" s="53">
        <v>0.51203703703703707</v>
      </c>
      <c r="S4" s="37">
        <v>0</v>
      </c>
      <c r="T4" s="3">
        <v>1.8142499999999999</v>
      </c>
      <c r="U4" s="3">
        <v>94.267955801104989</v>
      </c>
      <c r="V4" s="3">
        <v>0.32213399999999998</v>
      </c>
      <c r="W4" s="3">
        <v>32.299999999999997</v>
      </c>
      <c r="X4" s="37">
        <v>305.3</v>
      </c>
      <c r="Y4" s="37" t="s">
        <v>143</v>
      </c>
      <c r="Z4" s="40">
        <v>0.1225</v>
      </c>
      <c r="AA4" s="41">
        <v>0.74</v>
      </c>
      <c r="AB4" s="41">
        <v>9.0649999999999981E-2</v>
      </c>
      <c r="AC4" s="42" t="s">
        <v>144</v>
      </c>
      <c r="AD4" s="43">
        <v>479.00071350150029</v>
      </c>
      <c r="AE4" s="43">
        <v>558.83416575175033</v>
      </c>
      <c r="AF4" s="44">
        <v>0.86902704447009682</v>
      </c>
      <c r="AG4" s="44">
        <v>0.64308001290787153</v>
      </c>
      <c r="AH4" s="44">
        <v>45.154418089057181</v>
      </c>
      <c r="AI4" s="44">
        <v>33.414269385902301</v>
      </c>
      <c r="AJ4" s="44">
        <v>0.18001948515027433</v>
      </c>
      <c r="AK4" s="45">
        <v>0.13321441901120298</v>
      </c>
      <c r="AL4" s="35">
        <v>7.2216669464411659E-2</v>
      </c>
      <c r="AM4" s="35">
        <v>2.398780558722843E-2</v>
      </c>
      <c r="AN4" s="35">
        <v>16.295297803125038</v>
      </c>
      <c r="AO4" s="3" t="s">
        <v>145</v>
      </c>
    </row>
    <row r="5" spans="1:42" x14ac:dyDescent="0.2">
      <c r="A5" s="29">
        <v>4</v>
      </c>
      <c r="B5" s="46">
        <v>42999</v>
      </c>
      <c r="C5" s="3" t="s">
        <v>170</v>
      </c>
      <c r="D5" s="3" t="s">
        <v>171</v>
      </c>
      <c r="E5" s="32" t="s">
        <v>137</v>
      </c>
      <c r="F5" s="3" t="s">
        <v>138</v>
      </c>
      <c r="G5" s="33" t="s">
        <v>1782</v>
      </c>
      <c r="H5" s="32">
        <v>2017</v>
      </c>
      <c r="I5" s="34" t="s">
        <v>140</v>
      </c>
      <c r="J5" s="34" t="s">
        <v>141</v>
      </c>
      <c r="K5" s="32" t="s">
        <v>1796</v>
      </c>
      <c r="L5" s="32" t="s">
        <v>1815</v>
      </c>
      <c r="M5" s="32" t="s">
        <v>1798</v>
      </c>
      <c r="N5" s="3">
        <v>10</v>
      </c>
      <c r="O5" s="3" t="s">
        <v>142</v>
      </c>
      <c r="P5" s="33" t="s">
        <v>2421</v>
      </c>
      <c r="Q5" s="31" t="s">
        <v>1864</v>
      </c>
      <c r="R5" s="53">
        <v>0.50706018518518514</v>
      </c>
      <c r="S5" s="37">
        <v>0</v>
      </c>
      <c r="T5" s="3">
        <v>1.8142499999999999</v>
      </c>
      <c r="U5" s="3">
        <v>98.22720994475138</v>
      </c>
      <c r="V5" s="3">
        <v>0.40481399999999995</v>
      </c>
      <c r="W5" s="3">
        <v>30.2</v>
      </c>
      <c r="X5" s="37">
        <v>303.2</v>
      </c>
      <c r="Y5" s="37" t="s">
        <v>143</v>
      </c>
      <c r="Z5" s="40">
        <v>0.1225</v>
      </c>
      <c r="AA5" s="41">
        <v>0.74</v>
      </c>
      <c r="AB5" s="41">
        <v>9.0649999999999981E-2</v>
      </c>
      <c r="AC5" s="42" t="s">
        <v>144</v>
      </c>
      <c r="AD5" s="43">
        <v>482.31833058050148</v>
      </c>
      <c r="AE5" s="43">
        <v>562.70471901058499</v>
      </c>
      <c r="AF5" s="44">
        <v>0.87504603125567471</v>
      </c>
      <c r="AG5" s="44">
        <v>0.64753406312919914</v>
      </c>
      <c r="AH5" s="44">
        <v>47.376783918132915</v>
      </c>
      <c r="AI5" s="44">
        <v>35.058820099418355</v>
      </c>
      <c r="AJ5" s="44">
        <v>0.22779074812155092</v>
      </c>
      <c r="AK5" s="45">
        <v>0.16856515360994764</v>
      </c>
      <c r="AL5" s="35">
        <v>1.5690922600887423E-2</v>
      </c>
      <c r="AM5" s="35">
        <v>1.7282206861340715E-2</v>
      </c>
      <c r="AN5" s="35">
        <v>1.0295074152967132</v>
      </c>
      <c r="AO5" s="3" t="s">
        <v>145</v>
      </c>
    </row>
    <row r="6" spans="1:42" x14ac:dyDescent="0.2">
      <c r="A6" s="29">
        <v>5</v>
      </c>
      <c r="B6" s="46">
        <v>42999</v>
      </c>
      <c r="C6" s="3" t="s">
        <v>178</v>
      </c>
      <c r="D6" s="3" t="s">
        <v>179</v>
      </c>
      <c r="E6" s="32" t="s">
        <v>137</v>
      </c>
      <c r="F6" s="3" t="s">
        <v>138</v>
      </c>
      <c r="G6" s="33" t="s">
        <v>1782</v>
      </c>
      <c r="H6" s="32">
        <v>2017</v>
      </c>
      <c r="I6" s="34" t="s">
        <v>140</v>
      </c>
      <c r="J6" s="34" t="s">
        <v>141</v>
      </c>
      <c r="K6" s="32" t="s">
        <v>1796</v>
      </c>
      <c r="L6" s="32" t="s">
        <v>1815</v>
      </c>
      <c r="M6" s="32" t="s">
        <v>1805</v>
      </c>
      <c r="N6" s="3">
        <v>9</v>
      </c>
      <c r="O6" s="3" t="s">
        <v>154</v>
      </c>
      <c r="P6" s="33" t="s">
        <v>2422</v>
      </c>
      <c r="Q6" s="31" t="s">
        <v>1864</v>
      </c>
      <c r="R6" s="53">
        <v>0.50706018518518514</v>
      </c>
      <c r="S6" s="37">
        <v>0</v>
      </c>
      <c r="T6" s="3">
        <v>1.8142499999999999</v>
      </c>
      <c r="U6" s="3">
        <v>109.91643646408841</v>
      </c>
      <c r="V6" s="3">
        <v>0.38573400000000002</v>
      </c>
      <c r="W6" s="3">
        <v>29.4</v>
      </c>
      <c r="X6" s="37">
        <v>302.39999999999998</v>
      </c>
      <c r="Y6" s="37" t="s">
        <v>143</v>
      </c>
      <c r="Z6" s="40">
        <v>0.1225</v>
      </c>
      <c r="AA6" s="41">
        <v>0.74</v>
      </c>
      <c r="AB6" s="41">
        <v>9.0649999999999981E-2</v>
      </c>
      <c r="AC6" s="42" t="s">
        <v>144</v>
      </c>
      <c r="AD6" s="43">
        <v>483.59430500002662</v>
      </c>
      <c r="AE6" s="43">
        <v>564.19335583336442</v>
      </c>
      <c r="AF6" s="44">
        <v>0.87736096784629836</v>
      </c>
      <c r="AG6" s="44">
        <v>0.64924711620626063</v>
      </c>
      <c r="AH6" s="44">
        <v>53.154962699930415</v>
      </c>
      <c r="AI6" s="44">
        <v>39.334672397948495</v>
      </c>
      <c r="AJ6" s="44">
        <v>0.21762855991902699</v>
      </c>
      <c r="AK6" s="45">
        <v>0.16104513434007994</v>
      </c>
      <c r="AL6" s="35">
        <v>-2.7021154114502451E-3</v>
      </c>
      <c r="AM6" s="35">
        <v>-7.0418572812595941E-3</v>
      </c>
      <c r="AN6" s="35">
        <v>0.68472111328592722</v>
      </c>
      <c r="AO6" s="3" t="s">
        <v>145</v>
      </c>
    </row>
    <row r="7" spans="1:42" x14ac:dyDescent="0.2">
      <c r="A7" s="29">
        <v>6</v>
      </c>
      <c r="B7" s="46">
        <v>42999</v>
      </c>
      <c r="C7" s="3" t="s">
        <v>186</v>
      </c>
      <c r="D7" s="3" t="s">
        <v>187</v>
      </c>
      <c r="E7" s="32" t="s">
        <v>137</v>
      </c>
      <c r="F7" s="3" t="s">
        <v>138</v>
      </c>
      <c r="G7" s="33" t="s">
        <v>1782</v>
      </c>
      <c r="H7" s="32">
        <v>2017</v>
      </c>
      <c r="I7" s="34" t="s">
        <v>140</v>
      </c>
      <c r="J7" s="34" t="s">
        <v>141</v>
      </c>
      <c r="K7" s="32" t="s">
        <v>1796</v>
      </c>
      <c r="L7" s="32" t="s">
        <v>1815</v>
      </c>
      <c r="M7" s="32" t="s">
        <v>1810</v>
      </c>
      <c r="N7" s="3">
        <v>4</v>
      </c>
      <c r="O7" s="3" t="s">
        <v>163</v>
      </c>
      <c r="P7" s="33" t="s">
        <v>2423</v>
      </c>
      <c r="Q7" s="31" t="s">
        <v>1864</v>
      </c>
      <c r="R7" s="53">
        <v>0.50706018518518514</v>
      </c>
      <c r="S7" s="37">
        <v>0</v>
      </c>
      <c r="T7" s="3">
        <v>1.8142499999999999</v>
      </c>
      <c r="U7" s="3">
        <v>103.69475138121548</v>
      </c>
      <c r="V7" s="3">
        <v>0.34757399999999999</v>
      </c>
      <c r="W7" s="3">
        <v>29.2</v>
      </c>
      <c r="X7" s="37">
        <v>302.2</v>
      </c>
      <c r="Y7" s="37" t="s">
        <v>143</v>
      </c>
      <c r="Z7" s="40">
        <v>0.1225</v>
      </c>
      <c r="AA7" s="41">
        <v>0.74</v>
      </c>
      <c r="AB7" s="41">
        <v>9.0649999999999981E-2</v>
      </c>
      <c r="AC7" s="42" t="s">
        <v>144</v>
      </c>
      <c r="AD7" s="43">
        <v>483.91435417606897</v>
      </c>
      <c r="AE7" s="43">
        <v>564.56674653874711</v>
      </c>
      <c r="AF7" s="44">
        <v>0.87794161706393314</v>
      </c>
      <c r="AG7" s="44">
        <v>0.64967679662731048</v>
      </c>
      <c r="AH7" s="44">
        <v>50.179378646088921</v>
      </c>
      <c r="AI7" s="44">
        <v>37.132740198105793</v>
      </c>
      <c r="AJ7" s="44">
        <v>0.1962287223614585</v>
      </c>
      <c r="AK7" s="45">
        <v>0.14520925454747927</v>
      </c>
      <c r="AL7" s="35">
        <v>1.7498542277183681E-2</v>
      </c>
      <c r="AM7" s="35">
        <v>9.8520671921021902E-2</v>
      </c>
      <c r="AN7" s="35">
        <v>3.3710826193484991</v>
      </c>
      <c r="AO7" s="3" t="s">
        <v>145</v>
      </c>
    </row>
    <row r="8" spans="1:42" x14ac:dyDescent="0.2">
      <c r="A8" s="29">
        <v>7</v>
      </c>
      <c r="B8" s="46">
        <v>42999</v>
      </c>
      <c r="C8" s="3" t="s">
        <v>194</v>
      </c>
      <c r="D8" s="3" t="s">
        <v>195</v>
      </c>
      <c r="E8" s="32" t="s">
        <v>137</v>
      </c>
      <c r="F8" s="3" t="s">
        <v>138</v>
      </c>
      <c r="G8" s="33" t="s">
        <v>1782</v>
      </c>
      <c r="H8" s="32">
        <v>2017</v>
      </c>
      <c r="I8" s="34" t="s">
        <v>140</v>
      </c>
      <c r="J8" s="34" t="s">
        <v>141</v>
      </c>
      <c r="K8" s="32" t="s">
        <v>1828</v>
      </c>
      <c r="L8" s="32" t="s">
        <v>1797</v>
      </c>
      <c r="M8" s="32" t="s">
        <v>1798</v>
      </c>
      <c r="N8" s="51">
        <v>10</v>
      </c>
      <c r="O8" s="3" t="s">
        <v>142</v>
      </c>
      <c r="P8" s="33" t="s">
        <v>2424</v>
      </c>
      <c r="Q8" s="31" t="s">
        <v>1864</v>
      </c>
      <c r="R8" s="36">
        <v>0.55011574074074077</v>
      </c>
      <c r="S8" s="37">
        <v>0</v>
      </c>
      <c r="T8" s="3">
        <v>1.73925</v>
      </c>
      <c r="U8" s="3">
        <v>111.61325966850829</v>
      </c>
      <c r="V8" s="3">
        <v>0.360294</v>
      </c>
      <c r="W8" s="31">
        <v>30.3</v>
      </c>
      <c r="X8" s="37">
        <v>303.3</v>
      </c>
      <c r="Y8" s="37" t="s">
        <v>143</v>
      </c>
      <c r="Z8" s="40">
        <v>0.1225</v>
      </c>
      <c r="AA8" s="41">
        <v>0.74</v>
      </c>
      <c r="AB8" s="41">
        <v>9.0649999999999981E-2</v>
      </c>
      <c r="AC8" s="42" t="s">
        <v>144</v>
      </c>
      <c r="AD8" s="43">
        <v>482.15930706234099</v>
      </c>
      <c r="AE8" s="43">
        <v>562.51919157273119</v>
      </c>
      <c r="AF8" s="44">
        <v>0.83859557480817659</v>
      </c>
      <c r="AG8" s="44">
        <v>0.62056072535805051</v>
      </c>
      <c r="AH8" s="44">
        <v>53.815371940737087</v>
      </c>
      <c r="AI8" s="44">
        <v>39.823375236145438</v>
      </c>
      <c r="AJ8" s="44">
        <v>0.20267228960850561</v>
      </c>
      <c r="AK8" s="45">
        <v>0.14997749431029411</v>
      </c>
      <c r="AL8" s="35">
        <v>-5.6482186813003259E-2</v>
      </c>
      <c r="AM8" s="35">
        <v>4.2131065031753664E-2</v>
      </c>
      <c r="AN8" s="35">
        <v>-2.8687107136766512</v>
      </c>
      <c r="AO8" s="3" t="s">
        <v>145</v>
      </c>
    </row>
    <row r="9" spans="1:42" x14ac:dyDescent="0.2">
      <c r="A9" s="29">
        <v>8</v>
      </c>
      <c r="B9" s="46">
        <v>42999</v>
      </c>
      <c r="C9" s="3" t="s">
        <v>202</v>
      </c>
      <c r="D9" s="3" t="s">
        <v>203</v>
      </c>
      <c r="E9" s="32" t="s">
        <v>137</v>
      </c>
      <c r="F9" s="3" t="s">
        <v>138</v>
      </c>
      <c r="G9" s="33" t="s">
        <v>1782</v>
      </c>
      <c r="H9" s="32">
        <v>2017</v>
      </c>
      <c r="I9" s="34" t="s">
        <v>140</v>
      </c>
      <c r="J9" s="34" t="s">
        <v>141</v>
      </c>
      <c r="K9" s="32" t="s">
        <v>1828</v>
      </c>
      <c r="L9" s="32" t="s">
        <v>1797</v>
      </c>
      <c r="M9" s="32" t="s">
        <v>1805</v>
      </c>
      <c r="N9" s="52">
        <v>9</v>
      </c>
      <c r="O9" s="3" t="s">
        <v>154</v>
      </c>
      <c r="P9" s="33" t="s">
        <v>2425</v>
      </c>
      <c r="Q9" s="31" t="s">
        <v>1864</v>
      </c>
      <c r="R9" s="53">
        <v>0.55011574074074077</v>
      </c>
      <c r="S9" s="37">
        <v>0</v>
      </c>
      <c r="T9" s="3">
        <v>1.8142499999999999</v>
      </c>
      <c r="U9" s="3">
        <v>103.12914364640885</v>
      </c>
      <c r="V9" s="3">
        <v>0.360294</v>
      </c>
      <c r="W9" s="3">
        <v>29.8</v>
      </c>
      <c r="X9" s="37">
        <v>302.8</v>
      </c>
      <c r="Y9" s="37" t="s">
        <v>143</v>
      </c>
      <c r="Z9" s="40">
        <v>0.1225</v>
      </c>
      <c r="AA9" s="41">
        <v>0.74</v>
      </c>
      <c r="AB9" s="41">
        <v>9.0649999999999981E-2</v>
      </c>
      <c r="AC9" s="42" t="s">
        <v>144</v>
      </c>
      <c r="AD9" s="43">
        <v>482.95547500663156</v>
      </c>
      <c r="AE9" s="43">
        <v>563.44805417440352</v>
      </c>
      <c r="AF9" s="44">
        <v>0.8762019705307813</v>
      </c>
      <c r="AG9" s="44">
        <v>0.64838945819277805</v>
      </c>
      <c r="AH9" s="44">
        <v>49.806784556778524</v>
      </c>
      <c r="AI9" s="44">
        <v>36.857020572016097</v>
      </c>
      <c r="AJ9" s="44">
        <v>0.20300695323071255</v>
      </c>
      <c r="AK9" s="45">
        <v>0.15022514539072726</v>
      </c>
      <c r="AL9" s="35">
        <v>-0.10602602029052621</v>
      </c>
      <c r="AM9" s="35">
        <v>-1.0767478979951612E-2</v>
      </c>
      <c r="AN9" s="35">
        <v>-9.4731010047898074</v>
      </c>
      <c r="AO9" s="3" t="s">
        <v>145</v>
      </c>
    </row>
    <row r="10" spans="1:42" x14ac:dyDescent="0.2">
      <c r="A10" s="29">
        <v>9</v>
      </c>
      <c r="B10" s="46">
        <v>42999</v>
      </c>
      <c r="C10" s="3" t="s">
        <v>210</v>
      </c>
      <c r="D10" s="3" t="s">
        <v>211</v>
      </c>
      <c r="E10" s="32" t="s">
        <v>137</v>
      </c>
      <c r="F10" s="3" t="s">
        <v>138</v>
      </c>
      <c r="G10" s="33" t="s">
        <v>1782</v>
      </c>
      <c r="H10" s="32">
        <v>2017</v>
      </c>
      <c r="I10" s="34" t="s">
        <v>140</v>
      </c>
      <c r="J10" s="34" t="s">
        <v>141</v>
      </c>
      <c r="K10" s="32" t="s">
        <v>1828</v>
      </c>
      <c r="L10" s="32" t="s">
        <v>1797</v>
      </c>
      <c r="M10" s="32" t="s">
        <v>1810</v>
      </c>
      <c r="N10" s="52">
        <v>4</v>
      </c>
      <c r="O10" s="3" t="s">
        <v>163</v>
      </c>
      <c r="P10" s="33" t="s">
        <v>2426</v>
      </c>
      <c r="Q10" s="31" t="s">
        <v>1864</v>
      </c>
      <c r="R10" s="53">
        <v>0.55011574074074077</v>
      </c>
      <c r="S10" s="37">
        <v>0</v>
      </c>
      <c r="T10" s="3">
        <v>1.8142499999999999</v>
      </c>
      <c r="U10" s="3">
        <v>115.94958563535913</v>
      </c>
      <c r="V10" s="3">
        <v>0.41117399999999998</v>
      </c>
      <c r="W10" s="3">
        <v>29.1</v>
      </c>
      <c r="X10" s="37">
        <v>302.10000000000002</v>
      </c>
      <c r="Y10" s="37" t="s">
        <v>143</v>
      </c>
      <c r="Z10" s="40">
        <v>0.1225</v>
      </c>
      <c r="AA10" s="41">
        <v>0.74</v>
      </c>
      <c r="AB10" s="41">
        <v>9.0649999999999981E-2</v>
      </c>
      <c r="AC10" s="42" t="s">
        <v>144</v>
      </c>
      <c r="AD10" s="43">
        <v>484.07453767629272</v>
      </c>
      <c r="AE10" s="43">
        <v>564.75362728900814</v>
      </c>
      <c r="AF10" s="44">
        <v>0.87823222997921402</v>
      </c>
      <c r="AG10" s="44">
        <v>0.64989185018461826</v>
      </c>
      <c r="AH10" s="44">
        <v>56.128242060194182</v>
      </c>
      <c r="AI10" s="44">
        <v>41.534899124543685</v>
      </c>
      <c r="AJ10" s="44">
        <v>0.23221200794693062</v>
      </c>
      <c r="AK10" s="45">
        <v>0.17183688588072862</v>
      </c>
      <c r="AL10" s="35">
        <v>-0.10294509576486918</v>
      </c>
      <c r="AM10" s="35">
        <v>-1.80723868041495E-2</v>
      </c>
      <c r="AN10" s="35">
        <v>-6.3648585552119155</v>
      </c>
      <c r="AO10" s="3" t="s">
        <v>145</v>
      </c>
    </row>
    <row r="11" spans="1:42" ht="13.5" customHeight="1" x14ac:dyDescent="0.2">
      <c r="A11" s="29">
        <v>10</v>
      </c>
      <c r="B11" s="30">
        <v>42999</v>
      </c>
      <c r="C11" s="30" t="s">
        <v>218</v>
      </c>
      <c r="D11" s="31" t="s">
        <v>219</v>
      </c>
      <c r="E11" s="32" t="s">
        <v>137</v>
      </c>
      <c r="F11" s="3" t="s">
        <v>138</v>
      </c>
      <c r="G11" s="33" t="s">
        <v>1782</v>
      </c>
      <c r="H11" s="32">
        <v>2017</v>
      </c>
      <c r="I11" s="34" t="s">
        <v>140</v>
      </c>
      <c r="J11" s="34" t="s">
        <v>141</v>
      </c>
      <c r="K11" s="32" t="s">
        <v>1828</v>
      </c>
      <c r="L11" s="32" t="s">
        <v>1815</v>
      </c>
      <c r="M11" s="32" t="s">
        <v>1798</v>
      </c>
      <c r="N11" s="28">
        <v>7</v>
      </c>
      <c r="O11" s="3" t="s">
        <v>142</v>
      </c>
      <c r="P11" s="33" t="s">
        <v>2427</v>
      </c>
      <c r="Q11" s="31" t="s">
        <v>1864</v>
      </c>
      <c r="R11" s="53">
        <v>0.54652777777777783</v>
      </c>
      <c r="S11" s="37">
        <v>0</v>
      </c>
      <c r="T11" s="38">
        <v>1.8142499999999999</v>
      </c>
      <c r="U11" s="38">
        <v>101.62085635359117</v>
      </c>
      <c r="V11" s="39">
        <v>0.44933400000000001</v>
      </c>
      <c r="W11" s="28">
        <v>28.1</v>
      </c>
      <c r="X11" s="37">
        <v>301.10000000000002</v>
      </c>
      <c r="Y11" s="37" t="s">
        <v>143</v>
      </c>
      <c r="Z11" s="40">
        <v>0.12249999999999998</v>
      </c>
      <c r="AA11" s="41">
        <v>0.74</v>
      </c>
      <c r="AB11" s="41">
        <v>9.0649999999999981E-2</v>
      </c>
      <c r="AC11" s="42" t="s">
        <v>144</v>
      </c>
      <c r="AD11" s="43">
        <v>485.68222461643319</v>
      </c>
      <c r="AE11" s="43">
        <v>566.6292620525054</v>
      </c>
      <c r="AF11" s="44">
        <v>0.8811489760103639</v>
      </c>
      <c r="AG11" s="44">
        <v>0.65205024224766928</v>
      </c>
      <c r="AH11" s="44">
        <v>49.35544358123915</v>
      </c>
      <c r="AI11" s="44">
        <v>36.523028250116973</v>
      </c>
      <c r="AJ11" s="44">
        <v>0.25460579283510049</v>
      </c>
      <c r="AK11" s="45">
        <v>0.18840828669797435</v>
      </c>
      <c r="AL11" s="35">
        <v>-8.4384866071754105E-2</v>
      </c>
      <c r="AM11" s="35">
        <v>-3.80605496499044E-2</v>
      </c>
      <c r="AN11" s="35">
        <v>12.970858982739198</v>
      </c>
      <c r="AO11" s="31" t="s">
        <v>145</v>
      </c>
    </row>
    <row r="12" spans="1:42" x14ac:dyDescent="0.2">
      <c r="A12" s="29">
        <v>11</v>
      </c>
      <c r="B12" s="46">
        <v>42999</v>
      </c>
      <c r="C12" s="3" t="s">
        <v>226</v>
      </c>
      <c r="D12" s="3" t="s">
        <v>227</v>
      </c>
      <c r="E12" s="32" t="s">
        <v>137</v>
      </c>
      <c r="F12" s="3" t="s">
        <v>138</v>
      </c>
      <c r="G12" s="33" t="s">
        <v>1782</v>
      </c>
      <c r="H12" s="32">
        <v>2017</v>
      </c>
      <c r="I12" s="34" t="s">
        <v>140</v>
      </c>
      <c r="J12" s="34" t="s">
        <v>141</v>
      </c>
      <c r="K12" s="32" t="s">
        <v>1828</v>
      </c>
      <c r="L12" s="32" t="s">
        <v>1815</v>
      </c>
      <c r="M12" s="32" t="s">
        <v>1805</v>
      </c>
      <c r="N12" s="3">
        <v>1</v>
      </c>
      <c r="O12" s="3" t="s">
        <v>154</v>
      </c>
      <c r="P12" s="33" t="s">
        <v>2428</v>
      </c>
      <c r="Q12" s="31" t="s">
        <v>1864</v>
      </c>
      <c r="R12" s="53">
        <v>0.54652777777777783</v>
      </c>
      <c r="S12" s="37">
        <v>0</v>
      </c>
      <c r="T12" s="3">
        <v>1.8892500000000001</v>
      </c>
      <c r="U12" s="3">
        <v>102.56353591160222</v>
      </c>
      <c r="V12" s="3">
        <v>0.41117399999999998</v>
      </c>
      <c r="W12" s="3">
        <v>27.8</v>
      </c>
      <c r="X12" s="37">
        <v>300.8</v>
      </c>
      <c r="Y12" s="37" t="s">
        <v>143</v>
      </c>
      <c r="Z12" s="40">
        <v>0.12249999999999998</v>
      </c>
      <c r="AA12" s="41">
        <v>0.74</v>
      </c>
      <c r="AB12" s="41">
        <v>9.0649999999999981E-2</v>
      </c>
      <c r="AC12" s="42" t="s">
        <v>144</v>
      </c>
      <c r="AD12" s="43">
        <v>486.16661513300545</v>
      </c>
      <c r="AE12" s="43">
        <v>567.19438432183972</v>
      </c>
      <c r="AF12" s="44">
        <v>0.91849027764003066</v>
      </c>
      <c r="AG12" s="44">
        <v>0.6796828054536227</v>
      </c>
      <c r="AH12" s="44">
        <v>49.862967090216095</v>
      </c>
      <c r="AI12" s="44">
        <v>36.898595646759908</v>
      </c>
      <c r="AJ12" s="44">
        <v>0.23321558377914811</v>
      </c>
      <c r="AK12" s="45">
        <v>0.17257953199656959</v>
      </c>
      <c r="AL12" s="35">
        <v>-0.12226896702288274</v>
      </c>
      <c r="AM12" s="35">
        <v>-2.2562215407103747E-2</v>
      </c>
      <c r="AN12" s="35">
        <v>12.808050353649143</v>
      </c>
      <c r="AO12" s="3" t="s">
        <v>145</v>
      </c>
    </row>
    <row r="13" spans="1:42" x14ac:dyDescent="0.2">
      <c r="A13" s="29">
        <v>12</v>
      </c>
      <c r="B13" s="46">
        <v>42999</v>
      </c>
      <c r="C13" s="3" t="s">
        <v>234</v>
      </c>
      <c r="D13" s="3" t="s">
        <v>235</v>
      </c>
      <c r="E13" s="32" t="s">
        <v>137</v>
      </c>
      <c r="F13" s="3" t="s">
        <v>138</v>
      </c>
      <c r="G13" s="33" t="s">
        <v>1782</v>
      </c>
      <c r="H13" s="32">
        <v>2017</v>
      </c>
      <c r="I13" s="34" t="s">
        <v>140</v>
      </c>
      <c r="J13" s="34" t="s">
        <v>141</v>
      </c>
      <c r="K13" s="32" t="s">
        <v>1828</v>
      </c>
      <c r="L13" s="32" t="s">
        <v>1815</v>
      </c>
      <c r="M13" s="32" t="s">
        <v>1810</v>
      </c>
      <c r="N13" s="3">
        <v>3</v>
      </c>
      <c r="O13" s="3" t="s">
        <v>163</v>
      </c>
      <c r="P13" s="33" t="s">
        <v>2429</v>
      </c>
      <c r="Q13" s="31" t="s">
        <v>1864</v>
      </c>
      <c r="R13" s="53">
        <v>0.54652777777777783</v>
      </c>
      <c r="S13" s="37">
        <v>0</v>
      </c>
      <c r="T13" s="3">
        <v>1.8142499999999999</v>
      </c>
      <c r="U13" s="3">
        <v>103.8832872928177</v>
      </c>
      <c r="V13" s="3">
        <v>0.41753400000000002</v>
      </c>
      <c r="W13" s="3">
        <v>29</v>
      </c>
      <c r="X13" s="37">
        <v>302</v>
      </c>
      <c r="Y13" s="37" t="s">
        <v>143</v>
      </c>
      <c r="Z13" s="40">
        <v>0.12249999999999998</v>
      </c>
      <c r="AA13" s="41">
        <v>0.74</v>
      </c>
      <c r="AB13" s="41">
        <v>9.0649999999999981E-2</v>
      </c>
      <c r="AC13" s="42" t="s">
        <v>144</v>
      </c>
      <c r="AD13" s="43">
        <v>484.23482725830479</v>
      </c>
      <c r="AE13" s="43">
        <v>564.94063180135561</v>
      </c>
      <c r="AF13" s="44">
        <v>0.87852303535337939</v>
      </c>
      <c r="AG13" s="44">
        <v>0.65010704616150061</v>
      </c>
      <c r="AH13" s="44">
        <v>50.303905677262428</v>
      </c>
      <c r="AI13" s="44">
        <v>37.22489020117419</v>
      </c>
      <c r="AJ13" s="44">
        <v>0.23588192175854722</v>
      </c>
      <c r="AK13" s="45">
        <v>0.17455262210132494</v>
      </c>
      <c r="AL13" s="35">
        <v>-0.12333662202800014</v>
      </c>
      <c r="AM13" s="35">
        <v>-2.5788266582097357E-2</v>
      </c>
      <c r="AN13" s="35">
        <v>-6.3691553375437762</v>
      </c>
      <c r="AO13" s="3" t="s">
        <v>145</v>
      </c>
    </row>
    <row r="14" spans="1:42" x14ac:dyDescent="0.2">
      <c r="A14" s="29">
        <v>13</v>
      </c>
      <c r="B14" s="46">
        <v>43013</v>
      </c>
      <c r="C14" s="3" t="s">
        <v>242</v>
      </c>
      <c r="D14" s="3" t="s">
        <v>136</v>
      </c>
      <c r="E14" s="32" t="s">
        <v>137</v>
      </c>
      <c r="F14" s="3" t="s">
        <v>138</v>
      </c>
      <c r="G14" s="33" t="s">
        <v>1782</v>
      </c>
      <c r="H14" s="32">
        <v>2017</v>
      </c>
      <c r="I14" s="34" t="s">
        <v>243</v>
      </c>
      <c r="J14" s="34" t="s">
        <v>244</v>
      </c>
      <c r="K14" s="32" t="s">
        <v>1796</v>
      </c>
      <c r="L14" s="32" t="s">
        <v>1797</v>
      </c>
      <c r="M14" s="32" t="s">
        <v>1798</v>
      </c>
      <c r="N14" s="3">
        <v>8</v>
      </c>
      <c r="O14" s="3" t="s">
        <v>245</v>
      </c>
      <c r="P14" s="33" t="s">
        <v>2430</v>
      </c>
      <c r="Q14" s="31" t="s">
        <v>1864</v>
      </c>
      <c r="R14" s="53">
        <v>0.57847222222222217</v>
      </c>
      <c r="S14" s="37">
        <v>0</v>
      </c>
      <c r="T14" s="3">
        <v>1.8892500000000001</v>
      </c>
      <c r="U14" s="3">
        <v>98.981353591160229</v>
      </c>
      <c r="V14" s="3">
        <v>0.39845399999999997</v>
      </c>
      <c r="W14" s="3">
        <v>27.8</v>
      </c>
      <c r="X14" s="37">
        <v>300.8</v>
      </c>
      <c r="Y14" s="37" t="s">
        <v>143</v>
      </c>
      <c r="Z14" s="40">
        <v>0.1225</v>
      </c>
      <c r="AA14" s="41">
        <v>0.74</v>
      </c>
      <c r="AB14" s="41">
        <v>9.0649999999999981E-2</v>
      </c>
      <c r="AC14" s="42" t="s">
        <v>144</v>
      </c>
      <c r="AD14" s="43">
        <v>486.16661513300545</v>
      </c>
      <c r="AE14" s="43">
        <v>567.19438432183972</v>
      </c>
      <c r="AF14" s="44">
        <v>0.91849027764003066</v>
      </c>
      <c r="AG14" s="44">
        <v>0.67968280545362258</v>
      </c>
      <c r="AH14" s="44">
        <v>48.121429636697528</v>
      </c>
      <c r="AI14" s="44">
        <v>35.609857931156164</v>
      </c>
      <c r="AJ14" s="44">
        <v>0.2260008712105743</v>
      </c>
      <c r="AK14" s="45">
        <v>0.16724064469582495</v>
      </c>
      <c r="AL14" s="35">
        <v>3.7855366692965055E-2</v>
      </c>
      <c r="AM14" s="35">
        <v>-8.2100515395109416E-2</v>
      </c>
      <c r="AN14" s="35">
        <v>5.0273720423854922</v>
      </c>
      <c r="AO14" s="3" t="s">
        <v>246</v>
      </c>
    </row>
    <row r="15" spans="1:42" x14ac:dyDescent="0.2">
      <c r="A15" s="29">
        <v>14</v>
      </c>
      <c r="B15" s="46">
        <v>43013</v>
      </c>
      <c r="C15" s="3" t="s">
        <v>250</v>
      </c>
      <c r="D15" s="3" t="s">
        <v>153</v>
      </c>
      <c r="E15" s="32" t="s">
        <v>137</v>
      </c>
      <c r="F15" s="3" t="s">
        <v>138</v>
      </c>
      <c r="G15" s="33" t="s">
        <v>1782</v>
      </c>
      <c r="H15" s="32">
        <v>2017</v>
      </c>
      <c r="I15" s="34" t="s">
        <v>243</v>
      </c>
      <c r="J15" s="34" t="s">
        <v>244</v>
      </c>
      <c r="K15" s="32" t="s">
        <v>1796</v>
      </c>
      <c r="L15" s="32" t="s">
        <v>1797</v>
      </c>
      <c r="M15" s="32" t="s">
        <v>1805</v>
      </c>
      <c r="N15" s="3">
        <v>11</v>
      </c>
      <c r="O15" s="3" t="s">
        <v>251</v>
      </c>
      <c r="P15" s="33" t="s">
        <v>2431</v>
      </c>
      <c r="Q15" s="31" t="s">
        <v>1864</v>
      </c>
      <c r="R15" s="53">
        <v>0.57847222222222217</v>
      </c>
      <c r="S15" s="37">
        <v>0</v>
      </c>
      <c r="T15" s="3">
        <v>1.8142499999999999</v>
      </c>
      <c r="U15" s="3">
        <v>102.56353591160222</v>
      </c>
      <c r="V15" s="3">
        <v>0.33485399999999998</v>
      </c>
      <c r="W15" s="3">
        <v>28.2</v>
      </c>
      <c r="X15" s="37">
        <v>301.2</v>
      </c>
      <c r="Y15" s="37" t="s">
        <v>143</v>
      </c>
      <c r="Z15" s="40">
        <v>0.1225</v>
      </c>
      <c r="AA15" s="41">
        <v>0.74</v>
      </c>
      <c r="AB15" s="41">
        <v>9.0649999999999981E-2</v>
      </c>
      <c r="AC15" s="42" t="s">
        <v>144</v>
      </c>
      <c r="AD15" s="43">
        <v>485.5209755378753</v>
      </c>
      <c r="AE15" s="43">
        <v>566.44113812752119</v>
      </c>
      <c r="AF15" s="44">
        <v>0.88085642986959023</v>
      </c>
      <c r="AG15" s="44">
        <v>0.65183375810349664</v>
      </c>
      <c r="AH15" s="44">
        <v>49.796748010415016</v>
      </c>
      <c r="AI15" s="44">
        <v>36.849593527707107</v>
      </c>
      <c r="AJ15" s="44">
        <v>0.18967508086655296</v>
      </c>
      <c r="AK15" s="45">
        <v>0.14035955984124918</v>
      </c>
      <c r="AL15" s="35">
        <v>8.3918297587187565E-2</v>
      </c>
      <c r="AM15" s="35">
        <v>2.5890029336620247E-2</v>
      </c>
      <c r="AN15" s="35">
        <v>12.751983546261849</v>
      </c>
      <c r="AO15" s="3" t="s">
        <v>246</v>
      </c>
    </row>
    <row r="16" spans="1:42" x14ac:dyDescent="0.2">
      <c r="A16" s="29">
        <v>15</v>
      </c>
      <c r="B16" s="46">
        <v>43013</v>
      </c>
      <c r="C16" s="3" t="s">
        <v>255</v>
      </c>
      <c r="D16" s="3" t="s">
        <v>162</v>
      </c>
      <c r="E16" s="32" t="s">
        <v>137</v>
      </c>
      <c r="F16" s="3" t="s">
        <v>138</v>
      </c>
      <c r="G16" s="33" t="s">
        <v>1782</v>
      </c>
      <c r="H16" s="32">
        <v>2017</v>
      </c>
      <c r="I16" s="34" t="s">
        <v>243</v>
      </c>
      <c r="J16" s="34" t="s">
        <v>244</v>
      </c>
      <c r="K16" s="32" t="s">
        <v>1796</v>
      </c>
      <c r="L16" s="32" t="s">
        <v>1797</v>
      </c>
      <c r="M16" s="32" t="s">
        <v>1810</v>
      </c>
      <c r="N16" s="3">
        <v>14</v>
      </c>
      <c r="O16" s="3" t="s">
        <v>154</v>
      </c>
      <c r="P16" s="33" t="s">
        <v>2432</v>
      </c>
      <c r="Q16" s="31" t="s">
        <v>1864</v>
      </c>
      <c r="R16" s="53">
        <v>0.57847222222222217</v>
      </c>
      <c r="S16" s="37">
        <v>0</v>
      </c>
      <c r="T16" s="3">
        <v>1.8892500000000001</v>
      </c>
      <c r="U16" s="3">
        <v>103.50621546961327</v>
      </c>
      <c r="V16" s="3">
        <v>0.37301400000000001</v>
      </c>
      <c r="W16" s="3">
        <v>28.7</v>
      </c>
      <c r="X16" s="37">
        <v>301.7</v>
      </c>
      <c r="Y16" s="37" t="s">
        <v>143</v>
      </c>
      <c r="Z16" s="40">
        <v>0.1225</v>
      </c>
      <c r="AA16" s="41">
        <v>0.74</v>
      </c>
      <c r="AB16" s="41">
        <v>9.0649999999999981E-2</v>
      </c>
      <c r="AC16" s="42" t="s">
        <v>144</v>
      </c>
      <c r="AD16" s="43">
        <v>484.7163335499107</v>
      </c>
      <c r="AE16" s="43">
        <v>565.5023891415625</v>
      </c>
      <c r="AF16" s="44">
        <v>0.91575033315916876</v>
      </c>
      <c r="AG16" s="44">
        <v>0.67765524653778475</v>
      </c>
      <c r="AH16" s="44">
        <v>50.171153262057992</v>
      </c>
      <c r="AI16" s="44">
        <v>37.126653413922909</v>
      </c>
      <c r="AJ16" s="44">
        <v>0.2109403081832508</v>
      </c>
      <c r="AK16" s="45">
        <v>0.15609582805560554</v>
      </c>
      <c r="AL16" s="35">
        <v>2.2666133536417464E-2</v>
      </c>
      <c r="AM16" s="35">
        <v>-3.8602186481532207E-2</v>
      </c>
      <c r="AN16" s="35">
        <v>1.4615746571991863</v>
      </c>
      <c r="AO16" s="3" t="s">
        <v>246</v>
      </c>
    </row>
    <row r="17" spans="1:41" x14ac:dyDescent="0.2">
      <c r="A17" s="29">
        <v>16</v>
      </c>
      <c r="B17" s="46">
        <v>43013</v>
      </c>
      <c r="C17" s="3" t="s">
        <v>259</v>
      </c>
      <c r="D17" s="3" t="s">
        <v>171</v>
      </c>
      <c r="E17" s="32" t="s">
        <v>137</v>
      </c>
      <c r="F17" s="3" t="s">
        <v>138</v>
      </c>
      <c r="G17" s="33" t="s">
        <v>1782</v>
      </c>
      <c r="H17" s="32">
        <v>2017</v>
      </c>
      <c r="I17" s="34" t="s">
        <v>243</v>
      </c>
      <c r="J17" s="34" t="s">
        <v>244</v>
      </c>
      <c r="K17" s="32" t="s">
        <v>1796</v>
      </c>
      <c r="L17" s="32" t="s">
        <v>1815</v>
      </c>
      <c r="M17" s="32" t="s">
        <v>1798</v>
      </c>
      <c r="N17" s="3">
        <v>6</v>
      </c>
      <c r="O17" s="3" t="s">
        <v>245</v>
      </c>
      <c r="P17" s="33" t="s">
        <v>2433</v>
      </c>
      <c r="Q17" s="31" t="s">
        <v>1864</v>
      </c>
      <c r="R17" s="53">
        <v>0.57459490740740737</v>
      </c>
      <c r="S17" s="37">
        <v>0</v>
      </c>
      <c r="T17" s="3">
        <v>1.8142499999999999</v>
      </c>
      <c r="U17" s="3">
        <v>93.51381215469614</v>
      </c>
      <c r="V17" s="3">
        <v>0.34121400000000002</v>
      </c>
      <c r="W17" s="3">
        <v>30.5</v>
      </c>
      <c r="X17" s="37">
        <v>303.5</v>
      </c>
      <c r="Y17" s="37" t="s">
        <v>143</v>
      </c>
      <c r="Z17" s="40">
        <v>0.1225</v>
      </c>
      <c r="AA17" s="41">
        <v>0.74</v>
      </c>
      <c r="AB17" s="41">
        <v>9.0649999999999981E-2</v>
      </c>
      <c r="AC17" s="42" t="s">
        <v>144</v>
      </c>
      <c r="AD17" s="43">
        <v>481.84157440529827</v>
      </c>
      <c r="AE17" s="43">
        <v>562.14850347284801</v>
      </c>
      <c r="AF17" s="44">
        <v>0.87418107636481235</v>
      </c>
      <c r="AG17" s="44">
        <v>0.64689399650996104</v>
      </c>
      <c r="AH17" s="44">
        <v>45.058842477260107</v>
      </c>
      <c r="AI17" s="44">
        <v>33.343543433172478</v>
      </c>
      <c r="AJ17" s="44">
        <v>0.19181293946398437</v>
      </c>
      <c r="AK17" s="45">
        <v>0.14194157520334841</v>
      </c>
      <c r="AL17" s="35">
        <v>-6.2326325758366389E-3</v>
      </c>
      <c r="AM17" s="35">
        <v>-6.1370512872614476E-2</v>
      </c>
      <c r="AN17" s="35">
        <v>15.725533022727392</v>
      </c>
      <c r="AO17" s="3" t="s">
        <v>246</v>
      </c>
    </row>
    <row r="18" spans="1:41" x14ac:dyDescent="0.2">
      <c r="A18" s="29">
        <v>17</v>
      </c>
      <c r="B18" s="46">
        <v>43013</v>
      </c>
      <c r="C18" s="3" t="s">
        <v>263</v>
      </c>
      <c r="D18" s="3" t="s">
        <v>179</v>
      </c>
      <c r="E18" s="32" t="s">
        <v>137</v>
      </c>
      <c r="F18" s="3" t="s">
        <v>138</v>
      </c>
      <c r="G18" s="33" t="s">
        <v>1782</v>
      </c>
      <c r="H18" s="32">
        <v>2017</v>
      </c>
      <c r="I18" s="34" t="s">
        <v>243</v>
      </c>
      <c r="J18" s="34" t="s">
        <v>244</v>
      </c>
      <c r="K18" s="32" t="s">
        <v>1796</v>
      </c>
      <c r="L18" s="32" t="s">
        <v>1815</v>
      </c>
      <c r="M18" s="32" t="s">
        <v>1805</v>
      </c>
      <c r="N18" s="3">
        <v>5</v>
      </c>
      <c r="O18" s="3" t="s">
        <v>251</v>
      </c>
      <c r="P18" s="33" t="s">
        <v>2434</v>
      </c>
      <c r="Q18" s="31" t="s">
        <v>1864</v>
      </c>
      <c r="R18" s="53">
        <v>0.57459490740740737</v>
      </c>
      <c r="S18" s="37">
        <v>0</v>
      </c>
      <c r="T18" s="3">
        <v>1.8142499999999999</v>
      </c>
      <c r="U18" s="3">
        <v>94.267955801104989</v>
      </c>
      <c r="V18" s="3">
        <v>0.34757399999999999</v>
      </c>
      <c r="W18" s="3">
        <v>28.9</v>
      </c>
      <c r="X18" s="37">
        <v>301.89999999999998</v>
      </c>
      <c r="Y18" s="37" t="s">
        <v>143</v>
      </c>
      <c r="Z18" s="40">
        <v>0.1225</v>
      </c>
      <c r="AA18" s="41">
        <v>0.74</v>
      </c>
      <c r="AB18" s="41">
        <v>9.0649999999999981E-2</v>
      </c>
      <c r="AC18" s="42" t="s">
        <v>144</v>
      </c>
      <c r="AD18" s="43">
        <v>484.39522302751919</v>
      </c>
      <c r="AE18" s="43">
        <v>565.12776019877231</v>
      </c>
      <c r="AF18" s="44">
        <v>0.87881403337767661</v>
      </c>
      <c r="AG18" s="44">
        <v>0.65032238469948056</v>
      </c>
      <c r="AH18" s="44">
        <v>45.662947474624573</v>
      </c>
      <c r="AI18" s="44">
        <v>33.790581131222176</v>
      </c>
      <c r="AJ18" s="44">
        <v>0.1964237161233281</v>
      </c>
      <c r="AK18" s="45">
        <v>0.14535354993126276</v>
      </c>
      <c r="AL18" s="35">
        <v>-2.5097853025377016E-2</v>
      </c>
      <c r="AM18" s="35">
        <v>-4.6362823937486648E-2</v>
      </c>
      <c r="AN18" s="35">
        <v>8.8998037605703626</v>
      </c>
      <c r="AO18" s="3" t="s">
        <v>246</v>
      </c>
    </row>
    <row r="19" spans="1:41" x14ac:dyDescent="0.2">
      <c r="A19" s="29">
        <v>18</v>
      </c>
      <c r="B19" s="46">
        <v>43013</v>
      </c>
      <c r="C19" s="3" t="s">
        <v>267</v>
      </c>
      <c r="D19" s="3" t="s">
        <v>187</v>
      </c>
      <c r="E19" s="32" t="s">
        <v>137</v>
      </c>
      <c r="F19" s="3" t="s">
        <v>138</v>
      </c>
      <c r="G19" s="33" t="s">
        <v>1782</v>
      </c>
      <c r="H19" s="32">
        <v>2017</v>
      </c>
      <c r="I19" s="34" t="s">
        <v>243</v>
      </c>
      <c r="J19" s="34" t="s">
        <v>244</v>
      </c>
      <c r="K19" s="32" t="s">
        <v>1796</v>
      </c>
      <c r="L19" s="32" t="s">
        <v>1815</v>
      </c>
      <c r="M19" s="32" t="s">
        <v>1810</v>
      </c>
      <c r="N19" s="3">
        <v>2</v>
      </c>
      <c r="O19" s="3" t="s">
        <v>154</v>
      </c>
      <c r="P19" s="33" t="s">
        <v>2435</v>
      </c>
      <c r="Q19" s="31" t="s">
        <v>1864</v>
      </c>
      <c r="R19" s="53">
        <v>0.57459490740740737</v>
      </c>
      <c r="S19" s="37">
        <v>0</v>
      </c>
      <c r="T19" s="3">
        <v>1.8142499999999999</v>
      </c>
      <c r="U19" s="3">
        <v>97.095994475138127</v>
      </c>
      <c r="V19" s="3">
        <v>0.29669400000000001</v>
      </c>
      <c r="W19" s="3">
        <v>29</v>
      </c>
      <c r="X19" s="37">
        <v>302</v>
      </c>
      <c r="Y19" s="37" t="s">
        <v>143</v>
      </c>
      <c r="Z19" s="40">
        <v>0.1225</v>
      </c>
      <c r="AA19" s="41">
        <v>0.74</v>
      </c>
      <c r="AB19" s="41">
        <v>9.0649999999999981E-2</v>
      </c>
      <c r="AC19" s="42" t="s">
        <v>144</v>
      </c>
      <c r="AD19" s="43">
        <v>484.23482725830479</v>
      </c>
      <c r="AE19" s="43">
        <v>564.94063180135561</v>
      </c>
      <c r="AF19" s="44">
        <v>0.87852303535337939</v>
      </c>
      <c r="AG19" s="44">
        <v>0.65010704616150061</v>
      </c>
      <c r="AH19" s="44">
        <v>47.017262112141829</v>
      </c>
      <c r="AI19" s="44">
        <v>34.792773962984946</v>
      </c>
      <c r="AJ19" s="44">
        <v>0.16761449581167143</v>
      </c>
      <c r="AK19" s="45">
        <v>0.12403472690063683</v>
      </c>
      <c r="AL19" s="35">
        <v>3.9022027036825356E-2</v>
      </c>
      <c r="AM19" s="35">
        <v>1.253280857504486E-2</v>
      </c>
      <c r="AN19" s="35">
        <v>-2.8934852515662204</v>
      </c>
      <c r="AO19" s="3" t="s">
        <v>246</v>
      </c>
    </row>
    <row r="20" spans="1:41" x14ac:dyDescent="0.2">
      <c r="A20" s="29">
        <v>19</v>
      </c>
      <c r="B20" s="46">
        <v>43013</v>
      </c>
      <c r="C20" s="3" t="s">
        <v>271</v>
      </c>
      <c r="D20" s="3" t="s">
        <v>195</v>
      </c>
      <c r="E20" s="32" t="s">
        <v>137</v>
      </c>
      <c r="F20" s="3" t="s">
        <v>138</v>
      </c>
      <c r="G20" s="33" t="s">
        <v>1782</v>
      </c>
      <c r="H20" s="32">
        <v>2017</v>
      </c>
      <c r="I20" s="34" t="s">
        <v>243</v>
      </c>
      <c r="J20" s="34" t="s">
        <v>244</v>
      </c>
      <c r="K20" s="32" t="s">
        <v>1828</v>
      </c>
      <c r="L20" s="32" t="s">
        <v>1797</v>
      </c>
      <c r="M20" s="32" t="s">
        <v>1798</v>
      </c>
      <c r="N20" s="3">
        <v>8</v>
      </c>
      <c r="O20" s="3" t="s">
        <v>245</v>
      </c>
      <c r="P20" s="33" t="s">
        <v>2436</v>
      </c>
      <c r="Q20" s="31" t="s">
        <v>1864</v>
      </c>
      <c r="R20" s="53">
        <v>0.53211805555555558</v>
      </c>
      <c r="S20" s="37">
        <v>0</v>
      </c>
      <c r="T20" s="3">
        <v>1.8892500000000001</v>
      </c>
      <c r="U20" s="3">
        <v>104.2603591160221</v>
      </c>
      <c r="V20" s="3">
        <v>0.34757399999999999</v>
      </c>
      <c r="W20" s="3">
        <v>30.1</v>
      </c>
      <c r="X20" s="37">
        <v>303.10000000000002</v>
      </c>
      <c r="Y20" s="37" t="s">
        <v>143</v>
      </c>
      <c r="Z20" s="40">
        <v>0.1225</v>
      </c>
      <c r="AA20" s="41">
        <v>0.74</v>
      </c>
      <c r="AB20" s="41">
        <v>9.0649999999999981E-2</v>
      </c>
      <c r="AC20" s="42" t="s">
        <v>144</v>
      </c>
      <c r="AD20" s="43">
        <v>482.4774590300496</v>
      </c>
      <c r="AE20" s="43">
        <v>562.89036886839119</v>
      </c>
      <c r="AF20" s="44">
        <v>0.91152053947252121</v>
      </c>
      <c r="AG20" s="44">
        <v>0.67452519920966547</v>
      </c>
      <c r="AH20" s="44">
        <v>50.30327314385881</v>
      </c>
      <c r="AI20" s="44">
        <v>37.224422126455515</v>
      </c>
      <c r="AJ20" s="44">
        <v>0.19564605706906221</v>
      </c>
      <c r="AK20" s="45">
        <v>0.144778082231106</v>
      </c>
      <c r="AL20" s="35">
        <v>-9.1435999919529994E-3</v>
      </c>
      <c r="AM20" s="35">
        <v>-3.9822011328615368E-2</v>
      </c>
      <c r="AN20" s="35">
        <v>3.8640579612574069</v>
      </c>
      <c r="AO20" s="3" t="s">
        <v>272</v>
      </c>
    </row>
    <row r="21" spans="1:41" x14ac:dyDescent="0.2">
      <c r="A21" s="29">
        <v>20</v>
      </c>
      <c r="B21" s="46">
        <v>43013</v>
      </c>
      <c r="C21" s="3" t="s">
        <v>276</v>
      </c>
      <c r="D21" s="3" t="s">
        <v>203</v>
      </c>
      <c r="E21" s="32" t="s">
        <v>137</v>
      </c>
      <c r="F21" s="3" t="s">
        <v>138</v>
      </c>
      <c r="G21" s="33" t="s">
        <v>1782</v>
      </c>
      <c r="H21" s="32">
        <v>2017</v>
      </c>
      <c r="I21" s="34" t="s">
        <v>243</v>
      </c>
      <c r="J21" s="34" t="s">
        <v>244</v>
      </c>
      <c r="K21" s="32" t="s">
        <v>1828</v>
      </c>
      <c r="L21" s="32" t="s">
        <v>1797</v>
      </c>
      <c r="M21" s="32" t="s">
        <v>1805</v>
      </c>
      <c r="N21" s="3">
        <v>11</v>
      </c>
      <c r="O21" s="3" t="s">
        <v>251</v>
      </c>
      <c r="P21" s="33" t="s">
        <v>2437</v>
      </c>
      <c r="Q21" s="31" t="s">
        <v>1864</v>
      </c>
      <c r="R21" s="53">
        <v>0.53211805555555558</v>
      </c>
      <c r="S21" s="37">
        <v>0</v>
      </c>
      <c r="T21" s="3">
        <v>1.8892500000000001</v>
      </c>
      <c r="U21" s="3">
        <v>101.43232044198895</v>
      </c>
      <c r="V21" s="3">
        <v>0.39209400000000005</v>
      </c>
      <c r="W21" s="3">
        <v>30.2</v>
      </c>
      <c r="X21" s="37">
        <v>303.2</v>
      </c>
      <c r="Y21" s="37" t="s">
        <v>143</v>
      </c>
      <c r="Z21" s="40">
        <v>0.1225</v>
      </c>
      <c r="AA21" s="41">
        <v>0.74</v>
      </c>
      <c r="AB21" s="41">
        <v>9.0649999999999981E-2</v>
      </c>
      <c r="AC21" s="42" t="s">
        <v>144</v>
      </c>
      <c r="AD21" s="43">
        <v>482.31833058050148</v>
      </c>
      <c r="AE21" s="43">
        <v>562.70471901058499</v>
      </c>
      <c r="AF21" s="44">
        <v>0.91121990604921244</v>
      </c>
      <c r="AG21" s="44">
        <v>0.67430273047641709</v>
      </c>
      <c r="AH21" s="44">
        <v>48.922667462486586</v>
      </c>
      <c r="AI21" s="44">
        <v>36.20277392224007</v>
      </c>
      <c r="AJ21" s="44">
        <v>0.22063314409573637</v>
      </c>
      <c r="AK21" s="45">
        <v>0.1632685266308449</v>
      </c>
      <c r="AL21" s="35">
        <v>7.0602580939648218E-3</v>
      </c>
      <c r="AM21" s="35">
        <v>-7.6287631758288413E-2</v>
      </c>
      <c r="AN21" s="35">
        <v>11.952235629316826</v>
      </c>
      <c r="AO21" s="3" t="s">
        <v>272</v>
      </c>
    </row>
    <row r="22" spans="1:41" x14ac:dyDescent="0.2">
      <c r="A22" s="29">
        <v>21</v>
      </c>
      <c r="B22" s="46">
        <v>43013</v>
      </c>
      <c r="C22" s="3" t="s">
        <v>280</v>
      </c>
      <c r="D22" s="3" t="s">
        <v>211</v>
      </c>
      <c r="E22" s="32" t="s">
        <v>137</v>
      </c>
      <c r="F22" s="3" t="s">
        <v>138</v>
      </c>
      <c r="G22" s="33" t="s">
        <v>1782</v>
      </c>
      <c r="H22" s="32">
        <v>2017</v>
      </c>
      <c r="I22" s="34" t="s">
        <v>243</v>
      </c>
      <c r="J22" s="34" t="s">
        <v>244</v>
      </c>
      <c r="K22" s="32" t="s">
        <v>1828</v>
      </c>
      <c r="L22" s="32" t="s">
        <v>1797</v>
      </c>
      <c r="M22" s="32" t="s">
        <v>1810</v>
      </c>
      <c r="N22" s="3">
        <v>14</v>
      </c>
      <c r="O22" s="3" t="s">
        <v>154</v>
      </c>
      <c r="P22" s="33" t="s">
        <v>2438</v>
      </c>
      <c r="Q22" s="31" t="s">
        <v>1864</v>
      </c>
      <c r="R22" s="53">
        <v>0.53211805555555558</v>
      </c>
      <c r="S22" s="37">
        <v>0</v>
      </c>
      <c r="T22" s="3">
        <v>1.9642500000000003</v>
      </c>
      <c r="U22" s="3">
        <v>103.31767955801106</v>
      </c>
      <c r="V22" s="3">
        <v>0.34757399999999999</v>
      </c>
      <c r="W22" s="3">
        <v>29.1</v>
      </c>
      <c r="X22" s="37">
        <v>302.10000000000002</v>
      </c>
      <c r="Y22" s="37" t="s">
        <v>143</v>
      </c>
      <c r="Z22" s="40">
        <v>0.1225</v>
      </c>
      <c r="AA22" s="41">
        <v>0.74</v>
      </c>
      <c r="AB22" s="41">
        <v>9.0649999999999981E-2</v>
      </c>
      <c r="AC22" s="42" t="s">
        <v>144</v>
      </c>
      <c r="AD22" s="43">
        <v>484.07453767629272</v>
      </c>
      <c r="AE22" s="43">
        <v>564.75362728900814</v>
      </c>
      <c r="AF22" s="44">
        <v>0.95084341063065814</v>
      </c>
      <c r="AG22" s="44">
        <v>0.70362412386668682</v>
      </c>
      <c r="AH22" s="44">
        <v>50.013457965831563</v>
      </c>
      <c r="AI22" s="44">
        <v>37.009958894715346</v>
      </c>
      <c r="AJ22" s="44">
        <v>0.19629367725134972</v>
      </c>
      <c r="AK22" s="45">
        <v>0.14525732116599877</v>
      </c>
      <c r="AL22" s="35">
        <v>3.3015741504751797E-2</v>
      </c>
      <c r="AM22" s="35">
        <v>-5.8238629189396832E-2</v>
      </c>
      <c r="AN22" s="35">
        <v>10.479589804672491</v>
      </c>
      <c r="AO22" s="3" t="s">
        <v>272</v>
      </c>
    </row>
    <row r="23" spans="1:41" x14ac:dyDescent="0.2">
      <c r="A23" s="29">
        <v>22</v>
      </c>
      <c r="B23" s="46">
        <v>43013</v>
      </c>
      <c r="C23" s="3" t="s">
        <v>284</v>
      </c>
      <c r="D23" s="3" t="s">
        <v>219</v>
      </c>
      <c r="E23" s="32" t="s">
        <v>137</v>
      </c>
      <c r="F23" s="3" t="s">
        <v>138</v>
      </c>
      <c r="G23" s="33" t="s">
        <v>1782</v>
      </c>
      <c r="H23" s="32">
        <v>2017</v>
      </c>
      <c r="I23" s="34" t="s">
        <v>243</v>
      </c>
      <c r="J23" s="34" t="s">
        <v>244</v>
      </c>
      <c r="K23" s="32" t="s">
        <v>1828</v>
      </c>
      <c r="L23" s="32" t="s">
        <v>1815</v>
      </c>
      <c r="M23" s="32" t="s">
        <v>1798</v>
      </c>
      <c r="N23" s="3">
        <v>6</v>
      </c>
      <c r="O23" s="3" t="s">
        <v>245</v>
      </c>
      <c r="P23" s="33" t="s">
        <v>2439</v>
      </c>
      <c r="Q23" s="31" t="s">
        <v>1864</v>
      </c>
      <c r="R23" s="53">
        <v>0.52974537037037039</v>
      </c>
      <c r="S23" s="37">
        <v>0</v>
      </c>
      <c r="T23" s="3">
        <v>1.9642500000000003</v>
      </c>
      <c r="U23" s="3">
        <v>118.77762430939228</v>
      </c>
      <c r="V23" s="3">
        <v>0.38573400000000002</v>
      </c>
      <c r="W23" s="3">
        <v>29.6</v>
      </c>
      <c r="X23" s="37">
        <v>302.60000000000002</v>
      </c>
      <c r="Y23" s="37" t="s">
        <v>143</v>
      </c>
      <c r="Z23" s="40">
        <v>0.1225</v>
      </c>
      <c r="AA23" s="41">
        <v>0.74</v>
      </c>
      <c r="AB23" s="41">
        <v>9.0649999999999981E-2</v>
      </c>
      <c r="AC23" s="42" t="s">
        <v>144</v>
      </c>
      <c r="AD23" s="43">
        <v>483.27467888964975</v>
      </c>
      <c r="AE23" s="43">
        <v>563.82045870459137</v>
      </c>
      <c r="AF23" s="44">
        <v>0.94927228800899466</v>
      </c>
      <c r="AG23" s="44">
        <v>0.70246149312665584</v>
      </c>
      <c r="AH23" s="44">
        <v>57.402218247397009</v>
      </c>
      <c r="AI23" s="44">
        <v>42.477641503073777</v>
      </c>
      <c r="AJ23" s="44">
        <v>0.21748472081795686</v>
      </c>
      <c r="AK23" s="45">
        <v>0.16093869340528805</v>
      </c>
      <c r="AL23" s="35">
        <v>-1.785272957148587E-2</v>
      </c>
      <c r="AM23" s="35">
        <v>-3.8620289237918042E-2</v>
      </c>
      <c r="AN23" s="35">
        <v>-9.0988974042615762</v>
      </c>
      <c r="AO23" s="3" t="s">
        <v>272</v>
      </c>
    </row>
    <row r="24" spans="1:41" x14ac:dyDescent="0.2">
      <c r="A24" s="29">
        <v>23</v>
      </c>
      <c r="B24" s="46">
        <v>43013</v>
      </c>
      <c r="C24" s="3" t="s">
        <v>288</v>
      </c>
      <c r="D24" s="3" t="s">
        <v>227</v>
      </c>
      <c r="E24" s="32" t="s">
        <v>137</v>
      </c>
      <c r="F24" s="3" t="s">
        <v>138</v>
      </c>
      <c r="G24" s="33" t="s">
        <v>1782</v>
      </c>
      <c r="H24" s="32">
        <v>2017</v>
      </c>
      <c r="I24" s="34" t="s">
        <v>243</v>
      </c>
      <c r="J24" s="34" t="s">
        <v>244</v>
      </c>
      <c r="K24" s="32" t="s">
        <v>1828</v>
      </c>
      <c r="L24" s="32" t="s">
        <v>1815</v>
      </c>
      <c r="M24" s="32" t="s">
        <v>1805</v>
      </c>
      <c r="N24" s="3">
        <v>5</v>
      </c>
      <c r="O24" s="3" t="s">
        <v>251</v>
      </c>
      <c r="P24" s="33" t="s">
        <v>2440</v>
      </c>
      <c r="Q24" s="31" t="s">
        <v>1864</v>
      </c>
      <c r="R24" s="53">
        <v>0.52974537037037039</v>
      </c>
      <c r="S24" s="37">
        <v>0</v>
      </c>
      <c r="T24" s="3">
        <v>1.8892500000000001</v>
      </c>
      <c r="U24" s="3">
        <v>112.17886740331492</v>
      </c>
      <c r="V24" s="3">
        <v>0.32213399999999998</v>
      </c>
      <c r="W24" s="3">
        <v>29.7</v>
      </c>
      <c r="X24" s="37">
        <v>302.7</v>
      </c>
      <c r="Y24" s="37" t="s">
        <v>143</v>
      </c>
      <c r="Z24" s="40">
        <v>0.1225</v>
      </c>
      <c r="AA24" s="41">
        <v>0.74</v>
      </c>
      <c r="AB24" s="41">
        <v>9.0649999999999981E-2</v>
      </c>
      <c r="AC24" s="42" t="s">
        <v>144</v>
      </c>
      <c r="AD24" s="43">
        <v>483.11502422202852</v>
      </c>
      <c r="AE24" s="43">
        <v>563.63419492569994</v>
      </c>
      <c r="AF24" s="44">
        <v>0.91272505951146743</v>
      </c>
      <c r="AG24" s="44">
        <v>0.67541654403848583</v>
      </c>
      <c r="AH24" s="44">
        <v>54.195296242752214</v>
      </c>
      <c r="AI24" s="44">
        <v>40.104519219636629</v>
      </c>
      <c r="AJ24" s="44">
        <v>0.1815657377481954</v>
      </c>
      <c r="AK24" s="45">
        <v>0.13435864593366456</v>
      </c>
      <c r="AL24" s="35">
        <v>-1.3504431922482785E-2</v>
      </c>
      <c r="AM24" s="35">
        <v>-1.1181293432335703E-3</v>
      </c>
      <c r="AN24" s="35">
        <v>-1.8010123328952885</v>
      </c>
      <c r="AO24" s="3" t="s">
        <v>272</v>
      </c>
    </row>
    <row r="25" spans="1:41" x14ac:dyDescent="0.2">
      <c r="A25" s="29">
        <v>24</v>
      </c>
      <c r="B25" s="46">
        <v>43013</v>
      </c>
      <c r="C25" s="3" t="s">
        <v>292</v>
      </c>
      <c r="D25" s="3" t="s">
        <v>235</v>
      </c>
      <c r="E25" s="32" t="s">
        <v>137</v>
      </c>
      <c r="F25" s="3" t="s">
        <v>138</v>
      </c>
      <c r="G25" s="33" t="s">
        <v>1782</v>
      </c>
      <c r="H25" s="32">
        <v>2017</v>
      </c>
      <c r="I25" s="34" t="s">
        <v>243</v>
      </c>
      <c r="J25" s="34" t="s">
        <v>244</v>
      </c>
      <c r="K25" s="32" t="s">
        <v>1828</v>
      </c>
      <c r="L25" s="32" t="s">
        <v>1815</v>
      </c>
      <c r="M25" s="32" t="s">
        <v>1810</v>
      </c>
      <c r="N25" s="3">
        <v>2</v>
      </c>
      <c r="O25" s="3" t="s">
        <v>154</v>
      </c>
      <c r="P25" s="33" t="s">
        <v>2441</v>
      </c>
      <c r="Q25" s="31" t="s">
        <v>1864</v>
      </c>
      <c r="R25" s="53">
        <v>0.52974537037037039</v>
      </c>
      <c r="S25" s="37">
        <v>0</v>
      </c>
      <c r="T25" s="3">
        <v>1.8892500000000001</v>
      </c>
      <c r="U25" s="3">
        <v>95.964779005524875</v>
      </c>
      <c r="V25" s="3">
        <v>0.34121400000000002</v>
      </c>
      <c r="W25" s="3">
        <v>29.5</v>
      </c>
      <c r="X25" s="37">
        <v>302.5</v>
      </c>
      <c r="Y25" s="37" t="s">
        <v>143</v>
      </c>
      <c r="Z25" s="40">
        <v>0.1225</v>
      </c>
      <c r="AA25" s="41">
        <v>0.74</v>
      </c>
      <c r="AB25" s="41">
        <v>9.0649999999999981E-2</v>
      </c>
      <c r="AC25" s="42" t="s">
        <v>144</v>
      </c>
      <c r="AD25" s="43">
        <v>483.43443911407616</v>
      </c>
      <c r="AE25" s="43">
        <v>564.0068456330888</v>
      </c>
      <c r="AF25" s="44">
        <v>0.91332851409626847</v>
      </c>
      <c r="AG25" s="44">
        <v>0.67586310043123854</v>
      </c>
      <c r="AH25" s="44">
        <v>46.392679113242188</v>
      </c>
      <c r="AI25" s="44">
        <v>34.33058254379921</v>
      </c>
      <c r="AJ25" s="44">
        <v>0.19244703182584877</v>
      </c>
      <c r="AK25" s="45">
        <v>0.14241080355112806</v>
      </c>
      <c r="AL25" s="35">
        <v>-1.5485109223976123E-2</v>
      </c>
      <c r="AM25" s="35">
        <v>6.7521001928695173E-2</v>
      </c>
      <c r="AN25" s="35">
        <v>7.3645031132660606</v>
      </c>
      <c r="AO25" s="3" t="s">
        <v>272</v>
      </c>
    </row>
    <row r="26" spans="1:41" x14ac:dyDescent="0.2">
      <c r="A26" s="29">
        <v>25</v>
      </c>
      <c r="B26" s="46">
        <v>43014</v>
      </c>
      <c r="C26" s="3" t="s">
        <v>296</v>
      </c>
      <c r="D26" s="3" t="s">
        <v>297</v>
      </c>
      <c r="E26" s="32" t="s">
        <v>137</v>
      </c>
      <c r="F26" s="3" t="s">
        <v>138</v>
      </c>
      <c r="G26" s="33" t="s">
        <v>1782</v>
      </c>
      <c r="H26" s="32">
        <v>2017</v>
      </c>
      <c r="I26" s="34" t="s">
        <v>243</v>
      </c>
      <c r="J26" s="34" t="s">
        <v>298</v>
      </c>
      <c r="K26" s="32" t="s">
        <v>1796</v>
      </c>
      <c r="L26" s="32" t="s">
        <v>1797</v>
      </c>
      <c r="M26" s="32" t="s">
        <v>1798</v>
      </c>
      <c r="N26" s="3">
        <v>11</v>
      </c>
      <c r="O26" s="3" t="s">
        <v>245</v>
      </c>
      <c r="P26" s="33" t="s">
        <v>2442</v>
      </c>
      <c r="Q26" s="31" t="s">
        <v>1864</v>
      </c>
      <c r="R26" s="53">
        <v>0.57106481481481486</v>
      </c>
      <c r="S26" s="37">
        <v>0</v>
      </c>
      <c r="T26" s="3">
        <v>1.73925</v>
      </c>
      <c r="U26" s="3">
        <v>98.981353591160229</v>
      </c>
      <c r="V26" s="3">
        <v>0.34757399999999999</v>
      </c>
      <c r="W26" s="3">
        <v>29.9</v>
      </c>
      <c r="X26" s="37">
        <v>302.89999999999998</v>
      </c>
      <c r="Y26" s="37" t="s">
        <v>143</v>
      </c>
      <c r="Z26" s="40">
        <v>0.1225</v>
      </c>
      <c r="AA26" s="41">
        <v>0.74</v>
      </c>
      <c r="AB26" s="41">
        <v>9.0649999999999981E-2</v>
      </c>
      <c r="AC26" s="42" t="s">
        <v>144</v>
      </c>
      <c r="AD26" s="43">
        <v>482.79603113901635</v>
      </c>
      <c r="AE26" s="43">
        <v>563.26203632885245</v>
      </c>
      <c r="AF26" s="44">
        <v>0.83970299715853414</v>
      </c>
      <c r="AG26" s="44">
        <v>0.62138021789731512</v>
      </c>
      <c r="AH26" s="44">
        <v>47.787804670579781</v>
      </c>
      <c r="AI26" s="44">
        <v>35.36297545622903</v>
      </c>
      <c r="AJ26" s="44">
        <v>0.19577523901496457</v>
      </c>
      <c r="AK26" s="45">
        <v>0.14487367687107375</v>
      </c>
      <c r="AL26" s="35">
        <v>-3.0367952985126442E-2</v>
      </c>
      <c r="AM26" s="35">
        <v>-1.4372696330247892E-2</v>
      </c>
      <c r="AN26" s="35">
        <v>4.8438678377975535</v>
      </c>
      <c r="AO26" s="3" t="s">
        <v>299</v>
      </c>
    </row>
    <row r="27" spans="1:41" x14ac:dyDescent="0.2">
      <c r="A27" s="29">
        <v>26</v>
      </c>
      <c r="B27" s="46">
        <v>43014</v>
      </c>
      <c r="C27" s="3" t="s">
        <v>306</v>
      </c>
      <c r="D27" s="3" t="s">
        <v>307</v>
      </c>
      <c r="E27" s="32" t="s">
        <v>137</v>
      </c>
      <c r="F27" s="3" t="s">
        <v>138</v>
      </c>
      <c r="G27" s="33" t="s">
        <v>1782</v>
      </c>
      <c r="H27" s="32">
        <v>2017</v>
      </c>
      <c r="I27" s="34" t="s">
        <v>243</v>
      </c>
      <c r="J27" s="34" t="s">
        <v>298</v>
      </c>
      <c r="K27" s="32" t="s">
        <v>1796</v>
      </c>
      <c r="L27" s="32" t="s">
        <v>1797</v>
      </c>
      <c r="M27" s="32" t="s">
        <v>1805</v>
      </c>
      <c r="N27" s="3">
        <v>8</v>
      </c>
      <c r="O27" s="3" t="s">
        <v>154</v>
      </c>
      <c r="P27" s="33" t="s">
        <v>2443</v>
      </c>
      <c r="Q27" s="31" t="s">
        <v>1864</v>
      </c>
      <c r="R27" s="53">
        <v>0.57106481481481486</v>
      </c>
      <c r="S27" s="37">
        <v>0</v>
      </c>
      <c r="T27" s="3">
        <v>1.8142499999999999</v>
      </c>
      <c r="U27" s="3">
        <v>108.0310773480663</v>
      </c>
      <c r="V27" s="3">
        <v>0.32849399999999995</v>
      </c>
      <c r="W27" s="3">
        <v>30.2</v>
      </c>
      <c r="X27" s="37">
        <v>303.2</v>
      </c>
      <c r="Y27" s="37" t="s">
        <v>143</v>
      </c>
      <c r="Z27" s="40">
        <v>0.1225</v>
      </c>
      <c r="AA27" s="41">
        <v>0.74</v>
      </c>
      <c r="AB27" s="41">
        <v>9.0649999999999981E-2</v>
      </c>
      <c r="AC27" s="42" t="s">
        <v>144</v>
      </c>
      <c r="AD27" s="43">
        <v>482.31833058050148</v>
      </c>
      <c r="AE27" s="43">
        <v>562.70471901058499</v>
      </c>
      <c r="AF27" s="44">
        <v>0.87504603125567471</v>
      </c>
      <c r="AG27" s="44">
        <v>0.64753406312919914</v>
      </c>
      <c r="AH27" s="44">
        <v>52.105368877332367</v>
      </c>
      <c r="AI27" s="44">
        <v>38.557972969225943</v>
      </c>
      <c r="AJ27" s="44">
        <v>0.18484512396666306</v>
      </c>
      <c r="AK27" s="45">
        <v>0.13678539173533064</v>
      </c>
      <c r="AL27" s="35">
        <v>-6.32130105506514E-2</v>
      </c>
      <c r="AM27" s="35">
        <v>-1.9011582843702277E-2</v>
      </c>
      <c r="AN27" s="35">
        <v>-4.6796606008747501</v>
      </c>
      <c r="AO27" s="3" t="s">
        <v>299</v>
      </c>
    </row>
    <row r="28" spans="1:41" x14ac:dyDescent="0.2">
      <c r="A28" s="29">
        <v>27</v>
      </c>
      <c r="B28" s="46">
        <v>43014</v>
      </c>
      <c r="C28" s="3" t="s">
        <v>314</v>
      </c>
      <c r="D28" s="3" t="s">
        <v>315</v>
      </c>
      <c r="E28" s="32" t="s">
        <v>137</v>
      </c>
      <c r="F28" s="3" t="s">
        <v>138</v>
      </c>
      <c r="G28" s="33" t="s">
        <v>1782</v>
      </c>
      <c r="H28" s="32">
        <v>2017</v>
      </c>
      <c r="I28" s="34" t="s">
        <v>243</v>
      </c>
      <c r="J28" s="34" t="s">
        <v>298</v>
      </c>
      <c r="K28" s="32" t="s">
        <v>1796</v>
      </c>
      <c r="L28" s="32" t="s">
        <v>1797</v>
      </c>
      <c r="M28" s="32" t="s">
        <v>1810</v>
      </c>
      <c r="N28" s="3">
        <v>14</v>
      </c>
      <c r="O28" s="3" t="s">
        <v>251</v>
      </c>
      <c r="P28" s="33" t="s">
        <v>2444</v>
      </c>
      <c r="Q28" s="31" t="s">
        <v>1864</v>
      </c>
      <c r="R28" s="53">
        <v>0.57106481481481486</v>
      </c>
      <c r="S28" s="37">
        <v>0</v>
      </c>
      <c r="T28" s="3">
        <v>1.8142499999999999</v>
      </c>
      <c r="U28" s="3">
        <v>100.1125690607735</v>
      </c>
      <c r="V28" s="3">
        <v>0.32213399999999998</v>
      </c>
      <c r="W28" s="3">
        <v>28.5</v>
      </c>
      <c r="X28" s="37">
        <v>301.5</v>
      </c>
      <c r="Y28" s="37" t="s">
        <v>143</v>
      </c>
      <c r="Z28" s="40">
        <v>0.1225</v>
      </c>
      <c r="AA28" s="41">
        <v>0.74</v>
      </c>
      <c r="AB28" s="41">
        <v>9.0649999999999981E-2</v>
      </c>
      <c r="AC28" s="42" t="s">
        <v>144</v>
      </c>
      <c r="AD28" s="43">
        <v>485.03787008957892</v>
      </c>
      <c r="AE28" s="43">
        <v>565.8775151045088</v>
      </c>
      <c r="AF28" s="44">
        <v>0.87997995581001853</v>
      </c>
      <c r="AG28" s="44">
        <v>0.65118516729941356</v>
      </c>
      <c r="AH28" s="44">
        <v>48.558387266433449</v>
      </c>
      <c r="AI28" s="44">
        <v>35.933206577160746</v>
      </c>
      <c r="AJ28" s="44">
        <v>0.18228838745067583</v>
      </c>
      <c r="AK28" s="45">
        <v>0.13489340671350009</v>
      </c>
      <c r="AL28" s="35">
        <v>2.8213223322920599E-2</v>
      </c>
      <c r="AM28" s="35">
        <v>2.1112018262953287E-2</v>
      </c>
      <c r="AN28" s="35">
        <v>11.709689417256774</v>
      </c>
      <c r="AO28" s="3" t="s">
        <v>299</v>
      </c>
    </row>
    <row r="29" spans="1:41" x14ac:dyDescent="0.2">
      <c r="A29" s="29">
        <v>28</v>
      </c>
      <c r="B29" s="46">
        <v>43014</v>
      </c>
      <c r="C29" s="3" t="s">
        <v>322</v>
      </c>
      <c r="D29" s="3" t="s">
        <v>323</v>
      </c>
      <c r="E29" s="32" t="s">
        <v>137</v>
      </c>
      <c r="F29" s="3" t="s">
        <v>138</v>
      </c>
      <c r="G29" s="33" t="s">
        <v>1782</v>
      </c>
      <c r="H29" s="32">
        <v>2017</v>
      </c>
      <c r="I29" s="34" t="s">
        <v>243</v>
      </c>
      <c r="J29" s="34" t="s">
        <v>298</v>
      </c>
      <c r="K29" s="32" t="s">
        <v>1796</v>
      </c>
      <c r="L29" s="32" t="s">
        <v>1815</v>
      </c>
      <c r="M29" s="32" t="s">
        <v>1798</v>
      </c>
      <c r="N29" s="3">
        <v>5</v>
      </c>
      <c r="O29" s="3" t="s">
        <v>245</v>
      </c>
      <c r="P29" s="33" t="s">
        <v>2445</v>
      </c>
      <c r="Q29" s="31" t="s">
        <v>1864</v>
      </c>
      <c r="R29" s="53">
        <v>0.56759259259259254</v>
      </c>
      <c r="S29" s="37">
        <v>0</v>
      </c>
      <c r="T29" s="3">
        <v>1.73925</v>
      </c>
      <c r="U29" s="3">
        <v>113.12154696132598</v>
      </c>
      <c r="V29" s="3">
        <v>0.41117399999999998</v>
      </c>
      <c r="W29" s="3">
        <v>30.7</v>
      </c>
      <c r="X29" s="37">
        <v>303.7</v>
      </c>
      <c r="Y29" s="37" t="s">
        <v>143</v>
      </c>
      <c r="Z29" s="40">
        <v>0.1225</v>
      </c>
      <c r="AA29" s="41">
        <v>0.74</v>
      </c>
      <c r="AB29" s="41">
        <v>9.0649999999999981E-2</v>
      </c>
      <c r="AC29" s="42" t="s">
        <v>144</v>
      </c>
      <c r="AD29" s="43">
        <v>481.52426023051709</v>
      </c>
      <c r="AE29" s="43">
        <v>561.77830360226994</v>
      </c>
      <c r="AF29" s="44">
        <v>0.83749106960592679</v>
      </c>
      <c r="AG29" s="44">
        <v>0.61974339150838575</v>
      </c>
      <c r="AH29" s="44">
        <v>54.470769216684189</v>
      </c>
      <c r="AI29" s="44">
        <v>40.308369220346293</v>
      </c>
      <c r="AJ29" s="44">
        <v>0.23098863220535973</v>
      </c>
      <c r="AK29" s="45">
        <v>0.17093158783196619</v>
      </c>
      <c r="AL29" s="35">
        <v>-3.436635744054934E-2</v>
      </c>
      <c r="AM29" s="35">
        <v>-5.5038317331173071E-2</v>
      </c>
      <c r="AN29" s="35">
        <v>3.7086043384769125</v>
      </c>
      <c r="AO29" s="3" t="s">
        <v>299</v>
      </c>
    </row>
    <row r="30" spans="1:41" x14ac:dyDescent="0.2">
      <c r="A30" s="29">
        <v>29</v>
      </c>
      <c r="B30" s="46">
        <v>43014</v>
      </c>
      <c r="C30" s="3" t="s">
        <v>330</v>
      </c>
      <c r="D30" s="3" t="s">
        <v>331</v>
      </c>
      <c r="E30" s="32" t="s">
        <v>137</v>
      </c>
      <c r="F30" s="3" t="s">
        <v>138</v>
      </c>
      <c r="G30" s="33" t="s">
        <v>1782</v>
      </c>
      <c r="H30" s="32">
        <v>2017</v>
      </c>
      <c r="I30" s="34" t="s">
        <v>243</v>
      </c>
      <c r="J30" s="34" t="s">
        <v>298</v>
      </c>
      <c r="K30" s="32" t="s">
        <v>1796</v>
      </c>
      <c r="L30" s="32" t="s">
        <v>1815</v>
      </c>
      <c r="M30" s="32" t="s">
        <v>1805</v>
      </c>
      <c r="N30" s="3">
        <v>6</v>
      </c>
      <c r="O30" s="3" t="s">
        <v>154</v>
      </c>
      <c r="P30" s="33" t="s">
        <v>2446</v>
      </c>
      <c r="Q30" s="31" t="s">
        <v>1864</v>
      </c>
      <c r="R30" s="53">
        <v>0.56759259259259254</v>
      </c>
      <c r="S30" s="37">
        <v>0</v>
      </c>
      <c r="T30" s="3">
        <v>1.73925</v>
      </c>
      <c r="U30" s="3">
        <v>103.69475138121548</v>
      </c>
      <c r="V30" s="3">
        <v>0.34757399999999999</v>
      </c>
      <c r="W30" s="3">
        <v>30.8</v>
      </c>
      <c r="X30" s="37">
        <v>303.8</v>
      </c>
      <c r="Y30" s="37" t="s">
        <v>143</v>
      </c>
      <c r="Z30" s="40">
        <v>0.1225</v>
      </c>
      <c r="AA30" s="41">
        <v>0.74</v>
      </c>
      <c r="AB30" s="41">
        <v>9.0649999999999981E-2</v>
      </c>
      <c r="AC30" s="42" t="s">
        <v>144</v>
      </c>
      <c r="AD30" s="43">
        <v>481.36575981569467</v>
      </c>
      <c r="AE30" s="43">
        <v>561.59338645164382</v>
      </c>
      <c r="AF30" s="44">
        <v>0.83721539775944687</v>
      </c>
      <c r="AG30" s="44">
        <v>0.61953939434199057</v>
      </c>
      <c r="AH30" s="44">
        <v>49.915102787518343</v>
      </c>
      <c r="AI30" s="44">
        <v>36.937176062763569</v>
      </c>
      <c r="AJ30" s="44">
        <v>0.19519525970254364</v>
      </c>
      <c r="AK30" s="45">
        <v>0.14444449217988226</v>
      </c>
      <c r="AL30" s="35">
        <v>4.3086176672592916E-2</v>
      </c>
      <c r="AM30" s="35">
        <v>2.9664340790957276E-2</v>
      </c>
      <c r="AN30" s="35">
        <v>3.8323803118080235</v>
      </c>
      <c r="AO30" s="3" t="s">
        <v>299</v>
      </c>
    </row>
    <row r="31" spans="1:41" x14ac:dyDescent="0.2">
      <c r="A31" s="29">
        <v>30</v>
      </c>
      <c r="B31" s="46">
        <v>43014</v>
      </c>
      <c r="C31" s="3" t="s">
        <v>338</v>
      </c>
      <c r="D31" s="3" t="s">
        <v>339</v>
      </c>
      <c r="E31" s="32" t="s">
        <v>137</v>
      </c>
      <c r="F31" s="3" t="s">
        <v>138</v>
      </c>
      <c r="G31" s="33" t="s">
        <v>1782</v>
      </c>
      <c r="H31" s="32">
        <v>2017</v>
      </c>
      <c r="I31" s="34" t="s">
        <v>243</v>
      </c>
      <c r="J31" s="34" t="s">
        <v>298</v>
      </c>
      <c r="K31" s="32" t="s">
        <v>1796</v>
      </c>
      <c r="L31" s="32" t="s">
        <v>1815</v>
      </c>
      <c r="M31" s="32" t="s">
        <v>1810</v>
      </c>
      <c r="N31" s="3">
        <v>2</v>
      </c>
      <c r="O31" s="3" t="s">
        <v>251</v>
      </c>
      <c r="P31" s="33" t="s">
        <v>2447</v>
      </c>
      <c r="Q31" s="31" t="s">
        <v>1864</v>
      </c>
      <c r="R31" s="53">
        <v>0.56759259259259254</v>
      </c>
      <c r="S31" s="37">
        <v>0</v>
      </c>
      <c r="T31" s="3">
        <v>1.73925</v>
      </c>
      <c r="U31" s="3">
        <v>90.685773480662988</v>
      </c>
      <c r="V31" s="3">
        <v>0.30941400000000002</v>
      </c>
      <c r="W31" s="3">
        <v>29.3</v>
      </c>
      <c r="X31" s="37">
        <v>302.3</v>
      </c>
      <c r="Y31" s="37" t="s">
        <v>143</v>
      </c>
      <c r="Z31" s="40">
        <v>0.1225</v>
      </c>
      <c r="AA31" s="41">
        <v>0.74</v>
      </c>
      <c r="AB31" s="41">
        <v>9.0649999999999981E-2</v>
      </c>
      <c r="AC31" s="42" t="s">
        <v>144</v>
      </c>
      <c r="AD31" s="43">
        <v>483.75427665235873</v>
      </c>
      <c r="AE31" s="43">
        <v>564.37998942775175</v>
      </c>
      <c r="AF31" s="44">
        <v>0.84136962566761486</v>
      </c>
      <c r="AG31" s="44">
        <v>0.62261352299403494</v>
      </c>
      <c r="AH31" s="44">
        <v>43.869630752797775</v>
      </c>
      <c r="AI31" s="44">
        <v>32.463526757070348</v>
      </c>
      <c r="AJ31" s="44">
        <v>0.17462707004879841</v>
      </c>
      <c r="AK31" s="45">
        <v>0.12922403183611081</v>
      </c>
      <c r="AL31" s="35">
        <v>2.6442405469026851E-2</v>
      </c>
      <c r="AM31" s="35">
        <v>1.8673009612059479E-3</v>
      </c>
      <c r="AN31" s="35">
        <v>10.648596980943312</v>
      </c>
      <c r="AO31" s="3" t="s">
        <v>299</v>
      </c>
    </row>
    <row r="32" spans="1:41" x14ac:dyDescent="0.2">
      <c r="A32" s="29">
        <v>31</v>
      </c>
      <c r="B32" s="46">
        <v>43014</v>
      </c>
      <c r="C32" s="3" t="s">
        <v>346</v>
      </c>
      <c r="D32" s="3" t="s">
        <v>347</v>
      </c>
      <c r="E32" s="32" t="s">
        <v>137</v>
      </c>
      <c r="F32" s="3" t="s">
        <v>138</v>
      </c>
      <c r="G32" s="33" t="s">
        <v>1782</v>
      </c>
      <c r="H32" s="32">
        <v>2017</v>
      </c>
      <c r="I32" s="34" t="s">
        <v>243</v>
      </c>
      <c r="J32" s="34" t="s">
        <v>298</v>
      </c>
      <c r="K32" s="32" t="s">
        <v>1828</v>
      </c>
      <c r="L32" s="32" t="s">
        <v>1797</v>
      </c>
      <c r="M32" s="32" t="s">
        <v>1798</v>
      </c>
      <c r="N32" s="3">
        <v>11</v>
      </c>
      <c r="O32" s="3" t="s">
        <v>245</v>
      </c>
      <c r="P32" s="33" t="s">
        <v>2448</v>
      </c>
      <c r="Q32" s="31" t="s">
        <v>1864</v>
      </c>
      <c r="R32" s="53">
        <v>0.53576388888888882</v>
      </c>
      <c r="S32" s="37">
        <v>0</v>
      </c>
      <c r="T32" s="3">
        <v>1.73925</v>
      </c>
      <c r="U32" s="3">
        <v>114.44129834254144</v>
      </c>
      <c r="V32" s="3">
        <v>0.38573400000000002</v>
      </c>
      <c r="W32" s="3">
        <v>29.7</v>
      </c>
      <c r="X32" s="37">
        <v>302.7</v>
      </c>
      <c r="Y32" s="37" t="s">
        <v>143</v>
      </c>
      <c r="Z32" s="40">
        <v>0.1225</v>
      </c>
      <c r="AA32" s="41">
        <v>0.74</v>
      </c>
      <c r="AB32" s="41">
        <v>9.0649999999999981E-2</v>
      </c>
      <c r="AC32" s="42" t="s">
        <v>144</v>
      </c>
      <c r="AD32" s="43">
        <v>483.11502422202852</v>
      </c>
      <c r="AE32" s="43">
        <v>563.63419492569994</v>
      </c>
      <c r="AF32" s="44">
        <v>0.84025780587816312</v>
      </c>
      <c r="AG32" s="44">
        <v>0.62179077634984059</v>
      </c>
      <c r="AH32" s="44">
        <v>55.288310620757301</v>
      </c>
      <c r="AI32" s="44">
        <v>40.913349859360395</v>
      </c>
      <c r="AJ32" s="44">
        <v>0.21741287254546995</v>
      </c>
      <c r="AK32" s="45">
        <v>0.16088552568364772</v>
      </c>
      <c r="AL32" s="35">
        <v>0.19588669539598677</v>
      </c>
      <c r="AM32" s="35">
        <v>-1.7099276959162593E-2</v>
      </c>
      <c r="AN32" s="35">
        <v>-2.3417929453596202</v>
      </c>
      <c r="AO32" s="3" t="s">
        <v>348</v>
      </c>
    </row>
    <row r="33" spans="1:41" x14ac:dyDescent="0.2">
      <c r="A33" s="29">
        <v>32</v>
      </c>
      <c r="B33" s="46">
        <v>43014</v>
      </c>
      <c r="C33" s="3" t="s">
        <v>355</v>
      </c>
      <c r="D33" s="3" t="s">
        <v>356</v>
      </c>
      <c r="E33" s="32" t="s">
        <v>137</v>
      </c>
      <c r="F33" s="3" t="s">
        <v>138</v>
      </c>
      <c r="G33" s="33" t="s">
        <v>1782</v>
      </c>
      <c r="H33" s="32">
        <v>2017</v>
      </c>
      <c r="I33" s="34" t="s">
        <v>243</v>
      </c>
      <c r="J33" s="34" t="s">
        <v>298</v>
      </c>
      <c r="K33" s="32" t="s">
        <v>1828</v>
      </c>
      <c r="L33" s="32" t="s">
        <v>1797</v>
      </c>
      <c r="M33" s="32" t="s">
        <v>1805</v>
      </c>
      <c r="N33" s="3">
        <v>8</v>
      </c>
      <c r="O33" s="3" t="s">
        <v>154</v>
      </c>
      <c r="P33" s="33" t="s">
        <v>2449</v>
      </c>
      <c r="Q33" s="31" t="s">
        <v>1864</v>
      </c>
      <c r="R33" s="53">
        <v>0.53576388888888882</v>
      </c>
      <c r="S33" s="37">
        <v>0</v>
      </c>
      <c r="T33" s="3">
        <v>1.73925</v>
      </c>
      <c r="U33" s="3">
        <v>92.759668508287305</v>
      </c>
      <c r="V33" s="3">
        <v>0.436614</v>
      </c>
      <c r="W33" s="3">
        <v>29.4</v>
      </c>
      <c r="X33" s="37">
        <v>302.39999999999998</v>
      </c>
      <c r="Y33" s="37" t="s">
        <v>143</v>
      </c>
      <c r="Z33" s="40">
        <v>0.1225</v>
      </c>
      <c r="AA33" s="41">
        <v>0.74</v>
      </c>
      <c r="AB33" s="41">
        <v>9.0649999999999981E-2</v>
      </c>
      <c r="AC33" s="42" t="s">
        <v>144</v>
      </c>
      <c r="AD33" s="43">
        <v>483.59430500002662</v>
      </c>
      <c r="AE33" s="43">
        <v>564.19335583336442</v>
      </c>
      <c r="AF33" s="44">
        <v>0.84109139497129626</v>
      </c>
      <c r="AG33" s="44">
        <v>0.62240763227875906</v>
      </c>
      <c r="AH33" s="44">
        <v>44.858047424298057</v>
      </c>
      <c r="AI33" s="44">
        <v>33.19495509398056</v>
      </c>
      <c r="AJ33" s="44">
        <v>0.2463347178638286</v>
      </c>
      <c r="AK33" s="45">
        <v>0.18228769121923313</v>
      </c>
      <c r="AL33" s="35">
        <v>0.11169561717588139</v>
      </c>
      <c r="AM33" s="35">
        <v>-3.27735268642904E-2</v>
      </c>
      <c r="AN33" s="35">
        <v>10.353501082292372</v>
      </c>
      <c r="AO33" s="3" t="s">
        <v>348</v>
      </c>
    </row>
    <row r="34" spans="1:41" x14ac:dyDescent="0.2">
      <c r="A34" s="29">
        <v>33</v>
      </c>
      <c r="B34" s="46">
        <v>43014</v>
      </c>
      <c r="C34" s="3" t="s">
        <v>363</v>
      </c>
      <c r="D34" s="3" t="s">
        <v>364</v>
      </c>
      <c r="E34" s="32" t="s">
        <v>137</v>
      </c>
      <c r="F34" s="3" t="s">
        <v>138</v>
      </c>
      <c r="G34" s="33" t="s">
        <v>1782</v>
      </c>
      <c r="H34" s="32">
        <v>2017</v>
      </c>
      <c r="I34" s="34" t="s">
        <v>243</v>
      </c>
      <c r="J34" s="34" t="s">
        <v>298</v>
      </c>
      <c r="K34" s="32" t="s">
        <v>1828</v>
      </c>
      <c r="L34" s="32" t="s">
        <v>1797</v>
      </c>
      <c r="M34" s="32" t="s">
        <v>1810</v>
      </c>
      <c r="N34" s="3">
        <v>14</v>
      </c>
      <c r="O34" s="3" t="s">
        <v>251</v>
      </c>
      <c r="P34" s="33" t="s">
        <v>2450</v>
      </c>
      <c r="Q34" s="31" t="s">
        <v>1864</v>
      </c>
      <c r="R34" s="53">
        <v>0.53576388888888882</v>
      </c>
      <c r="S34" s="37">
        <v>0</v>
      </c>
      <c r="T34" s="3">
        <v>1.8892500000000001</v>
      </c>
      <c r="U34" s="3">
        <v>86.16091160220995</v>
      </c>
      <c r="V34" s="3">
        <v>0.37937400000000004</v>
      </c>
      <c r="W34" s="3">
        <v>27.9</v>
      </c>
      <c r="X34" s="37">
        <v>300.89999999999998</v>
      </c>
      <c r="Y34" s="37" t="s">
        <v>143</v>
      </c>
      <c r="Z34" s="40">
        <v>0.1225</v>
      </c>
      <c r="AA34" s="41">
        <v>0.74</v>
      </c>
      <c r="AB34" s="41">
        <v>9.0649999999999981E-2</v>
      </c>
      <c r="AC34" s="42" t="s">
        <v>144</v>
      </c>
      <c r="AD34" s="43">
        <v>486.00504430710555</v>
      </c>
      <c r="AE34" s="43">
        <v>567.00588502495646</v>
      </c>
      <c r="AF34" s="44">
        <v>0.91818502995719919</v>
      </c>
      <c r="AG34" s="44">
        <v>0.6794569221683272</v>
      </c>
      <c r="AH34" s="44">
        <v>41.874637660772649</v>
      </c>
      <c r="AI34" s="44">
        <v>30.987231868971755</v>
      </c>
      <c r="AJ34" s="44">
        <v>0.21510729062545786</v>
      </c>
      <c r="AK34" s="45">
        <v>0.15917939506283879</v>
      </c>
      <c r="AL34" s="35">
        <v>3.0409469945171488E-2</v>
      </c>
      <c r="AM34" s="35">
        <v>8.5211476759506858E-3</v>
      </c>
      <c r="AN34" s="35">
        <v>21.905021942637294</v>
      </c>
      <c r="AO34" s="3" t="s">
        <v>348</v>
      </c>
    </row>
    <row r="35" spans="1:41" x14ac:dyDescent="0.2">
      <c r="A35" s="29">
        <v>34</v>
      </c>
      <c r="B35" s="46">
        <v>43014</v>
      </c>
      <c r="C35" s="3" t="s">
        <v>371</v>
      </c>
      <c r="D35" s="3" t="s">
        <v>372</v>
      </c>
      <c r="E35" s="32" t="s">
        <v>137</v>
      </c>
      <c r="F35" s="3" t="s">
        <v>138</v>
      </c>
      <c r="G35" s="33" t="s">
        <v>1782</v>
      </c>
      <c r="H35" s="32">
        <v>2017</v>
      </c>
      <c r="I35" s="34" t="s">
        <v>243</v>
      </c>
      <c r="J35" s="34" t="s">
        <v>298</v>
      </c>
      <c r="K35" s="32" t="s">
        <v>1828</v>
      </c>
      <c r="L35" s="32" t="s">
        <v>1815</v>
      </c>
      <c r="M35" s="32" t="s">
        <v>1798</v>
      </c>
      <c r="N35" s="3">
        <v>5</v>
      </c>
      <c r="O35" s="3" t="s">
        <v>245</v>
      </c>
      <c r="P35" s="33" t="s">
        <v>2451</v>
      </c>
      <c r="Q35" s="31" t="s">
        <v>1864</v>
      </c>
      <c r="R35" s="53">
        <v>0.53269675925925919</v>
      </c>
      <c r="S35" s="37">
        <v>0</v>
      </c>
      <c r="T35" s="3">
        <v>1.8142499999999999</v>
      </c>
      <c r="U35" s="3">
        <v>88.988950276243102</v>
      </c>
      <c r="V35" s="3">
        <v>0.38573400000000002</v>
      </c>
      <c r="W35" s="3">
        <v>29</v>
      </c>
      <c r="X35" s="37">
        <v>302</v>
      </c>
      <c r="Y35" s="37" t="s">
        <v>143</v>
      </c>
      <c r="Z35" s="40">
        <v>0.1225</v>
      </c>
      <c r="AA35" s="41">
        <v>0.74</v>
      </c>
      <c r="AB35" s="41">
        <v>9.0649999999999981E-2</v>
      </c>
      <c r="AC35" s="42" t="s">
        <v>144</v>
      </c>
      <c r="AD35" s="43">
        <v>484.23482725830479</v>
      </c>
      <c r="AE35" s="43">
        <v>564.94063180135561</v>
      </c>
      <c r="AF35" s="44">
        <v>0.87852303535337939</v>
      </c>
      <c r="AG35" s="44">
        <v>0.65010704616150061</v>
      </c>
      <c r="AH35" s="44">
        <v>43.091548964914452</v>
      </c>
      <c r="AI35" s="44">
        <v>31.887746234036687</v>
      </c>
      <c r="AJ35" s="44">
        <v>0.21791680966726412</v>
      </c>
      <c r="AK35" s="45">
        <v>0.16125843915377544</v>
      </c>
      <c r="AL35" s="35">
        <v>1.8777651740009137E-2</v>
      </c>
      <c r="AM35" s="35">
        <v>-2.693038322857394E-2</v>
      </c>
      <c r="AN35" s="35">
        <v>24.48777939035946</v>
      </c>
      <c r="AO35" s="3" t="s">
        <v>348</v>
      </c>
    </row>
    <row r="36" spans="1:41" x14ac:dyDescent="0.2">
      <c r="A36" s="29">
        <v>35</v>
      </c>
      <c r="B36" s="46">
        <v>43014</v>
      </c>
      <c r="C36" s="3" t="s">
        <v>379</v>
      </c>
      <c r="D36" s="3" t="s">
        <v>380</v>
      </c>
      <c r="E36" s="32" t="s">
        <v>137</v>
      </c>
      <c r="F36" s="3" t="s">
        <v>138</v>
      </c>
      <c r="G36" s="33" t="s">
        <v>1782</v>
      </c>
      <c r="H36" s="32">
        <v>2017</v>
      </c>
      <c r="I36" s="34" t="s">
        <v>243</v>
      </c>
      <c r="J36" s="34" t="s">
        <v>298</v>
      </c>
      <c r="K36" s="32" t="s">
        <v>1828</v>
      </c>
      <c r="L36" s="32" t="s">
        <v>1815</v>
      </c>
      <c r="M36" s="32" t="s">
        <v>1805</v>
      </c>
      <c r="N36" s="3">
        <v>6</v>
      </c>
      <c r="O36" s="3" t="s">
        <v>154</v>
      </c>
      <c r="P36" s="33" t="s">
        <v>2452</v>
      </c>
      <c r="Q36" s="31" t="s">
        <v>1864</v>
      </c>
      <c r="R36" s="53">
        <v>0.53269675925925919</v>
      </c>
      <c r="S36" s="37">
        <v>0</v>
      </c>
      <c r="T36" s="3">
        <v>2.1142500000000002</v>
      </c>
      <c r="U36" s="3">
        <v>100.67817679558013</v>
      </c>
      <c r="V36" s="3">
        <v>0.38573400000000002</v>
      </c>
      <c r="W36" s="3">
        <v>29.3</v>
      </c>
      <c r="X36" s="37">
        <v>302.3</v>
      </c>
      <c r="Y36" s="37" t="s">
        <v>143</v>
      </c>
      <c r="Z36" s="40">
        <v>0.1225</v>
      </c>
      <c r="AA36" s="41">
        <v>0.74</v>
      </c>
      <c r="AB36" s="41">
        <v>9.0649999999999981E-2</v>
      </c>
      <c r="AC36" s="42" t="s">
        <v>144</v>
      </c>
      <c r="AD36" s="43">
        <v>483.75427665235873</v>
      </c>
      <c r="AE36" s="43">
        <v>564.37998942775175</v>
      </c>
      <c r="AF36" s="44">
        <v>1.0227774794122495</v>
      </c>
      <c r="AG36" s="44">
        <v>0.7568553347650645</v>
      </c>
      <c r="AH36" s="44">
        <v>48.703498590424154</v>
      </c>
      <c r="AI36" s="44">
        <v>36.040588956913872</v>
      </c>
      <c r="AJ36" s="44">
        <v>0.21770055084192441</v>
      </c>
      <c r="AK36" s="45">
        <v>0.16109840762302402</v>
      </c>
      <c r="AL36" s="35">
        <v>-0.16232098584637858</v>
      </c>
      <c r="AM36" s="35">
        <v>-3.0860018224209206E-2</v>
      </c>
      <c r="AN36" s="35">
        <v>18.11993617155893</v>
      </c>
      <c r="AO36" s="3" t="s">
        <v>348</v>
      </c>
    </row>
    <row r="37" spans="1:41" x14ac:dyDescent="0.2">
      <c r="A37" s="29">
        <v>36</v>
      </c>
      <c r="B37" s="46">
        <v>43014</v>
      </c>
      <c r="C37" s="3" t="s">
        <v>387</v>
      </c>
      <c r="D37" s="3" t="s">
        <v>388</v>
      </c>
      <c r="E37" s="32" t="s">
        <v>137</v>
      </c>
      <c r="F37" s="3" t="s">
        <v>138</v>
      </c>
      <c r="G37" s="33" t="s">
        <v>1782</v>
      </c>
      <c r="H37" s="32">
        <v>2017</v>
      </c>
      <c r="I37" s="34" t="s">
        <v>243</v>
      </c>
      <c r="J37" s="34" t="s">
        <v>298</v>
      </c>
      <c r="K37" s="32" t="s">
        <v>1828</v>
      </c>
      <c r="L37" s="32" t="s">
        <v>1815</v>
      </c>
      <c r="M37" s="32" t="s">
        <v>1810</v>
      </c>
      <c r="N37" s="3">
        <v>2</v>
      </c>
      <c r="O37" s="3" t="s">
        <v>251</v>
      </c>
      <c r="P37" s="33" t="s">
        <v>2453</v>
      </c>
      <c r="Q37" s="31" t="s">
        <v>1864</v>
      </c>
      <c r="R37" s="53">
        <v>0.53269675925925919</v>
      </c>
      <c r="S37" s="37">
        <v>0</v>
      </c>
      <c r="T37" s="3">
        <v>1.8142499999999999</v>
      </c>
      <c r="U37" s="3">
        <v>122.54834254143647</v>
      </c>
      <c r="V37" s="3">
        <v>0.37937400000000004</v>
      </c>
      <c r="W37" s="3">
        <v>28.2</v>
      </c>
      <c r="X37" s="37">
        <v>301.2</v>
      </c>
      <c r="Y37" s="37" t="s">
        <v>143</v>
      </c>
      <c r="Z37" s="40">
        <v>0.1225</v>
      </c>
      <c r="AA37" s="41">
        <v>0.74</v>
      </c>
      <c r="AB37" s="41">
        <v>9.0649999999999981E-2</v>
      </c>
      <c r="AC37" s="42" t="s">
        <v>144</v>
      </c>
      <c r="AD37" s="43">
        <v>485.5209755378753</v>
      </c>
      <c r="AE37" s="43">
        <v>566.44113812752119</v>
      </c>
      <c r="AF37" s="44">
        <v>0.88085642986959023</v>
      </c>
      <c r="AG37" s="44">
        <v>0.65183375810349664</v>
      </c>
      <c r="AH37" s="44">
        <v>59.499790821267936</v>
      </c>
      <c r="AI37" s="44">
        <v>44.029845207738262</v>
      </c>
      <c r="AJ37" s="44">
        <v>0.21489304033599024</v>
      </c>
      <c r="AK37" s="45">
        <v>0.15902084984863277</v>
      </c>
      <c r="AL37" s="35">
        <v>-1.8158653256015733E-2</v>
      </c>
      <c r="AM37" s="35">
        <v>-1.7005817071812084E-2</v>
      </c>
      <c r="AN37" s="35">
        <v>-0.83496540881453141</v>
      </c>
      <c r="AO37" s="3" t="s">
        <v>348</v>
      </c>
    </row>
    <row r="38" spans="1:41" x14ac:dyDescent="0.2">
      <c r="A38" s="29">
        <v>37</v>
      </c>
      <c r="B38" s="46">
        <v>43028</v>
      </c>
      <c r="C38" s="3" t="s">
        <v>395</v>
      </c>
      <c r="D38" s="3" t="s">
        <v>297</v>
      </c>
      <c r="E38" s="32" t="s">
        <v>137</v>
      </c>
      <c r="F38" s="3" t="s">
        <v>138</v>
      </c>
      <c r="G38" s="33" t="s">
        <v>1782</v>
      </c>
      <c r="H38" s="32">
        <v>2017</v>
      </c>
      <c r="I38" s="34" t="s">
        <v>243</v>
      </c>
      <c r="J38" s="34" t="s">
        <v>396</v>
      </c>
      <c r="K38" s="32" t="s">
        <v>1796</v>
      </c>
      <c r="L38" s="32" t="s">
        <v>1797</v>
      </c>
      <c r="M38" s="32" t="s">
        <v>1798</v>
      </c>
      <c r="N38" s="3">
        <v>14</v>
      </c>
      <c r="O38" s="3" t="s">
        <v>397</v>
      </c>
      <c r="P38" s="33" t="s">
        <v>2454</v>
      </c>
      <c r="Q38" s="31" t="s">
        <v>1864</v>
      </c>
      <c r="R38" s="53">
        <v>0.49444444444444446</v>
      </c>
      <c r="S38" s="37">
        <v>0</v>
      </c>
      <c r="T38" s="3">
        <v>2.2642500000000001</v>
      </c>
      <c r="U38" s="3">
        <v>110.48204419889503</v>
      </c>
      <c r="V38" s="3">
        <v>0.32849399999999995</v>
      </c>
      <c r="W38" s="3">
        <v>21.3</v>
      </c>
      <c r="X38" s="37">
        <v>294.3</v>
      </c>
      <c r="Y38" s="37" t="s">
        <v>143</v>
      </c>
      <c r="Z38" s="40">
        <v>0.1225</v>
      </c>
      <c r="AA38" s="41">
        <v>0.74</v>
      </c>
      <c r="AB38" s="41">
        <v>9.0649999999999981E-2</v>
      </c>
      <c r="AC38" s="42" t="s">
        <v>144</v>
      </c>
      <c r="AD38" s="43">
        <v>496.9042400000273</v>
      </c>
      <c r="AE38" s="43">
        <v>579.72161333336521</v>
      </c>
      <c r="AF38" s="44">
        <v>1.1251154254200619</v>
      </c>
      <c r="AG38" s="44">
        <v>0.83258541481084569</v>
      </c>
      <c r="AH38" s="44">
        <v>54.898996206301362</v>
      </c>
      <c r="AI38" s="44">
        <v>40.625257192663</v>
      </c>
      <c r="AJ38" s="44">
        <v>0.19043507165033047</v>
      </c>
      <c r="AK38" s="45">
        <v>0.14092195302124452</v>
      </c>
      <c r="AL38" s="35">
        <v>-2.4859977272357558E-2</v>
      </c>
      <c r="AM38" s="35">
        <v>5.0814813304632164E-3</v>
      </c>
      <c r="AN38" s="35">
        <v>-1.1878302168359156</v>
      </c>
      <c r="AO38" s="3" t="s">
        <v>398</v>
      </c>
    </row>
    <row r="39" spans="1:41" x14ac:dyDescent="0.2">
      <c r="A39" s="29">
        <v>38</v>
      </c>
      <c r="B39" s="46">
        <v>43028</v>
      </c>
      <c r="C39" s="3" t="s">
        <v>402</v>
      </c>
      <c r="D39" s="3" t="s">
        <v>307</v>
      </c>
      <c r="E39" s="32" t="s">
        <v>137</v>
      </c>
      <c r="F39" s="3" t="s">
        <v>138</v>
      </c>
      <c r="G39" s="33" t="s">
        <v>1782</v>
      </c>
      <c r="H39" s="32">
        <v>2017</v>
      </c>
      <c r="I39" s="34" t="s">
        <v>243</v>
      </c>
      <c r="J39" s="34" t="s">
        <v>396</v>
      </c>
      <c r="K39" s="32" t="s">
        <v>1796</v>
      </c>
      <c r="L39" s="32" t="s">
        <v>1797</v>
      </c>
      <c r="M39" s="32" t="s">
        <v>1805</v>
      </c>
      <c r="N39" s="3">
        <v>8</v>
      </c>
      <c r="O39" s="3" t="s">
        <v>251</v>
      </c>
      <c r="P39" s="33" t="s">
        <v>2455</v>
      </c>
      <c r="Q39" s="31" t="s">
        <v>1864</v>
      </c>
      <c r="R39" s="53">
        <v>0.49444444444444446</v>
      </c>
      <c r="S39" s="37">
        <v>0</v>
      </c>
      <c r="T39" s="3">
        <v>2.2642500000000001</v>
      </c>
      <c r="U39" s="3">
        <v>98.038674033149178</v>
      </c>
      <c r="V39" s="3">
        <v>0.30941400000000002</v>
      </c>
      <c r="W39" s="3">
        <v>22.2</v>
      </c>
      <c r="X39" s="37">
        <v>295.2</v>
      </c>
      <c r="Y39" s="37" t="s">
        <v>143</v>
      </c>
      <c r="Z39" s="40">
        <v>0.1225</v>
      </c>
      <c r="AA39" s="41">
        <v>0.74</v>
      </c>
      <c r="AB39" s="41">
        <v>9.0649999999999981E-2</v>
      </c>
      <c r="AC39" s="42" t="s">
        <v>144</v>
      </c>
      <c r="AD39" s="43">
        <v>495.38928804880771</v>
      </c>
      <c r="AE39" s="43">
        <v>577.95416939027564</v>
      </c>
      <c r="AF39" s="44">
        <v>1.1216851954645128</v>
      </c>
      <c r="AG39" s="44">
        <v>0.83004704464373935</v>
      </c>
      <c r="AH39" s="44">
        <v>48.567308930530906</v>
      </c>
      <c r="AI39" s="44">
        <v>35.939808608592863</v>
      </c>
      <c r="AJ39" s="44">
        <v>0.17882711136772275</v>
      </c>
      <c r="AK39" s="45">
        <v>0.13233206241211481</v>
      </c>
      <c r="AL39" s="35">
        <v>-3.0225097118985821E-2</v>
      </c>
      <c r="AM39" s="35">
        <v>1.0331413057472259E-3</v>
      </c>
      <c r="AN39" s="35">
        <v>5.7682236450010169</v>
      </c>
      <c r="AO39" s="3" t="s">
        <v>398</v>
      </c>
    </row>
    <row r="40" spans="1:41" x14ac:dyDescent="0.2">
      <c r="A40" s="29">
        <v>39</v>
      </c>
      <c r="B40" s="46">
        <v>43028</v>
      </c>
      <c r="C40" s="3" t="s">
        <v>406</v>
      </c>
      <c r="D40" s="3" t="s">
        <v>315</v>
      </c>
      <c r="E40" s="32" t="s">
        <v>137</v>
      </c>
      <c r="F40" s="3" t="s">
        <v>138</v>
      </c>
      <c r="G40" s="33" t="s">
        <v>1782</v>
      </c>
      <c r="H40" s="32">
        <v>2017</v>
      </c>
      <c r="I40" s="34" t="s">
        <v>243</v>
      </c>
      <c r="J40" s="34" t="s">
        <v>396</v>
      </c>
      <c r="K40" s="32" t="s">
        <v>1796</v>
      </c>
      <c r="L40" s="32" t="s">
        <v>1797</v>
      </c>
      <c r="M40" s="32" t="s">
        <v>1810</v>
      </c>
      <c r="N40" s="3">
        <v>6</v>
      </c>
      <c r="O40" s="3" t="s">
        <v>154</v>
      </c>
      <c r="P40" s="33" t="s">
        <v>2456</v>
      </c>
      <c r="Q40" s="31" t="s">
        <v>1864</v>
      </c>
      <c r="R40" s="53">
        <v>0.49444444444444446</v>
      </c>
      <c r="S40" s="37">
        <v>0</v>
      </c>
      <c r="T40" s="3">
        <v>2.3392500000000003</v>
      </c>
      <c r="U40" s="3">
        <v>114.25276243093923</v>
      </c>
      <c r="V40" s="3">
        <v>0.30305400000000005</v>
      </c>
      <c r="W40" s="3">
        <v>20.6</v>
      </c>
      <c r="X40" s="37">
        <v>293.60000000000002</v>
      </c>
      <c r="Y40" s="37" t="s">
        <v>143</v>
      </c>
      <c r="Z40" s="40">
        <v>0.1225</v>
      </c>
      <c r="AA40" s="41">
        <v>0.74</v>
      </c>
      <c r="AB40" s="41">
        <v>9.0649999999999981E-2</v>
      </c>
      <c r="AC40" s="42" t="s">
        <v>144</v>
      </c>
      <c r="AD40" s="43">
        <v>498.08895719348783</v>
      </c>
      <c r="AE40" s="43">
        <v>581.10378339240253</v>
      </c>
      <c r="AF40" s="44">
        <v>1.1651545931148664</v>
      </c>
      <c r="AG40" s="44">
        <v>0.86221439890500096</v>
      </c>
      <c r="AH40" s="44">
        <v>56.908039295701826</v>
      </c>
      <c r="AI40" s="44">
        <v>42.111949078819343</v>
      </c>
      <c r="AJ40" s="44">
        <v>0.1761058259722012</v>
      </c>
      <c r="AK40" s="45">
        <v>0.13031831121942888</v>
      </c>
      <c r="AL40" s="35">
        <v>-6.8609728120182317E-2</v>
      </c>
      <c r="AM40" s="35">
        <v>6.1868011022632043E-2</v>
      </c>
      <c r="AN40" s="35">
        <v>-2.3089673741313987</v>
      </c>
      <c r="AO40" s="3" t="s">
        <v>398</v>
      </c>
    </row>
    <row r="41" spans="1:41" x14ac:dyDescent="0.2">
      <c r="A41" s="29">
        <v>40</v>
      </c>
      <c r="B41" s="46">
        <v>43028</v>
      </c>
      <c r="C41" s="3" t="s">
        <v>410</v>
      </c>
      <c r="D41" s="3" t="s">
        <v>323</v>
      </c>
      <c r="E41" s="32" t="s">
        <v>137</v>
      </c>
      <c r="F41" s="3" t="s">
        <v>138</v>
      </c>
      <c r="G41" s="33" t="s">
        <v>1782</v>
      </c>
      <c r="H41" s="32">
        <v>2017</v>
      </c>
      <c r="I41" s="34" t="s">
        <v>243</v>
      </c>
      <c r="J41" s="34" t="s">
        <v>396</v>
      </c>
      <c r="K41" s="32" t="s">
        <v>1796</v>
      </c>
      <c r="L41" s="32" t="s">
        <v>1815</v>
      </c>
      <c r="M41" s="32" t="s">
        <v>1798</v>
      </c>
      <c r="N41" s="3">
        <v>14</v>
      </c>
      <c r="O41" s="3" t="s">
        <v>397</v>
      </c>
      <c r="P41" s="33" t="s">
        <v>2457</v>
      </c>
      <c r="Q41" s="31" t="s">
        <v>1864</v>
      </c>
      <c r="R41" s="53">
        <v>0.49027777777777781</v>
      </c>
      <c r="S41" s="37">
        <v>0</v>
      </c>
      <c r="T41" s="3">
        <v>2.2642500000000001</v>
      </c>
      <c r="U41" s="3">
        <v>104.44889502762432</v>
      </c>
      <c r="V41" s="3">
        <v>0.34757399999999999</v>
      </c>
      <c r="W41" s="3">
        <v>22.1</v>
      </c>
      <c r="X41" s="37">
        <v>295.10000000000002</v>
      </c>
      <c r="Y41" s="37" t="s">
        <v>143</v>
      </c>
      <c r="Z41" s="40">
        <v>0.1225</v>
      </c>
      <c r="AA41" s="41">
        <v>0.74</v>
      </c>
      <c r="AB41" s="41">
        <v>9.0649999999999981E-2</v>
      </c>
      <c r="AC41" s="42" t="s">
        <v>144</v>
      </c>
      <c r="AD41" s="43">
        <v>495.55715971537796</v>
      </c>
      <c r="AE41" s="43">
        <v>578.15001966794091</v>
      </c>
      <c r="AF41" s="44">
        <v>1.1220652988855444</v>
      </c>
      <c r="AG41" s="44">
        <v>0.83032832117530275</v>
      </c>
      <c r="AH41" s="44">
        <v>51.760397755299174</v>
      </c>
      <c r="AI41" s="44">
        <v>38.302694338921384</v>
      </c>
      <c r="AJ41" s="44">
        <v>0.2009499149360649</v>
      </c>
      <c r="AK41" s="45">
        <v>0.148702937052688</v>
      </c>
      <c r="AL41" s="35">
        <v>-0.13111176815957656</v>
      </c>
      <c r="AM41" s="35">
        <v>-4.822761008454203E-2</v>
      </c>
      <c r="AN41" s="35">
        <v>5.2927862430976527</v>
      </c>
      <c r="AO41" s="3" t="s">
        <v>398</v>
      </c>
    </row>
    <row r="42" spans="1:41" x14ac:dyDescent="0.2">
      <c r="A42" s="29">
        <v>41</v>
      </c>
      <c r="B42" s="46">
        <v>43028</v>
      </c>
      <c r="C42" s="3" t="s">
        <v>414</v>
      </c>
      <c r="D42" s="3" t="s">
        <v>331</v>
      </c>
      <c r="E42" s="32" t="s">
        <v>137</v>
      </c>
      <c r="F42" s="3" t="s">
        <v>138</v>
      </c>
      <c r="G42" s="33" t="s">
        <v>1782</v>
      </c>
      <c r="H42" s="32">
        <v>2017</v>
      </c>
      <c r="I42" s="34" t="s">
        <v>243</v>
      </c>
      <c r="J42" s="34" t="s">
        <v>396</v>
      </c>
      <c r="K42" s="32" t="s">
        <v>1796</v>
      </c>
      <c r="L42" s="32" t="s">
        <v>1815</v>
      </c>
      <c r="M42" s="32" t="s">
        <v>1805</v>
      </c>
      <c r="N42" s="3">
        <v>8</v>
      </c>
      <c r="O42" s="3" t="s">
        <v>251</v>
      </c>
      <c r="P42" s="33" t="s">
        <v>2458</v>
      </c>
      <c r="Q42" s="31" t="s">
        <v>1864</v>
      </c>
      <c r="R42" s="53">
        <v>0.49027777777777781</v>
      </c>
      <c r="S42" s="37">
        <v>0</v>
      </c>
      <c r="T42" s="3">
        <v>2.1892499999999999</v>
      </c>
      <c r="U42" s="3">
        <v>95.02209944751381</v>
      </c>
      <c r="V42" s="3">
        <v>0.29033400000000004</v>
      </c>
      <c r="W42" s="3">
        <v>21</v>
      </c>
      <c r="X42" s="37">
        <v>294</v>
      </c>
      <c r="Y42" s="37" t="s">
        <v>143</v>
      </c>
      <c r="Z42" s="40">
        <v>0.1225</v>
      </c>
      <c r="AA42" s="41">
        <v>0.74</v>
      </c>
      <c r="AB42" s="41">
        <v>9.0649999999999981E-2</v>
      </c>
      <c r="AC42" s="42" t="s">
        <v>144</v>
      </c>
      <c r="AD42" s="43">
        <v>497.41128514288448</v>
      </c>
      <c r="AE42" s="43">
        <v>580.31316600003186</v>
      </c>
      <c r="AF42" s="44">
        <v>1.0889576559990599</v>
      </c>
      <c r="AG42" s="44">
        <v>0.8058286654393042</v>
      </c>
      <c r="AH42" s="44">
        <v>47.26506460316282</v>
      </c>
      <c r="AI42" s="44">
        <v>34.976147806340485</v>
      </c>
      <c r="AJ42" s="44">
        <v>0.16848464273745328</v>
      </c>
      <c r="AK42" s="45">
        <v>0.12467863562571541</v>
      </c>
      <c r="AL42" s="35">
        <v>-1.9671787621249059E-2</v>
      </c>
      <c r="AM42" s="35">
        <v>-6.2770920640873836E-3</v>
      </c>
      <c r="AN42" s="35">
        <v>24.870818115573268</v>
      </c>
      <c r="AO42" s="3" t="s">
        <v>398</v>
      </c>
    </row>
    <row r="43" spans="1:41" x14ac:dyDescent="0.2">
      <c r="A43" s="29">
        <v>42</v>
      </c>
      <c r="B43" s="46">
        <v>43028</v>
      </c>
      <c r="C43" s="3" t="s">
        <v>418</v>
      </c>
      <c r="D43" s="3" t="s">
        <v>339</v>
      </c>
      <c r="E43" s="32" t="s">
        <v>137</v>
      </c>
      <c r="F43" s="3" t="s">
        <v>138</v>
      </c>
      <c r="G43" s="33" t="s">
        <v>1782</v>
      </c>
      <c r="H43" s="32">
        <v>2017</v>
      </c>
      <c r="I43" s="34" t="s">
        <v>243</v>
      </c>
      <c r="J43" s="34" t="s">
        <v>396</v>
      </c>
      <c r="K43" s="32" t="s">
        <v>1796</v>
      </c>
      <c r="L43" s="32" t="s">
        <v>1815</v>
      </c>
      <c r="M43" s="32" t="s">
        <v>1810</v>
      </c>
      <c r="N43" s="3">
        <v>6</v>
      </c>
      <c r="O43" s="3" t="s">
        <v>154</v>
      </c>
      <c r="P43" s="33" t="s">
        <v>2459</v>
      </c>
      <c r="Q43" s="31" t="s">
        <v>1864</v>
      </c>
      <c r="R43" s="53">
        <v>0.49027777777777781</v>
      </c>
      <c r="S43" s="37">
        <v>0</v>
      </c>
      <c r="T43" s="3">
        <v>2.2642500000000001</v>
      </c>
      <c r="U43" s="3">
        <v>107.65400552486189</v>
      </c>
      <c r="V43" s="3">
        <v>0.283974</v>
      </c>
      <c r="W43" s="3">
        <v>20.8</v>
      </c>
      <c r="X43" s="37">
        <v>293.8</v>
      </c>
      <c r="Y43" s="37" t="s">
        <v>143</v>
      </c>
      <c r="Z43" s="40">
        <v>0.1225</v>
      </c>
      <c r="AA43" s="41">
        <v>0.74</v>
      </c>
      <c r="AB43" s="41">
        <v>9.0649999999999981E-2</v>
      </c>
      <c r="AC43" s="42" t="s">
        <v>144</v>
      </c>
      <c r="AD43" s="43">
        <v>497.74989051057872</v>
      </c>
      <c r="AE43" s="43">
        <v>580.70820559567528</v>
      </c>
      <c r="AF43" s="44">
        <v>1.1270301895885779</v>
      </c>
      <c r="AG43" s="44">
        <v>0.83400234029554754</v>
      </c>
      <c r="AH43" s="44">
        <v>53.584769463025246</v>
      </c>
      <c r="AI43" s="44">
        <v>39.652729402638677</v>
      </c>
      <c r="AJ43" s="44">
        <v>0.16490603197582629</v>
      </c>
      <c r="AK43" s="45">
        <v>0.12203046366211143</v>
      </c>
      <c r="AL43" s="35">
        <v>-2.0994197563347392E-2</v>
      </c>
      <c r="AM43" s="35">
        <v>6.6240718742293404E-3</v>
      </c>
      <c r="AN43" s="35">
        <v>22.885177954979699</v>
      </c>
      <c r="AO43" s="3" t="s">
        <v>398</v>
      </c>
    </row>
    <row r="44" spans="1:41" x14ac:dyDescent="0.2">
      <c r="A44" s="29">
        <v>43</v>
      </c>
      <c r="B44" s="46">
        <v>43028</v>
      </c>
      <c r="C44" s="3" t="s">
        <v>422</v>
      </c>
      <c r="D44" s="3" t="s">
        <v>347</v>
      </c>
      <c r="E44" s="32" t="s">
        <v>137</v>
      </c>
      <c r="F44" s="3" t="s">
        <v>138</v>
      </c>
      <c r="G44" s="33" t="s">
        <v>1782</v>
      </c>
      <c r="H44" s="32">
        <v>2017</v>
      </c>
      <c r="I44" s="34" t="s">
        <v>243</v>
      </c>
      <c r="J44" s="34" t="s">
        <v>396</v>
      </c>
      <c r="K44" s="32" t="s">
        <v>1828</v>
      </c>
      <c r="L44" s="32" t="s">
        <v>1797</v>
      </c>
      <c r="M44" s="32" t="s">
        <v>1798</v>
      </c>
      <c r="N44" s="3">
        <v>14</v>
      </c>
      <c r="O44" s="3" t="s">
        <v>397</v>
      </c>
      <c r="P44" s="33" t="s">
        <v>2460</v>
      </c>
      <c r="Q44" s="31" t="s">
        <v>1864</v>
      </c>
      <c r="R44" s="53">
        <v>0.54541666666666666</v>
      </c>
      <c r="S44" s="37">
        <v>0</v>
      </c>
      <c r="T44" s="3">
        <v>2.03925</v>
      </c>
      <c r="U44" s="3">
        <v>120.09737569060773</v>
      </c>
      <c r="V44" s="3">
        <v>0.283974</v>
      </c>
      <c r="W44" s="3">
        <v>22.8</v>
      </c>
      <c r="X44" s="37">
        <v>295.8</v>
      </c>
      <c r="Y44" s="37" t="s">
        <v>143</v>
      </c>
      <c r="Z44" s="40">
        <v>0.1225</v>
      </c>
      <c r="AA44" s="41">
        <v>0.74</v>
      </c>
      <c r="AB44" s="41">
        <v>9.0649999999999981E-2</v>
      </c>
      <c r="AC44" s="42" t="s">
        <v>144</v>
      </c>
      <c r="AD44" s="43">
        <v>494.38444162274516</v>
      </c>
      <c r="AE44" s="43">
        <v>576.78184855986933</v>
      </c>
      <c r="AF44" s="44">
        <v>1.0081734725791831</v>
      </c>
      <c r="AG44" s="44">
        <v>0.74604836970859534</v>
      </c>
      <c r="AH44" s="44">
        <v>59.374274021158158</v>
      </c>
      <c r="AI44" s="44">
        <v>43.936962775657022</v>
      </c>
      <c r="AJ44" s="44">
        <v>0.16379104866294034</v>
      </c>
      <c r="AK44" s="45">
        <v>0.12120537601057582</v>
      </c>
      <c r="AL44" s="35">
        <v>1.3916268581707731</v>
      </c>
      <c r="AM44" s="35">
        <v>3.4723377406325875E-2</v>
      </c>
      <c r="AN44" s="35">
        <v>-10.627626303872082</v>
      </c>
      <c r="AO44" s="3" t="s">
        <v>272</v>
      </c>
    </row>
    <row r="45" spans="1:41" x14ac:dyDescent="0.2">
      <c r="A45" s="29">
        <v>44</v>
      </c>
      <c r="B45" s="46">
        <v>43028</v>
      </c>
      <c r="C45" s="3" t="s">
        <v>426</v>
      </c>
      <c r="D45" s="3" t="s">
        <v>356</v>
      </c>
      <c r="E45" s="32" t="s">
        <v>137</v>
      </c>
      <c r="F45" s="3" t="s">
        <v>138</v>
      </c>
      <c r="G45" s="33" t="s">
        <v>1782</v>
      </c>
      <c r="H45" s="32">
        <v>2017</v>
      </c>
      <c r="I45" s="34" t="s">
        <v>243</v>
      </c>
      <c r="J45" s="34" t="s">
        <v>396</v>
      </c>
      <c r="K45" s="32" t="s">
        <v>1828</v>
      </c>
      <c r="L45" s="32" t="s">
        <v>1797</v>
      </c>
      <c r="M45" s="32" t="s">
        <v>1805</v>
      </c>
      <c r="N45" s="3">
        <v>8</v>
      </c>
      <c r="O45" s="3" t="s">
        <v>251</v>
      </c>
      <c r="P45" s="33" t="s">
        <v>2461</v>
      </c>
      <c r="Q45" s="31" t="s">
        <v>1864</v>
      </c>
      <c r="R45" s="53">
        <v>0.54541666666666666</v>
      </c>
      <c r="S45" s="37">
        <v>0</v>
      </c>
      <c r="T45" s="3">
        <v>2.1142500000000002</v>
      </c>
      <c r="U45" s="3">
        <v>94.267955801104989</v>
      </c>
      <c r="V45" s="3">
        <v>0.37937400000000004</v>
      </c>
      <c r="W45" s="3">
        <v>24.1</v>
      </c>
      <c r="X45" s="37">
        <v>297.10000000000002</v>
      </c>
      <c r="Y45" s="37" t="s">
        <v>143</v>
      </c>
      <c r="Z45" s="40">
        <v>0.1225</v>
      </c>
      <c r="AA45" s="41">
        <v>0.74</v>
      </c>
      <c r="AB45" s="41">
        <v>9.0649999999999981E-2</v>
      </c>
      <c r="AC45" s="42" t="s">
        <v>144</v>
      </c>
      <c r="AD45" s="43">
        <v>492.22119768430844</v>
      </c>
      <c r="AE45" s="43">
        <v>574.25806396502639</v>
      </c>
      <c r="AF45" s="44">
        <v>1.0406786672040491</v>
      </c>
      <c r="AG45" s="44">
        <v>0.77010221373099619</v>
      </c>
      <c r="AH45" s="44">
        <v>46.400686107671348</v>
      </c>
      <c r="AI45" s="44">
        <v>34.336507719676788</v>
      </c>
      <c r="AJ45" s="44">
        <v>0.21785857875866796</v>
      </c>
      <c r="AK45" s="45">
        <v>0.16121534828141426</v>
      </c>
      <c r="AL45" s="35">
        <v>1.0528034150234471</v>
      </c>
      <c r="AM45" s="35">
        <v>-6.3687489765807154E-2</v>
      </c>
      <c r="AN45" s="35">
        <v>9.4663157114433307</v>
      </c>
      <c r="AO45" s="3" t="s">
        <v>272</v>
      </c>
    </row>
    <row r="46" spans="1:41" x14ac:dyDescent="0.2">
      <c r="A46" s="29">
        <v>45</v>
      </c>
      <c r="B46" s="46">
        <v>43028</v>
      </c>
      <c r="C46" s="3" t="s">
        <v>430</v>
      </c>
      <c r="D46" s="3" t="s">
        <v>364</v>
      </c>
      <c r="E46" s="32" t="s">
        <v>137</v>
      </c>
      <c r="F46" s="3" t="s">
        <v>138</v>
      </c>
      <c r="G46" s="33" t="s">
        <v>1782</v>
      </c>
      <c r="H46" s="32">
        <v>2017</v>
      </c>
      <c r="I46" s="34" t="s">
        <v>243</v>
      </c>
      <c r="J46" s="34" t="s">
        <v>396</v>
      </c>
      <c r="K46" s="32" t="s">
        <v>1828</v>
      </c>
      <c r="L46" s="32" t="s">
        <v>1797</v>
      </c>
      <c r="M46" s="32" t="s">
        <v>1810</v>
      </c>
      <c r="N46" s="3">
        <v>6</v>
      </c>
      <c r="O46" s="3" t="s">
        <v>154</v>
      </c>
      <c r="P46" s="33" t="s">
        <v>2462</v>
      </c>
      <c r="Q46" s="31" t="s">
        <v>1864</v>
      </c>
      <c r="R46" s="53">
        <v>0.54541666666666666</v>
      </c>
      <c r="S46" s="37">
        <v>0</v>
      </c>
      <c r="T46" s="3">
        <v>2.2642500000000001</v>
      </c>
      <c r="U46" s="3">
        <v>98.415745856353595</v>
      </c>
      <c r="V46" s="3">
        <v>0.34757399999999999</v>
      </c>
      <c r="W46" s="3">
        <v>22.6</v>
      </c>
      <c r="X46" s="37">
        <v>295.60000000000002</v>
      </c>
      <c r="Y46" s="37" t="s">
        <v>143</v>
      </c>
      <c r="Z46" s="40">
        <v>0.1225</v>
      </c>
      <c r="AA46" s="41">
        <v>0.74</v>
      </c>
      <c r="AB46" s="41">
        <v>9.0649999999999981E-2</v>
      </c>
      <c r="AC46" s="42" t="s">
        <v>144</v>
      </c>
      <c r="AD46" s="43">
        <v>494.71893718541281</v>
      </c>
      <c r="AE46" s="43">
        <v>577.17209338298164</v>
      </c>
      <c r="AF46" s="44">
        <v>1.1201673535220709</v>
      </c>
      <c r="AG46" s="44">
        <v>0.82892384160633226</v>
      </c>
      <c r="AH46" s="44">
        <v>48.688133192364951</v>
      </c>
      <c r="AI46" s="44">
        <v>36.029218562350053</v>
      </c>
      <c r="AJ46" s="44">
        <v>0.20061001318549646</v>
      </c>
      <c r="AK46" s="45">
        <v>0.14845140975726737</v>
      </c>
      <c r="AL46" s="35">
        <v>0.70650717931276874</v>
      </c>
      <c r="AM46" s="35">
        <v>-1.5174445426882356E-2</v>
      </c>
      <c r="AN46" s="35">
        <v>2.8336291187786324</v>
      </c>
      <c r="AO46" s="3" t="s">
        <v>272</v>
      </c>
    </row>
    <row r="47" spans="1:41" x14ac:dyDescent="0.2">
      <c r="A47" s="29">
        <v>46</v>
      </c>
      <c r="B47" s="46">
        <v>43028</v>
      </c>
      <c r="C47" s="3" t="s">
        <v>434</v>
      </c>
      <c r="D47" s="3" t="s">
        <v>372</v>
      </c>
      <c r="E47" s="32" t="s">
        <v>137</v>
      </c>
      <c r="F47" s="3" t="s">
        <v>138</v>
      </c>
      <c r="G47" s="33" t="s">
        <v>1782</v>
      </c>
      <c r="H47" s="32">
        <v>2017</v>
      </c>
      <c r="I47" s="34" t="s">
        <v>243</v>
      </c>
      <c r="J47" s="34" t="s">
        <v>396</v>
      </c>
      <c r="K47" s="32" t="s">
        <v>1828</v>
      </c>
      <c r="L47" s="32" t="s">
        <v>1815</v>
      </c>
      <c r="M47" s="32" t="s">
        <v>1798</v>
      </c>
      <c r="N47" s="3">
        <v>14</v>
      </c>
      <c r="O47" s="3" t="s">
        <v>397</v>
      </c>
      <c r="P47" s="33" t="s">
        <v>2463</v>
      </c>
      <c r="Q47" s="31" t="s">
        <v>1864</v>
      </c>
      <c r="R47" s="53">
        <v>0.54248842592592594</v>
      </c>
      <c r="S47" s="37">
        <v>0</v>
      </c>
      <c r="T47" s="3">
        <v>2.1892499999999999</v>
      </c>
      <c r="U47" s="3">
        <v>101.43232044198895</v>
      </c>
      <c r="V47" s="3">
        <v>0.31577400000000005</v>
      </c>
      <c r="W47" s="3">
        <v>23.8</v>
      </c>
      <c r="X47" s="37">
        <v>296.8</v>
      </c>
      <c r="Y47" s="37" t="s">
        <v>143</v>
      </c>
      <c r="Z47" s="40">
        <v>0.1225</v>
      </c>
      <c r="AA47" s="41">
        <v>0.74</v>
      </c>
      <c r="AB47" s="41">
        <v>9.0649999999999981E-2</v>
      </c>
      <c r="AC47" s="42" t="s">
        <v>144</v>
      </c>
      <c r="AD47" s="43">
        <v>492.71872584908368</v>
      </c>
      <c r="AE47" s="43">
        <v>574.83851349059762</v>
      </c>
      <c r="AF47" s="44">
        <v>1.0786844705651064</v>
      </c>
      <c r="AG47" s="44">
        <v>0.79822650821817864</v>
      </c>
      <c r="AH47" s="44">
        <v>49.977603688092756</v>
      </c>
      <c r="AI47" s="44">
        <v>36.983426729188629</v>
      </c>
      <c r="AJ47" s="44">
        <v>0.18151905675898</v>
      </c>
      <c r="AK47" s="45">
        <v>0.13432410200164518</v>
      </c>
      <c r="AL47" s="35">
        <v>4.86685946995443E-2</v>
      </c>
      <c r="AM47" s="35">
        <v>3.4132894334516023E-2</v>
      </c>
      <c r="AN47" s="35">
        <v>-0.99463231526491569</v>
      </c>
      <c r="AO47" s="3" t="s">
        <v>272</v>
      </c>
    </row>
    <row r="48" spans="1:41" x14ac:dyDescent="0.2">
      <c r="A48" s="29">
        <v>47</v>
      </c>
      <c r="B48" s="46">
        <v>43028</v>
      </c>
      <c r="C48" s="3" t="s">
        <v>438</v>
      </c>
      <c r="D48" s="3" t="s">
        <v>380</v>
      </c>
      <c r="E48" s="32" t="s">
        <v>137</v>
      </c>
      <c r="F48" s="3" t="s">
        <v>138</v>
      </c>
      <c r="G48" s="33" t="s">
        <v>1782</v>
      </c>
      <c r="H48" s="32">
        <v>2017</v>
      </c>
      <c r="I48" s="34" t="s">
        <v>243</v>
      </c>
      <c r="J48" s="34" t="s">
        <v>396</v>
      </c>
      <c r="K48" s="32" t="s">
        <v>1828</v>
      </c>
      <c r="L48" s="32" t="s">
        <v>1815</v>
      </c>
      <c r="M48" s="32" t="s">
        <v>1805</v>
      </c>
      <c r="N48" s="3">
        <v>8</v>
      </c>
      <c r="O48" s="3" t="s">
        <v>251</v>
      </c>
      <c r="P48" s="33" t="s">
        <v>2464</v>
      </c>
      <c r="Q48" s="31" t="s">
        <v>1864</v>
      </c>
      <c r="R48" s="53">
        <v>0.54248842592592594</v>
      </c>
      <c r="S48" s="37">
        <v>0</v>
      </c>
      <c r="T48" s="3">
        <v>2.1892499999999999</v>
      </c>
      <c r="U48" s="3">
        <v>110.85911602209946</v>
      </c>
      <c r="V48" s="3">
        <v>0.32213399999999998</v>
      </c>
      <c r="W48" s="3">
        <v>23.3</v>
      </c>
      <c r="X48" s="37">
        <v>296.3</v>
      </c>
      <c r="Y48" s="37" t="s">
        <v>143</v>
      </c>
      <c r="Z48" s="40">
        <v>0.1225</v>
      </c>
      <c r="AA48" s="41">
        <v>0.74</v>
      </c>
      <c r="AB48" s="41">
        <v>9.0649999999999981E-2</v>
      </c>
      <c r="AC48" s="42" t="s">
        <v>144</v>
      </c>
      <c r="AD48" s="43">
        <v>493.55017830579823</v>
      </c>
      <c r="AE48" s="43">
        <v>575.80854135676464</v>
      </c>
      <c r="AF48" s="44">
        <v>1.0805047278559687</v>
      </c>
      <c r="AG48" s="44">
        <v>0.79957349861341664</v>
      </c>
      <c r="AH48" s="44">
        <v>54.714536479530359</v>
      </c>
      <c r="AI48" s="44">
        <v>40.488756994852459</v>
      </c>
      <c r="AJ48" s="44">
        <v>0.18548750866142</v>
      </c>
      <c r="AK48" s="45">
        <v>0.13726075640945076</v>
      </c>
      <c r="AL48" s="35">
        <v>4.9923835331827489E-2</v>
      </c>
      <c r="AM48" s="35">
        <v>-2.030865367107387E-2</v>
      </c>
      <c r="AN48" s="35">
        <v>-1.1788256907164594</v>
      </c>
      <c r="AO48" s="3" t="s">
        <v>272</v>
      </c>
    </row>
    <row r="49" spans="1:41" x14ac:dyDescent="0.2">
      <c r="A49" s="29">
        <v>48</v>
      </c>
      <c r="B49" s="46">
        <v>43028</v>
      </c>
      <c r="C49" s="3" t="s">
        <v>442</v>
      </c>
      <c r="D49" s="3" t="s">
        <v>388</v>
      </c>
      <c r="E49" s="32" t="s">
        <v>137</v>
      </c>
      <c r="F49" s="3" t="s">
        <v>138</v>
      </c>
      <c r="G49" s="33" t="s">
        <v>1782</v>
      </c>
      <c r="H49" s="32">
        <v>2017</v>
      </c>
      <c r="I49" s="34" t="s">
        <v>243</v>
      </c>
      <c r="J49" s="34" t="s">
        <v>396</v>
      </c>
      <c r="K49" s="32" t="s">
        <v>1828</v>
      </c>
      <c r="L49" s="32" t="s">
        <v>1815</v>
      </c>
      <c r="M49" s="32" t="s">
        <v>1810</v>
      </c>
      <c r="N49" s="3">
        <v>6</v>
      </c>
      <c r="O49" s="3" t="s">
        <v>154</v>
      </c>
      <c r="P49" s="33" t="s">
        <v>2465</v>
      </c>
      <c r="Q49" s="31" t="s">
        <v>1864</v>
      </c>
      <c r="R49" s="53">
        <v>0.54248842592592594</v>
      </c>
      <c r="S49" s="37">
        <v>0</v>
      </c>
      <c r="T49" s="3">
        <v>2.1892499999999999</v>
      </c>
      <c r="U49" s="3">
        <v>110.85911602209946</v>
      </c>
      <c r="V49" s="3">
        <v>0.29033400000000004</v>
      </c>
      <c r="W49" s="3">
        <v>22.8</v>
      </c>
      <c r="X49" s="37">
        <v>295.8</v>
      </c>
      <c r="Y49" s="37" t="s">
        <v>143</v>
      </c>
      <c r="Z49" s="40">
        <v>0.1225</v>
      </c>
      <c r="AA49" s="41">
        <v>0.74</v>
      </c>
      <c r="AB49" s="41">
        <v>9.0649999999999981E-2</v>
      </c>
      <c r="AC49" s="42" t="s">
        <v>144</v>
      </c>
      <c r="AD49" s="43">
        <v>494.38444162274516</v>
      </c>
      <c r="AE49" s="43">
        <v>576.78184855986933</v>
      </c>
      <c r="AF49" s="44">
        <v>1.0823311388225947</v>
      </c>
      <c r="AG49" s="44">
        <v>0.80092504272872</v>
      </c>
      <c r="AH49" s="44">
        <v>54.807022173376758</v>
      </c>
      <c r="AI49" s="44">
        <v>40.557196408298793</v>
      </c>
      <c r="AJ49" s="44">
        <v>0.16745938121978113</v>
      </c>
      <c r="AK49" s="45">
        <v>0.12391994210263801</v>
      </c>
      <c r="AL49" s="35">
        <v>9.2658297000497103E-2</v>
      </c>
      <c r="AM49" s="35">
        <v>1.7638623074809026E-2</v>
      </c>
      <c r="AN49" s="35">
        <v>-4.8959712596805192</v>
      </c>
      <c r="AO49" s="3" t="s">
        <v>272</v>
      </c>
    </row>
    <row r="50" spans="1:41" x14ac:dyDescent="0.2">
      <c r="A50" s="29">
        <v>49</v>
      </c>
      <c r="B50" s="46">
        <v>43041</v>
      </c>
      <c r="C50" s="3" t="s">
        <v>446</v>
      </c>
      <c r="D50" s="3" t="s">
        <v>136</v>
      </c>
      <c r="E50" s="32" t="s">
        <v>137</v>
      </c>
      <c r="F50" s="3" t="s">
        <v>138</v>
      </c>
      <c r="G50" s="33" t="s">
        <v>1782</v>
      </c>
      <c r="H50" s="32">
        <v>2017</v>
      </c>
      <c r="I50" s="34" t="s">
        <v>447</v>
      </c>
      <c r="J50" s="34" t="s">
        <v>448</v>
      </c>
      <c r="K50" s="32" t="s">
        <v>1796</v>
      </c>
      <c r="L50" s="32" t="s">
        <v>1797</v>
      </c>
      <c r="M50" s="32" t="s">
        <v>1798</v>
      </c>
      <c r="N50" s="3">
        <v>5</v>
      </c>
      <c r="O50" s="3" t="s">
        <v>449</v>
      </c>
      <c r="P50" s="33" t="s">
        <v>2466</v>
      </c>
      <c r="Q50" s="31" t="s">
        <v>1864</v>
      </c>
      <c r="R50" s="53">
        <v>0.53431712962962963</v>
      </c>
      <c r="S50" s="37">
        <v>0</v>
      </c>
      <c r="T50" s="3">
        <v>2.1142500000000002</v>
      </c>
      <c r="U50" s="3">
        <v>99.169889502762445</v>
      </c>
      <c r="V50" s="3">
        <v>0.245814</v>
      </c>
      <c r="W50" s="3">
        <v>22.5</v>
      </c>
      <c r="X50" s="37">
        <v>295.5</v>
      </c>
      <c r="Y50" s="37" t="s">
        <v>143</v>
      </c>
      <c r="Z50" s="40">
        <v>0.1225</v>
      </c>
      <c r="AA50" s="41">
        <v>0.74</v>
      </c>
      <c r="AB50" s="41">
        <v>9.0649999999999981E-2</v>
      </c>
      <c r="AC50" s="42" t="s">
        <v>144</v>
      </c>
      <c r="AD50" s="43">
        <v>494.88635476144844</v>
      </c>
      <c r="AE50" s="43">
        <v>577.36741388835662</v>
      </c>
      <c r="AF50" s="44">
        <v>1.0463134755543924</v>
      </c>
      <c r="AG50" s="44">
        <v>0.77427197191025021</v>
      </c>
      <c r="AH50" s="44">
        <v>49.077825118117737</v>
      </c>
      <c r="AI50" s="44">
        <v>36.317590587407118</v>
      </c>
      <c r="AJ50" s="44">
        <v>0.1419249934775525</v>
      </c>
      <c r="AK50" s="45">
        <v>0.10502449517338883</v>
      </c>
      <c r="AL50" s="35">
        <v>-5.1275347265435055E-2</v>
      </c>
      <c r="AM50" s="35">
        <v>1.2775076334879893E-2</v>
      </c>
      <c r="AN50" s="35">
        <v>4.0045849920943812</v>
      </c>
      <c r="AO50" s="3" t="s">
        <v>450</v>
      </c>
    </row>
    <row r="51" spans="1:41" x14ac:dyDescent="0.2">
      <c r="A51" s="29">
        <v>50</v>
      </c>
      <c r="B51" s="46">
        <v>43041</v>
      </c>
      <c r="C51" s="3" t="s">
        <v>454</v>
      </c>
      <c r="D51" s="3" t="s">
        <v>153</v>
      </c>
      <c r="E51" s="32" t="s">
        <v>137</v>
      </c>
      <c r="F51" s="3" t="s">
        <v>138</v>
      </c>
      <c r="G51" s="33" t="s">
        <v>1782</v>
      </c>
      <c r="H51" s="32">
        <v>2017</v>
      </c>
      <c r="I51" s="34" t="s">
        <v>447</v>
      </c>
      <c r="J51" s="34" t="s">
        <v>448</v>
      </c>
      <c r="K51" s="32" t="s">
        <v>1796</v>
      </c>
      <c r="L51" s="32" t="s">
        <v>1797</v>
      </c>
      <c r="M51" s="32" t="s">
        <v>1805</v>
      </c>
      <c r="N51" s="3">
        <v>2</v>
      </c>
      <c r="O51" s="3" t="s">
        <v>251</v>
      </c>
      <c r="P51" s="33" t="s">
        <v>2467</v>
      </c>
      <c r="Q51" s="31" t="s">
        <v>1864</v>
      </c>
      <c r="R51" s="53">
        <v>0.53431712962962963</v>
      </c>
      <c r="S51" s="37">
        <v>0</v>
      </c>
      <c r="T51" s="3">
        <v>2.03925</v>
      </c>
      <c r="U51" s="3">
        <v>98.604281767955811</v>
      </c>
      <c r="V51" s="3">
        <v>0.27761400000000003</v>
      </c>
      <c r="W51" s="3">
        <v>21.4</v>
      </c>
      <c r="X51" s="37">
        <v>294.39999999999998</v>
      </c>
      <c r="Y51" s="37" t="s">
        <v>143</v>
      </c>
      <c r="Z51" s="40">
        <v>0.1225</v>
      </c>
      <c r="AA51" s="41">
        <v>0.74</v>
      </c>
      <c r="AB51" s="41">
        <v>9.0649999999999981E-2</v>
      </c>
      <c r="AC51" s="42" t="s">
        <v>144</v>
      </c>
      <c r="AD51" s="43">
        <v>496.73545459241859</v>
      </c>
      <c r="AE51" s="43">
        <v>579.52469702448843</v>
      </c>
      <c r="AF51" s="44">
        <v>1.0129677757775897</v>
      </c>
      <c r="AG51" s="44">
        <v>0.74959615407541624</v>
      </c>
      <c r="AH51" s="44">
        <v>48.980242728764459</v>
      </c>
      <c r="AI51" s="44">
        <v>36.245379619285693</v>
      </c>
      <c r="AJ51" s="44">
        <v>0.16088416923975635</v>
      </c>
      <c r="AK51" s="45">
        <v>0.11905428523741966</v>
      </c>
      <c r="AL51" s="35">
        <v>8.0849551679512029E-3</v>
      </c>
      <c r="AM51" s="35">
        <v>-3.7102426650327348E-2</v>
      </c>
      <c r="AN51" s="35">
        <v>1.8685381452854259</v>
      </c>
      <c r="AO51" s="3" t="s">
        <v>450</v>
      </c>
    </row>
    <row r="52" spans="1:41" x14ac:dyDescent="0.2">
      <c r="A52" s="29">
        <v>51</v>
      </c>
      <c r="B52" s="46">
        <v>43041</v>
      </c>
      <c r="C52" s="3" t="s">
        <v>458</v>
      </c>
      <c r="D52" s="3" t="s">
        <v>162</v>
      </c>
      <c r="E52" s="32" t="s">
        <v>137</v>
      </c>
      <c r="F52" s="3" t="s">
        <v>138</v>
      </c>
      <c r="G52" s="33" t="s">
        <v>1782</v>
      </c>
      <c r="H52" s="32">
        <v>2017</v>
      </c>
      <c r="I52" s="34" t="s">
        <v>447</v>
      </c>
      <c r="J52" s="34" t="s">
        <v>448</v>
      </c>
      <c r="K52" s="32" t="s">
        <v>1796</v>
      </c>
      <c r="L52" s="32" t="s">
        <v>1797</v>
      </c>
      <c r="M52" s="32" t="s">
        <v>1810</v>
      </c>
      <c r="N52" s="3">
        <v>14</v>
      </c>
      <c r="O52" s="3" t="s">
        <v>154</v>
      </c>
      <c r="P52" s="33" t="s">
        <v>2468</v>
      </c>
      <c r="Q52" s="31" t="s">
        <v>1864</v>
      </c>
      <c r="R52" s="53">
        <v>0.53431712962962963</v>
      </c>
      <c r="S52" s="37">
        <v>0</v>
      </c>
      <c r="T52" s="3">
        <v>2.03925</v>
      </c>
      <c r="U52" s="3">
        <v>103.69475138121548</v>
      </c>
      <c r="V52" s="3">
        <v>0.245814</v>
      </c>
      <c r="W52" s="3">
        <v>23.1</v>
      </c>
      <c r="X52" s="37">
        <v>296.10000000000002</v>
      </c>
      <c r="Y52" s="37" t="s">
        <v>143</v>
      </c>
      <c r="Z52" s="40">
        <v>0.1225</v>
      </c>
      <c r="AA52" s="41">
        <v>0.74</v>
      </c>
      <c r="AB52" s="41">
        <v>9.0649999999999981E-2</v>
      </c>
      <c r="AC52" s="42" t="s">
        <v>144</v>
      </c>
      <c r="AD52" s="43">
        <v>493.8835455319421</v>
      </c>
      <c r="AE52" s="43">
        <v>576.19746978726573</v>
      </c>
      <c r="AF52" s="44">
        <v>1.0071520202260129</v>
      </c>
      <c r="AG52" s="44">
        <v>0.74529249496724936</v>
      </c>
      <c r="AH52" s="44">
        <v>51.213131465207951</v>
      </c>
      <c r="AI52" s="44">
        <v>37.897717284253879</v>
      </c>
      <c r="AJ52" s="44">
        <v>0.14163740483828696</v>
      </c>
      <c r="AK52" s="45">
        <v>0.10481167958033234</v>
      </c>
      <c r="AL52" s="35">
        <v>3.0280401073799638E-2</v>
      </c>
      <c r="AM52" s="35">
        <v>2.0752876851580809E-2</v>
      </c>
      <c r="AN52" s="35">
        <v>-2.7296188157943351</v>
      </c>
      <c r="AO52" s="3" t="s">
        <v>450</v>
      </c>
    </row>
    <row r="53" spans="1:41" x14ac:dyDescent="0.2">
      <c r="A53" s="29">
        <v>52</v>
      </c>
      <c r="B53" s="46">
        <v>43041</v>
      </c>
      <c r="C53" s="3" t="s">
        <v>462</v>
      </c>
      <c r="D53" s="3" t="s">
        <v>171</v>
      </c>
      <c r="E53" s="32" t="s">
        <v>137</v>
      </c>
      <c r="F53" s="3" t="s">
        <v>138</v>
      </c>
      <c r="G53" s="33" t="s">
        <v>1782</v>
      </c>
      <c r="H53" s="32">
        <v>2017</v>
      </c>
      <c r="I53" s="34" t="s">
        <v>447</v>
      </c>
      <c r="J53" s="34" t="s">
        <v>448</v>
      </c>
      <c r="K53" s="32" t="s">
        <v>1796</v>
      </c>
      <c r="L53" s="32" t="s">
        <v>1815</v>
      </c>
      <c r="M53" s="32" t="s">
        <v>1798</v>
      </c>
      <c r="N53" s="3">
        <v>11</v>
      </c>
      <c r="O53" s="3" t="s">
        <v>449</v>
      </c>
      <c r="P53" s="33" t="s">
        <v>2469</v>
      </c>
      <c r="Q53" s="31" t="s">
        <v>1864</v>
      </c>
      <c r="R53" s="53">
        <v>0.53715277777777781</v>
      </c>
      <c r="S53" s="37">
        <v>0</v>
      </c>
      <c r="T53" s="3">
        <v>2.03925</v>
      </c>
      <c r="U53" s="3">
        <v>92.194060773480672</v>
      </c>
      <c r="V53" s="3">
        <v>0.271254</v>
      </c>
      <c r="W53" s="3">
        <v>24.7</v>
      </c>
      <c r="X53" s="37">
        <v>297.7</v>
      </c>
      <c r="Y53" s="37" t="s">
        <v>143</v>
      </c>
      <c r="Z53" s="40">
        <v>0.1225</v>
      </c>
      <c r="AA53" s="41">
        <v>0.74</v>
      </c>
      <c r="AB53" s="41">
        <v>9.0649999999999981E-2</v>
      </c>
      <c r="AC53" s="42" t="s">
        <v>144</v>
      </c>
      <c r="AD53" s="43">
        <v>491.22914958685942</v>
      </c>
      <c r="AE53" s="43">
        <v>573.10067451800262</v>
      </c>
      <c r="AF53" s="44">
        <v>1.0017390432950031</v>
      </c>
      <c r="AG53" s="44">
        <v>0.74128689203830211</v>
      </c>
      <c r="AH53" s="44">
        <v>45.288410070716147</v>
      </c>
      <c r="AI53" s="44">
        <v>33.513423452329938</v>
      </c>
      <c r="AJ53" s="44">
        <v>0.15545585036570628</v>
      </c>
      <c r="AK53" s="45">
        <v>0.11503732927062263</v>
      </c>
      <c r="AL53" s="35">
        <v>4.4904163182570664E-2</v>
      </c>
      <c r="AM53" s="35">
        <v>1.2283620384243544E-2</v>
      </c>
      <c r="AN53" s="35">
        <v>8.7964835343711449</v>
      </c>
      <c r="AO53" s="3" t="s">
        <v>450</v>
      </c>
    </row>
    <row r="54" spans="1:41" x14ac:dyDescent="0.2">
      <c r="A54" s="29">
        <v>53</v>
      </c>
      <c r="B54" s="46">
        <v>43041</v>
      </c>
      <c r="C54" s="3" t="s">
        <v>466</v>
      </c>
      <c r="D54" s="3" t="s">
        <v>179</v>
      </c>
      <c r="E54" s="32" t="s">
        <v>137</v>
      </c>
      <c r="F54" s="3" t="s">
        <v>138</v>
      </c>
      <c r="G54" s="33" t="s">
        <v>1782</v>
      </c>
      <c r="H54" s="32">
        <v>2017</v>
      </c>
      <c r="I54" s="34" t="s">
        <v>447</v>
      </c>
      <c r="J54" s="34" t="s">
        <v>448</v>
      </c>
      <c r="K54" s="32" t="s">
        <v>1796</v>
      </c>
      <c r="L54" s="32" t="s">
        <v>1815</v>
      </c>
      <c r="M54" s="32" t="s">
        <v>1805</v>
      </c>
      <c r="N54" s="3">
        <v>8</v>
      </c>
      <c r="O54" s="3" t="s">
        <v>251</v>
      </c>
      <c r="P54" s="33" t="s">
        <v>2470</v>
      </c>
      <c r="Q54" s="31" t="s">
        <v>1864</v>
      </c>
      <c r="R54" s="53">
        <v>0.53715277777777781</v>
      </c>
      <c r="S54" s="37">
        <v>0</v>
      </c>
      <c r="T54" s="3">
        <v>1.9642500000000003</v>
      </c>
      <c r="U54" s="3">
        <v>99.169889502762445</v>
      </c>
      <c r="V54" s="3">
        <v>0.27761400000000003</v>
      </c>
      <c r="W54" s="3">
        <v>23</v>
      </c>
      <c r="X54" s="37">
        <v>296</v>
      </c>
      <c r="Y54" s="37" t="s">
        <v>143</v>
      </c>
      <c r="Z54" s="40">
        <v>0.1225</v>
      </c>
      <c r="AA54" s="41">
        <v>0.74</v>
      </c>
      <c r="AB54" s="41">
        <v>9.0649999999999981E-2</v>
      </c>
      <c r="AC54" s="42" t="s">
        <v>144</v>
      </c>
      <c r="AD54" s="43">
        <v>494.0503980811082</v>
      </c>
      <c r="AE54" s="43">
        <v>576.39213109462628</v>
      </c>
      <c r="AF54" s="44">
        <v>0.97043849443081698</v>
      </c>
      <c r="AG54" s="44">
        <v>0.71812448587880451</v>
      </c>
      <c r="AH54" s="44">
        <v>48.994923386499302</v>
      </c>
      <c r="AI54" s="44">
        <v>36.256243306009473</v>
      </c>
      <c r="AJ54" s="44">
        <v>0.16001452508170361</v>
      </c>
      <c r="AK54" s="45">
        <v>0.11841074856046065</v>
      </c>
      <c r="AL54" s="35">
        <v>5.8953079640572989E-2</v>
      </c>
      <c r="AM54" s="35">
        <v>3.2925319500376964E-2</v>
      </c>
      <c r="AN54" s="35">
        <v>10.782824261046311</v>
      </c>
      <c r="AO54" s="3" t="s">
        <v>450</v>
      </c>
    </row>
    <row r="55" spans="1:41" x14ac:dyDescent="0.2">
      <c r="A55" s="29">
        <v>54</v>
      </c>
      <c r="B55" s="46">
        <v>43041</v>
      </c>
      <c r="C55" s="3" t="s">
        <v>470</v>
      </c>
      <c r="D55" s="3" t="s">
        <v>187</v>
      </c>
      <c r="E55" s="32" t="s">
        <v>137</v>
      </c>
      <c r="F55" s="3" t="s">
        <v>138</v>
      </c>
      <c r="G55" s="33" t="s">
        <v>1782</v>
      </c>
      <c r="H55" s="32">
        <v>2017</v>
      </c>
      <c r="I55" s="34" t="s">
        <v>447</v>
      </c>
      <c r="J55" s="34" t="s">
        <v>448</v>
      </c>
      <c r="K55" s="32" t="s">
        <v>1796</v>
      </c>
      <c r="L55" s="32" t="s">
        <v>1815</v>
      </c>
      <c r="M55" s="32" t="s">
        <v>1810</v>
      </c>
      <c r="N55" s="3">
        <v>6</v>
      </c>
      <c r="O55" s="3" t="s">
        <v>154</v>
      </c>
      <c r="P55" s="33" t="s">
        <v>2471</v>
      </c>
      <c r="Q55" s="31" t="s">
        <v>1864</v>
      </c>
      <c r="R55" s="53">
        <v>0.53715277777777781</v>
      </c>
      <c r="S55" s="37">
        <v>0</v>
      </c>
      <c r="T55" s="3">
        <v>2.03925</v>
      </c>
      <c r="U55" s="3">
        <v>116.32665745856355</v>
      </c>
      <c r="V55" s="3">
        <v>0.29669400000000001</v>
      </c>
      <c r="W55" s="3">
        <v>23.9</v>
      </c>
      <c r="X55" s="37">
        <v>296.89999999999998</v>
      </c>
      <c r="Y55" s="37" t="s">
        <v>143</v>
      </c>
      <c r="Z55" s="40">
        <v>0.1225</v>
      </c>
      <c r="AA55" s="41">
        <v>0.74</v>
      </c>
      <c r="AB55" s="41">
        <v>9.0649999999999981E-2</v>
      </c>
      <c r="AC55" s="42" t="s">
        <v>144</v>
      </c>
      <c r="AD55" s="43">
        <v>492.55277141127669</v>
      </c>
      <c r="AE55" s="43">
        <v>574.64489997982275</v>
      </c>
      <c r="AF55" s="44">
        <v>1.0044382391004461</v>
      </c>
      <c r="AG55" s="44">
        <v>0.74328429693432996</v>
      </c>
      <c r="AH55" s="44">
        <v>57.297017520225737</v>
      </c>
      <c r="AI55" s="44">
        <v>42.399792964967034</v>
      </c>
      <c r="AJ55" s="44">
        <v>0.17049369395461356</v>
      </c>
      <c r="AK55" s="45">
        <v>0.12616533352641401</v>
      </c>
      <c r="AL55" s="35">
        <v>-0.10215801314982929</v>
      </c>
      <c r="AM55" s="35">
        <v>-3.4656892113150213E-2</v>
      </c>
      <c r="AN55" s="35">
        <v>-2.4503022888050436</v>
      </c>
      <c r="AO55" s="3" t="s">
        <v>450</v>
      </c>
    </row>
    <row r="56" spans="1:41" x14ac:dyDescent="0.2">
      <c r="A56" s="29">
        <v>55</v>
      </c>
      <c r="B56" s="46">
        <v>43041</v>
      </c>
      <c r="C56" s="3" t="s">
        <v>474</v>
      </c>
      <c r="D56" s="3" t="s">
        <v>195</v>
      </c>
      <c r="E56" s="32" t="s">
        <v>137</v>
      </c>
      <c r="F56" s="3" t="s">
        <v>138</v>
      </c>
      <c r="G56" s="33" t="s">
        <v>1782</v>
      </c>
      <c r="H56" s="32">
        <v>2017</v>
      </c>
      <c r="I56" s="34" t="s">
        <v>447</v>
      </c>
      <c r="J56" s="34" t="s">
        <v>448</v>
      </c>
      <c r="K56" s="32" t="s">
        <v>1828</v>
      </c>
      <c r="L56" s="32" t="s">
        <v>1797</v>
      </c>
      <c r="M56" s="32" t="s">
        <v>1798</v>
      </c>
      <c r="N56" s="3">
        <v>5</v>
      </c>
      <c r="O56" s="3" t="s">
        <v>449</v>
      </c>
      <c r="P56" s="33" t="s">
        <v>2472</v>
      </c>
      <c r="Q56" s="31" t="s">
        <v>1864</v>
      </c>
      <c r="R56" s="53">
        <v>0.49704861111111115</v>
      </c>
      <c r="S56" s="37">
        <v>0</v>
      </c>
      <c r="T56" s="48">
        <v>2.8642500000000002</v>
      </c>
      <c r="U56" s="3">
        <v>97.473066298342559</v>
      </c>
      <c r="V56" s="3">
        <v>0.34757399999999999</v>
      </c>
      <c r="W56" s="3">
        <v>21.1</v>
      </c>
      <c r="X56" s="37">
        <v>294.10000000000002</v>
      </c>
      <c r="Y56" s="37" t="s">
        <v>143</v>
      </c>
      <c r="Z56" s="40">
        <v>0.1225</v>
      </c>
      <c r="AA56" s="41">
        <v>0.74</v>
      </c>
      <c r="AB56" s="41">
        <v>9.0649999999999981E-2</v>
      </c>
      <c r="AC56" s="42" t="s">
        <v>144</v>
      </c>
      <c r="AD56" s="43">
        <v>497.24215515813671</v>
      </c>
      <c r="AE56" s="43">
        <v>580.11584768449291</v>
      </c>
      <c r="AF56" s="59">
        <v>1.4242258429116932</v>
      </c>
      <c r="AG56" s="44">
        <v>1.0539271237546526</v>
      </c>
      <c r="AH56" s="44">
        <v>48.467717556059796</v>
      </c>
      <c r="AI56" s="44">
        <v>35.866110991484241</v>
      </c>
      <c r="AJ56" s="44">
        <v>0.20163318564308993</v>
      </c>
      <c r="AK56" s="45">
        <v>0.14920855737588651</v>
      </c>
      <c r="AL56" s="60">
        <v>9.9649388522561484</v>
      </c>
      <c r="AM56" s="35">
        <v>-8.815294760446854E-2</v>
      </c>
      <c r="AN56" s="35">
        <v>8.7928677518714746</v>
      </c>
      <c r="AO56" s="3" t="s">
        <v>475</v>
      </c>
    </row>
    <row r="57" spans="1:41" x14ac:dyDescent="0.2">
      <c r="A57" s="29">
        <v>56</v>
      </c>
      <c r="B57" s="46">
        <v>43041</v>
      </c>
      <c r="C57" s="3" t="s">
        <v>480</v>
      </c>
      <c r="D57" s="3" t="s">
        <v>203</v>
      </c>
      <c r="E57" s="32" t="s">
        <v>137</v>
      </c>
      <c r="F57" s="3" t="s">
        <v>138</v>
      </c>
      <c r="G57" s="33" t="s">
        <v>1782</v>
      </c>
      <c r="H57" s="32">
        <v>2017</v>
      </c>
      <c r="I57" s="34" t="s">
        <v>447</v>
      </c>
      <c r="J57" s="34" t="s">
        <v>448</v>
      </c>
      <c r="K57" s="32" t="s">
        <v>1828</v>
      </c>
      <c r="L57" s="32" t="s">
        <v>1797</v>
      </c>
      <c r="M57" s="32" t="s">
        <v>1805</v>
      </c>
      <c r="N57" s="3">
        <v>2</v>
      </c>
      <c r="O57" s="3" t="s">
        <v>251</v>
      </c>
      <c r="P57" s="33" t="s">
        <v>2473</v>
      </c>
      <c r="Q57" s="31" t="s">
        <v>1864</v>
      </c>
      <c r="R57" s="53">
        <v>0.49704861111111115</v>
      </c>
      <c r="S57" s="37">
        <v>0</v>
      </c>
      <c r="T57" s="3">
        <v>2.8642500000000002</v>
      </c>
      <c r="U57" s="3">
        <v>103.69475138121548</v>
      </c>
      <c r="V57" s="3">
        <v>0.271254</v>
      </c>
      <c r="W57" s="3">
        <v>19.5</v>
      </c>
      <c r="X57" s="37">
        <v>292.5</v>
      </c>
      <c r="Y57" s="37" t="s">
        <v>143</v>
      </c>
      <c r="Z57" s="40">
        <v>0.1225</v>
      </c>
      <c r="AA57" s="41">
        <v>0.74</v>
      </c>
      <c r="AB57" s="41">
        <v>9.0649999999999981E-2</v>
      </c>
      <c r="AC57" s="42" t="s">
        <v>144</v>
      </c>
      <c r="AD57" s="43">
        <v>499.96211224618128</v>
      </c>
      <c r="AE57" s="43">
        <v>583.28913095387816</v>
      </c>
      <c r="AF57" s="44">
        <v>1.4320164800011248</v>
      </c>
      <c r="AG57" s="44">
        <v>1.0596921952008322</v>
      </c>
      <c r="AH57" s="44">
        <v>51.843446929395121</v>
      </c>
      <c r="AI57" s="44">
        <v>38.364150727752381</v>
      </c>
      <c r="AJ57" s="44">
        <v>0.15821950992776326</v>
      </c>
      <c r="AK57" s="45">
        <v>0.11708243734654479</v>
      </c>
      <c r="AL57" s="35">
        <v>0.11602794647180464</v>
      </c>
      <c r="AM57" s="35">
        <v>9.6540757592582377E-3</v>
      </c>
      <c r="AN57" s="35">
        <v>-1.7880231294169675</v>
      </c>
      <c r="AO57" s="3" t="s">
        <v>478</v>
      </c>
    </row>
    <row r="58" spans="1:41" x14ac:dyDescent="0.2">
      <c r="A58" s="29">
        <v>57</v>
      </c>
      <c r="B58" s="46">
        <v>43041</v>
      </c>
      <c r="C58" s="3" t="s">
        <v>484</v>
      </c>
      <c r="D58" s="3" t="s">
        <v>211</v>
      </c>
      <c r="E58" s="32" t="s">
        <v>137</v>
      </c>
      <c r="F58" s="3" t="s">
        <v>138</v>
      </c>
      <c r="G58" s="33" t="s">
        <v>1782</v>
      </c>
      <c r="H58" s="32">
        <v>2017</v>
      </c>
      <c r="I58" s="34" t="s">
        <v>447</v>
      </c>
      <c r="J58" s="34" t="s">
        <v>448</v>
      </c>
      <c r="K58" s="32" t="s">
        <v>1828</v>
      </c>
      <c r="L58" s="32" t="s">
        <v>1797</v>
      </c>
      <c r="M58" s="32" t="s">
        <v>1810</v>
      </c>
      <c r="N58" s="3">
        <v>14</v>
      </c>
      <c r="O58" s="3" t="s">
        <v>154</v>
      </c>
      <c r="P58" s="33" t="s">
        <v>2474</v>
      </c>
      <c r="Q58" s="31" t="s">
        <v>1864</v>
      </c>
      <c r="R58" s="53">
        <v>0.49704861111111115</v>
      </c>
      <c r="S58" s="37">
        <v>0</v>
      </c>
      <c r="T58" s="3">
        <v>2.4892500000000002</v>
      </c>
      <c r="U58" s="3">
        <v>103.69475138121548</v>
      </c>
      <c r="V58" s="3">
        <v>0.34121400000000002</v>
      </c>
      <c r="W58" s="3">
        <v>21.3</v>
      </c>
      <c r="X58" s="37">
        <v>294.3</v>
      </c>
      <c r="Y58" s="37" t="s">
        <v>143</v>
      </c>
      <c r="Z58" s="40">
        <v>0.1225</v>
      </c>
      <c r="AA58" s="41">
        <v>0.74</v>
      </c>
      <c r="AB58" s="41">
        <v>9.0649999999999981E-2</v>
      </c>
      <c r="AC58" s="42" t="s">
        <v>144</v>
      </c>
      <c r="AD58" s="43">
        <v>496.9042400000273</v>
      </c>
      <c r="AE58" s="43">
        <v>579.72161333336521</v>
      </c>
      <c r="AF58" s="44">
        <v>1.2369188794200681</v>
      </c>
      <c r="AG58" s="44">
        <v>0.91531997077085014</v>
      </c>
      <c r="AH58" s="44">
        <v>51.526361627074657</v>
      </c>
      <c r="AI58" s="44">
        <v>38.12950760403524</v>
      </c>
      <c r="AJ58" s="44">
        <v>0.19780913057193089</v>
      </c>
      <c r="AK58" s="45">
        <v>0.14637875662322883</v>
      </c>
      <c r="AL58" s="35">
        <v>0.15063587656709015</v>
      </c>
      <c r="AM58" s="35">
        <v>-3.951744229521742E-2</v>
      </c>
      <c r="AN58" s="35">
        <v>-7.9072878436017922</v>
      </c>
      <c r="AO58" s="3" t="s">
        <v>478</v>
      </c>
    </row>
    <row r="59" spans="1:41" x14ac:dyDescent="0.2">
      <c r="A59" s="29">
        <v>58</v>
      </c>
      <c r="B59" s="46">
        <v>43041</v>
      </c>
      <c r="C59" s="3" t="s">
        <v>488</v>
      </c>
      <c r="D59" s="3" t="s">
        <v>219</v>
      </c>
      <c r="E59" s="32" t="s">
        <v>137</v>
      </c>
      <c r="F59" s="3" t="s">
        <v>138</v>
      </c>
      <c r="G59" s="33" t="s">
        <v>1782</v>
      </c>
      <c r="H59" s="32">
        <v>2017</v>
      </c>
      <c r="I59" s="34" t="s">
        <v>447</v>
      </c>
      <c r="J59" s="34" t="s">
        <v>448</v>
      </c>
      <c r="K59" s="32" t="s">
        <v>1828</v>
      </c>
      <c r="L59" s="32" t="s">
        <v>1815</v>
      </c>
      <c r="M59" s="32" t="s">
        <v>1798</v>
      </c>
      <c r="N59" s="3">
        <v>11</v>
      </c>
      <c r="O59" s="3" t="s">
        <v>449</v>
      </c>
      <c r="P59" s="33" t="s">
        <v>2475</v>
      </c>
      <c r="Q59" s="31" t="s">
        <v>1864</v>
      </c>
      <c r="R59" s="53">
        <v>0.49456018518518513</v>
      </c>
      <c r="S59" s="37">
        <v>0</v>
      </c>
      <c r="T59" s="3">
        <v>2.4892500000000002</v>
      </c>
      <c r="U59" s="3">
        <v>101.05524861878453</v>
      </c>
      <c r="V59" s="3">
        <v>0.30941400000000002</v>
      </c>
      <c r="W59" s="3">
        <v>22.5</v>
      </c>
      <c r="X59" s="37">
        <v>295.5</v>
      </c>
      <c r="Y59" s="37" t="s">
        <v>143</v>
      </c>
      <c r="Z59" s="40">
        <v>0.1225</v>
      </c>
      <c r="AA59" s="41">
        <v>0.74</v>
      </c>
      <c r="AB59" s="41">
        <v>9.0649999999999981E-2</v>
      </c>
      <c r="AC59" s="42" t="s">
        <v>144</v>
      </c>
      <c r="AD59" s="43">
        <v>494.88635476144844</v>
      </c>
      <c r="AE59" s="43">
        <v>577.36741388835662</v>
      </c>
      <c r="AF59" s="44">
        <v>1.2318958585899356</v>
      </c>
      <c r="AG59" s="44">
        <v>0.91160293535655212</v>
      </c>
      <c r="AH59" s="44">
        <v>50.010863618462174</v>
      </c>
      <c r="AI59" s="44">
        <v>37.008039077662005</v>
      </c>
      <c r="AJ59" s="44">
        <v>0.17864556100085199</v>
      </c>
      <c r="AK59" s="45">
        <v>0.13219771514063045</v>
      </c>
      <c r="AL59" s="35">
        <v>0.23240331192379196</v>
      </c>
      <c r="AM59" s="35">
        <v>-1.1570015092932878E-2</v>
      </c>
      <c r="AN59" s="35">
        <v>8.0286090625192426</v>
      </c>
      <c r="AO59" s="3" t="s">
        <v>478</v>
      </c>
    </row>
    <row r="60" spans="1:41" x14ac:dyDescent="0.2">
      <c r="A60" s="29">
        <v>59</v>
      </c>
      <c r="B60" s="46">
        <v>43041</v>
      </c>
      <c r="C60" s="3" t="s">
        <v>492</v>
      </c>
      <c r="D60" s="3" t="s">
        <v>227</v>
      </c>
      <c r="E60" s="32" t="s">
        <v>137</v>
      </c>
      <c r="F60" s="3" t="s">
        <v>138</v>
      </c>
      <c r="G60" s="33" t="s">
        <v>1782</v>
      </c>
      <c r="H60" s="32">
        <v>2017</v>
      </c>
      <c r="I60" s="34" t="s">
        <v>447</v>
      </c>
      <c r="J60" s="34" t="s">
        <v>448</v>
      </c>
      <c r="K60" s="32" t="s">
        <v>1828</v>
      </c>
      <c r="L60" s="32" t="s">
        <v>1815</v>
      </c>
      <c r="M60" s="32" t="s">
        <v>1805</v>
      </c>
      <c r="N60" s="3">
        <v>8</v>
      </c>
      <c r="O60" s="3" t="s">
        <v>251</v>
      </c>
      <c r="P60" s="33" t="s">
        <v>2476</v>
      </c>
      <c r="Q60" s="31" t="s">
        <v>1864</v>
      </c>
      <c r="R60" s="53">
        <v>0.49456018518518513</v>
      </c>
      <c r="S60" s="37">
        <v>0</v>
      </c>
      <c r="T60" s="3">
        <v>2.3392500000000003</v>
      </c>
      <c r="U60" s="3">
        <v>100.48964088397791</v>
      </c>
      <c r="V60" s="3">
        <v>0.33485399999999998</v>
      </c>
      <c r="W60" s="3">
        <v>21</v>
      </c>
      <c r="X60" s="37">
        <v>294</v>
      </c>
      <c r="Y60" s="37" t="s">
        <v>143</v>
      </c>
      <c r="Z60" s="40">
        <v>0.1225</v>
      </c>
      <c r="AA60" s="41">
        <v>0.74</v>
      </c>
      <c r="AB60" s="41">
        <v>9.0649999999999981E-2</v>
      </c>
      <c r="AC60" s="42" t="s">
        <v>144</v>
      </c>
      <c r="AD60" s="43">
        <v>497.41128514288448</v>
      </c>
      <c r="AE60" s="43">
        <v>580.31316600003186</v>
      </c>
      <c r="AF60" s="44">
        <v>1.1635693487704928</v>
      </c>
      <c r="AG60" s="44">
        <v>0.86104131809016449</v>
      </c>
      <c r="AH60" s="44">
        <v>49.984681415646399</v>
      </c>
      <c r="AI60" s="44">
        <v>36.988664247578328</v>
      </c>
      <c r="AJ60" s="44">
        <v>0.19432018488777464</v>
      </c>
      <c r="AK60" s="45">
        <v>0.14379693681695321</v>
      </c>
      <c r="AL60" s="35">
        <v>2.123534968828036E-2</v>
      </c>
      <c r="AM60" s="35">
        <v>-2.4718612039958024E-2</v>
      </c>
      <c r="AN60" s="35">
        <v>1.52266395862994</v>
      </c>
      <c r="AO60" s="3" t="s">
        <v>478</v>
      </c>
    </row>
    <row r="61" spans="1:41" x14ac:dyDescent="0.2">
      <c r="A61" s="29">
        <v>60</v>
      </c>
      <c r="B61" s="46">
        <v>43041</v>
      </c>
      <c r="C61" s="3" t="s">
        <v>496</v>
      </c>
      <c r="D61" s="3" t="s">
        <v>235</v>
      </c>
      <c r="E61" s="32" t="s">
        <v>137</v>
      </c>
      <c r="F61" s="3" t="s">
        <v>138</v>
      </c>
      <c r="G61" s="33" t="s">
        <v>1782</v>
      </c>
      <c r="H61" s="32">
        <v>2017</v>
      </c>
      <c r="I61" s="34" t="s">
        <v>447</v>
      </c>
      <c r="J61" s="34" t="s">
        <v>448</v>
      </c>
      <c r="K61" s="32" t="s">
        <v>1828</v>
      </c>
      <c r="L61" s="32" t="s">
        <v>1815</v>
      </c>
      <c r="M61" s="32" t="s">
        <v>1810</v>
      </c>
      <c r="N61" s="3">
        <v>6</v>
      </c>
      <c r="O61" s="3" t="s">
        <v>154</v>
      </c>
      <c r="P61" s="33" t="s">
        <v>2477</v>
      </c>
      <c r="Q61" s="31" t="s">
        <v>1864</v>
      </c>
      <c r="R61" s="53">
        <v>0.49456018518518513</v>
      </c>
      <c r="S61" s="37">
        <v>0</v>
      </c>
      <c r="T61" s="3">
        <v>2.4892500000000002</v>
      </c>
      <c r="U61" s="3">
        <v>93.136740331491723</v>
      </c>
      <c r="V61" s="3">
        <v>0.30941400000000002</v>
      </c>
      <c r="W61" s="3">
        <v>20.8</v>
      </c>
      <c r="X61" s="37">
        <v>293.8</v>
      </c>
      <c r="Y61" s="37" t="s">
        <v>143</v>
      </c>
      <c r="Z61" s="40">
        <v>0.1225</v>
      </c>
      <c r="AA61" s="41">
        <v>0.74</v>
      </c>
      <c r="AB61" s="41">
        <v>9.0649999999999981E-2</v>
      </c>
      <c r="AC61" s="42" t="s">
        <v>144</v>
      </c>
      <c r="AD61" s="43">
        <v>497.74989051057872</v>
      </c>
      <c r="AE61" s="43">
        <v>580.70820559567528</v>
      </c>
      <c r="AF61" s="44">
        <v>1.2390239149534581</v>
      </c>
      <c r="AG61" s="44">
        <v>0.91687769706555877</v>
      </c>
      <c r="AH61" s="44">
        <v>46.35880230251221</v>
      </c>
      <c r="AI61" s="44">
        <v>34.305513703859027</v>
      </c>
      <c r="AJ61" s="44">
        <v>0.17967924872618027</v>
      </c>
      <c r="AK61" s="45">
        <v>0.13296264405737337</v>
      </c>
      <c r="AL61" s="35">
        <v>6.9308355825559359E-2</v>
      </c>
      <c r="AM61" s="35">
        <v>-1.9302856024766724E-3</v>
      </c>
      <c r="AN61" s="35">
        <v>6.1326092254161582</v>
      </c>
      <c r="AO61" s="3" t="s">
        <v>478</v>
      </c>
    </row>
    <row r="62" spans="1:41" x14ac:dyDescent="0.2">
      <c r="A62" s="29">
        <v>61</v>
      </c>
      <c r="B62" s="46">
        <v>43055</v>
      </c>
      <c r="C62" s="3" t="s">
        <v>500</v>
      </c>
      <c r="D62" s="3" t="s">
        <v>136</v>
      </c>
      <c r="E62" s="32" t="s">
        <v>137</v>
      </c>
      <c r="F62" s="3" t="s">
        <v>138</v>
      </c>
      <c r="G62" s="33" t="s">
        <v>1782</v>
      </c>
      <c r="H62" s="32">
        <v>2017</v>
      </c>
      <c r="I62" s="34" t="s">
        <v>447</v>
      </c>
      <c r="J62" s="34" t="s">
        <v>501</v>
      </c>
      <c r="K62" s="32" t="s">
        <v>1796</v>
      </c>
      <c r="L62" s="32" t="s">
        <v>1797</v>
      </c>
      <c r="M62" s="32" t="s">
        <v>1798</v>
      </c>
      <c r="N62" s="3">
        <v>6</v>
      </c>
      <c r="O62" s="3" t="s">
        <v>154</v>
      </c>
      <c r="P62" s="33" t="s">
        <v>2478</v>
      </c>
      <c r="Q62" s="31" t="s">
        <v>1864</v>
      </c>
      <c r="R62" s="53">
        <v>0.4980324074074074</v>
      </c>
      <c r="S62" s="37">
        <v>0</v>
      </c>
      <c r="T62" s="3">
        <v>1.73925</v>
      </c>
      <c r="U62" s="3">
        <v>105.76864640883979</v>
      </c>
      <c r="V62" s="3">
        <v>0.271254</v>
      </c>
      <c r="W62" s="3">
        <v>18.7</v>
      </c>
      <c r="X62" s="37">
        <v>291.7</v>
      </c>
      <c r="Y62" s="37" t="s">
        <v>143</v>
      </c>
      <c r="Z62" s="40">
        <v>0.1225</v>
      </c>
      <c r="AA62" s="41">
        <v>0.74</v>
      </c>
      <c r="AB62" s="41">
        <v>9.0649999999999981E-2</v>
      </c>
      <c r="AC62" s="42" t="s">
        <v>144</v>
      </c>
      <c r="AD62" s="43">
        <v>501.33328019200565</v>
      </c>
      <c r="AE62" s="43">
        <v>584.88882689067327</v>
      </c>
      <c r="AF62" s="44">
        <v>0.8719439075739458</v>
      </c>
      <c r="AG62" s="44">
        <v>0.6452384916047198</v>
      </c>
      <c r="AH62" s="44">
        <v>53.025342445612047</v>
      </c>
      <c r="AI62" s="44">
        <v>39.23875340975291</v>
      </c>
      <c r="AJ62" s="44">
        <v>0.1586534338494027</v>
      </c>
      <c r="AK62" s="45">
        <v>0.11740354104855798</v>
      </c>
      <c r="AL62" s="35">
        <v>3.3344395978258536E-2</v>
      </c>
      <c r="AM62" s="35">
        <v>6.7890179629526701E-4</v>
      </c>
      <c r="AN62" s="35">
        <v>-3.7484448951938263</v>
      </c>
      <c r="AO62" s="3" t="s">
        <v>502</v>
      </c>
    </row>
    <row r="63" spans="1:41" x14ac:dyDescent="0.2">
      <c r="A63" s="29">
        <v>62</v>
      </c>
      <c r="B63" s="46">
        <v>43055</v>
      </c>
      <c r="C63" s="3" t="s">
        <v>506</v>
      </c>
      <c r="D63" s="3" t="s">
        <v>153</v>
      </c>
      <c r="E63" s="32" t="s">
        <v>137</v>
      </c>
      <c r="F63" s="3" t="s">
        <v>138</v>
      </c>
      <c r="G63" s="33" t="s">
        <v>1782</v>
      </c>
      <c r="H63" s="32">
        <v>2017</v>
      </c>
      <c r="I63" s="34" t="s">
        <v>447</v>
      </c>
      <c r="J63" s="34" t="s">
        <v>501</v>
      </c>
      <c r="K63" s="32" t="s">
        <v>1796</v>
      </c>
      <c r="L63" s="32" t="s">
        <v>1797</v>
      </c>
      <c r="M63" s="32" t="s">
        <v>1805</v>
      </c>
      <c r="N63" s="3">
        <v>14</v>
      </c>
      <c r="O63" s="3" t="s">
        <v>251</v>
      </c>
      <c r="P63" s="33" t="s">
        <v>2479</v>
      </c>
      <c r="Q63" s="31" t="s">
        <v>1864</v>
      </c>
      <c r="R63" s="53">
        <v>0.4980324074074074</v>
      </c>
      <c r="S63" s="37">
        <v>0</v>
      </c>
      <c r="T63" s="3">
        <v>1.73925</v>
      </c>
      <c r="U63" s="3">
        <v>109.91643646408841</v>
      </c>
      <c r="V63" s="3">
        <v>0.26489400000000002</v>
      </c>
      <c r="W63" s="3">
        <v>19.100000000000001</v>
      </c>
      <c r="X63" s="37">
        <v>292.10000000000002</v>
      </c>
      <c r="Y63" s="37" t="s">
        <v>143</v>
      </c>
      <c r="Z63" s="40">
        <v>0.1225</v>
      </c>
      <c r="AA63" s="41">
        <v>0.74</v>
      </c>
      <c r="AB63" s="41">
        <v>9.0649999999999981E-2</v>
      </c>
      <c r="AC63" s="42" t="s">
        <v>144</v>
      </c>
      <c r="AD63" s="43">
        <v>500.64675738448489</v>
      </c>
      <c r="AE63" s="43">
        <v>584.08788361523239</v>
      </c>
      <c r="AF63" s="44">
        <v>0.87074987278096538</v>
      </c>
      <c r="AG63" s="44">
        <v>0.64435490585791422</v>
      </c>
      <c r="AH63" s="44">
        <v>55.029307499003622</v>
      </c>
      <c r="AI63" s="44">
        <v>40.721687549262668</v>
      </c>
      <c r="AJ63" s="44">
        <v>0.15472137584237339</v>
      </c>
      <c r="AK63" s="45">
        <v>0.11449381812335628</v>
      </c>
      <c r="AL63" s="35">
        <v>-1.4894960247477117E-2</v>
      </c>
      <c r="AM63" s="35">
        <v>8.5646272582327876E-4</v>
      </c>
      <c r="AN63" s="35">
        <v>10.617852354377973</v>
      </c>
      <c r="AO63" s="3" t="s">
        <v>502</v>
      </c>
    </row>
    <row r="64" spans="1:41" x14ac:dyDescent="0.2">
      <c r="A64" s="29">
        <v>63</v>
      </c>
      <c r="B64" s="46">
        <v>43055</v>
      </c>
      <c r="C64" s="3" t="s">
        <v>510</v>
      </c>
      <c r="D64" s="3" t="s">
        <v>162</v>
      </c>
      <c r="E64" s="32" t="s">
        <v>137</v>
      </c>
      <c r="F64" s="3" t="s">
        <v>138</v>
      </c>
      <c r="G64" s="33" t="s">
        <v>1782</v>
      </c>
      <c r="H64" s="32">
        <v>2017</v>
      </c>
      <c r="I64" s="34" t="s">
        <v>447</v>
      </c>
      <c r="J64" s="34" t="s">
        <v>501</v>
      </c>
      <c r="K64" s="32" t="s">
        <v>1796</v>
      </c>
      <c r="L64" s="32" t="s">
        <v>1797</v>
      </c>
      <c r="M64" s="32" t="s">
        <v>1810</v>
      </c>
      <c r="N64" s="3">
        <v>5</v>
      </c>
      <c r="O64" s="3" t="s">
        <v>449</v>
      </c>
      <c r="P64" s="33" t="s">
        <v>2480</v>
      </c>
      <c r="Q64" s="31" t="s">
        <v>1864</v>
      </c>
      <c r="R64" s="53">
        <v>0.4980324074074074</v>
      </c>
      <c r="S64" s="37">
        <v>0</v>
      </c>
      <c r="T64" s="3">
        <v>1.8142499999999999</v>
      </c>
      <c r="U64" s="3">
        <v>103.50621546961327</v>
      </c>
      <c r="V64" s="3">
        <v>0.271254</v>
      </c>
      <c r="W64" s="3">
        <v>19.600000000000001</v>
      </c>
      <c r="X64" s="37">
        <v>292.60000000000002</v>
      </c>
      <c r="Y64" s="37" t="s">
        <v>143</v>
      </c>
      <c r="Z64" s="40">
        <v>0.1225</v>
      </c>
      <c r="AA64" s="41">
        <v>0.74</v>
      </c>
      <c r="AB64" s="41">
        <v>9.0649999999999981E-2</v>
      </c>
      <c r="AC64" s="42" t="s">
        <v>144</v>
      </c>
      <c r="AD64" s="43">
        <v>499.79124344500349</v>
      </c>
      <c r="AE64" s="43">
        <v>583.08978401917068</v>
      </c>
      <c r="AF64" s="44">
        <v>0.90674626342009756</v>
      </c>
      <c r="AG64" s="44">
        <v>0.67099223493087212</v>
      </c>
      <c r="AH64" s="44">
        <v>51.73150013384447</v>
      </c>
      <c r="AI64" s="44">
        <v>38.281310099044902</v>
      </c>
      <c r="AJ64" s="44">
        <v>0.15816543627433613</v>
      </c>
      <c r="AK64" s="45">
        <v>0.11704242284300871</v>
      </c>
      <c r="AL64" s="35">
        <v>-3.0091532541797816E-2</v>
      </c>
      <c r="AM64" s="35">
        <v>4.7831453715721298E-2</v>
      </c>
      <c r="AN64" s="35">
        <v>-3.9653050298031447</v>
      </c>
      <c r="AO64" s="3" t="s">
        <v>502</v>
      </c>
    </row>
    <row r="65" spans="1:41" x14ac:dyDescent="0.2">
      <c r="A65" s="29">
        <v>64</v>
      </c>
      <c r="B65" s="46">
        <v>43055</v>
      </c>
      <c r="C65" s="3" t="s">
        <v>514</v>
      </c>
      <c r="D65" s="3" t="s">
        <v>171</v>
      </c>
      <c r="E65" s="32" t="s">
        <v>137</v>
      </c>
      <c r="F65" s="3" t="s">
        <v>138</v>
      </c>
      <c r="G65" s="33" t="s">
        <v>1782</v>
      </c>
      <c r="H65" s="32">
        <v>2017</v>
      </c>
      <c r="I65" s="34" t="s">
        <v>447</v>
      </c>
      <c r="J65" s="34" t="s">
        <v>501</v>
      </c>
      <c r="K65" s="32" t="s">
        <v>1796</v>
      </c>
      <c r="L65" s="32" t="s">
        <v>1815</v>
      </c>
      <c r="M65" s="32" t="s">
        <v>1798</v>
      </c>
      <c r="N65" s="3">
        <v>2</v>
      </c>
      <c r="O65" s="3" t="s">
        <v>154</v>
      </c>
      <c r="P65" s="33" t="s">
        <v>2481</v>
      </c>
      <c r="Q65" s="31" t="s">
        <v>1864</v>
      </c>
      <c r="R65" s="53">
        <v>0.4941550925925926</v>
      </c>
      <c r="S65" s="37">
        <v>0</v>
      </c>
      <c r="T65" s="3">
        <v>1.8142499999999999</v>
      </c>
      <c r="U65" s="3">
        <v>114.62983425414366</v>
      </c>
      <c r="V65" s="3">
        <v>0.25217400000000001</v>
      </c>
      <c r="W65" s="3">
        <v>20.9</v>
      </c>
      <c r="X65" s="37">
        <v>293.89999999999998</v>
      </c>
      <c r="Y65" s="37" t="s">
        <v>143</v>
      </c>
      <c r="Z65" s="40">
        <v>0.1225</v>
      </c>
      <c r="AA65" s="41">
        <v>0.74</v>
      </c>
      <c r="AB65" s="41">
        <v>9.0649999999999981E-2</v>
      </c>
      <c r="AC65" s="42" t="s">
        <v>144</v>
      </c>
      <c r="AD65" s="43">
        <v>497.580530221191</v>
      </c>
      <c r="AE65" s="43">
        <v>580.51061859138963</v>
      </c>
      <c r="AF65" s="44">
        <v>0.90273547695379563</v>
      </c>
      <c r="AG65" s="44">
        <v>0.66802425294580858</v>
      </c>
      <c r="AH65" s="44">
        <v>57.037573707344045</v>
      </c>
      <c r="AI65" s="44">
        <v>42.207804543434584</v>
      </c>
      <c r="AJ65" s="44">
        <v>0.14638968473266512</v>
      </c>
      <c r="AK65" s="45">
        <v>0.10832836670217216</v>
      </c>
      <c r="AL65" s="35">
        <v>-3.129604432777764E-2</v>
      </c>
      <c r="AM65" s="35">
        <v>-2.9787246690060609E-4</v>
      </c>
      <c r="AN65" s="35">
        <v>-12.463652347738053</v>
      </c>
      <c r="AO65" s="3" t="s">
        <v>502</v>
      </c>
    </row>
    <row r="66" spans="1:41" x14ac:dyDescent="0.2">
      <c r="A66" s="29">
        <v>65</v>
      </c>
      <c r="B66" s="46">
        <v>43055</v>
      </c>
      <c r="C66" s="3" t="s">
        <v>518</v>
      </c>
      <c r="D66" s="3" t="s">
        <v>179</v>
      </c>
      <c r="E66" s="32" t="s">
        <v>137</v>
      </c>
      <c r="F66" s="3" t="s">
        <v>138</v>
      </c>
      <c r="G66" s="33" t="s">
        <v>1782</v>
      </c>
      <c r="H66" s="32">
        <v>2017</v>
      </c>
      <c r="I66" s="34" t="s">
        <v>447</v>
      </c>
      <c r="J66" s="34" t="s">
        <v>501</v>
      </c>
      <c r="K66" s="32" t="s">
        <v>1796</v>
      </c>
      <c r="L66" s="32" t="s">
        <v>1815</v>
      </c>
      <c r="M66" s="32" t="s">
        <v>1805</v>
      </c>
      <c r="N66" s="3">
        <v>11</v>
      </c>
      <c r="O66" s="3" t="s">
        <v>251</v>
      </c>
      <c r="P66" s="33" t="s">
        <v>2482</v>
      </c>
      <c r="Q66" s="31" t="s">
        <v>1864</v>
      </c>
      <c r="R66" s="53">
        <v>0.4941550925925926</v>
      </c>
      <c r="S66" s="37">
        <v>0</v>
      </c>
      <c r="T66" s="3">
        <v>1.73925</v>
      </c>
      <c r="U66" s="3">
        <v>93.702348066298356</v>
      </c>
      <c r="V66" s="3">
        <v>0.233094</v>
      </c>
      <c r="W66" s="3">
        <v>19.600000000000001</v>
      </c>
      <c r="X66" s="37">
        <v>292.60000000000002</v>
      </c>
      <c r="Y66" s="37" t="s">
        <v>143</v>
      </c>
      <c r="Z66" s="40">
        <v>0.1225</v>
      </c>
      <c r="AA66" s="41">
        <v>0.74</v>
      </c>
      <c r="AB66" s="41">
        <v>9.0649999999999981E-2</v>
      </c>
      <c r="AC66" s="42" t="s">
        <v>144</v>
      </c>
      <c r="AD66" s="43">
        <v>499.79124344500349</v>
      </c>
      <c r="AE66" s="43">
        <v>583.08978401917068</v>
      </c>
      <c r="AF66" s="44">
        <v>0.86926192016172232</v>
      </c>
      <c r="AG66" s="44">
        <v>0.64325382091967442</v>
      </c>
      <c r="AH66" s="44">
        <v>46.831613053771775</v>
      </c>
      <c r="AI66" s="44">
        <v>34.655393659791102</v>
      </c>
      <c r="AJ66" s="44">
        <v>0.13591473011616459</v>
      </c>
      <c r="AK66" s="45">
        <v>0.10057690028596178</v>
      </c>
      <c r="AL66" s="35">
        <v>2.9137746533069064E-2</v>
      </c>
      <c r="AM66" s="35">
        <v>4.0830508641912545E-2</v>
      </c>
      <c r="AN66" s="35">
        <v>17.135451506319832</v>
      </c>
      <c r="AO66" s="3" t="s">
        <v>502</v>
      </c>
    </row>
    <row r="67" spans="1:41" x14ac:dyDescent="0.2">
      <c r="A67" s="29">
        <v>66</v>
      </c>
      <c r="B67" s="46">
        <v>43055</v>
      </c>
      <c r="C67" s="3" t="s">
        <v>522</v>
      </c>
      <c r="D67" s="3" t="s">
        <v>187</v>
      </c>
      <c r="E67" s="32" t="s">
        <v>137</v>
      </c>
      <c r="F67" s="3" t="s">
        <v>138</v>
      </c>
      <c r="G67" s="33" t="s">
        <v>1782</v>
      </c>
      <c r="H67" s="32">
        <v>2017</v>
      </c>
      <c r="I67" s="34" t="s">
        <v>447</v>
      </c>
      <c r="J67" s="34" t="s">
        <v>501</v>
      </c>
      <c r="K67" s="32" t="s">
        <v>1796</v>
      </c>
      <c r="L67" s="32" t="s">
        <v>1815</v>
      </c>
      <c r="M67" s="32" t="s">
        <v>1810</v>
      </c>
      <c r="N67" s="3">
        <v>8</v>
      </c>
      <c r="O67" s="3" t="s">
        <v>449</v>
      </c>
      <c r="P67" s="33" t="s">
        <v>2483</v>
      </c>
      <c r="Q67" s="31" t="s">
        <v>1864</v>
      </c>
      <c r="R67" s="53">
        <v>0.4941550925925926</v>
      </c>
      <c r="S67" s="37">
        <v>0</v>
      </c>
      <c r="T67" s="3">
        <v>1.73925</v>
      </c>
      <c r="U67" s="3">
        <v>97.284530386740343</v>
      </c>
      <c r="V67" s="3">
        <v>0.239454</v>
      </c>
      <c r="W67" s="3">
        <v>20.399999999999999</v>
      </c>
      <c r="X67" s="37">
        <v>293.39999999999998</v>
      </c>
      <c r="Y67" s="37" t="s">
        <v>143</v>
      </c>
      <c r="Z67" s="40">
        <v>0.1225</v>
      </c>
      <c r="AA67" s="41">
        <v>0.74</v>
      </c>
      <c r="AB67" s="41">
        <v>9.0649999999999981E-2</v>
      </c>
      <c r="AC67" s="42" t="s">
        <v>144</v>
      </c>
      <c r="AD67" s="43">
        <v>498.42848613499672</v>
      </c>
      <c r="AE67" s="43">
        <v>581.49990049082953</v>
      </c>
      <c r="AF67" s="44">
        <v>0.86689174451029305</v>
      </c>
      <c r="AG67" s="44">
        <v>0.64149989093761672</v>
      </c>
      <c r="AH67" s="44">
        <v>48.489381205017075</v>
      </c>
      <c r="AI67" s="44">
        <v>35.88214209171263</v>
      </c>
      <c r="AJ67" s="44">
        <v>0.13924247717213109</v>
      </c>
      <c r="AK67" s="45">
        <v>0.10303943310737698</v>
      </c>
      <c r="AL67" s="35">
        <v>2.1505129296427894E-2</v>
      </c>
      <c r="AM67" s="35">
        <v>8.4592024693836854E-3</v>
      </c>
      <c r="AN67" s="35">
        <v>-2.2145697037325416</v>
      </c>
      <c r="AO67" s="3" t="s">
        <v>502</v>
      </c>
    </row>
    <row r="68" spans="1:41" x14ac:dyDescent="0.2">
      <c r="A68" s="29">
        <v>67</v>
      </c>
      <c r="B68" s="46">
        <v>43055</v>
      </c>
      <c r="C68" s="3" t="s">
        <v>526</v>
      </c>
      <c r="D68" s="3" t="s">
        <v>195</v>
      </c>
      <c r="E68" s="32" t="s">
        <v>137</v>
      </c>
      <c r="F68" s="3" t="s">
        <v>138</v>
      </c>
      <c r="G68" s="33" t="s">
        <v>1782</v>
      </c>
      <c r="H68" s="32">
        <v>2017</v>
      </c>
      <c r="I68" s="34" t="s">
        <v>447</v>
      </c>
      <c r="J68" s="34" t="s">
        <v>501</v>
      </c>
      <c r="K68" s="32" t="s">
        <v>1828</v>
      </c>
      <c r="L68" s="32" t="s">
        <v>1797</v>
      </c>
      <c r="M68" s="32" t="s">
        <v>1798</v>
      </c>
      <c r="N68" s="3">
        <v>6</v>
      </c>
      <c r="O68" s="3" t="s">
        <v>154</v>
      </c>
      <c r="P68" s="33" t="s">
        <v>2484</v>
      </c>
      <c r="Q68" s="31" t="s">
        <v>1864</v>
      </c>
      <c r="R68" s="53">
        <v>0.52335648148148151</v>
      </c>
      <c r="S68" s="37">
        <v>0</v>
      </c>
      <c r="T68" s="3">
        <v>1.8142499999999999</v>
      </c>
      <c r="U68" s="3">
        <v>105.39157458563537</v>
      </c>
      <c r="V68" s="3">
        <v>0.26489400000000002</v>
      </c>
      <c r="W68" s="3">
        <v>19.2</v>
      </c>
      <c r="X68" s="37">
        <v>292.2</v>
      </c>
      <c r="Y68" s="37" t="s">
        <v>143</v>
      </c>
      <c r="Z68" s="40">
        <v>0.1225</v>
      </c>
      <c r="AA68" s="41">
        <v>0.74</v>
      </c>
      <c r="AB68" s="41">
        <v>9.0649999999999981E-2</v>
      </c>
      <c r="AC68" s="42" t="s">
        <v>144</v>
      </c>
      <c r="AD68" s="43">
        <v>500.47542036963745</v>
      </c>
      <c r="AE68" s="43">
        <v>583.88799043124357</v>
      </c>
      <c r="AF68" s="44">
        <v>0.90798753140561472</v>
      </c>
      <c r="AG68" s="44">
        <v>0.67191077324015469</v>
      </c>
      <c r="AH68" s="44">
        <v>52.745892594163863</v>
      </c>
      <c r="AI68" s="44">
        <v>39.031960519681249</v>
      </c>
      <c r="AJ68" s="44">
        <v>0.15466842533729386</v>
      </c>
      <c r="AK68" s="45">
        <v>0.11445463474959743</v>
      </c>
      <c r="AL68" s="35">
        <v>1.3436685660044048</v>
      </c>
      <c r="AM68" s="35">
        <v>-6.049440060862968E-3</v>
      </c>
      <c r="AN68" s="35">
        <v>39.598164946726122</v>
      </c>
      <c r="AO68" s="3" t="s">
        <v>527</v>
      </c>
    </row>
    <row r="69" spans="1:41" x14ac:dyDescent="0.2">
      <c r="A69" s="29">
        <v>68</v>
      </c>
      <c r="B69" s="46">
        <v>43055</v>
      </c>
      <c r="C69" s="3" t="s">
        <v>531</v>
      </c>
      <c r="D69" s="3" t="s">
        <v>203</v>
      </c>
      <c r="E69" s="32" t="s">
        <v>137</v>
      </c>
      <c r="F69" s="3" t="s">
        <v>138</v>
      </c>
      <c r="G69" s="33" t="s">
        <v>1782</v>
      </c>
      <c r="H69" s="32">
        <v>2017</v>
      </c>
      <c r="I69" s="34" t="s">
        <v>447</v>
      </c>
      <c r="J69" s="34" t="s">
        <v>501</v>
      </c>
      <c r="K69" s="32" t="s">
        <v>1828</v>
      </c>
      <c r="L69" s="32" t="s">
        <v>1797</v>
      </c>
      <c r="M69" s="32" t="s">
        <v>1805</v>
      </c>
      <c r="N69" s="3">
        <v>14</v>
      </c>
      <c r="O69" s="3" t="s">
        <v>251</v>
      </c>
      <c r="P69" s="33" t="s">
        <v>2485</v>
      </c>
      <c r="Q69" s="31" t="s">
        <v>1864</v>
      </c>
      <c r="R69" s="53">
        <v>0.52335648148148151</v>
      </c>
      <c r="S69" s="37">
        <v>0</v>
      </c>
      <c r="T69" s="3">
        <v>1.8142499999999999</v>
      </c>
      <c r="U69" s="3">
        <v>98.604281767955811</v>
      </c>
      <c r="V69" s="3">
        <v>0.239454</v>
      </c>
      <c r="W69" s="3">
        <v>19.3</v>
      </c>
      <c r="X69" s="37">
        <v>292.3</v>
      </c>
      <c r="Y69" s="37" t="s">
        <v>143</v>
      </c>
      <c r="Z69" s="40">
        <v>0.1225</v>
      </c>
      <c r="AA69" s="41">
        <v>0.74</v>
      </c>
      <c r="AB69" s="41">
        <v>9.0649999999999981E-2</v>
      </c>
      <c r="AC69" s="42" t="s">
        <v>144</v>
      </c>
      <c r="AD69" s="43">
        <v>500.30420058846397</v>
      </c>
      <c r="AE69" s="43">
        <v>583.68823401987459</v>
      </c>
      <c r="AF69" s="44">
        <v>0.9076768959176208</v>
      </c>
      <c r="AG69" s="44">
        <v>0.67168090297903926</v>
      </c>
      <c r="AH69" s="44">
        <v>49.332136364516785</v>
      </c>
      <c r="AI69" s="44">
        <v>36.505780909742413</v>
      </c>
      <c r="AJ69" s="44">
        <v>0.13976648238899506</v>
      </c>
      <c r="AK69" s="45">
        <v>0.10342719696785632</v>
      </c>
      <c r="AL69" s="35">
        <v>2.7328100457857865</v>
      </c>
      <c r="AM69" s="35">
        <v>1.3969192519374628E-2</v>
      </c>
      <c r="AN69" s="61">
        <v>82.791290033109959</v>
      </c>
      <c r="AO69" s="3" t="s">
        <v>532</v>
      </c>
    </row>
    <row r="70" spans="1:41" x14ac:dyDescent="0.2">
      <c r="A70" s="29">
        <v>69</v>
      </c>
      <c r="B70" s="46">
        <v>43055</v>
      </c>
      <c r="C70" s="3" t="s">
        <v>536</v>
      </c>
      <c r="D70" s="3" t="s">
        <v>211</v>
      </c>
      <c r="E70" s="32" t="s">
        <v>137</v>
      </c>
      <c r="F70" s="3" t="s">
        <v>138</v>
      </c>
      <c r="G70" s="33" t="s">
        <v>1782</v>
      </c>
      <c r="H70" s="32">
        <v>2017</v>
      </c>
      <c r="I70" s="34" t="s">
        <v>447</v>
      </c>
      <c r="J70" s="34" t="s">
        <v>501</v>
      </c>
      <c r="K70" s="32" t="s">
        <v>1828</v>
      </c>
      <c r="L70" s="32" t="s">
        <v>1797</v>
      </c>
      <c r="M70" s="32" t="s">
        <v>1810</v>
      </c>
      <c r="N70" s="3">
        <v>5</v>
      </c>
      <c r="O70" s="3" t="s">
        <v>449</v>
      </c>
      <c r="P70" s="33" t="s">
        <v>2486</v>
      </c>
      <c r="Q70" s="31" t="s">
        <v>1864</v>
      </c>
      <c r="R70" s="53">
        <v>0.52335648148148151</v>
      </c>
      <c r="S70" s="37">
        <v>0</v>
      </c>
      <c r="T70" s="3">
        <v>1.8142499999999999</v>
      </c>
      <c r="U70" s="3">
        <v>95.776243093922659</v>
      </c>
      <c r="V70" s="3">
        <v>0.25217400000000001</v>
      </c>
      <c r="W70" s="3">
        <v>21.6</v>
      </c>
      <c r="X70" s="37">
        <v>294.60000000000002</v>
      </c>
      <c r="Y70" s="37" t="s">
        <v>143</v>
      </c>
      <c r="Z70" s="40">
        <v>0.1225</v>
      </c>
      <c r="AA70" s="41">
        <v>0.74</v>
      </c>
      <c r="AB70" s="41">
        <v>9.0649999999999981E-2</v>
      </c>
      <c r="AC70" s="42" t="s">
        <v>144</v>
      </c>
      <c r="AD70" s="43">
        <v>496.39822753566881</v>
      </c>
      <c r="AE70" s="43">
        <v>579.13126545828027</v>
      </c>
      <c r="AF70" s="44">
        <v>0.90059048430658706</v>
      </c>
      <c r="AG70" s="44">
        <v>0.66643695838687422</v>
      </c>
      <c r="AH70" s="44">
        <v>47.543157311848546</v>
      </c>
      <c r="AI70" s="44">
        <v>35.181936410767918</v>
      </c>
      <c r="AJ70" s="44">
        <v>0.14604184773567638</v>
      </c>
      <c r="AK70" s="45">
        <v>0.10807096732440051</v>
      </c>
      <c r="AL70" s="35">
        <v>9.3622834246601228E-2</v>
      </c>
      <c r="AM70" s="35">
        <v>1.4419001219220243E-2</v>
      </c>
      <c r="AN70" s="35">
        <v>23.654583642088266</v>
      </c>
      <c r="AO70" s="3" t="s">
        <v>527</v>
      </c>
    </row>
    <row r="71" spans="1:41" x14ac:dyDescent="0.2">
      <c r="A71" s="29">
        <v>70</v>
      </c>
      <c r="B71" s="46">
        <v>43055</v>
      </c>
      <c r="C71" s="3" t="s">
        <v>540</v>
      </c>
      <c r="D71" s="3" t="s">
        <v>219</v>
      </c>
      <c r="E71" s="32" t="s">
        <v>137</v>
      </c>
      <c r="F71" s="3" t="s">
        <v>138</v>
      </c>
      <c r="G71" s="33" t="s">
        <v>1782</v>
      </c>
      <c r="H71" s="32">
        <v>2017</v>
      </c>
      <c r="I71" s="34" t="s">
        <v>447</v>
      </c>
      <c r="J71" s="34" t="s">
        <v>501</v>
      </c>
      <c r="K71" s="32" t="s">
        <v>1828</v>
      </c>
      <c r="L71" s="32" t="s">
        <v>1815</v>
      </c>
      <c r="M71" s="32" t="s">
        <v>1798</v>
      </c>
      <c r="N71" s="3">
        <v>2</v>
      </c>
      <c r="O71" s="3" t="s">
        <v>154</v>
      </c>
      <c r="P71" s="33" t="s">
        <v>2487</v>
      </c>
      <c r="Q71" s="31" t="s">
        <v>1864</v>
      </c>
      <c r="R71" s="53">
        <v>0.52754629629629635</v>
      </c>
      <c r="S71" s="37">
        <v>0</v>
      </c>
      <c r="T71" s="3">
        <v>1.73925</v>
      </c>
      <c r="U71" s="3">
        <v>115.38397790055249</v>
      </c>
      <c r="V71" s="3">
        <v>0.25853399999999999</v>
      </c>
      <c r="W71" s="3">
        <v>25.5</v>
      </c>
      <c r="X71" s="37">
        <v>298.5</v>
      </c>
      <c r="Y71" s="37" t="s">
        <v>143</v>
      </c>
      <c r="Z71" s="40">
        <v>0.1225</v>
      </c>
      <c r="AA71" s="41">
        <v>0.74</v>
      </c>
      <c r="AB71" s="41">
        <v>9.0649999999999981E-2</v>
      </c>
      <c r="AC71" s="42" t="s">
        <v>144</v>
      </c>
      <c r="AD71" s="43">
        <v>489.91262255279082</v>
      </c>
      <c r="AE71" s="43">
        <v>571.5647263115892</v>
      </c>
      <c r="AF71" s="44">
        <v>0.85208052877494145</v>
      </c>
      <c r="AG71" s="44">
        <v>0.63053959129345649</v>
      </c>
      <c r="AH71" s="44">
        <v>56.528067213832934</v>
      </c>
      <c r="AI71" s="44">
        <v>41.830769738236363</v>
      </c>
      <c r="AJ71" s="44">
        <v>0.14776891495224037</v>
      </c>
      <c r="AK71" s="45">
        <v>0.10934899706465785</v>
      </c>
      <c r="AL71" s="35">
        <v>9.4635892356732306E-3</v>
      </c>
      <c r="AM71" s="35">
        <v>2.9319545404797736E-2</v>
      </c>
      <c r="AN71" s="35">
        <v>1.3109162333976812</v>
      </c>
      <c r="AO71" s="3" t="s">
        <v>527</v>
      </c>
    </row>
    <row r="72" spans="1:41" x14ac:dyDescent="0.2">
      <c r="A72" s="29">
        <v>71</v>
      </c>
      <c r="B72" s="46">
        <v>43055</v>
      </c>
      <c r="C72" s="3" t="s">
        <v>544</v>
      </c>
      <c r="D72" s="3" t="s">
        <v>227</v>
      </c>
      <c r="E72" s="32" t="s">
        <v>137</v>
      </c>
      <c r="F72" s="3" t="s">
        <v>138</v>
      </c>
      <c r="G72" s="33" t="s">
        <v>1782</v>
      </c>
      <c r="H72" s="32">
        <v>2017</v>
      </c>
      <c r="I72" s="34" t="s">
        <v>447</v>
      </c>
      <c r="J72" s="34" t="s">
        <v>501</v>
      </c>
      <c r="K72" s="32" t="s">
        <v>1828</v>
      </c>
      <c r="L72" s="32" t="s">
        <v>1815</v>
      </c>
      <c r="M72" s="32" t="s">
        <v>1805</v>
      </c>
      <c r="N72" s="3">
        <v>11</v>
      </c>
      <c r="O72" s="3" t="s">
        <v>251</v>
      </c>
      <c r="P72" s="33" t="s">
        <v>2488</v>
      </c>
      <c r="Q72" s="31" t="s">
        <v>1864</v>
      </c>
      <c r="R72" s="53">
        <v>0.52754629629629635</v>
      </c>
      <c r="S72" s="37">
        <v>0</v>
      </c>
      <c r="T72" s="3">
        <v>1.73925</v>
      </c>
      <c r="U72" s="3">
        <v>76.357044198895025</v>
      </c>
      <c r="V72" s="3">
        <v>0.30305400000000005</v>
      </c>
      <c r="W72" s="3">
        <v>22.8</v>
      </c>
      <c r="X72" s="37">
        <v>295.8</v>
      </c>
      <c r="Y72" s="37" t="s">
        <v>143</v>
      </c>
      <c r="Z72" s="40">
        <v>0.1225</v>
      </c>
      <c r="AA72" s="41">
        <v>0.74</v>
      </c>
      <c r="AB72" s="41">
        <v>9.0649999999999981E-2</v>
      </c>
      <c r="AC72" s="42" t="s">
        <v>144</v>
      </c>
      <c r="AD72" s="43">
        <v>494.38444162274516</v>
      </c>
      <c r="AE72" s="43">
        <v>576.78184855986933</v>
      </c>
      <c r="AF72" s="44">
        <v>0.8598581400923595</v>
      </c>
      <c r="AG72" s="44">
        <v>0.63629502366834589</v>
      </c>
      <c r="AH72" s="44">
        <v>37.74973466023399</v>
      </c>
      <c r="AI72" s="44">
        <v>27.934803648573148</v>
      </c>
      <c r="AJ72" s="44">
        <v>0.17479604633346266</v>
      </c>
      <c r="AK72" s="45">
        <v>0.12934907428676234</v>
      </c>
      <c r="AL72" s="35">
        <v>-1.6912682480381292E-2</v>
      </c>
      <c r="AM72" s="35">
        <v>-1.9491559870647351E-2</v>
      </c>
      <c r="AN72" s="35">
        <v>20.173168993971721</v>
      </c>
      <c r="AO72" s="3" t="s">
        <v>527</v>
      </c>
    </row>
    <row r="73" spans="1:41" x14ac:dyDescent="0.2">
      <c r="A73" s="29">
        <v>72</v>
      </c>
      <c r="B73" s="46">
        <v>43055</v>
      </c>
      <c r="C73" s="3" t="s">
        <v>548</v>
      </c>
      <c r="D73" s="3" t="s">
        <v>235</v>
      </c>
      <c r="E73" s="32" t="s">
        <v>137</v>
      </c>
      <c r="F73" s="3" t="s">
        <v>138</v>
      </c>
      <c r="G73" s="33" t="s">
        <v>1782</v>
      </c>
      <c r="H73" s="32">
        <v>2017</v>
      </c>
      <c r="I73" s="34" t="s">
        <v>447</v>
      </c>
      <c r="J73" s="34" t="s">
        <v>501</v>
      </c>
      <c r="K73" s="32" t="s">
        <v>1828</v>
      </c>
      <c r="L73" s="32" t="s">
        <v>1815</v>
      </c>
      <c r="M73" s="32" t="s">
        <v>1810</v>
      </c>
      <c r="N73" s="3">
        <v>8</v>
      </c>
      <c r="O73" s="3" t="s">
        <v>449</v>
      </c>
      <c r="P73" s="33" t="s">
        <v>2489</v>
      </c>
      <c r="Q73" s="31" t="s">
        <v>1864</v>
      </c>
      <c r="R73" s="53">
        <v>0.52754629629629635</v>
      </c>
      <c r="S73" s="37">
        <v>0</v>
      </c>
      <c r="T73" s="3">
        <v>1.73925</v>
      </c>
      <c r="U73" s="3">
        <v>99.735497237569064</v>
      </c>
      <c r="V73" s="3">
        <v>0.25217400000000001</v>
      </c>
      <c r="W73" s="3">
        <v>23.3</v>
      </c>
      <c r="X73" s="37">
        <v>296.3</v>
      </c>
      <c r="Y73" s="37" t="s">
        <v>143</v>
      </c>
      <c r="Z73" s="40">
        <v>0.1225</v>
      </c>
      <c r="AA73" s="41">
        <v>0.74</v>
      </c>
      <c r="AB73" s="41">
        <v>9.0649999999999981E-2</v>
      </c>
      <c r="AC73" s="42" t="s">
        <v>144</v>
      </c>
      <c r="AD73" s="43">
        <v>493.55017830579823</v>
      </c>
      <c r="AE73" s="43">
        <v>575.80854135676464</v>
      </c>
      <c r="AF73" s="44">
        <v>0.85840714761835957</v>
      </c>
      <c r="AG73" s="44">
        <v>0.63522128923758592</v>
      </c>
      <c r="AH73" s="44">
        <v>49.224472445019657</v>
      </c>
      <c r="AI73" s="44">
        <v>36.426109609314537</v>
      </c>
      <c r="AJ73" s="44">
        <v>0.14520394310810075</v>
      </c>
      <c r="AK73" s="45">
        <v>0.10745091789999454</v>
      </c>
      <c r="AL73" s="35">
        <v>-1.2595429706310579E-2</v>
      </c>
      <c r="AM73" s="35">
        <v>5.2513076828454762E-2</v>
      </c>
      <c r="AN73" s="35">
        <v>6.1803514074758734</v>
      </c>
      <c r="AO73" s="3" t="s">
        <v>527</v>
      </c>
    </row>
    <row r="74" spans="1:41" x14ac:dyDescent="0.2">
      <c r="A74" s="29">
        <v>73</v>
      </c>
      <c r="B74" s="46">
        <v>43069</v>
      </c>
      <c r="C74" s="3" t="s">
        <v>552</v>
      </c>
      <c r="D74" s="3" t="s">
        <v>136</v>
      </c>
      <c r="E74" s="32" t="s">
        <v>137</v>
      </c>
      <c r="F74" s="3" t="s">
        <v>138</v>
      </c>
      <c r="G74" s="33" t="s">
        <v>1782</v>
      </c>
      <c r="H74" s="32">
        <v>2017</v>
      </c>
      <c r="I74" s="34" t="s">
        <v>447</v>
      </c>
      <c r="J74" s="34" t="s">
        <v>553</v>
      </c>
      <c r="K74" s="32" t="s">
        <v>1796</v>
      </c>
      <c r="L74" s="32" t="s">
        <v>1797</v>
      </c>
      <c r="M74" s="32" t="s">
        <v>1798</v>
      </c>
      <c r="N74" s="3">
        <v>14</v>
      </c>
      <c r="O74" s="3" t="s">
        <v>554</v>
      </c>
      <c r="P74" s="33" t="s">
        <v>2490</v>
      </c>
      <c r="Q74" s="31" t="s">
        <v>1864</v>
      </c>
      <c r="R74" s="53">
        <v>0.49212962962962964</v>
      </c>
      <c r="S74" s="37">
        <v>0</v>
      </c>
      <c r="T74" s="3">
        <v>1.73925</v>
      </c>
      <c r="U74" s="3">
        <v>112.17886740331492</v>
      </c>
      <c r="V74" s="3">
        <v>0.271254</v>
      </c>
      <c r="W74" s="3">
        <v>12.3</v>
      </c>
      <c r="X74" s="37">
        <v>285.3</v>
      </c>
      <c r="Y74" s="37" t="s">
        <v>143</v>
      </c>
      <c r="Z74" s="40">
        <v>0.1225</v>
      </c>
      <c r="AA74" s="41">
        <v>0.74</v>
      </c>
      <c r="AB74" s="41">
        <v>9.0649999999999981E-2</v>
      </c>
      <c r="AC74" s="42" t="s">
        <v>144</v>
      </c>
      <c r="AD74" s="43">
        <v>512.57945261832469</v>
      </c>
      <c r="AE74" s="43">
        <v>598.00936138804536</v>
      </c>
      <c r="AF74" s="44">
        <v>0.89150381296642112</v>
      </c>
      <c r="AG74" s="44">
        <v>0.65971282159515154</v>
      </c>
      <c r="AH74" s="44">
        <v>57.500582448934793</v>
      </c>
      <c r="AI74" s="44">
        <v>42.550431012211739</v>
      </c>
      <c r="AJ74" s="44">
        <v>0.16221243131395285</v>
      </c>
      <c r="AK74" s="45">
        <v>0.12003719917232508</v>
      </c>
      <c r="AL74" s="35">
        <v>5.5421940751996135E-2</v>
      </c>
      <c r="AM74" s="35">
        <v>0.12143178275099983</v>
      </c>
      <c r="AN74" s="35">
        <v>4.863740720062351</v>
      </c>
      <c r="AO74" s="3" t="s">
        <v>555</v>
      </c>
    </row>
    <row r="75" spans="1:41" x14ac:dyDescent="0.2">
      <c r="A75" s="29">
        <v>74</v>
      </c>
      <c r="B75" s="46">
        <v>43069</v>
      </c>
      <c r="C75" s="3" t="s">
        <v>560</v>
      </c>
      <c r="D75" s="3" t="s">
        <v>153</v>
      </c>
      <c r="E75" s="32" t="s">
        <v>137</v>
      </c>
      <c r="F75" s="3" t="s">
        <v>138</v>
      </c>
      <c r="G75" s="33" t="s">
        <v>1782</v>
      </c>
      <c r="H75" s="32">
        <v>2017</v>
      </c>
      <c r="I75" s="34" t="s">
        <v>447</v>
      </c>
      <c r="J75" s="34" t="s">
        <v>553</v>
      </c>
      <c r="K75" s="32" t="s">
        <v>1796</v>
      </c>
      <c r="L75" s="32" t="s">
        <v>1797</v>
      </c>
      <c r="M75" s="32" t="s">
        <v>1805</v>
      </c>
      <c r="N75" s="3">
        <v>6</v>
      </c>
      <c r="O75" s="3" t="s">
        <v>154</v>
      </c>
      <c r="P75" s="33" t="s">
        <v>2491</v>
      </c>
      <c r="Q75" s="31" t="s">
        <v>1864</v>
      </c>
      <c r="R75" s="53">
        <v>0.49212962962962964</v>
      </c>
      <c r="S75" s="37">
        <v>0</v>
      </c>
      <c r="T75" s="3">
        <v>1.8142499999999999</v>
      </c>
      <c r="U75" s="3">
        <v>110.10497237569062</v>
      </c>
      <c r="V75" s="3">
        <v>0.32213399999999998</v>
      </c>
      <c r="W75" s="3">
        <v>13.4</v>
      </c>
      <c r="X75" s="37">
        <v>286.39999999999998</v>
      </c>
      <c r="Y75" s="37" t="s">
        <v>143</v>
      </c>
      <c r="Z75" s="40">
        <v>0.1225</v>
      </c>
      <c r="AA75" s="41">
        <v>0.74</v>
      </c>
      <c r="AB75" s="41">
        <v>9.0649999999999981E-2</v>
      </c>
      <c r="AC75" s="42" t="s">
        <v>144</v>
      </c>
      <c r="AD75" s="43">
        <v>510.61074662013982</v>
      </c>
      <c r="AE75" s="43">
        <v>595.71253772349644</v>
      </c>
      <c r="AF75" s="44">
        <v>0.92637554705558867</v>
      </c>
      <c r="AG75" s="44">
        <v>0.6855179048211355</v>
      </c>
      <c r="AH75" s="44">
        <v>56.220782151341254</v>
      </c>
      <c r="AI75" s="44">
        <v>41.603378791992519</v>
      </c>
      <c r="AJ75" s="44">
        <v>0.19189926262702078</v>
      </c>
      <c r="AK75" s="45">
        <v>0.14200545434399534</v>
      </c>
      <c r="AL75" s="35">
        <v>-4.133610667643297E-2</v>
      </c>
      <c r="AM75" s="35">
        <v>-9.9245089009967757E-3</v>
      </c>
      <c r="AN75" s="35">
        <v>-2.9291597074111362</v>
      </c>
      <c r="AO75" s="3" t="s">
        <v>557</v>
      </c>
    </row>
    <row r="76" spans="1:41" x14ac:dyDescent="0.2">
      <c r="A76" s="29">
        <v>75</v>
      </c>
      <c r="B76" s="46">
        <v>43069</v>
      </c>
      <c r="C76" s="3" t="s">
        <v>564</v>
      </c>
      <c r="D76" s="3" t="s">
        <v>162</v>
      </c>
      <c r="E76" s="32" t="s">
        <v>137</v>
      </c>
      <c r="F76" s="3" t="s">
        <v>138</v>
      </c>
      <c r="G76" s="33" t="s">
        <v>1782</v>
      </c>
      <c r="H76" s="32">
        <v>2017</v>
      </c>
      <c r="I76" s="34" t="s">
        <v>447</v>
      </c>
      <c r="J76" s="34" t="s">
        <v>553</v>
      </c>
      <c r="K76" s="32" t="s">
        <v>1796</v>
      </c>
      <c r="L76" s="32" t="s">
        <v>1797</v>
      </c>
      <c r="M76" s="32" t="s">
        <v>1810</v>
      </c>
      <c r="N76" s="3">
        <v>5</v>
      </c>
      <c r="O76" s="3" t="s">
        <v>449</v>
      </c>
      <c r="P76" s="33" t="s">
        <v>2492</v>
      </c>
      <c r="Q76" s="31" t="s">
        <v>1864</v>
      </c>
      <c r="R76" s="53">
        <v>0.49212962962962964</v>
      </c>
      <c r="S76" s="37">
        <v>0</v>
      </c>
      <c r="T76" s="3">
        <v>1.8142499999999999</v>
      </c>
      <c r="U76" s="3">
        <v>102.1864640883978</v>
      </c>
      <c r="V76" s="3">
        <v>0.29669400000000001</v>
      </c>
      <c r="W76" s="3">
        <v>11.2</v>
      </c>
      <c r="X76" s="37">
        <v>284.2</v>
      </c>
      <c r="Y76" s="37" t="s">
        <v>143</v>
      </c>
      <c r="Z76" s="40">
        <v>0.1225</v>
      </c>
      <c r="AA76" s="41">
        <v>0.74</v>
      </c>
      <c r="AB76" s="41">
        <v>9.0649999999999981E-2</v>
      </c>
      <c r="AC76" s="42" t="s">
        <v>144</v>
      </c>
      <c r="AD76" s="43">
        <v>514.56339842367356</v>
      </c>
      <c r="AE76" s="43">
        <v>600.32396482761919</v>
      </c>
      <c r="AF76" s="44">
        <v>0.93354664559014977</v>
      </c>
      <c r="AG76" s="44">
        <v>0.69082451773671072</v>
      </c>
      <c r="AH76" s="44">
        <v>52.581414234224646</v>
      </c>
      <c r="AI76" s="44">
        <v>38.91024653332623</v>
      </c>
      <c r="AJ76" s="44">
        <v>0.17811251842056566</v>
      </c>
      <c r="AK76" s="45">
        <v>0.13180326363121855</v>
      </c>
      <c r="AL76" s="35">
        <v>-2.5947380238575547E-2</v>
      </c>
      <c r="AM76" s="35">
        <v>-5.062131024233528E-2</v>
      </c>
      <c r="AN76" s="35">
        <v>-1.1030201205674446</v>
      </c>
      <c r="AO76" s="3" t="s">
        <v>557</v>
      </c>
    </row>
    <row r="77" spans="1:41" x14ac:dyDescent="0.2">
      <c r="A77" s="29">
        <v>76</v>
      </c>
      <c r="B77" s="46">
        <v>43069</v>
      </c>
      <c r="C77" s="3" t="s">
        <v>568</v>
      </c>
      <c r="D77" s="3" t="s">
        <v>171</v>
      </c>
      <c r="E77" s="32" t="s">
        <v>137</v>
      </c>
      <c r="F77" s="3" t="s">
        <v>138</v>
      </c>
      <c r="G77" s="33" t="s">
        <v>1782</v>
      </c>
      <c r="H77" s="32">
        <v>2017</v>
      </c>
      <c r="I77" s="34" t="s">
        <v>447</v>
      </c>
      <c r="J77" s="34" t="s">
        <v>553</v>
      </c>
      <c r="K77" s="32" t="s">
        <v>1796</v>
      </c>
      <c r="L77" s="32" t="s">
        <v>1815</v>
      </c>
      <c r="M77" s="32" t="s">
        <v>1798</v>
      </c>
      <c r="N77" s="3">
        <v>8</v>
      </c>
      <c r="O77" s="3" t="s">
        <v>554</v>
      </c>
      <c r="P77" s="33" t="s">
        <v>2493</v>
      </c>
      <c r="Q77" s="31" t="s">
        <v>1864</v>
      </c>
      <c r="R77" s="53">
        <v>0.48721064814814818</v>
      </c>
      <c r="S77" s="37">
        <v>0</v>
      </c>
      <c r="T77" s="3">
        <v>1.73925</v>
      </c>
      <c r="U77" s="3">
        <v>107.08839779005525</v>
      </c>
      <c r="V77" s="3">
        <v>0.33485399999999998</v>
      </c>
      <c r="W77" s="3">
        <v>13.1</v>
      </c>
      <c r="X77" s="37">
        <v>286.10000000000002</v>
      </c>
      <c r="Y77" s="37" t="s">
        <v>143</v>
      </c>
      <c r="Z77" s="40">
        <v>0.1225</v>
      </c>
      <c r="AA77" s="41">
        <v>0.74</v>
      </c>
      <c r="AB77" s="41">
        <v>9.0649999999999981E-2</v>
      </c>
      <c r="AC77" s="42" t="s">
        <v>144</v>
      </c>
      <c r="AD77" s="43">
        <v>511.14616508915771</v>
      </c>
      <c r="AE77" s="43">
        <v>596.33719260401733</v>
      </c>
      <c r="AF77" s="44">
        <v>0.88901096763131748</v>
      </c>
      <c r="AG77" s="44">
        <v>0.65786811604717488</v>
      </c>
      <c r="AH77" s="44">
        <v>54.737823855928973</v>
      </c>
      <c r="AI77" s="44">
        <v>40.505989653387431</v>
      </c>
      <c r="AJ77" s="44">
        <v>0.19968589429222561</v>
      </c>
      <c r="AK77" s="45">
        <v>0.14776756177624692</v>
      </c>
      <c r="AL77" s="35">
        <v>-5.7283205692653882E-2</v>
      </c>
      <c r="AM77" s="35">
        <v>-5.8424274815806879E-2</v>
      </c>
      <c r="AN77" s="35">
        <v>4.0008998924826669</v>
      </c>
      <c r="AO77" s="3" t="s">
        <v>557</v>
      </c>
    </row>
    <row r="78" spans="1:41" x14ac:dyDescent="0.2">
      <c r="A78" s="29">
        <v>77</v>
      </c>
      <c r="B78" s="46">
        <v>43069</v>
      </c>
      <c r="C78" s="3" t="s">
        <v>572</v>
      </c>
      <c r="D78" s="3" t="s">
        <v>179</v>
      </c>
      <c r="E78" s="32" t="s">
        <v>137</v>
      </c>
      <c r="F78" s="3" t="s">
        <v>138</v>
      </c>
      <c r="G78" s="33" t="s">
        <v>1782</v>
      </c>
      <c r="H78" s="32">
        <v>2017</v>
      </c>
      <c r="I78" s="34" t="s">
        <v>447</v>
      </c>
      <c r="J78" s="34" t="s">
        <v>553</v>
      </c>
      <c r="K78" s="32" t="s">
        <v>1796</v>
      </c>
      <c r="L78" s="32" t="s">
        <v>1815</v>
      </c>
      <c r="M78" s="32" t="s">
        <v>1805</v>
      </c>
      <c r="N78" s="3">
        <v>2</v>
      </c>
      <c r="O78" s="3" t="s">
        <v>154</v>
      </c>
      <c r="P78" s="33" t="s">
        <v>2494</v>
      </c>
      <c r="Q78" s="31" t="s">
        <v>1864</v>
      </c>
      <c r="R78" s="53">
        <v>0.48721064814814818</v>
      </c>
      <c r="S78" s="37">
        <v>0</v>
      </c>
      <c r="T78" s="3">
        <v>1.73925</v>
      </c>
      <c r="U78" s="3">
        <v>114.81837016574586</v>
      </c>
      <c r="V78" s="3">
        <v>0.27761400000000003</v>
      </c>
      <c r="W78" s="3">
        <v>11.1</v>
      </c>
      <c r="X78" s="37">
        <v>284.10000000000002</v>
      </c>
      <c r="Y78" s="37" t="s">
        <v>143</v>
      </c>
      <c r="Z78" s="40">
        <v>0.1225</v>
      </c>
      <c r="AA78" s="41">
        <v>0.74</v>
      </c>
      <c r="AB78" s="41">
        <v>9.0649999999999981E-2</v>
      </c>
      <c r="AC78" s="42" t="s">
        <v>144</v>
      </c>
      <c r="AD78" s="43">
        <v>514.74451894406207</v>
      </c>
      <c r="AE78" s="43">
        <v>600.53527210140567</v>
      </c>
      <c r="AF78" s="44">
        <v>0.89526940457345994</v>
      </c>
      <c r="AG78" s="44">
        <v>0.66249935938436022</v>
      </c>
      <c r="AH78" s="44">
        <v>59.102126716908103</v>
      </c>
      <c r="AI78" s="44">
        <v>43.735573770511984</v>
      </c>
      <c r="AJ78" s="44">
        <v>0.16671699902915965</v>
      </c>
      <c r="AK78" s="45">
        <v>0.12337057928157812</v>
      </c>
      <c r="AL78" s="35">
        <v>3.4527429729030126E-2</v>
      </c>
      <c r="AM78" s="35">
        <v>9.4375343301075984E-3</v>
      </c>
      <c r="AN78" s="35">
        <v>-5.4075814698224631</v>
      </c>
      <c r="AO78" s="3" t="s">
        <v>557</v>
      </c>
    </row>
    <row r="79" spans="1:41" x14ac:dyDescent="0.2">
      <c r="A79" s="29">
        <v>78</v>
      </c>
      <c r="B79" s="46">
        <v>43069</v>
      </c>
      <c r="C79" s="3" t="s">
        <v>576</v>
      </c>
      <c r="D79" s="3" t="s">
        <v>187</v>
      </c>
      <c r="E79" s="32" t="s">
        <v>137</v>
      </c>
      <c r="F79" s="3" t="s">
        <v>138</v>
      </c>
      <c r="G79" s="33" t="s">
        <v>1782</v>
      </c>
      <c r="H79" s="32">
        <v>2017</v>
      </c>
      <c r="I79" s="34" t="s">
        <v>447</v>
      </c>
      <c r="J79" s="34" t="s">
        <v>553</v>
      </c>
      <c r="K79" s="32" t="s">
        <v>1796</v>
      </c>
      <c r="L79" s="32" t="s">
        <v>1815</v>
      </c>
      <c r="M79" s="32" t="s">
        <v>1810</v>
      </c>
      <c r="N79" s="3">
        <v>11</v>
      </c>
      <c r="O79" s="3" t="s">
        <v>449</v>
      </c>
      <c r="P79" s="33" t="s">
        <v>2495</v>
      </c>
      <c r="Q79" s="31" t="s">
        <v>1864</v>
      </c>
      <c r="R79" s="53">
        <v>0.48721064814814818</v>
      </c>
      <c r="S79" s="37">
        <v>0</v>
      </c>
      <c r="T79" s="3">
        <v>1.8142499999999999</v>
      </c>
      <c r="U79" s="3">
        <v>101.80939226519338</v>
      </c>
      <c r="V79" s="3">
        <v>0.29033400000000004</v>
      </c>
      <c r="W79" s="3">
        <v>12.3</v>
      </c>
      <c r="X79" s="37">
        <v>285.3</v>
      </c>
      <c r="Y79" s="37" t="s">
        <v>143</v>
      </c>
      <c r="Z79" s="40">
        <v>0.1225</v>
      </c>
      <c r="AA79" s="41">
        <v>0.74</v>
      </c>
      <c r="AB79" s="41">
        <v>9.0649999999999981E-2</v>
      </c>
      <c r="AC79" s="42" t="s">
        <v>144</v>
      </c>
      <c r="AD79" s="43">
        <v>512.57945261832469</v>
      </c>
      <c r="AE79" s="43">
        <v>598.00936138804536</v>
      </c>
      <c r="AF79" s="44">
        <v>0.92994727191279547</v>
      </c>
      <c r="AG79" s="44">
        <v>0.68816098121546854</v>
      </c>
      <c r="AH79" s="44">
        <v>52.185402558697128</v>
      </c>
      <c r="AI79" s="44">
        <v>38.617197893435872</v>
      </c>
      <c r="AJ79" s="44">
        <v>0.17362244992923678</v>
      </c>
      <c r="AK79" s="45">
        <v>0.12848061294763521</v>
      </c>
      <c r="AL79" s="35">
        <v>-6.6362202067060436E-2</v>
      </c>
      <c r="AM79" s="35">
        <v>3.1424047913689385E-2</v>
      </c>
      <c r="AN79" s="35">
        <v>-5.9822017842935358</v>
      </c>
      <c r="AO79" s="3" t="s">
        <v>557</v>
      </c>
    </row>
    <row r="80" spans="1:41" x14ac:dyDescent="0.2">
      <c r="A80" s="29">
        <v>79</v>
      </c>
      <c r="B80" s="46">
        <v>43069</v>
      </c>
      <c r="C80" s="3" t="s">
        <v>580</v>
      </c>
      <c r="D80" s="3" t="s">
        <v>195</v>
      </c>
      <c r="E80" s="32" t="s">
        <v>137</v>
      </c>
      <c r="F80" s="3" t="s">
        <v>138</v>
      </c>
      <c r="G80" s="33" t="s">
        <v>1782</v>
      </c>
      <c r="H80" s="32">
        <v>2017</v>
      </c>
      <c r="I80" s="34" t="s">
        <v>447</v>
      </c>
      <c r="J80" s="34" t="s">
        <v>553</v>
      </c>
      <c r="K80" s="32" t="s">
        <v>1828</v>
      </c>
      <c r="L80" s="32" t="s">
        <v>1797</v>
      </c>
      <c r="M80" s="32" t="s">
        <v>1798</v>
      </c>
      <c r="N80" s="3">
        <v>14</v>
      </c>
      <c r="O80" s="3" t="s">
        <v>554</v>
      </c>
      <c r="P80" s="33" t="s">
        <v>2496</v>
      </c>
      <c r="Q80" s="31" t="s">
        <v>1864</v>
      </c>
      <c r="R80" s="53">
        <v>0.52187499999999998</v>
      </c>
      <c r="S80" s="37">
        <v>0</v>
      </c>
      <c r="T80" s="3">
        <v>1.73925</v>
      </c>
      <c r="U80" s="3">
        <v>100.86671270718232</v>
      </c>
      <c r="V80" s="3">
        <v>0.283974</v>
      </c>
      <c r="W80" s="3">
        <v>12.8</v>
      </c>
      <c r="X80" s="37">
        <v>285.8</v>
      </c>
      <c r="Y80" s="37" t="s">
        <v>143</v>
      </c>
      <c r="Z80" s="40">
        <v>0.1225</v>
      </c>
      <c r="AA80" s="41">
        <v>0.74</v>
      </c>
      <c r="AB80" s="41">
        <v>9.0649999999999981E-2</v>
      </c>
      <c r="AC80" s="42" t="s">
        <v>144</v>
      </c>
      <c r="AD80" s="43">
        <v>511.6827075997482</v>
      </c>
      <c r="AE80" s="43">
        <v>596.96315886637285</v>
      </c>
      <c r="AF80" s="44">
        <v>0.88994414919286202</v>
      </c>
      <c r="AG80" s="44">
        <v>0.65855867040271776</v>
      </c>
      <c r="AH80" s="44">
        <v>51.611752664696979</v>
      </c>
      <c r="AI80" s="44">
        <v>38.192696971875762</v>
      </c>
      <c r="AJ80" s="44">
        <v>0.16952201607591938</v>
      </c>
      <c r="AK80" s="45">
        <v>0.12544629189618031</v>
      </c>
      <c r="AL80" s="35">
        <v>-4.2054414657891878E-2</v>
      </c>
      <c r="AM80" s="35">
        <v>-2.5002559216740744E-2</v>
      </c>
      <c r="AN80" s="35">
        <v>-2.2255843569693767</v>
      </c>
      <c r="AO80" s="3" t="s">
        <v>581</v>
      </c>
    </row>
    <row r="81" spans="1:41" x14ac:dyDescent="0.2">
      <c r="A81" s="29">
        <v>80</v>
      </c>
      <c r="B81" s="46">
        <v>43069</v>
      </c>
      <c r="C81" s="3" t="s">
        <v>585</v>
      </c>
      <c r="D81" s="3" t="s">
        <v>203</v>
      </c>
      <c r="E81" s="32" t="s">
        <v>137</v>
      </c>
      <c r="F81" s="3" t="s">
        <v>138</v>
      </c>
      <c r="G81" s="33" t="s">
        <v>1782</v>
      </c>
      <c r="H81" s="32">
        <v>2017</v>
      </c>
      <c r="I81" s="34" t="s">
        <v>447</v>
      </c>
      <c r="J81" s="34" t="s">
        <v>553</v>
      </c>
      <c r="K81" s="32" t="s">
        <v>1828</v>
      </c>
      <c r="L81" s="32" t="s">
        <v>1797</v>
      </c>
      <c r="M81" s="32" t="s">
        <v>1805</v>
      </c>
      <c r="N81" s="3">
        <v>6</v>
      </c>
      <c r="O81" s="3" t="s">
        <v>154</v>
      </c>
      <c r="P81" s="33" t="s">
        <v>2497</v>
      </c>
      <c r="Q81" s="31" t="s">
        <v>1864</v>
      </c>
      <c r="R81" s="53">
        <v>0.52187499999999998</v>
      </c>
      <c r="S81" s="37">
        <v>0</v>
      </c>
      <c r="T81" s="3">
        <v>1.73925</v>
      </c>
      <c r="U81" s="3">
        <v>99.169889502762445</v>
      </c>
      <c r="V81" s="3">
        <v>0.27761400000000003</v>
      </c>
      <c r="W81" s="3">
        <v>13.1</v>
      </c>
      <c r="X81" s="37">
        <v>286.10000000000002</v>
      </c>
      <c r="Y81" s="37" t="s">
        <v>143</v>
      </c>
      <c r="Z81" s="40">
        <v>0.1225</v>
      </c>
      <c r="AA81" s="41">
        <v>0.74</v>
      </c>
      <c r="AB81" s="41">
        <v>9.0649999999999981E-2</v>
      </c>
      <c r="AC81" s="42" t="s">
        <v>144</v>
      </c>
      <c r="AD81" s="43">
        <v>511.14616508915771</v>
      </c>
      <c r="AE81" s="43">
        <v>596.33719260401733</v>
      </c>
      <c r="AF81" s="44">
        <v>0.88901096763131748</v>
      </c>
      <c r="AG81" s="44">
        <v>0.65786811604717488</v>
      </c>
      <c r="AH81" s="44">
        <v>50.690308711652541</v>
      </c>
      <c r="AI81" s="44">
        <v>37.510828446622874</v>
      </c>
      <c r="AJ81" s="44">
        <v>0.16555155338757169</v>
      </c>
      <c r="AK81" s="45">
        <v>0.12250814950680303</v>
      </c>
      <c r="AL81" s="35">
        <v>2.4416716890037018E-2</v>
      </c>
      <c r="AM81" s="35">
        <v>3.2789976263680408E-3</v>
      </c>
      <c r="AN81" s="35">
        <v>12.248354899523159</v>
      </c>
      <c r="AO81" s="3" t="s">
        <v>581</v>
      </c>
    </row>
    <row r="82" spans="1:41" x14ac:dyDescent="0.2">
      <c r="A82" s="29">
        <v>81</v>
      </c>
      <c r="B82" s="46">
        <v>43069</v>
      </c>
      <c r="C82" s="3" t="s">
        <v>589</v>
      </c>
      <c r="D82" s="3" t="s">
        <v>211</v>
      </c>
      <c r="E82" s="32" t="s">
        <v>137</v>
      </c>
      <c r="F82" s="3" t="s">
        <v>138</v>
      </c>
      <c r="G82" s="33" t="s">
        <v>1782</v>
      </c>
      <c r="H82" s="32">
        <v>2017</v>
      </c>
      <c r="I82" s="34" t="s">
        <v>447</v>
      </c>
      <c r="J82" s="34" t="s">
        <v>553</v>
      </c>
      <c r="K82" s="32" t="s">
        <v>1828</v>
      </c>
      <c r="L82" s="32" t="s">
        <v>1797</v>
      </c>
      <c r="M82" s="32" t="s">
        <v>1810</v>
      </c>
      <c r="N82" s="3">
        <v>5</v>
      </c>
      <c r="O82" s="3" t="s">
        <v>449</v>
      </c>
      <c r="P82" s="33" t="s">
        <v>2498</v>
      </c>
      <c r="Q82" s="31" t="s">
        <v>1864</v>
      </c>
      <c r="R82" s="53">
        <v>0.52187499999999998</v>
      </c>
      <c r="S82" s="37">
        <v>0</v>
      </c>
      <c r="T82" s="3">
        <v>1.6642500000000002</v>
      </c>
      <c r="U82" s="3">
        <v>110.48204419889503</v>
      </c>
      <c r="V82" s="3">
        <v>0.29033400000000004</v>
      </c>
      <c r="W82" s="3">
        <v>10.3</v>
      </c>
      <c r="X82" s="37">
        <v>283.3</v>
      </c>
      <c r="Y82" s="37" t="s">
        <v>143</v>
      </c>
      <c r="Z82" s="40">
        <v>0.1225</v>
      </c>
      <c r="AA82" s="41">
        <v>0.74</v>
      </c>
      <c r="AB82" s="41">
        <v>9.0649999999999981E-2</v>
      </c>
      <c r="AC82" s="42" t="s">
        <v>144</v>
      </c>
      <c r="AD82" s="43">
        <v>516.19808624076256</v>
      </c>
      <c r="AE82" s="43">
        <v>602.23110061422301</v>
      </c>
      <c r="AF82" s="44">
        <v>0.85908266502618924</v>
      </c>
      <c r="AG82" s="44">
        <v>0.63572117211937995</v>
      </c>
      <c r="AH82" s="44">
        <v>57.030619779436961</v>
      </c>
      <c r="AI82" s="44">
        <v>42.202658636783347</v>
      </c>
      <c r="AJ82" s="44">
        <v>0.17484816436572984</v>
      </c>
      <c r="AK82" s="45">
        <v>0.12938764163064007</v>
      </c>
      <c r="AL82" s="35">
        <v>0.10529178361941835</v>
      </c>
      <c r="AM82" s="35">
        <v>-7.8035323076189348E-3</v>
      </c>
      <c r="AN82" s="35">
        <v>-0.65970946348729032</v>
      </c>
      <c r="AO82" s="3" t="s">
        <v>581</v>
      </c>
    </row>
    <row r="83" spans="1:41" x14ac:dyDescent="0.2">
      <c r="A83" s="29">
        <v>82</v>
      </c>
      <c r="B83" s="46">
        <v>43069</v>
      </c>
      <c r="C83" s="3" t="s">
        <v>593</v>
      </c>
      <c r="D83" s="3" t="s">
        <v>219</v>
      </c>
      <c r="E83" s="32" t="s">
        <v>137</v>
      </c>
      <c r="F83" s="3" t="s">
        <v>138</v>
      </c>
      <c r="G83" s="33" t="s">
        <v>1782</v>
      </c>
      <c r="H83" s="32">
        <v>2017</v>
      </c>
      <c r="I83" s="34" t="s">
        <v>447</v>
      </c>
      <c r="J83" s="34" t="s">
        <v>553</v>
      </c>
      <c r="K83" s="32" t="s">
        <v>1828</v>
      </c>
      <c r="L83" s="32" t="s">
        <v>1815</v>
      </c>
      <c r="M83" s="32" t="s">
        <v>1798</v>
      </c>
      <c r="N83" s="3">
        <v>8</v>
      </c>
      <c r="O83" s="3" t="s">
        <v>554</v>
      </c>
      <c r="P83" s="33" t="s">
        <v>2499</v>
      </c>
      <c r="Q83" s="31" t="s">
        <v>1864</v>
      </c>
      <c r="R83" s="53">
        <v>0.52572916666666669</v>
      </c>
      <c r="S83" s="37">
        <v>0</v>
      </c>
      <c r="T83" s="3">
        <v>1.8142499999999999</v>
      </c>
      <c r="U83" s="3">
        <v>108.40814917127072</v>
      </c>
      <c r="V83" s="3">
        <v>0.271254</v>
      </c>
      <c r="W83" s="3">
        <v>11</v>
      </c>
      <c r="X83" s="37">
        <v>284</v>
      </c>
      <c r="Y83" s="37" t="s">
        <v>143</v>
      </c>
      <c r="Z83" s="40">
        <v>0.1225</v>
      </c>
      <c r="AA83" s="41">
        <v>0.74</v>
      </c>
      <c r="AB83" s="41">
        <v>9.0649999999999981E-2</v>
      </c>
      <c r="AC83" s="42" t="s">
        <v>144</v>
      </c>
      <c r="AD83" s="43">
        <v>514.92576701411281</v>
      </c>
      <c r="AE83" s="43">
        <v>600.74672818313161</v>
      </c>
      <c r="AF83" s="44">
        <v>0.93420407280535411</v>
      </c>
      <c r="AG83" s="44">
        <v>0.69131101387596183</v>
      </c>
      <c r="AH83" s="44">
        <v>55.822149362596932</v>
      </c>
      <c r="AI83" s="44">
        <v>41.308390528321716</v>
      </c>
      <c r="AJ83" s="44">
        <v>0.16295495300658719</v>
      </c>
      <c r="AK83" s="45">
        <v>0.1205866652248745</v>
      </c>
      <c r="AL83" s="35">
        <v>-8.0015677177539893E-2</v>
      </c>
      <c r="AM83" s="35">
        <v>-7.5110306262447177E-3</v>
      </c>
      <c r="AN83" s="35">
        <v>-3.630782560173885</v>
      </c>
      <c r="AO83" s="3" t="s">
        <v>594</v>
      </c>
    </row>
    <row r="84" spans="1:41" x14ac:dyDescent="0.2">
      <c r="A84" s="29">
        <v>83</v>
      </c>
      <c r="B84" s="46">
        <v>43069</v>
      </c>
      <c r="C84" s="3" t="s">
        <v>598</v>
      </c>
      <c r="D84" s="3" t="s">
        <v>227</v>
      </c>
      <c r="E84" s="32" t="s">
        <v>137</v>
      </c>
      <c r="F84" s="3" t="s">
        <v>138</v>
      </c>
      <c r="G84" s="33" t="s">
        <v>1782</v>
      </c>
      <c r="H84" s="32">
        <v>2017</v>
      </c>
      <c r="I84" s="34" t="s">
        <v>447</v>
      </c>
      <c r="J84" s="34" t="s">
        <v>553</v>
      </c>
      <c r="K84" s="32" t="s">
        <v>1828</v>
      </c>
      <c r="L84" s="32" t="s">
        <v>1815</v>
      </c>
      <c r="M84" s="32" t="s">
        <v>1805</v>
      </c>
      <c r="N84" s="3">
        <v>2</v>
      </c>
      <c r="O84" s="3" t="s">
        <v>154</v>
      </c>
      <c r="P84" s="33" t="s">
        <v>2500</v>
      </c>
      <c r="Q84" s="31" t="s">
        <v>1864</v>
      </c>
      <c r="R84" s="53">
        <v>0.52572916666666669</v>
      </c>
      <c r="S84" s="37">
        <v>0</v>
      </c>
      <c r="T84" s="3">
        <v>1.6642500000000002</v>
      </c>
      <c r="U84" s="3">
        <v>101.43232044198895</v>
      </c>
      <c r="V84" s="3">
        <v>0.27761400000000003</v>
      </c>
      <c r="W84" s="3">
        <v>13.4</v>
      </c>
      <c r="X84" s="37">
        <v>286.39999999999998</v>
      </c>
      <c r="Y84" s="37" t="s">
        <v>143</v>
      </c>
      <c r="Z84" s="40">
        <v>0.1225</v>
      </c>
      <c r="AA84" s="41">
        <v>0.74</v>
      </c>
      <c r="AB84" s="41">
        <v>9.0649999999999981E-2</v>
      </c>
      <c r="AC84" s="42" t="s">
        <v>144</v>
      </c>
      <c r="AD84" s="43">
        <v>510.61074662013982</v>
      </c>
      <c r="AE84" s="43">
        <v>595.71253772349644</v>
      </c>
      <c r="AF84" s="44">
        <v>0.84978393506256777</v>
      </c>
      <c r="AG84" s="44">
        <v>0.62884011194629996</v>
      </c>
      <c r="AH84" s="44">
        <v>51.792432872297248</v>
      </c>
      <c r="AI84" s="44">
        <v>38.326400325499954</v>
      </c>
      <c r="AJ84" s="44">
        <v>0.16537814044757077</v>
      </c>
      <c r="AK84" s="45">
        <v>0.12237982393120235</v>
      </c>
      <c r="AL84" s="35">
        <v>0.11395080693714434</v>
      </c>
      <c r="AM84" s="35">
        <v>1.0753420507093433E-2</v>
      </c>
      <c r="AN84" s="35">
        <v>4.4106108328782989</v>
      </c>
      <c r="AO84" s="3" t="s">
        <v>581</v>
      </c>
    </row>
    <row r="85" spans="1:41" x14ac:dyDescent="0.2">
      <c r="A85" s="29">
        <v>84</v>
      </c>
      <c r="B85" s="46">
        <v>43069</v>
      </c>
      <c r="C85" s="3" t="s">
        <v>602</v>
      </c>
      <c r="D85" s="3" t="s">
        <v>235</v>
      </c>
      <c r="E85" s="32" t="s">
        <v>137</v>
      </c>
      <c r="F85" s="3" t="s">
        <v>138</v>
      </c>
      <c r="G85" s="33" t="s">
        <v>1782</v>
      </c>
      <c r="H85" s="32">
        <v>2017</v>
      </c>
      <c r="I85" s="34" t="s">
        <v>447</v>
      </c>
      <c r="J85" s="34" t="s">
        <v>553</v>
      </c>
      <c r="K85" s="32" t="s">
        <v>1828</v>
      </c>
      <c r="L85" s="32" t="s">
        <v>1815</v>
      </c>
      <c r="M85" s="32" t="s">
        <v>1810</v>
      </c>
      <c r="N85" s="3">
        <v>11</v>
      </c>
      <c r="O85" s="3" t="s">
        <v>449</v>
      </c>
      <c r="P85" s="33" t="s">
        <v>2501</v>
      </c>
      <c r="Q85" s="31" t="s">
        <v>1864</v>
      </c>
      <c r="R85" s="53">
        <v>0.52572916666666669</v>
      </c>
      <c r="S85" s="37">
        <v>0</v>
      </c>
      <c r="T85" s="3">
        <v>1.73925</v>
      </c>
      <c r="U85" s="3">
        <v>112.17886740331492</v>
      </c>
      <c r="V85" s="3">
        <v>0.27761400000000003</v>
      </c>
      <c r="W85" s="3">
        <v>13.2</v>
      </c>
      <c r="X85" s="37">
        <v>286.2</v>
      </c>
      <c r="Y85" s="37" t="s">
        <v>143</v>
      </c>
      <c r="Z85" s="40">
        <v>0.1225</v>
      </c>
      <c r="AA85" s="41">
        <v>0.74</v>
      </c>
      <c r="AB85" s="41">
        <v>9.0649999999999981E-2</v>
      </c>
      <c r="AC85" s="42" t="s">
        <v>144</v>
      </c>
      <c r="AD85" s="43">
        <v>510.96756754719792</v>
      </c>
      <c r="AE85" s="43">
        <v>596.12882880506424</v>
      </c>
      <c r="AF85" s="44">
        <v>0.88870034185646396</v>
      </c>
      <c r="AG85" s="44">
        <v>0.6576382529737832</v>
      </c>
      <c r="AH85" s="44">
        <v>57.319763007271476</v>
      </c>
      <c r="AI85" s="44">
        <v>42.416624625380884</v>
      </c>
      <c r="AJ85" s="44">
        <v>0.16549370867988913</v>
      </c>
      <c r="AK85" s="45">
        <v>0.12246534442311793</v>
      </c>
      <c r="AL85" s="35">
        <v>-4.3348631175542662E-3</v>
      </c>
      <c r="AM85" s="35">
        <v>-8.7996282659662649E-3</v>
      </c>
      <c r="AN85" s="35">
        <v>-4.8515129074096217</v>
      </c>
      <c r="AO85" s="3" t="s">
        <v>581</v>
      </c>
    </row>
    <row r="86" spans="1:41" x14ac:dyDescent="0.2">
      <c r="A86" s="29">
        <v>85</v>
      </c>
      <c r="B86" s="46">
        <v>43082</v>
      </c>
      <c r="C86" s="3" t="s">
        <v>606</v>
      </c>
      <c r="D86" s="3" t="s">
        <v>136</v>
      </c>
      <c r="E86" s="32" t="s">
        <v>137</v>
      </c>
      <c r="F86" s="3" t="s">
        <v>138</v>
      </c>
      <c r="G86" s="33" t="s">
        <v>1782</v>
      </c>
      <c r="H86" s="32">
        <v>2017</v>
      </c>
      <c r="I86" s="34" t="s">
        <v>607</v>
      </c>
      <c r="J86" s="34" t="s">
        <v>608</v>
      </c>
      <c r="K86" s="32" t="s">
        <v>1796</v>
      </c>
      <c r="L86" s="32" t="s">
        <v>1797</v>
      </c>
      <c r="M86" s="32" t="s">
        <v>1798</v>
      </c>
      <c r="N86" s="3">
        <v>6</v>
      </c>
      <c r="O86" s="3" t="s">
        <v>554</v>
      </c>
      <c r="P86" s="33" t="s">
        <v>2502</v>
      </c>
      <c r="Q86" s="31" t="s">
        <v>1864</v>
      </c>
      <c r="R86" s="53">
        <v>0.51278935185185182</v>
      </c>
      <c r="S86" s="37">
        <v>0</v>
      </c>
      <c r="T86" s="3">
        <v>1.73925</v>
      </c>
      <c r="U86" s="3">
        <v>101.05524861878453</v>
      </c>
      <c r="V86" s="3">
        <v>0.34121400000000002</v>
      </c>
      <c r="W86" s="3">
        <v>12.9</v>
      </c>
      <c r="X86" s="37">
        <v>285.89999999999998</v>
      </c>
      <c r="Y86" s="37" t="s">
        <v>143</v>
      </c>
      <c r="Z86" s="40">
        <v>0.1225</v>
      </c>
      <c r="AA86" s="41">
        <v>0.74</v>
      </c>
      <c r="AB86" s="41">
        <v>9.0649999999999981E-2</v>
      </c>
      <c r="AC86" s="42" t="s">
        <v>144</v>
      </c>
      <c r="AD86" s="43">
        <v>511.50373498428831</v>
      </c>
      <c r="AE86" s="43">
        <v>596.75435748166979</v>
      </c>
      <c r="AF86" s="44">
        <v>0.88963287107142341</v>
      </c>
      <c r="AG86" s="44">
        <v>0.65832832459285318</v>
      </c>
      <c r="AH86" s="44">
        <v>51.690137108274129</v>
      </c>
      <c r="AI86" s="44">
        <v>38.250701460122848</v>
      </c>
      <c r="AJ86" s="44">
        <v>0.2036209413337505</v>
      </c>
      <c r="AK86" s="45">
        <v>0.15067949658697533</v>
      </c>
      <c r="AL86" s="35">
        <v>-9.7229709477995706E-3</v>
      </c>
      <c r="AM86" s="35">
        <v>-1.3927424978279845E-2</v>
      </c>
      <c r="AN86" s="35">
        <v>-0.56477129300233742</v>
      </c>
      <c r="AO86" s="3" t="s">
        <v>609</v>
      </c>
    </row>
    <row r="87" spans="1:41" x14ac:dyDescent="0.2">
      <c r="A87" s="29">
        <v>86</v>
      </c>
      <c r="B87" s="46">
        <v>43082</v>
      </c>
      <c r="C87" s="3" t="s">
        <v>613</v>
      </c>
      <c r="D87" s="3" t="s">
        <v>153</v>
      </c>
      <c r="E87" s="32" t="s">
        <v>137</v>
      </c>
      <c r="F87" s="3" t="s">
        <v>138</v>
      </c>
      <c r="G87" s="33" t="s">
        <v>1782</v>
      </c>
      <c r="H87" s="32">
        <v>2017</v>
      </c>
      <c r="I87" s="34" t="s">
        <v>607</v>
      </c>
      <c r="J87" s="34" t="s">
        <v>608</v>
      </c>
      <c r="K87" s="32" t="s">
        <v>1796</v>
      </c>
      <c r="L87" s="32" t="s">
        <v>1797</v>
      </c>
      <c r="M87" s="32" t="s">
        <v>1805</v>
      </c>
      <c r="N87" s="3">
        <v>2</v>
      </c>
      <c r="O87" s="3" t="s">
        <v>154</v>
      </c>
      <c r="P87" s="33" t="s">
        <v>2503</v>
      </c>
      <c r="Q87" s="31" t="s">
        <v>1864</v>
      </c>
      <c r="R87" s="53">
        <v>0.51278935185185182</v>
      </c>
      <c r="S87" s="37">
        <v>0</v>
      </c>
      <c r="T87" s="3">
        <v>1.6642500000000002</v>
      </c>
      <c r="U87" s="3">
        <v>128.95856353591159</v>
      </c>
      <c r="V87" s="3">
        <v>0.26489400000000002</v>
      </c>
      <c r="W87" s="3">
        <v>12.7</v>
      </c>
      <c r="X87" s="37">
        <v>285.7</v>
      </c>
      <c r="Y87" s="37" t="s">
        <v>143</v>
      </c>
      <c r="Z87" s="40">
        <v>0.1225</v>
      </c>
      <c r="AA87" s="41">
        <v>0.74</v>
      </c>
      <c r="AB87" s="41">
        <v>9.0649999999999981E-2</v>
      </c>
      <c r="AC87" s="42" t="s">
        <v>144</v>
      </c>
      <c r="AD87" s="43">
        <v>511.8618055023033</v>
      </c>
      <c r="AE87" s="43">
        <v>597.17210641935378</v>
      </c>
      <c r="AF87" s="44">
        <v>0.85186600980720839</v>
      </c>
      <c r="AG87" s="44">
        <v>0.63038084725733401</v>
      </c>
      <c r="AH87" s="44">
        <v>66.008963166475212</v>
      </c>
      <c r="AI87" s="44">
        <v>48.846632743191641</v>
      </c>
      <c r="AJ87" s="44">
        <v>0.1581873079578483</v>
      </c>
      <c r="AK87" s="45">
        <v>0.11705860788880772</v>
      </c>
      <c r="AL87" s="35">
        <v>0.12503898553157827</v>
      </c>
      <c r="AM87" s="35">
        <v>3.6568749153703464E-2</v>
      </c>
      <c r="AN87" s="35">
        <v>-21.760531734387552</v>
      </c>
      <c r="AO87" s="3" t="s">
        <v>609</v>
      </c>
    </row>
    <row r="88" spans="1:41" x14ac:dyDescent="0.2">
      <c r="A88" s="29">
        <v>87</v>
      </c>
      <c r="B88" s="46">
        <v>43082</v>
      </c>
      <c r="C88" s="3" t="s">
        <v>617</v>
      </c>
      <c r="D88" s="3" t="s">
        <v>162</v>
      </c>
      <c r="E88" s="32" t="s">
        <v>137</v>
      </c>
      <c r="F88" s="3" t="s">
        <v>138</v>
      </c>
      <c r="G88" s="33" t="s">
        <v>1782</v>
      </c>
      <c r="H88" s="32">
        <v>2017</v>
      </c>
      <c r="I88" s="34" t="s">
        <v>607</v>
      </c>
      <c r="J88" s="34" t="s">
        <v>608</v>
      </c>
      <c r="K88" s="32" t="s">
        <v>1796</v>
      </c>
      <c r="L88" s="32" t="s">
        <v>1797</v>
      </c>
      <c r="M88" s="32" t="s">
        <v>1810</v>
      </c>
      <c r="N88" s="3">
        <v>8</v>
      </c>
      <c r="O88" s="3" t="s">
        <v>449</v>
      </c>
      <c r="P88" s="33" t="s">
        <v>2504</v>
      </c>
      <c r="Q88" s="31" t="s">
        <v>1864</v>
      </c>
      <c r="R88" s="53">
        <v>0.51278935185185182</v>
      </c>
      <c r="S88" s="37">
        <v>0</v>
      </c>
      <c r="T88" s="3">
        <v>2.03925</v>
      </c>
      <c r="U88" s="3">
        <v>96.71892265193371</v>
      </c>
      <c r="V88" s="3">
        <v>0.27761400000000003</v>
      </c>
      <c r="W88" s="3">
        <v>13.3</v>
      </c>
      <c r="X88" s="37">
        <v>286.3</v>
      </c>
      <c r="Y88" s="37" t="s">
        <v>143</v>
      </c>
      <c r="Z88" s="40">
        <v>0.1225</v>
      </c>
      <c r="AA88" s="41">
        <v>0.74</v>
      </c>
      <c r="AB88" s="41">
        <v>9.0649999999999981E-2</v>
      </c>
      <c r="AC88" s="42" t="s">
        <v>144</v>
      </c>
      <c r="AD88" s="43">
        <v>510.78909476775419</v>
      </c>
      <c r="AE88" s="43">
        <v>595.92061056237981</v>
      </c>
      <c r="AF88" s="44">
        <v>1.0416266615051426</v>
      </c>
      <c r="AG88" s="44">
        <v>0.77080372951380538</v>
      </c>
      <c r="AH88" s="44">
        <v>49.40297094829365</v>
      </c>
      <c r="AI88" s="44">
        <v>36.558198501737294</v>
      </c>
      <c r="AJ88" s="44">
        <v>0.16543590438066452</v>
      </c>
      <c r="AK88" s="45">
        <v>0.12242256924169172</v>
      </c>
      <c r="AL88" s="35">
        <v>-0.212178896137725</v>
      </c>
      <c r="AM88" s="35">
        <v>2.5248231042827446E-2</v>
      </c>
      <c r="AN88" s="35">
        <v>6.1351481142763813</v>
      </c>
      <c r="AO88" s="3" t="s">
        <v>609</v>
      </c>
    </row>
    <row r="89" spans="1:41" x14ac:dyDescent="0.2">
      <c r="A89" s="29">
        <v>88</v>
      </c>
      <c r="B89" s="46">
        <v>43082</v>
      </c>
      <c r="C89" s="3" t="s">
        <v>621</v>
      </c>
      <c r="D89" s="3" t="s">
        <v>171</v>
      </c>
      <c r="E89" s="32" t="s">
        <v>137</v>
      </c>
      <c r="F89" s="3" t="s">
        <v>138</v>
      </c>
      <c r="G89" s="33" t="s">
        <v>1782</v>
      </c>
      <c r="H89" s="32">
        <v>2017</v>
      </c>
      <c r="I89" s="34" t="s">
        <v>607</v>
      </c>
      <c r="J89" s="34" t="s">
        <v>608</v>
      </c>
      <c r="K89" s="32" t="s">
        <v>1796</v>
      </c>
      <c r="L89" s="32" t="s">
        <v>1815</v>
      </c>
      <c r="M89" s="32" t="s">
        <v>1798</v>
      </c>
      <c r="N89" s="3">
        <v>5</v>
      </c>
      <c r="O89" s="3" t="s">
        <v>554</v>
      </c>
      <c r="P89" s="33" t="s">
        <v>2505</v>
      </c>
      <c r="Q89" s="31" t="s">
        <v>1864</v>
      </c>
      <c r="R89" s="53">
        <v>0.51620370370370372</v>
      </c>
      <c r="S89" s="37">
        <v>0</v>
      </c>
      <c r="T89" s="3">
        <v>1.8142499999999999</v>
      </c>
      <c r="U89" s="3">
        <v>103.12914364640885</v>
      </c>
      <c r="V89" s="3">
        <v>0.29033400000000004</v>
      </c>
      <c r="W89" s="3">
        <v>14.8</v>
      </c>
      <c r="X89" s="37">
        <v>287.8</v>
      </c>
      <c r="Y89" s="37" t="s">
        <v>143</v>
      </c>
      <c r="Z89" s="40">
        <v>0.1225</v>
      </c>
      <c r="AA89" s="41">
        <v>0.74</v>
      </c>
      <c r="AB89" s="41">
        <v>9.0649999999999981E-2</v>
      </c>
      <c r="AC89" s="42" t="s">
        <v>144</v>
      </c>
      <c r="AD89" s="43">
        <v>508.12688614318284</v>
      </c>
      <c r="AE89" s="43">
        <v>592.81470050038001</v>
      </c>
      <c r="AF89" s="44">
        <v>0.92186920318526944</v>
      </c>
      <c r="AG89" s="44">
        <v>0.68218321035709928</v>
      </c>
      <c r="AH89" s="44">
        <v>52.402690631662736</v>
      </c>
      <c r="AI89" s="44">
        <v>38.777991067430413</v>
      </c>
      <c r="AJ89" s="44">
        <v>0.17211426325507737</v>
      </c>
      <c r="AK89" s="45">
        <v>0.12736455480875722</v>
      </c>
      <c r="AL89" s="35">
        <v>-5.5649770331449494E-2</v>
      </c>
      <c r="AM89" s="35">
        <v>5.5736284093733671E-2</v>
      </c>
      <c r="AN89" s="35">
        <v>-7.4063026564892001</v>
      </c>
      <c r="AO89" s="3" t="s">
        <v>609</v>
      </c>
    </row>
    <row r="90" spans="1:41" x14ac:dyDescent="0.2">
      <c r="A90" s="29">
        <v>89</v>
      </c>
      <c r="B90" s="46">
        <v>43082</v>
      </c>
      <c r="C90" s="3" t="s">
        <v>625</v>
      </c>
      <c r="D90" s="3" t="s">
        <v>179</v>
      </c>
      <c r="E90" s="32" t="s">
        <v>137</v>
      </c>
      <c r="F90" s="3" t="s">
        <v>138</v>
      </c>
      <c r="G90" s="33" t="s">
        <v>1782</v>
      </c>
      <c r="H90" s="32">
        <v>2017</v>
      </c>
      <c r="I90" s="34" t="s">
        <v>607</v>
      </c>
      <c r="J90" s="34" t="s">
        <v>608</v>
      </c>
      <c r="K90" s="32" t="s">
        <v>1796</v>
      </c>
      <c r="L90" s="32" t="s">
        <v>1815</v>
      </c>
      <c r="M90" s="32" t="s">
        <v>1805</v>
      </c>
      <c r="N90" s="3">
        <v>11</v>
      </c>
      <c r="O90" s="3" t="s">
        <v>154</v>
      </c>
      <c r="P90" s="33" t="s">
        <v>2506</v>
      </c>
      <c r="Q90" s="31" t="s">
        <v>1864</v>
      </c>
      <c r="R90" s="53">
        <v>0.51620370370370372</v>
      </c>
      <c r="S90" s="37">
        <v>0</v>
      </c>
      <c r="T90" s="3">
        <v>1.8142499999999999</v>
      </c>
      <c r="U90" s="3">
        <v>100.3011049723757</v>
      </c>
      <c r="V90" s="3">
        <v>0.32849399999999995</v>
      </c>
      <c r="W90" s="3">
        <v>13.6</v>
      </c>
      <c r="X90" s="37">
        <v>286.60000000000002</v>
      </c>
      <c r="Y90" s="37" t="s">
        <v>143</v>
      </c>
      <c r="Z90" s="40">
        <v>0.1225</v>
      </c>
      <c r="AA90" s="41">
        <v>0.74</v>
      </c>
      <c r="AB90" s="41">
        <v>9.0649999999999981E-2</v>
      </c>
      <c r="AC90" s="42" t="s">
        <v>144</v>
      </c>
      <c r="AD90" s="43">
        <v>510.25442369856256</v>
      </c>
      <c r="AE90" s="43">
        <v>595.29682764832296</v>
      </c>
      <c r="AF90" s="44">
        <v>0.92572908819511712</v>
      </c>
      <c r="AG90" s="44">
        <v>0.6850395252643865</v>
      </c>
      <c r="AH90" s="44">
        <v>51.179082514008584</v>
      </c>
      <c r="AI90" s="44">
        <v>37.872521060366346</v>
      </c>
      <c r="AJ90" s="44">
        <v>0.19555143610150819</v>
      </c>
      <c r="AK90" s="45">
        <v>0.14470806271511605</v>
      </c>
      <c r="AL90" s="35">
        <v>-2.3169519603967428E-2</v>
      </c>
      <c r="AM90" s="35">
        <v>-2.4743228322599752E-2</v>
      </c>
      <c r="AN90" s="35">
        <v>3.6031232197813625</v>
      </c>
      <c r="AO90" s="3" t="s">
        <v>609</v>
      </c>
    </row>
    <row r="91" spans="1:41" x14ac:dyDescent="0.2">
      <c r="A91" s="29">
        <v>90</v>
      </c>
      <c r="B91" s="46">
        <v>43082</v>
      </c>
      <c r="C91" s="3" t="s">
        <v>629</v>
      </c>
      <c r="D91" s="3" t="s">
        <v>187</v>
      </c>
      <c r="E91" s="32" t="s">
        <v>137</v>
      </c>
      <c r="F91" s="3" t="s">
        <v>138</v>
      </c>
      <c r="G91" s="33" t="s">
        <v>1782</v>
      </c>
      <c r="H91" s="32">
        <v>2017</v>
      </c>
      <c r="I91" s="34" t="s">
        <v>607</v>
      </c>
      <c r="J91" s="34" t="s">
        <v>608</v>
      </c>
      <c r="K91" s="32" t="s">
        <v>1796</v>
      </c>
      <c r="L91" s="32" t="s">
        <v>1815</v>
      </c>
      <c r="M91" s="32" t="s">
        <v>1810</v>
      </c>
      <c r="N91" s="3">
        <v>14</v>
      </c>
      <c r="O91" s="3" t="s">
        <v>449</v>
      </c>
      <c r="P91" s="33" t="s">
        <v>2507</v>
      </c>
      <c r="Q91" s="31" t="s">
        <v>1864</v>
      </c>
      <c r="R91" s="53">
        <v>0.51620370370370372</v>
      </c>
      <c r="S91" s="37">
        <v>0</v>
      </c>
      <c r="T91" s="3">
        <v>1.8892500000000001</v>
      </c>
      <c r="U91" s="3">
        <v>103.8832872928177</v>
      </c>
      <c r="V91" s="3">
        <v>0.31577400000000005</v>
      </c>
      <c r="W91" s="3">
        <v>15</v>
      </c>
      <c r="X91" s="37">
        <v>288</v>
      </c>
      <c r="Y91" s="37" t="s">
        <v>143</v>
      </c>
      <c r="Z91" s="40">
        <v>0.1225</v>
      </c>
      <c r="AA91" s="41">
        <v>0.74</v>
      </c>
      <c r="AB91" s="41">
        <v>9.0649999999999981E-2</v>
      </c>
      <c r="AC91" s="42" t="s">
        <v>144</v>
      </c>
      <c r="AD91" s="43">
        <v>507.77402025002789</v>
      </c>
      <c r="AE91" s="43">
        <v>592.40302362503246</v>
      </c>
      <c r="AF91" s="44">
        <v>0.95931206775736522</v>
      </c>
      <c r="AG91" s="44">
        <v>0.70989093014045013</v>
      </c>
      <c r="AH91" s="44">
        <v>52.749234425462681</v>
      </c>
      <c r="AI91" s="44">
        <v>39.034433474842373</v>
      </c>
      <c r="AJ91" s="44">
        <v>0.18706547238217103</v>
      </c>
      <c r="AK91" s="45">
        <v>0.13842844956280653</v>
      </c>
      <c r="AL91" s="35">
        <v>-8.9090445285590708E-2</v>
      </c>
      <c r="AM91" s="35">
        <v>-1.761236125672799E-2</v>
      </c>
      <c r="AN91" s="35">
        <v>3.9255064744684303</v>
      </c>
      <c r="AO91" s="3" t="s">
        <v>609</v>
      </c>
    </row>
    <row r="92" spans="1:41" x14ac:dyDescent="0.2">
      <c r="A92" s="29">
        <v>91</v>
      </c>
      <c r="B92" s="46">
        <v>43082</v>
      </c>
      <c r="C92" s="3" t="s">
        <v>633</v>
      </c>
      <c r="D92" s="3" t="s">
        <v>195</v>
      </c>
      <c r="E92" s="32" t="s">
        <v>137</v>
      </c>
      <c r="F92" s="3" t="s">
        <v>138</v>
      </c>
      <c r="G92" s="33" t="s">
        <v>1782</v>
      </c>
      <c r="H92" s="32">
        <v>2017</v>
      </c>
      <c r="I92" s="34" t="s">
        <v>607</v>
      </c>
      <c r="J92" s="34" t="s">
        <v>608</v>
      </c>
      <c r="K92" s="32" t="s">
        <v>1828</v>
      </c>
      <c r="L92" s="32" t="s">
        <v>1797</v>
      </c>
      <c r="M92" s="32" t="s">
        <v>1798</v>
      </c>
      <c r="N92" s="3">
        <v>6</v>
      </c>
      <c r="O92" s="3" t="s">
        <v>554</v>
      </c>
      <c r="P92" s="33" t="s">
        <v>2508</v>
      </c>
      <c r="Q92" s="31" t="s">
        <v>1864</v>
      </c>
      <c r="R92" s="53">
        <v>0.54293981481481479</v>
      </c>
      <c r="S92" s="37">
        <v>0</v>
      </c>
      <c r="T92" s="3">
        <v>1.8892500000000001</v>
      </c>
      <c r="U92" s="3">
        <v>110.85911602209946</v>
      </c>
      <c r="V92" s="3">
        <v>0.30305400000000005</v>
      </c>
      <c r="W92" s="3">
        <v>13.4</v>
      </c>
      <c r="X92" s="37">
        <v>286.39999999999998</v>
      </c>
      <c r="Y92" s="37" t="s">
        <v>143</v>
      </c>
      <c r="Z92" s="40">
        <v>0.1225</v>
      </c>
      <c r="AA92" s="41">
        <v>0.74</v>
      </c>
      <c r="AB92" s="41">
        <v>9.0649999999999981E-2</v>
      </c>
      <c r="AC92" s="42" t="s">
        <v>144</v>
      </c>
      <c r="AD92" s="43">
        <v>510.61074662013982</v>
      </c>
      <c r="AE92" s="43">
        <v>595.71253772349644</v>
      </c>
      <c r="AF92" s="44">
        <v>0.96467135305209917</v>
      </c>
      <c r="AG92" s="44">
        <v>0.71385680125855333</v>
      </c>
      <c r="AH92" s="44">
        <v>56.605856001692914</v>
      </c>
      <c r="AI92" s="44">
        <v>41.888333441252747</v>
      </c>
      <c r="AJ92" s="44">
        <v>0.1805330674072565</v>
      </c>
      <c r="AK92" s="45">
        <v>0.13359446988136978</v>
      </c>
      <c r="AL92" s="35">
        <v>1.0658287284619572E-2</v>
      </c>
      <c r="AM92" s="35">
        <v>-9.5375058043657788E-3</v>
      </c>
      <c r="AN92" s="35">
        <v>-7.6378280813921071</v>
      </c>
      <c r="AO92" s="3" t="s">
        <v>634</v>
      </c>
    </row>
    <row r="93" spans="1:41" x14ac:dyDescent="0.2">
      <c r="A93" s="29">
        <v>92</v>
      </c>
      <c r="B93" s="46">
        <v>43082</v>
      </c>
      <c r="C93" s="3" t="s">
        <v>638</v>
      </c>
      <c r="D93" s="3" t="s">
        <v>203</v>
      </c>
      <c r="E93" s="32" t="s">
        <v>137</v>
      </c>
      <c r="F93" s="3" t="s">
        <v>138</v>
      </c>
      <c r="G93" s="33" t="s">
        <v>1782</v>
      </c>
      <c r="H93" s="32">
        <v>2017</v>
      </c>
      <c r="I93" s="34" t="s">
        <v>607</v>
      </c>
      <c r="J93" s="34" t="s">
        <v>608</v>
      </c>
      <c r="K93" s="32" t="s">
        <v>1828</v>
      </c>
      <c r="L93" s="32" t="s">
        <v>1797</v>
      </c>
      <c r="M93" s="32" t="s">
        <v>1805</v>
      </c>
      <c r="N93" s="3">
        <v>2</v>
      </c>
      <c r="O93" s="3" t="s">
        <v>154</v>
      </c>
      <c r="P93" s="33" t="s">
        <v>2509</v>
      </c>
      <c r="Q93" s="31" t="s">
        <v>1864</v>
      </c>
      <c r="R93" s="53">
        <v>0.54293981481481479</v>
      </c>
      <c r="S93" s="37">
        <v>0</v>
      </c>
      <c r="T93" s="3">
        <v>1.8142499999999999</v>
      </c>
      <c r="U93" s="3">
        <v>101.24378453038675</v>
      </c>
      <c r="V93" s="3">
        <v>0.29033400000000004</v>
      </c>
      <c r="W93" s="3">
        <v>13</v>
      </c>
      <c r="X93" s="37">
        <v>286</v>
      </c>
      <c r="Y93" s="37" t="s">
        <v>143</v>
      </c>
      <c r="Z93" s="40">
        <v>0.1225</v>
      </c>
      <c r="AA93" s="41">
        <v>0.74</v>
      </c>
      <c r="AB93" s="41">
        <v>9.0649999999999981E-2</v>
      </c>
      <c r="AC93" s="42" t="s">
        <v>144</v>
      </c>
      <c r="AD93" s="43">
        <v>511.32488752450359</v>
      </c>
      <c r="AE93" s="43">
        <v>596.54570211192083</v>
      </c>
      <c r="AF93" s="44">
        <v>0.92767117719133052</v>
      </c>
      <c r="AG93" s="44">
        <v>0.68647667112158439</v>
      </c>
      <c r="AH93" s="44">
        <v>51.76846673755508</v>
      </c>
      <c r="AI93" s="44">
        <v>38.308665385790754</v>
      </c>
      <c r="AJ93" s="44">
        <v>0.17319749987696245</v>
      </c>
      <c r="AK93" s="45">
        <v>0.1281661499089522</v>
      </c>
      <c r="AL93" s="35">
        <v>8.7658834341763463E-3</v>
      </c>
      <c r="AM93" s="35">
        <v>3.492566086954091E-3</v>
      </c>
      <c r="AN93" s="35">
        <v>3.4984466865774153</v>
      </c>
      <c r="AO93" s="3" t="s">
        <v>634</v>
      </c>
    </row>
    <row r="94" spans="1:41" x14ac:dyDescent="0.2">
      <c r="A94" s="29">
        <v>93</v>
      </c>
      <c r="B94" s="46">
        <v>43082</v>
      </c>
      <c r="C94" s="3" t="s">
        <v>642</v>
      </c>
      <c r="D94" s="3" t="s">
        <v>211</v>
      </c>
      <c r="E94" s="32" t="s">
        <v>137</v>
      </c>
      <c r="F94" s="3" t="s">
        <v>138</v>
      </c>
      <c r="G94" s="33" t="s">
        <v>1782</v>
      </c>
      <c r="H94" s="32">
        <v>2017</v>
      </c>
      <c r="I94" s="34" t="s">
        <v>607</v>
      </c>
      <c r="J94" s="34" t="s">
        <v>608</v>
      </c>
      <c r="K94" s="32" t="s">
        <v>1828</v>
      </c>
      <c r="L94" s="32" t="s">
        <v>1797</v>
      </c>
      <c r="M94" s="32" t="s">
        <v>1810</v>
      </c>
      <c r="N94" s="3">
        <v>8</v>
      </c>
      <c r="O94" s="3" t="s">
        <v>449</v>
      </c>
      <c r="P94" s="33" t="s">
        <v>2510</v>
      </c>
      <c r="Q94" s="31" t="s">
        <v>1864</v>
      </c>
      <c r="R94" s="53">
        <v>0.54293981481481479</v>
      </c>
      <c r="S94" s="37">
        <v>0</v>
      </c>
      <c r="T94" s="3">
        <v>1.8142499999999999</v>
      </c>
      <c r="U94" s="3">
        <v>108.97375690607736</v>
      </c>
      <c r="V94" s="3">
        <v>0.283974</v>
      </c>
      <c r="W94" s="3">
        <v>13.6</v>
      </c>
      <c r="X94" s="37">
        <v>286.60000000000002</v>
      </c>
      <c r="Y94" s="37" t="s">
        <v>143</v>
      </c>
      <c r="Z94" s="40">
        <v>0.1225</v>
      </c>
      <c r="AA94" s="41">
        <v>0.74</v>
      </c>
      <c r="AB94" s="41">
        <v>9.0649999999999981E-2</v>
      </c>
      <c r="AC94" s="42" t="s">
        <v>144</v>
      </c>
      <c r="AD94" s="43">
        <v>510.25442369856256</v>
      </c>
      <c r="AE94" s="43">
        <v>595.29682764832296</v>
      </c>
      <c r="AF94" s="44">
        <v>0.92572908819511712</v>
      </c>
      <c r="AG94" s="44">
        <v>0.6850395252643865</v>
      </c>
      <c r="AH94" s="44">
        <v>55.604341528377752</v>
      </c>
      <c r="AI94" s="44">
        <v>41.147212730999527</v>
      </c>
      <c r="AJ94" s="44">
        <v>0.16904882133460486</v>
      </c>
      <c r="AK94" s="45">
        <v>0.12509612778760756</v>
      </c>
      <c r="AL94" s="35">
        <v>-5.9943913164284268E-3</v>
      </c>
      <c r="AM94" s="35">
        <v>2.5660526109814414E-2</v>
      </c>
      <c r="AN94" s="35">
        <v>-12.640141734555234</v>
      </c>
      <c r="AO94" s="3" t="s">
        <v>634</v>
      </c>
    </row>
    <row r="95" spans="1:41" x14ac:dyDescent="0.2">
      <c r="A95" s="29">
        <v>94</v>
      </c>
      <c r="B95" s="46">
        <v>43082</v>
      </c>
      <c r="C95" s="3" t="s">
        <v>646</v>
      </c>
      <c r="D95" s="3" t="s">
        <v>219</v>
      </c>
      <c r="E95" s="32" t="s">
        <v>137</v>
      </c>
      <c r="F95" s="3" t="s">
        <v>138</v>
      </c>
      <c r="G95" s="33" t="s">
        <v>1782</v>
      </c>
      <c r="H95" s="32">
        <v>2017</v>
      </c>
      <c r="I95" s="34" t="s">
        <v>607</v>
      </c>
      <c r="J95" s="34" t="s">
        <v>608</v>
      </c>
      <c r="K95" s="32" t="s">
        <v>1828</v>
      </c>
      <c r="L95" s="32" t="s">
        <v>1815</v>
      </c>
      <c r="M95" s="32" t="s">
        <v>1798</v>
      </c>
      <c r="N95" s="3">
        <v>5</v>
      </c>
      <c r="O95" s="3" t="s">
        <v>554</v>
      </c>
      <c r="P95" s="33" t="s">
        <v>2511</v>
      </c>
      <c r="Q95" s="31" t="s">
        <v>1864</v>
      </c>
      <c r="R95" s="53">
        <v>0.54548611111111112</v>
      </c>
      <c r="S95" s="37">
        <v>0</v>
      </c>
      <c r="T95" s="3">
        <v>1.73925</v>
      </c>
      <c r="U95" s="3">
        <v>97.66160220994476</v>
      </c>
      <c r="V95" s="3">
        <v>0.271254</v>
      </c>
      <c r="W95" s="3">
        <v>15</v>
      </c>
      <c r="X95" s="37">
        <v>288</v>
      </c>
      <c r="Y95" s="37" t="s">
        <v>143</v>
      </c>
      <c r="Z95" s="40">
        <v>0.1225</v>
      </c>
      <c r="AA95" s="41">
        <v>0.74</v>
      </c>
      <c r="AB95" s="41">
        <v>9.0649999999999981E-2</v>
      </c>
      <c r="AC95" s="42" t="s">
        <v>144</v>
      </c>
      <c r="AD95" s="43">
        <v>507.77402025002789</v>
      </c>
      <c r="AE95" s="43">
        <v>592.40302362503246</v>
      </c>
      <c r="AF95" s="44">
        <v>0.88314596471986107</v>
      </c>
      <c r="AG95" s="44">
        <v>0.65352801389269699</v>
      </c>
      <c r="AH95" s="44">
        <v>49.590024378202656</v>
      </c>
      <c r="AI95" s="44">
        <v>36.696618039869954</v>
      </c>
      <c r="AJ95" s="44">
        <v>0.16069168977038456</v>
      </c>
      <c r="AK95" s="45">
        <v>0.11891185043008455</v>
      </c>
      <c r="AL95" s="35">
        <v>8.0674800482593415E-2</v>
      </c>
      <c r="AM95" s="35">
        <v>4.3361245149216524E-3</v>
      </c>
      <c r="AN95" s="35">
        <v>5.7281788136769194</v>
      </c>
      <c r="AO95" s="3" t="s">
        <v>634</v>
      </c>
    </row>
    <row r="96" spans="1:41" x14ac:dyDescent="0.2">
      <c r="A96" s="29">
        <v>95</v>
      </c>
      <c r="B96" s="46">
        <v>43082</v>
      </c>
      <c r="C96" s="3" t="s">
        <v>650</v>
      </c>
      <c r="D96" s="3" t="s">
        <v>227</v>
      </c>
      <c r="E96" s="32" t="s">
        <v>137</v>
      </c>
      <c r="F96" s="3" t="s">
        <v>138</v>
      </c>
      <c r="G96" s="33" t="s">
        <v>1782</v>
      </c>
      <c r="H96" s="32">
        <v>2017</v>
      </c>
      <c r="I96" s="34" t="s">
        <v>607</v>
      </c>
      <c r="J96" s="34" t="s">
        <v>608</v>
      </c>
      <c r="K96" s="32" t="s">
        <v>1828</v>
      </c>
      <c r="L96" s="32" t="s">
        <v>1815</v>
      </c>
      <c r="M96" s="32" t="s">
        <v>1805</v>
      </c>
      <c r="N96" s="3">
        <v>11</v>
      </c>
      <c r="O96" s="3" t="s">
        <v>154</v>
      </c>
      <c r="P96" s="33" t="s">
        <v>2512</v>
      </c>
      <c r="Q96" s="31" t="s">
        <v>1864</v>
      </c>
      <c r="R96" s="53">
        <v>0.54548611111111112</v>
      </c>
      <c r="S96" s="37">
        <v>0</v>
      </c>
      <c r="T96" s="3">
        <v>1.73925</v>
      </c>
      <c r="U96" s="3">
        <v>106.89986187845305</v>
      </c>
      <c r="V96" s="3">
        <v>0.27761400000000003</v>
      </c>
      <c r="W96" s="3">
        <v>13.5</v>
      </c>
      <c r="X96" s="37">
        <v>286.5</v>
      </c>
      <c r="Y96" s="37" t="s">
        <v>143</v>
      </c>
      <c r="Z96" s="40">
        <v>0.1225</v>
      </c>
      <c r="AA96" s="41">
        <v>0.74</v>
      </c>
      <c r="AB96" s="41">
        <v>9.0649999999999981E-2</v>
      </c>
      <c r="AC96" s="42" t="s">
        <v>144</v>
      </c>
      <c r="AD96" s="43">
        <v>510.43252297384998</v>
      </c>
      <c r="AE96" s="43">
        <v>595.50461013615836</v>
      </c>
      <c r="AF96" s="44">
        <v>0.8877697655822685</v>
      </c>
      <c r="AG96" s="44">
        <v>0.65694962653087852</v>
      </c>
      <c r="AH96" s="44">
        <v>54.565166204174879</v>
      </c>
      <c r="AI96" s="44">
        <v>40.378222991089402</v>
      </c>
      <c r="AJ96" s="44">
        <v>0.16532041683833951</v>
      </c>
      <c r="AK96" s="45">
        <v>0.12233710846037121</v>
      </c>
      <c r="AL96" s="35">
        <v>6.1038942092119644E-2</v>
      </c>
      <c r="AM96" s="35">
        <v>6.7337251208580445E-2</v>
      </c>
      <c r="AN96" s="35">
        <v>-2.2729503851315118</v>
      </c>
      <c r="AO96" s="3" t="s">
        <v>634</v>
      </c>
    </row>
    <row r="97" spans="1:41" x14ac:dyDescent="0.2">
      <c r="A97" s="29">
        <v>96</v>
      </c>
      <c r="B97" s="46">
        <v>43082</v>
      </c>
      <c r="C97" s="3" t="s">
        <v>654</v>
      </c>
      <c r="D97" s="3" t="s">
        <v>235</v>
      </c>
      <c r="E97" s="32" t="s">
        <v>137</v>
      </c>
      <c r="F97" s="3" t="s">
        <v>138</v>
      </c>
      <c r="G97" s="33" t="s">
        <v>1782</v>
      </c>
      <c r="H97" s="32">
        <v>2017</v>
      </c>
      <c r="I97" s="34" t="s">
        <v>607</v>
      </c>
      <c r="J97" s="34" t="s">
        <v>608</v>
      </c>
      <c r="K97" s="32" t="s">
        <v>1828</v>
      </c>
      <c r="L97" s="32" t="s">
        <v>1815</v>
      </c>
      <c r="M97" s="32" t="s">
        <v>1810</v>
      </c>
      <c r="N97" s="3">
        <v>14</v>
      </c>
      <c r="O97" s="3" t="s">
        <v>449</v>
      </c>
      <c r="P97" s="33" t="s">
        <v>2513</v>
      </c>
      <c r="Q97" s="31" t="s">
        <v>1864</v>
      </c>
      <c r="R97" s="53">
        <v>0.54548611111111112</v>
      </c>
      <c r="S97" s="37">
        <v>0</v>
      </c>
      <c r="T97" s="3">
        <v>1.73925</v>
      </c>
      <c r="U97" s="3">
        <v>104.82596685082873</v>
      </c>
      <c r="V97" s="3">
        <v>0.29033400000000004</v>
      </c>
      <c r="W97" s="3">
        <v>15.2</v>
      </c>
      <c r="X97" s="37">
        <v>288.2</v>
      </c>
      <c r="Y97" s="37" t="s">
        <v>143</v>
      </c>
      <c r="Z97" s="40">
        <v>0.1225</v>
      </c>
      <c r="AA97" s="41">
        <v>0.74</v>
      </c>
      <c r="AB97" s="41">
        <v>9.0649999999999981E-2</v>
      </c>
      <c r="AC97" s="42" t="s">
        <v>144</v>
      </c>
      <c r="AD97" s="43">
        <v>507.4216441082861</v>
      </c>
      <c r="AE97" s="43">
        <v>591.99191812633376</v>
      </c>
      <c r="AF97" s="44">
        <v>0.88253309451533657</v>
      </c>
      <c r="AG97" s="44">
        <v>0.65307448994134898</v>
      </c>
      <c r="AH97" s="44">
        <v>53.190964444688213</v>
      </c>
      <c r="AI97" s="44">
        <v>39.36131368906927</v>
      </c>
      <c r="AJ97" s="44">
        <v>0.17187538155729101</v>
      </c>
      <c r="AK97" s="45">
        <v>0.12718778235239531</v>
      </c>
      <c r="AL97" s="35">
        <v>4.7297026387204323E-2</v>
      </c>
      <c r="AM97" s="35">
        <v>1.603689098133047E-2</v>
      </c>
      <c r="AN97" s="35">
        <v>7.8943778170989711</v>
      </c>
      <c r="AO97" s="3" t="s">
        <v>634</v>
      </c>
    </row>
    <row r="98" spans="1:41" x14ac:dyDescent="0.2">
      <c r="A98" s="29">
        <v>97</v>
      </c>
      <c r="B98" s="46">
        <v>43109</v>
      </c>
      <c r="C98" s="3" t="s">
        <v>658</v>
      </c>
      <c r="D98" s="3" t="s">
        <v>136</v>
      </c>
      <c r="E98" s="32" t="s">
        <v>137</v>
      </c>
      <c r="F98" s="3" t="s">
        <v>138</v>
      </c>
      <c r="G98" s="33" t="s">
        <v>1782</v>
      </c>
      <c r="H98" s="32">
        <v>2018</v>
      </c>
      <c r="I98" s="34" t="s">
        <v>659</v>
      </c>
      <c r="J98" s="34" t="s">
        <v>140</v>
      </c>
      <c r="K98" s="32" t="s">
        <v>1796</v>
      </c>
      <c r="L98" s="32" t="s">
        <v>1797</v>
      </c>
      <c r="M98" s="32" t="s">
        <v>1798</v>
      </c>
      <c r="N98" s="3">
        <v>11</v>
      </c>
      <c r="O98" s="3" t="s">
        <v>554</v>
      </c>
      <c r="P98" s="33" t="s">
        <v>2514</v>
      </c>
      <c r="Q98" s="31" t="s">
        <v>1864</v>
      </c>
      <c r="R98" s="53">
        <v>0.48571759259259256</v>
      </c>
      <c r="S98" s="37">
        <v>0</v>
      </c>
      <c r="T98" s="3">
        <v>1.8892500000000001</v>
      </c>
      <c r="U98" s="3">
        <v>111.61325966850829</v>
      </c>
      <c r="V98" s="3">
        <v>0.29033400000000004</v>
      </c>
      <c r="W98" s="3">
        <v>12.8</v>
      </c>
      <c r="X98" s="37">
        <v>285.8</v>
      </c>
      <c r="Y98" s="37" t="s">
        <v>143</v>
      </c>
      <c r="Z98" s="40">
        <v>0.1225</v>
      </c>
      <c r="AA98" s="41">
        <v>0.74</v>
      </c>
      <c r="AB98" s="41">
        <v>9.0649999999999981E-2</v>
      </c>
      <c r="AC98" s="42" t="s">
        <v>144</v>
      </c>
      <c r="AD98" s="43">
        <v>511.6827075997482</v>
      </c>
      <c r="AE98" s="43">
        <v>596.96315886637285</v>
      </c>
      <c r="AF98" s="44">
        <v>0.96669655533282439</v>
      </c>
      <c r="AG98" s="44">
        <v>0.71535545094628994</v>
      </c>
      <c r="AH98" s="44">
        <v>57.110574911216098</v>
      </c>
      <c r="AI98" s="44">
        <v>42.261825434299908</v>
      </c>
      <c r="AJ98" s="44">
        <v>0.17331870176630951</v>
      </c>
      <c r="AK98" s="45">
        <v>0.12825583930706902</v>
      </c>
      <c r="AL98" s="35">
        <v>-8.3480225118523363E-2</v>
      </c>
      <c r="AM98" s="35">
        <v>-2.9152030364886047E-2</v>
      </c>
      <c r="AN98" s="35">
        <v>-6.7291028822974859</v>
      </c>
    </row>
    <row r="99" spans="1:41" x14ac:dyDescent="0.2">
      <c r="A99" s="29">
        <v>98</v>
      </c>
      <c r="B99" s="46">
        <v>43109</v>
      </c>
      <c r="C99" s="3" t="s">
        <v>663</v>
      </c>
      <c r="D99" s="3" t="s">
        <v>153</v>
      </c>
      <c r="E99" s="32" t="s">
        <v>137</v>
      </c>
      <c r="F99" s="3" t="s">
        <v>138</v>
      </c>
      <c r="G99" s="33" t="s">
        <v>1782</v>
      </c>
      <c r="H99" s="32">
        <v>2018</v>
      </c>
      <c r="I99" s="34" t="s">
        <v>659</v>
      </c>
      <c r="J99" s="34" t="s">
        <v>140</v>
      </c>
      <c r="K99" s="32" t="s">
        <v>1796</v>
      </c>
      <c r="L99" s="32" t="s">
        <v>1797</v>
      </c>
      <c r="M99" s="32" t="s">
        <v>1805</v>
      </c>
      <c r="N99" s="3">
        <v>5</v>
      </c>
      <c r="O99" s="3" t="s">
        <v>664</v>
      </c>
      <c r="P99" s="33" t="s">
        <v>2515</v>
      </c>
      <c r="Q99" s="31" t="s">
        <v>1864</v>
      </c>
      <c r="R99" s="53">
        <v>0.48571759259259256</v>
      </c>
      <c r="S99" s="37">
        <v>0</v>
      </c>
      <c r="T99" s="3">
        <v>1.8142499999999999</v>
      </c>
      <c r="U99" s="3">
        <v>109.35082872928179</v>
      </c>
      <c r="V99" s="3">
        <v>0.26489400000000002</v>
      </c>
      <c r="W99" s="3">
        <v>12</v>
      </c>
      <c r="X99" s="37">
        <v>285</v>
      </c>
      <c r="Y99" s="37" t="s">
        <v>143</v>
      </c>
      <c r="Z99" s="40">
        <v>0.1225</v>
      </c>
      <c r="AA99" s="41">
        <v>0.74</v>
      </c>
      <c r="AB99" s="41">
        <v>9.0649999999999981E-2</v>
      </c>
      <c r="AC99" s="42" t="s">
        <v>144</v>
      </c>
      <c r="AD99" s="43">
        <v>513.11900993687027</v>
      </c>
      <c r="AE99" s="43">
        <v>598.63884492634872</v>
      </c>
      <c r="AF99" s="44">
        <v>0.93092616377796689</v>
      </c>
      <c r="AG99" s="44">
        <v>0.68888536119569532</v>
      </c>
      <c r="AH99" s="44">
        <v>56.109988973345338</v>
      </c>
      <c r="AI99" s="44">
        <v>41.521391840275541</v>
      </c>
      <c r="AJ99" s="44">
        <v>0.15857583818792023</v>
      </c>
      <c r="AK99" s="45">
        <v>0.11734612025906095</v>
      </c>
      <c r="AL99" s="35">
        <v>-2.3930364345346854E-2</v>
      </c>
      <c r="AM99" s="35">
        <v>7.8978836547368661E-2</v>
      </c>
      <c r="AN99" s="35">
        <v>-17.184196129484693</v>
      </c>
    </row>
    <row r="100" spans="1:41" x14ac:dyDescent="0.2">
      <c r="A100" s="29">
        <v>99</v>
      </c>
      <c r="B100" s="46">
        <v>43109</v>
      </c>
      <c r="C100" s="3" t="s">
        <v>668</v>
      </c>
      <c r="D100" s="3" t="s">
        <v>162</v>
      </c>
      <c r="E100" s="32" t="s">
        <v>137</v>
      </c>
      <c r="F100" s="3" t="s">
        <v>138</v>
      </c>
      <c r="G100" s="33" t="s">
        <v>1782</v>
      </c>
      <c r="H100" s="32">
        <v>2018</v>
      </c>
      <c r="I100" s="34" t="s">
        <v>659</v>
      </c>
      <c r="J100" s="34" t="s">
        <v>140</v>
      </c>
      <c r="K100" s="32" t="s">
        <v>1796</v>
      </c>
      <c r="L100" s="32" t="s">
        <v>1797</v>
      </c>
      <c r="M100" s="32" t="s">
        <v>1810</v>
      </c>
      <c r="N100" s="3">
        <v>2</v>
      </c>
      <c r="O100" s="3" t="s">
        <v>449</v>
      </c>
      <c r="P100" s="33" t="s">
        <v>2516</v>
      </c>
      <c r="Q100" s="31" t="s">
        <v>1864</v>
      </c>
      <c r="R100" s="53">
        <v>0.48571759259259256</v>
      </c>
      <c r="S100" s="37">
        <v>0</v>
      </c>
      <c r="T100" s="3">
        <v>1.73925</v>
      </c>
      <c r="U100" s="3">
        <v>115.19544198895029</v>
      </c>
      <c r="V100" s="3">
        <v>0.30941400000000002</v>
      </c>
      <c r="W100" s="3">
        <v>12.3</v>
      </c>
      <c r="X100" s="37">
        <v>285.3</v>
      </c>
      <c r="Y100" s="37" t="s">
        <v>143</v>
      </c>
      <c r="Z100" s="40">
        <v>0.1225</v>
      </c>
      <c r="AA100" s="41">
        <v>0.74</v>
      </c>
      <c r="AB100" s="41">
        <v>9.0649999999999981E-2</v>
      </c>
      <c r="AC100" s="42" t="s">
        <v>144</v>
      </c>
      <c r="AD100" s="43">
        <v>512.57945261832469</v>
      </c>
      <c r="AE100" s="43">
        <v>598.00936138804536</v>
      </c>
      <c r="AF100" s="44">
        <v>0.89150381296642112</v>
      </c>
      <c r="AG100" s="44">
        <v>0.65971282159515154</v>
      </c>
      <c r="AH100" s="44">
        <v>59.046816598822119</v>
      </c>
      <c r="AI100" s="44">
        <v>43.694644283128362</v>
      </c>
      <c r="AJ100" s="44">
        <v>0.18503246854452066</v>
      </c>
      <c r="AK100" s="45">
        <v>0.13692402672294526</v>
      </c>
      <c r="AL100" s="35">
        <v>2.1765978109967454E-2</v>
      </c>
      <c r="AM100" s="35">
        <v>-3.8865272378232209E-2</v>
      </c>
      <c r="AN100" s="35">
        <v>-3.0512065179037746</v>
      </c>
    </row>
    <row r="101" spans="1:41" x14ac:dyDescent="0.2">
      <c r="A101" s="29">
        <v>100</v>
      </c>
      <c r="B101" s="46">
        <v>43109</v>
      </c>
      <c r="C101" s="3" t="s">
        <v>672</v>
      </c>
      <c r="D101" s="3" t="s">
        <v>171</v>
      </c>
      <c r="E101" s="32" t="s">
        <v>137</v>
      </c>
      <c r="F101" s="3" t="s">
        <v>138</v>
      </c>
      <c r="G101" s="33" t="s">
        <v>1782</v>
      </c>
      <c r="H101" s="32">
        <v>2018</v>
      </c>
      <c r="I101" s="34" t="s">
        <v>659</v>
      </c>
      <c r="J101" s="34" t="s">
        <v>140</v>
      </c>
      <c r="K101" s="32" t="s">
        <v>1796</v>
      </c>
      <c r="L101" s="32" t="s">
        <v>1815</v>
      </c>
      <c r="M101" s="32" t="s">
        <v>1798</v>
      </c>
      <c r="N101" s="3">
        <v>6</v>
      </c>
      <c r="O101" s="3" t="s">
        <v>554</v>
      </c>
      <c r="P101" s="33" t="s">
        <v>2517</v>
      </c>
      <c r="Q101" s="31" t="s">
        <v>1864</v>
      </c>
      <c r="R101" s="53">
        <v>0.49027777777777781</v>
      </c>
      <c r="S101" s="37">
        <v>0</v>
      </c>
      <c r="T101" s="3">
        <v>1.8142499999999999</v>
      </c>
      <c r="U101" s="3">
        <v>98.981353591160229</v>
      </c>
      <c r="V101" s="3">
        <v>0.239454</v>
      </c>
      <c r="W101" s="3">
        <v>11.5</v>
      </c>
      <c r="X101" s="37">
        <v>284.5</v>
      </c>
      <c r="Y101" s="37" t="s">
        <v>143</v>
      </c>
      <c r="Z101" s="40">
        <v>0.1225</v>
      </c>
      <c r="AA101" s="41">
        <v>0.74</v>
      </c>
      <c r="AB101" s="41">
        <v>9.0649999999999981E-2</v>
      </c>
      <c r="AC101" s="42" t="s">
        <v>144</v>
      </c>
      <c r="AD101" s="43">
        <v>514.02080081549389</v>
      </c>
      <c r="AE101" s="43">
        <v>599.69093428474298</v>
      </c>
      <c r="AF101" s="44">
        <v>0.93256223787950976</v>
      </c>
      <c r="AG101" s="44">
        <v>0.69009605603083701</v>
      </c>
      <c r="AH101" s="44">
        <v>50.878474638729742</v>
      </c>
      <c r="AI101" s="44">
        <v>37.650071232659997</v>
      </c>
      <c r="AJ101" s="44">
        <v>0.14359839297821883</v>
      </c>
      <c r="AK101" s="45">
        <v>0.1062628108038819</v>
      </c>
      <c r="AL101" s="35">
        <v>-0.10479957488228628</v>
      </c>
      <c r="AM101" s="35">
        <v>2.513798111890226E-2</v>
      </c>
      <c r="AN101" s="35">
        <v>0.97759472725276164</v>
      </c>
    </row>
    <row r="102" spans="1:41" x14ac:dyDescent="0.2">
      <c r="A102" s="29">
        <v>101</v>
      </c>
      <c r="B102" s="46">
        <v>43109</v>
      </c>
      <c r="C102" s="3" t="s">
        <v>676</v>
      </c>
      <c r="D102" s="3" t="s">
        <v>179</v>
      </c>
      <c r="E102" s="32" t="s">
        <v>137</v>
      </c>
      <c r="F102" s="3" t="s">
        <v>138</v>
      </c>
      <c r="G102" s="33" t="s">
        <v>1782</v>
      </c>
      <c r="H102" s="32">
        <v>2018</v>
      </c>
      <c r="I102" s="34" t="s">
        <v>659</v>
      </c>
      <c r="J102" s="34" t="s">
        <v>140</v>
      </c>
      <c r="K102" s="32" t="s">
        <v>1796</v>
      </c>
      <c r="L102" s="32" t="s">
        <v>1815</v>
      </c>
      <c r="M102" s="32" t="s">
        <v>1805</v>
      </c>
      <c r="N102" s="3">
        <v>8</v>
      </c>
      <c r="O102" s="3" t="s">
        <v>664</v>
      </c>
      <c r="P102" s="33" t="s">
        <v>2518</v>
      </c>
      <c r="Q102" s="31" t="s">
        <v>1864</v>
      </c>
      <c r="R102" s="53">
        <v>0.49027777777777781</v>
      </c>
      <c r="S102" s="37">
        <v>0</v>
      </c>
      <c r="T102" s="3">
        <v>1.8142499999999999</v>
      </c>
      <c r="U102" s="3">
        <v>105.01450276243095</v>
      </c>
      <c r="V102" s="3">
        <v>0.32213399999999998</v>
      </c>
      <c r="W102" s="3">
        <v>13.5</v>
      </c>
      <c r="X102" s="37">
        <v>286.5</v>
      </c>
      <c r="Y102" s="37" t="s">
        <v>143</v>
      </c>
      <c r="Z102" s="40">
        <v>0.1225</v>
      </c>
      <c r="AA102" s="41">
        <v>0.74</v>
      </c>
      <c r="AB102" s="41">
        <v>9.0649999999999981E-2</v>
      </c>
      <c r="AC102" s="42" t="s">
        <v>144</v>
      </c>
      <c r="AD102" s="43">
        <v>510.43252297384998</v>
      </c>
      <c r="AE102" s="43">
        <v>595.50461013615836</v>
      </c>
      <c r="AF102" s="44">
        <v>0.92605220480530726</v>
      </c>
      <c r="AG102" s="44">
        <v>0.68527863155592728</v>
      </c>
      <c r="AH102" s="44">
        <v>53.602817593871976</v>
      </c>
      <c r="AI102" s="44">
        <v>39.666085019465257</v>
      </c>
      <c r="AJ102" s="44">
        <v>0.19183228208160122</v>
      </c>
      <c r="AK102" s="45">
        <v>0.14195588874038487</v>
      </c>
      <c r="AL102" s="35">
        <v>-4.763777128529436E-2</v>
      </c>
      <c r="AM102" s="35">
        <v>-4.5789128034734422E-2</v>
      </c>
      <c r="AN102" s="35">
        <v>-2.2344691203644613</v>
      </c>
    </row>
    <row r="103" spans="1:41" x14ac:dyDescent="0.2">
      <c r="A103" s="29">
        <v>102</v>
      </c>
      <c r="B103" s="46">
        <v>43109</v>
      </c>
      <c r="C103" s="3" t="s">
        <v>680</v>
      </c>
      <c r="D103" s="3" t="s">
        <v>187</v>
      </c>
      <c r="E103" s="32" t="s">
        <v>137</v>
      </c>
      <c r="F103" s="3" t="s">
        <v>138</v>
      </c>
      <c r="G103" s="33" t="s">
        <v>1782</v>
      </c>
      <c r="H103" s="32">
        <v>2018</v>
      </c>
      <c r="I103" s="34" t="s">
        <v>659</v>
      </c>
      <c r="J103" s="34" t="s">
        <v>140</v>
      </c>
      <c r="K103" s="32" t="s">
        <v>1796</v>
      </c>
      <c r="L103" s="32" t="s">
        <v>1815</v>
      </c>
      <c r="M103" s="32" t="s">
        <v>1810</v>
      </c>
      <c r="N103" s="3">
        <v>14</v>
      </c>
      <c r="O103" s="3" t="s">
        <v>449</v>
      </c>
      <c r="P103" s="33" t="s">
        <v>2519</v>
      </c>
      <c r="Q103" s="31" t="s">
        <v>1864</v>
      </c>
      <c r="R103" s="53">
        <v>0.49027777777777781</v>
      </c>
      <c r="S103" s="37">
        <v>0</v>
      </c>
      <c r="T103" s="3">
        <v>1.8142499999999999</v>
      </c>
      <c r="U103" s="3">
        <v>97.095994475138127</v>
      </c>
      <c r="V103" s="3">
        <v>0.25217400000000001</v>
      </c>
      <c r="W103" s="3">
        <v>11.1</v>
      </c>
      <c r="X103" s="37">
        <v>284.10000000000002</v>
      </c>
      <c r="Y103" s="37" t="s">
        <v>143</v>
      </c>
      <c r="Z103" s="40">
        <v>0.1225</v>
      </c>
      <c r="AA103" s="41">
        <v>0.74</v>
      </c>
      <c r="AB103" s="41">
        <v>9.0649999999999981E-2</v>
      </c>
      <c r="AC103" s="42" t="s">
        <v>144</v>
      </c>
      <c r="AD103" s="43">
        <v>514.74451894406207</v>
      </c>
      <c r="AE103" s="43">
        <v>600.53527210140567</v>
      </c>
      <c r="AF103" s="44">
        <v>0.93387524349426454</v>
      </c>
      <c r="AG103" s="44">
        <v>0.69106768018575571</v>
      </c>
      <c r="AH103" s="44">
        <v>49.979630967500285</v>
      </c>
      <c r="AI103" s="44">
        <v>36.984926915950204</v>
      </c>
      <c r="AJ103" s="44">
        <v>0.15143938170689986</v>
      </c>
      <c r="AK103" s="45">
        <v>0.11206514246310587</v>
      </c>
      <c r="AL103" s="35">
        <v>9.5585418763018959E-3</v>
      </c>
      <c r="AM103" s="35">
        <v>1.4820536276454242E-2</v>
      </c>
      <c r="AN103" s="35">
        <v>-3.9080780016240366</v>
      </c>
    </row>
    <row r="104" spans="1:41" x14ac:dyDescent="0.2">
      <c r="A104" s="29">
        <v>103</v>
      </c>
      <c r="B104" s="46">
        <v>43109</v>
      </c>
      <c r="C104" s="3" t="s">
        <v>684</v>
      </c>
      <c r="D104" s="3" t="s">
        <v>195</v>
      </c>
      <c r="E104" s="32" t="s">
        <v>137</v>
      </c>
      <c r="F104" s="3" t="s">
        <v>138</v>
      </c>
      <c r="G104" s="33" t="s">
        <v>1782</v>
      </c>
      <c r="H104" s="32">
        <v>2018</v>
      </c>
      <c r="I104" s="34" t="s">
        <v>659</v>
      </c>
      <c r="J104" s="34" t="s">
        <v>140</v>
      </c>
      <c r="K104" s="32" t="s">
        <v>1828</v>
      </c>
      <c r="L104" s="32" t="s">
        <v>1797</v>
      </c>
      <c r="M104" s="32" t="s">
        <v>1798</v>
      </c>
      <c r="N104" s="3">
        <v>11</v>
      </c>
      <c r="O104" s="3" t="s">
        <v>554</v>
      </c>
      <c r="P104" s="33" t="s">
        <v>2520</v>
      </c>
      <c r="Q104" s="31" t="s">
        <v>1864</v>
      </c>
      <c r="R104" s="53">
        <v>0.51979166666666665</v>
      </c>
      <c r="S104" s="37">
        <v>0</v>
      </c>
      <c r="T104" s="3">
        <v>1.73925</v>
      </c>
      <c r="U104" s="3">
        <v>103.50621546961327</v>
      </c>
      <c r="V104" s="3">
        <v>0.35393400000000003</v>
      </c>
      <c r="W104" s="3">
        <v>15.4</v>
      </c>
      <c r="X104" s="37">
        <v>288.39999999999998</v>
      </c>
      <c r="Y104" s="37" t="s">
        <v>143</v>
      </c>
      <c r="Z104" s="40">
        <v>0.1225</v>
      </c>
      <c r="AA104" s="41">
        <v>0.74</v>
      </c>
      <c r="AB104" s="41">
        <v>9.0649999999999981E-2</v>
      </c>
      <c r="AC104" s="42" t="s">
        <v>144</v>
      </c>
      <c r="AD104" s="43">
        <v>507.069756699057</v>
      </c>
      <c r="AE104" s="43">
        <v>591.5813828155666</v>
      </c>
      <c r="AF104" s="44">
        <v>0.88192107433883482</v>
      </c>
      <c r="AG104" s="44">
        <v>0.65262159501073769</v>
      </c>
      <c r="AH104" s="44">
        <v>52.484871495016968</v>
      </c>
      <c r="AI104" s="44">
        <v>38.838804906312546</v>
      </c>
      <c r="AJ104" s="44">
        <v>0.20938076514544476</v>
      </c>
      <c r="AK104" s="45">
        <v>0.15494176620762909</v>
      </c>
      <c r="AL104" s="35">
        <v>1.755079299051825E-2</v>
      </c>
      <c r="AM104" s="35">
        <v>2.9972801073212221E-2</v>
      </c>
      <c r="AN104" s="35">
        <v>1.6909973217828309</v>
      </c>
      <c r="AO104" s="3" t="s">
        <v>685</v>
      </c>
    </row>
    <row r="105" spans="1:41" x14ac:dyDescent="0.2">
      <c r="A105" s="29">
        <v>104</v>
      </c>
      <c r="B105" s="46">
        <v>43109</v>
      </c>
      <c r="C105" s="3" t="s">
        <v>689</v>
      </c>
      <c r="D105" s="3" t="s">
        <v>203</v>
      </c>
      <c r="E105" s="32" t="s">
        <v>137</v>
      </c>
      <c r="F105" s="3" t="s">
        <v>138</v>
      </c>
      <c r="G105" s="33" t="s">
        <v>1782</v>
      </c>
      <c r="H105" s="32">
        <v>2018</v>
      </c>
      <c r="I105" s="34" t="s">
        <v>659</v>
      </c>
      <c r="J105" s="34" t="s">
        <v>140</v>
      </c>
      <c r="K105" s="32" t="s">
        <v>1828</v>
      </c>
      <c r="L105" s="32" t="s">
        <v>1797</v>
      </c>
      <c r="M105" s="32" t="s">
        <v>1805</v>
      </c>
      <c r="N105" s="3">
        <v>5</v>
      </c>
      <c r="O105" s="3" t="s">
        <v>664</v>
      </c>
      <c r="P105" s="33" t="s">
        <v>2521</v>
      </c>
      <c r="Q105" s="31" t="s">
        <v>1864</v>
      </c>
      <c r="R105" s="53">
        <v>0.51979166666666665</v>
      </c>
      <c r="S105" s="37">
        <v>0</v>
      </c>
      <c r="T105" s="3">
        <v>1.73925</v>
      </c>
      <c r="U105" s="3">
        <v>85.972375690607734</v>
      </c>
      <c r="V105" s="3">
        <v>0.38573400000000002</v>
      </c>
      <c r="W105" s="3">
        <v>15</v>
      </c>
      <c r="X105" s="37">
        <v>288</v>
      </c>
      <c r="Y105" s="37" t="s">
        <v>143</v>
      </c>
      <c r="Z105" s="40">
        <v>0.1225</v>
      </c>
      <c r="AA105" s="41">
        <v>0.74</v>
      </c>
      <c r="AB105" s="41">
        <v>9.0649999999999981E-2</v>
      </c>
      <c r="AC105" s="42" t="s">
        <v>144</v>
      </c>
      <c r="AD105" s="43">
        <v>507.77402025002789</v>
      </c>
      <c r="AE105" s="43">
        <v>592.40302362503246</v>
      </c>
      <c r="AF105" s="44">
        <v>0.88314596471986107</v>
      </c>
      <c r="AG105" s="44">
        <v>0.65352801389269699</v>
      </c>
      <c r="AH105" s="44">
        <v>43.654538834865654</v>
      </c>
      <c r="AI105" s="44">
        <v>32.304358737800577</v>
      </c>
      <c r="AJ105" s="44">
        <v>0.22850998791497829</v>
      </c>
      <c r="AK105" s="45">
        <v>0.16909739105708391</v>
      </c>
      <c r="AL105" s="35">
        <v>3.9516466433895593E-2</v>
      </c>
      <c r="AM105" s="35">
        <v>-3.4739051537086924E-2</v>
      </c>
      <c r="AN105" s="35">
        <v>8.6958143694792653</v>
      </c>
      <c r="AO105" s="3" t="s">
        <v>685</v>
      </c>
    </row>
    <row r="106" spans="1:41" x14ac:dyDescent="0.2">
      <c r="A106" s="29">
        <v>105</v>
      </c>
      <c r="B106" s="46">
        <v>43109</v>
      </c>
      <c r="C106" s="3" t="s">
        <v>693</v>
      </c>
      <c r="D106" s="3" t="s">
        <v>211</v>
      </c>
      <c r="E106" s="32" t="s">
        <v>137</v>
      </c>
      <c r="F106" s="3" t="s">
        <v>138</v>
      </c>
      <c r="G106" s="33" t="s">
        <v>1782</v>
      </c>
      <c r="H106" s="32">
        <v>2018</v>
      </c>
      <c r="I106" s="34" t="s">
        <v>659</v>
      </c>
      <c r="J106" s="34" t="s">
        <v>140</v>
      </c>
      <c r="K106" s="32" t="s">
        <v>1828</v>
      </c>
      <c r="L106" s="32" t="s">
        <v>1797</v>
      </c>
      <c r="M106" s="32" t="s">
        <v>1810</v>
      </c>
      <c r="N106" s="3">
        <v>2</v>
      </c>
      <c r="O106" s="3" t="s">
        <v>449</v>
      </c>
      <c r="P106" s="33" t="s">
        <v>2522</v>
      </c>
      <c r="Q106" s="31" t="s">
        <v>1864</v>
      </c>
      <c r="R106" s="53">
        <v>0.51979166666666665</v>
      </c>
      <c r="S106" s="37">
        <v>0</v>
      </c>
      <c r="T106" s="3">
        <v>1.8142499999999999</v>
      </c>
      <c r="U106" s="3">
        <v>105.01450276243095</v>
      </c>
      <c r="V106" s="3">
        <v>0.42389399999999999</v>
      </c>
      <c r="W106" s="3">
        <v>15.6</v>
      </c>
      <c r="X106" s="37">
        <v>288.60000000000002</v>
      </c>
      <c r="Y106" s="37" t="s">
        <v>143</v>
      </c>
      <c r="Z106" s="40">
        <v>0.1225</v>
      </c>
      <c r="AA106" s="41">
        <v>0.74</v>
      </c>
      <c r="AB106" s="41">
        <v>9.0649999999999981E-2</v>
      </c>
      <c r="AC106" s="42" t="s">
        <v>144</v>
      </c>
      <c r="AD106" s="43">
        <v>506.7183570062648</v>
      </c>
      <c r="AE106" s="43">
        <v>591.17141650730889</v>
      </c>
      <c r="AF106" s="44">
        <v>0.9193137791986159</v>
      </c>
      <c r="AG106" s="44">
        <v>0.6802921966069756</v>
      </c>
      <c r="AH106" s="44">
        <v>53.212776301608862</v>
      </c>
      <c r="AI106" s="44">
        <v>39.377454463190553</v>
      </c>
      <c r="AJ106" s="44">
        <v>0.25059401642894918</v>
      </c>
      <c r="AK106" s="45">
        <v>0.18543957215742235</v>
      </c>
      <c r="AL106" s="35">
        <v>-0.11739965823700255</v>
      </c>
      <c r="AM106" s="35">
        <v>-0.11683418248908665</v>
      </c>
      <c r="AN106" s="35">
        <v>-7.0884965806562024</v>
      </c>
      <c r="AO106" s="3" t="s">
        <v>685</v>
      </c>
    </row>
    <row r="107" spans="1:41" x14ac:dyDescent="0.2">
      <c r="A107" s="29">
        <v>106</v>
      </c>
      <c r="B107" s="46">
        <v>43109</v>
      </c>
      <c r="C107" s="3" t="s">
        <v>697</v>
      </c>
      <c r="D107" s="3" t="s">
        <v>219</v>
      </c>
      <c r="E107" s="32" t="s">
        <v>137</v>
      </c>
      <c r="F107" s="3" t="s">
        <v>138</v>
      </c>
      <c r="G107" s="33" t="s">
        <v>1782</v>
      </c>
      <c r="H107" s="32">
        <v>2018</v>
      </c>
      <c r="I107" s="34" t="s">
        <v>659</v>
      </c>
      <c r="J107" s="34" t="s">
        <v>140</v>
      </c>
      <c r="K107" s="32" t="s">
        <v>1828</v>
      </c>
      <c r="L107" s="32" t="s">
        <v>1815</v>
      </c>
      <c r="M107" s="32" t="s">
        <v>1798</v>
      </c>
      <c r="N107" s="3">
        <v>6</v>
      </c>
      <c r="O107" s="3" t="s">
        <v>554</v>
      </c>
      <c r="P107" s="33" t="s">
        <v>2523</v>
      </c>
      <c r="Q107" s="31" t="s">
        <v>1864</v>
      </c>
      <c r="R107" s="53">
        <v>0.51649305555555558</v>
      </c>
      <c r="S107" s="37">
        <v>0</v>
      </c>
      <c r="T107" s="3">
        <v>1.8142499999999999</v>
      </c>
      <c r="U107" s="3">
        <v>106.89986187845305</v>
      </c>
      <c r="V107" s="3">
        <v>0.31577400000000005</v>
      </c>
      <c r="W107" s="3">
        <v>15.1</v>
      </c>
      <c r="X107" s="37">
        <v>288.10000000000002</v>
      </c>
      <c r="Y107" s="37" t="s">
        <v>143</v>
      </c>
      <c r="Z107" s="40">
        <v>0.1225</v>
      </c>
      <c r="AA107" s="41">
        <v>0.74</v>
      </c>
      <c r="AB107" s="41">
        <v>9.0649999999999981E-2</v>
      </c>
      <c r="AC107" s="42" t="s">
        <v>144</v>
      </c>
      <c r="AD107" s="43">
        <v>507.59777102397788</v>
      </c>
      <c r="AE107" s="43">
        <v>592.1973995279742</v>
      </c>
      <c r="AF107" s="44">
        <v>0.92090925608025176</v>
      </c>
      <c r="AG107" s="44">
        <v>0.68147284949938614</v>
      </c>
      <c r="AH107" s="44">
        <v>54.262131612273869</v>
      </c>
      <c r="AI107" s="44">
        <v>40.153977393082656</v>
      </c>
      <c r="AJ107" s="44">
        <v>0.18700054163854657</v>
      </c>
      <c r="AK107" s="45">
        <v>0.13838040081252442</v>
      </c>
      <c r="AL107" s="35">
        <v>-1.092035354797396E-2</v>
      </c>
      <c r="AM107" s="35">
        <v>-5.6367730490736706E-2</v>
      </c>
      <c r="AN107" s="35">
        <v>-11.570592473788398</v>
      </c>
      <c r="AO107" s="3" t="s">
        <v>685</v>
      </c>
    </row>
    <row r="108" spans="1:41" x14ac:dyDescent="0.2">
      <c r="A108" s="29">
        <v>107</v>
      </c>
      <c r="B108" s="46">
        <v>43109</v>
      </c>
      <c r="C108" s="3" t="s">
        <v>701</v>
      </c>
      <c r="D108" s="3" t="s">
        <v>227</v>
      </c>
      <c r="E108" s="32" t="s">
        <v>137</v>
      </c>
      <c r="F108" s="3" t="s">
        <v>138</v>
      </c>
      <c r="G108" s="33" t="s">
        <v>1782</v>
      </c>
      <c r="H108" s="32">
        <v>2018</v>
      </c>
      <c r="I108" s="34" t="s">
        <v>659</v>
      </c>
      <c r="J108" s="34" t="s">
        <v>140</v>
      </c>
      <c r="K108" s="32" t="s">
        <v>1828</v>
      </c>
      <c r="L108" s="32" t="s">
        <v>1815</v>
      </c>
      <c r="M108" s="32" t="s">
        <v>1805</v>
      </c>
      <c r="N108" s="3">
        <v>8</v>
      </c>
      <c r="O108" s="3" t="s">
        <v>664</v>
      </c>
      <c r="P108" s="33" t="s">
        <v>2524</v>
      </c>
      <c r="Q108" s="31" t="s">
        <v>1864</v>
      </c>
      <c r="R108" s="53">
        <v>0.51649305555555558</v>
      </c>
      <c r="S108" s="37">
        <v>0</v>
      </c>
      <c r="T108" s="3">
        <v>1.73925</v>
      </c>
      <c r="U108" s="3">
        <v>112.93301104972377</v>
      </c>
      <c r="V108" s="3">
        <v>0.27761400000000003</v>
      </c>
      <c r="W108" s="3">
        <v>16.3</v>
      </c>
      <c r="X108" s="37">
        <v>289.3</v>
      </c>
      <c r="Y108" s="37" t="s">
        <v>143</v>
      </c>
      <c r="Z108" s="40">
        <v>0.1225</v>
      </c>
      <c r="AA108" s="41">
        <v>0.74</v>
      </c>
      <c r="AB108" s="41">
        <v>9.0649999999999981E-2</v>
      </c>
      <c r="AC108" s="42" t="s">
        <v>144</v>
      </c>
      <c r="AD108" s="43">
        <v>505.49228424475638</v>
      </c>
      <c r="AE108" s="43">
        <v>589.74099828554915</v>
      </c>
      <c r="AF108" s="44">
        <v>0.87917745537269254</v>
      </c>
      <c r="AG108" s="44">
        <v>0.65059131697579231</v>
      </c>
      <c r="AH108" s="44">
        <v>57.086765722163179</v>
      </c>
      <c r="AI108" s="44">
        <v>42.244206634400747</v>
      </c>
      <c r="AJ108" s="44">
        <v>0.16372035749804445</v>
      </c>
      <c r="AK108" s="45">
        <v>0.12115306454855286</v>
      </c>
      <c r="AL108" s="35">
        <v>1.6666402719588146E-2</v>
      </c>
      <c r="AM108" s="35">
        <v>-4.0322040081244681E-2</v>
      </c>
      <c r="AN108" s="35">
        <v>-9.6797472614108617</v>
      </c>
      <c r="AO108" s="3" t="s">
        <v>685</v>
      </c>
    </row>
    <row r="109" spans="1:41" x14ac:dyDescent="0.2">
      <c r="A109" s="29">
        <v>108</v>
      </c>
      <c r="B109" s="46">
        <v>43109</v>
      </c>
      <c r="C109" s="3" t="s">
        <v>705</v>
      </c>
      <c r="D109" s="3" t="s">
        <v>235</v>
      </c>
      <c r="E109" s="32" t="s">
        <v>137</v>
      </c>
      <c r="F109" s="3" t="s">
        <v>138</v>
      </c>
      <c r="G109" s="33" t="s">
        <v>1782</v>
      </c>
      <c r="H109" s="32">
        <v>2018</v>
      </c>
      <c r="I109" s="34" t="s">
        <v>659</v>
      </c>
      <c r="J109" s="34" t="s">
        <v>140</v>
      </c>
      <c r="K109" s="32" t="s">
        <v>1828</v>
      </c>
      <c r="L109" s="32" t="s">
        <v>1815</v>
      </c>
      <c r="M109" s="32" t="s">
        <v>1810</v>
      </c>
      <c r="N109" s="3">
        <v>14</v>
      </c>
      <c r="O109" s="3" t="s">
        <v>449</v>
      </c>
      <c r="P109" s="33" t="s">
        <v>2525</v>
      </c>
      <c r="Q109" s="31" t="s">
        <v>1864</v>
      </c>
      <c r="R109" s="53">
        <v>0.51649305555555558</v>
      </c>
      <c r="S109" s="37">
        <v>0</v>
      </c>
      <c r="T109" s="3">
        <v>1.73925</v>
      </c>
      <c r="U109" s="3">
        <v>98.415745856353595</v>
      </c>
      <c r="V109" s="3">
        <v>0.38573400000000002</v>
      </c>
      <c r="W109" s="3">
        <v>15.2</v>
      </c>
      <c r="X109" s="37">
        <v>288.2</v>
      </c>
      <c r="Y109" s="37" t="s">
        <v>143</v>
      </c>
      <c r="Z109" s="40">
        <v>0.1225</v>
      </c>
      <c r="AA109" s="41">
        <v>0.74</v>
      </c>
      <c r="AB109" s="41">
        <v>9.0649999999999981E-2</v>
      </c>
      <c r="AC109" s="42" t="s">
        <v>144</v>
      </c>
      <c r="AD109" s="43">
        <v>507.4216441082861</v>
      </c>
      <c r="AE109" s="43">
        <v>591.99191812633376</v>
      </c>
      <c r="AF109" s="44">
        <v>0.88253309451533657</v>
      </c>
      <c r="AG109" s="44">
        <v>0.65307448994134898</v>
      </c>
      <c r="AH109" s="44">
        <v>49.938279568574188</v>
      </c>
      <c r="AI109" s="44">
        <v>36.954326880744887</v>
      </c>
      <c r="AJ109" s="44">
        <v>0.22835141054654323</v>
      </c>
      <c r="AK109" s="45">
        <v>0.16898004380444195</v>
      </c>
      <c r="AL109" s="35">
        <v>9.943066519419097E-2</v>
      </c>
      <c r="AM109" s="35">
        <v>-4.7378664394948859E-2</v>
      </c>
      <c r="AN109" s="35">
        <v>5.7116224911327844</v>
      </c>
      <c r="AO109" s="3" t="s">
        <v>685</v>
      </c>
    </row>
    <row r="110" spans="1:41" x14ac:dyDescent="0.2">
      <c r="A110" s="29">
        <v>109</v>
      </c>
      <c r="B110" s="46">
        <v>43124</v>
      </c>
      <c r="C110" s="3" t="s">
        <v>709</v>
      </c>
      <c r="D110" s="3" t="s">
        <v>136</v>
      </c>
      <c r="E110" s="32" t="s">
        <v>137</v>
      </c>
      <c r="F110" s="3" t="s">
        <v>138</v>
      </c>
      <c r="G110" s="33" t="s">
        <v>1782</v>
      </c>
      <c r="H110" s="32">
        <v>2018</v>
      </c>
      <c r="I110" s="34" t="s">
        <v>659</v>
      </c>
      <c r="J110" s="34" t="s">
        <v>710</v>
      </c>
      <c r="K110" s="32" t="s">
        <v>1796</v>
      </c>
      <c r="L110" s="32" t="s">
        <v>1797</v>
      </c>
      <c r="M110" s="32" t="s">
        <v>1798</v>
      </c>
      <c r="N110" s="3">
        <v>8</v>
      </c>
      <c r="O110" s="3" t="s">
        <v>554</v>
      </c>
      <c r="P110" s="33" t="s">
        <v>2526</v>
      </c>
      <c r="Q110" s="31" t="s">
        <v>1864</v>
      </c>
      <c r="R110" s="53">
        <v>0.51284722222222223</v>
      </c>
      <c r="S110" s="37">
        <v>0</v>
      </c>
      <c r="T110" s="3">
        <v>1.73925</v>
      </c>
      <c r="U110" s="3">
        <v>98.22720994475138</v>
      </c>
      <c r="V110" s="3">
        <v>0.25853399999999999</v>
      </c>
      <c r="W110" s="3">
        <v>18</v>
      </c>
      <c r="X110" s="37">
        <v>291</v>
      </c>
      <c r="Y110" s="37" t="s">
        <v>143</v>
      </c>
      <c r="Z110" s="40">
        <v>0.1225</v>
      </c>
      <c r="AA110" s="41">
        <v>0.74</v>
      </c>
      <c r="AB110" s="41">
        <v>9.0649999999999981E-2</v>
      </c>
      <c r="AC110" s="42" t="s">
        <v>144</v>
      </c>
      <c r="AD110" s="43">
        <v>502.53923653611014</v>
      </c>
      <c r="AE110" s="43">
        <v>586.29577595879505</v>
      </c>
      <c r="AF110" s="44">
        <v>0.87404136714542946</v>
      </c>
      <c r="AG110" s="44">
        <v>0.64679061168761776</v>
      </c>
      <c r="AH110" s="44">
        <v>49.363027092707561</v>
      </c>
      <c r="AI110" s="44">
        <v>36.528640048603584</v>
      </c>
      <c r="AJ110" s="44">
        <v>0.1515773921417311</v>
      </c>
      <c r="AK110" s="45">
        <v>0.112167270184881</v>
      </c>
      <c r="AL110" s="35">
        <v>-1.1619150627819062E-2</v>
      </c>
      <c r="AM110" s="35">
        <v>1.2182264249832821E-3</v>
      </c>
      <c r="AN110" s="35">
        <v>3.8036956332598408</v>
      </c>
    </row>
    <row r="111" spans="1:41" x14ac:dyDescent="0.2">
      <c r="A111" s="29">
        <v>110</v>
      </c>
      <c r="B111" s="46">
        <v>43124</v>
      </c>
      <c r="C111" s="3" t="s">
        <v>714</v>
      </c>
      <c r="D111" s="3" t="s">
        <v>153</v>
      </c>
      <c r="E111" s="32" t="s">
        <v>137</v>
      </c>
      <c r="F111" s="3" t="s">
        <v>138</v>
      </c>
      <c r="G111" s="33" t="s">
        <v>1782</v>
      </c>
      <c r="H111" s="32">
        <v>2018</v>
      </c>
      <c r="I111" s="34" t="s">
        <v>659</v>
      </c>
      <c r="J111" s="34" t="s">
        <v>710</v>
      </c>
      <c r="K111" s="32" t="s">
        <v>1796</v>
      </c>
      <c r="L111" s="32" t="s">
        <v>1797</v>
      </c>
      <c r="M111" s="32" t="s">
        <v>1805</v>
      </c>
      <c r="N111" s="3">
        <v>11</v>
      </c>
      <c r="O111" s="3" t="s">
        <v>664</v>
      </c>
      <c r="P111" s="33" t="s">
        <v>2527</v>
      </c>
      <c r="Q111" s="31" t="s">
        <v>1864</v>
      </c>
      <c r="R111" s="53">
        <v>0.51284722222222223</v>
      </c>
      <c r="S111" s="37">
        <v>0</v>
      </c>
      <c r="T111" s="3">
        <v>1.73925</v>
      </c>
      <c r="U111" s="3">
        <v>92.382596685082873</v>
      </c>
      <c r="V111" s="3">
        <v>0.35393400000000003</v>
      </c>
      <c r="W111" s="3">
        <v>17.5</v>
      </c>
      <c r="X111" s="37">
        <v>290.5</v>
      </c>
      <c r="Y111" s="37" t="s">
        <v>143</v>
      </c>
      <c r="Z111" s="40">
        <v>0.1225</v>
      </c>
      <c r="AA111" s="41">
        <v>0.74</v>
      </c>
      <c r="AB111" s="41">
        <v>9.0649999999999981E-2</v>
      </c>
      <c r="AC111" s="42" t="s">
        <v>144</v>
      </c>
      <c r="AD111" s="43">
        <v>503.40419219279875</v>
      </c>
      <c r="AE111" s="43">
        <v>587.30489089159857</v>
      </c>
      <c r="AF111" s="44">
        <v>0.87554574127132523</v>
      </c>
      <c r="AG111" s="44">
        <v>0.64790384854078054</v>
      </c>
      <c r="AH111" s="44">
        <v>46.505786456927268</v>
      </c>
      <c r="AI111" s="44">
        <v>34.414281978126169</v>
      </c>
      <c r="AJ111" s="44">
        <v>0.20786716925282706</v>
      </c>
      <c r="AK111" s="45">
        <v>0.15382170524709199</v>
      </c>
      <c r="AL111" s="35">
        <v>-4.8741641125138083E-2</v>
      </c>
      <c r="AM111" s="35">
        <v>1.5946112017409281E-2</v>
      </c>
      <c r="AN111" s="35">
        <v>2.9097333695846928</v>
      </c>
    </row>
    <row r="112" spans="1:41" x14ac:dyDescent="0.2">
      <c r="A112" s="29">
        <v>111</v>
      </c>
      <c r="B112" s="46">
        <v>43124</v>
      </c>
      <c r="C112" s="3" t="s">
        <v>718</v>
      </c>
      <c r="D112" s="3" t="s">
        <v>162</v>
      </c>
      <c r="E112" s="32" t="s">
        <v>137</v>
      </c>
      <c r="F112" s="3" t="s">
        <v>138</v>
      </c>
      <c r="G112" s="33" t="s">
        <v>1782</v>
      </c>
      <c r="H112" s="32">
        <v>2018</v>
      </c>
      <c r="I112" s="34" t="s">
        <v>659</v>
      </c>
      <c r="J112" s="34" t="s">
        <v>710</v>
      </c>
      <c r="K112" s="32" t="s">
        <v>1796</v>
      </c>
      <c r="L112" s="32" t="s">
        <v>1797</v>
      </c>
      <c r="M112" s="32" t="s">
        <v>1810</v>
      </c>
      <c r="N112" s="3">
        <v>14</v>
      </c>
      <c r="O112" s="3" t="s">
        <v>719</v>
      </c>
      <c r="P112" s="33" t="s">
        <v>2528</v>
      </c>
      <c r="Q112" s="31" t="s">
        <v>1864</v>
      </c>
      <c r="R112" s="53">
        <v>0.51284722222222223</v>
      </c>
      <c r="S112" s="37">
        <v>0</v>
      </c>
      <c r="T112" s="3">
        <v>1.73925</v>
      </c>
      <c r="U112" s="3">
        <v>93.702348066298356</v>
      </c>
      <c r="V112" s="3">
        <v>0.27761400000000003</v>
      </c>
      <c r="W112" s="3">
        <v>16.7</v>
      </c>
      <c r="X112" s="37">
        <v>289.7</v>
      </c>
      <c r="Y112" s="37" t="s">
        <v>143</v>
      </c>
      <c r="Z112" s="40">
        <v>0.1225</v>
      </c>
      <c r="AA112" s="41">
        <v>0.74</v>
      </c>
      <c r="AB112" s="41">
        <v>9.0649999999999981E-2</v>
      </c>
      <c r="AC112" s="42" t="s">
        <v>144</v>
      </c>
      <c r="AD112" s="43">
        <v>504.79433148777366</v>
      </c>
      <c r="AE112" s="43">
        <v>588.92672006906935</v>
      </c>
      <c r="AF112" s="44">
        <v>0.87796354104011032</v>
      </c>
      <c r="AG112" s="44">
        <v>0.64969302036968146</v>
      </c>
      <c r="AH112" s="44">
        <v>47.300414150961764</v>
      </c>
      <c r="AI112" s="44">
        <v>35.002306471711698</v>
      </c>
      <c r="AJ112" s="44">
        <v>0.16349430246525462</v>
      </c>
      <c r="AK112" s="45">
        <v>0.1209857838242884</v>
      </c>
      <c r="AL112" s="35">
        <v>1.4592776900909675E-2</v>
      </c>
      <c r="AM112" s="35">
        <v>6.6959241783880658E-2</v>
      </c>
      <c r="AN112" s="35">
        <v>-2.0449284354873685</v>
      </c>
    </row>
    <row r="113" spans="1:41" x14ac:dyDescent="0.2">
      <c r="A113" s="29">
        <v>112</v>
      </c>
      <c r="B113" s="46">
        <v>43124</v>
      </c>
      <c r="C113" s="3" t="s">
        <v>723</v>
      </c>
      <c r="D113" s="3" t="s">
        <v>171</v>
      </c>
      <c r="E113" s="32" t="s">
        <v>137</v>
      </c>
      <c r="F113" s="3" t="s">
        <v>138</v>
      </c>
      <c r="G113" s="33" t="s">
        <v>1782</v>
      </c>
      <c r="H113" s="32">
        <v>2018</v>
      </c>
      <c r="I113" s="34" t="s">
        <v>659</v>
      </c>
      <c r="J113" s="34" t="s">
        <v>710</v>
      </c>
      <c r="K113" s="32" t="s">
        <v>1796</v>
      </c>
      <c r="L113" s="32" t="s">
        <v>1815</v>
      </c>
      <c r="M113" s="32" t="s">
        <v>1798</v>
      </c>
      <c r="N113" s="3">
        <v>5</v>
      </c>
      <c r="O113" s="3" t="s">
        <v>554</v>
      </c>
      <c r="P113" s="33" t="s">
        <v>2529</v>
      </c>
      <c r="Q113" s="31" t="s">
        <v>1864</v>
      </c>
      <c r="R113" s="53">
        <v>0.51597222222222217</v>
      </c>
      <c r="S113" s="37">
        <v>0</v>
      </c>
      <c r="T113" s="3">
        <v>1.6642500000000002</v>
      </c>
      <c r="U113" s="3">
        <v>97.284530386740343</v>
      </c>
      <c r="V113" s="3">
        <v>0.27761400000000003</v>
      </c>
      <c r="W113" s="3">
        <v>19.899999999999999</v>
      </c>
      <c r="X113" s="37">
        <v>292.89999999999998</v>
      </c>
      <c r="Y113" s="37" t="s">
        <v>143</v>
      </c>
      <c r="Z113" s="40">
        <v>0.1225</v>
      </c>
      <c r="AA113" s="41">
        <v>0.74</v>
      </c>
      <c r="AB113" s="41">
        <v>9.0649999999999981E-2</v>
      </c>
      <c r="AC113" s="42" t="s">
        <v>144</v>
      </c>
      <c r="AD113" s="43">
        <v>499.27933708435654</v>
      </c>
      <c r="AE113" s="43">
        <v>582.49255993174938</v>
      </c>
      <c r="AF113" s="44">
        <v>0.83092563674264042</v>
      </c>
      <c r="AG113" s="44">
        <v>0.61488497118955376</v>
      </c>
      <c r="AH113" s="44">
        <v>48.572155840054656</v>
      </c>
      <c r="AI113" s="44">
        <v>35.943395321640445</v>
      </c>
      <c r="AJ113" s="44">
        <v>0.1617080895328927</v>
      </c>
      <c r="AK113" s="45">
        <v>0.11966398625434058</v>
      </c>
      <c r="AL113" s="35">
        <v>6.5423502747419301E-2</v>
      </c>
      <c r="AM113" s="35">
        <v>3.3847051601161092E-3</v>
      </c>
      <c r="AN113" s="35">
        <v>-3.246863433262976</v>
      </c>
    </row>
    <row r="114" spans="1:41" x14ac:dyDescent="0.2">
      <c r="A114" s="29">
        <v>113</v>
      </c>
      <c r="B114" s="46">
        <v>43124</v>
      </c>
      <c r="C114" s="3" t="s">
        <v>727</v>
      </c>
      <c r="D114" s="3" t="s">
        <v>179</v>
      </c>
      <c r="E114" s="32" t="s">
        <v>137</v>
      </c>
      <c r="F114" s="3" t="s">
        <v>138</v>
      </c>
      <c r="G114" s="33" t="s">
        <v>1782</v>
      </c>
      <c r="H114" s="32">
        <v>2018</v>
      </c>
      <c r="I114" s="34" t="s">
        <v>659</v>
      </c>
      <c r="J114" s="34" t="s">
        <v>710</v>
      </c>
      <c r="K114" s="32" t="s">
        <v>1796</v>
      </c>
      <c r="L114" s="32" t="s">
        <v>1815</v>
      </c>
      <c r="M114" s="32" t="s">
        <v>1805</v>
      </c>
      <c r="N114" s="3">
        <v>2</v>
      </c>
      <c r="O114" s="3" t="s">
        <v>664</v>
      </c>
      <c r="P114" s="33" t="s">
        <v>2530</v>
      </c>
      <c r="Q114" s="31" t="s">
        <v>1864</v>
      </c>
      <c r="R114" s="53">
        <v>0.51597222222222217</v>
      </c>
      <c r="S114" s="37">
        <v>0</v>
      </c>
      <c r="T114" s="3">
        <v>1.73925</v>
      </c>
      <c r="U114" s="3">
        <v>94.079419889502773</v>
      </c>
      <c r="V114" s="3">
        <v>0.26489400000000002</v>
      </c>
      <c r="W114" s="3">
        <v>20.6</v>
      </c>
      <c r="X114" s="37">
        <v>293.60000000000002</v>
      </c>
      <c r="Y114" s="37" t="s">
        <v>143</v>
      </c>
      <c r="Z114" s="40">
        <v>0.1225</v>
      </c>
      <c r="AA114" s="41">
        <v>0.74</v>
      </c>
      <c r="AB114" s="41">
        <v>9.0649999999999981E-2</v>
      </c>
      <c r="AC114" s="42" t="s">
        <v>144</v>
      </c>
      <c r="AD114" s="43">
        <v>498.08895719348783</v>
      </c>
      <c r="AE114" s="43">
        <v>581.10378339240253</v>
      </c>
      <c r="AF114" s="44">
        <v>0.86630121879877364</v>
      </c>
      <c r="AG114" s="44">
        <v>0.64106290191109239</v>
      </c>
      <c r="AH114" s="44">
        <v>46.859920146130719</v>
      </c>
      <c r="AI114" s="44">
        <v>34.67634090813673</v>
      </c>
      <c r="AJ114" s="44">
        <v>0.15393090559794709</v>
      </c>
      <c r="AK114" s="45">
        <v>0.11390887014248083</v>
      </c>
      <c r="AL114" s="35">
        <v>5.5987218137860451E-2</v>
      </c>
      <c r="AM114" s="35">
        <v>-7.0221992924056533E-3</v>
      </c>
      <c r="AN114" s="35">
        <v>5.2157120188281123</v>
      </c>
    </row>
    <row r="115" spans="1:41" x14ac:dyDescent="0.2">
      <c r="A115" s="29">
        <v>114</v>
      </c>
      <c r="B115" s="46">
        <v>43124</v>
      </c>
      <c r="C115" s="3" t="s">
        <v>731</v>
      </c>
      <c r="D115" s="3" t="s">
        <v>187</v>
      </c>
      <c r="E115" s="32" t="s">
        <v>137</v>
      </c>
      <c r="F115" s="3" t="s">
        <v>138</v>
      </c>
      <c r="G115" s="33" t="s">
        <v>1782</v>
      </c>
      <c r="H115" s="32">
        <v>2018</v>
      </c>
      <c r="I115" s="34" t="s">
        <v>659</v>
      </c>
      <c r="J115" s="34" t="s">
        <v>710</v>
      </c>
      <c r="K115" s="32" t="s">
        <v>1796</v>
      </c>
      <c r="L115" s="32" t="s">
        <v>1815</v>
      </c>
      <c r="M115" s="32" t="s">
        <v>1810</v>
      </c>
      <c r="N115" s="3">
        <v>6</v>
      </c>
      <c r="O115" s="3" t="s">
        <v>719</v>
      </c>
      <c r="P115" s="33" t="s">
        <v>2531</v>
      </c>
      <c r="Q115" s="31" t="s">
        <v>1864</v>
      </c>
      <c r="R115" s="53">
        <v>0.51597222222222217</v>
      </c>
      <c r="S115" s="37">
        <v>0</v>
      </c>
      <c r="T115" s="3">
        <v>1.73925</v>
      </c>
      <c r="U115" s="3">
        <v>98.604281767955811</v>
      </c>
      <c r="V115" s="3">
        <v>0.43025400000000003</v>
      </c>
      <c r="W115" s="3">
        <v>17.8</v>
      </c>
      <c r="X115" s="37">
        <v>290.8</v>
      </c>
      <c r="Y115" s="37" t="s">
        <v>143</v>
      </c>
      <c r="Z115" s="40">
        <v>0.1225</v>
      </c>
      <c r="AA115" s="41">
        <v>0.74</v>
      </c>
      <c r="AB115" s="41">
        <v>9.0649999999999981E-2</v>
      </c>
      <c r="AC115" s="42" t="s">
        <v>144</v>
      </c>
      <c r="AD115" s="43">
        <v>502.88486187072908</v>
      </c>
      <c r="AE115" s="43">
        <v>586.69900551585056</v>
      </c>
      <c r="AF115" s="44">
        <v>0.8746424960086655</v>
      </c>
      <c r="AG115" s="44">
        <v>0.64723544704641234</v>
      </c>
      <c r="AH115" s="44">
        <v>49.58660061674091</v>
      </c>
      <c r="AI115" s="44">
        <v>36.694084456388261</v>
      </c>
      <c r="AJ115" s="44">
        <v>0.25242959391921677</v>
      </c>
      <c r="AK115" s="45">
        <v>0.18679789950022038</v>
      </c>
      <c r="AL115" s="35">
        <v>6.993331207908722E-2</v>
      </c>
      <c r="AM115" s="35">
        <v>-0.12499244928920741</v>
      </c>
      <c r="AN115" s="35">
        <v>1.0514674527898109</v>
      </c>
    </row>
    <row r="116" spans="1:41" x14ac:dyDescent="0.2">
      <c r="A116" s="29">
        <v>115</v>
      </c>
      <c r="B116" s="46">
        <v>43124</v>
      </c>
      <c r="C116" s="3" t="s">
        <v>735</v>
      </c>
      <c r="D116" s="3" t="s">
        <v>195</v>
      </c>
      <c r="E116" s="32" t="s">
        <v>137</v>
      </c>
      <c r="F116" s="3" t="s">
        <v>138</v>
      </c>
      <c r="G116" s="33" t="s">
        <v>1782</v>
      </c>
      <c r="H116" s="32">
        <v>2018</v>
      </c>
      <c r="I116" s="34" t="s">
        <v>659</v>
      </c>
      <c r="J116" s="34" t="s">
        <v>710</v>
      </c>
      <c r="K116" s="32" t="s">
        <v>1828</v>
      </c>
      <c r="L116" s="32" t="s">
        <v>1797</v>
      </c>
      <c r="M116" s="32" t="s">
        <v>1798</v>
      </c>
      <c r="N116" s="3">
        <v>8</v>
      </c>
      <c r="O116" s="3" t="s">
        <v>554</v>
      </c>
      <c r="P116" s="33" t="s">
        <v>2532</v>
      </c>
      <c r="Q116" s="31" t="s">
        <v>1864</v>
      </c>
      <c r="R116" s="53">
        <v>0.54247685185185179</v>
      </c>
      <c r="S116" s="37">
        <v>0</v>
      </c>
      <c r="T116" s="3">
        <v>1.8142499999999999</v>
      </c>
      <c r="U116" s="3">
        <v>111.23618784530387</v>
      </c>
      <c r="V116" s="3">
        <v>0.29033400000000004</v>
      </c>
      <c r="W116" s="3">
        <v>17.8</v>
      </c>
      <c r="X116" s="37">
        <v>290.8</v>
      </c>
      <c r="Y116" s="37" t="s">
        <v>143</v>
      </c>
      <c r="Z116" s="40">
        <v>0.1225</v>
      </c>
      <c r="AA116" s="41">
        <v>0.74</v>
      </c>
      <c r="AB116" s="41">
        <v>9.0649999999999981E-2</v>
      </c>
      <c r="AC116" s="42" t="s">
        <v>144</v>
      </c>
      <c r="AD116" s="43">
        <v>502.88486187072908</v>
      </c>
      <c r="AE116" s="43">
        <v>586.69900551585056</v>
      </c>
      <c r="AF116" s="44">
        <v>0.9123588606489702</v>
      </c>
      <c r="AG116" s="44">
        <v>0.67514555688023792</v>
      </c>
      <c r="AH116" s="44">
        <v>55.938994959612117</v>
      </c>
      <c r="AI116" s="44">
        <v>41.39485627011296</v>
      </c>
      <c r="AJ116" s="44">
        <v>0.170338669067439</v>
      </c>
      <c r="AK116" s="45">
        <v>0.12605061510990484</v>
      </c>
      <c r="AL116" s="35">
        <v>-4.1578953823322731E-2</v>
      </c>
      <c r="AM116" s="35">
        <v>-5.5832441899014873E-2</v>
      </c>
      <c r="AN116" s="35">
        <v>-0.4255132433867061</v>
      </c>
    </row>
    <row r="117" spans="1:41" x14ac:dyDescent="0.2">
      <c r="A117" s="29">
        <v>116</v>
      </c>
      <c r="B117" s="46">
        <v>43124</v>
      </c>
      <c r="C117" s="3" t="s">
        <v>739</v>
      </c>
      <c r="D117" s="3" t="s">
        <v>203</v>
      </c>
      <c r="E117" s="32" t="s">
        <v>137</v>
      </c>
      <c r="F117" s="3" t="s">
        <v>138</v>
      </c>
      <c r="G117" s="33" t="s">
        <v>1782</v>
      </c>
      <c r="H117" s="32">
        <v>2018</v>
      </c>
      <c r="I117" s="34" t="s">
        <v>659</v>
      </c>
      <c r="J117" s="34" t="s">
        <v>710</v>
      </c>
      <c r="K117" s="32" t="s">
        <v>1828</v>
      </c>
      <c r="L117" s="32" t="s">
        <v>1797</v>
      </c>
      <c r="M117" s="32" t="s">
        <v>1805</v>
      </c>
      <c r="N117" s="3">
        <v>11</v>
      </c>
      <c r="O117" s="3" t="s">
        <v>664</v>
      </c>
      <c r="P117" s="33" t="s">
        <v>2533</v>
      </c>
      <c r="Q117" s="31" t="s">
        <v>1864</v>
      </c>
      <c r="R117" s="53">
        <v>0.54247685185185179</v>
      </c>
      <c r="S117" s="37">
        <v>0</v>
      </c>
      <c r="T117" s="3">
        <v>1.6642500000000002</v>
      </c>
      <c r="U117" s="3">
        <v>101.99792817679558</v>
      </c>
      <c r="V117" s="3">
        <v>0.36665400000000004</v>
      </c>
      <c r="W117" s="3">
        <v>17.899999999999999</v>
      </c>
      <c r="X117" s="37">
        <v>290.89999999999998</v>
      </c>
      <c r="Y117" s="37" t="s">
        <v>143</v>
      </c>
      <c r="Z117" s="40">
        <v>0.1225</v>
      </c>
      <c r="AA117" s="41">
        <v>0.74</v>
      </c>
      <c r="AB117" s="41">
        <v>9.0649999999999981E-2</v>
      </c>
      <c r="AC117" s="42" t="s">
        <v>144</v>
      </c>
      <c r="AD117" s="43">
        <v>502.71198979720879</v>
      </c>
      <c r="AE117" s="43">
        <v>586.49732143007691</v>
      </c>
      <c r="AF117" s="44">
        <v>0.83663842902000485</v>
      </c>
      <c r="AG117" s="44">
        <v>0.61911243747480349</v>
      </c>
      <c r="AH117" s="44">
        <v>51.275581428949693</v>
      </c>
      <c r="AI117" s="44">
        <v>37.943930257422764</v>
      </c>
      <c r="AJ117" s="44">
        <v>0.21504158889162345</v>
      </c>
      <c r="AK117" s="45">
        <v>0.15913077577980134</v>
      </c>
      <c r="AL117" s="35">
        <v>5.6689576878735992E-2</v>
      </c>
      <c r="AM117" s="35">
        <v>-8.2952853439716631E-2</v>
      </c>
      <c r="AN117" s="35">
        <v>3.5774831912040184</v>
      </c>
    </row>
    <row r="118" spans="1:41" x14ac:dyDescent="0.2">
      <c r="A118" s="29">
        <v>117</v>
      </c>
      <c r="B118" s="46">
        <v>43124</v>
      </c>
      <c r="C118" s="3" t="s">
        <v>743</v>
      </c>
      <c r="D118" s="3" t="s">
        <v>211</v>
      </c>
      <c r="E118" s="32" t="s">
        <v>137</v>
      </c>
      <c r="F118" s="3" t="s">
        <v>138</v>
      </c>
      <c r="G118" s="33" t="s">
        <v>1782</v>
      </c>
      <c r="H118" s="32">
        <v>2018</v>
      </c>
      <c r="I118" s="34" t="s">
        <v>659</v>
      </c>
      <c r="J118" s="34" t="s">
        <v>710</v>
      </c>
      <c r="K118" s="32" t="s">
        <v>1828</v>
      </c>
      <c r="L118" s="32" t="s">
        <v>1797</v>
      </c>
      <c r="M118" s="32" t="s">
        <v>1810</v>
      </c>
      <c r="N118" s="3">
        <v>14</v>
      </c>
      <c r="O118" s="3" t="s">
        <v>719</v>
      </c>
      <c r="P118" s="33" t="s">
        <v>2534</v>
      </c>
      <c r="Q118" s="31" t="s">
        <v>1864</v>
      </c>
      <c r="R118" s="53">
        <v>0.54247685185185179</v>
      </c>
      <c r="S118" s="37">
        <v>0</v>
      </c>
      <c r="T118" s="3">
        <v>1.8142499999999999</v>
      </c>
      <c r="U118" s="3">
        <v>109.91643646408841</v>
      </c>
      <c r="V118" s="3">
        <v>0.245814</v>
      </c>
      <c r="W118" s="3">
        <v>17.899999999999999</v>
      </c>
      <c r="X118" s="37">
        <v>290.89999999999998</v>
      </c>
      <c r="Y118" s="37" t="s">
        <v>143</v>
      </c>
      <c r="Z118" s="40">
        <v>0.1225</v>
      </c>
      <c r="AA118" s="41">
        <v>0.74</v>
      </c>
      <c r="AB118" s="41">
        <v>9.0649999999999981E-2</v>
      </c>
      <c r="AC118" s="42" t="s">
        <v>144</v>
      </c>
      <c r="AD118" s="43">
        <v>502.71198979720879</v>
      </c>
      <c r="AE118" s="43">
        <v>586.49732143007691</v>
      </c>
      <c r="AF118" s="44">
        <v>0.91204522748958594</v>
      </c>
      <c r="AG118" s="44">
        <v>0.67491346834229338</v>
      </c>
      <c r="AH118" s="44">
        <v>55.256310486280363</v>
      </c>
      <c r="AI118" s="44">
        <v>40.889669759847465</v>
      </c>
      <c r="AJ118" s="44">
        <v>0.14416925257001292</v>
      </c>
      <c r="AK118" s="45">
        <v>0.10668524690180954</v>
      </c>
      <c r="AL118" s="35">
        <v>-7.5725248354208283E-2</v>
      </c>
      <c r="AM118" s="35">
        <v>6.6905915696381631E-3</v>
      </c>
      <c r="AN118" s="35">
        <v>-7.6592097770531025</v>
      </c>
    </row>
    <row r="119" spans="1:41" x14ac:dyDescent="0.2">
      <c r="A119" s="29">
        <v>118</v>
      </c>
      <c r="B119" s="46">
        <v>43124</v>
      </c>
      <c r="C119" s="3" t="s">
        <v>747</v>
      </c>
      <c r="D119" s="3" t="s">
        <v>219</v>
      </c>
      <c r="E119" s="32" t="s">
        <v>137</v>
      </c>
      <c r="F119" s="3" t="s">
        <v>138</v>
      </c>
      <c r="G119" s="33" t="s">
        <v>1782</v>
      </c>
      <c r="H119" s="32">
        <v>2018</v>
      </c>
      <c r="I119" s="34" t="s">
        <v>659</v>
      </c>
      <c r="J119" s="34" t="s">
        <v>710</v>
      </c>
      <c r="K119" s="32" t="s">
        <v>1828</v>
      </c>
      <c r="L119" s="32" t="s">
        <v>1815</v>
      </c>
      <c r="M119" s="32" t="s">
        <v>1798</v>
      </c>
      <c r="N119" s="3">
        <v>5</v>
      </c>
      <c r="O119" s="3" t="s">
        <v>554</v>
      </c>
      <c r="P119" s="33" t="s">
        <v>2535</v>
      </c>
      <c r="Q119" s="31" t="s">
        <v>1864</v>
      </c>
      <c r="R119" s="53">
        <v>0.54583333333333328</v>
      </c>
      <c r="S119" s="37">
        <v>0</v>
      </c>
      <c r="T119" s="3">
        <v>1.8142499999999999</v>
      </c>
      <c r="U119" s="3">
        <v>108.21961325966852</v>
      </c>
      <c r="V119" s="3">
        <v>0.33485399999999998</v>
      </c>
      <c r="W119" s="3">
        <v>19.600000000000001</v>
      </c>
      <c r="X119" s="37">
        <v>292.60000000000002</v>
      </c>
      <c r="Y119" s="37" t="s">
        <v>143</v>
      </c>
      <c r="Z119" s="40">
        <v>0.1225</v>
      </c>
      <c r="AA119" s="41">
        <v>0.74</v>
      </c>
      <c r="AB119" s="41">
        <v>9.0649999999999981E-2</v>
      </c>
      <c r="AC119" s="42" t="s">
        <v>144</v>
      </c>
      <c r="AD119" s="43">
        <v>499.79124344500349</v>
      </c>
      <c r="AE119" s="43">
        <v>583.08978401917068</v>
      </c>
      <c r="AF119" s="44">
        <v>0.90674626342009756</v>
      </c>
      <c r="AG119" s="44">
        <v>0.67099223493087212</v>
      </c>
      <c r="AH119" s="44">
        <v>54.087215076187114</v>
      </c>
      <c r="AI119" s="44">
        <v>40.024539156378459</v>
      </c>
      <c r="AJ119" s="44">
        <v>0.19524994653795535</v>
      </c>
      <c r="AK119" s="45">
        <v>0.14448496043808695</v>
      </c>
      <c r="AL119" s="35">
        <v>-4.0674631985365653E-2</v>
      </c>
      <c r="AM119" s="35">
        <v>-6.7043699079282773E-2</v>
      </c>
      <c r="AN119" s="35">
        <v>-4.0673709217002472</v>
      </c>
      <c r="AO119" s="3" t="s">
        <v>748</v>
      </c>
    </row>
    <row r="120" spans="1:41" x14ac:dyDescent="0.2">
      <c r="A120" s="29">
        <v>119</v>
      </c>
      <c r="B120" s="46">
        <v>43124</v>
      </c>
      <c r="C120" s="3" t="s">
        <v>752</v>
      </c>
      <c r="D120" s="3" t="s">
        <v>227</v>
      </c>
      <c r="E120" s="32" t="s">
        <v>137</v>
      </c>
      <c r="F120" s="3" t="s">
        <v>138</v>
      </c>
      <c r="G120" s="33" t="s">
        <v>1782</v>
      </c>
      <c r="H120" s="32">
        <v>2018</v>
      </c>
      <c r="I120" s="34" t="s">
        <v>659</v>
      </c>
      <c r="J120" s="34" t="s">
        <v>710</v>
      </c>
      <c r="K120" s="32" t="s">
        <v>1828</v>
      </c>
      <c r="L120" s="32" t="s">
        <v>1815</v>
      </c>
      <c r="M120" s="32" t="s">
        <v>1805</v>
      </c>
      <c r="N120" s="3">
        <v>2</v>
      </c>
      <c r="O120" s="3" t="s">
        <v>664</v>
      </c>
      <c r="P120" s="33" t="s">
        <v>2536</v>
      </c>
      <c r="Q120" s="31" t="s">
        <v>1864</v>
      </c>
      <c r="R120" s="53">
        <v>0.54583333333333328</v>
      </c>
      <c r="S120" s="37">
        <v>0</v>
      </c>
      <c r="T120" s="3">
        <v>1.73925</v>
      </c>
      <c r="U120" s="3">
        <v>95.776243093922659</v>
      </c>
      <c r="V120" s="3">
        <v>0.245814</v>
      </c>
      <c r="W120" s="3">
        <v>19.5</v>
      </c>
      <c r="X120" s="37">
        <v>292.5</v>
      </c>
      <c r="Y120" s="37" t="s">
        <v>143</v>
      </c>
      <c r="Z120" s="40">
        <v>0.1225</v>
      </c>
      <c r="AA120" s="41">
        <v>0.74</v>
      </c>
      <c r="AB120" s="41">
        <v>9.0649999999999981E-2</v>
      </c>
      <c r="AC120" s="42" t="s">
        <v>144</v>
      </c>
      <c r="AD120" s="43">
        <v>499.96211224618128</v>
      </c>
      <c r="AE120" s="43">
        <v>583.28913095387816</v>
      </c>
      <c r="AF120" s="44">
        <v>0.86955910372417078</v>
      </c>
      <c r="AG120" s="44">
        <v>0.64347373675588615</v>
      </c>
      <c r="AH120" s="44">
        <v>47.884492800241304</v>
      </c>
      <c r="AI120" s="44">
        <v>35.434524672178554</v>
      </c>
      <c r="AJ120" s="44">
        <v>0.14338063443629662</v>
      </c>
      <c r="AK120" s="45">
        <v>0.10610166948285947</v>
      </c>
      <c r="AL120" s="35">
        <v>-6.0583548061660795E-2</v>
      </c>
      <c r="AM120" s="35">
        <v>4.0572015613954279E-2</v>
      </c>
      <c r="AN120" s="35">
        <v>12.611574254485873</v>
      </c>
    </row>
    <row r="121" spans="1:41" x14ac:dyDescent="0.2">
      <c r="A121" s="29">
        <v>120</v>
      </c>
      <c r="B121" s="46">
        <v>43124</v>
      </c>
      <c r="C121" s="3" t="s">
        <v>756</v>
      </c>
      <c r="D121" s="3" t="s">
        <v>235</v>
      </c>
      <c r="E121" s="32" t="s">
        <v>137</v>
      </c>
      <c r="F121" s="3" t="s">
        <v>138</v>
      </c>
      <c r="G121" s="33" t="s">
        <v>1782</v>
      </c>
      <c r="H121" s="32">
        <v>2018</v>
      </c>
      <c r="I121" s="34" t="s">
        <v>659</v>
      </c>
      <c r="J121" s="34" t="s">
        <v>710</v>
      </c>
      <c r="K121" s="32" t="s">
        <v>1828</v>
      </c>
      <c r="L121" s="32" t="s">
        <v>1815</v>
      </c>
      <c r="M121" s="32" t="s">
        <v>1810</v>
      </c>
      <c r="N121" s="3">
        <v>6</v>
      </c>
      <c r="O121" s="3" t="s">
        <v>719</v>
      </c>
      <c r="P121" s="33" t="s">
        <v>2537</v>
      </c>
      <c r="Q121" s="31" t="s">
        <v>1864</v>
      </c>
      <c r="R121" s="53">
        <v>0.54583333333333328</v>
      </c>
      <c r="S121" s="37">
        <v>0</v>
      </c>
      <c r="T121" s="3">
        <v>1.73925</v>
      </c>
      <c r="U121" s="3">
        <v>94.833563535911608</v>
      </c>
      <c r="V121" s="3">
        <v>0.26489400000000002</v>
      </c>
      <c r="W121" s="3">
        <v>17.899999999999999</v>
      </c>
      <c r="X121" s="37">
        <v>290.89999999999998</v>
      </c>
      <c r="Y121" s="37" t="s">
        <v>143</v>
      </c>
      <c r="Z121" s="40">
        <v>0.1225</v>
      </c>
      <c r="AA121" s="41">
        <v>0.74</v>
      </c>
      <c r="AB121" s="41">
        <v>9.0649999999999981E-2</v>
      </c>
      <c r="AC121" s="42" t="s">
        <v>144</v>
      </c>
      <c r="AD121" s="43">
        <v>502.71198979720879</v>
      </c>
      <c r="AE121" s="43">
        <v>586.49732143007691</v>
      </c>
      <c r="AF121" s="44">
        <v>0.87434182825479534</v>
      </c>
      <c r="AG121" s="44">
        <v>0.64701295290854843</v>
      </c>
      <c r="AH121" s="44">
        <v>47.673969424698143</v>
      </c>
      <c r="AI121" s="44">
        <v>35.278737374276623</v>
      </c>
      <c r="AJ121" s="44">
        <v>0.15535962146289881</v>
      </c>
      <c r="AK121" s="45">
        <v>0.1149661198825451</v>
      </c>
      <c r="AL121" s="35">
        <v>-5.8338718868417017E-2</v>
      </c>
      <c r="AM121" s="35">
        <v>1.4912055912424152E-2</v>
      </c>
      <c r="AN121" s="35">
        <v>0.8327115260601019</v>
      </c>
    </row>
    <row r="122" spans="1:41" x14ac:dyDescent="0.2">
      <c r="A122" s="29">
        <v>121</v>
      </c>
      <c r="B122" s="46">
        <v>43138</v>
      </c>
      <c r="C122" s="3" t="s">
        <v>760</v>
      </c>
      <c r="D122" s="3" t="s">
        <v>136</v>
      </c>
      <c r="E122" s="32" t="s">
        <v>137</v>
      </c>
      <c r="F122" s="3" t="s">
        <v>138</v>
      </c>
      <c r="G122" s="33" t="s">
        <v>1782</v>
      </c>
      <c r="H122" s="32">
        <v>2018</v>
      </c>
      <c r="I122" s="34" t="s">
        <v>448</v>
      </c>
      <c r="J122" s="34" t="s">
        <v>761</v>
      </c>
      <c r="K122" s="32" t="s">
        <v>1796</v>
      </c>
      <c r="L122" s="32" t="s">
        <v>1797</v>
      </c>
      <c r="M122" s="32" t="s">
        <v>1798</v>
      </c>
      <c r="N122" s="3">
        <v>11</v>
      </c>
      <c r="O122" s="3" t="s">
        <v>554</v>
      </c>
      <c r="P122" s="33" t="s">
        <v>2538</v>
      </c>
      <c r="Q122" s="31" t="s">
        <v>1864</v>
      </c>
      <c r="R122" s="53">
        <v>0.53547453703703707</v>
      </c>
      <c r="S122" s="37">
        <v>0</v>
      </c>
      <c r="T122" s="3">
        <v>1.73925</v>
      </c>
      <c r="U122" s="3">
        <v>88.800414364640886</v>
      </c>
      <c r="V122" s="3">
        <v>0.512934</v>
      </c>
      <c r="W122" s="3">
        <v>10.8</v>
      </c>
      <c r="X122" s="37">
        <v>283.8</v>
      </c>
      <c r="Y122" s="37" t="s">
        <v>143</v>
      </c>
      <c r="Z122" s="40">
        <v>0.1225</v>
      </c>
      <c r="AA122" s="41">
        <v>0.74</v>
      </c>
      <c r="AB122" s="41">
        <v>9.0649999999999981E-2</v>
      </c>
      <c r="AC122" s="42" t="s">
        <v>144</v>
      </c>
      <c r="AD122" s="43">
        <v>515.28864634252295</v>
      </c>
      <c r="AE122" s="43">
        <v>601.17008739961011</v>
      </c>
      <c r="AF122" s="44">
        <v>0.8962157781512331</v>
      </c>
      <c r="AG122" s="44">
        <v>0.66319967583191231</v>
      </c>
      <c r="AH122" s="44">
        <v>45.757845312610932</v>
      </c>
      <c r="AI122" s="44">
        <v>33.860805531332083</v>
      </c>
      <c r="AJ122" s="44">
        <v>0.30836057761023161</v>
      </c>
      <c r="AK122" s="45">
        <v>0.22818682743157134</v>
      </c>
      <c r="AL122" s="35">
        <v>1.7434912223014298E-2</v>
      </c>
      <c r="AM122" s="35">
        <v>-1.008772973867224E-2</v>
      </c>
      <c r="AN122" s="35">
        <v>1.7799216330118002</v>
      </c>
    </row>
    <row r="123" spans="1:41" x14ac:dyDescent="0.2">
      <c r="A123" s="29">
        <v>122</v>
      </c>
      <c r="B123" s="46">
        <v>43138</v>
      </c>
      <c r="C123" s="3" t="s">
        <v>765</v>
      </c>
      <c r="D123" s="3" t="s">
        <v>153</v>
      </c>
      <c r="E123" s="32" t="s">
        <v>137</v>
      </c>
      <c r="F123" s="3" t="s">
        <v>138</v>
      </c>
      <c r="G123" s="33" t="s">
        <v>1782</v>
      </c>
      <c r="H123" s="32">
        <v>2018</v>
      </c>
      <c r="I123" s="34" t="s">
        <v>448</v>
      </c>
      <c r="J123" s="34" t="s">
        <v>761</v>
      </c>
      <c r="K123" s="32" t="s">
        <v>1796</v>
      </c>
      <c r="L123" s="32" t="s">
        <v>1797</v>
      </c>
      <c r="M123" s="32" t="s">
        <v>1805</v>
      </c>
      <c r="N123" s="3">
        <v>8</v>
      </c>
      <c r="O123" s="3" t="s">
        <v>664</v>
      </c>
      <c r="P123" s="33" t="s">
        <v>2539</v>
      </c>
      <c r="Q123" s="31" t="s">
        <v>1864</v>
      </c>
      <c r="R123" s="53">
        <v>0.53547453703703707</v>
      </c>
      <c r="S123" s="37">
        <v>0</v>
      </c>
      <c r="T123" s="3">
        <v>1.8142499999999999</v>
      </c>
      <c r="U123" s="3">
        <v>84.65262430939228</v>
      </c>
      <c r="V123" s="3">
        <v>0.51929400000000003</v>
      </c>
      <c r="W123" s="3">
        <v>11</v>
      </c>
      <c r="X123" s="37">
        <v>284</v>
      </c>
      <c r="Y123" s="37" t="s">
        <v>143</v>
      </c>
      <c r="Z123" s="40">
        <v>0.1225</v>
      </c>
      <c r="AA123" s="41">
        <v>0.74</v>
      </c>
      <c r="AB123" s="41">
        <v>9.0649999999999981E-2</v>
      </c>
      <c r="AC123" s="42" t="s">
        <v>144</v>
      </c>
      <c r="AD123" s="43">
        <v>514.92576701411281</v>
      </c>
      <c r="AE123" s="43">
        <v>600.74672818313161</v>
      </c>
      <c r="AF123" s="44">
        <v>0.93420407280535411</v>
      </c>
      <c r="AG123" s="44">
        <v>0.69131101387596183</v>
      </c>
      <c r="AH123" s="44">
        <v>43.589817502271352</v>
      </c>
      <c r="AI123" s="44">
        <v>32.256464951680798</v>
      </c>
      <c r="AJ123" s="44">
        <v>0.31196417146513117</v>
      </c>
      <c r="AK123" s="45">
        <v>0.23085348688419702</v>
      </c>
      <c r="AL123" s="35">
        <v>-1.0324749643686348E-2</v>
      </c>
      <c r="AM123" s="35">
        <v>1.0823897592796818E-2</v>
      </c>
      <c r="AN123" s="35">
        <v>5.5558590370743888</v>
      </c>
    </row>
    <row r="124" spans="1:41" x14ac:dyDescent="0.2">
      <c r="A124" s="29">
        <v>123</v>
      </c>
      <c r="B124" s="46">
        <v>43138</v>
      </c>
      <c r="C124" s="3" t="s">
        <v>769</v>
      </c>
      <c r="D124" s="3" t="s">
        <v>162</v>
      </c>
      <c r="E124" s="32" t="s">
        <v>137</v>
      </c>
      <c r="F124" s="3" t="s">
        <v>138</v>
      </c>
      <c r="G124" s="33" t="s">
        <v>1782</v>
      </c>
      <c r="H124" s="32">
        <v>2018</v>
      </c>
      <c r="I124" s="34" t="s">
        <v>448</v>
      </c>
      <c r="J124" s="34" t="s">
        <v>761</v>
      </c>
      <c r="K124" s="32" t="s">
        <v>1796</v>
      </c>
      <c r="L124" s="32" t="s">
        <v>1797</v>
      </c>
      <c r="M124" s="32" t="s">
        <v>1810</v>
      </c>
      <c r="N124" s="3">
        <v>14</v>
      </c>
      <c r="O124" s="3" t="s">
        <v>770</v>
      </c>
      <c r="P124" s="33" t="s">
        <v>2540</v>
      </c>
      <c r="Q124" s="31" t="s">
        <v>1864</v>
      </c>
      <c r="R124" s="53">
        <v>0.53547453703703707</v>
      </c>
      <c r="S124" s="37">
        <v>0</v>
      </c>
      <c r="T124" s="3">
        <v>1.73925</v>
      </c>
      <c r="U124" s="3">
        <v>82.201657458563545</v>
      </c>
      <c r="V124" s="3">
        <v>0.51929400000000003</v>
      </c>
      <c r="W124" s="3">
        <v>11.9</v>
      </c>
      <c r="X124" s="37">
        <v>284.89999999999998</v>
      </c>
      <c r="Y124" s="37" t="s">
        <v>143</v>
      </c>
      <c r="Z124" s="40">
        <v>0.1225</v>
      </c>
      <c r="AA124" s="41">
        <v>0.74</v>
      </c>
      <c r="AB124" s="41">
        <v>9.0649999999999981E-2</v>
      </c>
      <c r="AC124" s="42" t="s">
        <v>144</v>
      </c>
      <c r="AD124" s="43">
        <v>513.29911488946311</v>
      </c>
      <c r="AE124" s="43">
        <v>598.84896737104032</v>
      </c>
      <c r="AF124" s="44">
        <v>0.89275548557149875</v>
      </c>
      <c r="AG124" s="44">
        <v>0.66063905932290889</v>
      </c>
      <c r="AH124" s="44">
        <v>42.194038015927504</v>
      </c>
      <c r="AI124" s="44">
        <v>31.223588131786347</v>
      </c>
      <c r="AJ124" s="44">
        <v>0.31097867566197701</v>
      </c>
      <c r="AK124" s="45">
        <v>0.23012421998986296</v>
      </c>
      <c r="AL124" s="35">
        <v>4.0091336777253871E-2</v>
      </c>
      <c r="AM124" s="35">
        <v>-1.8366935301854979E-2</v>
      </c>
      <c r="AN124" s="35">
        <v>5.0238618175555931</v>
      </c>
    </row>
    <row r="125" spans="1:41" x14ac:dyDescent="0.2">
      <c r="A125" s="29">
        <v>124</v>
      </c>
      <c r="B125" s="46">
        <v>43138</v>
      </c>
      <c r="C125" s="3" t="s">
        <v>774</v>
      </c>
      <c r="D125" s="3" t="s">
        <v>171</v>
      </c>
      <c r="E125" s="32" t="s">
        <v>137</v>
      </c>
      <c r="F125" s="3" t="s">
        <v>138</v>
      </c>
      <c r="G125" s="33" t="s">
        <v>1782</v>
      </c>
      <c r="H125" s="32">
        <v>2018</v>
      </c>
      <c r="I125" s="34" t="s">
        <v>448</v>
      </c>
      <c r="J125" s="34" t="s">
        <v>761</v>
      </c>
      <c r="K125" s="32" t="s">
        <v>1796</v>
      </c>
      <c r="L125" s="32" t="s">
        <v>1815</v>
      </c>
      <c r="M125" s="32" t="s">
        <v>1798</v>
      </c>
      <c r="N125" s="3">
        <v>6</v>
      </c>
      <c r="O125" s="3" t="s">
        <v>554</v>
      </c>
      <c r="P125" s="33" t="s">
        <v>2541</v>
      </c>
      <c r="Q125" s="31" t="s">
        <v>1864</v>
      </c>
      <c r="R125" s="53">
        <v>0.53940972222222217</v>
      </c>
      <c r="S125" s="37">
        <v>0</v>
      </c>
      <c r="T125" s="3">
        <v>1.73925</v>
      </c>
      <c r="U125" s="3">
        <v>79.750690607734811</v>
      </c>
      <c r="V125" s="3">
        <v>0.54473400000000005</v>
      </c>
      <c r="W125" s="3">
        <v>11.6</v>
      </c>
      <c r="X125" s="37">
        <v>284.60000000000002</v>
      </c>
      <c r="Y125" s="37" t="s">
        <v>143</v>
      </c>
      <c r="Z125" s="40">
        <v>0.1225</v>
      </c>
      <c r="AA125" s="41">
        <v>0.74</v>
      </c>
      <c r="AB125" s="41">
        <v>9.0649999999999981E-2</v>
      </c>
      <c r="AC125" s="42" t="s">
        <v>144</v>
      </c>
      <c r="AD125" s="43">
        <v>513.84018914971193</v>
      </c>
      <c r="AE125" s="43">
        <v>599.480220674664</v>
      </c>
      <c r="AF125" s="44">
        <v>0.89369654897863637</v>
      </c>
      <c r="AG125" s="44">
        <v>0.66133544624419083</v>
      </c>
      <c r="AH125" s="44">
        <v>40.979109946698614</v>
      </c>
      <c r="AI125" s="44">
        <v>30.324541360556967</v>
      </c>
      <c r="AJ125" s="44">
        <v>0.32655725852899248</v>
      </c>
      <c r="AK125" s="45">
        <v>0.24165237131145439</v>
      </c>
      <c r="AL125" s="35">
        <v>3.612979105155327E-2</v>
      </c>
      <c r="AM125" s="35">
        <v>-4.4265457639340484E-3</v>
      </c>
      <c r="AN125" s="35">
        <v>-0.21266330421982046</v>
      </c>
    </row>
    <row r="126" spans="1:41" x14ac:dyDescent="0.2">
      <c r="A126" s="29">
        <v>125</v>
      </c>
      <c r="B126" s="46">
        <v>43138</v>
      </c>
      <c r="C126" s="3" t="s">
        <v>778</v>
      </c>
      <c r="D126" s="3" t="s">
        <v>179</v>
      </c>
      <c r="E126" s="32" t="s">
        <v>137</v>
      </c>
      <c r="F126" s="3" t="s">
        <v>138</v>
      </c>
      <c r="G126" s="33" t="s">
        <v>1782</v>
      </c>
      <c r="H126" s="32">
        <v>2018</v>
      </c>
      <c r="I126" s="34" t="s">
        <v>448</v>
      </c>
      <c r="J126" s="34" t="s">
        <v>761</v>
      </c>
      <c r="K126" s="32" t="s">
        <v>1796</v>
      </c>
      <c r="L126" s="32" t="s">
        <v>1815</v>
      </c>
      <c r="M126" s="32" t="s">
        <v>1805</v>
      </c>
      <c r="N126" s="3">
        <v>2</v>
      </c>
      <c r="O126" s="3" t="s">
        <v>664</v>
      </c>
      <c r="P126" s="33" t="s">
        <v>2542</v>
      </c>
      <c r="Q126" s="31" t="s">
        <v>1864</v>
      </c>
      <c r="R126" s="53">
        <v>0.53940972222222217</v>
      </c>
      <c r="S126" s="37">
        <v>0</v>
      </c>
      <c r="T126" s="3">
        <v>1.8142499999999999</v>
      </c>
      <c r="U126" s="3">
        <v>91.251381215469621</v>
      </c>
      <c r="V126" s="3">
        <v>0.53201399999999999</v>
      </c>
      <c r="W126" s="3">
        <v>13.1</v>
      </c>
      <c r="X126" s="37">
        <v>286.10000000000002</v>
      </c>
      <c r="Y126" s="37" t="s">
        <v>143</v>
      </c>
      <c r="Z126" s="40">
        <v>0.1225</v>
      </c>
      <c r="AA126" s="41">
        <v>0.74</v>
      </c>
      <c r="AB126" s="41">
        <v>9.0649999999999981E-2</v>
      </c>
      <c r="AC126" s="42" t="s">
        <v>144</v>
      </c>
      <c r="AD126" s="43">
        <v>511.14616508915771</v>
      </c>
      <c r="AE126" s="43">
        <v>596.33719260401733</v>
      </c>
      <c r="AF126" s="44">
        <v>0.92734693001300439</v>
      </c>
      <c r="AG126" s="44">
        <v>0.68623672820962311</v>
      </c>
      <c r="AH126" s="44">
        <v>46.642793567376103</v>
      </c>
      <c r="AI126" s="44">
        <v>34.51566723985831</v>
      </c>
      <c r="AJ126" s="44">
        <v>0.31725973518603368</v>
      </c>
      <c r="AK126" s="45">
        <v>0.23477220403766488</v>
      </c>
      <c r="AL126" s="35">
        <v>5.7768194737998213E-3</v>
      </c>
      <c r="AM126" s="35">
        <v>5.4402862513826478E-2</v>
      </c>
      <c r="AN126" s="35">
        <v>2.4322275508559295</v>
      </c>
    </row>
    <row r="127" spans="1:41" x14ac:dyDescent="0.2">
      <c r="A127" s="29">
        <v>126</v>
      </c>
      <c r="B127" s="46">
        <v>43138</v>
      </c>
      <c r="C127" s="3" t="s">
        <v>782</v>
      </c>
      <c r="D127" s="3" t="s">
        <v>187</v>
      </c>
      <c r="E127" s="32" t="s">
        <v>137</v>
      </c>
      <c r="F127" s="3" t="s">
        <v>138</v>
      </c>
      <c r="G127" s="33" t="s">
        <v>1782</v>
      </c>
      <c r="H127" s="32">
        <v>2018</v>
      </c>
      <c r="I127" s="34" t="s">
        <v>448</v>
      </c>
      <c r="J127" s="34" t="s">
        <v>761</v>
      </c>
      <c r="K127" s="32" t="s">
        <v>1796</v>
      </c>
      <c r="L127" s="32" t="s">
        <v>1815</v>
      </c>
      <c r="M127" s="32" t="s">
        <v>1810</v>
      </c>
      <c r="N127" s="3">
        <v>5</v>
      </c>
      <c r="O127" s="3" t="s">
        <v>770</v>
      </c>
      <c r="P127" s="33" t="s">
        <v>2543</v>
      </c>
      <c r="Q127" s="31" t="s">
        <v>1864</v>
      </c>
      <c r="R127" s="53">
        <v>0.53940972222222217</v>
      </c>
      <c r="S127" s="37">
        <v>0</v>
      </c>
      <c r="T127" s="3">
        <v>1.8142499999999999</v>
      </c>
      <c r="U127" s="3">
        <v>100.86671270718232</v>
      </c>
      <c r="V127" s="3">
        <v>0.55745400000000001</v>
      </c>
      <c r="W127" s="3">
        <v>13.4</v>
      </c>
      <c r="X127" s="37">
        <v>286.39999999999998</v>
      </c>
      <c r="Y127" s="37" t="s">
        <v>143</v>
      </c>
      <c r="Z127" s="40">
        <v>0.1225</v>
      </c>
      <c r="AA127" s="41">
        <v>0.74</v>
      </c>
      <c r="AB127" s="41">
        <v>9.0649999999999981E-2</v>
      </c>
      <c r="AC127" s="42" t="s">
        <v>144</v>
      </c>
      <c r="AD127" s="43">
        <v>510.61074662013982</v>
      </c>
      <c r="AE127" s="43">
        <v>595.71253772349644</v>
      </c>
      <c r="AF127" s="44">
        <v>0.92637554705558867</v>
      </c>
      <c r="AG127" s="44">
        <v>0.6855179048211355</v>
      </c>
      <c r="AH127" s="44">
        <v>51.50362748453351</v>
      </c>
      <c r="AI127" s="44">
        <v>38.112684338554793</v>
      </c>
      <c r="AJ127" s="44">
        <v>0.33208233700411399</v>
      </c>
      <c r="AK127" s="45">
        <v>0.24574092938304429</v>
      </c>
      <c r="AL127" s="35">
        <v>5.2115757813379739E-3</v>
      </c>
      <c r="AM127" s="35">
        <v>-1.1633466363669671E-2</v>
      </c>
      <c r="AN127" s="35">
        <v>0.33255080414420407</v>
      </c>
    </row>
    <row r="128" spans="1:41" x14ac:dyDescent="0.2">
      <c r="A128" s="29">
        <v>127</v>
      </c>
      <c r="B128" s="46">
        <v>43138</v>
      </c>
      <c r="C128" s="3" t="s">
        <v>786</v>
      </c>
      <c r="D128" s="3" t="s">
        <v>195</v>
      </c>
      <c r="E128" s="32" t="s">
        <v>137</v>
      </c>
      <c r="F128" s="3" t="s">
        <v>138</v>
      </c>
      <c r="G128" s="33" t="s">
        <v>1782</v>
      </c>
      <c r="H128" s="32">
        <v>2018</v>
      </c>
      <c r="I128" s="34" t="s">
        <v>448</v>
      </c>
      <c r="J128" s="34" t="s">
        <v>761</v>
      </c>
      <c r="K128" s="32" t="s">
        <v>1828</v>
      </c>
      <c r="L128" s="32" t="s">
        <v>1797</v>
      </c>
      <c r="M128" s="32" t="s">
        <v>1798</v>
      </c>
      <c r="N128" s="3">
        <v>11</v>
      </c>
      <c r="O128" s="3" t="s">
        <v>554</v>
      </c>
      <c r="P128" s="33" t="s">
        <v>2544</v>
      </c>
      <c r="Q128" s="31" t="s">
        <v>1864</v>
      </c>
      <c r="R128" s="53">
        <v>0.56921296296296298</v>
      </c>
      <c r="S128" s="37">
        <v>0</v>
      </c>
      <c r="T128" s="3">
        <v>1.73925</v>
      </c>
      <c r="U128" s="3">
        <v>76.545580110497241</v>
      </c>
      <c r="V128" s="3">
        <v>0.53201399999999999</v>
      </c>
      <c r="W128" s="3">
        <v>9.9</v>
      </c>
      <c r="X128" s="37">
        <v>282.89999999999998</v>
      </c>
      <c r="Y128" s="37" t="s">
        <v>143</v>
      </c>
      <c r="Z128" s="40">
        <v>0.1225</v>
      </c>
      <c r="AA128" s="41">
        <v>0.74</v>
      </c>
      <c r="AB128" s="41">
        <v>9.0649999999999981E-2</v>
      </c>
      <c r="AC128" s="42" t="s">
        <v>144</v>
      </c>
      <c r="AD128" s="43">
        <v>516.92795274658204</v>
      </c>
      <c r="AE128" s="43">
        <v>603.08261153767899</v>
      </c>
      <c r="AF128" s="44">
        <v>0.89906694181449276</v>
      </c>
      <c r="AG128" s="44">
        <v>0.66530953694272454</v>
      </c>
      <c r="AH128" s="44">
        <v>39.568550018318824</v>
      </c>
      <c r="AI128" s="44">
        <v>29.280727013555925</v>
      </c>
      <c r="AJ128" s="44">
        <v>0.32084839249460673</v>
      </c>
      <c r="AK128" s="45">
        <v>0.23742781044600891</v>
      </c>
      <c r="AL128" s="35">
        <v>5.8849014069931191E-2</v>
      </c>
      <c r="AM128" s="35">
        <v>1.350871838490696E-2</v>
      </c>
      <c r="AN128" s="35">
        <v>9.9753882052946494</v>
      </c>
    </row>
    <row r="129" spans="1:41" x14ac:dyDescent="0.2">
      <c r="A129" s="29">
        <v>128</v>
      </c>
      <c r="B129" s="46">
        <v>43138</v>
      </c>
      <c r="C129" s="3" t="s">
        <v>790</v>
      </c>
      <c r="D129" s="3" t="s">
        <v>203</v>
      </c>
      <c r="E129" s="32" t="s">
        <v>137</v>
      </c>
      <c r="F129" s="3" t="s">
        <v>138</v>
      </c>
      <c r="G129" s="33" t="s">
        <v>1782</v>
      </c>
      <c r="H129" s="32">
        <v>2018</v>
      </c>
      <c r="I129" s="34" t="s">
        <v>448</v>
      </c>
      <c r="J129" s="34" t="s">
        <v>761</v>
      </c>
      <c r="K129" s="32" t="s">
        <v>1828</v>
      </c>
      <c r="L129" s="32" t="s">
        <v>1797</v>
      </c>
      <c r="M129" s="32" t="s">
        <v>1805</v>
      </c>
      <c r="N129" s="3">
        <v>8</v>
      </c>
      <c r="O129" s="3" t="s">
        <v>664</v>
      </c>
      <c r="P129" s="33" t="s">
        <v>2545</v>
      </c>
      <c r="Q129" s="31" t="s">
        <v>1864</v>
      </c>
      <c r="R129" s="53">
        <v>0.56921296296296298</v>
      </c>
      <c r="S129" s="37">
        <v>0</v>
      </c>
      <c r="T129" s="3">
        <v>1.8142499999999999</v>
      </c>
      <c r="U129" s="3">
        <v>89.743093922651937</v>
      </c>
      <c r="V129" s="3">
        <v>0.53837400000000002</v>
      </c>
      <c r="W129" s="3">
        <v>10.1</v>
      </c>
      <c r="X129" s="37">
        <v>283.10000000000002</v>
      </c>
      <c r="Y129" s="37" t="s">
        <v>143</v>
      </c>
      <c r="Z129" s="40">
        <v>0.1225</v>
      </c>
      <c r="AA129" s="41">
        <v>0.74</v>
      </c>
      <c r="AB129" s="41">
        <v>9.0649999999999981E-2</v>
      </c>
      <c r="AC129" s="42" t="s">
        <v>144</v>
      </c>
      <c r="AD129" s="43">
        <v>516.56276168141301</v>
      </c>
      <c r="AE129" s="43">
        <v>602.65655529498179</v>
      </c>
      <c r="AF129" s="44">
        <v>0.93717399038050353</v>
      </c>
      <c r="AG129" s="44">
        <v>0.69350875288157243</v>
      </c>
      <c r="AH129" s="44">
        <v>46.357940438519513</v>
      </c>
      <c r="AI129" s="44">
        <v>34.304875924504429</v>
      </c>
      <c r="AJ129" s="44">
        <v>0.32445462030038058</v>
      </c>
      <c r="AK129" s="45">
        <v>0.24009641902228157</v>
      </c>
      <c r="AL129" s="60">
        <v>-9.5101411260122282E-3</v>
      </c>
      <c r="AM129" s="60">
        <v>1.3647805436023452E-2</v>
      </c>
      <c r="AN129" s="60">
        <v>-5.2052415845628062</v>
      </c>
      <c r="AO129" s="3" t="s">
        <v>791</v>
      </c>
    </row>
    <row r="130" spans="1:41" x14ac:dyDescent="0.2">
      <c r="A130" s="29">
        <v>129</v>
      </c>
      <c r="B130" s="46">
        <v>43138</v>
      </c>
      <c r="C130" s="3" t="s">
        <v>796</v>
      </c>
      <c r="D130" s="3" t="s">
        <v>211</v>
      </c>
      <c r="E130" s="32" t="s">
        <v>137</v>
      </c>
      <c r="F130" s="3" t="s">
        <v>138</v>
      </c>
      <c r="G130" s="33" t="s">
        <v>1782</v>
      </c>
      <c r="H130" s="32">
        <v>2018</v>
      </c>
      <c r="I130" s="34" t="s">
        <v>448</v>
      </c>
      <c r="J130" s="34" t="s">
        <v>761</v>
      </c>
      <c r="K130" s="32" t="s">
        <v>1828</v>
      </c>
      <c r="L130" s="32" t="s">
        <v>1797</v>
      </c>
      <c r="M130" s="32" t="s">
        <v>1810</v>
      </c>
      <c r="N130" s="3">
        <v>14</v>
      </c>
      <c r="O130" s="3" t="s">
        <v>770</v>
      </c>
      <c r="P130" s="33" t="s">
        <v>2546</v>
      </c>
      <c r="Q130" s="31" t="s">
        <v>1864</v>
      </c>
      <c r="R130" s="53">
        <v>0.56921296296296298</v>
      </c>
      <c r="S130" s="37">
        <v>0</v>
      </c>
      <c r="T130" s="3">
        <v>1.8892500000000001</v>
      </c>
      <c r="U130" s="3">
        <v>90.120165745856355</v>
      </c>
      <c r="V130" s="3">
        <v>0.55109400000000008</v>
      </c>
      <c r="W130" s="3">
        <v>10.199999999999999</v>
      </c>
      <c r="X130" s="37">
        <v>283.2</v>
      </c>
      <c r="Y130" s="37" t="s">
        <v>143</v>
      </c>
      <c r="Z130" s="40">
        <v>0.1225</v>
      </c>
      <c r="AA130" s="41">
        <v>0.74</v>
      </c>
      <c r="AB130" s="41">
        <v>9.0649999999999981E-2</v>
      </c>
      <c r="AC130" s="42" t="s">
        <v>144</v>
      </c>
      <c r="AD130" s="43">
        <v>516.38035957629961</v>
      </c>
      <c r="AE130" s="43">
        <v>602.44375283901616</v>
      </c>
      <c r="AF130" s="44">
        <v>0.97557159432952412</v>
      </c>
      <c r="AG130" s="44">
        <v>0.72192297980384768</v>
      </c>
      <c r="AH130" s="44">
        <v>46.536283592921023</v>
      </c>
      <c r="AI130" s="44">
        <v>34.436849858761555</v>
      </c>
      <c r="AJ130" s="44">
        <v>0.33200313752706484</v>
      </c>
      <c r="AK130" s="45">
        <v>0.24568232177002794</v>
      </c>
      <c r="AL130" s="35">
        <v>-6.1211121694586534E-2</v>
      </c>
      <c r="AM130" s="35">
        <v>-2.2800661609823078E-5</v>
      </c>
      <c r="AN130" s="35">
        <v>-3.6149025073380598</v>
      </c>
    </row>
    <row r="131" spans="1:41" x14ac:dyDescent="0.2">
      <c r="A131" s="29">
        <v>130</v>
      </c>
      <c r="B131" s="46">
        <v>43138</v>
      </c>
      <c r="C131" s="3" t="s">
        <v>800</v>
      </c>
      <c r="D131" s="3" t="s">
        <v>219</v>
      </c>
      <c r="E131" s="32" t="s">
        <v>137</v>
      </c>
      <c r="F131" s="3" t="s">
        <v>138</v>
      </c>
      <c r="G131" s="33" t="s">
        <v>1782</v>
      </c>
      <c r="H131" s="32">
        <v>2018</v>
      </c>
      <c r="I131" s="34" t="s">
        <v>448</v>
      </c>
      <c r="J131" s="34" t="s">
        <v>761</v>
      </c>
      <c r="K131" s="32" t="s">
        <v>1828</v>
      </c>
      <c r="L131" s="32" t="s">
        <v>1815</v>
      </c>
      <c r="M131" s="32" t="s">
        <v>1798</v>
      </c>
      <c r="N131" s="3">
        <v>6</v>
      </c>
      <c r="O131" s="3" t="s">
        <v>554</v>
      </c>
      <c r="P131" s="33" t="s">
        <v>2547</v>
      </c>
      <c r="Q131" s="31" t="s">
        <v>1864</v>
      </c>
      <c r="R131" s="53">
        <v>0.57378472222222221</v>
      </c>
      <c r="S131" s="37">
        <v>0</v>
      </c>
      <c r="T131" s="3">
        <v>1.8142499999999999</v>
      </c>
      <c r="U131" s="3">
        <v>79.185082872928177</v>
      </c>
      <c r="V131" s="3">
        <v>0.59561399999999998</v>
      </c>
      <c r="W131" s="3">
        <v>11</v>
      </c>
      <c r="X131" s="37">
        <v>284</v>
      </c>
      <c r="Y131" s="37" t="s">
        <v>143</v>
      </c>
      <c r="Z131" s="40">
        <v>0.1225</v>
      </c>
      <c r="AA131" s="41">
        <v>0.74</v>
      </c>
      <c r="AB131" s="41">
        <v>9.0649999999999981E-2</v>
      </c>
      <c r="AC131" s="42" t="s">
        <v>144</v>
      </c>
      <c r="AD131" s="43">
        <v>514.92576701411281</v>
      </c>
      <c r="AE131" s="43">
        <v>600.74672818313161</v>
      </c>
      <c r="AF131" s="44">
        <v>0.93420407280535411</v>
      </c>
      <c r="AG131" s="44">
        <v>0.69131101387596183</v>
      </c>
      <c r="AH131" s="44">
        <v>40.774439534418626</v>
      </c>
      <c r="AI131" s="44">
        <v>30.173085255469775</v>
      </c>
      <c r="AJ131" s="44">
        <v>0.35781316176006772</v>
      </c>
      <c r="AK131" s="45">
        <v>0.26478173970245006</v>
      </c>
      <c r="AL131" s="35">
        <v>3.431909820962864E-3</v>
      </c>
      <c r="AM131" s="35">
        <v>-4.2131183430003868E-2</v>
      </c>
      <c r="AN131" s="35">
        <v>2.0408121241847583</v>
      </c>
    </row>
    <row r="132" spans="1:41" x14ac:dyDescent="0.2">
      <c r="A132" s="29">
        <v>131</v>
      </c>
      <c r="B132" s="46">
        <v>43138</v>
      </c>
      <c r="C132" s="3" t="s">
        <v>804</v>
      </c>
      <c r="D132" s="3" t="s">
        <v>227</v>
      </c>
      <c r="E132" s="32" t="s">
        <v>137</v>
      </c>
      <c r="F132" s="3" t="s">
        <v>138</v>
      </c>
      <c r="G132" s="33" t="s">
        <v>1782</v>
      </c>
      <c r="H132" s="32">
        <v>2018</v>
      </c>
      <c r="I132" s="34" t="s">
        <v>448</v>
      </c>
      <c r="J132" s="34" t="s">
        <v>761</v>
      </c>
      <c r="K132" s="32" t="s">
        <v>1828</v>
      </c>
      <c r="L132" s="32" t="s">
        <v>1815</v>
      </c>
      <c r="M132" s="32" t="s">
        <v>1805</v>
      </c>
      <c r="N132" s="3">
        <v>2</v>
      </c>
      <c r="O132" s="3" t="s">
        <v>664</v>
      </c>
      <c r="P132" s="33" t="s">
        <v>2548</v>
      </c>
      <c r="Q132" s="31" t="s">
        <v>1864</v>
      </c>
      <c r="R132" s="53">
        <v>0.57378472222222221</v>
      </c>
      <c r="S132" s="37">
        <v>0</v>
      </c>
      <c r="T132" s="3">
        <v>1.8142499999999999</v>
      </c>
      <c r="U132" s="3">
        <v>77.111187845303874</v>
      </c>
      <c r="V132" s="3">
        <v>0.53837400000000002</v>
      </c>
      <c r="W132" s="3">
        <v>12.1</v>
      </c>
      <c r="X132" s="37">
        <v>285.10000000000002</v>
      </c>
      <c r="Y132" s="37" t="s">
        <v>143</v>
      </c>
      <c r="Z132" s="40">
        <v>0.1225</v>
      </c>
      <c r="AA132" s="41">
        <v>0.74</v>
      </c>
      <c r="AB132" s="41">
        <v>9.0649999999999981E-2</v>
      </c>
      <c r="AC132" s="42" t="s">
        <v>144</v>
      </c>
      <c r="AD132" s="43">
        <v>512.93903132938624</v>
      </c>
      <c r="AE132" s="43">
        <v>598.42886988428404</v>
      </c>
      <c r="AF132" s="44">
        <v>0.93059963758933895</v>
      </c>
      <c r="AG132" s="44">
        <v>0.68864373181611072</v>
      </c>
      <c r="AH132" s="44">
        <v>39.55333799802851</v>
      </c>
      <c r="AI132" s="44">
        <v>29.269470118541093</v>
      </c>
      <c r="AJ132" s="44">
        <v>0.32217854439508153</v>
      </c>
      <c r="AK132" s="45">
        <v>0.2384121228523603</v>
      </c>
      <c r="AL132" s="35">
        <v>-1.6875970550410745E-2</v>
      </c>
      <c r="AM132" s="35">
        <v>-3.7567063180874223E-2</v>
      </c>
      <c r="AN132" s="35">
        <v>0.98294378328532972</v>
      </c>
    </row>
    <row r="133" spans="1:41" x14ac:dyDescent="0.2">
      <c r="A133" s="29">
        <v>132</v>
      </c>
      <c r="B133" s="46">
        <v>43138</v>
      </c>
      <c r="C133" s="3" t="s">
        <v>808</v>
      </c>
      <c r="D133" s="3" t="s">
        <v>235</v>
      </c>
      <c r="E133" s="32" t="s">
        <v>137</v>
      </c>
      <c r="F133" s="3" t="s">
        <v>138</v>
      </c>
      <c r="G133" s="33" t="s">
        <v>1782</v>
      </c>
      <c r="H133" s="32">
        <v>2018</v>
      </c>
      <c r="I133" s="34" t="s">
        <v>448</v>
      </c>
      <c r="J133" s="34" t="s">
        <v>761</v>
      </c>
      <c r="K133" s="32" t="s">
        <v>1828</v>
      </c>
      <c r="L133" s="32" t="s">
        <v>1815</v>
      </c>
      <c r="M133" s="32" t="s">
        <v>1810</v>
      </c>
      <c r="N133" s="3">
        <v>5</v>
      </c>
      <c r="O133" s="3" t="s">
        <v>770</v>
      </c>
      <c r="P133" s="33" t="s">
        <v>2549</v>
      </c>
      <c r="Q133" s="31" t="s">
        <v>1864</v>
      </c>
      <c r="R133" s="53">
        <v>0.57378472222222221</v>
      </c>
      <c r="S133" s="37">
        <v>0</v>
      </c>
      <c r="T133" s="3">
        <v>1.8142499999999999</v>
      </c>
      <c r="U133" s="3">
        <v>84.464088397790064</v>
      </c>
      <c r="V133" s="3">
        <v>0.50021400000000005</v>
      </c>
      <c r="W133" s="3">
        <v>13</v>
      </c>
      <c r="X133" s="37">
        <v>286</v>
      </c>
      <c r="Y133" s="37" t="s">
        <v>143</v>
      </c>
      <c r="Z133" s="40">
        <v>0.1225</v>
      </c>
      <c r="AA133" s="41">
        <v>0.74</v>
      </c>
      <c r="AB133" s="41">
        <v>9.0649999999999981E-2</v>
      </c>
      <c r="AC133" s="42" t="s">
        <v>144</v>
      </c>
      <c r="AD133" s="43">
        <v>511.32488752450359</v>
      </c>
      <c r="AE133" s="43">
        <v>596.54570211192083</v>
      </c>
      <c r="AF133" s="44">
        <v>0.92767117719133052</v>
      </c>
      <c r="AG133" s="44">
        <v>0.68647667112158439</v>
      </c>
      <c r="AH133" s="44">
        <v>43.188590499859735</v>
      </c>
      <c r="AI133" s="44">
        <v>31.959556969896195</v>
      </c>
      <c r="AJ133" s="44">
        <v>0.29840051183621241</v>
      </c>
      <c r="AK133" s="45">
        <v>0.22081637875879714</v>
      </c>
      <c r="AL133" s="35">
        <v>-8.8659928807035115E-3</v>
      </c>
      <c r="AM133" s="35">
        <v>2.7258267918033426E-2</v>
      </c>
      <c r="AN133" s="35">
        <v>0.60692808753374194</v>
      </c>
    </row>
    <row r="134" spans="1:41" x14ac:dyDescent="0.2">
      <c r="A134" s="29">
        <v>133</v>
      </c>
      <c r="B134" s="46">
        <v>43151</v>
      </c>
      <c r="C134" s="3" t="s">
        <v>812</v>
      </c>
      <c r="D134" s="3" t="s">
        <v>136</v>
      </c>
      <c r="E134" s="32" t="s">
        <v>137</v>
      </c>
      <c r="F134" s="3" t="s">
        <v>138</v>
      </c>
      <c r="G134" s="33" t="s">
        <v>1782</v>
      </c>
      <c r="H134" s="32">
        <v>2018</v>
      </c>
      <c r="I134" s="34" t="s">
        <v>448</v>
      </c>
      <c r="J134" s="34" t="s">
        <v>396</v>
      </c>
      <c r="K134" s="32" t="s">
        <v>1796</v>
      </c>
      <c r="L134" s="32" t="s">
        <v>1797</v>
      </c>
      <c r="M134" s="32" t="s">
        <v>1798</v>
      </c>
      <c r="N134" s="3">
        <v>8</v>
      </c>
      <c r="O134" s="3" t="s">
        <v>554</v>
      </c>
      <c r="P134" s="33" t="s">
        <v>2550</v>
      </c>
      <c r="Q134" s="31" t="s">
        <v>1864</v>
      </c>
      <c r="R134" s="53">
        <v>0.51944444444444449</v>
      </c>
      <c r="S134" s="37">
        <v>0</v>
      </c>
      <c r="T134" s="3">
        <v>1.73925</v>
      </c>
      <c r="U134" s="3">
        <v>90.30870165745857</v>
      </c>
      <c r="V134" s="3">
        <v>0.47477400000000003</v>
      </c>
      <c r="W134" s="3">
        <v>16.7</v>
      </c>
      <c r="X134" s="37">
        <v>289.7</v>
      </c>
      <c r="Y134" s="37" t="s">
        <v>143</v>
      </c>
      <c r="Z134" s="40">
        <v>0.1225</v>
      </c>
      <c r="AA134" s="41">
        <v>0.74</v>
      </c>
      <c r="AB134" s="41">
        <v>9.0649999999999981E-2</v>
      </c>
      <c r="AC134" s="42" t="s">
        <v>144</v>
      </c>
      <c r="AD134" s="43">
        <v>504.79433148777366</v>
      </c>
      <c r="AE134" s="43">
        <v>588.92672006906935</v>
      </c>
      <c r="AF134" s="44">
        <v>0.87796354104011032</v>
      </c>
      <c r="AG134" s="44">
        <v>0.64969302036968146</v>
      </c>
      <c r="AH134" s="44">
        <v>45.587320680705595</v>
      </c>
      <c r="AI134" s="44">
        <v>33.734617303722132</v>
      </c>
      <c r="AJ134" s="44">
        <v>0.27960709459407235</v>
      </c>
      <c r="AK134" s="45">
        <v>0.20690924999961349</v>
      </c>
      <c r="AL134" s="35">
        <v>2.56362119367121E-3</v>
      </c>
      <c r="AM134" s="35">
        <v>1.561409984411943E-2</v>
      </c>
      <c r="AN134" s="35">
        <v>3.0799577506766105</v>
      </c>
      <c r="AO134" s="3" t="s">
        <v>813</v>
      </c>
    </row>
    <row r="135" spans="1:41" x14ac:dyDescent="0.2">
      <c r="A135" s="29">
        <v>134</v>
      </c>
      <c r="B135" s="46">
        <v>43151</v>
      </c>
      <c r="C135" s="3" t="s">
        <v>817</v>
      </c>
      <c r="D135" s="3" t="s">
        <v>153</v>
      </c>
      <c r="E135" s="32" t="s">
        <v>137</v>
      </c>
      <c r="F135" s="3" t="s">
        <v>138</v>
      </c>
      <c r="G135" s="33" t="s">
        <v>1782</v>
      </c>
      <c r="H135" s="32">
        <v>2018</v>
      </c>
      <c r="I135" s="34" t="s">
        <v>448</v>
      </c>
      <c r="J135" s="34" t="s">
        <v>396</v>
      </c>
      <c r="K135" s="32" t="s">
        <v>1796</v>
      </c>
      <c r="L135" s="32" t="s">
        <v>1797</v>
      </c>
      <c r="M135" s="32" t="s">
        <v>1805</v>
      </c>
      <c r="N135" s="3">
        <v>11</v>
      </c>
      <c r="O135" s="3" t="s">
        <v>664</v>
      </c>
      <c r="P135" s="33" t="s">
        <v>2551</v>
      </c>
      <c r="Q135" s="31" t="s">
        <v>1864</v>
      </c>
      <c r="R135" s="53">
        <v>0.51944444444444449</v>
      </c>
      <c r="S135" s="37">
        <v>0</v>
      </c>
      <c r="T135" s="3">
        <v>1.6642500000000002</v>
      </c>
      <c r="U135" s="3">
        <v>83.521408839779014</v>
      </c>
      <c r="V135" s="3">
        <v>0.46205400000000002</v>
      </c>
      <c r="W135" s="3">
        <v>16.399999999999999</v>
      </c>
      <c r="X135" s="37">
        <v>289.39999999999998</v>
      </c>
      <c r="Y135" s="37" t="s">
        <v>143</v>
      </c>
      <c r="Z135" s="40">
        <v>0.1225</v>
      </c>
      <c r="AA135" s="41">
        <v>0.74</v>
      </c>
      <c r="AB135" s="41">
        <v>9.0649999999999981E-2</v>
      </c>
      <c r="AC135" s="42" t="s">
        <v>144</v>
      </c>
      <c r="AD135" s="43">
        <v>505.31761517625449</v>
      </c>
      <c r="AE135" s="43">
        <v>589.53721770563027</v>
      </c>
      <c r="AF135" s="44">
        <v>0.84097484105708165</v>
      </c>
      <c r="AG135" s="44">
        <v>0.62232138238224033</v>
      </c>
      <c r="AH135" s="44">
        <v>42.204839131078074</v>
      </c>
      <c r="AI135" s="44">
        <v>31.231580956997767</v>
      </c>
      <c r="AJ135" s="44">
        <v>0.27239802958975728</v>
      </c>
      <c r="AK135" s="45">
        <v>0.20157454189642035</v>
      </c>
      <c r="AL135" s="35">
        <v>4.9660587265822953E-2</v>
      </c>
      <c r="AM135" s="35">
        <v>3.6982164660002148E-3</v>
      </c>
      <c r="AN135" s="35">
        <v>-2.7520473008027011</v>
      </c>
      <c r="AO135" s="3" t="s">
        <v>813</v>
      </c>
    </row>
    <row r="136" spans="1:41" x14ac:dyDescent="0.2">
      <c r="A136" s="29">
        <v>135</v>
      </c>
      <c r="B136" s="46">
        <v>43151</v>
      </c>
      <c r="C136" s="3" t="s">
        <v>821</v>
      </c>
      <c r="D136" s="3" t="s">
        <v>162</v>
      </c>
      <c r="E136" s="32" t="s">
        <v>137</v>
      </c>
      <c r="F136" s="3" t="s">
        <v>138</v>
      </c>
      <c r="G136" s="33" t="s">
        <v>1782</v>
      </c>
      <c r="H136" s="32">
        <v>2018</v>
      </c>
      <c r="I136" s="34" t="s">
        <v>448</v>
      </c>
      <c r="J136" s="34" t="s">
        <v>396</v>
      </c>
      <c r="K136" s="32" t="s">
        <v>1796</v>
      </c>
      <c r="L136" s="32" t="s">
        <v>1797</v>
      </c>
      <c r="M136" s="32" t="s">
        <v>1810</v>
      </c>
      <c r="N136" s="3">
        <v>5</v>
      </c>
      <c r="O136" s="3" t="s">
        <v>770</v>
      </c>
      <c r="P136" s="33" t="s">
        <v>2552</v>
      </c>
      <c r="Q136" s="31" t="s">
        <v>1864</v>
      </c>
      <c r="R136" s="53">
        <v>0.51944444444444449</v>
      </c>
      <c r="S136" s="37">
        <v>0</v>
      </c>
      <c r="T136" s="3">
        <v>1.73925</v>
      </c>
      <c r="U136" s="3">
        <v>80.127762430939228</v>
      </c>
      <c r="V136" s="3">
        <v>0.48749399999999998</v>
      </c>
      <c r="W136" s="3">
        <v>16.7</v>
      </c>
      <c r="X136" s="37">
        <v>289.7</v>
      </c>
      <c r="Y136" s="37" t="s">
        <v>143</v>
      </c>
      <c r="Z136" s="40">
        <v>0.1225</v>
      </c>
      <c r="AA136" s="41">
        <v>0.74</v>
      </c>
      <c r="AB136" s="41">
        <v>9.0649999999999981E-2</v>
      </c>
      <c r="AC136" s="42" t="s">
        <v>144</v>
      </c>
      <c r="AD136" s="43">
        <v>504.79433148777366</v>
      </c>
      <c r="AE136" s="43">
        <v>588.92672006906935</v>
      </c>
      <c r="AF136" s="44">
        <v>0.87796354104011032</v>
      </c>
      <c r="AG136" s="44">
        <v>0.64969302036968146</v>
      </c>
      <c r="AH136" s="44">
        <v>40.44804026993711</v>
      </c>
      <c r="AI136" s="44">
        <v>29.931549799753455</v>
      </c>
      <c r="AJ136" s="44">
        <v>0.28709824247335086</v>
      </c>
      <c r="AK136" s="45">
        <v>0.21245269943027958</v>
      </c>
      <c r="AL136" s="35">
        <v>2.9824168172527775E-3</v>
      </c>
      <c r="AM136" s="35">
        <v>-2.6854832085091044E-2</v>
      </c>
      <c r="AN136" s="35">
        <v>6.1068548791235884</v>
      </c>
      <c r="AO136" s="3" t="s">
        <v>813</v>
      </c>
    </row>
    <row r="137" spans="1:41" x14ac:dyDescent="0.2">
      <c r="A137" s="29">
        <v>136</v>
      </c>
      <c r="B137" s="46">
        <v>43151</v>
      </c>
      <c r="C137" s="3" t="s">
        <v>826</v>
      </c>
      <c r="D137" s="3" t="s">
        <v>171</v>
      </c>
      <c r="E137" s="32" t="s">
        <v>137</v>
      </c>
      <c r="F137" s="3" t="s">
        <v>138</v>
      </c>
      <c r="G137" s="33" t="s">
        <v>1782</v>
      </c>
      <c r="H137" s="32">
        <v>2018</v>
      </c>
      <c r="I137" s="34" t="s">
        <v>448</v>
      </c>
      <c r="J137" s="34" t="s">
        <v>396</v>
      </c>
      <c r="K137" s="32" t="s">
        <v>1796</v>
      </c>
      <c r="L137" s="32" t="s">
        <v>1815</v>
      </c>
      <c r="M137" s="32" t="s">
        <v>1798</v>
      </c>
      <c r="N137" s="3">
        <v>2</v>
      </c>
      <c r="O137" s="3" t="s">
        <v>554</v>
      </c>
      <c r="P137" s="33" t="s">
        <v>2553</v>
      </c>
      <c r="Q137" s="31" t="s">
        <v>1864</v>
      </c>
      <c r="R137" s="53">
        <v>0.52384259259259258</v>
      </c>
      <c r="S137" s="37">
        <v>0</v>
      </c>
      <c r="T137" s="3">
        <v>1.6642500000000002</v>
      </c>
      <c r="U137" s="3">
        <v>90.30870165745857</v>
      </c>
      <c r="V137" s="3">
        <v>0.49385399999999996</v>
      </c>
      <c r="W137" s="3">
        <v>17.399999999999999</v>
      </c>
      <c r="X137" s="37">
        <v>290.39999999999998</v>
      </c>
      <c r="Y137" s="37" t="s">
        <v>143</v>
      </c>
      <c r="Z137" s="40">
        <v>0.1225</v>
      </c>
      <c r="AA137" s="41">
        <v>0.74</v>
      </c>
      <c r="AB137" s="41">
        <v>9.0649999999999981E-2</v>
      </c>
      <c r="AC137" s="42" t="s">
        <v>144</v>
      </c>
      <c r="AD137" s="43">
        <v>503.57754074382933</v>
      </c>
      <c r="AE137" s="43">
        <v>587.50713086780092</v>
      </c>
      <c r="AF137" s="44">
        <v>0.83807892218291802</v>
      </c>
      <c r="AG137" s="44">
        <v>0.62017840241535926</v>
      </c>
      <c r="AH137" s="44">
        <v>45.477433888431172</v>
      </c>
      <c r="AI137" s="44">
        <v>33.65330107743906</v>
      </c>
      <c r="AJ137" s="44">
        <v>0.29014274660758693</v>
      </c>
      <c r="AK137" s="45">
        <v>0.2147056324896143</v>
      </c>
      <c r="AL137" s="35">
        <v>2.3780744228420803E-2</v>
      </c>
      <c r="AM137" s="35">
        <v>-2.559433586841292E-3</v>
      </c>
      <c r="AN137" s="35">
        <v>-1.0980498505834277</v>
      </c>
      <c r="AO137" s="3" t="s">
        <v>813</v>
      </c>
    </row>
    <row r="138" spans="1:41" x14ac:dyDescent="0.2">
      <c r="A138" s="29">
        <v>137</v>
      </c>
      <c r="B138" s="46">
        <v>43151</v>
      </c>
      <c r="C138" s="3" t="s">
        <v>831</v>
      </c>
      <c r="D138" s="3" t="s">
        <v>179</v>
      </c>
      <c r="E138" s="32" t="s">
        <v>137</v>
      </c>
      <c r="F138" s="3" t="s">
        <v>138</v>
      </c>
      <c r="G138" s="33" t="s">
        <v>1782</v>
      </c>
      <c r="H138" s="32">
        <v>2018</v>
      </c>
      <c r="I138" s="34" t="s">
        <v>448</v>
      </c>
      <c r="J138" s="34" t="s">
        <v>396</v>
      </c>
      <c r="K138" s="32" t="s">
        <v>1796</v>
      </c>
      <c r="L138" s="32" t="s">
        <v>1815</v>
      </c>
      <c r="M138" s="32" t="s">
        <v>1805</v>
      </c>
      <c r="N138" s="3">
        <v>14</v>
      </c>
      <c r="O138" s="3" t="s">
        <v>664</v>
      </c>
      <c r="P138" s="33" t="s">
        <v>2554</v>
      </c>
      <c r="Q138" s="31" t="s">
        <v>1864</v>
      </c>
      <c r="R138" s="53">
        <v>0.52384259259259258</v>
      </c>
      <c r="S138" s="37">
        <v>0</v>
      </c>
      <c r="T138" s="3">
        <v>1.73925</v>
      </c>
      <c r="U138" s="3">
        <v>92.005524861878456</v>
      </c>
      <c r="V138" s="3">
        <v>0.50657399999999997</v>
      </c>
      <c r="W138" s="3">
        <v>17.399999999999999</v>
      </c>
      <c r="X138" s="37">
        <v>290.39999999999998</v>
      </c>
      <c r="Y138" s="37" t="s">
        <v>143</v>
      </c>
      <c r="Z138" s="40">
        <v>0.1225</v>
      </c>
      <c r="AA138" s="41">
        <v>0.74</v>
      </c>
      <c r="AB138" s="41">
        <v>9.0649999999999981E-2</v>
      </c>
      <c r="AC138" s="42" t="s">
        <v>144</v>
      </c>
      <c r="AD138" s="43">
        <v>503.57754074382933</v>
      </c>
      <c r="AE138" s="43">
        <v>587.50713086780092</v>
      </c>
      <c r="AF138" s="44">
        <v>0.87584723773870521</v>
      </c>
      <c r="AG138" s="44">
        <v>0.64812695592664171</v>
      </c>
      <c r="AH138" s="44">
        <v>46.331915944790005</v>
      </c>
      <c r="AI138" s="44">
        <v>34.285617799144596</v>
      </c>
      <c r="AJ138" s="44">
        <v>0.29761583731222541</v>
      </c>
      <c r="AK138" s="45">
        <v>0.22023571961104674</v>
      </c>
      <c r="AL138" s="35">
        <v>-4.3058155848249943E-2</v>
      </c>
      <c r="AM138" s="35">
        <v>2.0909770244115975E-2</v>
      </c>
      <c r="AN138" s="35">
        <v>-1.932701584324485</v>
      </c>
      <c r="AO138" s="3" t="s">
        <v>813</v>
      </c>
    </row>
    <row r="139" spans="1:41" x14ac:dyDescent="0.2">
      <c r="A139" s="29">
        <v>138</v>
      </c>
      <c r="B139" s="46">
        <v>43151</v>
      </c>
      <c r="C139" s="3" t="s">
        <v>835</v>
      </c>
      <c r="D139" s="3" t="s">
        <v>187</v>
      </c>
      <c r="E139" s="32" t="s">
        <v>137</v>
      </c>
      <c r="F139" s="3" t="s">
        <v>138</v>
      </c>
      <c r="G139" s="33" t="s">
        <v>1782</v>
      </c>
      <c r="H139" s="32">
        <v>2018</v>
      </c>
      <c r="I139" s="34" t="s">
        <v>448</v>
      </c>
      <c r="J139" s="34" t="s">
        <v>396</v>
      </c>
      <c r="K139" s="32" t="s">
        <v>1796</v>
      </c>
      <c r="L139" s="32" t="s">
        <v>1815</v>
      </c>
      <c r="M139" s="32" t="s">
        <v>1810</v>
      </c>
      <c r="N139" s="3">
        <v>6</v>
      </c>
      <c r="O139" s="3" t="s">
        <v>770</v>
      </c>
      <c r="P139" s="33" t="s">
        <v>2555</v>
      </c>
      <c r="Q139" s="31" t="s">
        <v>1864</v>
      </c>
      <c r="R139" s="53">
        <v>0.52384259259259258</v>
      </c>
      <c r="S139" s="37">
        <v>0</v>
      </c>
      <c r="T139" s="3">
        <v>1.73925</v>
      </c>
      <c r="U139" s="3">
        <v>85.972375690607734</v>
      </c>
      <c r="V139" s="3">
        <v>0.47477400000000003</v>
      </c>
      <c r="W139" s="3">
        <v>16.600000000000001</v>
      </c>
      <c r="X139" s="37">
        <v>289.60000000000002</v>
      </c>
      <c r="Y139" s="37" t="s">
        <v>143</v>
      </c>
      <c r="Z139" s="40">
        <v>0.1225</v>
      </c>
      <c r="AA139" s="41">
        <v>0.74</v>
      </c>
      <c r="AB139" s="41">
        <v>9.0649999999999981E-2</v>
      </c>
      <c r="AC139" s="42" t="s">
        <v>144</v>
      </c>
      <c r="AD139" s="43">
        <v>504.9686389226797</v>
      </c>
      <c r="AE139" s="43">
        <v>589.13007874312632</v>
      </c>
      <c r="AF139" s="44">
        <v>0.87826670524627071</v>
      </c>
      <c r="AG139" s="44">
        <v>0.64991736188224014</v>
      </c>
      <c r="AH139" s="44">
        <v>43.413353537435462</v>
      </c>
      <c r="AI139" s="44">
        <v>32.125881617702234</v>
      </c>
      <c r="AJ139" s="44">
        <v>0.27970364400518904</v>
      </c>
      <c r="AK139" s="45">
        <v>0.20698069656383986</v>
      </c>
      <c r="AL139" s="35">
        <v>2.2667044248654421E-2</v>
      </c>
      <c r="AM139" s="35">
        <v>6.8946898474361584E-3</v>
      </c>
      <c r="AN139" s="35">
        <v>-7.9312830052998603E-3</v>
      </c>
      <c r="AO139" s="3" t="s">
        <v>813</v>
      </c>
    </row>
    <row r="140" spans="1:41" x14ac:dyDescent="0.2">
      <c r="A140" s="29">
        <v>139</v>
      </c>
      <c r="B140" s="46">
        <v>43151</v>
      </c>
      <c r="C140" s="3" t="s">
        <v>839</v>
      </c>
      <c r="D140" s="3" t="s">
        <v>195</v>
      </c>
      <c r="E140" s="32" t="s">
        <v>137</v>
      </c>
      <c r="F140" s="3" t="s">
        <v>138</v>
      </c>
      <c r="G140" s="33" t="s">
        <v>1782</v>
      </c>
      <c r="H140" s="32">
        <v>2018</v>
      </c>
      <c r="I140" s="34" t="s">
        <v>448</v>
      </c>
      <c r="J140" s="34" t="s">
        <v>396</v>
      </c>
      <c r="K140" s="32" t="s">
        <v>1828</v>
      </c>
      <c r="L140" s="32" t="s">
        <v>1797</v>
      </c>
      <c r="M140" s="32" t="s">
        <v>1798</v>
      </c>
      <c r="N140" s="3">
        <v>8</v>
      </c>
      <c r="O140" s="3" t="s">
        <v>554</v>
      </c>
      <c r="P140" s="33" t="s">
        <v>2556</v>
      </c>
      <c r="Q140" s="31" t="s">
        <v>1864</v>
      </c>
      <c r="R140" s="53">
        <v>0.5541666666666667</v>
      </c>
      <c r="S140" s="37">
        <v>0</v>
      </c>
      <c r="T140" s="3">
        <v>1.73925</v>
      </c>
      <c r="U140" s="3">
        <v>89.743093922651937</v>
      </c>
      <c r="V140" s="3">
        <v>0.51929400000000003</v>
      </c>
      <c r="W140" s="3">
        <v>16.5</v>
      </c>
      <c r="X140" s="37">
        <v>289.5</v>
      </c>
      <c r="Y140" s="37" t="s">
        <v>143</v>
      </c>
      <c r="Z140" s="40">
        <v>0.1225</v>
      </c>
      <c r="AA140" s="41">
        <v>0.74</v>
      </c>
      <c r="AB140" s="41">
        <v>9.0649999999999981E-2</v>
      </c>
      <c r="AC140" s="42" t="s">
        <v>144</v>
      </c>
      <c r="AD140" s="43">
        <v>505.14306677722982</v>
      </c>
      <c r="AE140" s="43">
        <v>589.33357790676814</v>
      </c>
      <c r="AF140" s="44">
        <v>0.87857007889229688</v>
      </c>
      <c r="AG140" s="44">
        <v>0.65014185838029959</v>
      </c>
      <c r="AH140" s="44">
        <v>45.333101686165378</v>
      </c>
      <c r="AI140" s="44">
        <v>33.54649524776238</v>
      </c>
      <c r="AJ140" s="44">
        <v>0.3060373910055173</v>
      </c>
      <c r="AK140" s="45">
        <v>0.22646766934408274</v>
      </c>
      <c r="AL140" s="35">
        <v>1.0665334394946369E-2</v>
      </c>
      <c r="AM140" s="35">
        <v>7.4577564780168984E-2</v>
      </c>
      <c r="AN140" s="35">
        <v>-2.744142327440882</v>
      </c>
      <c r="AO140" s="3" t="s">
        <v>813</v>
      </c>
    </row>
    <row r="141" spans="1:41" x14ac:dyDescent="0.2">
      <c r="A141" s="29">
        <v>140</v>
      </c>
      <c r="B141" s="46">
        <v>43151</v>
      </c>
      <c r="C141" s="3" t="s">
        <v>843</v>
      </c>
      <c r="D141" s="3" t="s">
        <v>203</v>
      </c>
      <c r="E141" s="32" t="s">
        <v>137</v>
      </c>
      <c r="F141" s="3" t="s">
        <v>138</v>
      </c>
      <c r="G141" s="33" t="s">
        <v>1782</v>
      </c>
      <c r="H141" s="32">
        <v>2018</v>
      </c>
      <c r="I141" s="34" t="s">
        <v>448</v>
      </c>
      <c r="J141" s="34" t="s">
        <v>396</v>
      </c>
      <c r="K141" s="32" t="s">
        <v>1828</v>
      </c>
      <c r="L141" s="32" t="s">
        <v>1797</v>
      </c>
      <c r="M141" s="32" t="s">
        <v>1805</v>
      </c>
      <c r="N141" s="3">
        <v>11</v>
      </c>
      <c r="O141" s="3" t="s">
        <v>664</v>
      </c>
      <c r="P141" s="33" t="s">
        <v>2557</v>
      </c>
      <c r="Q141" s="31" t="s">
        <v>1864</v>
      </c>
      <c r="R141" s="53">
        <v>0.5541666666666667</v>
      </c>
      <c r="S141" s="37">
        <v>0</v>
      </c>
      <c r="T141" s="3">
        <v>1.73925</v>
      </c>
      <c r="U141" s="3">
        <v>83.144337016574582</v>
      </c>
      <c r="V141" s="3">
        <v>0.51929400000000003</v>
      </c>
      <c r="W141" s="3">
        <v>16.3</v>
      </c>
      <c r="X141" s="37">
        <v>289.3</v>
      </c>
      <c r="Y141" s="37" t="s">
        <v>143</v>
      </c>
      <c r="Z141" s="40">
        <v>0.1225</v>
      </c>
      <c r="AA141" s="41">
        <v>0.74</v>
      </c>
      <c r="AB141" s="41">
        <v>9.0649999999999981E-2</v>
      </c>
      <c r="AC141" s="42" t="s">
        <v>144</v>
      </c>
      <c r="AD141" s="43">
        <v>505.49228424475638</v>
      </c>
      <c r="AE141" s="43">
        <v>589.74099828554915</v>
      </c>
      <c r="AF141" s="44">
        <v>0.87917745537269254</v>
      </c>
      <c r="AG141" s="44">
        <v>0.65059131697579231</v>
      </c>
      <c r="AH141" s="44">
        <v>42.028820840524141</v>
      </c>
      <c r="AI141" s="44">
        <v>31.101327421987861</v>
      </c>
      <c r="AJ141" s="44">
        <v>0.306248961963696</v>
      </c>
      <c r="AK141" s="45">
        <v>0.22662423185313499</v>
      </c>
      <c r="AL141" s="35">
        <v>-1.9190228770703397E-2</v>
      </c>
      <c r="AM141" s="35">
        <v>-2.3004585059340638E-3</v>
      </c>
      <c r="AN141" s="35">
        <v>7.7864940119831374</v>
      </c>
      <c r="AO141" s="3" t="s">
        <v>813</v>
      </c>
    </row>
    <row r="142" spans="1:41" x14ac:dyDescent="0.2">
      <c r="A142" s="29">
        <v>141</v>
      </c>
      <c r="B142" s="46">
        <v>43151</v>
      </c>
      <c r="C142" s="3" t="s">
        <v>847</v>
      </c>
      <c r="D142" s="3" t="s">
        <v>211</v>
      </c>
      <c r="E142" s="32" t="s">
        <v>137</v>
      </c>
      <c r="F142" s="3" t="s">
        <v>138</v>
      </c>
      <c r="G142" s="33" t="s">
        <v>1782</v>
      </c>
      <c r="H142" s="32">
        <v>2018</v>
      </c>
      <c r="I142" s="34" t="s">
        <v>448</v>
      </c>
      <c r="J142" s="34" t="s">
        <v>396</v>
      </c>
      <c r="K142" s="32" t="s">
        <v>1828</v>
      </c>
      <c r="L142" s="32" t="s">
        <v>1797</v>
      </c>
      <c r="M142" s="32" t="s">
        <v>1810</v>
      </c>
      <c r="N142" s="3">
        <v>5</v>
      </c>
      <c r="O142" s="3" t="s">
        <v>770</v>
      </c>
      <c r="P142" s="33" t="s">
        <v>2558</v>
      </c>
      <c r="Q142" s="31" t="s">
        <v>1864</v>
      </c>
      <c r="R142" s="53">
        <v>0.5541666666666667</v>
      </c>
      <c r="S142" s="37">
        <v>0</v>
      </c>
      <c r="T142" s="3">
        <v>1.8142499999999999</v>
      </c>
      <c r="U142" s="3">
        <v>80.881906077348077</v>
      </c>
      <c r="V142" s="3">
        <v>0.58289400000000002</v>
      </c>
      <c r="W142" s="3">
        <v>16.399999999999999</v>
      </c>
      <c r="X142" s="37">
        <v>289.39999999999998</v>
      </c>
      <c r="Y142" s="37" t="s">
        <v>143</v>
      </c>
      <c r="Z142" s="40">
        <v>0.1225</v>
      </c>
      <c r="AA142" s="41">
        <v>0.74</v>
      </c>
      <c r="AB142" s="41">
        <v>9.0649999999999981E-2</v>
      </c>
      <c r="AC142" s="42" t="s">
        <v>144</v>
      </c>
      <c r="AD142" s="43">
        <v>505.31761517625449</v>
      </c>
      <c r="AE142" s="43">
        <v>589.53721770563027</v>
      </c>
      <c r="AF142" s="44">
        <v>0.91677248333351968</v>
      </c>
      <c r="AG142" s="44">
        <v>0.67841163766680446</v>
      </c>
      <c r="AH142" s="44">
        <v>40.871051889915336</v>
      </c>
      <c r="AI142" s="44">
        <v>30.244578398537342</v>
      </c>
      <c r="AJ142" s="44">
        <v>0.34363770697730567</v>
      </c>
      <c r="AK142" s="45">
        <v>0.25429190316320616</v>
      </c>
      <c r="AL142" s="35">
        <v>-4.9794494266126699E-2</v>
      </c>
      <c r="AM142" s="35">
        <v>-7.8522230285629546E-2</v>
      </c>
      <c r="AN142" s="35">
        <v>5.8087612256545365</v>
      </c>
      <c r="AO142" s="3" t="s">
        <v>813</v>
      </c>
    </row>
    <row r="143" spans="1:41" x14ac:dyDescent="0.2">
      <c r="A143" s="29">
        <v>142</v>
      </c>
      <c r="B143" s="46">
        <v>43151</v>
      </c>
      <c r="C143" s="3" t="s">
        <v>851</v>
      </c>
      <c r="D143" s="3" t="s">
        <v>219</v>
      </c>
      <c r="E143" s="32" t="s">
        <v>137</v>
      </c>
      <c r="F143" s="3" t="s">
        <v>138</v>
      </c>
      <c r="G143" s="33" t="s">
        <v>1782</v>
      </c>
      <c r="H143" s="32">
        <v>2018</v>
      </c>
      <c r="I143" s="34" t="s">
        <v>448</v>
      </c>
      <c r="J143" s="34" t="s">
        <v>396</v>
      </c>
      <c r="K143" s="32" t="s">
        <v>1828</v>
      </c>
      <c r="L143" s="32" t="s">
        <v>1815</v>
      </c>
      <c r="M143" s="32" t="s">
        <v>1798</v>
      </c>
      <c r="N143" s="3">
        <v>2</v>
      </c>
      <c r="O143" s="3" t="s">
        <v>554</v>
      </c>
      <c r="P143" s="33" t="s">
        <v>2559</v>
      </c>
      <c r="Q143" s="31" t="s">
        <v>1864</v>
      </c>
      <c r="R143" s="53">
        <v>0.55885416666666665</v>
      </c>
      <c r="S143" s="37">
        <v>0</v>
      </c>
      <c r="T143" s="3">
        <v>1.73925</v>
      </c>
      <c r="U143" s="3">
        <v>80.316298342541444</v>
      </c>
      <c r="V143" s="3">
        <v>0.52565400000000007</v>
      </c>
      <c r="W143" s="3">
        <v>16.600000000000001</v>
      </c>
      <c r="X143" s="37">
        <v>289.60000000000002</v>
      </c>
      <c r="Y143" s="37" t="s">
        <v>143</v>
      </c>
      <c r="Z143" s="40">
        <v>0.1225</v>
      </c>
      <c r="AA143" s="41">
        <v>0.74</v>
      </c>
      <c r="AB143" s="41">
        <v>9.0649999999999981E-2</v>
      </c>
      <c r="AC143" s="42" t="s">
        <v>144</v>
      </c>
      <c r="AD143" s="43">
        <v>504.9686389226797</v>
      </c>
      <c r="AE143" s="43">
        <v>589.13007874312632</v>
      </c>
      <c r="AF143" s="44">
        <v>0.87826670524627071</v>
      </c>
      <c r="AG143" s="44">
        <v>0.64991736188224014</v>
      </c>
      <c r="AH143" s="44">
        <v>40.557211857341024</v>
      </c>
      <c r="AI143" s="44">
        <v>30.012336774432349</v>
      </c>
      <c r="AJ143" s="44">
        <v>0.30967858241163937</v>
      </c>
      <c r="AK143" s="45">
        <v>0.22916215098461309</v>
      </c>
      <c r="AL143" s="35">
        <v>9.4269950191043787E-4</v>
      </c>
      <c r="AM143" s="35">
        <v>5.3341401210128484E-3</v>
      </c>
      <c r="AN143" s="35">
        <v>0.72177874295352562</v>
      </c>
      <c r="AO143" s="3" t="s">
        <v>813</v>
      </c>
    </row>
    <row r="144" spans="1:41" x14ac:dyDescent="0.2">
      <c r="A144" s="29">
        <v>143</v>
      </c>
      <c r="B144" s="46">
        <v>43151</v>
      </c>
      <c r="C144" s="3" t="s">
        <v>855</v>
      </c>
      <c r="D144" s="3" t="s">
        <v>227</v>
      </c>
      <c r="E144" s="32" t="s">
        <v>137</v>
      </c>
      <c r="F144" s="3" t="s">
        <v>138</v>
      </c>
      <c r="G144" s="33" t="s">
        <v>1782</v>
      </c>
      <c r="H144" s="32">
        <v>2018</v>
      </c>
      <c r="I144" s="34" t="s">
        <v>448</v>
      </c>
      <c r="J144" s="34" t="s">
        <v>396</v>
      </c>
      <c r="K144" s="32" t="s">
        <v>1828</v>
      </c>
      <c r="L144" s="32" t="s">
        <v>1815</v>
      </c>
      <c r="M144" s="32" t="s">
        <v>1805</v>
      </c>
      <c r="N144" s="3">
        <v>14</v>
      </c>
      <c r="O144" s="3" t="s">
        <v>664</v>
      </c>
      <c r="P144" s="33" t="s">
        <v>2560</v>
      </c>
      <c r="Q144" s="31" t="s">
        <v>1864</v>
      </c>
      <c r="R144" s="53">
        <v>0.55885416666666665</v>
      </c>
      <c r="S144" s="37">
        <v>0</v>
      </c>
      <c r="T144" s="3">
        <v>1.73925</v>
      </c>
      <c r="U144" s="3">
        <v>84.65262430939228</v>
      </c>
      <c r="V144" s="3">
        <v>0.56381399999999993</v>
      </c>
      <c r="W144" s="3">
        <v>16.8</v>
      </c>
      <c r="X144" s="37">
        <v>289.8</v>
      </c>
      <c r="Y144" s="37" t="s">
        <v>143</v>
      </c>
      <c r="Z144" s="40">
        <v>0.1225</v>
      </c>
      <c r="AA144" s="41">
        <v>0.74</v>
      </c>
      <c r="AB144" s="41">
        <v>9.0649999999999981E-2</v>
      </c>
      <c r="AC144" s="42" t="s">
        <v>144</v>
      </c>
      <c r="AD144" s="43">
        <v>504.6201443478538</v>
      </c>
      <c r="AE144" s="43">
        <v>588.72350173916277</v>
      </c>
      <c r="AF144" s="44">
        <v>0.8776605860570047</v>
      </c>
      <c r="AG144" s="44">
        <v>0.64946883368218333</v>
      </c>
      <c r="AH144" s="44">
        <v>42.717419498430175</v>
      </c>
      <c r="AI144" s="44">
        <v>31.610890428838321</v>
      </c>
      <c r="AJ144" s="44">
        <v>0.33193055240956426</v>
      </c>
      <c r="AK144" s="45">
        <v>0.24562860878307749</v>
      </c>
      <c r="AL144" s="35">
        <v>1.6141462632900617E-3</v>
      </c>
      <c r="AM144" s="35">
        <v>-1.6035944261426734E-2</v>
      </c>
      <c r="AN144" s="35">
        <v>0.70558781357347933</v>
      </c>
      <c r="AO144" s="3" t="s">
        <v>813</v>
      </c>
    </row>
    <row r="145" spans="1:41" x14ac:dyDescent="0.2">
      <c r="A145" s="29">
        <v>144</v>
      </c>
      <c r="B145" s="46">
        <v>43151</v>
      </c>
      <c r="C145" s="3" t="s">
        <v>859</v>
      </c>
      <c r="D145" s="3" t="s">
        <v>235</v>
      </c>
      <c r="E145" s="32" t="s">
        <v>137</v>
      </c>
      <c r="F145" s="3" t="s">
        <v>138</v>
      </c>
      <c r="G145" s="33" t="s">
        <v>1782</v>
      </c>
      <c r="H145" s="32">
        <v>2018</v>
      </c>
      <c r="I145" s="34" t="s">
        <v>448</v>
      </c>
      <c r="J145" s="34" t="s">
        <v>396</v>
      </c>
      <c r="K145" s="32" t="s">
        <v>1828</v>
      </c>
      <c r="L145" s="32" t="s">
        <v>1815</v>
      </c>
      <c r="M145" s="32" t="s">
        <v>1810</v>
      </c>
      <c r="N145" s="3">
        <v>6</v>
      </c>
      <c r="O145" s="3" t="s">
        <v>770</v>
      </c>
      <c r="P145" s="33" t="s">
        <v>2561</v>
      </c>
      <c r="Q145" s="31" t="s">
        <v>1864</v>
      </c>
      <c r="R145" s="53">
        <v>0.55885416666666665</v>
      </c>
      <c r="S145" s="37">
        <v>0</v>
      </c>
      <c r="T145" s="3">
        <v>1.73925</v>
      </c>
      <c r="U145" s="3">
        <v>88.046270718232051</v>
      </c>
      <c r="V145" s="3">
        <v>0.53837400000000002</v>
      </c>
      <c r="W145" s="3">
        <v>16.399999999999999</v>
      </c>
      <c r="X145" s="37">
        <v>289.39999999999998</v>
      </c>
      <c r="Y145" s="37" t="s">
        <v>143</v>
      </c>
      <c r="Z145" s="40">
        <v>0.1225</v>
      </c>
      <c r="AA145" s="41">
        <v>0.74</v>
      </c>
      <c r="AB145" s="41">
        <v>9.0649999999999981E-2</v>
      </c>
      <c r="AC145" s="42" t="s">
        <v>144</v>
      </c>
      <c r="AD145" s="43">
        <v>505.31761517625449</v>
      </c>
      <c r="AE145" s="43">
        <v>589.53721770563027</v>
      </c>
      <c r="AF145" s="44">
        <v>0.87887366219530061</v>
      </c>
      <c r="AG145" s="44">
        <v>0.65036651002452239</v>
      </c>
      <c r="AH145" s="44">
        <v>44.491331544499907</v>
      </c>
      <c r="AI145" s="44">
        <v>32.923585342929925</v>
      </c>
      <c r="AJ145" s="44">
        <v>0.31739151004505101</v>
      </c>
      <c r="AK145" s="45">
        <v>0.2348697174333377</v>
      </c>
      <c r="AL145" s="35">
        <v>5.3860580540343594E-4</v>
      </c>
      <c r="AM145" s="35">
        <v>6.8489485827545604E-3</v>
      </c>
      <c r="AN145" s="35">
        <v>-7.0785102740387504</v>
      </c>
      <c r="AO145" s="3" t="s">
        <v>813</v>
      </c>
    </row>
    <row r="146" spans="1:41" x14ac:dyDescent="0.2">
      <c r="A146" s="29">
        <v>145</v>
      </c>
      <c r="B146" s="46">
        <v>43251</v>
      </c>
      <c r="C146" s="3" t="s">
        <v>863</v>
      </c>
      <c r="D146" s="3" t="s">
        <v>136</v>
      </c>
      <c r="E146" s="32" t="s">
        <v>137</v>
      </c>
      <c r="F146" s="3" t="s">
        <v>138</v>
      </c>
      <c r="G146" s="33" t="s">
        <v>1782</v>
      </c>
      <c r="H146" s="32">
        <v>2018</v>
      </c>
      <c r="I146" s="34" t="s">
        <v>244</v>
      </c>
      <c r="J146" s="34" t="s">
        <v>864</v>
      </c>
      <c r="K146" s="32" t="s">
        <v>1796</v>
      </c>
      <c r="L146" s="32" t="s">
        <v>1797</v>
      </c>
      <c r="M146" s="32" t="s">
        <v>1798</v>
      </c>
      <c r="N146" s="3">
        <v>14</v>
      </c>
      <c r="O146" s="3" t="s">
        <v>865</v>
      </c>
      <c r="P146" s="33" t="s">
        <v>2562</v>
      </c>
      <c r="Q146" s="31" t="s">
        <v>1864</v>
      </c>
      <c r="R146" s="53">
        <v>0.53194444444444444</v>
      </c>
      <c r="S146" s="37">
        <v>0</v>
      </c>
      <c r="T146" s="3">
        <v>1.8142499999999999</v>
      </c>
      <c r="U146" s="3">
        <v>96.341850828729292</v>
      </c>
      <c r="V146" s="3">
        <v>0.62741400000000003</v>
      </c>
      <c r="W146" s="3">
        <v>27.4</v>
      </c>
      <c r="X146" s="37">
        <v>300.39999999999998</v>
      </c>
      <c r="Y146" s="37" t="s">
        <v>143</v>
      </c>
      <c r="Z146" s="40">
        <v>0.1225</v>
      </c>
      <c r="AA146" s="41">
        <v>0.74</v>
      </c>
      <c r="AB146" s="41">
        <v>9.0649999999999981E-2</v>
      </c>
      <c r="AC146" s="42" t="s">
        <v>144</v>
      </c>
      <c r="AD146" s="43">
        <v>486.81397414117191</v>
      </c>
      <c r="AE146" s="43">
        <v>567.9496364980339</v>
      </c>
      <c r="AF146" s="44">
        <v>0.88320225258562102</v>
      </c>
      <c r="AG146" s="44">
        <v>0.65356966691335949</v>
      </c>
      <c r="AH146" s="44">
        <v>46.90055927804967</v>
      </c>
      <c r="AI146" s="44">
        <v>34.706413865756751</v>
      </c>
      <c r="AJ146" s="44">
        <v>0.35633955323377747</v>
      </c>
      <c r="AK146" s="45">
        <v>0.26369126939299531</v>
      </c>
      <c r="AL146" s="35">
        <v>0.10395420439412792</v>
      </c>
      <c r="AM146" s="35">
        <v>4.4143775115938588E-2</v>
      </c>
      <c r="AN146" s="35">
        <v>1.2347329253560828</v>
      </c>
      <c r="AO146" s="3" t="s">
        <v>866</v>
      </c>
    </row>
    <row r="147" spans="1:41" x14ac:dyDescent="0.2">
      <c r="A147" s="29">
        <v>146</v>
      </c>
      <c r="B147" s="46">
        <v>43251</v>
      </c>
      <c r="C147" s="3" t="s">
        <v>870</v>
      </c>
      <c r="D147" s="3" t="s">
        <v>153</v>
      </c>
      <c r="E147" s="32" t="s">
        <v>137</v>
      </c>
      <c r="F147" s="3" t="s">
        <v>138</v>
      </c>
      <c r="G147" s="33" t="s">
        <v>1782</v>
      </c>
      <c r="H147" s="32">
        <v>2018</v>
      </c>
      <c r="I147" s="34" t="s">
        <v>244</v>
      </c>
      <c r="J147" s="34" t="s">
        <v>864</v>
      </c>
      <c r="K147" s="32" t="s">
        <v>1796</v>
      </c>
      <c r="L147" s="32" t="s">
        <v>1797</v>
      </c>
      <c r="M147" s="32" t="s">
        <v>1805</v>
      </c>
      <c r="N147" s="3">
        <v>6</v>
      </c>
      <c r="O147" s="3" t="s">
        <v>449</v>
      </c>
      <c r="P147" s="33" t="s">
        <v>2563</v>
      </c>
      <c r="Q147" s="31" t="s">
        <v>1864</v>
      </c>
      <c r="R147" s="53">
        <v>0.53194444444444444</v>
      </c>
      <c r="S147" s="37">
        <v>0</v>
      </c>
      <c r="T147" s="3">
        <v>1.8892500000000001</v>
      </c>
      <c r="U147" s="3">
        <v>92.571132596685089</v>
      </c>
      <c r="V147" s="3">
        <v>0.59561399999999998</v>
      </c>
      <c r="W147" s="3">
        <v>26.7</v>
      </c>
      <c r="X147" s="37">
        <v>299.7</v>
      </c>
      <c r="Y147" s="37" t="s">
        <v>143</v>
      </c>
      <c r="Z147" s="40">
        <v>0.1225</v>
      </c>
      <c r="AA147" s="41">
        <v>0.74</v>
      </c>
      <c r="AB147" s="41">
        <v>9.0649999999999981E-2</v>
      </c>
      <c r="AC147" s="42" t="s">
        <v>144</v>
      </c>
      <c r="AD147" s="43">
        <v>487.95101045047727</v>
      </c>
      <c r="AE147" s="43">
        <v>569.27617885889015</v>
      </c>
      <c r="AF147" s="44">
        <v>0.92186144649356427</v>
      </c>
      <c r="AG147" s="44">
        <v>0.68217747040523746</v>
      </c>
      <c r="AH147" s="44">
        <v>45.170177689097606</v>
      </c>
      <c r="AI147" s="44">
        <v>33.425931489932225</v>
      </c>
      <c r="AJ147" s="44">
        <v>0.33906886199485897</v>
      </c>
      <c r="AK147" s="45">
        <v>0.25091095787619561</v>
      </c>
      <c r="AL147" s="35">
        <v>0.14859017962969515</v>
      </c>
      <c r="AM147" s="35">
        <v>-1.7272325206458355E-2</v>
      </c>
      <c r="AN147" s="35">
        <v>19.207868799562764</v>
      </c>
      <c r="AO147" s="3" t="s">
        <v>866</v>
      </c>
    </row>
    <row r="148" spans="1:41" x14ac:dyDescent="0.2">
      <c r="A148" s="29">
        <v>147</v>
      </c>
      <c r="B148" s="46">
        <v>43251</v>
      </c>
      <c r="C148" s="3" t="s">
        <v>874</v>
      </c>
      <c r="D148" s="3" t="s">
        <v>162</v>
      </c>
      <c r="E148" s="32" t="s">
        <v>137</v>
      </c>
      <c r="F148" s="3" t="s">
        <v>138</v>
      </c>
      <c r="G148" s="33" t="s">
        <v>1782</v>
      </c>
      <c r="H148" s="32">
        <v>2018</v>
      </c>
      <c r="I148" s="34" t="s">
        <v>244</v>
      </c>
      <c r="J148" s="34" t="s">
        <v>864</v>
      </c>
      <c r="K148" s="32" t="s">
        <v>1796</v>
      </c>
      <c r="L148" s="32" t="s">
        <v>1797</v>
      </c>
      <c r="M148" s="32" t="s">
        <v>1810</v>
      </c>
      <c r="N148" s="3">
        <v>8</v>
      </c>
      <c r="O148" s="3" t="s">
        <v>554</v>
      </c>
      <c r="P148" s="33" t="s">
        <v>2564</v>
      </c>
      <c r="Q148" s="31" t="s">
        <v>1864</v>
      </c>
      <c r="R148" s="53">
        <v>0.53194444444444444</v>
      </c>
      <c r="S148" s="37">
        <v>0</v>
      </c>
      <c r="T148" s="3">
        <v>1.8142499999999999</v>
      </c>
      <c r="U148" s="3">
        <v>104.44889502762432</v>
      </c>
      <c r="V148" s="3">
        <v>0.53201399999999999</v>
      </c>
      <c r="W148" s="3">
        <v>27.6</v>
      </c>
      <c r="X148" s="37">
        <v>300.60000000000002</v>
      </c>
      <c r="Y148" s="37" t="s">
        <v>143</v>
      </c>
      <c r="Z148" s="40">
        <v>0.1225</v>
      </c>
      <c r="AA148" s="41">
        <v>0.74</v>
      </c>
      <c r="AB148" s="41">
        <v>9.0649999999999981E-2</v>
      </c>
      <c r="AC148" s="42" t="s">
        <v>144</v>
      </c>
      <c r="AD148" s="43">
        <v>486.49007928146386</v>
      </c>
      <c r="AE148" s="43">
        <v>567.57175916170775</v>
      </c>
      <c r="AF148" s="44">
        <v>0.88261462633639576</v>
      </c>
      <c r="AG148" s="44">
        <v>0.6531348234889327</v>
      </c>
      <c r="AH148" s="44">
        <v>50.813351222850251</v>
      </c>
      <c r="AI148" s="44">
        <v>37.601879904909175</v>
      </c>
      <c r="AJ148" s="44">
        <v>0.30195612187865678</v>
      </c>
      <c r="AK148" s="45">
        <v>0.22344753019020597</v>
      </c>
      <c r="AL148" s="35">
        <v>0.11216195854850948</v>
      </c>
      <c r="AM148" s="35">
        <v>-1.941020126447358E-2</v>
      </c>
      <c r="AN148" s="35">
        <v>4.6696086317138379</v>
      </c>
      <c r="AO148" s="3" t="s">
        <v>875</v>
      </c>
    </row>
    <row r="149" spans="1:41" x14ac:dyDescent="0.2">
      <c r="A149" s="29">
        <v>148</v>
      </c>
      <c r="B149" s="46">
        <v>43251</v>
      </c>
      <c r="C149" s="3" t="s">
        <v>879</v>
      </c>
      <c r="D149" s="3" t="s">
        <v>171</v>
      </c>
      <c r="E149" s="32" t="s">
        <v>137</v>
      </c>
      <c r="F149" s="3" t="s">
        <v>138</v>
      </c>
      <c r="G149" s="33" t="s">
        <v>1782</v>
      </c>
      <c r="H149" s="32">
        <v>2018</v>
      </c>
      <c r="I149" s="34" t="s">
        <v>244</v>
      </c>
      <c r="J149" s="34" t="s">
        <v>864</v>
      </c>
      <c r="K149" s="32" t="s">
        <v>1796</v>
      </c>
      <c r="L149" s="32" t="s">
        <v>1815</v>
      </c>
      <c r="M149" s="32" t="s">
        <v>1798</v>
      </c>
      <c r="N149" s="3">
        <v>11</v>
      </c>
      <c r="O149" s="3" t="s">
        <v>865</v>
      </c>
      <c r="P149" s="33" t="s">
        <v>2565</v>
      </c>
      <c r="Q149" s="31" t="s">
        <v>1864</v>
      </c>
      <c r="R149" s="53">
        <v>0.53472222222222221</v>
      </c>
      <c r="S149" s="37">
        <v>0</v>
      </c>
      <c r="T149" s="3">
        <v>2.03925</v>
      </c>
      <c r="U149" s="3">
        <v>92.759668508287305</v>
      </c>
      <c r="V149" s="3">
        <v>0.665574</v>
      </c>
      <c r="W149" s="3">
        <v>27.2</v>
      </c>
      <c r="X149" s="37">
        <v>300.2</v>
      </c>
      <c r="Y149" s="37" t="s">
        <v>143</v>
      </c>
      <c r="Z149" s="40">
        <v>0.1225</v>
      </c>
      <c r="AA149" s="41">
        <v>0.74</v>
      </c>
      <c r="AB149" s="41">
        <v>9.0649999999999981E-2</v>
      </c>
      <c r="AC149" s="42" t="s">
        <v>144</v>
      </c>
      <c r="AD149" s="43">
        <v>487.1383005729781</v>
      </c>
      <c r="AE149" s="43">
        <v>568.32801733514111</v>
      </c>
      <c r="AF149" s="44">
        <v>0.99339677944344551</v>
      </c>
      <c r="AG149" s="44">
        <v>0.73511361678814957</v>
      </c>
      <c r="AH149" s="44">
        <v>45.186787278839873</v>
      </c>
      <c r="AI149" s="44">
        <v>33.438222586341496</v>
      </c>
      <c r="AJ149" s="44">
        <v>0.37826435180981921</v>
      </c>
      <c r="AK149" s="45">
        <v>0.27991562033926615</v>
      </c>
      <c r="AL149" s="35">
        <v>0.28111836813266466</v>
      </c>
      <c r="AM149" s="35">
        <v>3.6418176166944205E-2</v>
      </c>
      <c r="AN149" s="35">
        <v>32.572615623350856</v>
      </c>
      <c r="AO149" s="3" t="s">
        <v>866</v>
      </c>
    </row>
    <row r="150" spans="1:41" x14ac:dyDescent="0.2">
      <c r="A150" s="29">
        <v>149</v>
      </c>
      <c r="B150" s="46">
        <v>43251</v>
      </c>
      <c r="C150" s="3" t="s">
        <v>883</v>
      </c>
      <c r="D150" s="3" t="s">
        <v>179</v>
      </c>
      <c r="E150" s="32" t="s">
        <v>137</v>
      </c>
      <c r="F150" s="3" t="s">
        <v>138</v>
      </c>
      <c r="G150" s="33" t="s">
        <v>1782</v>
      </c>
      <c r="H150" s="32">
        <v>2018</v>
      </c>
      <c r="I150" s="34" t="s">
        <v>244</v>
      </c>
      <c r="J150" s="34" t="s">
        <v>864</v>
      </c>
      <c r="K150" s="32" t="s">
        <v>1796</v>
      </c>
      <c r="L150" s="32" t="s">
        <v>1815</v>
      </c>
      <c r="M150" s="32" t="s">
        <v>1805</v>
      </c>
      <c r="N150" s="3">
        <v>5</v>
      </c>
      <c r="O150" s="3" t="s">
        <v>449</v>
      </c>
      <c r="P150" s="33" t="s">
        <v>2566</v>
      </c>
      <c r="Q150" s="31" t="s">
        <v>1864</v>
      </c>
      <c r="R150" s="53">
        <v>0.53472222222222221</v>
      </c>
      <c r="S150" s="37">
        <v>0</v>
      </c>
      <c r="T150" s="3">
        <v>1.8142499999999999</v>
      </c>
      <c r="U150" s="3">
        <v>111.04765193370166</v>
      </c>
      <c r="V150" s="3">
        <v>0.65921400000000019</v>
      </c>
      <c r="W150" s="3">
        <v>29.6</v>
      </c>
      <c r="X150" s="37">
        <v>302.60000000000002</v>
      </c>
      <c r="Y150" s="37" t="s">
        <v>143</v>
      </c>
      <c r="Z150" s="40">
        <v>0.1225</v>
      </c>
      <c r="AA150" s="41">
        <v>0.74</v>
      </c>
      <c r="AB150" s="41">
        <v>9.0649999999999981E-2</v>
      </c>
      <c r="AC150" s="42" t="s">
        <v>144</v>
      </c>
      <c r="AD150" s="43">
        <v>483.27467888964975</v>
      </c>
      <c r="AE150" s="43">
        <v>563.82045870459137</v>
      </c>
      <c r="AF150" s="44">
        <v>0.87678108617554695</v>
      </c>
      <c r="AG150" s="44">
        <v>0.64881800376990462</v>
      </c>
      <c r="AH150" s="44">
        <v>53.666518329709263</v>
      </c>
      <c r="AI150" s="44">
        <v>39.713223563984847</v>
      </c>
      <c r="AJ150" s="44">
        <v>0.37167833986448856</v>
      </c>
      <c r="AK150" s="45">
        <v>0.27504197149972148</v>
      </c>
      <c r="AL150" s="35">
        <v>9.7049611009484046E-2</v>
      </c>
      <c r="AM150" s="35">
        <v>3.3579829440376074E-2</v>
      </c>
      <c r="AN150" s="35">
        <v>-3.8118408295743675</v>
      </c>
      <c r="AO150" s="3" t="s">
        <v>866</v>
      </c>
    </row>
    <row r="151" spans="1:41" x14ac:dyDescent="0.2">
      <c r="A151" s="29">
        <v>150</v>
      </c>
      <c r="B151" s="46">
        <v>43251</v>
      </c>
      <c r="C151" s="3" t="s">
        <v>887</v>
      </c>
      <c r="D151" s="3" t="s">
        <v>187</v>
      </c>
      <c r="E151" s="32" t="s">
        <v>137</v>
      </c>
      <c r="F151" s="3" t="s">
        <v>138</v>
      </c>
      <c r="G151" s="33" t="s">
        <v>1782</v>
      </c>
      <c r="H151" s="32">
        <v>2018</v>
      </c>
      <c r="I151" s="34" t="s">
        <v>244</v>
      </c>
      <c r="J151" s="34" t="s">
        <v>864</v>
      </c>
      <c r="K151" s="32" t="s">
        <v>1796</v>
      </c>
      <c r="L151" s="32" t="s">
        <v>1815</v>
      </c>
      <c r="M151" s="32" t="s">
        <v>1810</v>
      </c>
      <c r="N151" s="3">
        <v>2</v>
      </c>
      <c r="O151" s="3" t="s">
        <v>554</v>
      </c>
      <c r="P151" s="33" t="s">
        <v>2567</v>
      </c>
      <c r="Q151" s="31" t="s">
        <v>1864</v>
      </c>
      <c r="R151" s="53">
        <v>0.53472222222222221</v>
      </c>
      <c r="S151" s="37">
        <v>0</v>
      </c>
      <c r="T151" s="3">
        <v>1.8142499999999999</v>
      </c>
      <c r="U151" s="3">
        <v>102.75207182320443</v>
      </c>
      <c r="V151" s="3">
        <v>0.64649400000000012</v>
      </c>
      <c r="W151" s="3">
        <v>28.4</v>
      </c>
      <c r="X151" s="37">
        <v>301.39999999999998</v>
      </c>
      <c r="Y151" s="37" t="s">
        <v>143</v>
      </c>
      <c r="Z151" s="40">
        <v>0.1225</v>
      </c>
      <c r="AA151" s="41">
        <v>0.74</v>
      </c>
      <c r="AB151" s="41">
        <v>9.0649999999999981E-2</v>
      </c>
      <c r="AC151" s="42" t="s">
        <v>144</v>
      </c>
      <c r="AD151" s="43">
        <v>485.19879838091589</v>
      </c>
      <c r="AE151" s="43">
        <v>566.06526477773514</v>
      </c>
      <c r="AF151" s="44">
        <v>0.88027191996257659</v>
      </c>
      <c r="AG151" s="44">
        <v>0.65140122077230656</v>
      </c>
      <c r="AH151" s="44">
        <v>49.855181779768351</v>
      </c>
      <c r="AI151" s="44">
        <v>36.892834517028575</v>
      </c>
      <c r="AJ151" s="44">
        <v>0.36595779728721717</v>
      </c>
      <c r="AK151" s="45">
        <v>0.27080876999254067</v>
      </c>
      <c r="AL151" s="35">
        <v>0.20395579181037829</v>
      </c>
      <c r="AM151" s="35">
        <v>-4.1835770325623314E-2</v>
      </c>
      <c r="AN151" s="35">
        <v>12.516371751653097</v>
      </c>
      <c r="AO151" s="3" t="s">
        <v>866</v>
      </c>
    </row>
    <row r="152" spans="1:41" x14ac:dyDescent="0.2">
      <c r="A152" s="29">
        <v>151</v>
      </c>
      <c r="B152" s="46">
        <v>43251</v>
      </c>
      <c r="C152" s="3" t="s">
        <v>891</v>
      </c>
      <c r="D152" s="3" t="s">
        <v>195</v>
      </c>
      <c r="E152" s="32" t="s">
        <v>137</v>
      </c>
      <c r="F152" s="3" t="s">
        <v>138</v>
      </c>
      <c r="G152" s="33" t="s">
        <v>1782</v>
      </c>
      <c r="H152" s="32">
        <v>2018</v>
      </c>
      <c r="I152" s="34" t="s">
        <v>244</v>
      </c>
      <c r="J152" s="34" t="s">
        <v>864</v>
      </c>
      <c r="K152" s="32" t="s">
        <v>1828</v>
      </c>
      <c r="L152" s="32" t="s">
        <v>1797</v>
      </c>
      <c r="M152" s="32" t="s">
        <v>1798</v>
      </c>
      <c r="N152" s="3">
        <v>14</v>
      </c>
      <c r="O152" s="3" t="s">
        <v>892</v>
      </c>
      <c r="P152" s="33" t="s">
        <v>2568</v>
      </c>
      <c r="Q152" s="31" t="s">
        <v>1864</v>
      </c>
      <c r="R152" s="53">
        <v>0.49884259259259256</v>
      </c>
      <c r="S152" s="37">
        <v>0</v>
      </c>
      <c r="T152" s="3">
        <v>2.41425</v>
      </c>
      <c r="U152" s="3">
        <v>113.68715469613259</v>
      </c>
      <c r="V152" s="3">
        <v>0.64013399999999998</v>
      </c>
      <c r="W152" s="3">
        <v>28.7</v>
      </c>
      <c r="X152" s="37">
        <v>301.7</v>
      </c>
      <c r="Y152" s="37" t="s">
        <v>143</v>
      </c>
      <c r="Z152" s="40">
        <v>0.1225</v>
      </c>
      <c r="AA152" s="41">
        <v>0.74</v>
      </c>
      <c r="AB152" s="41">
        <v>9.0649999999999981E-2</v>
      </c>
      <c r="AC152" s="42" t="s">
        <v>144</v>
      </c>
      <c r="AD152" s="43">
        <v>484.7163335499107</v>
      </c>
      <c r="AE152" s="43">
        <v>565.5023891415625</v>
      </c>
      <c r="AF152" s="44">
        <v>1.1702264082728717</v>
      </c>
      <c r="AG152" s="44">
        <v>0.86596754212192495</v>
      </c>
      <c r="AH152" s="44">
        <v>55.106020796030904</v>
      </c>
      <c r="AI152" s="44">
        <v>40.778455389062863</v>
      </c>
      <c r="AJ152" s="44">
        <v>0.36199730637074495</v>
      </c>
      <c r="AK152" s="45">
        <v>0.26787800671435119</v>
      </c>
      <c r="AL152" s="35">
        <v>0.93472502986357797</v>
      </c>
      <c r="AM152" s="35">
        <v>2.3517154539042923E-2</v>
      </c>
      <c r="AN152" s="35">
        <v>3.7411927068669928</v>
      </c>
      <c r="AO152" s="3" t="s">
        <v>866</v>
      </c>
    </row>
    <row r="153" spans="1:41" x14ac:dyDescent="0.2">
      <c r="A153" s="29">
        <v>152</v>
      </c>
      <c r="B153" s="46">
        <v>43251</v>
      </c>
      <c r="C153" s="3" t="s">
        <v>896</v>
      </c>
      <c r="D153" s="3" t="s">
        <v>203</v>
      </c>
      <c r="E153" s="32" t="s">
        <v>137</v>
      </c>
      <c r="F153" s="3" t="s">
        <v>138</v>
      </c>
      <c r="G153" s="33" t="s">
        <v>1782</v>
      </c>
      <c r="H153" s="32">
        <v>2018</v>
      </c>
      <c r="I153" s="34" t="s">
        <v>244</v>
      </c>
      <c r="J153" s="34" t="s">
        <v>864</v>
      </c>
      <c r="K153" s="32" t="s">
        <v>1828</v>
      </c>
      <c r="L153" s="32" t="s">
        <v>1797</v>
      </c>
      <c r="M153" s="32" t="s">
        <v>1805</v>
      </c>
      <c r="N153" s="3">
        <v>6</v>
      </c>
      <c r="O153" s="3" t="s">
        <v>449</v>
      </c>
      <c r="P153" s="33" t="s">
        <v>2569</v>
      </c>
      <c r="Q153" s="31" t="s">
        <v>1864</v>
      </c>
      <c r="R153" s="53">
        <v>0.49884259259259256</v>
      </c>
      <c r="S153" s="37">
        <v>0</v>
      </c>
      <c r="T153" s="3">
        <v>5.41425</v>
      </c>
      <c r="U153" s="3">
        <v>117.4578729281768</v>
      </c>
      <c r="V153" s="3">
        <v>0.665574</v>
      </c>
      <c r="W153" s="3">
        <v>28</v>
      </c>
      <c r="X153" s="37">
        <v>301</v>
      </c>
      <c r="Y153" s="37" t="s">
        <v>143</v>
      </c>
      <c r="Z153" s="40">
        <v>0.1225</v>
      </c>
      <c r="AA153" s="41">
        <v>0.74</v>
      </c>
      <c r="AB153" s="41">
        <v>9.0649999999999981E-2</v>
      </c>
      <c r="AC153" s="42" t="s">
        <v>144</v>
      </c>
      <c r="AD153" s="43">
        <v>485.84358083723595</v>
      </c>
      <c r="AE153" s="43">
        <v>566.81751097677522</v>
      </c>
      <c r="AF153" s="44">
        <v>2.6304786075480049</v>
      </c>
      <c r="AG153" s="44">
        <v>1.9465541695855233</v>
      </c>
      <c r="AH153" s="44">
        <v>57.066153580950449</v>
      </c>
      <c r="AI153" s="44">
        <v>42.228953649903325</v>
      </c>
      <c r="AJ153" s="44">
        <v>0.37725899805085616</v>
      </c>
      <c r="AK153" s="45">
        <v>0.27917165855763348</v>
      </c>
      <c r="AL153" s="35">
        <v>1.0220093872220786</v>
      </c>
      <c r="AM153" s="35">
        <v>-4.4590790497330481E-2</v>
      </c>
      <c r="AN153" s="35">
        <v>14.696641850688559</v>
      </c>
      <c r="AO153" s="3" t="s">
        <v>866</v>
      </c>
    </row>
    <row r="154" spans="1:41" x14ac:dyDescent="0.2">
      <c r="A154" s="29">
        <v>153</v>
      </c>
      <c r="B154" s="46">
        <v>43251</v>
      </c>
      <c r="C154" s="3" t="s">
        <v>900</v>
      </c>
      <c r="D154" s="3" t="s">
        <v>211</v>
      </c>
      <c r="E154" s="32" t="s">
        <v>137</v>
      </c>
      <c r="F154" s="3" t="s">
        <v>138</v>
      </c>
      <c r="G154" s="33" t="s">
        <v>1782</v>
      </c>
      <c r="H154" s="32">
        <v>2018</v>
      </c>
      <c r="I154" s="34" t="s">
        <v>244</v>
      </c>
      <c r="J154" s="34" t="s">
        <v>864</v>
      </c>
      <c r="K154" s="32" t="s">
        <v>1828</v>
      </c>
      <c r="L154" s="32" t="s">
        <v>1797</v>
      </c>
      <c r="M154" s="32" t="s">
        <v>1810</v>
      </c>
      <c r="N154" s="3">
        <v>8</v>
      </c>
      <c r="O154" s="3" t="s">
        <v>554</v>
      </c>
      <c r="P154" s="33" t="s">
        <v>2570</v>
      </c>
      <c r="Q154" s="31" t="s">
        <v>1864</v>
      </c>
      <c r="R154" s="53">
        <v>0.49884259259259256</v>
      </c>
      <c r="S154" s="37">
        <v>0</v>
      </c>
      <c r="T154" s="3">
        <v>2.1142500000000002</v>
      </c>
      <c r="U154" s="3">
        <v>115.19544198895029</v>
      </c>
      <c r="V154" s="3">
        <v>0.65921400000000019</v>
      </c>
      <c r="W154" s="3">
        <v>28.9</v>
      </c>
      <c r="X154" s="37">
        <v>301.89999999999998</v>
      </c>
      <c r="Y154" s="37" t="s">
        <v>143</v>
      </c>
      <c r="Z154" s="40">
        <v>0.1225</v>
      </c>
      <c r="AA154" s="41">
        <v>0.74</v>
      </c>
      <c r="AB154" s="41">
        <v>9.0649999999999981E-2</v>
      </c>
      <c r="AC154" s="42" t="s">
        <v>144</v>
      </c>
      <c r="AD154" s="43">
        <v>484.39522302751919</v>
      </c>
      <c r="AE154" s="43">
        <v>565.12776019877231</v>
      </c>
      <c r="AF154" s="44">
        <v>1.0241326002859326</v>
      </c>
      <c r="AG154" s="44">
        <v>0.75785812421158993</v>
      </c>
      <c r="AH154" s="44">
        <v>55.800121813991225</v>
      </c>
      <c r="AI154" s="44">
        <v>41.292090142353501</v>
      </c>
      <c r="AJ154" s="44">
        <v>0.37254013131167357</v>
      </c>
      <c r="AK154" s="45">
        <v>0.27567969717063839</v>
      </c>
      <c r="AL154" s="35">
        <v>3.6053292586998533</v>
      </c>
      <c r="AM154" s="35">
        <v>5.7663967245847977E-2</v>
      </c>
      <c r="AN154" s="35">
        <v>-7.7844847971927154</v>
      </c>
      <c r="AO154" s="3" t="s">
        <v>866</v>
      </c>
    </row>
    <row r="155" spans="1:41" x14ac:dyDescent="0.2">
      <c r="A155" s="29">
        <v>154</v>
      </c>
      <c r="B155" s="46">
        <v>43251</v>
      </c>
      <c r="C155" s="3" t="s">
        <v>904</v>
      </c>
      <c r="D155" s="3" t="s">
        <v>219</v>
      </c>
      <c r="E155" s="32" t="s">
        <v>137</v>
      </c>
      <c r="F155" s="3" t="s">
        <v>138</v>
      </c>
      <c r="G155" s="33" t="s">
        <v>1782</v>
      </c>
      <c r="H155" s="32">
        <v>2018</v>
      </c>
      <c r="I155" s="34" t="s">
        <v>244</v>
      </c>
      <c r="J155" s="34" t="s">
        <v>864</v>
      </c>
      <c r="K155" s="32" t="s">
        <v>1828</v>
      </c>
      <c r="L155" s="32" t="s">
        <v>1815</v>
      </c>
      <c r="M155" s="32" t="s">
        <v>1798</v>
      </c>
      <c r="N155" s="3">
        <v>2</v>
      </c>
      <c r="O155" s="3" t="s">
        <v>892</v>
      </c>
      <c r="P155" s="33" t="s">
        <v>2571</v>
      </c>
      <c r="Q155" s="31" t="s">
        <v>1864</v>
      </c>
      <c r="R155" s="53">
        <v>0.49537037037037041</v>
      </c>
      <c r="S155" s="37">
        <v>0</v>
      </c>
      <c r="T155" s="3">
        <v>3.16425</v>
      </c>
      <c r="U155" s="3">
        <v>121.79419889502763</v>
      </c>
      <c r="V155" s="3">
        <v>0.7291740000000001</v>
      </c>
      <c r="W155" s="3">
        <v>28</v>
      </c>
      <c r="X155" s="37">
        <v>301</v>
      </c>
      <c r="Y155" s="37" t="s">
        <v>143</v>
      </c>
      <c r="Z155" s="40">
        <v>0.1225</v>
      </c>
      <c r="AA155" s="41">
        <v>0.74</v>
      </c>
      <c r="AB155" s="41">
        <v>9.0649999999999981E-2</v>
      </c>
      <c r="AC155" s="42" t="s">
        <v>144</v>
      </c>
      <c r="AD155" s="43">
        <v>485.84358083723595</v>
      </c>
      <c r="AE155" s="43">
        <v>566.81751097677522</v>
      </c>
      <c r="AF155" s="44">
        <v>1.5373305506642239</v>
      </c>
      <c r="AG155" s="44">
        <v>1.1376246074915255</v>
      </c>
      <c r="AH155" s="44">
        <v>59.172929716362752</v>
      </c>
      <c r="AI155" s="44">
        <v>43.787967990108427</v>
      </c>
      <c r="AJ155" s="44">
        <v>0.41330859174897916</v>
      </c>
      <c r="AK155" s="45">
        <v>0.30584835789424453</v>
      </c>
      <c r="AL155" s="35">
        <v>1.3480188139467628</v>
      </c>
      <c r="AM155" s="35">
        <v>-1.9179616841176514E-2</v>
      </c>
      <c r="AN155" s="35">
        <v>11.673253353232059</v>
      </c>
      <c r="AO155" s="3" t="s">
        <v>866</v>
      </c>
    </row>
    <row r="156" spans="1:41" x14ac:dyDescent="0.2">
      <c r="A156" s="29">
        <v>155</v>
      </c>
      <c r="B156" s="46">
        <v>43251</v>
      </c>
      <c r="C156" s="3" t="s">
        <v>908</v>
      </c>
      <c r="D156" s="3" t="s">
        <v>227</v>
      </c>
      <c r="E156" s="32" t="s">
        <v>137</v>
      </c>
      <c r="F156" s="3" t="s">
        <v>138</v>
      </c>
      <c r="G156" s="33" t="s">
        <v>1782</v>
      </c>
      <c r="H156" s="32">
        <v>2018</v>
      </c>
      <c r="I156" s="34" t="s">
        <v>244</v>
      </c>
      <c r="J156" s="34" t="s">
        <v>864</v>
      </c>
      <c r="K156" s="32" t="s">
        <v>1828</v>
      </c>
      <c r="L156" s="32" t="s">
        <v>1815</v>
      </c>
      <c r="M156" s="32" t="s">
        <v>1805</v>
      </c>
      <c r="N156" s="3">
        <v>11</v>
      </c>
      <c r="O156" s="3" t="s">
        <v>449</v>
      </c>
      <c r="P156" s="33" t="s">
        <v>2572</v>
      </c>
      <c r="Q156" s="31" t="s">
        <v>1864</v>
      </c>
      <c r="R156" s="53">
        <v>0.49537037037037041</v>
      </c>
      <c r="S156" s="37">
        <v>0</v>
      </c>
      <c r="T156" s="3">
        <v>14.939249999999998</v>
      </c>
      <c r="U156" s="3">
        <v>106.89986187845305</v>
      </c>
      <c r="V156" s="3">
        <v>0.72281399999999996</v>
      </c>
      <c r="W156" s="3">
        <v>28.4</v>
      </c>
      <c r="X156" s="37">
        <v>301.39999999999998</v>
      </c>
      <c r="Y156" s="37" t="s">
        <v>143</v>
      </c>
      <c r="Z156" s="40">
        <v>0.1225</v>
      </c>
      <c r="AA156" s="41">
        <v>0.74</v>
      </c>
      <c r="AB156" s="41">
        <v>9.0649999999999981E-2</v>
      </c>
      <c r="AC156" s="42" t="s">
        <v>144</v>
      </c>
      <c r="AD156" s="43">
        <v>485.19879838091589</v>
      </c>
      <c r="AE156" s="43">
        <v>566.06526477773514</v>
      </c>
      <c r="AF156" s="44">
        <v>7.2485061487120968</v>
      </c>
      <c r="AG156" s="44">
        <v>5.3638945500469513</v>
      </c>
      <c r="AH156" s="44">
        <v>51.867684530511305</v>
      </c>
      <c r="AI156" s="44">
        <v>38.382086552578357</v>
      </c>
      <c r="AJ156" s="44">
        <v>0.40915989829505384</v>
      </c>
      <c r="AK156" s="45">
        <v>0.30277832473833977</v>
      </c>
      <c r="AL156" s="35">
        <v>3.3200034357872821</v>
      </c>
      <c r="AM156" s="35">
        <v>-4.1844627092228061E-2</v>
      </c>
      <c r="AN156" s="35">
        <v>17.829153009135695</v>
      </c>
      <c r="AO156" s="3" t="s">
        <v>866</v>
      </c>
    </row>
    <row r="157" spans="1:41" x14ac:dyDescent="0.2">
      <c r="A157" s="29">
        <v>156</v>
      </c>
      <c r="B157" s="46">
        <v>43251</v>
      </c>
      <c r="C157" s="3" t="s">
        <v>912</v>
      </c>
      <c r="D157" s="3" t="s">
        <v>235</v>
      </c>
      <c r="E157" s="32" t="s">
        <v>137</v>
      </c>
      <c r="F157" s="3" t="s">
        <v>138</v>
      </c>
      <c r="G157" s="33" t="s">
        <v>1782</v>
      </c>
      <c r="H157" s="32">
        <v>2018</v>
      </c>
      <c r="I157" s="34" t="s">
        <v>244</v>
      </c>
      <c r="J157" s="34" t="s">
        <v>864</v>
      </c>
      <c r="K157" s="32" t="s">
        <v>1828</v>
      </c>
      <c r="L157" s="32" t="s">
        <v>1815</v>
      </c>
      <c r="M157" s="32" t="s">
        <v>1810</v>
      </c>
      <c r="N157" s="3">
        <v>5</v>
      </c>
      <c r="O157" s="3" t="s">
        <v>554</v>
      </c>
      <c r="P157" s="33" t="s">
        <v>2573</v>
      </c>
      <c r="Q157" s="31" t="s">
        <v>1864</v>
      </c>
      <c r="R157" s="53">
        <v>0.49537037037037041</v>
      </c>
      <c r="S157" s="37">
        <v>0</v>
      </c>
      <c r="T157" s="3">
        <v>2.3392500000000003</v>
      </c>
      <c r="U157" s="3">
        <v>103.8832872928177</v>
      </c>
      <c r="V157" s="3">
        <v>0.65285399999999993</v>
      </c>
      <c r="W157" s="3">
        <v>27.8</v>
      </c>
      <c r="X157" s="37">
        <v>300.8</v>
      </c>
      <c r="Y157" s="37" t="s">
        <v>143</v>
      </c>
      <c r="Z157" s="40">
        <v>0.1225</v>
      </c>
      <c r="AA157" s="41">
        <v>0.74</v>
      </c>
      <c r="AB157" s="41">
        <v>9.0649999999999981E-2</v>
      </c>
      <c r="AC157" s="42" t="s">
        <v>144</v>
      </c>
      <c r="AD157" s="43">
        <v>486.16661513300545</v>
      </c>
      <c r="AE157" s="43">
        <v>567.19438432183972</v>
      </c>
      <c r="AF157" s="44">
        <v>1.1372652544498831</v>
      </c>
      <c r="AG157" s="44">
        <v>0.84157628829291342</v>
      </c>
      <c r="AH157" s="44">
        <v>50.50458615203874</v>
      </c>
      <c r="AI157" s="44">
        <v>37.373393752508662</v>
      </c>
      <c r="AJ157" s="44">
        <v>0.37029512258205033</v>
      </c>
      <c r="AK157" s="45">
        <v>0.27401839071071721</v>
      </c>
      <c r="AL157" s="35">
        <v>0.68858367536993492</v>
      </c>
      <c r="AM157" s="35">
        <v>-2.2858157548905654E-2</v>
      </c>
      <c r="AN157" s="35">
        <v>7.6328126310293429</v>
      </c>
      <c r="AO157" s="3" t="s">
        <v>866</v>
      </c>
    </row>
    <row r="158" spans="1:41" x14ac:dyDescent="0.2">
      <c r="A158" s="29">
        <v>157</v>
      </c>
      <c r="B158" s="46">
        <v>43266</v>
      </c>
      <c r="C158" s="3" t="s">
        <v>916</v>
      </c>
      <c r="D158" s="3" t="s">
        <v>136</v>
      </c>
      <c r="E158" s="32" t="s">
        <v>137</v>
      </c>
      <c r="F158" s="3" t="s">
        <v>138</v>
      </c>
      <c r="G158" s="33" t="s">
        <v>1782</v>
      </c>
      <c r="H158" s="32">
        <v>2018</v>
      </c>
      <c r="I158" s="34" t="s">
        <v>298</v>
      </c>
      <c r="J158" s="34" t="s">
        <v>917</v>
      </c>
      <c r="K158" s="32" t="s">
        <v>1796</v>
      </c>
      <c r="L158" s="32" t="s">
        <v>1797</v>
      </c>
      <c r="M158" s="32" t="s">
        <v>1798</v>
      </c>
      <c r="N158" s="3">
        <v>2</v>
      </c>
      <c r="O158" s="3" t="s">
        <v>554</v>
      </c>
      <c r="P158" s="33" t="s">
        <v>2574</v>
      </c>
      <c r="Q158" s="31" t="s">
        <v>1864</v>
      </c>
      <c r="R158" s="53">
        <v>0.49236111111111108</v>
      </c>
      <c r="S158" s="37">
        <v>0</v>
      </c>
      <c r="T158" s="3">
        <v>1.8142499999999999</v>
      </c>
      <c r="U158" s="3">
        <v>108.40814917127072</v>
      </c>
      <c r="V158" s="3">
        <v>0.44933400000000001</v>
      </c>
      <c r="W158" s="3">
        <v>25.3</v>
      </c>
      <c r="X158" s="37">
        <v>298.3</v>
      </c>
      <c r="Y158" s="37" t="s">
        <v>143</v>
      </c>
      <c r="Z158" s="40">
        <v>0.1225</v>
      </c>
      <c r="AA158" s="41">
        <v>0.74</v>
      </c>
      <c r="AB158" s="41">
        <v>9.0649999999999981E-2</v>
      </c>
      <c r="AC158" s="42" t="s">
        <v>144</v>
      </c>
      <c r="AD158" s="43">
        <v>490.24109229637287</v>
      </c>
      <c r="AE158" s="43">
        <v>571.94794101243508</v>
      </c>
      <c r="AF158" s="44">
        <v>0.88941990169869434</v>
      </c>
      <c r="AG158" s="44">
        <v>0.65817072725703374</v>
      </c>
      <c r="AH158" s="44">
        <v>53.146129463551887</v>
      </c>
      <c r="AI158" s="44">
        <v>39.328135803028388</v>
      </c>
      <c r="AJ158" s="44">
        <v>0.25699565612688152</v>
      </c>
      <c r="AK158" s="45">
        <v>0.19017678553389228</v>
      </c>
      <c r="AL158" s="35">
        <v>-7.3121192033154259E-4</v>
      </c>
      <c r="AM158" s="61">
        <v>0.42344830268444694</v>
      </c>
      <c r="AN158" s="35">
        <v>5.6697524012986733</v>
      </c>
      <c r="AO158" s="3" t="s">
        <v>918</v>
      </c>
    </row>
    <row r="159" spans="1:41" x14ac:dyDescent="0.2">
      <c r="A159" s="29">
        <v>158</v>
      </c>
      <c r="B159" s="46">
        <v>43266</v>
      </c>
      <c r="C159" s="3" t="s">
        <v>922</v>
      </c>
      <c r="D159" s="3" t="s">
        <v>153</v>
      </c>
      <c r="E159" s="32" t="s">
        <v>137</v>
      </c>
      <c r="F159" s="3" t="s">
        <v>138</v>
      </c>
      <c r="G159" s="33" t="s">
        <v>1782</v>
      </c>
      <c r="H159" s="32">
        <v>2018</v>
      </c>
      <c r="I159" s="34" t="s">
        <v>298</v>
      </c>
      <c r="J159" s="34" t="s">
        <v>917</v>
      </c>
      <c r="K159" s="32" t="s">
        <v>1796</v>
      </c>
      <c r="L159" s="32" t="s">
        <v>1797</v>
      </c>
      <c r="M159" s="32" t="s">
        <v>1805</v>
      </c>
      <c r="N159" s="3">
        <v>11</v>
      </c>
      <c r="O159" s="3" t="s">
        <v>449</v>
      </c>
      <c r="P159" s="33" t="s">
        <v>2575</v>
      </c>
      <c r="Q159" s="31" t="s">
        <v>1864</v>
      </c>
      <c r="R159" s="53">
        <v>0.49236111111111108</v>
      </c>
      <c r="S159" s="37">
        <v>0</v>
      </c>
      <c r="T159" s="3">
        <v>1.73925</v>
      </c>
      <c r="U159" s="3">
        <v>113.87569060773481</v>
      </c>
      <c r="V159" s="3">
        <v>0.436614</v>
      </c>
      <c r="W159" s="3">
        <v>25.3</v>
      </c>
      <c r="X159" s="37">
        <v>298.3</v>
      </c>
      <c r="Y159" s="37" t="s">
        <v>143</v>
      </c>
      <c r="Z159" s="40">
        <v>0.1225</v>
      </c>
      <c r="AA159" s="41">
        <v>0.74</v>
      </c>
      <c r="AB159" s="41">
        <v>9.0649999999999981E-2</v>
      </c>
      <c r="AC159" s="42" t="s">
        <v>144</v>
      </c>
      <c r="AD159" s="43">
        <v>490.24109229637287</v>
      </c>
      <c r="AE159" s="43">
        <v>571.94794101243508</v>
      </c>
      <c r="AF159" s="44">
        <v>0.85265181977646654</v>
      </c>
      <c r="AG159" s="44">
        <v>0.63096234663458506</v>
      </c>
      <c r="AH159" s="44">
        <v>55.826542949539729</v>
      </c>
      <c r="AI159" s="44">
        <v>41.311641782659386</v>
      </c>
      <c r="AJ159" s="44">
        <v>0.24972047831720334</v>
      </c>
      <c r="AK159" s="45">
        <v>0.18479315395473045</v>
      </c>
      <c r="AL159" s="35">
        <v>8.3638745594931438E-2</v>
      </c>
      <c r="AM159" s="35">
        <v>8.9248490223202571E-3</v>
      </c>
      <c r="AN159" s="35">
        <v>50.966567909476751</v>
      </c>
    </row>
    <row r="160" spans="1:41" x14ac:dyDescent="0.2">
      <c r="A160" s="29">
        <v>159</v>
      </c>
      <c r="B160" s="46">
        <v>43266</v>
      </c>
      <c r="C160" s="3" t="s">
        <v>926</v>
      </c>
      <c r="D160" s="3" t="s">
        <v>162</v>
      </c>
      <c r="E160" s="32" t="s">
        <v>137</v>
      </c>
      <c r="F160" s="3" t="s">
        <v>138</v>
      </c>
      <c r="G160" s="33" t="s">
        <v>1782</v>
      </c>
      <c r="H160" s="32">
        <v>2018</v>
      </c>
      <c r="I160" s="34" t="s">
        <v>298</v>
      </c>
      <c r="J160" s="34" t="s">
        <v>917</v>
      </c>
      <c r="K160" s="32" t="s">
        <v>1796</v>
      </c>
      <c r="L160" s="32" t="s">
        <v>1797</v>
      </c>
      <c r="M160" s="32" t="s">
        <v>1810</v>
      </c>
      <c r="N160" s="3">
        <v>14</v>
      </c>
      <c r="O160" s="3" t="s">
        <v>865</v>
      </c>
      <c r="P160" s="33" t="s">
        <v>2576</v>
      </c>
      <c r="Q160" s="31" t="s">
        <v>1864</v>
      </c>
      <c r="R160" s="53">
        <v>0.49236111111111108</v>
      </c>
      <c r="S160" s="37">
        <v>0</v>
      </c>
      <c r="T160" s="3">
        <v>1.8142499999999999</v>
      </c>
      <c r="U160" s="3">
        <v>115.57251381215471</v>
      </c>
      <c r="V160" s="3">
        <v>0.43025400000000003</v>
      </c>
      <c r="W160" s="3">
        <v>25</v>
      </c>
      <c r="X160" s="37">
        <v>298</v>
      </c>
      <c r="Y160" s="37" t="s">
        <v>143</v>
      </c>
      <c r="Z160" s="40">
        <v>0.1225</v>
      </c>
      <c r="AA160" s="41">
        <v>0.74</v>
      </c>
      <c r="AB160" s="41">
        <v>9.0649999999999981E-2</v>
      </c>
      <c r="AC160" s="42" t="s">
        <v>144</v>
      </c>
      <c r="AD160" s="43">
        <v>490.73462359734242</v>
      </c>
      <c r="AE160" s="43">
        <v>572.5237275302328</v>
      </c>
      <c r="AF160" s="44">
        <v>0.89031529086147854</v>
      </c>
      <c r="AG160" s="44">
        <v>0.658833315237494</v>
      </c>
      <c r="AH160" s="44">
        <v>56.715434063806406</v>
      </c>
      <c r="AI160" s="44">
        <v>41.969421207216733</v>
      </c>
      <c r="AJ160" s="44">
        <v>0.24633062386479282</v>
      </c>
      <c r="AK160" s="45">
        <v>0.18228466165994664</v>
      </c>
      <c r="AL160" s="35">
        <v>0.11272598477761947</v>
      </c>
      <c r="AM160" s="35">
        <v>-6.1285563978871749E-3</v>
      </c>
      <c r="AN160" s="35">
        <v>47.226339548073263</v>
      </c>
    </row>
    <row r="161" spans="1:41" x14ac:dyDescent="0.2">
      <c r="A161" s="29">
        <v>160</v>
      </c>
      <c r="B161" s="46">
        <v>43266</v>
      </c>
      <c r="C161" s="3" t="s">
        <v>930</v>
      </c>
      <c r="D161" s="3" t="s">
        <v>171</v>
      </c>
      <c r="E161" s="32" t="s">
        <v>137</v>
      </c>
      <c r="F161" s="3" t="s">
        <v>138</v>
      </c>
      <c r="G161" s="33" t="s">
        <v>1782</v>
      </c>
      <c r="H161" s="32">
        <v>2018</v>
      </c>
      <c r="I161" s="34" t="s">
        <v>298</v>
      </c>
      <c r="J161" s="34" t="s">
        <v>917</v>
      </c>
      <c r="K161" s="32" t="s">
        <v>1796</v>
      </c>
      <c r="L161" s="32" t="s">
        <v>1815</v>
      </c>
      <c r="M161" s="32" t="s">
        <v>1798</v>
      </c>
      <c r="N161" s="3">
        <v>6</v>
      </c>
      <c r="O161" s="3" t="s">
        <v>554</v>
      </c>
      <c r="P161" s="33" t="s">
        <v>2577</v>
      </c>
      <c r="Q161" s="31" t="s">
        <v>1864</v>
      </c>
      <c r="R161" s="53">
        <v>0.49513888888888885</v>
      </c>
      <c r="S161" s="37">
        <v>0</v>
      </c>
      <c r="T161" s="3">
        <v>1.8892500000000001</v>
      </c>
      <c r="U161" s="3">
        <v>114.44129834254144</v>
      </c>
      <c r="V161" s="3">
        <v>0.48749399999999998</v>
      </c>
      <c r="W161" s="3">
        <v>27.6</v>
      </c>
      <c r="X161" s="37">
        <v>300.60000000000002</v>
      </c>
      <c r="Y161" s="37" t="s">
        <v>143</v>
      </c>
      <c r="Z161" s="40">
        <v>0.1225</v>
      </c>
      <c r="AA161" s="41">
        <v>0.74</v>
      </c>
      <c r="AB161" s="41">
        <v>9.0649999999999981E-2</v>
      </c>
      <c r="AC161" s="42" t="s">
        <v>144</v>
      </c>
      <c r="AD161" s="43">
        <v>486.49007928146386</v>
      </c>
      <c r="AE161" s="43">
        <v>567.57175916170775</v>
      </c>
      <c r="AF161" s="44">
        <v>0.9191013822825056</v>
      </c>
      <c r="AG161" s="44">
        <v>0.68013502288905403</v>
      </c>
      <c r="AH161" s="44">
        <v>55.674556303736644</v>
      </c>
      <c r="AI161" s="44">
        <v>41.19917166476511</v>
      </c>
      <c r="AJ161" s="44">
        <v>0.27668782716077756</v>
      </c>
      <c r="AK161" s="45">
        <v>0.20474899209897535</v>
      </c>
      <c r="AL161" s="35">
        <v>0.16919977771946626</v>
      </c>
      <c r="AM161" s="35">
        <v>0.37020204496597214</v>
      </c>
      <c r="AN161" s="35">
        <v>28.539399222837972</v>
      </c>
      <c r="AO161" s="3" t="s">
        <v>931</v>
      </c>
    </row>
    <row r="162" spans="1:41" x14ac:dyDescent="0.2">
      <c r="A162" s="29">
        <v>161</v>
      </c>
      <c r="B162" s="46">
        <v>43266</v>
      </c>
      <c r="C162" s="3" t="s">
        <v>935</v>
      </c>
      <c r="D162" s="3" t="s">
        <v>179</v>
      </c>
      <c r="E162" s="32" t="s">
        <v>137</v>
      </c>
      <c r="F162" s="3" t="s">
        <v>138</v>
      </c>
      <c r="G162" s="33" t="s">
        <v>1782</v>
      </c>
      <c r="H162" s="32">
        <v>2018</v>
      </c>
      <c r="I162" s="34" t="s">
        <v>298</v>
      </c>
      <c r="J162" s="34" t="s">
        <v>917</v>
      </c>
      <c r="K162" s="32" t="s">
        <v>1796</v>
      </c>
      <c r="L162" s="32" t="s">
        <v>1815</v>
      </c>
      <c r="M162" s="32" t="s">
        <v>1805</v>
      </c>
      <c r="N162" s="3">
        <v>5</v>
      </c>
      <c r="O162" s="3" t="s">
        <v>449</v>
      </c>
      <c r="P162" s="33" t="s">
        <v>2578</v>
      </c>
      <c r="Q162" s="31" t="s">
        <v>1864</v>
      </c>
      <c r="R162" s="53">
        <v>0.49513888888888885</v>
      </c>
      <c r="S162" s="37">
        <v>0</v>
      </c>
      <c r="T162" s="3">
        <v>1.73925</v>
      </c>
      <c r="U162" s="3">
        <v>107.08839779005525</v>
      </c>
      <c r="V162" s="3">
        <v>0.83093400000000017</v>
      </c>
      <c r="W162" s="3">
        <v>27.3</v>
      </c>
      <c r="X162" s="37">
        <v>300.3</v>
      </c>
      <c r="Y162" s="37" t="s">
        <v>143</v>
      </c>
      <c r="Z162" s="40">
        <v>0.1225</v>
      </c>
      <c r="AA162" s="41">
        <v>0.74</v>
      </c>
      <c r="AB162" s="41">
        <v>9.0649999999999981E-2</v>
      </c>
      <c r="AC162" s="42" t="s">
        <v>144</v>
      </c>
      <c r="AD162" s="43">
        <v>486.97608335667007</v>
      </c>
      <c r="AE162" s="43">
        <v>568.13876391611507</v>
      </c>
      <c r="AF162" s="44">
        <v>0.84697315297808839</v>
      </c>
      <c r="AG162" s="44">
        <v>0.62676013320378532</v>
      </c>
      <c r="AH162" s="44">
        <v>52.149488528742197</v>
      </c>
      <c r="AI162" s="44">
        <v>38.590621511269219</v>
      </c>
      <c r="AJ162" s="44">
        <v>0.47208581565587326</v>
      </c>
      <c r="AK162" s="45">
        <v>0.34934350358534616</v>
      </c>
      <c r="AL162" s="35">
        <v>0.10920332039512974</v>
      </c>
      <c r="AM162" s="35">
        <v>-0.1638577121772935</v>
      </c>
      <c r="AN162" s="35">
        <v>47.052573014157097</v>
      </c>
    </row>
    <row r="163" spans="1:41" x14ac:dyDescent="0.2">
      <c r="A163" s="29">
        <v>162</v>
      </c>
      <c r="B163" s="46">
        <v>43266</v>
      </c>
      <c r="C163" s="3" t="s">
        <v>939</v>
      </c>
      <c r="D163" s="3" t="s">
        <v>187</v>
      </c>
      <c r="E163" s="32" t="s">
        <v>137</v>
      </c>
      <c r="F163" s="3" t="s">
        <v>138</v>
      </c>
      <c r="G163" s="33" t="s">
        <v>1782</v>
      </c>
      <c r="H163" s="32">
        <v>2018</v>
      </c>
      <c r="I163" s="34" t="s">
        <v>298</v>
      </c>
      <c r="J163" s="34" t="s">
        <v>917</v>
      </c>
      <c r="K163" s="32" t="s">
        <v>1796</v>
      </c>
      <c r="L163" s="32" t="s">
        <v>1815</v>
      </c>
      <c r="M163" s="32" t="s">
        <v>1810</v>
      </c>
      <c r="N163" s="3">
        <v>8</v>
      </c>
      <c r="O163" s="3" t="s">
        <v>865</v>
      </c>
      <c r="P163" s="33" t="s">
        <v>2579</v>
      </c>
      <c r="Q163" s="31" t="s">
        <v>1864</v>
      </c>
      <c r="R163" s="53">
        <v>0.49513888888888885</v>
      </c>
      <c r="S163" s="37">
        <v>0</v>
      </c>
      <c r="T163" s="3">
        <v>1.8142499999999999</v>
      </c>
      <c r="U163" s="3">
        <v>120.09737569060773</v>
      </c>
      <c r="V163" s="3">
        <v>0.48113399999999995</v>
      </c>
      <c r="W163" s="3">
        <v>27.9</v>
      </c>
      <c r="X163" s="37">
        <v>300.89999999999998</v>
      </c>
      <c r="Y163" s="37" t="s">
        <v>143</v>
      </c>
      <c r="Z163" s="40">
        <v>0.1225</v>
      </c>
      <c r="AA163" s="41">
        <v>0.74</v>
      </c>
      <c r="AB163" s="41">
        <v>9.0649999999999981E-2</v>
      </c>
      <c r="AC163" s="42" t="s">
        <v>144</v>
      </c>
      <c r="AD163" s="43">
        <v>486.00504430710555</v>
      </c>
      <c r="AE163" s="43">
        <v>567.00588502495646</v>
      </c>
      <c r="AF163" s="44">
        <v>0.8817346516341662</v>
      </c>
      <c r="AG163" s="44">
        <v>0.6524836422092829</v>
      </c>
      <c r="AH163" s="44">
        <v>58.367930393680915</v>
      </c>
      <c r="AI163" s="44">
        <v>43.192268491323865</v>
      </c>
      <c r="AJ163" s="44">
        <v>0.27280580948559735</v>
      </c>
      <c r="AK163" s="45">
        <v>0.20187629901934201</v>
      </c>
      <c r="AL163" s="35">
        <v>0.36488110827956566</v>
      </c>
      <c r="AM163" s="35">
        <v>-2.5631067311901734E-2</v>
      </c>
      <c r="AN163" s="35">
        <v>70.284516012211029</v>
      </c>
    </row>
    <row r="164" spans="1:41" x14ac:dyDescent="0.2">
      <c r="A164" s="29">
        <v>163</v>
      </c>
      <c r="B164" s="46">
        <v>43266</v>
      </c>
      <c r="C164" s="3" t="s">
        <v>943</v>
      </c>
      <c r="D164" s="3" t="s">
        <v>195</v>
      </c>
      <c r="E164" s="32" t="s">
        <v>137</v>
      </c>
      <c r="F164" s="3" t="s">
        <v>138</v>
      </c>
      <c r="G164" s="33" t="s">
        <v>1782</v>
      </c>
      <c r="H164" s="32">
        <v>2018</v>
      </c>
      <c r="I164" s="34" t="s">
        <v>298</v>
      </c>
      <c r="J164" s="34" t="s">
        <v>917</v>
      </c>
      <c r="K164" s="32" t="s">
        <v>1828</v>
      </c>
      <c r="L164" s="32" t="s">
        <v>1797</v>
      </c>
      <c r="M164" s="32" t="s">
        <v>1798</v>
      </c>
      <c r="N164" s="3">
        <v>2</v>
      </c>
      <c r="O164" s="3" t="s">
        <v>554</v>
      </c>
      <c r="P164" s="33" t="s">
        <v>2580</v>
      </c>
      <c r="Q164" s="31" t="s">
        <v>1864</v>
      </c>
      <c r="R164" s="53">
        <v>0.53541666666666665</v>
      </c>
      <c r="S164" s="37">
        <v>0</v>
      </c>
      <c r="T164" s="3">
        <v>1.9642500000000003</v>
      </c>
      <c r="U164" s="3">
        <v>102.94060773480663</v>
      </c>
      <c r="V164" s="3">
        <v>0.62105399999999999</v>
      </c>
      <c r="W164" s="3">
        <v>24.5</v>
      </c>
      <c r="X164" s="37">
        <v>297.5</v>
      </c>
      <c r="Y164" s="37" t="s">
        <v>143</v>
      </c>
      <c r="Z164" s="40">
        <v>0.1225</v>
      </c>
      <c r="AA164" s="41">
        <v>0.74</v>
      </c>
      <c r="AB164" s="41">
        <v>9.0649999999999981E-2</v>
      </c>
      <c r="AC164" s="42" t="s">
        <v>144</v>
      </c>
      <c r="AD164" s="43">
        <v>491.55938767061525</v>
      </c>
      <c r="AE164" s="43">
        <v>573.48595228238446</v>
      </c>
      <c r="AF164" s="44">
        <v>0.96554552723200615</v>
      </c>
      <c r="AG164" s="44">
        <v>0.71450369015168447</v>
      </c>
      <c r="AH164" s="44">
        <v>50.601422104562545</v>
      </c>
      <c r="AI164" s="44">
        <v>37.445052357376277</v>
      </c>
      <c r="AJ164" s="44">
        <v>0.35616574460878397</v>
      </c>
      <c r="AK164" s="45">
        <v>0.26356265101050014</v>
      </c>
      <c r="AL164" s="35">
        <v>1.2302866044754137</v>
      </c>
      <c r="AM164" s="35">
        <v>-3.4526548829736305E-2</v>
      </c>
      <c r="AN164" s="35">
        <v>110.57467911017345</v>
      </c>
    </row>
    <row r="165" spans="1:41" x14ac:dyDescent="0.2">
      <c r="A165" s="29">
        <v>164</v>
      </c>
      <c r="B165" s="46">
        <v>43266</v>
      </c>
      <c r="C165" s="3" t="s">
        <v>947</v>
      </c>
      <c r="D165" s="3" t="s">
        <v>203</v>
      </c>
      <c r="E165" s="32" t="s">
        <v>137</v>
      </c>
      <c r="F165" s="3" t="s">
        <v>138</v>
      </c>
      <c r="G165" s="33" t="s">
        <v>1782</v>
      </c>
      <c r="H165" s="32">
        <v>2018</v>
      </c>
      <c r="I165" s="34" t="s">
        <v>298</v>
      </c>
      <c r="J165" s="34" t="s">
        <v>917</v>
      </c>
      <c r="K165" s="32" t="s">
        <v>1828</v>
      </c>
      <c r="L165" s="32" t="s">
        <v>1797</v>
      </c>
      <c r="M165" s="32" t="s">
        <v>1805</v>
      </c>
      <c r="N165" s="3">
        <v>11</v>
      </c>
      <c r="O165" s="3" t="s">
        <v>449</v>
      </c>
      <c r="P165" s="33" t="s">
        <v>2581</v>
      </c>
      <c r="Q165" s="31" t="s">
        <v>1864</v>
      </c>
      <c r="R165" s="53">
        <v>0.53541666666666665</v>
      </c>
      <c r="S165" s="37">
        <v>0</v>
      </c>
      <c r="T165" s="3">
        <v>1.9642500000000003</v>
      </c>
      <c r="U165" s="3">
        <v>125.56491712707184</v>
      </c>
      <c r="V165" s="3">
        <v>0.48749399999999998</v>
      </c>
      <c r="W165" s="3">
        <v>24.2</v>
      </c>
      <c r="X165" s="37">
        <v>297.2</v>
      </c>
      <c r="Y165" s="37" t="s">
        <v>143</v>
      </c>
      <c r="Z165" s="40">
        <v>0.1225</v>
      </c>
      <c r="AA165" s="41">
        <v>0.74</v>
      </c>
      <c r="AB165" s="41">
        <v>9.0649999999999981E-2</v>
      </c>
      <c r="AC165" s="42" t="s">
        <v>144</v>
      </c>
      <c r="AD165" s="43">
        <v>492.05557816960976</v>
      </c>
      <c r="AE165" s="43">
        <v>574.06484119787808</v>
      </c>
      <c r="AF165" s="44">
        <v>0.96652016941965613</v>
      </c>
      <c r="AG165" s="44">
        <v>0.71522492537054538</v>
      </c>
      <c r="AH165" s="44">
        <v>61.78491789478047</v>
      </c>
      <c r="AI165" s="44">
        <v>45.720839242137536</v>
      </c>
      <c r="AJ165" s="44">
        <v>0.27985316569491836</v>
      </c>
      <c r="AK165" s="45">
        <v>0.20709134261423953</v>
      </c>
      <c r="AL165" s="35">
        <v>3.2266870767921914</v>
      </c>
      <c r="AM165" s="35">
        <v>-2.6604151425192847E-3</v>
      </c>
      <c r="AN165" s="35">
        <v>83.55636524202194</v>
      </c>
      <c r="AO165" s="3" t="s">
        <v>931</v>
      </c>
    </row>
    <row r="166" spans="1:41" x14ac:dyDescent="0.2">
      <c r="A166" s="29">
        <v>165</v>
      </c>
      <c r="B166" s="46">
        <v>43266</v>
      </c>
      <c r="C166" s="3" t="s">
        <v>951</v>
      </c>
      <c r="D166" s="3" t="s">
        <v>211</v>
      </c>
      <c r="E166" s="32" t="s">
        <v>137</v>
      </c>
      <c r="F166" s="3" t="s">
        <v>138</v>
      </c>
      <c r="G166" s="33" t="s">
        <v>1782</v>
      </c>
      <c r="H166" s="32">
        <v>2018</v>
      </c>
      <c r="I166" s="34" t="s">
        <v>298</v>
      </c>
      <c r="J166" s="34" t="s">
        <v>917</v>
      </c>
      <c r="K166" s="32" t="s">
        <v>1828</v>
      </c>
      <c r="L166" s="32" t="s">
        <v>1797</v>
      </c>
      <c r="M166" s="32" t="s">
        <v>1810</v>
      </c>
      <c r="N166" s="3">
        <v>14</v>
      </c>
      <c r="O166" s="3" t="s">
        <v>865</v>
      </c>
      <c r="P166" s="33" t="s">
        <v>2582</v>
      </c>
      <c r="Q166" s="31" t="s">
        <v>1864</v>
      </c>
      <c r="R166" s="53">
        <v>0.53541666666666665</v>
      </c>
      <c r="S166" s="37">
        <v>0</v>
      </c>
      <c r="T166" s="3">
        <v>2.7142499999999998</v>
      </c>
      <c r="U166" s="3">
        <v>117.83494475138123</v>
      </c>
      <c r="V166" s="48">
        <v>0.65285399999999993</v>
      </c>
      <c r="W166" s="3">
        <v>25</v>
      </c>
      <c r="X166" s="37">
        <v>298</v>
      </c>
      <c r="Y166" s="37" t="s">
        <v>143</v>
      </c>
      <c r="Z166" s="40">
        <v>0.1225</v>
      </c>
      <c r="AA166" s="41">
        <v>0.74</v>
      </c>
      <c r="AB166" s="41">
        <v>9.0649999999999981E-2</v>
      </c>
      <c r="AC166" s="42" t="s">
        <v>144</v>
      </c>
      <c r="AD166" s="43">
        <v>490.73462359734242</v>
      </c>
      <c r="AE166" s="43">
        <v>572.5237275302328</v>
      </c>
      <c r="AF166" s="44">
        <v>1.3319764520990867</v>
      </c>
      <c r="AG166" s="44">
        <v>0.98566257455332396</v>
      </c>
      <c r="AH166" s="44">
        <v>57.825687259182708</v>
      </c>
      <c r="AI166" s="44">
        <v>42.791008571795189</v>
      </c>
      <c r="AJ166" s="44">
        <v>0.37377440561302255</v>
      </c>
      <c r="AK166" s="45">
        <v>0.27659306015363666</v>
      </c>
      <c r="AL166" s="35">
        <v>4.3583089908054236</v>
      </c>
      <c r="AM166" s="61">
        <v>-0.13103602112641358</v>
      </c>
      <c r="AN166" s="35">
        <v>83.236041645315765</v>
      </c>
      <c r="AO166" s="3" t="s">
        <v>952</v>
      </c>
    </row>
    <row r="167" spans="1:41" x14ac:dyDescent="0.2">
      <c r="A167" s="29">
        <v>166</v>
      </c>
      <c r="B167" s="46">
        <v>43266</v>
      </c>
      <c r="C167" s="3" t="s">
        <v>956</v>
      </c>
      <c r="D167" s="3" t="s">
        <v>219</v>
      </c>
      <c r="E167" s="32" t="s">
        <v>137</v>
      </c>
      <c r="F167" s="3" t="s">
        <v>138</v>
      </c>
      <c r="G167" s="33" t="s">
        <v>1782</v>
      </c>
      <c r="H167" s="32">
        <v>2018</v>
      </c>
      <c r="I167" s="34" t="s">
        <v>298</v>
      </c>
      <c r="J167" s="34" t="s">
        <v>917</v>
      </c>
      <c r="K167" s="32" t="s">
        <v>1828</v>
      </c>
      <c r="L167" s="32" t="s">
        <v>1815</v>
      </c>
      <c r="M167" s="32" t="s">
        <v>1798</v>
      </c>
      <c r="N167" s="3">
        <v>6</v>
      </c>
      <c r="O167" s="3" t="s">
        <v>554</v>
      </c>
      <c r="P167" s="33" t="s">
        <v>2583</v>
      </c>
      <c r="Q167" s="31" t="s">
        <v>1864</v>
      </c>
      <c r="R167" s="53">
        <v>0.5385416666666667</v>
      </c>
      <c r="S167" s="37">
        <v>0</v>
      </c>
      <c r="T167" s="3">
        <v>2.1142500000000002</v>
      </c>
      <c r="U167" s="3">
        <v>110.85911602209946</v>
      </c>
      <c r="V167" s="3">
        <v>0.512934</v>
      </c>
      <c r="W167" s="3">
        <v>25.6</v>
      </c>
      <c r="X167" s="37">
        <v>298.60000000000002</v>
      </c>
      <c r="Y167" s="37" t="s">
        <v>143</v>
      </c>
      <c r="Z167" s="40">
        <v>0.1225</v>
      </c>
      <c r="AA167" s="41">
        <v>0.74</v>
      </c>
      <c r="AB167" s="41">
        <v>9.0649999999999981E-2</v>
      </c>
      <c r="AC167" s="42" t="s">
        <v>144</v>
      </c>
      <c r="AD167" s="43">
        <v>489.74855268589425</v>
      </c>
      <c r="AE167" s="43">
        <v>571.37331146687666</v>
      </c>
      <c r="AF167" s="44">
        <v>1.0354508775161522</v>
      </c>
      <c r="AG167" s="44">
        <v>0.76623364936195248</v>
      </c>
      <c r="AH167" s="44">
        <v>54.293091623860839</v>
      </c>
      <c r="AI167" s="44">
        <v>40.176887801657017</v>
      </c>
      <c r="AJ167" s="44">
        <v>0.29307679814395088</v>
      </c>
      <c r="AK167" s="45">
        <v>0.2168768306265236</v>
      </c>
      <c r="AL167" s="35">
        <v>2.9753906607527236</v>
      </c>
      <c r="AM167" s="35">
        <v>8.4307431275230618E-2</v>
      </c>
      <c r="AN167" s="35">
        <v>36.788031125406285</v>
      </c>
      <c r="AO167" s="3" t="s">
        <v>931</v>
      </c>
    </row>
    <row r="168" spans="1:41" x14ac:dyDescent="0.2">
      <c r="A168" s="29">
        <v>167</v>
      </c>
      <c r="B168" s="46">
        <v>43266</v>
      </c>
      <c r="C168" s="3" t="s">
        <v>960</v>
      </c>
      <c r="D168" s="3" t="s">
        <v>227</v>
      </c>
      <c r="E168" s="32" t="s">
        <v>137</v>
      </c>
      <c r="F168" s="3" t="s">
        <v>138</v>
      </c>
      <c r="G168" s="33" t="s">
        <v>1782</v>
      </c>
      <c r="H168" s="32">
        <v>2018</v>
      </c>
      <c r="I168" s="34" t="s">
        <v>298</v>
      </c>
      <c r="J168" s="34" t="s">
        <v>917</v>
      </c>
      <c r="K168" s="32" t="s">
        <v>1828</v>
      </c>
      <c r="L168" s="32" t="s">
        <v>1815</v>
      </c>
      <c r="M168" s="32" t="s">
        <v>1805</v>
      </c>
      <c r="N168" s="3">
        <v>5</v>
      </c>
      <c r="O168" s="3" t="s">
        <v>449</v>
      </c>
      <c r="P168" s="33" t="s">
        <v>2584</v>
      </c>
      <c r="Q168" s="31" t="s">
        <v>1864</v>
      </c>
      <c r="R168" s="53">
        <v>0.5385416666666667</v>
      </c>
      <c r="S168" s="37">
        <v>0</v>
      </c>
      <c r="T168" s="3">
        <v>1.8892500000000001</v>
      </c>
      <c r="U168" s="3">
        <v>95.964779005524875</v>
      </c>
      <c r="V168" s="3">
        <v>0.50657399999999997</v>
      </c>
      <c r="W168" s="3">
        <v>26.1</v>
      </c>
      <c r="X168" s="37">
        <v>299.10000000000002</v>
      </c>
      <c r="Y168" s="37" t="s">
        <v>143</v>
      </c>
      <c r="Z168" s="40">
        <v>0.1225</v>
      </c>
      <c r="AA168" s="41">
        <v>0.74</v>
      </c>
      <c r="AB168" s="41">
        <v>9.0649999999999981E-2</v>
      </c>
      <c r="AC168" s="42" t="s">
        <v>144</v>
      </c>
      <c r="AD168" s="43">
        <v>488.92984898698774</v>
      </c>
      <c r="AE168" s="43">
        <v>570.41815715148562</v>
      </c>
      <c r="AF168" s="44">
        <v>0.92371071719866671</v>
      </c>
      <c r="AG168" s="44">
        <v>0.6835459307270132</v>
      </c>
      <c r="AH168" s="44">
        <v>46.920044907240921</v>
      </c>
      <c r="AI168" s="44">
        <v>34.72083323135827</v>
      </c>
      <c r="AJ168" s="44">
        <v>0.28895900754085663</v>
      </c>
      <c r="AK168" s="45">
        <v>0.21382966558023386</v>
      </c>
      <c r="AL168" s="35">
        <v>2.2638542271353712</v>
      </c>
      <c r="AM168" s="35">
        <v>1.4291981252368325E-2</v>
      </c>
      <c r="AN168" s="35">
        <v>77.831098161535948</v>
      </c>
      <c r="AO168" s="3" t="s">
        <v>931</v>
      </c>
    </row>
    <row r="169" spans="1:41" x14ac:dyDescent="0.2">
      <c r="A169" s="29">
        <v>168</v>
      </c>
      <c r="B169" s="46">
        <v>43266</v>
      </c>
      <c r="C169" s="3" t="s">
        <v>964</v>
      </c>
      <c r="D169" s="3" t="s">
        <v>235</v>
      </c>
      <c r="E169" s="32" t="s">
        <v>137</v>
      </c>
      <c r="F169" s="3" t="s">
        <v>138</v>
      </c>
      <c r="G169" s="33" t="s">
        <v>1782</v>
      </c>
      <c r="H169" s="32">
        <v>2018</v>
      </c>
      <c r="I169" s="34" t="s">
        <v>298</v>
      </c>
      <c r="J169" s="34" t="s">
        <v>917</v>
      </c>
      <c r="K169" s="32" t="s">
        <v>1828</v>
      </c>
      <c r="L169" s="32" t="s">
        <v>1815</v>
      </c>
      <c r="M169" s="32" t="s">
        <v>1810</v>
      </c>
      <c r="N169" s="3">
        <v>8</v>
      </c>
      <c r="O169" s="3" t="s">
        <v>865</v>
      </c>
      <c r="P169" s="33" t="s">
        <v>2585</v>
      </c>
      <c r="Q169" s="31" t="s">
        <v>1864</v>
      </c>
      <c r="R169" s="53">
        <v>0.5385416666666667</v>
      </c>
      <c r="S169" s="37">
        <v>0</v>
      </c>
      <c r="T169" s="3">
        <v>1.9642500000000003</v>
      </c>
      <c r="U169" s="3">
        <v>102.75207182320443</v>
      </c>
      <c r="V169" s="3">
        <v>0.54473400000000005</v>
      </c>
      <c r="W169" s="3">
        <v>25.1</v>
      </c>
      <c r="X169" s="37">
        <v>298.10000000000002</v>
      </c>
      <c r="Y169" s="37" t="s">
        <v>143</v>
      </c>
      <c r="Z169" s="40">
        <v>0.1225</v>
      </c>
      <c r="AA169" s="41">
        <v>0.74</v>
      </c>
      <c r="AB169" s="41">
        <v>9.0649999999999981E-2</v>
      </c>
      <c r="AC169" s="42" t="s">
        <v>144</v>
      </c>
      <c r="AD169" s="43">
        <v>490.5700027910367</v>
      </c>
      <c r="AE169" s="43">
        <v>572.33166992287613</v>
      </c>
      <c r="AF169" s="44">
        <v>0.96360212798229394</v>
      </c>
      <c r="AG169" s="44">
        <v>0.71306557470689746</v>
      </c>
      <c r="AH169" s="44">
        <v>50.407084161094204</v>
      </c>
      <c r="AI169" s="44">
        <v>37.301242279209703</v>
      </c>
      <c r="AJ169" s="44">
        <v>0.31176851988376802</v>
      </c>
      <c r="AK169" s="45">
        <v>0.2307087047139883</v>
      </c>
      <c r="AL169" s="35">
        <v>4.00211346863051</v>
      </c>
      <c r="AM169" s="35">
        <v>0.12181243147101858</v>
      </c>
      <c r="AN169" s="35">
        <v>120.64966980469895</v>
      </c>
      <c r="AO169" s="3" t="s">
        <v>931</v>
      </c>
    </row>
    <row r="170" spans="1:41" x14ac:dyDescent="0.2">
      <c r="A170" s="29">
        <v>169</v>
      </c>
      <c r="B170" s="46">
        <v>43280</v>
      </c>
      <c r="C170" s="3" t="s">
        <v>971</v>
      </c>
      <c r="D170" s="3" t="s">
        <v>136</v>
      </c>
      <c r="E170" s="32" t="s">
        <v>137</v>
      </c>
      <c r="F170" s="3" t="s">
        <v>138</v>
      </c>
      <c r="G170" s="33" t="s">
        <v>1782</v>
      </c>
      <c r="H170" s="32">
        <v>2018</v>
      </c>
      <c r="I170" s="34" t="s">
        <v>298</v>
      </c>
      <c r="J170" s="34">
        <v>29</v>
      </c>
      <c r="K170" s="32" t="s">
        <v>1796</v>
      </c>
      <c r="L170" s="32" t="s">
        <v>1797</v>
      </c>
      <c r="M170" s="32" t="s">
        <v>1798</v>
      </c>
      <c r="N170" s="3">
        <v>2</v>
      </c>
      <c r="O170" s="3" t="s">
        <v>865</v>
      </c>
      <c r="P170" s="33" t="s">
        <v>2586</v>
      </c>
      <c r="Q170" s="31" t="s">
        <v>1864</v>
      </c>
      <c r="R170" s="53">
        <v>0.48020833333333335</v>
      </c>
      <c r="S170" s="37">
        <v>0</v>
      </c>
      <c r="T170" s="3">
        <v>2.03925</v>
      </c>
      <c r="U170" s="3">
        <v>85.595303867403317</v>
      </c>
      <c r="V170" s="3">
        <v>0.8436539999999999</v>
      </c>
      <c r="W170" s="3">
        <v>31.3</v>
      </c>
      <c r="X170" s="37">
        <v>304.3</v>
      </c>
      <c r="Y170" s="37" t="s">
        <v>143</v>
      </c>
      <c r="Z170" s="40">
        <v>0.1225</v>
      </c>
      <c r="AA170" s="41">
        <v>0.74</v>
      </c>
      <c r="AB170" s="41">
        <v>9.0649999999999981E-2</v>
      </c>
      <c r="AC170" s="42" t="s">
        <v>144</v>
      </c>
      <c r="AD170" s="43">
        <v>480.57482034836681</v>
      </c>
      <c r="AE170" s="43">
        <v>560.67062373976137</v>
      </c>
      <c r="AF170" s="44">
        <v>0.98001220239540698</v>
      </c>
      <c r="AG170" s="44">
        <v>0.72520902977260104</v>
      </c>
      <c r="AH170" s="44">
        <v>41.134947778741221</v>
      </c>
      <c r="AI170" s="44">
        <v>30.439861356268498</v>
      </c>
      <c r="AJ170" s="44">
        <v>0.47301201440054458</v>
      </c>
      <c r="AK170" s="45">
        <v>0.35002889065640291</v>
      </c>
      <c r="AL170" s="35">
        <v>1.139453230596728</v>
      </c>
      <c r="AM170" s="35">
        <v>-0.22455477372197444</v>
      </c>
      <c r="AN170" s="35">
        <v>108.11716138571558</v>
      </c>
    </row>
    <row r="171" spans="1:41" x14ac:dyDescent="0.2">
      <c r="A171" s="29">
        <v>170</v>
      </c>
      <c r="B171" s="46">
        <v>43280</v>
      </c>
      <c r="C171" s="3" t="s">
        <v>975</v>
      </c>
      <c r="D171" s="3" t="s">
        <v>153</v>
      </c>
      <c r="E171" s="32" t="s">
        <v>137</v>
      </c>
      <c r="F171" s="3" t="s">
        <v>138</v>
      </c>
      <c r="G171" s="33" t="s">
        <v>1782</v>
      </c>
      <c r="H171" s="32">
        <v>2018</v>
      </c>
      <c r="I171" s="34" t="s">
        <v>298</v>
      </c>
      <c r="J171" s="34">
        <v>29</v>
      </c>
      <c r="K171" s="32" t="s">
        <v>1796</v>
      </c>
      <c r="L171" s="32" t="s">
        <v>1797</v>
      </c>
      <c r="M171" s="32" t="s">
        <v>1805</v>
      </c>
      <c r="N171" s="3">
        <v>14</v>
      </c>
      <c r="O171" s="3" t="s">
        <v>664</v>
      </c>
      <c r="P171" s="33" t="s">
        <v>2587</v>
      </c>
      <c r="Q171" s="31" t="s">
        <v>1864</v>
      </c>
      <c r="R171" s="53">
        <v>0.48020833333333335</v>
      </c>
      <c r="S171" s="37">
        <v>0</v>
      </c>
      <c r="T171" s="3">
        <v>2.03925</v>
      </c>
      <c r="U171" s="3">
        <v>121.41712707182322</v>
      </c>
      <c r="V171" s="3">
        <v>0.53201399999999999</v>
      </c>
      <c r="W171" s="3">
        <v>30.5</v>
      </c>
      <c r="X171" s="37">
        <v>303.5</v>
      </c>
      <c r="Y171" s="37" t="s">
        <v>143</v>
      </c>
      <c r="Z171" s="40">
        <v>0.1225</v>
      </c>
      <c r="AA171" s="41">
        <v>0.74</v>
      </c>
      <c r="AB171" s="41">
        <v>9.0649999999999981E-2</v>
      </c>
      <c r="AC171" s="42" t="s">
        <v>144</v>
      </c>
      <c r="AD171" s="43">
        <v>481.84157440529827</v>
      </c>
      <c r="AE171" s="43">
        <v>562.14850347284801</v>
      </c>
      <c r="AF171" s="44">
        <v>0.98259543060600452</v>
      </c>
      <c r="AG171" s="44">
        <v>0.72712061864844313</v>
      </c>
      <c r="AH171" s="44">
        <v>58.503819668055463</v>
      </c>
      <c r="AI171" s="44">
        <v>43.292826554361035</v>
      </c>
      <c r="AJ171" s="44">
        <v>0.2990708739266037</v>
      </c>
      <c r="AK171" s="45">
        <v>0.22131244670568667</v>
      </c>
      <c r="AL171" s="35">
        <v>1.3397663163619293</v>
      </c>
      <c r="AM171" s="35">
        <v>-9.4448006672025631E-2</v>
      </c>
      <c r="AN171" s="35">
        <v>103.34427088119477</v>
      </c>
    </row>
    <row r="172" spans="1:41" x14ac:dyDescent="0.2">
      <c r="A172" s="29">
        <v>171</v>
      </c>
      <c r="B172" s="46">
        <v>43280</v>
      </c>
      <c r="C172" s="3" t="s">
        <v>979</v>
      </c>
      <c r="D172" s="3" t="s">
        <v>162</v>
      </c>
      <c r="E172" s="32" t="s">
        <v>137</v>
      </c>
      <c r="F172" s="3" t="s">
        <v>138</v>
      </c>
      <c r="G172" s="33" t="s">
        <v>1782</v>
      </c>
      <c r="H172" s="32">
        <v>2018</v>
      </c>
      <c r="I172" s="34" t="s">
        <v>298</v>
      </c>
      <c r="J172" s="34">
        <v>29</v>
      </c>
      <c r="K172" s="32" t="s">
        <v>1796</v>
      </c>
      <c r="L172" s="32" t="s">
        <v>1797</v>
      </c>
      <c r="M172" s="32" t="s">
        <v>1810</v>
      </c>
      <c r="N172" s="3">
        <v>5</v>
      </c>
      <c r="O172" s="3" t="s">
        <v>770</v>
      </c>
      <c r="P172" s="33" t="s">
        <v>2588</v>
      </c>
      <c r="Q172" s="31" t="s">
        <v>1864</v>
      </c>
      <c r="R172" s="53">
        <v>0.48020833333333335</v>
      </c>
      <c r="S172" s="37">
        <v>0</v>
      </c>
      <c r="T172" s="3">
        <v>1.8892500000000001</v>
      </c>
      <c r="U172" s="3">
        <v>114.62983425414366</v>
      </c>
      <c r="V172" s="3">
        <v>0.37301400000000001</v>
      </c>
      <c r="W172" s="3">
        <v>31</v>
      </c>
      <c r="X172" s="37">
        <v>304</v>
      </c>
      <c r="Y172" s="37" t="s">
        <v>143</v>
      </c>
      <c r="Z172" s="40">
        <v>0.1225</v>
      </c>
      <c r="AA172" s="41">
        <v>0.74</v>
      </c>
      <c r="AB172" s="41">
        <v>9.0649999999999981E-2</v>
      </c>
      <c r="AC172" s="42" t="s">
        <v>144</v>
      </c>
      <c r="AD172" s="43">
        <v>481.04907181581586</v>
      </c>
      <c r="AE172" s="43">
        <v>561.22391711845182</v>
      </c>
      <c r="AF172" s="44">
        <v>0.90882195892803019</v>
      </c>
      <c r="AG172" s="44">
        <v>0.67252824960674218</v>
      </c>
      <c r="AH172" s="44">
        <v>55.142575370356624</v>
      </c>
      <c r="AI172" s="44">
        <v>40.805505774063896</v>
      </c>
      <c r="AJ172" s="44">
        <v>0.20934437822002222</v>
      </c>
      <c r="AK172" s="45">
        <v>0.1549148398828164</v>
      </c>
      <c r="AL172" s="35">
        <v>1.2473472889488426</v>
      </c>
      <c r="AM172" s="35">
        <v>4.7566788052965325E-2</v>
      </c>
      <c r="AN172" s="35">
        <v>137.09879436283848</v>
      </c>
    </row>
    <row r="173" spans="1:41" x14ac:dyDescent="0.2">
      <c r="A173" s="29">
        <v>172</v>
      </c>
      <c r="B173" s="46">
        <v>43280</v>
      </c>
      <c r="C173" s="3" t="s">
        <v>983</v>
      </c>
      <c r="D173" s="3" t="s">
        <v>171</v>
      </c>
      <c r="E173" s="32" t="s">
        <v>137</v>
      </c>
      <c r="F173" s="3" t="s">
        <v>138</v>
      </c>
      <c r="G173" s="33" t="s">
        <v>1782</v>
      </c>
      <c r="H173" s="32">
        <v>2018</v>
      </c>
      <c r="I173" s="34" t="s">
        <v>298</v>
      </c>
      <c r="J173" s="34">
        <v>29</v>
      </c>
      <c r="K173" s="32" t="s">
        <v>1796</v>
      </c>
      <c r="L173" s="32" t="s">
        <v>1815</v>
      </c>
      <c r="M173" s="32" t="s">
        <v>1798</v>
      </c>
      <c r="N173" s="3">
        <v>8</v>
      </c>
      <c r="O173" s="3" t="s">
        <v>865</v>
      </c>
      <c r="P173" s="33" t="s">
        <v>2589</v>
      </c>
      <c r="Q173" s="31" t="s">
        <v>1864</v>
      </c>
      <c r="R173" s="53">
        <v>0.48206018518518517</v>
      </c>
      <c r="S173" s="37">
        <v>0</v>
      </c>
      <c r="T173" s="3">
        <v>2.1892499999999999</v>
      </c>
      <c r="U173" s="3">
        <v>100.1125690607735</v>
      </c>
      <c r="V173" s="3">
        <v>0.65285399999999993</v>
      </c>
      <c r="W173" s="3">
        <v>29.6</v>
      </c>
      <c r="X173" s="37">
        <v>302.60000000000002</v>
      </c>
      <c r="Y173" s="37" t="s">
        <v>143</v>
      </c>
      <c r="Z173" s="40">
        <v>0.1225</v>
      </c>
      <c r="AA173" s="41">
        <v>0.74</v>
      </c>
      <c r="AB173" s="41">
        <v>9.0649999999999981E-2</v>
      </c>
      <c r="AC173" s="42" t="s">
        <v>144</v>
      </c>
      <c r="AD173" s="43">
        <v>483.27467888964975</v>
      </c>
      <c r="AE173" s="43">
        <v>563.82045870459137</v>
      </c>
      <c r="AF173" s="44">
        <v>1.0580090907591657</v>
      </c>
      <c r="AG173" s="44">
        <v>0.78292672716178247</v>
      </c>
      <c r="AH173" s="44">
        <v>48.381869665663196</v>
      </c>
      <c r="AI173" s="44">
        <v>35.802583552590754</v>
      </c>
      <c r="AJ173" s="44">
        <v>0.3680924417471273</v>
      </c>
      <c r="AK173" s="45">
        <v>0.27238840689287414</v>
      </c>
      <c r="AL173" s="35">
        <v>2.861839431874837</v>
      </c>
      <c r="AM173" s="35">
        <v>-0.17900203393931458</v>
      </c>
      <c r="AN173" s="35">
        <v>77.817324998577391</v>
      </c>
    </row>
    <row r="174" spans="1:41" x14ac:dyDescent="0.2">
      <c r="A174" s="29">
        <v>173</v>
      </c>
      <c r="B174" s="46">
        <v>43280</v>
      </c>
      <c r="C174" s="3" t="s">
        <v>987</v>
      </c>
      <c r="D174" s="3" t="s">
        <v>179</v>
      </c>
      <c r="E174" s="32" t="s">
        <v>137</v>
      </c>
      <c r="F174" s="3" t="s">
        <v>138</v>
      </c>
      <c r="G174" s="33" t="s">
        <v>1782</v>
      </c>
      <c r="H174" s="32">
        <v>2018</v>
      </c>
      <c r="I174" s="34" t="s">
        <v>298</v>
      </c>
      <c r="J174" s="34">
        <v>29</v>
      </c>
      <c r="K174" s="32" t="s">
        <v>1796</v>
      </c>
      <c r="L174" s="32" t="s">
        <v>1815</v>
      </c>
      <c r="M174" s="32" t="s">
        <v>1805</v>
      </c>
      <c r="N174" s="3">
        <v>6</v>
      </c>
      <c r="O174" s="3" t="s">
        <v>664</v>
      </c>
      <c r="P174" s="33" t="s">
        <v>2590</v>
      </c>
      <c r="Q174" s="31" t="s">
        <v>1864</v>
      </c>
      <c r="R174" s="53">
        <v>0.48206018518518517</v>
      </c>
      <c r="S174" s="37">
        <v>0</v>
      </c>
      <c r="T174" s="3">
        <v>2.41425</v>
      </c>
      <c r="U174" s="3">
        <v>113.87569060773481</v>
      </c>
      <c r="V174" s="3">
        <v>0.40481399999999995</v>
      </c>
      <c r="W174" s="3">
        <v>30.5</v>
      </c>
      <c r="X174" s="37">
        <v>303.5</v>
      </c>
      <c r="Y174" s="37" t="s">
        <v>143</v>
      </c>
      <c r="Z174" s="40">
        <v>0.1225</v>
      </c>
      <c r="AA174" s="41">
        <v>0.74</v>
      </c>
      <c r="AB174" s="41">
        <v>9.0649999999999981E-2</v>
      </c>
      <c r="AC174" s="42" t="s">
        <v>144</v>
      </c>
      <c r="AD174" s="43">
        <v>481.84157440529827</v>
      </c>
      <c r="AE174" s="43">
        <v>562.14850347284801</v>
      </c>
      <c r="AF174" s="44">
        <v>1.1632860210079914</v>
      </c>
      <c r="AG174" s="44">
        <v>0.86083165554591345</v>
      </c>
      <c r="AH174" s="44">
        <v>54.870042048921576</v>
      </c>
      <c r="AI174" s="44">
        <v>40.60383111620196</v>
      </c>
      <c r="AJ174" s="44">
        <v>0.22756558428485746</v>
      </c>
      <c r="AK174" s="45">
        <v>0.1683985323707945</v>
      </c>
      <c r="AL174" s="35">
        <v>1.3116831195622078</v>
      </c>
      <c r="AM174" s="35">
        <v>-8.1983386430780451E-3</v>
      </c>
      <c r="AN174" s="35">
        <v>65.756973413159386</v>
      </c>
    </row>
    <row r="175" spans="1:41" x14ac:dyDescent="0.2">
      <c r="A175" s="29">
        <v>174</v>
      </c>
      <c r="B175" s="46">
        <v>43280</v>
      </c>
      <c r="C175" s="3" t="s">
        <v>991</v>
      </c>
      <c r="D175" s="3" t="s">
        <v>187</v>
      </c>
      <c r="E175" s="32" t="s">
        <v>137</v>
      </c>
      <c r="F175" s="3" t="s">
        <v>138</v>
      </c>
      <c r="G175" s="33" t="s">
        <v>1782</v>
      </c>
      <c r="H175" s="32">
        <v>2018</v>
      </c>
      <c r="I175" s="34" t="s">
        <v>298</v>
      </c>
      <c r="J175" s="34">
        <v>29</v>
      </c>
      <c r="K175" s="32" t="s">
        <v>1796</v>
      </c>
      <c r="L175" s="32" t="s">
        <v>1815</v>
      </c>
      <c r="M175" s="32" t="s">
        <v>1810</v>
      </c>
      <c r="N175" s="3">
        <v>11</v>
      </c>
      <c r="O175" s="3" t="s">
        <v>770</v>
      </c>
      <c r="P175" s="33" t="s">
        <v>2591</v>
      </c>
      <c r="Q175" s="31" t="s">
        <v>1864</v>
      </c>
      <c r="R175" s="53">
        <v>0.48206018518518517</v>
      </c>
      <c r="S175" s="37">
        <v>0</v>
      </c>
      <c r="T175" s="3">
        <v>2.1142500000000002</v>
      </c>
      <c r="U175" s="3">
        <v>100.67817679558013</v>
      </c>
      <c r="V175" s="3">
        <v>0.39209400000000005</v>
      </c>
      <c r="W175" s="3">
        <v>30.4</v>
      </c>
      <c r="X175" s="37">
        <v>303.39999999999998</v>
      </c>
      <c r="Y175" s="37" t="s">
        <v>143</v>
      </c>
      <c r="Z175" s="40">
        <v>0.1225</v>
      </c>
      <c r="AA175" s="41">
        <v>0.74</v>
      </c>
      <c r="AB175" s="41">
        <v>9.0649999999999981E-2</v>
      </c>
      <c r="AC175" s="42" t="s">
        <v>144</v>
      </c>
      <c r="AD175" s="43">
        <v>482.0003883718129</v>
      </c>
      <c r="AE175" s="43">
        <v>562.33378643378171</v>
      </c>
      <c r="AF175" s="44">
        <v>1.0190693211151054</v>
      </c>
      <c r="AG175" s="44">
        <v>0.75411129762517781</v>
      </c>
      <c r="AH175" s="44">
        <v>48.526920316035664</v>
      </c>
      <c r="AI175" s="44">
        <v>35.909921033866382</v>
      </c>
      <c r="AJ175" s="44">
        <v>0.22048770365796724</v>
      </c>
      <c r="AK175" s="45">
        <v>0.16316090070689573</v>
      </c>
      <c r="AL175" s="35">
        <v>5.166153387494024</v>
      </c>
      <c r="AM175" s="35">
        <v>0.1049935974664484</v>
      </c>
      <c r="AN175" s="35">
        <v>100.71129056965751</v>
      </c>
    </row>
    <row r="176" spans="1:41" x14ac:dyDescent="0.2">
      <c r="A176" s="29">
        <v>175</v>
      </c>
      <c r="B176" s="46">
        <v>43280</v>
      </c>
      <c r="C176" s="3" t="s">
        <v>995</v>
      </c>
      <c r="D176" s="3" t="s">
        <v>195</v>
      </c>
      <c r="E176" s="32" t="s">
        <v>137</v>
      </c>
      <c r="F176" s="3" t="s">
        <v>138</v>
      </c>
      <c r="G176" s="33" t="s">
        <v>1782</v>
      </c>
      <c r="H176" s="32">
        <v>2018</v>
      </c>
      <c r="I176" s="34" t="s">
        <v>298</v>
      </c>
      <c r="J176" s="34">
        <v>29</v>
      </c>
      <c r="K176" s="32" t="s">
        <v>1828</v>
      </c>
      <c r="L176" s="32" t="s">
        <v>1797</v>
      </c>
      <c r="M176" s="32" t="s">
        <v>1798</v>
      </c>
      <c r="N176" s="3">
        <v>2</v>
      </c>
      <c r="O176" s="3" t="s">
        <v>865</v>
      </c>
      <c r="P176" s="33" t="s">
        <v>2592</v>
      </c>
      <c r="Q176" s="31" t="s">
        <v>1864</v>
      </c>
      <c r="R176" s="53">
        <v>0.51995370370370375</v>
      </c>
      <c r="S176" s="37">
        <v>0</v>
      </c>
      <c r="T176" s="3">
        <v>2.41425</v>
      </c>
      <c r="U176" s="3">
        <v>98.415745856353595</v>
      </c>
      <c r="V176" s="3">
        <v>0.436614</v>
      </c>
      <c r="W176" s="3">
        <v>27.7</v>
      </c>
      <c r="X176" s="37">
        <v>300.7</v>
      </c>
      <c r="Y176" s="37" t="s">
        <v>143</v>
      </c>
      <c r="Z176" s="40">
        <v>0.1225</v>
      </c>
      <c r="AA176" s="41">
        <v>0.74</v>
      </c>
      <c r="AB176" s="41">
        <v>9.0649999999999981E-2</v>
      </c>
      <c r="AC176" s="42" t="s">
        <v>144</v>
      </c>
      <c r="AD176" s="43">
        <v>486.32829342204207</v>
      </c>
      <c r="AE176" s="43">
        <v>567.38300899238243</v>
      </c>
      <c r="AF176" s="44">
        <v>1.174118082394165</v>
      </c>
      <c r="AG176" s="44">
        <v>0.8688473809716819</v>
      </c>
      <c r="AH176" s="44">
        <v>47.862361728177852</v>
      </c>
      <c r="AI176" s="44">
        <v>35.418147678851604</v>
      </c>
      <c r="AJ176" s="44">
        <v>0.24772736508820006</v>
      </c>
      <c r="AK176" s="45">
        <v>0.18331825016526801</v>
      </c>
      <c r="AL176" s="35">
        <v>9.3871985897222832</v>
      </c>
      <c r="AM176" s="35">
        <v>-1.8810033715004018E-2</v>
      </c>
      <c r="AN176" s="35">
        <v>108.40089807991274</v>
      </c>
    </row>
    <row r="177" spans="1:41" x14ac:dyDescent="0.2">
      <c r="A177" s="29">
        <v>176</v>
      </c>
      <c r="B177" s="46">
        <v>43280</v>
      </c>
      <c r="C177" s="3" t="s">
        <v>999</v>
      </c>
      <c r="D177" s="3" t="s">
        <v>203</v>
      </c>
      <c r="E177" s="32" t="s">
        <v>137</v>
      </c>
      <c r="F177" s="3" t="s">
        <v>138</v>
      </c>
      <c r="G177" s="33" t="s">
        <v>1782</v>
      </c>
      <c r="H177" s="32">
        <v>2018</v>
      </c>
      <c r="I177" s="34" t="s">
        <v>298</v>
      </c>
      <c r="J177" s="34">
        <v>29</v>
      </c>
      <c r="K177" s="32" t="s">
        <v>1828</v>
      </c>
      <c r="L177" s="32" t="s">
        <v>1797</v>
      </c>
      <c r="M177" s="32" t="s">
        <v>1805</v>
      </c>
      <c r="N177" s="3">
        <v>14</v>
      </c>
      <c r="O177" s="3" t="s">
        <v>664</v>
      </c>
      <c r="P177" s="33" t="s">
        <v>2593</v>
      </c>
      <c r="Q177" s="31" t="s">
        <v>1864</v>
      </c>
      <c r="R177" s="53">
        <v>0.51995370370370375</v>
      </c>
      <c r="S177" s="37">
        <v>0</v>
      </c>
      <c r="T177" s="3">
        <v>2.4892500000000002</v>
      </c>
      <c r="U177" s="3">
        <v>115.76104972375693</v>
      </c>
      <c r="V177" s="3">
        <v>0.512934</v>
      </c>
      <c r="W177" s="3">
        <v>28.5</v>
      </c>
      <c r="X177" s="37">
        <v>301.5</v>
      </c>
      <c r="Y177" s="37" t="s">
        <v>143</v>
      </c>
      <c r="Z177" s="40">
        <v>0.1225</v>
      </c>
      <c r="AA177" s="41">
        <v>0.74</v>
      </c>
      <c r="AB177" s="41">
        <v>9.0649999999999981E-2</v>
      </c>
      <c r="AC177" s="42" t="s">
        <v>144</v>
      </c>
      <c r="AD177" s="43">
        <v>485.03787008957892</v>
      </c>
      <c r="AE177" s="43">
        <v>565.8775151045088</v>
      </c>
      <c r="AF177" s="44">
        <v>1.2073805181204844</v>
      </c>
      <c r="AG177" s="44">
        <v>0.89346158340915838</v>
      </c>
      <c r="AH177" s="44">
        <v>56.148492997344896</v>
      </c>
      <c r="AI177" s="44">
        <v>41.549884818035217</v>
      </c>
      <c r="AJ177" s="44">
        <v>0.29025781733261613</v>
      </c>
      <c r="AK177" s="45">
        <v>0.21479078482613589</v>
      </c>
      <c r="AL177" s="35">
        <v>7.1626524163357113</v>
      </c>
      <c r="AM177" s="35">
        <v>-1.4841801729512112E-2</v>
      </c>
      <c r="AN177" s="35">
        <v>94.186961809538005</v>
      </c>
    </row>
    <row r="178" spans="1:41" x14ac:dyDescent="0.2">
      <c r="A178" s="29">
        <v>177</v>
      </c>
      <c r="B178" s="46">
        <v>43280</v>
      </c>
      <c r="C178" s="3" t="s">
        <v>1003</v>
      </c>
      <c r="D178" s="3" t="s">
        <v>211</v>
      </c>
      <c r="E178" s="32" t="s">
        <v>137</v>
      </c>
      <c r="F178" s="3" t="s">
        <v>138</v>
      </c>
      <c r="G178" s="33" t="s">
        <v>1782</v>
      </c>
      <c r="H178" s="32">
        <v>2018</v>
      </c>
      <c r="I178" s="34" t="s">
        <v>298</v>
      </c>
      <c r="J178" s="34">
        <v>29</v>
      </c>
      <c r="K178" s="32" t="s">
        <v>1828</v>
      </c>
      <c r="L178" s="32" t="s">
        <v>1797</v>
      </c>
      <c r="M178" s="32" t="s">
        <v>1810</v>
      </c>
      <c r="N178" s="3">
        <v>5</v>
      </c>
      <c r="O178" s="3" t="s">
        <v>770</v>
      </c>
      <c r="P178" s="33" t="s">
        <v>2594</v>
      </c>
      <c r="Q178" s="31" t="s">
        <v>1864</v>
      </c>
      <c r="R178" s="53">
        <v>0.51995370370370375</v>
      </c>
      <c r="S178" s="37">
        <v>0</v>
      </c>
      <c r="T178" s="3">
        <v>2.8642500000000002</v>
      </c>
      <c r="U178" s="3">
        <v>112.17886740331492</v>
      </c>
      <c r="V178" s="3">
        <v>0.40481399999999995</v>
      </c>
      <c r="W178" s="3">
        <v>27.1</v>
      </c>
      <c r="X178" s="37">
        <v>300.10000000000002</v>
      </c>
      <c r="Y178" s="37" t="s">
        <v>143</v>
      </c>
      <c r="Z178" s="40">
        <v>0.1225</v>
      </c>
      <c r="AA178" s="41">
        <v>0.74</v>
      </c>
      <c r="AB178" s="41">
        <v>9.0649999999999981E-2</v>
      </c>
      <c r="AC178" s="42" t="s">
        <v>144</v>
      </c>
      <c r="AD178" s="43">
        <v>487.30062589806067</v>
      </c>
      <c r="AE178" s="43">
        <v>568.51739688107079</v>
      </c>
      <c r="AF178" s="44">
        <v>1.3957508177285203</v>
      </c>
      <c r="AG178" s="44">
        <v>1.0328556051191049</v>
      </c>
      <c r="AH178" s="44">
        <v>54.664832298170921</v>
      </c>
      <c r="AI178" s="44">
        <v>40.451975900646474</v>
      </c>
      <c r="AJ178" s="44">
        <v>0.23014380150101377</v>
      </c>
      <c r="AK178" s="45">
        <v>0.17030641311075015</v>
      </c>
      <c r="AL178" s="35">
        <v>8.0589756445395082</v>
      </c>
      <c r="AM178" s="35">
        <v>4.4822978172156996E-2</v>
      </c>
      <c r="AN178" s="35">
        <v>93.56639444152519</v>
      </c>
    </row>
    <row r="179" spans="1:41" x14ac:dyDescent="0.2">
      <c r="A179" s="29">
        <v>178</v>
      </c>
      <c r="B179" s="46">
        <v>43280</v>
      </c>
      <c r="C179" s="3" t="s">
        <v>1007</v>
      </c>
      <c r="D179" s="3" t="s">
        <v>219</v>
      </c>
      <c r="E179" s="32" t="s">
        <v>137</v>
      </c>
      <c r="F179" s="3" t="s">
        <v>138</v>
      </c>
      <c r="G179" s="33" t="s">
        <v>1782</v>
      </c>
      <c r="H179" s="32">
        <v>2018</v>
      </c>
      <c r="I179" s="34" t="s">
        <v>298</v>
      </c>
      <c r="J179" s="34">
        <v>29</v>
      </c>
      <c r="K179" s="32" t="s">
        <v>1828</v>
      </c>
      <c r="L179" s="32" t="s">
        <v>1815</v>
      </c>
      <c r="M179" s="32" t="s">
        <v>1798</v>
      </c>
      <c r="N179" s="3">
        <v>8</v>
      </c>
      <c r="O179" s="3" t="s">
        <v>865</v>
      </c>
      <c r="P179" s="33" t="s">
        <v>2595</v>
      </c>
      <c r="Q179" s="31" t="s">
        <v>1864</v>
      </c>
      <c r="R179" s="53">
        <v>0.51631944444444444</v>
      </c>
      <c r="S179" s="37">
        <v>0</v>
      </c>
      <c r="T179" s="3">
        <v>2.1142500000000002</v>
      </c>
      <c r="U179" s="3">
        <v>119.1546961325967</v>
      </c>
      <c r="V179" s="3">
        <v>0.43025400000000003</v>
      </c>
      <c r="W179" s="3">
        <v>28.7</v>
      </c>
      <c r="X179" s="37">
        <v>301.7</v>
      </c>
      <c r="Y179" s="37" t="s">
        <v>143</v>
      </c>
      <c r="Z179" s="40">
        <v>0.1225</v>
      </c>
      <c r="AA179" s="41">
        <v>0.74</v>
      </c>
      <c r="AB179" s="41">
        <v>9.0649999999999981E-2</v>
      </c>
      <c r="AC179" s="42" t="s">
        <v>144</v>
      </c>
      <c r="AD179" s="43">
        <v>484.7163335499107</v>
      </c>
      <c r="AE179" s="43">
        <v>565.5023891415625</v>
      </c>
      <c r="AF179" s="44">
        <v>1.0248115082078988</v>
      </c>
      <c r="AG179" s="44">
        <v>0.75836051607384503</v>
      </c>
      <c r="AH179" s="44">
        <v>57.756227434645993</v>
      </c>
      <c r="AI179" s="44">
        <v>42.739608301638022</v>
      </c>
      <c r="AJ179" s="44">
        <v>0.24330966493771386</v>
      </c>
      <c r="AK179" s="45">
        <v>0.18004915205390823</v>
      </c>
      <c r="AL179" s="35">
        <v>9.6745835407883956</v>
      </c>
      <c r="AM179" s="35">
        <v>-4.6458610498997521E-3</v>
      </c>
      <c r="AN179" s="35">
        <v>79.027439419831879</v>
      </c>
    </row>
    <row r="180" spans="1:41" x14ac:dyDescent="0.2">
      <c r="A180" s="29">
        <v>179</v>
      </c>
      <c r="B180" s="46">
        <v>43280</v>
      </c>
      <c r="C180" s="3" t="s">
        <v>1011</v>
      </c>
      <c r="D180" s="3" t="s">
        <v>227</v>
      </c>
      <c r="E180" s="32" t="s">
        <v>137</v>
      </c>
      <c r="F180" s="3" t="s">
        <v>138</v>
      </c>
      <c r="G180" s="33" t="s">
        <v>1782</v>
      </c>
      <c r="H180" s="32">
        <v>2018</v>
      </c>
      <c r="I180" s="34" t="s">
        <v>298</v>
      </c>
      <c r="J180" s="34">
        <v>29</v>
      </c>
      <c r="K180" s="32" t="s">
        <v>1828</v>
      </c>
      <c r="L180" s="32" t="s">
        <v>1815</v>
      </c>
      <c r="M180" s="32" t="s">
        <v>1805</v>
      </c>
      <c r="N180" s="3">
        <v>6</v>
      </c>
      <c r="O180" s="3" t="s">
        <v>664</v>
      </c>
      <c r="P180" s="33" t="s">
        <v>2596</v>
      </c>
      <c r="Q180" s="31" t="s">
        <v>1864</v>
      </c>
      <c r="R180" s="53">
        <v>0.51631944444444444</v>
      </c>
      <c r="S180" s="37">
        <v>0</v>
      </c>
      <c r="T180" s="3">
        <v>2.9392500000000004</v>
      </c>
      <c r="U180" s="3">
        <v>121.41712707182322</v>
      </c>
      <c r="V180" s="3">
        <v>0.42389399999999999</v>
      </c>
      <c r="W180" s="3">
        <v>28.5</v>
      </c>
      <c r="X180" s="37">
        <v>301.5</v>
      </c>
      <c r="Y180" s="37" t="s">
        <v>143</v>
      </c>
      <c r="Z180" s="40">
        <v>0.1225</v>
      </c>
      <c r="AA180" s="41">
        <v>0.74</v>
      </c>
      <c r="AB180" s="41">
        <v>9.0649999999999981E-2</v>
      </c>
      <c r="AC180" s="42" t="s">
        <v>144</v>
      </c>
      <c r="AD180" s="43">
        <v>485.03787008957892</v>
      </c>
      <c r="AE180" s="43">
        <v>565.8775151045088</v>
      </c>
      <c r="AF180" s="44">
        <v>1.4256475596607949</v>
      </c>
      <c r="AG180" s="44">
        <v>1.0549791941489879</v>
      </c>
      <c r="AH180" s="44">
        <v>58.891904707312882</v>
      </c>
      <c r="AI180" s="44">
        <v>43.580009483411523</v>
      </c>
      <c r="AJ180" s="44">
        <v>0.23987208338771066</v>
      </c>
      <c r="AK180" s="45">
        <v>0.17750534170690585</v>
      </c>
      <c r="AL180" s="35">
        <v>8.0404236184797373</v>
      </c>
      <c r="AM180" s="35">
        <v>-2.7581295229392902E-3</v>
      </c>
      <c r="AN180" s="35">
        <v>98.653746580276859</v>
      </c>
    </row>
    <row r="181" spans="1:41" x14ac:dyDescent="0.2">
      <c r="A181" s="29">
        <v>180</v>
      </c>
      <c r="B181" s="46">
        <v>43280</v>
      </c>
      <c r="C181" s="3" t="s">
        <v>1015</v>
      </c>
      <c r="D181" s="3" t="s">
        <v>235</v>
      </c>
      <c r="E181" s="32" t="s">
        <v>137</v>
      </c>
      <c r="F181" s="3" t="s">
        <v>138</v>
      </c>
      <c r="G181" s="33" t="s">
        <v>1782</v>
      </c>
      <c r="H181" s="32">
        <v>2018</v>
      </c>
      <c r="I181" s="34" t="s">
        <v>298</v>
      </c>
      <c r="J181" s="34">
        <v>29</v>
      </c>
      <c r="K181" s="32" t="s">
        <v>1828</v>
      </c>
      <c r="L181" s="32" t="s">
        <v>1815</v>
      </c>
      <c r="M181" s="32" t="s">
        <v>1810</v>
      </c>
      <c r="N181" s="3">
        <v>11</v>
      </c>
      <c r="O181" s="3" t="s">
        <v>770</v>
      </c>
      <c r="P181" s="33" t="s">
        <v>2597</v>
      </c>
      <c r="Q181" s="31" t="s">
        <v>1864</v>
      </c>
      <c r="R181" s="53">
        <v>0.51631944444444444</v>
      </c>
      <c r="S181" s="37">
        <v>0</v>
      </c>
      <c r="T181" s="3">
        <v>2.2642500000000001</v>
      </c>
      <c r="U181" s="3">
        <v>120.47444751381217</v>
      </c>
      <c r="V181" s="3">
        <v>0.43025400000000003</v>
      </c>
      <c r="W181" s="3">
        <v>24.4</v>
      </c>
      <c r="X181" s="37">
        <v>297.39999999999998</v>
      </c>
      <c r="Y181" s="37" t="s">
        <v>143</v>
      </c>
      <c r="Z181" s="40">
        <v>0.1225</v>
      </c>
      <c r="AA181" s="41">
        <v>0.74</v>
      </c>
      <c r="AB181" s="41">
        <v>9.0649999999999981E-2</v>
      </c>
      <c r="AC181" s="42" t="s">
        <v>144</v>
      </c>
      <c r="AD181" s="43">
        <v>491.72467327507752</v>
      </c>
      <c r="AE181" s="43">
        <v>573.6787854875904</v>
      </c>
      <c r="AF181" s="44">
        <v>1.1133875914630944</v>
      </c>
      <c r="AG181" s="44">
        <v>0.8239068176826897</v>
      </c>
      <c r="AH181" s="44">
        <v>59.240258341724768</v>
      </c>
      <c r="AI181" s="44">
        <v>43.837791172876322</v>
      </c>
      <c r="AJ181" s="44">
        <v>0.24682759217117775</v>
      </c>
      <c r="AK181" s="45">
        <v>0.1826524182066715</v>
      </c>
      <c r="AL181" s="35">
        <v>14.265206445516164</v>
      </c>
      <c r="AM181" s="35">
        <v>9.0772823015825593E-2</v>
      </c>
      <c r="AN181" s="35">
        <v>94.14135446600153</v>
      </c>
    </row>
    <row r="182" spans="1:41" x14ac:dyDescent="0.2">
      <c r="A182" s="29">
        <v>181</v>
      </c>
      <c r="B182" s="46">
        <v>43291</v>
      </c>
      <c r="C182" s="3" t="s">
        <v>1019</v>
      </c>
      <c r="D182" s="3" t="s">
        <v>136</v>
      </c>
      <c r="E182" s="32" t="s">
        <v>137</v>
      </c>
      <c r="F182" s="3" t="s">
        <v>138</v>
      </c>
      <c r="G182" s="33" t="s">
        <v>1782</v>
      </c>
      <c r="H182" s="32">
        <v>2018</v>
      </c>
      <c r="I182" s="34" t="s">
        <v>761</v>
      </c>
      <c r="J182" s="34" t="s">
        <v>243</v>
      </c>
      <c r="K182" s="32" t="s">
        <v>1796</v>
      </c>
      <c r="L182" s="32" t="s">
        <v>1797</v>
      </c>
      <c r="M182" s="32" t="s">
        <v>1798</v>
      </c>
      <c r="N182" s="3">
        <v>5</v>
      </c>
      <c r="O182" s="3" t="s">
        <v>554</v>
      </c>
      <c r="P182" s="33" t="s">
        <v>2598</v>
      </c>
      <c r="Q182" s="31" t="s">
        <v>1864</v>
      </c>
      <c r="R182" s="53">
        <v>0.50630787037037039</v>
      </c>
      <c r="S182" s="37">
        <v>0</v>
      </c>
      <c r="T182" s="3">
        <v>1.8892500000000001</v>
      </c>
      <c r="U182" s="3">
        <v>114.44129834254144</v>
      </c>
      <c r="V182" s="3">
        <v>0.360294</v>
      </c>
      <c r="W182" s="3">
        <v>32.9</v>
      </c>
      <c r="X182" s="37">
        <v>305.89999999999998</v>
      </c>
      <c r="Y182" s="37" t="s">
        <v>143</v>
      </c>
      <c r="Z182" s="40">
        <v>0.1225</v>
      </c>
      <c r="AA182" s="41">
        <v>0.74</v>
      </c>
      <c r="AB182" s="41">
        <v>9.0649999999999981E-2</v>
      </c>
      <c r="AC182" s="42" t="s">
        <v>144</v>
      </c>
      <c r="AD182" s="43">
        <v>478.0611893821773</v>
      </c>
      <c r="AE182" s="43">
        <v>557.73805427920695</v>
      </c>
      <c r="AF182" s="44">
        <v>0.90317710204027857</v>
      </c>
      <c r="AG182" s="44">
        <v>0.668351055509806</v>
      </c>
      <c r="AH182" s="44">
        <v>54.709943200075955</v>
      </c>
      <c r="AI182" s="44">
        <v>40.485357968056199</v>
      </c>
      <c r="AJ182" s="44">
        <v>0.20094967452847259</v>
      </c>
      <c r="AK182" s="45">
        <v>0.1487027591510697</v>
      </c>
      <c r="AL182" s="35">
        <v>0.58549036960562151</v>
      </c>
      <c r="AM182" s="35">
        <v>-4.4523797332357617E-2</v>
      </c>
      <c r="AN182" s="35">
        <v>161.84836115592623</v>
      </c>
    </row>
    <row r="183" spans="1:41" x14ac:dyDescent="0.2">
      <c r="A183" s="29">
        <v>182</v>
      </c>
      <c r="B183" s="46">
        <v>43291</v>
      </c>
      <c r="C183" s="3" t="s">
        <v>1023</v>
      </c>
      <c r="D183" s="3" t="s">
        <v>153</v>
      </c>
      <c r="E183" s="32" t="s">
        <v>137</v>
      </c>
      <c r="F183" s="3" t="s">
        <v>138</v>
      </c>
      <c r="G183" s="33" t="s">
        <v>1782</v>
      </c>
      <c r="H183" s="32">
        <v>2018</v>
      </c>
      <c r="I183" s="34" t="s">
        <v>761</v>
      </c>
      <c r="J183" s="34" t="s">
        <v>243</v>
      </c>
      <c r="K183" s="32" t="s">
        <v>1796</v>
      </c>
      <c r="L183" s="32" t="s">
        <v>1797</v>
      </c>
      <c r="M183" s="32" t="s">
        <v>1805</v>
      </c>
      <c r="N183" s="3">
        <v>6</v>
      </c>
      <c r="O183" s="3" t="s">
        <v>664</v>
      </c>
      <c r="P183" s="33" t="s">
        <v>2599</v>
      </c>
      <c r="Q183" s="31" t="s">
        <v>1864</v>
      </c>
      <c r="R183" s="53">
        <v>0.50630787037037039</v>
      </c>
      <c r="S183" s="37">
        <v>0</v>
      </c>
      <c r="T183" s="3">
        <v>1.8142499999999999</v>
      </c>
      <c r="U183" s="3">
        <v>109.16229281767957</v>
      </c>
      <c r="V183" s="3">
        <v>0.360294</v>
      </c>
      <c r="W183" s="3">
        <v>32.4</v>
      </c>
      <c r="X183" s="37">
        <v>305.39999999999998</v>
      </c>
      <c r="Y183" s="37" t="s">
        <v>143</v>
      </c>
      <c r="Z183" s="40">
        <v>0.1225</v>
      </c>
      <c r="AA183" s="41">
        <v>0.74</v>
      </c>
      <c r="AB183" s="41">
        <v>9.0649999999999981E-2</v>
      </c>
      <c r="AC183" s="42" t="s">
        <v>144</v>
      </c>
      <c r="AD183" s="43">
        <v>478.84386978391632</v>
      </c>
      <c r="AE183" s="43">
        <v>558.65118141456912</v>
      </c>
      <c r="AF183" s="44">
        <v>0.86874249075547016</v>
      </c>
      <c r="AG183" s="44">
        <v>0.64286944315904782</v>
      </c>
      <c r="AH183" s="44">
        <v>52.271694727302702</v>
      </c>
      <c r="AI183" s="44">
        <v>38.681054098203994</v>
      </c>
      <c r="AJ183" s="44">
        <v>0.20127866875658076</v>
      </c>
      <c r="AK183" s="45">
        <v>0.14894621487986973</v>
      </c>
      <c r="AL183" s="35">
        <v>0.36077173381500655</v>
      </c>
      <c r="AM183" s="35">
        <v>2.0939192478320102E-3</v>
      </c>
      <c r="AN183" s="35">
        <v>157.75311922297433</v>
      </c>
    </row>
    <row r="184" spans="1:41" x14ac:dyDescent="0.2">
      <c r="A184" s="29">
        <v>183</v>
      </c>
      <c r="B184" s="46">
        <v>43291</v>
      </c>
      <c r="C184" s="3" t="s">
        <v>1027</v>
      </c>
      <c r="D184" s="3" t="s">
        <v>162</v>
      </c>
      <c r="E184" s="32" t="s">
        <v>137</v>
      </c>
      <c r="F184" s="3" t="s">
        <v>138</v>
      </c>
      <c r="G184" s="33" t="s">
        <v>1782</v>
      </c>
      <c r="H184" s="32">
        <v>2018</v>
      </c>
      <c r="I184" s="34" t="s">
        <v>761</v>
      </c>
      <c r="J184" s="34" t="s">
        <v>243</v>
      </c>
      <c r="K184" s="32" t="s">
        <v>1796</v>
      </c>
      <c r="L184" s="32" t="s">
        <v>1797</v>
      </c>
      <c r="M184" s="32" t="s">
        <v>1810</v>
      </c>
      <c r="N184" s="3">
        <v>2</v>
      </c>
      <c r="O184" s="3" t="s">
        <v>865</v>
      </c>
      <c r="P184" s="33" t="s">
        <v>2600</v>
      </c>
      <c r="Q184" s="31" t="s">
        <v>1864</v>
      </c>
      <c r="R184" s="53">
        <v>0.50630787037037039</v>
      </c>
      <c r="S184" s="37">
        <v>0</v>
      </c>
      <c r="T184" s="3">
        <v>1.8142499999999999</v>
      </c>
      <c r="U184" s="3">
        <v>104.2603591160221</v>
      </c>
      <c r="V184" s="3">
        <v>0.37937400000000004</v>
      </c>
      <c r="W184" s="3">
        <v>32.5</v>
      </c>
      <c r="X184" s="37">
        <v>305.5</v>
      </c>
      <c r="Y184" s="37" t="s">
        <v>143</v>
      </c>
      <c r="Z184" s="40">
        <v>0.1225</v>
      </c>
      <c r="AA184" s="41">
        <v>0.74</v>
      </c>
      <c r="AB184" s="41">
        <v>9.0649999999999981E-2</v>
      </c>
      <c r="AC184" s="42" t="s">
        <v>144</v>
      </c>
      <c r="AD184" s="43">
        <v>478.68712874634383</v>
      </c>
      <c r="AE184" s="43">
        <v>558.4683168707345</v>
      </c>
      <c r="AF184" s="44">
        <v>0.86845812332805428</v>
      </c>
      <c r="AG184" s="44">
        <v>0.64265901126276004</v>
      </c>
      <c r="AH184" s="44">
        <v>49.90809194731132</v>
      </c>
      <c r="AI184" s="44">
        <v>36.931988041010371</v>
      </c>
      <c r="AJ184" s="44">
        <v>0.21186835924451805</v>
      </c>
      <c r="AK184" s="45">
        <v>0.15678258584094332</v>
      </c>
      <c r="AL184" s="35">
        <v>0.48311542277958525</v>
      </c>
      <c r="AM184" s="35">
        <v>5.6071074208619821E-2</v>
      </c>
      <c r="AN184" s="35">
        <v>132.4676261529896</v>
      </c>
    </row>
    <row r="185" spans="1:41" x14ac:dyDescent="0.2">
      <c r="A185" s="29">
        <v>184</v>
      </c>
      <c r="B185" s="46">
        <v>43291</v>
      </c>
      <c r="C185" s="3" t="s">
        <v>1031</v>
      </c>
      <c r="D185" s="3" t="s">
        <v>171</v>
      </c>
      <c r="E185" s="32" t="s">
        <v>137</v>
      </c>
      <c r="F185" s="3" t="s">
        <v>138</v>
      </c>
      <c r="G185" s="33" t="s">
        <v>1782</v>
      </c>
      <c r="H185" s="32">
        <v>2018</v>
      </c>
      <c r="I185" s="34" t="s">
        <v>761</v>
      </c>
      <c r="J185" s="34" t="s">
        <v>243</v>
      </c>
      <c r="K185" s="32" t="s">
        <v>1796</v>
      </c>
      <c r="L185" s="32" t="s">
        <v>1815</v>
      </c>
      <c r="M185" s="32" t="s">
        <v>1798</v>
      </c>
      <c r="N185" s="3">
        <v>11</v>
      </c>
      <c r="O185" s="3" t="s">
        <v>554</v>
      </c>
      <c r="P185" s="33" t="s">
        <v>2601</v>
      </c>
      <c r="Q185" s="31" t="s">
        <v>1864</v>
      </c>
      <c r="R185" s="53">
        <v>0.50937500000000002</v>
      </c>
      <c r="S185" s="37">
        <v>0</v>
      </c>
      <c r="T185" s="3">
        <v>2.5642499999999999</v>
      </c>
      <c r="U185" s="3">
        <v>114.81837016574586</v>
      </c>
      <c r="V185" s="3">
        <v>0.37301400000000001</v>
      </c>
      <c r="W185" s="3">
        <v>31.3</v>
      </c>
      <c r="X185" s="37">
        <v>304.3</v>
      </c>
      <c r="Y185" s="37" t="s">
        <v>143</v>
      </c>
      <c r="Z185" s="40">
        <v>0.1225</v>
      </c>
      <c r="AA185" s="41">
        <v>0.74</v>
      </c>
      <c r="AB185" s="41">
        <v>9.0649999999999981E-2</v>
      </c>
      <c r="AC185" s="42" t="s">
        <v>144</v>
      </c>
      <c r="AD185" s="43">
        <v>480.57482034836681</v>
      </c>
      <c r="AE185" s="43">
        <v>560.67062373976137</v>
      </c>
      <c r="AF185" s="44">
        <v>1.2323139830782996</v>
      </c>
      <c r="AG185" s="44">
        <v>0.91191234747794159</v>
      </c>
      <c r="AH185" s="44">
        <v>55.178817615095596</v>
      </c>
      <c r="AI185" s="44">
        <v>40.832325035170733</v>
      </c>
      <c r="AJ185" s="44">
        <v>0.20913799204366337</v>
      </c>
      <c r="AK185" s="45">
        <v>0.15476211411231086</v>
      </c>
      <c r="AL185" s="35">
        <v>2.6510043258346556</v>
      </c>
      <c r="AM185" s="35">
        <v>6.0342702252369915E-2</v>
      </c>
      <c r="AN185" s="35">
        <v>106.91785156275306</v>
      </c>
    </row>
    <row r="186" spans="1:41" x14ac:dyDescent="0.2">
      <c r="A186" s="29">
        <v>185</v>
      </c>
      <c r="B186" s="46">
        <v>43291</v>
      </c>
      <c r="C186" s="3" t="s">
        <v>1035</v>
      </c>
      <c r="D186" s="3" t="s">
        <v>179</v>
      </c>
      <c r="E186" s="32" t="s">
        <v>137</v>
      </c>
      <c r="F186" s="3" t="s">
        <v>138</v>
      </c>
      <c r="G186" s="33" t="s">
        <v>1782</v>
      </c>
      <c r="H186" s="32">
        <v>2018</v>
      </c>
      <c r="I186" s="34" t="s">
        <v>761</v>
      </c>
      <c r="J186" s="34" t="s">
        <v>243</v>
      </c>
      <c r="K186" s="32" t="s">
        <v>1796</v>
      </c>
      <c r="L186" s="32" t="s">
        <v>1815</v>
      </c>
      <c r="M186" s="32" t="s">
        <v>1805</v>
      </c>
      <c r="N186" s="3">
        <v>14</v>
      </c>
      <c r="O186" s="3" t="s">
        <v>664</v>
      </c>
      <c r="P186" s="33" t="s">
        <v>2602</v>
      </c>
      <c r="Q186" s="31" t="s">
        <v>1864</v>
      </c>
      <c r="R186" s="53">
        <v>0.50937500000000002</v>
      </c>
      <c r="S186" s="37">
        <v>0</v>
      </c>
      <c r="T186" s="3">
        <v>2.2642500000000001</v>
      </c>
      <c r="U186" s="3">
        <v>109.53936464088399</v>
      </c>
      <c r="V186" s="3">
        <v>0.34757399999999999</v>
      </c>
      <c r="W186" s="3">
        <v>32</v>
      </c>
      <c r="X186" s="37">
        <v>305</v>
      </c>
      <c r="Y186" s="37" t="s">
        <v>143</v>
      </c>
      <c r="Z186" s="40">
        <v>0.1225</v>
      </c>
      <c r="AA186" s="41">
        <v>0.74</v>
      </c>
      <c r="AB186" s="41">
        <v>9.0649999999999981E-2</v>
      </c>
      <c r="AC186" s="42" t="s">
        <v>144</v>
      </c>
      <c r="AD186" s="43">
        <v>479.47186174428862</v>
      </c>
      <c r="AE186" s="43">
        <v>559.38383870167002</v>
      </c>
      <c r="AF186" s="44">
        <v>1.0856441629545057</v>
      </c>
      <c r="AG186" s="44">
        <v>0.80337668058633416</v>
      </c>
      <c r="AH186" s="44">
        <v>52.521043098651141</v>
      </c>
      <c r="AI186" s="44">
        <v>38.865571893001835</v>
      </c>
      <c r="AJ186" s="44">
        <v>0.19442727835289425</v>
      </c>
      <c r="AK186" s="45">
        <v>0.14387618598114171</v>
      </c>
      <c r="AL186" s="35">
        <v>1.8416681133876287</v>
      </c>
      <c r="AM186" s="35">
        <v>7.3239957875526748E-3</v>
      </c>
      <c r="AN186" s="35">
        <v>108.62124032861388</v>
      </c>
    </row>
    <row r="187" spans="1:41" x14ac:dyDescent="0.2">
      <c r="A187" s="29">
        <v>186</v>
      </c>
      <c r="B187" s="46">
        <v>43291</v>
      </c>
      <c r="C187" s="3" t="s">
        <v>1039</v>
      </c>
      <c r="D187" s="3" t="s">
        <v>187</v>
      </c>
      <c r="E187" s="32" t="s">
        <v>137</v>
      </c>
      <c r="F187" s="3" t="s">
        <v>138</v>
      </c>
      <c r="G187" s="33" t="s">
        <v>1782</v>
      </c>
      <c r="H187" s="32">
        <v>2018</v>
      </c>
      <c r="I187" s="34" t="s">
        <v>761</v>
      </c>
      <c r="J187" s="34" t="s">
        <v>243</v>
      </c>
      <c r="K187" s="32" t="s">
        <v>1796</v>
      </c>
      <c r="L187" s="32" t="s">
        <v>1815</v>
      </c>
      <c r="M187" s="32" t="s">
        <v>1810</v>
      </c>
      <c r="N187" s="3">
        <v>8</v>
      </c>
      <c r="O187" s="3" t="s">
        <v>865</v>
      </c>
      <c r="P187" s="33" t="s">
        <v>2603</v>
      </c>
      <c r="Q187" s="31" t="s">
        <v>1864</v>
      </c>
      <c r="R187" s="53">
        <v>0.50937500000000002</v>
      </c>
      <c r="S187" s="37">
        <v>0</v>
      </c>
      <c r="T187" s="3">
        <v>1.8892500000000001</v>
      </c>
      <c r="U187" s="3">
        <v>103.31767955801106</v>
      </c>
      <c r="V187" s="3">
        <v>0.46841400000000005</v>
      </c>
      <c r="W187" s="3">
        <v>31.4</v>
      </c>
      <c r="X187" s="37">
        <v>304.39999999999998</v>
      </c>
      <c r="Y187" s="37" t="s">
        <v>143</v>
      </c>
      <c r="Z187" s="40">
        <v>0.1225</v>
      </c>
      <c r="AA187" s="41">
        <v>0.74</v>
      </c>
      <c r="AB187" s="41">
        <v>9.0649999999999981E-2</v>
      </c>
      <c r="AC187" s="42" t="s">
        <v>144</v>
      </c>
      <c r="AD187" s="43">
        <v>480.41694425758226</v>
      </c>
      <c r="AE187" s="43">
        <v>560.48643496717932</v>
      </c>
      <c r="AF187" s="44">
        <v>0.90762771193863723</v>
      </c>
      <c r="AG187" s="44">
        <v>0.67164450683459143</v>
      </c>
      <c r="AH187" s="44">
        <v>49.635563901043746</v>
      </c>
      <c r="AI187" s="44">
        <v>36.730317286772369</v>
      </c>
      <c r="AJ187" s="44">
        <v>0.26253969294871637</v>
      </c>
      <c r="AK187" s="45">
        <v>0.19427937278205007</v>
      </c>
      <c r="AL187" s="35">
        <v>1.8649277890667766</v>
      </c>
      <c r="AM187" s="35">
        <v>-9.6843160729313676E-2</v>
      </c>
      <c r="AN187" s="35">
        <v>155.96229570189672</v>
      </c>
    </row>
    <row r="188" spans="1:41" x14ac:dyDescent="0.2">
      <c r="A188" s="29">
        <v>187</v>
      </c>
      <c r="B188" s="46">
        <v>43291</v>
      </c>
      <c r="C188" s="3" t="s">
        <v>1043</v>
      </c>
      <c r="D188" s="3" t="s">
        <v>195</v>
      </c>
      <c r="E188" s="32" t="s">
        <v>137</v>
      </c>
      <c r="F188" s="3" t="s">
        <v>138</v>
      </c>
      <c r="G188" s="33" t="s">
        <v>1782</v>
      </c>
      <c r="H188" s="32">
        <v>2018</v>
      </c>
      <c r="I188" s="34" t="s">
        <v>761</v>
      </c>
      <c r="J188" s="34" t="s">
        <v>243</v>
      </c>
      <c r="K188" s="32" t="s">
        <v>1828</v>
      </c>
      <c r="L188" s="32" t="s">
        <v>1797</v>
      </c>
      <c r="M188" s="32" t="s">
        <v>1798</v>
      </c>
      <c r="N188" s="3">
        <v>5</v>
      </c>
      <c r="O188" s="3" t="s">
        <v>554</v>
      </c>
      <c r="P188" s="33" t="s">
        <v>2604</v>
      </c>
      <c r="Q188" s="31" t="s">
        <v>1864</v>
      </c>
      <c r="R188" s="53">
        <v>0.54247685185185179</v>
      </c>
      <c r="S188" s="37">
        <v>0</v>
      </c>
      <c r="T188" s="3">
        <v>2.2642500000000001</v>
      </c>
      <c r="U188" s="3">
        <v>100.3011049723757</v>
      </c>
      <c r="V188" s="3">
        <v>0.360294</v>
      </c>
      <c r="W188" s="3">
        <v>31.8</v>
      </c>
      <c r="X188" s="37">
        <v>304.8</v>
      </c>
      <c r="Y188" s="37" t="s">
        <v>143</v>
      </c>
      <c r="Z188" s="40">
        <v>0.1225</v>
      </c>
      <c r="AA188" s="41">
        <v>0.74</v>
      </c>
      <c r="AB188" s="41">
        <v>9.0649999999999981E-2</v>
      </c>
      <c r="AC188" s="42" t="s">
        <v>144</v>
      </c>
      <c r="AD188" s="43">
        <v>479.78647582679793</v>
      </c>
      <c r="AE188" s="43">
        <v>559.75088846459755</v>
      </c>
      <c r="AF188" s="44">
        <v>1.0863565278908272</v>
      </c>
      <c r="AG188" s="44">
        <v>0.80390383063921189</v>
      </c>
      <c r="AH188" s="44">
        <v>48.123113676229856</v>
      </c>
      <c r="AI188" s="44">
        <v>35.61110412041009</v>
      </c>
      <c r="AJ188" s="44">
        <v>0.20167488660846372</v>
      </c>
      <c r="AK188" s="45">
        <v>0.14923941609026312</v>
      </c>
      <c r="AL188" s="35">
        <v>5.3801871223720621</v>
      </c>
      <c r="AM188" s="35">
        <v>2.3877211117544926E-3</v>
      </c>
      <c r="AN188" s="35">
        <v>163.84064965533588</v>
      </c>
      <c r="AO188" s="3" t="s">
        <v>1044</v>
      </c>
    </row>
    <row r="189" spans="1:41" x14ac:dyDescent="0.2">
      <c r="A189" s="29">
        <v>188</v>
      </c>
      <c r="B189" s="46">
        <v>43291</v>
      </c>
      <c r="C189" s="3" t="s">
        <v>1048</v>
      </c>
      <c r="D189" s="3" t="s">
        <v>203</v>
      </c>
      <c r="E189" s="32" t="s">
        <v>137</v>
      </c>
      <c r="F189" s="3" t="s">
        <v>138</v>
      </c>
      <c r="G189" s="33" t="s">
        <v>1782</v>
      </c>
      <c r="H189" s="32">
        <v>2018</v>
      </c>
      <c r="I189" s="34" t="s">
        <v>761</v>
      </c>
      <c r="J189" s="34" t="s">
        <v>243</v>
      </c>
      <c r="K189" s="32" t="s">
        <v>1828</v>
      </c>
      <c r="L189" s="32" t="s">
        <v>1797</v>
      </c>
      <c r="M189" s="32" t="s">
        <v>1805</v>
      </c>
      <c r="N189" s="3">
        <v>6</v>
      </c>
      <c r="O189" s="3" t="s">
        <v>664</v>
      </c>
      <c r="P189" s="33" t="s">
        <v>2605</v>
      </c>
      <c r="Q189" s="31" t="s">
        <v>1864</v>
      </c>
      <c r="R189" s="53">
        <v>0.54247685185185179</v>
      </c>
      <c r="S189" s="37">
        <v>0</v>
      </c>
      <c r="T189" s="3">
        <v>2.1142500000000002</v>
      </c>
      <c r="U189" s="3">
        <v>119.34323204419891</v>
      </c>
      <c r="V189" s="3">
        <v>0.35393400000000003</v>
      </c>
      <c r="W189" s="3">
        <v>30.2</v>
      </c>
      <c r="X189" s="37">
        <v>303.2</v>
      </c>
      <c r="Y189" s="37" t="s">
        <v>143</v>
      </c>
      <c r="Z189" s="40">
        <v>0.1225</v>
      </c>
      <c r="AA189" s="41">
        <v>0.74</v>
      </c>
      <c r="AB189" s="41">
        <v>9.0649999999999981E-2</v>
      </c>
      <c r="AC189" s="42" t="s">
        <v>144</v>
      </c>
      <c r="AD189" s="43">
        <v>482.31833058050148</v>
      </c>
      <c r="AE189" s="43">
        <v>562.70471901058499</v>
      </c>
      <c r="AF189" s="44">
        <v>1.0197415304298254</v>
      </c>
      <c r="AG189" s="44">
        <v>0.75460873251807059</v>
      </c>
      <c r="AH189" s="44">
        <v>57.561428445639429</v>
      </c>
      <c r="AI189" s="44">
        <v>42.595457049773174</v>
      </c>
      <c r="AJ189" s="44">
        <v>0.19916033201829239</v>
      </c>
      <c r="AK189" s="45">
        <v>0.14737864569353634</v>
      </c>
      <c r="AL189" s="35">
        <v>2.4892185960639726</v>
      </c>
      <c r="AM189" s="35">
        <v>1.8233849430426927E-2</v>
      </c>
      <c r="AN189" s="35">
        <v>137.41080948267529</v>
      </c>
      <c r="AO189" s="3" t="s">
        <v>1044</v>
      </c>
    </row>
    <row r="190" spans="1:41" x14ac:dyDescent="0.2">
      <c r="A190" s="29">
        <v>189</v>
      </c>
      <c r="B190" s="46">
        <v>43291</v>
      </c>
      <c r="C190" s="3" t="s">
        <v>1052</v>
      </c>
      <c r="D190" s="3" t="s">
        <v>211</v>
      </c>
      <c r="E190" s="32" t="s">
        <v>137</v>
      </c>
      <c r="F190" s="3" t="s">
        <v>138</v>
      </c>
      <c r="G190" s="33" t="s">
        <v>1782</v>
      </c>
      <c r="H190" s="32">
        <v>2018</v>
      </c>
      <c r="I190" s="34" t="s">
        <v>761</v>
      </c>
      <c r="J190" s="34" t="s">
        <v>243</v>
      </c>
      <c r="K190" s="32" t="s">
        <v>1828</v>
      </c>
      <c r="L190" s="32" t="s">
        <v>1797</v>
      </c>
      <c r="M190" s="32" t="s">
        <v>1810</v>
      </c>
      <c r="N190" s="3">
        <v>2</v>
      </c>
      <c r="O190" s="3" t="s">
        <v>865</v>
      </c>
      <c r="P190" s="33" t="s">
        <v>2606</v>
      </c>
      <c r="Q190" s="31" t="s">
        <v>1864</v>
      </c>
      <c r="R190" s="53">
        <v>0.54247685185185179</v>
      </c>
      <c r="S190" s="37">
        <v>0</v>
      </c>
      <c r="T190" s="3">
        <v>1.9642500000000003</v>
      </c>
      <c r="U190" s="3">
        <v>115.57251381215471</v>
      </c>
      <c r="V190" s="3">
        <v>0.34757399999999999</v>
      </c>
      <c r="W190" s="3">
        <v>32</v>
      </c>
      <c r="X190" s="37">
        <v>305</v>
      </c>
      <c r="Y190" s="37" t="s">
        <v>143</v>
      </c>
      <c r="Z190" s="40">
        <v>0.1225</v>
      </c>
      <c r="AA190" s="41">
        <v>0.74</v>
      </c>
      <c r="AB190" s="41">
        <v>9.0649999999999981E-2</v>
      </c>
      <c r="AC190" s="42" t="s">
        <v>144</v>
      </c>
      <c r="AD190" s="43">
        <v>479.47186174428862</v>
      </c>
      <c r="AE190" s="43">
        <v>559.38383870167002</v>
      </c>
      <c r="AF190" s="44">
        <v>0.94180260443121899</v>
      </c>
      <c r="AG190" s="44">
        <v>0.69693392727910197</v>
      </c>
      <c r="AH190" s="44">
        <v>55.413768363981333</v>
      </c>
      <c r="AI190" s="44">
        <v>41.006188589346181</v>
      </c>
      <c r="AJ190" s="44">
        <v>0.19442727835289425</v>
      </c>
      <c r="AK190" s="45">
        <v>0.14387618598114171</v>
      </c>
      <c r="AL190" s="35">
        <v>2.5873266067283089</v>
      </c>
      <c r="AM190" s="35">
        <v>4.4608594878974894E-2</v>
      </c>
      <c r="AN190" s="35">
        <v>108.21169872673565</v>
      </c>
      <c r="AO190" s="3" t="s">
        <v>1044</v>
      </c>
    </row>
    <row r="191" spans="1:41" x14ac:dyDescent="0.2">
      <c r="A191" s="29">
        <v>190</v>
      </c>
      <c r="B191" s="46">
        <v>43291</v>
      </c>
      <c r="C191" s="3" t="s">
        <v>1056</v>
      </c>
      <c r="D191" s="3" t="s">
        <v>219</v>
      </c>
      <c r="E191" s="32" t="s">
        <v>137</v>
      </c>
      <c r="F191" s="3" t="s">
        <v>138</v>
      </c>
      <c r="G191" s="33" t="s">
        <v>1782</v>
      </c>
      <c r="H191" s="32">
        <v>2018</v>
      </c>
      <c r="I191" s="34" t="s">
        <v>761</v>
      </c>
      <c r="J191" s="34" t="s">
        <v>243</v>
      </c>
      <c r="K191" s="32" t="s">
        <v>1828</v>
      </c>
      <c r="L191" s="32" t="s">
        <v>1815</v>
      </c>
      <c r="M191" s="32" t="s">
        <v>1798</v>
      </c>
      <c r="N191" s="3">
        <v>11</v>
      </c>
      <c r="O191" s="3" t="s">
        <v>554</v>
      </c>
      <c r="P191" s="33" t="s">
        <v>2607</v>
      </c>
      <c r="Q191" s="31" t="s">
        <v>1864</v>
      </c>
      <c r="R191" s="53">
        <v>0.53923611111111114</v>
      </c>
      <c r="S191" s="37">
        <v>0</v>
      </c>
      <c r="T191" s="3">
        <v>2.2642500000000001</v>
      </c>
      <c r="U191" s="3">
        <v>98.22720994475138</v>
      </c>
      <c r="V191" s="3">
        <v>0.34121400000000002</v>
      </c>
      <c r="W191" s="3">
        <v>31.1</v>
      </c>
      <c r="X191" s="37">
        <v>304.10000000000002</v>
      </c>
      <c r="Y191" s="37" t="s">
        <v>143</v>
      </c>
      <c r="Z191" s="40">
        <v>0.1225</v>
      </c>
      <c r="AA191" s="41">
        <v>0.74</v>
      </c>
      <c r="AB191" s="41">
        <v>9.0649999999999981E-2</v>
      </c>
      <c r="AC191" s="42" t="s">
        <v>144</v>
      </c>
      <c r="AD191" s="43">
        <v>480.89088402501818</v>
      </c>
      <c r="AE191" s="43">
        <v>561.03936469585449</v>
      </c>
      <c r="AF191" s="44">
        <v>1.0888571841536474</v>
      </c>
      <c r="AG191" s="44">
        <v>0.80575431627369887</v>
      </c>
      <c r="AH191" s="44">
        <v>47.236569825642547</v>
      </c>
      <c r="AI191" s="44">
        <v>34.955061670975482</v>
      </c>
      <c r="AJ191" s="44">
        <v>0.19143448578533132</v>
      </c>
      <c r="AK191" s="45">
        <v>0.14166151948114514</v>
      </c>
      <c r="AL191" s="35">
        <v>4.8793972075273073</v>
      </c>
      <c r="AM191" s="35">
        <v>2.9960244871995528E-2</v>
      </c>
      <c r="AN191" s="35">
        <v>137.47592296862402</v>
      </c>
      <c r="AO191" s="3" t="s">
        <v>1044</v>
      </c>
    </row>
    <row r="192" spans="1:41" x14ac:dyDescent="0.2">
      <c r="A192" s="29">
        <v>191</v>
      </c>
      <c r="B192" s="46">
        <v>43291</v>
      </c>
      <c r="C192" s="3" t="s">
        <v>1060</v>
      </c>
      <c r="D192" s="3" t="s">
        <v>227</v>
      </c>
      <c r="E192" s="32" t="s">
        <v>137</v>
      </c>
      <c r="F192" s="3" t="s">
        <v>138</v>
      </c>
      <c r="G192" s="33" t="s">
        <v>1782</v>
      </c>
      <c r="H192" s="32">
        <v>2018</v>
      </c>
      <c r="I192" s="34" t="s">
        <v>761</v>
      </c>
      <c r="J192" s="34" t="s">
        <v>243</v>
      </c>
      <c r="K192" s="32" t="s">
        <v>1828</v>
      </c>
      <c r="L192" s="32" t="s">
        <v>1815</v>
      </c>
      <c r="M192" s="32" t="s">
        <v>1805</v>
      </c>
      <c r="N192" s="3">
        <v>14</v>
      </c>
      <c r="O192" s="3" t="s">
        <v>664</v>
      </c>
      <c r="P192" s="33" t="s">
        <v>2608</v>
      </c>
      <c r="Q192" s="31" t="s">
        <v>1864</v>
      </c>
      <c r="R192" s="53">
        <v>0.53923611111111114</v>
      </c>
      <c r="S192" s="37">
        <v>0</v>
      </c>
      <c r="T192" s="3">
        <v>3.3142500000000004</v>
      </c>
      <c r="U192" s="3">
        <v>109.91643646408841</v>
      </c>
      <c r="V192" s="3">
        <v>0.40481399999999995</v>
      </c>
      <c r="W192" s="3">
        <v>31.2</v>
      </c>
      <c r="X192" s="37">
        <v>304.2</v>
      </c>
      <c r="Y192" s="37" t="s">
        <v>143</v>
      </c>
      <c r="Z192" s="40">
        <v>0.1225</v>
      </c>
      <c r="AA192" s="41">
        <v>0.74</v>
      </c>
      <c r="AB192" s="41">
        <v>9.0649999999999981E-2</v>
      </c>
      <c r="AC192" s="42" t="s">
        <v>144</v>
      </c>
      <c r="AD192" s="43">
        <v>480.73280023671282</v>
      </c>
      <c r="AE192" s="43">
        <v>560.85493360949829</v>
      </c>
      <c r="AF192" s="44">
        <v>1.5932686831845255</v>
      </c>
      <c r="AG192" s="44">
        <v>1.1790188255565488</v>
      </c>
      <c r="AH192" s="44">
        <v>52.840436293421945</v>
      </c>
      <c r="AI192" s="44">
        <v>39.10192285713223</v>
      </c>
      <c r="AJ192" s="44">
        <v>0.2270419290941954</v>
      </c>
      <c r="AK192" s="45">
        <v>0.16801102752970457</v>
      </c>
      <c r="AL192" s="35">
        <v>3.3258512967353036</v>
      </c>
      <c r="AM192" s="35">
        <v>-1.771207724504589E-2</v>
      </c>
      <c r="AN192" s="35">
        <v>146.53841918094955</v>
      </c>
      <c r="AO192" s="3" t="s">
        <v>1044</v>
      </c>
    </row>
    <row r="193" spans="1:41" x14ac:dyDescent="0.2">
      <c r="A193" s="29">
        <v>192</v>
      </c>
      <c r="B193" s="46">
        <v>43291</v>
      </c>
      <c r="C193" s="3" t="s">
        <v>1064</v>
      </c>
      <c r="D193" s="3" t="s">
        <v>235</v>
      </c>
      <c r="E193" s="32" t="s">
        <v>137</v>
      </c>
      <c r="F193" s="3" t="s">
        <v>138</v>
      </c>
      <c r="G193" s="33" t="s">
        <v>1782</v>
      </c>
      <c r="H193" s="32">
        <v>2018</v>
      </c>
      <c r="I193" s="34" t="s">
        <v>761</v>
      </c>
      <c r="J193" s="34" t="s">
        <v>243</v>
      </c>
      <c r="K193" s="32" t="s">
        <v>1828</v>
      </c>
      <c r="L193" s="32" t="s">
        <v>1815</v>
      </c>
      <c r="M193" s="32" t="s">
        <v>1810</v>
      </c>
      <c r="N193" s="3">
        <v>8</v>
      </c>
      <c r="O193" s="3" t="s">
        <v>865</v>
      </c>
      <c r="P193" s="33" t="s">
        <v>2609</v>
      </c>
      <c r="Q193" s="31" t="s">
        <v>1864</v>
      </c>
      <c r="R193" s="53">
        <v>0.53923611111111114</v>
      </c>
      <c r="S193" s="37">
        <v>0</v>
      </c>
      <c r="T193" s="3">
        <v>3.8392499999999998</v>
      </c>
      <c r="U193" s="3">
        <v>104.07182320441989</v>
      </c>
      <c r="V193" s="3">
        <v>0.35393400000000003</v>
      </c>
      <c r="W193" s="3">
        <v>29.2</v>
      </c>
      <c r="X193" s="37">
        <v>302.2</v>
      </c>
      <c r="Y193" s="37" t="s">
        <v>143</v>
      </c>
      <c r="Z193" s="40">
        <v>0.1225</v>
      </c>
      <c r="AA193" s="41">
        <v>0.74</v>
      </c>
      <c r="AB193" s="41">
        <v>9.0649999999999981E-2</v>
      </c>
      <c r="AC193" s="42" t="s">
        <v>144</v>
      </c>
      <c r="AD193" s="43">
        <v>483.91435417606897</v>
      </c>
      <c r="AE193" s="43">
        <v>564.56674653874711</v>
      </c>
      <c r="AF193" s="44">
        <v>1.8578681842704727</v>
      </c>
      <c r="AG193" s="44">
        <v>1.3748224563601494</v>
      </c>
      <c r="AH193" s="44">
        <v>50.36184911389288</v>
      </c>
      <c r="AI193" s="44">
        <v>37.267768344280718</v>
      </c>
      <c r="AJ193" s="44">
        <v>0.19981936686944493</v>
      </c>
      <c r="AK193" s="45">
        <v>0.14786633148338924</v>
      </c>
      <c r="AL193" s="35">
        <v>3.5256571379606005</v>
      </c>
      <c r="AM193" s="35">
        <v>-1.0952540307942559E-2</v>
      </c>
      <c r="AN193" s="35">
        <v>132.14566514525561</v>
      </c>
      <c r="AO193" s="3" t="s">
        <v>1044</v>
      </c>
    </row>
    <row r="194" spans="1:41" x14ac:dyDescent="0.2">
      <c r="A194" s="29">
        <v>193</v>
      </c>
      <c r="B194" s="46">
        <v>43307</v>
      </c>
      <c r="C194" s="3" t="s">
        <v>1068</v>
      </c>
      <c r="D194" s="3" t="s">
        <v>136</v>
      </c>
      <c r="E194" s="32" t="s">
        <v>137</v>
      </c>
      <c r="F194" s="3" t="s">
        <v>138</v>
      </c>
      <c r="G194" s="33" t="s">
        <v>1782</v>
      </c>
      <c r="H194" s="32">
        <v>2018</v>
      </c>
      <c r="I194" s="34" t="s">
        <v>761</v>
      </c>
      <c r="J194" s="34" t="s">
        <v>1069</v>
      </c>
      <c r="K194" s="32" t="s">
        <v>1796</v>
      </c>
      <c r="L194" s="32" t="s">
        <v>1797</v>
      </c>
      <c r="M194" s="32" t="s">
        <v>1798</v>
      </c>
      <c r="N194" s="3">
        <v>5</v>
      </c>
      <c r="O194" s="3" t="s">
        <v>865</v>
      </c>
      <c r="P194" s="33" t="s">
        <v>2610</v>
      </c>
      <c r="Q194" s="31" t="s">
        <v>1864</v>
      </c>
      <c r="R194" s="53">
        <v>0.56041666666666667</v>
      </c>
      <c r="S194" s="37">
        <v>0</v>
      </c>
      <c r="T194" s="3">
        <v>3.2392500000000002</v>
      </c>
      <c r="U194" s="3">
        <v>106.89986187845305</v>
      </c>
      <c r="V194" s="3">
        <v>0.35393400000000003</v>
      </c>
      <c r="W194" s="3">
        <v>31.2</v>
      </c>
      <c r="X194" s="37">
        <v>304.2</v>
      </c>
      <c r="Y194" s="37" t="s">
        <v>143</v>
      </c>
      <c r="Z194" s="40">
        <v>0.1225</v>
      </c>
      <c r="AA194" s="41">
        <v>0.74</v>
      </c>
      <c r="AB194" s="41">
        <v>9.0649999999999981E-2</v>
      </c>
      <c r="AC194" s="42" t="s">
        <v>144</v>
      </c>
      <c r="AD194" s="43">
        <v>480.73280023671282</v>
      </c>
      <c r="AE194" s="43">
        <v>560.85493360949829</v>
      </c>
      <c r="AF194" s="44">
        <v>1.557213723166772</v>
      </c>
      <c r="AG194" s="44">
        <v>1.1523381551434111</v>
      </c>
      <c r="AH194" s="44">
        <v>51.390269945746567</v>
      </c>
      <c r="AI194" s="44">
        <v>38.028799759852454</v>
      </c>
      <c r="AJ194" s="44">
        <v>0.1985056300721442</v>
      </c>
      <c r="AK194" s="45">
        <v>0.14689416625338667</v>
      </c>
      <c r="AL194" s="35">
        <v>11.229426481949991</v>
      </c>
      <c r="AM194" s="35">
        <v>5.9419305466847224E-3</v>
      </c>
      <c r="AN194" s="61">
        <v>220.66555095213567</v>
      </c>
      <c r="AO194" s="3" t="s">
        <v>1070</v>
      </c>
    </row>
    <row r="195" spans="1:41" x14ac:dyDescent="0.2">
      <c r="A195" s="29">
        <v>194</v>
      </c>
      <c r="B195" s="46">
        <v>43307</v>
      </c>
      <c r="C195" s="3" t="s">
        <v>1074</v>
      </c>
      <c r="D195" s="3" t="s">
        <v>153</v>
      </c>
      <c r="E195" s="32" t="s">
        <v>137</v>
      </c>
      <c r="F195" s="3" t="s">
        <v>138</v>
      </c>
      <c r="G195" s="33" t="s">
        <v>1782</v>
      </c>
      <c r="H195" s="32">
        <v>2018</v>
      </c>
      <c r="I195" s="34" t="s">
        <v>761</v>
      </c>
      <c r="J195" s="34" t="s">
        <v>1069</v>
      </c>
      <c r="K195" s="32" t="s">
        <v>1796</v>
      </c>
      <c r="L195" s="32" t="s">
        <v>1797</v>
      </c>
      <c r="M195" s="32" t="s">
        <v>1805</v>
      </c>
      <c r="N195" s="3">
        <v>14</v>
      </c>
      <c r="O195" s="3" t="s">
        <v>554</v>
      </c>
      <c r="P195" s="33" t="s">
        <v>2611</v>
      </c>
      <c r="Q195" s="31" t="s">
        <v>1864</v>
      </c>
      <c r="R195" s="53">
        <v>0.56041666666666667</v>
      </c>
      <c r="S195" s="37">
        <v>0</v>
      </c>
      <c r="T195" s="3">
        <v>4.7392500000000002</v>
      </c>
      <c r="U195" s="3">
        <v>110.48204419889503</v>
      </c>
      <c r="V195" s="3">
        <v>0.55109400000000008</v>
      </c>
      <c r="W195" s="3">
        <v>31.2</v>
      </c>
      <c r="X195" s="37">
        <v>304.2</v>
      </c>
      <c r="Y195" s="37" t="s">
        <v>143</v>
      </c>
      <c r="Z195" s="40">
        <v>0.1225</v>
      </c>
      <c r="AA195" s="41">
        <v>0.74</v>
      </c>
      <c r="AB195" s="41">
        <v>9.0649999999999981E-2</v>
      </c>
      <c r="AC195" s="42" t="s">
        <v>144</v>
      </c>
      <c r="AD195" s="43">
        <v>480.73280023671282</v>
      </c>
      <c r="AE195" s="43">
        <v>560.85493360949829</v>
      </c>
      <c r="AF195" s="44">
        <v>2.2783129235218413</v>
      </c>
      <c r="AG195" s="44">
        <v>1.6859515634061621</v>
      </c>
      <c r="AH195" s="44">
        <v>53.11234248361108</v>
      </c>
      <c r="AI195" s="44">
        <v>39.303133437872191</v>
      </c>
      <c r="AJ195" s="44">
        <v>0.30908378878259285</v>
      </c>
      <c r="AK195" s="45">
        <v>0.22872200369911869</v>
      </c>
      <c r="AL195" s="35">
        <v>5.6186153871010109</v>
      </c>
      <c r="AM195" s="35">
        <v>-0.16195213313435458</v>
      </c>
      <c r="AN195" s="35">
        <v>227.80664107176389</v>
      </c>
      <c r="AO195" s="3" t="s">
        <v>1044</v>
      </c>
    </row>
    <row r="196" spans="1:41" x14ac:dyDescent="0.2">
      <c r="A196" s="29">
        <v>195</v>
      </c>
      <c r="B196" s="46">
        <v>43307</v>
      </c>
      <c r="C196" s="3" t="s">
        <v>1078</v>
      </c>
      <c r="D196" s="48" t="s">
        <v>162</v>
      </c>
      <c r="E196" s="32" t="s">
        <v>137</v>
      </c>
      <c r="F196" s="3" t="s">
        <v>138</v>
      </c>
      <c r="G196" s="33" t="s">
        <v>1782</v>
      </c>
      <c r="H196" s="32">
        <v>2018</v>
      </c>
      <c r="I196" s="34" t="s">
        <v>761</v>
      </c>
      <c r="J196" s="34" t="s">
        <v>1069</v>
      </c>
      <c r="K196" s="32" t="s">
        <v>1796</v>
      </c>
      <c r="L196" s="32" t="s">
        <v>1797</v>
      </c>
      <c r="M196" s="32" t="s">
        <v>1810</v>
      </c>
      <c r="N196" s="3">
        <v>6</v>
      </c>
      <c r="O196" s="3" t="s">
        <v>770</v>
      </c>
      <c r="P196" s="33" t="s">
        <v>2612</v>
      </c>
      <c r="Q196" s="31" t="s">
        <v>1864</v>
      </c>
      <c r="R196" s="53">
        <v>0.56041666666666667</v>
      </c>
      <c r="S196" s="37">
        <v>0</v>
      </c>
      <c r="T196" s="3">
        <v>3.3892500000000001</v>
      </c>
      <c r="U196" s="3">
        <v>128.95856353591159</v>
      </c>
      <c r="V196" s="3">
        <v>0.35393400000000003</v>
      </c>
      <c r="W196" s="3">
        <v>31.4</v>
      </c>
      <c r="X196" s="37">
        <v>304.39999999999998</v>
      </c>
      <c r="Y196" s="37" t="s">
        <v>143</v>
      </c>
      <c r="Z196" s="40">
        <v>0.1225</v>
      </c>
      <c r="AA196" s="41">
        <v>0.74</v>
      </c>
      <c r="AB196" s="41">
        <v>9.0649999999999981E-2</v>
      </c>
      <c r="AC196" s="42" t="s">
        <v>144</v>
      </c>
      <c r="AD196" s="43">
        <v>480.41694425758226</v>
      </c>
      <c r="AE196" s="43">
        <v>560.48643496717932</v>
      </c>
      <c r="AF196" s="44">
        <v>1.6282531283250108</v>
      </c>
      <c r="AG196" s="44">
        <v>1.2049073149605078</v>
      </c>
      <c r="AH196" s="44">
        <v>61.953879029769922</v>
      </c>
      <c r="AI196" s="44">
        <v>45.845870482029731</v>
      </c>
      <c r="AJ196" s="44">
        <v>0.19837520587367366</v>
      </c>
      <c r="AK196" s="45">
        <v>0.14679765234651848</v>
      </c>
      <c r="AL196" s="35">
        <v>6.5085317435044407</v>
      </c>
      <c r="AM196" s="35">
        <v>-1.1080477482452623E-2</v>
      </c>
      <c r="AN196" s="35">
        <v>187.00925186493544</v>
      </c>
      <c r="AO196" s="3" t="s">
        <v>1044</v>
      </c>
    </row>
    <row r="197" spans="1:41" x14ac:dyDescent="0.2">
      <c r="A197" s="29">
        <v>196</v>
      </c>
      <c r="B197" s="46">
        <v>43307</v>
      </c>
      <c r="C197" s="3" t="s">
        <v>1082</v>
      </c>
      <c r="D197" s="3" t="s">
        <v>171</v>
      </c>
      <c r="E197" s="32" t="s">
        <v>137</v>
      </c>
      <c r="F197" s="3" t="s">
        <v>138</v>
      </c>
      <c r="G197" s="33" t="s">
        <v>1782</v>
      </c>
      <c r="H197" s="32">
        <v>2018</v>
      </c>
      <c r="I197" s="34" t="s">
        <v>761</v>
      </c>
      <c r="J197" s="34" t="s">
        <v>1069</v>
      </c>
      <c r="K197" s="32" t="s">
        <v>1796</v>
      </c>
      <c r="L197" s="32" t="s">
        <v>1815</v>
      </c>
      <c r="M197" s="32" t="s">
        <v>1798</v>
      </c>
      <c r="N197" s="3">
        <v>2</v>
      </c>
      <c r="O197" s="3" t="s">
        <v>865</v>
      </c>
      <c r="P197" s="33" t="s">
        <v>2613</v>
      </c>
      <c r="Q197" s="31" t="s">
        <v>1864</v>
      </c>
      <c r="R197" s="53">
        <v>0.56388888888888888</v>
      </c>
      <c r="S197" s="37">
        <v>0</v>
      </c>
      <c r="T197" s="3">
        <v>5.1142500000000002</v>
      </c>
      <c r="U197" s="3">
        <v>112.74447513812156</v>
      </c>
      <c r="V197" s="3">
        <v>0.60197400000000001</v>
      </c>
      <c r="W197" s="3">
        <v>31.7</v>
      </c>
      <c r="X197" s="37">
        <v>304.7</v>
      </c>
      <c r="Y197" s="37" t="s">
        <v>143</v>
      </c>
      <c r="Z197" s="40">
        <v>0.1225</v>
      </c>
      <c r="AA197" s="41">
        <v>0.74</v>
      </c>
      <c r="AB197" s="41">
        <v>9.0649999999999981E-2</v>
      </c>
      <c r="AC197" s="42" t="s">
        <v>144</v>
      </c>
      <c r="AD197" s="43">
        <v>479.94393774863158</v>
      </c>
      <c r="AE197" s="43">
        <v>559.93459404007012</v>
      </c>
      <c r="AF197" s="44">
        <v>2.4545532836309389</v>
      </c>
      <c r="AG197" s="44">
        <v>1.8163694298868944</v>
      </c>
      <c r="AH197" s="44">
        <v>54.111027357192754</v>
      </c>
      <c r="AI197" s="44">
        <v>40.042160244322631</v>
      </c>
      <c r="AJ197" s="44">
        <v>0.33706606731267719</v>
      </c>
      <c r="AK197" s="45">
        <v>0.24942888981138109</v>
      </c>
      <c r="AL197" s="58">
        <v>9.9558923183190462</v>
      </c>
      <c r="AM197" s="35">
        <v>-0.13100761322923571</v>
      </c>
      <c r="AN197" s="35">
        <v>123.37761539934394</v>
      </c>
      <c r="AO197" s="3" t="s">
        <v>1044</v>
      </c>
    </row>
    <row r="198" spans="1:41" x14ac:dyDescent="0.2">
      <c r="A198" s="29">
        <v>197</v>
      </c>
      <c r="B198" s="46">
        <v>43307</v>
      </c>
      <c r="C198" s="3" t="s">
        <v>1086</v>
      </c>
      <c r="D198" s="3" t="s">
        <v>179</v>
      </c>
      <c r="E198" s="32" t="s">
        <v>137</v>
      </c>
      <c r="F198" s="3" t="s">
        <v>138</v>
      </c>
      <c r="G198" s="33" t="s">
        <v>1782</v>
      </c>
      <c r="H198" s="32">
        <v>2018</v>
      </c>
      <c r="I198" s="34" t="s">
        <v>761</v>
      </c>
      <c r="J198" s="34" t="s">
        <v>1069</v>
      </c>
      <c r="K198" s="32" t="s">
        <v>1796</v>
      </c>
      <c r="L198" s="32" t="s">
        <v>1815</v>
      </c>
      <c r="M198" s="32" t="s">
        <v>1805</v>
      </c>
      <c r="N198" s="3">
        <v>8</v>
      </c>
      <c r="O198" s="3" t="s">
        <v>554</v>
      </c>
      <c r="P198" s="33" t="s">
        <v>2614</v>
      </c>
      <c r="Q198" s="31" t="s">
        <v>1864</v>
      </c>
      <c r="R198" s="53">
        <v>0.56388888888888888</v>
      </c>
      <c r="S198" s="37">
        <v>0</v>
      </c>
      <c r="T198" s="3">
        <v>6.0892499999999998</v>
      </c>
      <c r="U198" s="3">
        <v>104.63743093922652</v>
      </c>
      <c r="V198" s="3">
        <v>0.44297400000000003</v>
      </c>
      <c r="W198" s="3">
        <v>31.3</v>
      </c>
      <c r="X198" s="37">
        <v>304.3</v>
      </c>
      <c r="Y198" s="37" t="s">
        <v>143</v>
      </c>
      <c r="Z198" s="40">
        <v>0.1225</v>
      </c>
      <c r="AA198" s="41">
        <v>0.74</v>
      </c>
      <c r="AB198" s="41">
        <v>9.0649999999999981E-2</v>
      </c>
      <c r="AC198" s="42" t="s">
        <v>144</v>
      </c>
      <c r="AD198" s="43">
        <v>480.57482034836681</v>
      </c>
      <c r="AE198" s="43">
        <v>560.67062373976137</v>
      </c>
      <c r="AF198" s="44">
        <v>2.9263402248062924</v>
      </c>
      <c r="AG198" s="44">
        <v>2.1654917663566557</v>
      </c>
      <c r="AH198" s="44">
        <v>50.286114575333421</v>
      </c>
      <c r="AI198" s="44">
        <v>37.211724785746725</v>
      </c>
      <c r="AJ198" s="44">
        <v>0.24836250888049707</v>
      </c>
      <c r="AK198" s="45">
        <v>0.1837882565715678</v>
      </c>
      <c r="AL198" s="35">
        <v>6.4488486102774747</v>
      </c>
      <c r="AM198" s="35">
        <v>-3.5931451745244594E-3</v>
      </c>
      <c r="AN198" s="35">
        <v>163.32987663540484</v>
      </c>
      <c r="AO198" s="3" t="s">
        <v>1044</v>
      </c>
    </row>
    <row r="199" spans="1:41" x14ac:dyDescent="0.2">
      <c r="A199" s="29">
        <v>198</v>
      </c>
      <c r="B199" s="46">
        <v>43307</v>
      </c>
      <c r="C199" s="3" t="s">
        <v>1090</v>
      </c>
      <c r="D199" s="3" t="s">
        <v>187</v>
      </c>
      <c r="E199" s="32" t="s">
        <v>137</v>
      </c>
      <c r="F199" s="3" t="s">
        <v>138</v>
      </c>
      <c r="G199" s="33" t="s">
        <v>1782</v>
      </c>
      <c r="H199" s="32">
        <v>2018</v>
      </c>
      <c r="I199" s="34" t="s">
        <v>761</v>
      </c>
      <c r="J199" s="34" t="s">
        <v>1069</v>
      </c>
      <c r="K199" s="32" t="s">
        <v>1796</v>
      </c>
      <c r="L199" s="32" t="s">
        <v>1815</v>
      </c>
      <c r="M199" s="32" t="s">
        <v>1810</v>
      </c>
      <c r="N199" s="3">
        <v>11</v>
      </c>
      <c r="O199" s="3" t="s">
        <v>770</v>
      </c>
      <c r="P199" s="33" t="s">
        <v>2615</v>
      </c>
      <c r="Q199" s="31" t="s">
        <v>1864</v>
      </c>
      <c r="R199" s="53">
        <v>0.56388888888888888</v>
      </c>
      <c r="S199" s="37">
        <v>0</v>
      </c>
      <c r="T199" s="3">
        <v>3.9892500000000002</v>
      </c>
      <c r="U199" s="3">
        <v>107.65400552486189</v>
      </c>
      <c r="V199" s="3">
        <v>0.44933400000000001</v>
      </c>
      <c r="W199" s="3">
        <v>30.5</v>
      </c>
      <c r="X199" s="37">
        <v>303.5</v>
      </c>
      <c r="Y199" s="37" t="s">
        <v>143</v>
      </c>
      <c r="Z199" s="40">
        <v>0.1225</v>
      </c>
      <c r="AA199" s="41">
        <v>0.74</v>
      </c>
      <c r="AB199" s="41">
        <v>9.0649999999999981E-2</v>
      </c>
      <c r="AC199" s="42" t="s">
        <v>144</v>
      </c>
      <c r="AD199" s="43">
        <v>481.84157440529827</v>
      </c>
      <c r="AE199" s="43">
        <v>562.14850347284801</v>
      </c>
      <c r="AF199" s="44">
        <v>1.9221865006963361</v>
      </c>
      <c r="AG199" s="44">
        <v>1.4224180105152886</v>
      </c>
      <c r="AH199" s="44">
        <v>51.872175513136128</v>
      </c>
      <c r="AI199" s="44">
        <v>38.385409879720726</v>
      </c>
      <c r="AJ199" s="44">
        <v>0.25259243565946871</v>
      </c>
      <c r="AK199" s="45">
        <v>0.1869184023880068</v>
      </c>
      <c r="AL199" s="35">
        <v>6.4506076808585764</v>
      </c>
      <c r="AM199" s="35">
        <v>-3.6718765636640747E-2</v>
      </c>
      <c r="AN199" s="35">
        <v>176.60960119129516</v>
      </c>
      <c r="AO199" s="3" t="s">
        <v>1044</v>
      </c>
    </row>
    <row r="200" spans="1:41" x14ac:dyDescent="0.2">
      <c r="A200" s="29">
        <v>199</v>
      </c>
      <c r="B200" s="46">
        <v>43307</v>
      </c>
      <c r="C200" s="3" t="s">
        <v>1094</v>
      </c>
      <c r="D200" s="3" t="s">
        <v>195</v>
      </c>
      <c r="E200" s="32" t="s">
        <v>137</v>
      </c>
      <c r="F200" s="3" t="s">
        <v>138</v>
      </c>
      <c r="G200" s="33" t="s">
        <v>1782</v>
      </c>
      <c r="H200" s="32">
        <v>2018</v>
      </c>
      <c r="I200" s="34" t="s">
        <v>761</v>
      </c>
      <c r="J200" s="34" t="s">
        <v>1069</v>
      </c>
      <c r="K200" s="32" t="s">
        <v>1828</v>
      </c>
      <c r="L200" s="32" t="s">
        <v>1797</v>
      </c>
      <c r="M200" s="32" t="s">
        <v>1798</v>
      </c>
      <c r="N200" s="3">
        <v>5</v>
      </c>
      <c r="O200" s="3" t="s">
        <v>865</v>
      </c>
      <c r="P200" s="33" t="s">
        <v>2616</v>
      </c>
      <c r="Q200" s="31" t="s">
        <v>1864</v>
      </c>
      <c r="R200" s="53">
        <v>0.52500000000000002</v>
      </c>
      <c r="S200" s="37">
        <v>0</v>
      </c>
      <c r="T200" s="3">
        <v>26.039250000000003</v>
      </c>
      <c r="U200" s="3">
        <v>115.38397790055249</v>
      </c>
      <c r="V200" s="3">
        <v>0.43025400000000003</v>
      </c>
      <c r="W200" s="3">
        <v>31.7</v>
      </c>
      <c r="X200" s="37">
        <v>304.7</v>
      </c>
      <c r="Y200" s="37" t="s">
        <v>143</v>
      </c>
      <c r="Z200" s="40">
        <v>0.1225</v>
      </c>
      <c r="AA200" s="41">
        <v>0.74</v>
      </c>
      <c r="AB200" s="41">
        <v>9.0649999999999981E-2</v>
      </c>
      <c r="AC200" s="42" t="s">
        <v>144</v>
      </c>
      <c r="AD200" s="43">
        <v>479.94393774863158</v>
      </c>
      <c r="AE200" s="43">
        <v>559.93459404007012</v>
      </c>
      <c r="AF200" s="44">
        <v>12.497380181021057</v>
      </c>
      <c r="AG200" s="44">
        <v>9.2480613339555813</v>
      </c>
      <c r="AH200" s="44">
        <v>55.377840706692254</v>
      </c>
      <c r="AI200" s="44">
        <v>40.979602122952258</v>
      </c>
      <c r="AJ200" s="44">
        <v>0.24091409882411632</v>
      </c>
      <c r="AK200" s="45">
        <v>0.17827643312984606</v>
      </c>
      <c r="AL200" s="35">
        <v>4.2165068854334153</v>
      </c>
      <c r="AM200" s="35">
        <v>-1.859155479786101E-3</v>
      </c>
      <c r="AN200" s="35">
        <v>200.16493434751149</v>
      </c>
      <c r="AO200" s="3" t="s">
        <v>1044</v>
      </c>
    </row>
    <row r="201" spans="1:41" x14ac:dyDescent="0.2">
      <c r="A201" s="29">
        <v>201</v>
      </c>
      <c r="B201" s="46">
        <v>43307</v>
      </c>
      <c r="C201" s="3" t="s">
        <v>1098</v>
      </c>
      <c r="D201" s="3" t="s">
        <v>203</v>
      </c>
      <c r="E201" s="32" t="s">
        <v>137</v>
      </c>
      <c r="F201" s="3" t="s">
        <v>138</v>
      </c>
      <c r="G201" s="33" t="s">
        <v>1782</v>
      </c>
      <c r="H201" s="32">
        <v>2018</v>
      </c>
      <c r="I201" s="34" t="s">
        <v>761</v>
      </c>
      <c r="J201" s="34" t="s">
        <v>1069</v>
      </c>
      <c r="K201" s="32" t="s">
        <v>1828</v>
      </c>
      <c r="L201" s="32" t="s">
        <v>1797</v>
      </c>
      <c r="M201" s="32" t="s">
        <v>1805</v>
      </c>
      <c r="N201" s="3">
        <v>14</v>
      </c>
      <c r="O201" s="3" t="s">
        <v>554</v>
      </c>
      <c r="P201" s="33" t="s">
        <v>2617</v>
      </c>
      <c r="Q201" s="31" t="s">
        <v>1864</v>
      </c>
      <c r="R201" s="53">
        <v>0.52500000000000002</v>
      </c>
      <c r="S201" s="37">
        <v>0</v>
      </c>
      <c r="T201" s="3">
        <v>2.1142500000000002</v>
      </c>
      <c r="U201" s="3">
        <v>102.37500000000001</v>
      </c>
      <c r="V201" s="3">
        <v>0.36665400000000004</v>
      </c>
      <c r="W201" s="3">
        <v>31.8</v>
      </c>
      <c r="X201" s="37">
        <v>304.8</v>
      </c>
      <c r="Y201" s="37" t="s">
        <v>143</v>
      </c>
      <c r="Z201" s="40">
        <v>0.1225</v>
      </c>
      <c r="AA201" s="41">
        <v>0.74</v>
      </c>
      <c r="AB201" s="41">
        <v>9.0649999999999981E-2</v>
      </c>
      <c r="AC201" s="42" t="s">
        <v>144</v>
      </c>
      <c r="AD201" s="43">
        <v>479.78647582679793</v>
      </c>
      <c r="AE201" s="43">
        <v>559.75088846459755</v>
      </c>
      <c r="AF201" s="44">
        <v>1.0143885565168076</v>
      </c>
      <c r="AG201" s="44">
        <v>0.75064753182243749</v>
      </c>
      <c r="AH201" s="44">
        <v>49.118140462768444</v>
      </c>
      <c r="AI201" s="44">
        <v>36.347423942448643</v>
      </c>
      <c r="AJ201" s="44">
        <v>0.20523490225909857</v>
      </c>
      <c r="AK201" s="45">
        <v>0.15187382767173294</v>
      </c>
      <c r="AL201" s="35">
        <v>6.29343612537465</v>
      </c>
      <c r="AM201" s="35">
        <v>6.0404208620846835E-3</v>
      </c>
      <c r="AN201" s="35">
        <v>208.21489469079873</v>
      </c>
      <c r="AO201" s="3" t="s">
        <v>1044</v>
      </c>
    </row>
    <row r="202" spans="1:41" x14ac:dyDescent="0.2">
      <c r="A202" s="29">
        <v>202</v>
      </c>
      <c r="B202" s="46">
        <v>43307</v>
      </c>
      <c r="C202" s="3" t="s">
        <v>1102</v>
      </c>
      <c r="D202" s="3" t="s">
        <v>211</v>
      </c>
      <c r="E202" s="32" t="s">
        <v>137</v>
      </c>
      <c r="F202" s="3" t="s">
        <v>138</v>
      </c>
      <c r="G202" s="33" t="s">
        <v>1782</v>
      </c>
      <c r="H202" s="32">
        <v>2018</v>
      </c>
      <c r="I202" s="34" t="s">
        <v>761</v>
      </c>
      <c r="J202" s="34" t="s">
        <v>1069</v>
      </c>
      <c r="K202" s="32" t="s">
        <v>1828</v>
      </c>
      <c r="L202" s="32" t="s">
        <v>1797</v>
      </c>
      <c r="M202" s="32" t="s">
        <v>1810</v>
      </c>
      <c r="N202" s="3">
        <v>6</v>
      </c>
      <c r="O202" s="3" t="s">
        <v>770</v>
      </c>
      <c r="P202" s="33" t="s">
        <v>2618</v>
      </c>
      <c r="Q202" s="31" t="s">
        <v>1864</v>
      </c>
      <c r="R202" s="53">
        <v>0.52500000000000002</v>
      </c>
      <c r="S202" s="37">
        <v>0</v>
      </c>
      <c r="T202" s="3">
        <v>4.2142499999999998</v>
      </c>
      <c r="U202" s="3">
        <v>103.8832872928177</v>
      </c>
      <c r="V202" s="3">
        <v>0.45569400000000004</v>
      </c>
      <c r="W202" s="3">
        <v>31.3</v>
      </c>
      <c r="X202" s="37">
        <v>304.3</v>
      </c>
      <c r="Y202" s="37" t="s">
        <v>143</v>
      </c>
      <c r="Z202" s="40">
        <v>0.1225</v>
      </c>
      <c r="AA202" s="41">
        <v>0.74</v>
      </c>
      <c r="AB202" s="41">
        <v>9.0649999999999981E-2</v>
      </c>
      <c r="AC202" s="42" t="s">
        <v>144</v>
      </c>
      <c r="AD202" s="43">
        <v>480.57482034836681</v>
      </c>
      <c r="AE202" s="43">
        <v>560.67062373976137</v>
      </c>
      <c r="AF202" s="44">
        <v>2.0252624366531049</v>
      </c>
      <c r="AG202" s="44">
        <v>1.4986942031232973</v>
      </c>
      <c r="AH202" s="44">
        <v>49.923692127943646</v>
      </c>
      <c r="AI202" s="44">
        <v>36.943532174678296</v>
      </c>
      <c r="AJ202" s="44">
        <v>0.25549423921446685</v>
      </c>
      <c r="AK202" s="45">
        <v>0.18906573701870541</v>
      </c>
      <c r="AL202" s="35">
        <v>6.6111493701620594</v>
      </c>
      <c r="AM202" s="35">
        <v>7.9457590199819836E-2</v>
      </c>
      <c r="AN202" s="35">
        <v>149.1355888154373</v>
      </c>
      <c r="AO202" s="3" t="s">
        <v>1044</v>
      </c>
    </row>
    <row r="203" spans="1:41" x14ac:dyDescent="0.2">
      <c r="A203" s="29">
        <v>203</v>
      </c>
      <c r="B203" s="46">
        <v>43307</v>
      </c>
      <c r="C203" s="3" t="s">
        <v>1106</v>
      </c>
      <c r="D203" s="3" t="s">
        <v>219</v>
      </c>
      <c r="E203" s="32" t="s">
        <v>137</v>
      </c>
      <c r="F203" s="3" t="s">
        <v>138</v>
      </c>
      <c r="G203" s="33" t="s">
        <v>1782</v>
      </c>
      <c r="H203" s="32">
        <v>2018</v>
      </c>
      <c r="I203" s="34" t="s">
        <v>761</v>
      </c>
      <c r="J203" s="34" t="s">
        <v>1069</v>
      </c>
      <c r="K203" s="32" t="s">
        <v>1828</v>
      </c>
      <c r="L203" s="32" t="s">
        <v>1815</v>
      </c>
      <c r="M203" s="32" t="s">
        <v>1798</v>
      </c>
      <c r="N203" s="3">
        <v>2</v>
      </c>
      <c r="O203" s="3" t="s">
        <v>865</v>
      </c>
      <c r="P203" s="33" t="s">
        <v>2619</v>
      </c>
      <c r="Q203" s="31" t="s">
        <v>1864</v>
      </c>
      <c r="R203" s="53">
        <v>0.52222222222222225</v>
      </c>
      <c r="S203" s="37">
        <v>0</v>
      </c>
      <c r="T203" s="3">
        <v>5.9392500000000004</v>
      </c>
      <c r="U203" s="3">
        <v>90.874309392265204</v>
      </c>
      <c r="V203" s="3">
        <v>0.63377400000000006</v>
      </c>
      <c r="W203" s="3">
        <v>31.2</v>
      </c>
      <c r="X203" s="37">
        <v>304.2</v>
      </c>
      <c r="Y203" s="37" t="s">
        <v>143</v>
      </c>
      <c r="Z203" s="40">
        <v>0.1225</v>
      </c>
      <c r="AA203" s="41">
        <v>0.74</v>
      </c>
      <c r="AB203" s="41">
        <v>9.0649999999999981E-2</v>
      </c>
      <c r="AC203" s="42" t="s">
        <v>144</v>
      </c>
      <c r="AD203" s="43">
        <v>480.73280023671282</v>
      </c>
      <c r="AE203" s="43">
        <v>560.85493360949829</v>
      </c>
      <c r="AF203" s="44">
        <v>2.8551922838058967</v>
      </c>
      <c r="AG203" s="44">
        <v>2.112842290016363</v>
      </c>
      <c r="AH203" s="44">
        <v>43.686261223721061</v>
      </c>
      <c r="AI203" s="44">
        <v>32.327833305553582</v>
      </c>
      <c r="AJ203" s="44">
        <v>0.35545527469342619</v>
      </c>
      <c r="AK203" s="45">
        <v>0.26303690327313534</v>
      </c>
      <c r="AL203" s="35">
        <v>12.800684222800394</v>
      </c>
      <c r="AM203" s="35">
        <v>-0.16534772119422611</v>
      </c>
      <c r="AN203" s="35">
        <v>171.66433195844729</v>
      </c>
      <c r="AO203" s="3" t="s">
        <v>1044</v>
      </c>
    </row>
    <row r="204" spans="1:41" x14ac:dyDescent="0.2">
      <c r="A204" s="29">
        <v>204</v>
      </c>
      <c r="B204" s="46">
        <v>43307</v>
      </c>
      <c r="C204" s="3" t="s">
        <v>1110</v>
      </c>
      <c r="D204" s="3" t="s">
        <v>227</v>
      </c>
      <c r="E204" s="32" t="s">
        <v>137</v>
      </c>
      <c r="F204" s="3" t="s">
        <v>138</v>
      </c>
      <c r="G204" s="33" t="s">
        <v>1782</v>
      </c>
      <c r="H204" s="32">
        <v>2018</v>
      </c>
      <c r="I204" s="34" t="s">
        <v>761</v>
      </c>
      <c r="J204" s="34" t="s">
        <v>1069</v>
      </c>
      <c r="K204" s="32" t="s">
        <v>1828</v>
      </c>
      <c r="L204" s="32" t="s">
        <v>1815</v>
      </c>
      <c r="M204" s="32" t="s">
        <v>1805</v>
      </c>
      <c r="N204" s="3">
        <v>8</v>
      </c>
      <c r="O204" s="3" t="s">
        <v>554</v>
      </c>
      <c r="P204" s="33" t="s">
        <v>2620</v>
      </c>
      <c r="Q204" s="31" t="s">
        <v>1864</v>
      </c>
      <c r="R204" s="53">
        <v>0.52222222222222225</v>
      </c>
      <c r="S204" s="37">
        <v>0</v>
      </c>
      <c r="T204" s="3">
        <v>6.7642500000000005</v>
      </c>
      <c r="U204" s="3">
        <v>96.530386740331494</v>
      </c>
      <c r="V204" s="3">
        <v>0.49385399999999996</v>
      </c>
      <c r="W204" s="3">
        <v>32.700000000000003</v>
      </c>
      <c r="X204" s="37">
        <v>305.7</v>
      </c>
      <c r="Y204" s="37" t="s">
        <v>143</v>
      </c>
      <c r="Z204" s="40">
        <v>0.1225</v>
      </c>
      <c r="AA204" s="41">
        <v>0.74</v>
      </c>
      <c r="AB204" s="41">
        <v>9.0649999999999981E-2</v>
      </c>
      <c r="AC204" s="42" t="s">
        <v>144</v>
      </c>
      <c r="AD204" s="43">
        <v>478.37395430817151</v>
      </c>
      <c r="AE204" s="43">
        <v>558.10294669286679</v>
      </c>
      <c r="AF204" s="44">
        <v>3.2358410204290493</v>
      </c>
      <c r="AG204" s="44">
        <v>2.3945223551174961</v>
      </c>
      <c r="AH204" s="44">
        <v>46.177622815869462</v>
      </c>
      <c r="AI204" s="44">
        <v>34.171440883743394</v>
      </c>
      <c r="AJ204" s="44">
        <v>0.27562137263605901</v>
      </c>
      <c r="AK204" s="45">
        <v>0.20395981575068364</v>
      </c>
      <c r="AL204" s="35">
        <v>11.985770934635262</v>
      </c>
      <c r="AM204" s="35">
        <v>-7.3839307105486002E-2</v>
      </c>
      <c r="AN204" s="35">
        <v>176.36874920481438</v>
      </c>
      <c r="AO204" s="3" t="s">
        <v>1044</v>
      </c>
    </row>
    <row r="205" spans="1:41" x14ac:dyDescent="0.2">
      <c r="A205" s="29">
        <v>205</v>
      </c>
      <c r="B205" s="46">
        <v>43307</v>
      </c>
      <c r="C205" s="3" t="s">
        <v>1114</v>
      </c>
      <c r="D205" s="3" t="s">
        <v>235</v>
      </c>
      <c r="E205" s="32" t="s">
        <v>137</v>
      </c>
      <c r="F205" s="3" t="s">
        <v>138</v>
      </c>
      <c r="G205" s="33" t="s">
        <v>1782</v>
      </c>
      <c r="H205" s="32">
        <v>2018</v>
      </c>
      <c r="I205" s="34" t="s">
        <v>761</v>
      </c>
      <c r="J205" s="34" t="s">
        <v>1069</v>
      </c>
      <c r="K205" s="32" t="s">
        <v>1828</v>
      </c>
      <c r="L205" s="32" t="s">
        <v>1815</v>
      </c>
      <c r="M205" s="32" t="s">
        <v>1810</v>
      </c>
      <c r="N205" s="3">
        <v>11</v>
      </c>
      <c r="O205" s="3" t="s">
        <v>770</v>
      </c>
      <c r="P205" s="33" t="s">
        <v>2621</v>
      </c>
      <c r="Q205" s="31" t="s">
        <v>1864</v>
      </c>
      <c r="R205" s="53">
        <v>0.52222222222222225</v>
      </c>
      <c r="S205" s="37">
        <v>0</v>
      </c>
      <c r="T205" s="3">
        <v>9.9142499999999991</v>
      </c>
      <c r="U205" s="3">
        <v>114.81837016574586</v>
      </c>
      <c r="V205" s="3">
        <v>0.42389399999999999</v>
      </c>
      <c r="W205" s="3">
        <v>32</v>
      </c>
      <c r="X205" s="37">
        <v>305</v>
      </c>
      <c r="Y205" s="37" t="s">
        <v>143</v>
      </c>
      <c r="Z205" s="40">
        <v>0.1225</v>
      </c>
      <c r="AA205" s="41">
        <v>0.74</v>
      </c>
      <c r="AB205" s="41">
        <v>9.0649999999999981E-2</v>
      </c>
      <c r="AC205" s="42" t="s">
        <v>144</v>
      </c>
      <c r="AD205" s="43">
        <v>479.47186174428862</v>
      </c>
      <c r="AE205" s="43">
        <v>559.38383870167002</v>
      </c>
      <c r="AF205" s="44">
        <v>4.7536039052983137</v>
      </c>
      <c r="AG205" s="44">
        <v>3.517666889920751</v>
      </c>
      <c r="AH205" s="44">
        <v>55.052177705815055</v>
      </c>
      <c r="AI205" s="44">
        <v>40.738611502303129</v>
      </c>
      <c r="AJ205" s="44">
        <v>0.23711945292260572</v>
      </c>
      <c r="AK205" s="45">
        <v>0.17546839516272819</v>
      </c>
      <c r="AL205" s="35">
        <v>11.054647323953837</v>
      </c>
      <c r="AM205" s="35">
        <v>-6.322953040500956E-2</v>
      </c>
      <c r="AN205" s="35">
        <v>228.51626397225161</v>
      </c>
      <c r="AO205" s="3" t="s">
        <v>1044</v>
      </c>
    </row>
    <row r="206" spans="1:41" x14ac:dyDescent="0.2">
      <c r="A206" s="29">
        <v>206</v>
      </c>
      <c r="B206" s="46">
        <v>43319</v>
      </c>
      <c r="C206" s="3" t="s">
        <v>1118</v>
      </c>
      <c r="D206" s="3" t="s">
        <v>136</v>
      </c>
      <c r="E206" s="32" t="s">
        <v>137</v>
      </c>
      <c r="F206" s="3" t="s">
        <v>138</v>
      </c>
      <c r="G206" s="33" t="s">
        <v>1782</v>
      </c>
      <c r="H206" s="32">
        <v>2018</v>
      </c>
      <c r="I206" s="47" t="s">
        <v>1119</v>
      </c>
      <c r="J206" s="47" t="s">
        <v>761</v>
      </c>
      <c r="K206" s="32" t="s">
        <v>1796</v>
      </c>
      <c r="L206" s="32" t="s">
        <v>1797</v>
      </c>
      <c r="M206" s="32" t="s">
        <v>1798</v>
      </c>
      <c r="N206" s="3">
        <v>8</v>
      </c>
      <c r="O206" s="3" t="s">
        <v>163</v>
      </c>
      <c r="P206" s="33" t="s">
        <v>2622</v>
      </c>
      <c r="Q206" s="31" t="s">
        <v>1864</v>
      </c>
      <c r="R206" s="53">
        <v>0.51666666666666672</v>
      </c>
      <c r="S206" s="37">
        <v>0</v>
      </c>
      <c r="T206" s="3">
        <v>3.6892500000000004</v>
      </c>
      <c r="U206" s="3">
        <v>103.31767955801106</v>
      </c>
      <c r="V206" s="3">
        <v>0.32849399999999995</v>
      </c>
      <c r="W206" s="3">
        <v>31.6</v>
      </c>
      <c r="X206" s="37">
        <v>304.60000000000002</v>
      </c>
      <c r="Y206" s="37" t="s">
        <v>143</v>
      </c>
      <c r="Z206" s="40">
        <v>0.1225</v>
      </c>
      <c r="AA206" s="41">
        <v>0.74</v>
      </c>
      <c r="AB206" s="41">
        <v>9.0649999999999981E-2</v>
      </c>
      <c r="AC206" s="42" t="s">
        <v>144</v>
      </c>
      <c r="AD206" s="43">
        <v>480.10150305977686</v>
      </c>
      <c r="AE206" s="43">
        <v>560.11842023640634</v>
      </c>
      <c r="AF206" s="44">
        <v>1.7712144701632819</v>
      </c>
      <c r="AG206" s="44">
        <v>1.3106987079208283</v>
      </c>
      <c r="AH206" s="44">
        <v>49.602973248449494</v>
      </c>
      <c r="AI206" s="44">
        <v>36.706200203852617</v>
      </c>
      <c r="AJ206" s="44">
        <v>0.18399554033713802</v>
      </c>
      <c r="AK206" s="45">
        <v>0.13615669984948212</v>
      </c>
      <c r="AL206" s="35">
        <v>7.9565163380811645</v>
      </c>
      <c r="AM206" s="35">
        <v>-1.6827020802637441E-2</v>
      </c>
      <c r="AN206" s="35">
        <v>130.3526717543977</v>
      </c>
      <c r="AO206" s="3" t="s">
        <v>1120</v>
      </c>
    </row>
    <row r="207" spans="1:41" x14ac:dyDescent="0.2">
      <c r="A207" s="29">
        <v>207</v>
      </c>
      <c r="B207" s="46">
        <v>43319</v>
      </c>
      <c r="C207" s="3" t="s">
        <v>1124</v>
      </c>
      <c r="D207" s="3" t="s">
        <v>153</v>
      </c>
      <c r="E207" s="32" t="s">
        <v>137</v>
      </c>
      <c r="F207" s="3" t="s">
        <v>138</v>
      </c>
      <c r="G207" s="33" t="s">
        <v>1782</v>
      </c>
      <c r="H207" s="32">
        <v>2018</v>
      </c>
      <c r="I207" s="47" t="s">
        <v>1119</v>
      </c>
      <c r="J207" s="47" t="s">
        <v>761</v>
      </c>
      <c r="K207" s="32" t="s">
        <v>1796</v>
      </c>
      <c r="L207" s="32" t="s">
        <v>1797</v>
      </c>
      <c r="M207" s="32" t="s">
        <v>1805</v>
      </c>
      <c r="N207" s="3">
        <v>14</v>
      </c>
      <c r="O207" s="3" t="s">
        <v>554</v>
      </c>
      <c r="P207" s="33" t="s">
        <v>2623</v>
      </c>
      <c r="Q207" s="31" t="s">
        <v>1864</v>
      </c>
      <c r="R207" s="53">
        <v>0.51666666666666672</v>
      </c>
      <c r="S207" s="37">
        <v>0</v>
      </c>
      <c r="T207" s="3">
        <v>8.2642500000000005</v>
      </c>
      <c r="U207" s="3">
        <v>106.89986187845305</v>
      </c>
      <c r="V207" s="3">
        <v>0.36665400000000004</v>
      </c>
      <c r="W207" s="3">
        <v>32.700000000000003</v>
      </c>
      <c r="X207" s="37">
        <v>305.7</v>
      </c>
      <c r="Y207" s="37" t="s">
        <v>143</v>
      </c>
      <c r="Z207" s="40">
        <v>0.1225</v>
      </c>
      <c r="AA207" s="41">
        <v>0.74</v>
      </c>
      <c r="AB207" s="41">
        <v>9.0649999999999981E-2</v>
      </c>
      <c r="AC207" s="42" t="s">
        <v>144</v>
      </c>
      <c r="AD207" s="43">
        <v>478.37395430817151</v>
      </c>
      <c r="AE207" s="43">
        <v>558.10294669286679</v>
      </c>
      <c r="AF207" s="44">
        <v>3.9534019518913066</v>
      </c>
      <c r="AG207" s="44">
        <v>2.9255174443995662</v>
      </c>
      <c r="AH207" s="44">
        <v>51.138109641792944</v>
      </c>
      <c r="AI207" s="44">
        <v>37.842201134926775</v>
      </c>
      <c r="AJ207" s="44">
        <v>0.20463067781672639</v>
      </c>
      <c r="AK207" s="45">
        <v>0.15142670158437749</v>
      </c>
      <c r="AL207" s="35">
        <v>3.1977207387690356</v>
      </c>
      <c r="AM207" s="35">
        <v>-6.5014487366167051E-3</v>
      </c>
      <c r="AN207" s="35">
        <v>178.44075568978562</v>
      </c>
      <c r="AO207" s="3" t="s">
        <v>1120</v>
      </c>
    </row>
    <row r="208" spans="1:41" x14ac:dyDescent="0.2">
      <c r="A208" s="29">
        <v>208</v>
      </c>
      <c r="B208" s="46">
        <v>43319</v>
      </c>
      <c r="C208" s="3" t="s">
        <v>1128</v>
      </c>
      <c r="D208" s="3" t="s">
        <v>162</v>
      </c>
      <c r="E208" s="32" t="s">
        <v>137</v>
      </c>
      <c r="F208" s="3" t="s">
        <v>138</v>
      </c>
      <c r="G208" s="33" t="s">
        <v>1782</v>
      </c>
      <c r="H208" s="32">
        <v>2018</v>
      </c>
      <c r="I208" s="47" t="s">
        <v>1119</v>
      </c>
      <c r="J208" s="47" t="s">
        <v>761</v>
      </c>
      <c r="K208" s="32" t="s">
        <v>1796</v>
      </c>
      <c r="L208" s="32" t="s">
        <v>1797</v>
      </c>
      <c r="M208" s="32" t="s">
        <v>1810</v>
      </c>
      <c r="N208" s="3">
        <v>6</v>
      </c>
      <c r="O208" s="3" t="s">
        <v>770</v>
      </c>
      <c r="P208" s="33" t="s">
        <v>2624</v>
      </c>
      <c r="Q208" s="31" t="s">
        <v>1864</v>
      </c>
      <c r="R208" s="53">
        <v>0.51666666666666672</v>
      </c>
      <c r="S208" s="37">
        <v>0</v>
      </c>
      <c r="T208" s="3">
        <v>4.66425</v>
      </c>
      <c r="U208" s="3">
        <v>112.17886740331492</v>
      </c>
      <c r="V208" s="3">
        <v>0.32849399999999995</v>
      </c>
      <c r="W208" s="3">
        <v>32.700000000000003</v>
      </c>
      <c r="X208" s="37">
        <v>305.7</v>
      </c>
      <c r="Y208" s="37" t="s">
        <v>143</v>
      </c>
      <c r="Z208" s="40">
        <v>0.1225</v>
      </c>
      <c r="AA208" s="41">
        <v>0.74</v>
      </c>
      <c r="AB208" s="41">
        <v>9.0649999999999981E-2</v>
      </c>
      <c r="AC208" s="42" t="s">
        <v>144</v>
      </c>
      <c r="AD208" s="43">
        <v>478.37395430817151</v>
      </c>
      <c r="AE208" s="43">
        <v>558.10294669286679</v>
      </c>
      <c r="AF208" s="44">
        <v>2.2312557163818889</v>
      </c>
      <c r="AG208" s="44">
        <v>1.6511292301225973</v>
      </c>
      <c r="AH208" s="44">
        <v>53.663448389535809</v>
      </c>
      <c r="AI208" s="44">
        <v>39.710951808256489</v>
      </c>
      <c r="AJ208" s="44">
        <v>0.18333346937092657</v>
      </c>
      <c r="AK208" s="45">
        <v>0.13566676733448563</v>
      </c>
      <c r="AL208" s="35">
        <v>6.9092922901047817</v>
      </c>
      <c r="AM208" s="35">
        <v>-1.7621878636889243E-3</v>
      </c>
      <c r="AN208" s="35">
        <v>157.47228005523681</v>
      </c>
      <c r="AO208" s="3" t="s">
        <v>1120</v>
      </c>
    </row>
    <row r="209" spans="1:41" x14ac:dyDescent="0.2">
      <c r="A209" s="29">
        <v>209</v>
      </c>
      <c r="B209" s="46">
        <v>43319</v>
      </c>
      <c r="C209" s="3" t="s">
        <v>1132</v>
      </c>
      <c r="D209" s="3" t="s">
        <v>171</v>
      </c>
      <c r="E209" s="32" t="s">
        <v>137</v>
      </c>
      <c r="F209" s="3" t="s">
        <v>138</v>
      </c>
      <c r="G209" s="33" t="s">
        <v>1782</v>
      </c>
      <c r="H209" s="32">
        <v>2018</v>
      </c>
      <c r="I209" s="47" t="s">
        <v>1119</v>
      </c>
      <c r="J209" s="47" t="s">
        <v>761</v>
      </c>
      <c r="K209" s="32" t="s">
        <v>1796</v>
      </c>
      <c r="L209" s="32" t="s">
        <v>1815</v>
      </c>
      <c r="M209" s="32" t="s">
        <v>1798</v>
      </c>
      <c r="N209" s="3">
        <v>11</v>
      </c>
      <c r="O209" s="3" t="s">
        <v>163</v>
      </c>
      <c r="P209" s="33" t="s">
        <v>2625</v>
      </c>
      <c r="Q209" s="31" t="s">
        <v>1864</v>
      </c>
      <c r="R209" s="53">
        <v>0.52013888888888882</v>
      </c>
      <c r="S209" s="37">
        <v>0</v>
      </c>
      <c r="T209" s="3">
        <v>4.3642500000000002</v>
      </c>
      <c r="U209" s="3">
        <v>112.36740331491714</v>
      </c>
      <c r="V209" s="3">
        <v>0.30941400000000002</v>
      </c>
      <c r="W209" s="3">
        <v>31.3</v>
      </c>
      <c r="X209" s="37">
        <v>304.3</v>
      </c>
      <c r="Y209" s="37" t="s">
        <v>143</v>
      </c>
      <c r="Z209" s="40">
        <v>0.1225</v>
      </c>
      <c r="AA209" s="41">
        <v>0.74</v>
      </c>
      <c r="AB209" s="41">
        <v>9.0649999999999981E-2</v>
      </c>
      <c r="AC209" s="42" t="s">
        <v>144</v>
      </c>
      <c r="AD209" s="43">
        <v>480.57482034836681</v>
      </c>
      <c r="AE209" s="43">
        <v>560.67062373976137</v>
      </c>
      <c r="AF209" s="44">
        <v>2.0973486597053599</v>
      </c>
      <c r="AG209" s="44">
        <v>1.552038008181966</v>
      </c>
      <c r="AH209" s="44">
        <v>54.000944661078783</v>
      </c>
      <c r="AI209" s="44">
        <v>39.96069904919829</v>
      </c>
      <c r="AJ209" s="44">
        <v>0.17347934037381452</v>
      </c>
      <c r="AK209" s="45">
        <v>0.12837471187662272</v>
      </c>
      <c r="AL209" s="35">
        <v>13.109835138373828</v>
      </c>
      <c r="AM209" s="35">
        <v>6.8962666227213145E-3</v>
      </c>
      <c r="AN209" s="35">
        <v>113.69176807928103</v>
      </c>
      <c r="AO209" s="3" t="s">
        <v>1120</v>
      </c>
    </row>
    <row r="210" spans="1:41" x14ac:dyDescent="0.2">
      <c r="A210" s="29">
        <v>210</v>
      </c>
      <c r="B210" s="46">
        <v>43319</v>
      </c>
      <c r="C210" s="3" t="s">
        <v>1136</v>
      </c>
      <c r="D210" s="3" t="s">
        <v>179</v>
      </c>
      <c r="E210" s="32" t="s">
        <v>137</v>
      </c>
      <c r="F210" s="3" t="s">
        <v>138</v>
      </c>
      <c r="G210" s="33" t="s">
        <v>1782</v>
      </c>
      <c r="H210" s="32">
        <v>2018</v>
      </c>
      <c r="I210" s="47" t="s">
        <v>1119</v>
      </c>
      <c r="J210" s="47" t="s">
        <v>761</v>
      </c>
      <c r="K210" s="32" t="s">
        <v>1796</v>
      </c>
      <c r="L210" s="32" t="s">
        <v>1815</v>
      </c>
      <c r="M210" s="32" t="s">
        <v>1805</v>
      </c>
      <c r="N210" s="3">
        <v>2</v>
      </c>
      <c r="O210" s="3" t="s">
        <v>554</v>
      </c>
      <c r="P210" s="33" t="s">
        <v>2626</v>
      </c>
      <c r="Q210" s="31" t="s">
        <v>1864</v>
      </c>
      <c r="R210" s="53">
        <v>0.52013888888888882</v>
      </c>
      <c r="S210" s="37">
        <v>0</v>
      </c>
      <c r="T210" s="3">
        <v>4.3642500000000002</v>
      </c>
      <c r="U210" s="3">
        <v>111.23618784530387</v>
      </c>
      <c r="V210" s="3">
        <v>0.32213399999999998</v>
      </c>
      <c r="W210" s="3">
        <v>31.4</v>
      </c>
      <c r="X210" s="37">
        <v>304.39999999999998</v>
      </c>
      <c r="Y210" s="37" t="s">
        <v>143</v>
      </c>
      <c r="Z210" s="40">
        <v>0.1225</v>
      </c>
      <c r="AA210" s="41">
        <v>0.74</v>
      </c>
      <c r="AB210" s="41">
        <v>9.0649999999999981E-2</v>
      </c>
      <c r="AC210" s="42" t="s">
        <v>144</v>
      </c>
      <c r="AD210" s="43">
        <v>480.41694425758226</v>
      </c>
      <c r="AE210" s="43">
        <v>560.48643496717932</v>
      </c>
      <c r="AF210" s="44">
        <v>2.0966596489761535</v>
      </c>
      <c r="AG210" s="44">
        <v>1.5515281402423533</v>
      </c>
      <c r="AH210" s="44">
        <v>53.439749455503296</v>
      </c>
      <c r="AI210" s="44">
        <v>39.54541459707243</v>
      </c>
      <c r="AJ210" s="44">
        <v>0.18055173724171733</v>
      </c>
      <c r="AK210" s="45">
        <v>0.1336082855588708</v>
      </c>
      <c r="AL210" s="35">
        <v>7.9358738635356953</v>
      </c>
      <c r="AM210" s="35">
        <v>2.3700662687404572E-2</v>
      </c>
      <c r="AN210" s="35">
        <v>118.94617673348736</v>
      </c>
      <c r="AO210" s="3" t="s">
        <v>1120</v>
      </c>
    </row>
    <row r="211" spans="1:41" x14ac:dyDescent="0.2">
      <c r="A211" s="29">
        <v>211</v>
      </c>
      <c r="B211" s="46">
        <v>43319</v>
      </c>
      <c r="C211" s="3" t="s">
        <v>1140</v>
      </c>
      <c r="D211" s="3" t="s">
        <v>187</v>
      </c>
      <c r="E211" s="32" t="s">
        <v>137</v>
      </c>
      <c r="F211" s="3" t="s">
        <v>138</v>
      </c>
      <c r="G211" s="33" t="s">
        <v>1782</v>
      </c>
      <c r="H211" s="32">
        <v>2018</v>
      </c>
      <c r="I211" s="47" t="s">
        <v>1119</v>
      </c>
      <c r="J211" s="47" t="s">
        <v>761</v>
      </c>
      <c r="K211" s="32" t="s">
        <v>1796</v>
      </c>
      <c r="L211" s="32" t="s">
        <v>1815</v>
      </c>
      <c r="M211" s="32" t="s">
        <v>1810</v>
      </c>
      <c r="N211" s="3">
        <v>5</v>
      </c>
      <c r="O211" s="3" t="s">
        <v>770</v>
      </c>
      <c r="P211" s="33" t="s">
        <v>2627</v>
      </c>
      <c r="Q211" s="31" t="s">
        <v>1864</v>
      </c>
      <c r="R211" s="53">
        <v>0.52013888888888882</v>
      </c>
      <c r="S211" s="37">
        <v>0</v>
      </c>
      <c r="T211" s="3">
        <v>2.78925</v>
      </c>
      <c r="U211" s="3">
        <v>111.42472375690609</v>
      </c>
      <c r="V211" s="3">
        <v>0.35393400000000003</v>
      </c>
      <c r="W211" s="3">
        <v>31.2</v>
      </c>
      <c r="X211" s="37">
        <v>304.2</v>
      </c>
      <c r="Y211" s="37" t="s">
        <v>143</v>
      </c>
      <c r="Z211" s="40">
        <v>0.1225</v>
      </c>
      <c r="AA211" s="41">
        <v>0.74</v>
      </c>
      <c r="AB211" s="41">
        <v>9.0649999999999981E-2</v>
      </c>
      <c r="AC211" s="42" t="s">
        <v>144</v>
      </c>
      <c r="AD211" s="43">
        <v>480.73280023671282</v>
      </c>
      <c r="AE211" s="43">
        <v>560.85493360949829</v>
      </c>
      <c r="AF211" s="44">
        <v>1.3408839630602514</v>
      </c>
      <c r="AG211" s="44">
        <v>0.99225413266458584</v>
      </c>
      <c r="AH211" s="44">
        <v>53.565519467259648</v>
      </c>
      <c r="AI211" s="44">
        <v>39.638484405772132</v>
      </c>
      <c r="AJ211" s="44">
        <v>0.1985056300721442</v>
      </c>
      <c r="AK211" s="45">
        <v>0.14689416625338667</v>
      </c>
      <c r="AL211" s="35">
        <v>6.7727950350149619</v>
      </c>
      <c r="AM211" s="35">
        <v>-1.3159175058861815E-2</v>
      </c>
      <c r="AN211" s="35">
        <v>146.14122898699614</v>
      </c>
      <c r="AO211" s="3" t="s">
        <v>1120</v>
      </c>
    </row>
    <row r="212" spans="1:41" x14ac:dyDescent="0.2">
      <c r="A212" s="29">
        <v>212</v>
      </c>
      <c r="B212" s="46">
        <v>43319</v>
      </c>
      <c r="C212" s="3" t="s">
        <v>1144</v>
      </c>
      <c r="D212" s="3" t="s">
        <v>195</v>
      </c>
      <c r="E212" s="32" t="s">
        <v>137</v>
      </c>
      <c r="F212" s="3" t="s">
        <v>138</v>
      </c>
      <c r="G212" s="33" t="s">
        <v>1782</v>
      </c>
      <c r="H212" s="32">
        <v>2018</v>
      </c>
      <c r="I212" s="47" t="s">
        <v>1119</v>
      </c>
      <c r="J212" s="47" t="s">
        <v>761</v>
      </c>
      <c r="K212" s="32" t="s">
        <v>1828</v>
      </c>
      <c r="L212" s="32" t="s">
        <v>1797</v>
      </c>
      <c r="M212" s="32" t="s">
        <v>1798</v>
      </c>
      <c r="N212" s="3">
        <v>14</v>
      </c>
      <c r="O212" s="3" t="s">
        <v>163</v>
      </c>
      <c r="P212" s="33" t="s">
        <v>2628</v>
      </c>
      <c r="Q212" s="31" t="s">
        <v>1864</v>
      </c>
      <c r="R212" s="53">
        <v>0.55625000000000002</v>
      </c>
      <c r="S212" s="37">
        <v>0</v>
      </c>
      <c r="T212" s="3">
        <v>7.2892499999999991</v>
      </c>
      <c r="U212" s="3">
        <v>121.60566298342543</v>
      </c>
      <c r="V212" s="3">
        <v>0.32849399999999995</v>
      </c>
      <c r="W212" s="3">
        <v>32</v>
      </c>
      <c r="X212" s="37">
        <v>305</v>
      </c>
      <c r="Y212" s="37" t="s">
        <v>143</v>
      </c>
      <c r="Z212" s="40">
        <v>0.1225</v>
      </c>
      <c r="AA212" s="41">
        <v>0.74</v>
      </c>
      <c r="AB212" s="41">
        <v>9.0649999999999981E-2</v>
      </c>
      <c r="AC212" s="42" t="s">
        <v>144</v>
      </c>
      <c r="AD212" s="43">
        <v>479.47186174428862</v>
      </c>
      <c r="AE212" s="43">
        <v>559.38383870167002</v>
      </c>
      <c r="AF212" s="44">
        <v>3.4949902682195551</v>
      </c>
      <c r="AG212" s="44">
        <v>2.5862927984824706</v>
      </c>
      <c r="AH212" s="44">
        <v>58.306493629311518</v>
      </c>
      <c r="AI212" s="44">
        <v>43.146805285690519</v>
      </c>
      <c r="AJ212" s="44">
        <v>0.18375423471046637</v>
      </c>
      <c r="AK212" s="45">
        <v>0.13597813368574507</v>
      </c>
      <c r="AL212" s="35">
        <v>7.2651317945847804</v>
      </c>
      <c r="AM212" s="35">
        <v>-2.4588095280306019E-2</v>
      </c>
      <c r="AN212" s="35">
        <v>155.48330626531904</v>
      </c>
      <c r="AO212" s="3" t="s">
        <v>1120</v>
      </c>
    </row>
    <row r="213" spans="1:41" x14ac:dyDescent="0.2">
      <c r="A213" s="29">
        <v>213</v>
      </c>
      <c r="B213" s="46">
        <v>43319</v>
      </c>
      <c r="C213" s="3" t="s">
        <v>1148</v>
      </c>
      <c r="D213" s="3" t="s">
        <v>203</v>
      </c>
      <c r="E213" s="32" t="s">
        <v>137</v>
      </c>
      <c r="F213" s="3" t="s">
        <v>138</v>
      </c>
      <c r="G213" s="33" t="s">
        <v>1782</v>
      </c>
      <c r="H213" s="32">
        <v>2018</v>
      </c>
      <c r="I213" s="47" t="s">
        <v>1119</v>
      </c>
      <c r="J213" s="47" t="s">
        <v>761</v>
      </c>
      <c r="K213" s="32" t="s">
        <v>1828</v>
      </c>
      <c r="L213" s="32" t="s">
        <v>1797</v>
      </c>
      <c r="M213" s="32" t="s">
        <v>1805</v>
      </c>
      <c r="N213" s="3">
        <v>8</v>
      </c>
      <c r="O213" s="3" t="s">
        <v>554</v>
      </c>
      <c r="P213" s="33" t="s">
        <v>2629</v>
      </c>
      <c r="Q213" s="31" t="s">
        <v>1864</v>
      </c>
      <c r="R213" s="53">
        <v>0.55625000000000002</v>
      </c>
      <c r="S213" s="37">
        <v>0</v>
      </c>
      <c r="T213" s="3">
        <v>19.664249999999999</v>
      </c>
      <c r="U213" s="3">
        <v>113.12154696132598</v>
      </c>
      <c r="V213" s="3">
        <v>0.30305400000000005</v>
      </c>
      <c r="W213" s="3">
        <v>31.1</v>
      </c>
      <c r="X213" s="37">
        <v>304.10000000000002</v>
      </c>
      <c r="Y213" s="37" t="s">
        <v>143</v>
      </c>
      <c r="Z213" s="40">
        <v>0.1225</v>
      </c>
      <c r="AA213" s="41">
        <v>0.74</v>
      </c>
      <c r="AB213" s="41">
        <v>9.0649999999999981E-2</v>
      </c>
      <c r="AC213" s="42" t="s">
        <v>144</v>
      </c>
      <c r="AD213" s="43">
        <v>480.89088402501818</v>
      </c>
      <c r="AE213" s="43">
        <v>561.03936469585449</v>
      </c>
      <c r="AF213" s="44">
        <v>9.4563585661889622</v>
      </c>
      <c r="AG213" s="44">
        <v>6.9977053389798307</v>
      </c>
      <c r="AH213" s="44">
        <v>54.399120720509657</v>
      </c>
      <c r="AI213" s="44">
        <v>40.255349333177143</v>
      </c>
      <c r="AJ213" s="44">
        <v>0.1700252236285375</v>
      </c>
      <c r="AK213" s="45">
        <v>0.12581866548511772</v>
      </c>
      <c r="AL213" s="35">
        <v>5.4159038365341168</v>
      </c>
      <c r="AM213" s="35">
        <v>1.080666037674094E-2</v>
      </c>
      <c r="AN213" s="35">
        <v>142.97187671924442</v>
      </c>
      <c r="AO213" s="3" t="s">
        <v>1120</v>
      </c>
    </row>
    <row r="214" spans="1:41" x14ac:dyDescent="0.2">
      <c r="A214" s="29">
        <v>214</v>
      </c>
      <c r="B214" s="46">
        <v>43319</v>
      </c>
      <c r="C214" s="3" t="s">
        <v>1152</v>
      </c>
      <c r="D214" s="3" t="s">
        <v>211</v>
      </c>
      <c r="E214" s="32" t="s">
        <v>137</v>
      </c>
      <c r="F214" s="3" t="s">
        <v>138</v>
      </c>
      <c r="G214" s="33" t="s">
        <v>1782</v>
      </c>
      <c r="H214" s="32">
        <v>2018</v>
      </c>
      <c r="I214" s="47" t="s">
        <v>1119</v>
      </c>
      <c r="J214" s="47" t="s">
        <v>761</v>
      </c>
      <c r="K214" s="32" t="s">
        <v>1828</v>
      </c>
      <c r="L214" s="32" t="s">
        <v>1797</v>
      </c>
      <c r="M214" s="32" t="s">
        <v>1810</v>
      </c>
      <c r="N214" s="3">
        <v>6</v>
      </c>
      <c r="O214" s="3" t="s">
        <v>770</v>
      </c>
      <c r="P214" s="33" t="s">
        <v>2630</v>
      </c>
      <c r="Q214" s="31" t="s">
        <v>1864</v>
      </c>
      <c r="R214" s="53">
        <v>0.55625000000000002</v>
      </c>
      <c r="S214" s="37">
        <v>0</v>
      </c>
      <c r="T214" s="3">
        <v>11.264250000000001</v>
      </c>
      <c r="U214" s="3">
        <v>119.1546961325967</v>
      </c>
      <c r="V214" s="3">
        <v>0.31577400000000005</v>
      </c>
      <c r="W214" s="3">
        <v>30.8</v>
      </c>
      <c r="X214" s="37">
        <v>303.8</v>
      </c>
      <c r="Y214" s="37" t="s">
        <v>143</v>
      </c>
      <c r="Z214" s="40">
        <v>0.1225</v>
      </c>
      <c r="AA214" s="41">
        <v>0.74</v>
      </c>
      <c r="AB214" s="41">
        <v>9.0649999999999981E-2</v>
      </c>
      <c r="AC214" s="42" t="s">
        <v>144</v>
      </c>
      <c r="AD214" s="43">
        <v>481.36575981569467</v>
      </c>
      <c r="AE214" s="43">
        <v>561.59338645164382</v>
      </c>
      <c r="AF214" s="44">
        <v>5.4222242600039392</v>
      </c>
      <c r="AG214" s="44">
        <v>4.0124459524029144</v>
      </c>
      <c r="AH214" s="44">
        <v>57.356990839475628</v>
      </c>
      <c r="AI214" s="44">
        <v>42.444173221211955</v>
      </c>
      <c r="AJ214" s="44">
        <v>0.1773365900133814</v>
      </c>
      <c r="AK214" s="45">
        <v>0.13122907660990221</v>
      </c>
      <c r="AL214" s="35">
        <v>6.5178072543455592</v>
      </c>
      <c r="AM214" s="35">
        <v>4.6397946866605581E-2</v>
      </c>
      <c r="AN214" s="35">
        <v>114.6600217894926</v>
      </c>
      <c r="AO214" s="3" t="s">
        <v>1120</v>
      </c>
    </row>
    <row r="215" spans="1:41" x14ac:dyDescent="0.2">
      <c r="A215" s="29">
        <v>215</v>
      </c>
      <c r="B215" s="46">
        <v>43319</v>
      </c>
      <c r="C215" s="3" t="s">
        <v>1156</v>
      </c>
      <c r="D215" s="3" t="s">
        <v>219</v>
      </c>
      <c r="E215" s="32" t="s">
        <v>137</v>
      </c>
      <c r="F215" s="3" t="s">
        <v>138</v>
      </c>
      <c r="G215" s="33" t="s">
        <v>1782</v>
      </c>
      <c r="H215" s="32">
        <v>2018</v>
      </c>
      <c r="I215" s="47" t="s">
        <v>1119</v>
      </c>
      <c r="J215" s="47" t="s">
        <v>761</v>
      </c>
      <c r="K215" s="32" t="s">
        <v>1828</v>
      </c>
      <c r="L215" s="32" t="s">
        <v>1815</v>
      </c>
      <c r="M215" s="32" t="s">
        <v>1798</v>
      </c>
      <c r="N215" s="3">
        <v>11</v>
      </c>
      <c r="O215" s="3" t="s">
        <v>163</v>
      </c>
      <c r="P215" s="33" t="s">
        <v>2631</v>
      </c>
      <c r="Q215" s="31" t="s">
        <v>1864</v>
      </c>
      <c r="R215" s="53">
        <v>0.55972222222222223</v>
      </c>
      <c r="S215" s="37">
        <v>0</v>
      </c>
      <c r="T215" s="3">
        <v>5.5642500000000004</v>
      </c>
      <c r="U215" s="3">
        <v>118.9661602209945</v>
      </c>
      <c r="V215" s="3">
        <v>0.31577400000000005</v>
      </c>
      <c r="W215" s="3">
        <v>32.799999999999997</v>
      </c>
      <c r="X215" s="37">
        <v>305.8</v>
      </c>
      <c r="Y215" s="37" t="s">
        <v>143</v>
      </c>
      <c r="Z215" s="40">
        <v>0.1225</v>
      </c>
      <c r="AA215" s="41">
        <v>0.74</v>
      </c>
      <c r="AB215" s="41">
        <v>9.0649999999999981E-2</v>
      </c>
      <c r="AC215" s="42" t="s">
        <v>144</v>
      </c>
      <c r="AD215" s="43">
        <v>478.21752070637024</v>
      </c>
      <c r="AE215" s="43">
        <v>557.92044082409859</v>
      </c>
      <c r="AF215" s="44">
        <v>2.6609218395904208</v>
      </c>
      <c r="AG215" s="44">
        <v>1.9690821612969109</v>
      </c>
      <c r="AH215" s="44">
        <v>56.891702188840796</v>
      </c>
      <c r="AI215" s="44">
        <v>42.099859619742176</v>
      </c>
      <c r="AJ215" s="44">
        <v>0.17617676928078893</v>
      </c>
      <c r="AK215" s="45">
        <v>0.13037080926778377</v>
      </c>
      <c r="AL215" s="35">
        <v>18.044405785837373</v>
      </c>
      <c r="AM215" s="35">
        <v>1.0309461121869562E-2</v>
      </c>
      <c r="AN215" s="35">
        <v>138.58464867295334</v>
      </c>
      <c r="AO215" s="3" t="s">
        <v>1120</v>
      </c>
    </row>
    <row r="216" spans="1:41" x14ac:dyDescent="0.2">
      <c r="A216" s="29">
        <v>216</v>
      </c>
      <c r="B216" s="46">
        <v>43319</v>
      </c>
      <c r="C216" s="3" t="s">
        <v>1160</v>
      </c>
      <c r="D216" s="3" t="s">
        <v>227</v>
      </c>
      <c r="E216" s="32" t="s">
        <v>137</v>
      </c>
      <c r="F216" s="3" t="s">
        <v>138</v>
      </c>
      <c r="G216" s="33" t="s">
        <v>1782</v>
      </c>
      <c r="H216" s="32">
        <v>2018</v>
      </c>
      <c r="I216" s="47" t="s">
        <v>1119</v>
      </c>
      <c r="J216" s="47" t="s">
        <v>761</v>
      </c>
      <c r="K216" s="32" t="s">
        <v>1828</v>
      </c>
      <c r="L216" s="32" t="s">
        <v>1815</v>
      </c>
      <c r="M216" s="32" t="s">
        <v>1805</v>
      </c>
      <c r="N216" s="3">
        <v>2</v>
      </c>
      <c r="O216" s="3" t="s">
        <v>554</v>
      </c>
      <c r="P216" s="33" t="s">
        <v>2632</v>
      </c>
      <c r="Q216" s="31" t="s">
        <v>1864</v>
      </c>
      <c r="R216" s="53">
        <v>0.55972222222222223</v>
      </c>
      <c r="S216" s="37">
        <v>0</v>
      </c>
      <c r="T216" s="3">
        <v>27.314249999999998</v>
      </c>
      <c r="U216" s="3">
        <v>120.66298342541437</v>
      </c>
      <c r="V216" s="3">
        <v>0.34757399999999999</v>
      </c>
      <c r="W216" s="3">
        <v>32.299999999999997</v>
      </c>
      <c r="X216" s="37">
        <v>305.3</v>
      </c>
      <c r="Y216" s="37" t="s">
        <v>143</v>
      </c>
      <c r="Z216" s="40">
        <v>0.1225</v>
      </c>
      <c r="AA216" s="41">
        <v>0.74</v>
      </c>
      <c r="AB216" s="41">
        <v>9.0649999999999981E-2</v>
      </c>
      <c r="AC216" s="42" t="s">
        <v>144</v>
      </c>
      <c r="AD216" s="43">
        <v>479.00071350150029</v>
      </c>
      <c r="AE216" s="43">
        <v>558.83416575175033</v>
      </c>
      <c r="AF216" s="44">
        <v>13.083545238758354</v>
      </c>
      <c r="AG216" s="44">
        <v>9.6818234766811813</v>
      </c>
      <c r="AH216" s="44">
        <v>57.797655153993183</v>
      </c>
      <c r="AI216" s="44">
        <v>42.770264813954952</v>
      </c>
      <c r="AJ216" s="44">
        <v>0.19423622632699886</v>
      </c>
      <c r="AK216" s="45">
        <v>0.14373480748197912</v>
      </c>
      <c r="AL216" s="35">
        <v>10.298527775502444</v>
      </c>
      <c r="AM216" s="35">
        <v>1.0854779788975821E-2</v>
      </c>
      <c r="AN216" s="35">
        <v>113.82456992577018</v>
      </c>
      <c r="AO216" s="3" t="s">
        <v>1120</v>
      </c>
    </row>
    <row r="217" spans="1:41" x14ac:dyDescent="0.2">
      <c r="A217" s="29">
        <v>217</v>
      </c>
      <c r="B217" s="46">
        <v>43319</v>
      </c>
      <c r="C217" s="3" t="s">
        <v>1164</v>
      </c>
      <c r="D217" s="3" t="s">
        <v>235</v>
      </c>
      <c r="E217" s="32" t="s">
        <v>137</v>
      </c>
      <c r="F217" s="3" t="s">
        <v>138</v>
      </c>
      <c r="G217" s="33" t="s">
        <v>1782</v>
      </c>
      <c r="H217" s="32">
        <v>2018</v>
      </c>
      <c r="I217" s="47" t="s">
        <v>1119</v>
      </c>
      <c r="J217" s="47" t="s">
        <v>761</v>
      </c>
      <c r="K217" s="32" t="s">
        <v>1828</v>
      </c>
      <c r="L217" s="32" t="s">
        <v>1815</v>
      </c>
      <c r="M217" s="32" t="s">
        <v>1810</v>
      </c>
      <c r="N217" s="3">
        <v>5</v>
      </c>
      <c r="O217" s="3" t="s">
        <v>770</v>
      </c>
      <c r="P217" s="33" t="s">
        <v>2633</v>
      </c>
      <c r="Q217" s="31" t="s">
        <v>1864</v>
      </c>
      <c r="R217" s="53">
        <v>0.55972222222222223</v>
      </c>
      <c r="S217" s="37">
        <v>0</v>
      </c>
      <c r="T217" s="3">
        <v>7.3642500000000002</v>
      </c>
      <c r="U217" s="3">
        <v>102.94060773480663</v>
      </c>
      <c r="V217" s="3">
        <v>0.32213399999999998</v>
      </c>
      <c r="W217" s="3">
        <v>32.200000000000003</v>
      </c>
      <c r="X217" s="37">
        <v>305.2</v>
      </c>
      <c r="Y217" s="37" t="s">
        <v>143</v>
      </c>
      <c r="Z217" s="40">
        <v>0.1225</v>
      </c>
      <c r="AA217" s="41">
        <v>0.74</v>
      </c>
      <c r="AB217" s="41">
        <v>9.0649999999999981E-2</v>
      </c>
      <c r="AC217" s="42" t="s">
        <v>144</v>
      </c>
      <c r="AD217" s="43">
        <v>479.15766000002634</v>
      </c>
      <c r="AE217" s="43">
        <v>559.01727000003075</v>
      </c>
      <c r="AF217" s="44">
        <v>3.528636797655194</v>
      </c>
      <c r="AG217" s="44">
        <v>2.611191230264843</v>
      </c>
      <c r="AH217" s="44">
        <v>49.324780721190557</v>
      </c>
      <c r="AI217" s="44">
        <v>36.500337733681</v>
      </c>
      <c r="AJ217" s="44">
        <v>0.18007846925418988</v>
      </c>
      <c r="AK217" s="45">
        <v>0.13325806724810046</v>
      </c>
      <c r="AL217" s="35">
        <v>12.890696656073263</v>
      </c>
      <c r="AM217" s="35">
        <v>-7.0216728143887011E-4</v>
      </c>
      <c r="AN217" s="35">
        <v>139.8031230069958</v>
      </c>
      <c r="AO217" s="3" t="s">
        <v>1120</v>
      </c>
    </row>
    <row r="218" spans="1:41" x14ac:dyDescent="0.2">
      <c r="A218" s="29">
        <v>218</v>
      </c>
      <c r="B218" s="46">
        <v>43334</v>
      </c>
      <c r="C218" s="3" t="s">
        <v>1168</v>
      </c>
      <c r="D218" s="3" t="s">
        <v>136</v>
      </c>
      <c r="E218" s="32" t="s">
        <v>137</v>
      </c>
      <c r="F218" s="3" t="s">
        <v>138</v>
      </c>
      <c r="G218" s="33" t="s">
        <v>1782</v>
      </c>
      <c r="H218" s="32">
        <v>2018</v>
      </c>
      <c r="I218" s="47" t="s">
        <v>1119</v>
      </c>
      <c r="J218" s="47" t="s">
        <v>1169</v>
      </c>
      <c r="K218" s="32" t="s">
        <v>1796</v>
      </c>
      <c r="L218" s="32" t="s">
        <v>1797</v>
      </c>
      <c r="M218" s="32" t="s">
        <v>1798</v>
      </c>
      <c r="N218" s="3">
        <v>8</v>
      </c>
      <c r="O218" s="3" t="s">
        <v>1170</v>
      </c>
      <c r="P218" s="33" t="s">
        <v>2634</v>
      </c>
      <c r="Q218" s="31" t="s">
        <v>1864</v>
      </c>
      <c r="R218" s="53">
        <v>0.53055555555555556</v>
      </c>
      <c r="S218" s="37">
        <v>0</v>
      </c>
      <c r="T218" s="3">
        <v>3.7642500000000001</v>
      </c>
      <c r="U218" s="3">
        <v>110.67058011049724</v>
      </c>
      <c r="V218" s="3">
        <v>0.32213399999999998</v>
      </c>
      <c r="W218" s="3">
        <v>31.2</v>
      </c>
      <c r="X218" s="37">
        <v>304.2</v>
      </c>
      <c r="Y218" s="37" t="s">
        <v>143</v>
      </c>
      <c r="Z218" s="40">
        <v>0.1225</v>
      </c>
      <c r="AA218" s="41">
        <v>0.74</v>
      </c>
      <c r="AB218" s="41">
        <v>9.0649999999999981E-2</v>
      </c>
      <c r="AC218" s="42" t="s">
        <v>144</v>
      </c>
      <c r="AD218" s="43">
        <v>480.73280023671282</v>
      </c>
      <c r="AE218" s="43">
        <v>560.85493360949829</v>
      </c>
      <c r="AF218" s="44">
        <v>1.8095984432910464</v>
      </c>
      <c r="AG218" s="44">
        <v>1.3391028480353742</v>
      </c>
      <c r="AH218" s="44">
        <v>53.202977880340789</v>
      </c>
      <c r="AI218" s="44">
        <v>39.370203631452178</v>
      </c>
      <c r="AJ218" s="44">
        <v>0.18067044318336209</v>
      </c>
      <c r="AK218" s="45">
        <v>0.13369612795568792</v>
      </c>
      <c r="AL218" s="35">
        <v>2.7018145170448511</v>
      </c>
      <c r="AM218" s="35">
        <v>4.3017275567270322E-2</v>
      </c>
      <c r="AN218" s="35">
        <v>97.756569917257522</v>
      </c>
      <c r="AO218" s="3" t="s">
        <v>1171</v>
      </c>
    </row>
    <row r="219" spans="1:41" x14ac:dyDescent="0.2">
      <c r="A219" s="29">
        <v>219</v>
      </c>
      <c r="B219" s="46">
        <v>43334</v>
      </c>
      <c r="C219" s="3" t="s">
        <v>1175</v>
      </c>
      <c r="D219" s="3" t="s">
        <v>153</v>
      </c>
      <c r="E219" s="32" t="s">
        <v>137</v>
      </c>
      <c r="F219" s="3" t="s">
        <v>138</v>
      </c>
      <c r="G219" s="33" t="s">
        <v>1782</v>
      </c>
      <c r="H219" s="32">
        <v>2018</v>
      </c>
      <c r="I219" s="47" t="s">
        <v>1119</v>
      </c>
      <c r="J219" s="47" t="s">
        <v>1169</v>
      </c>
      <c r="K219" s="32" t="s">
        <v>1796</v>
      </c>
      <c r="L219" s="32" t="s">
        <v>1797</v>
      </c>
      <c r="M219" s="32" t="s">
        <v>1805</v>
      </c>
      <c r="N219" s="3">
        <v>2</v>
      </c>
      <c r="O219" s="3" t="s">
        <v>554</v>
      </c>
      <c r="P219" s="33" t="s">
        <v>2635</v>
      </c>
      <c r="Q219" s="31" t="s">
        <v>1864</v>
      </c>
      <c r="R219" s="53">
        <v>0.53055555555555556</v>
      </c>
      <c r="S219" s="37">
        <v>0</v>
      </c>
      <c r="T219" s="3">
        <v>2.3392500000000003</v>
      </c>
      <c r="U219" s="3">
        <v>106.89986187845305</v>
      </c>
      <c r="V219" s="3">
        <v>0.34121400000000002</v>
      </c>
      <c r="W219" s="3">
        <v>32.799999999999997</v>
      </c>
      <c r="X219" s="37">
        <v>305.8</v>
      </c>
      <c r="Y219" s="37" t="s">
        <v>143</v>
      </c>
      <c r="Z219" s="40">
        <v>0.1225</v>
      </c>
      <c r="AA219" s="41">
        <v>0.74</v>
      </c>
      <c r="AB219" s="41">
        <v>9.0649999999999981E-2</v>
      </c>
      <c r="AC219" s="42" t="s">
        <v>144</v>
      </c>
      <c r="AD219" s="43">
        <v>478.21752070637024</v>
      </c>
      <c r="AE219" s="43">
        <v>557.92044082409859</v>
      </c>
      <c r="AF219" s="44">
        <v>1.1186703353123766</v>
      </c>
      <c r="AG219" s="44">
        <v>0.8278160481311585</v>
      </c>
      <c r="AH219" s="44">
        <v>51.121386911367239</v>
      </c>
      <c r="AI219" s="44">
        <v>37.829826314411747</v>
      </c>
      <c r="AJ219" s="44">
        <v>0.190370265295354</v>
      </c>
      <c r="AK219" s="45">
        <v>0.14087399631856193</v>
      </c>
      <c r="AL219" s="35">
        <v>1.9831017362258614</v>
      </c>
      <c r="AM219" s="35">
        <v>-1.2715661527144796E-2</v>
      </c>
      <c r="AN219" s="35">
        <v>103.41846534217915</v>
      </c>
      <c r="AO219" s="3" t="s">
        <v>1171</v>
      </c>
    </row>
    <row r="220" spans="1:41" x14ac:dyDescent="0.2">
      <c r="A220" s="29">
        <v>220</v>
      </c>
      <c r="B220" s="46">
        <v>43334</v>
      </c>
      <c r="C220" s="3" t="s">
        <v>1179</v>
      </c>
      <c r="D220" s="3" t="s">
        <v>162</v>
      </c>
      <c r="E220" s="32" t="s">
        <v>137</v>
      </c>
      <c r="F220" s="3" t="s">
        <v>138</v>
      </c>
      <c r="G220" s="33" t="s">
        <v>1782</v>
      </c>
      <c r="H220" s="32">
        <v>2018</v>
      </c>
      <c r="I220" s="47" t="s">
        <v>1119</v>
      </c>
      <c r="J220" s="47" t="s">
        <v>1169</v>
      </c>
      <c r="K220" s="32" t="s">
        <v>1796</v>
      </c>
      <c r="L220" s="32" t="s">
        <v>1797</v>
      </c>
      <c r="M220" s="32" t="s">
        <v>1810</v>
      </c>
      <c r="N220" s="3">
        <v>6</v>
      </c>
      <c r="O220" s="3" t="s">
        <v>1180</v>
      </c>
      <c r="P220" s="33" t="s">
        <v>2636</v>
      </c>
      <c r="Q220" s="31" t="s">
        <v>1864</v>
      </c>
      <c r="R220" s="53">
        <v>0.53055555555555556</v>
      </c>
      <c r="S220" s="37">
        <v>0</v>
      </c>
      <c r="T220" s="3">
        <v>3.91425</v>
      </c>
      <c r="U220" s="3">
        <v>99.169889502762445</v>
      </c>
      <c r="V220" s="3">
        <v>0.32849399999999995</v>
      </c>
      <c r="W220" s="3">
        <v>32.799999999999997</v>
      </c>
      <c r="X220" s="37">
        <v>305.8</v>
      </c>
      <c r="Y220" s="37" t="s">
        <v>143</v>
      </c>
      <c r="Z220" s="40">
        <v>0.1225</v>
      </c>
      <c r="AA220" s="41">
        <v>0.74</v>
      </c>
      <c r="AB220" s="41">
        <v>9.0649999999999981E-2</v>
      </c>
      <c r="AC220" s="42" t="s">
        <v>144</v>
      </c>
      <c r="AD220" s="43">
        <v>478.21752070637024</v>
      </c>
      <c r="AE220" s="43">
        <v>557.92044082409859</v>
      </c>
      <c r="AF220" s="44">
        <v>1.8718629304249097</v>
      </c>
      <c r="AG220" s="44">
        <v>1.3851785685144329</v>
      </c>
      <c r="AH220" s="44">
        <v>47.424778686735749</v>
      </c>
      <c r="AI220" s="44">
        <v>35.094336228184453</v>
      </c>
      <c r="AJ220" s="44">
        <v>0.18327351728807142</v>
      </c>
      <c r="AK220" s="45">
        <v>0.13562240279317284</v>
      </c>
      <c r="AL220" s="35">
        <v>3.9761733397019072</v>
      </c>
      <c r="AM220" s="35">
        <v>-9.7284691181427338E-2</v>
      </c>
      <c r="AN220" s="35">
        <v>122.89966340535099</v>
      </c>
      <c r="AO220" s="3" t="s">
        <v>1171</v>
      </c>
    </row>
    <row r="221" spans="1:41" x14ac:dyDescent="0.2">
      <c r="A221" s="29">
        <v>221</v>
      </c>
      <c r="B221" s="46">
        <v>43334</v>
      </c>
      <c r="C221" s="3" t="s">
        <v>1184</v>
      </c>
      <c r="D221" s="3" t="s">
        <v>171</v>
      </c>
      <c r="E221" s="32" t="s">
        <v>137</v>
      </c>
      <c r="F221" s="3" t="s">
        <v>138</v>
      </c>
      <c r="G221" s="33" t="s">
        <v>1782</v>
      </c>
      <c r="H221" s="32">
        <v>2018</v>
      </c>
      <c r="I221" s="47" t="s">
        <v>1119</v>
      </c>
      <c r="J221" s="47" t="s">
        <v>1169</v>
      </c>
      <c r="K221" s="32" t="s">
        <v>1796</v>
      </c>
      <c r="L221" s="32" t="s">
        <v>1815</v>
      </c>
      <c r="M221" s="32" t="s">
        <v>1798</v>
      </c>
      <c r="N221" s="3">
        <v>14</v>
      </c>
      <c r="O221" s="3" t="s">
        <v>1170</v>
      </c>
      <c r="P221" s="33" t="s">
        <v>2637</v>
      </c>
      <c r="Q221" s="31" t="s">
        <v>1864</v>
      </c>
      <c r="R221" s="53">
        <v>0.53333333333333333</v>
      </c>
      <c r="S221" s="37">
        <v>0</v>
      </c>
      <c r="T221" s="3">
        <v>2.78925</v>
      </c>
      <c r="U221" s="3">
        <v>106.14571823204422</v>
      </c>
      <c r="V221" s="3">
        <v>0.34121400000000002</v>
      </c>
      <c r="W221" s="3">
        <v>33.299999999999997</v>
      </c>
      <c r="X221" s="37">
        <v>306.3</v>
      </c>
      <c r="Y221" s="37" t="s">
        <v>143</v>
      </c>
      <c r="Z221" s="40">
        <v>0.1225</v>
      </c>
      <c r="AA221" s="41">
        <v>0.74</v>
      </c>
      <c r="AB221" s="41">
        <v>9.0649999999999981E-2</v>
      </c>
      <c r="AC221" s="42" t="s">
        <v>144</v>
      </c>
      <c r="AD221" s="43">
        <v>477.43688485800857</v>
      </c>
      <c r="AE221" s="43">
        <v>557.00969900100995</v>
      </c>
      <c r="AF221" s="44">
        <v>1.3316908310902005</v>
      </c>
      <c r="AG221" s="44">
        <v>0.98545121500674815</v>
      </c>
      <c r="AH221" s="44">
        <v>50.677881053723119</v>
      </c>
      <c r="AI221" s="44">
        <v>37.501631979755103</v>
      </c>
      <c r="AJ221" s="44">
        <v>0.19005950743493064</v>
      </c>
      <c r="AK221" s="45">
        <v>0.14064403550184862</v>
      </c>
      <c r="AL221" s="35">
        <v>3.3993960074852567</v>
      </c>
      <c r="AM221" s="35">
        <v>7.1195576293571733E-2</v>
      </c>
      <c r="AN221" s="35">
        <v>106.70566087472542</v>
      </c>
      <c r="AO221" s="3" t="s">
        <v>1171</v>
      </c>
    </row>
    <row r="222" spans="1:41" x14ac:dyDescent="0.2">
      <c r="A222" s="29">
        <v>222</v>
      </c>
      <c r="B222" s="46">
        <v>43334</v>
      </c>
      <c r="C222" s="3" t="s">
        <v>1188</v>
      </c>
      <c r="D222" s="3" t="s">
        <v>179</v>
      </c>
      <c r="E222" s="32" t="s">
        <v>137</v>
      </c>
      <c r="F222" s="3" t="s">
        <v>138</v>
      </c>
      <c r="G222" s="33" t="s">
        <v>1782</v>
      </c>
      <c r="H222" s="32">
        <v>2018</v>
      </c>
      <c r="I222" s="47" t="s">
        <v>1119</v>
      </c>
      <c r="J222" s="47" t="s">
        <v>1169</v>
      </c>
      <c r="K222" s="32" t="s">
        <v>1796</v>
      </c>
      <c r="L222" s="32" t="s">
        <v>1815</v>
      </c>
      <c r="M222" s="32" t="s">
        <v>1805</v>
      </c>
      <c r="N222" s="3">
        <v>11</v>
      </c>
      <c r="O222" s="3" t="s">
        <v>554</v>
      </c>
      <c r="P222" s="33" t="s">
        <v>2638</v>
      </c>
      <c r="Q222" s="31" t="s">
        <v>1864</v>
      </c>
      <c r="R222" s="53">
        <v>0.53333333333333333</v>
      </c>
      <c r="S222" s="37">
        <v>0</v>
      </c>
      <c r="T222" s="3">
        <v>10.289249999999999</v>
      </c>
      <c r="U222" s="3">
        <v>116.13812154696134</v>
      </c>
      <c r="V222" s="3">
        <v>0.37937400000000004</v>
      </c>
      <c r="W222" s="3">
        <v>33.5</v>
      </c>
      <c r="X222" s="37">
        <v>306.5</v>
      </c>
      <c r="Y222" s="37" t="s">
        <v>143</v>
      </c>
      <c r="Z222" s="40">
        <v>0.1225</v>
      </c>
      <c r="AA222" s="41">
        <v>0.74</v>
      </c>
      <c r="AB222" s="41">
        <v>9.0649999999999981E-2</v>
      </c>
      <c r="AC222" s="42" t="s">
        <v>144</v>
      </c>
      <c r="AD222" s="43">
        <v>477.12534366071134</v>
      </c>
      <c r="AE222" s="43">
        <v>556.64623427082984</v>
      </c>
      <c r="AF222" s="44">
        <v>4.909261942260974</v>
      </c>
      <c r="AG222" s="44">
        <v>3.6328538372731201</v>
      </c>
      <c r="AH222" s="44">
        <v>55.412441155203389</v>
      </c>
      <c r="AI222" s="44">
        <v>41.005206454850502</v>
      </c>
      <c r="AJ222" s="44">
        <v>0.21117710848026183</v>
      </c>
      <c r="AK222" s="45">
        <v>0.15627106027539373</v>
      </c>
      <c r="AL222" s="35">
        <v>1.8667981000043172</v>
      </c>
      <c r="AM222" s="35">
        <v>-0.10030802038646594</v>
      </c>
      <c r="AN222" s="35">
        <v>77.693733403503074</v>
      </c>
      <c r="AO222" s="3" t="s">
        <v>1171</v>
      </c>
    </row>
    <row r="223" spans="1:41" x14ac:dyDescent="0.2">
      <c r="A223" s="29">
        <v>223</v>
      </c>
      <c r="B223" s="46">
        <v>43334</v>
      </c>
      <c r="C223" s="3" t="s">
        <v>1192</v>
      </c>
      <c r="D223" s="3" t="s">
        <v>187</v>
      </c>
      <c r="E223" s="32" t="s">
        <v>137</v>
      </c>
      <c r="F223" s="3" t="s">
        <v>138</v>
      </c>
      <c r="G223" s="33" t="s">
        <v>1782</v>
      </c>
      <c r="H223" s="32">
        <v>2018</v>
      </c>
      <c r="I223" s="47" t="s">
        <v>1119</v>
      </c>
      <c r="J223" s="47" t="s">
        <v>1169</v>
      </c>
      <c r="K223" s="32" t="s">
        <v>1796</v>
      </c>
      <c r="L223" s="32" t="s">
        <v>1815</v>
      </c>
      <c r="M223" s="32" t="s">
        <v>1810</v>
      </c>
      <c r="N223" s="3">
        <v>5</v>
      </c>
      <c r="O223" s="3" t="s">
        <v>1180</v>
      </c>
      <c r="P223" s="33" t="s">
        <v>2639</v>
      </c>
      <c r="Q223" s="31" t="s">
        <v>1864</v>
      </c>
      <c r="R223" s="53">
        <v>0.53333333333333333</v>
      </c>
      <c r="S223" s="37">
        <v>0</v>
      </c>
      <c r="T223" s="3">
        <v>6.6892500000000004</v>
      </c>
      <c r="U223" s="3">
        <v>111.23618784530387</v>
      </c>
      <c r="V223" s="3">
        <v>0.37937400000000004</v>
      </c>
      <c r="W223" s="3">
        <v>33.799999999999997</v>
      </c>
      <c r="X223" s="37">
        <v>306.8</v>
      </c>
      <c r="Y223" s="37" t="s">
        <v>143</v>
      </c>
      <c r="Z223" s="40">
        <v>0.1225</v>
      </c>
      <c r="AA223" s="41">
        <v>0.74</v>
      </c>
      <c r="AB223" s="41">
        <v>9.0649999999999981E-2</v>
      </c>
      <c r="AC223" s="42" t="s">
        <v>144</v>
      </c>
      <c r="AD223" s="43">
        <v>476.65879345504572</v>
      </c>
      <c r="AE223" s="43">
        <v>556.10192569755338</v>
      </c>
      <c r="AF223" s="44">
        <v>3.1884898341191645</v>
      </c>
      <c r="AG223" s="44">
        <v>2.3594824772481813</v>
      </c>
      <c r="AH223" s="44">
        <v>53.021707086881371</v>
      </c>
      <c r="AI223" s="44">
        <v>39.236063244292211</v>
      </c>
      <c r="AJ223" s="44">
        <v>0.21097061195958364</v>
      </c>
      <c r="AK223" s="45">
        <v>0.15611825285009184</v>
      </c>
      <c r="AL223" s="35">
        <v>5.1721150393488697</v>
      </c>
      <c r="AM223" s="35">
        <v>-3.8130902448194573E-2</v>
      </c>
      <c r="AN223" s="35">
        <v>48.048056558525545</v>
      </c>
      <c r="AO223" s="3" t="s">
        <v>1171</v>
      </c>
    </row>
    <row r="224" spans="1:41" x14ac:dyDescent="0.2">
      <c r="A224" s="29">
        <v>224</v>
      </c>
      <c r="B224" s="46">
        <v>43334</v>
      </c>
      <c r="C224" s="3" t="s">
        <v>1196</v>
      </c>
      <c r="D224" s="3" t="s">
        <v>195</v>
      </c>
      <c r="E224" s="32" t="s">
        <v>137</v>
      </c>
      <c r="F224" s="3" t="s">
        <v>138</v>
      </c>
      <c r="G224" s="33" t="s">
        <v>1782</v>
      </c>
      <c r="H224" s="32">
        <v>2018</v>
      </c>
      <c r="I224" s="47" t="s">
        <v>1119</v>
      </c>
      <c r="J224" s="47" t="s">
        <v>1169</v>
      </c>
      <c r="K224" s="32" t="s">
        <v>1828</v>
      </c>
      <c r="L224" s="32" t="s">
        <v>1797</v>
      </c>
      <c r="M224" s="32" t="s">
        <v>1798</v>
      </c>
      <c r="N224" s="3">
        <v>2</v>
      </c>
      <c r="O224" s="3" t="s">
        <v>1170</v>
      </c>
      <c r="P224" s="33" t="s">
        <v>2640</v>
      </c>
      <c r="Q224" s="31" t="s">
        <v>1864</v>
      </c>
      <c r="R224" s="53">
        <v>0.48125000000000001</v>
      </c>
      <c r="S224" s="37">
        <v>0</v>
      </c>
      <c r="T224" s="3">
        <v>13.514249999999999</v>
      </c>
      <c r="U224" s="3">
        <v>94.456491712707191</v>
      </c>
      <c r="V224" s="3">
        <v>0.57653399999999999</v>
      </c>
      <c r="W224" s="3">
        <v>33.799999999999997</v>
      </c>
      <c r="X224" s="37">
        <v>306.8</v>
      </c>
      <c r="Y224" s="37" t="s">
        <v>143</v>
      </c>
      <c r="Z224" s="40">
        <v>0.1225</v>
      </c>
      <c r="AA224" s="41">
        <v>0.74</v>
      </c>
      <c r="AB224" s="41">
        <v>9.0649999999999981E-2</v>
      </c>
      <c r="AC224" s="42" t="s">
        <v>144</v>
      </c>
      <c r="AD224" s="43">
        <v>476.65879345504572</v>
      </c>
      <c r="AE224" s="43">
        <v>556.10192569755338</v>
      </c>
      <c r="AF224" s="44">
        <v>6.4416860994498508</v>
      </c>
      <c r="AG224" s="44">
        <v>4.7668477135928882</v>
      </c>
      <c r="AH224" s="44">
        <v>45.023517373775533</v>
      </c>
      <c r="AI224" s="44">
        <v>33.317402856593887</v>
      </c>
      <c r="AJ224" s="44">
        <v>0.32061166763011323</v>
      </c>
      <c r="AK224" s="45">
        <v>0.23725263404628374</v>
      </c>
      <c r="AL224" s="35">
        <v>5.5710658599229017</v>
      </c>
      <c r="AM224" s="35">
        <v>-0.1260947825159662</v>
      </c>
      <c r="AN224" s="35">
        <v>93.759000811334033</v>
      </c>
      <c r="AO224" s="3" t="s">
        <v>1171</v>
      </c>
    </row>
    <row r="225" spans="1:41" x14ac:dyDescent="0.2">
      <c r="A225" s="29">
        <v>225</v>
      </c>
      <c r="B225" s="46">
        <v>43334</v>
      </c>
      <c r="C225" s="3" t="s">
        <v>1200</v>
      </c>
      <c r="D225" s="3" t="s">
        <v>203</v>
      </c>
      <c r="E225" s="32" t="s">
        <v>137</v>
      </c>
      <c r="F225" s="3" t="s">
        <v>138</v>
      </c>
      <c r="G225" s="33" t="s">
        <v>1782</v>
      </c>
      <c r="H225" s="32">
        <v>2018</v>
      </c>
      <c r="I225" s="47" t="s">
        <v>1119</v>
      </c>
      <c r="J225" s="47" t="s">
        <v>1169</v>
      </c>
      <c r="K225" s="32" t="s">
        <v>1828</v>
      </c>
      <c r="L225" s="32" t="s">
        <v>1797</v>
      </c>
      <c r="M225" s="32" t="s">
        <v>1805</v>
      </c>
      <c r="N225" s="3">
        <v>8</v>
      </c>
      <c r="O225" s="3" t="s">
        <v>554</v>
      </c>
      <c r="P225" s="33" t="s">
        <v>2641</v>
      </c>
      <c r="Q225" s="31" t="s">
        <v>1864</v>
      </c>
      <c r="R225" s="53">
        <v>0.48125000000000001</v>
      </c>
      <c r="S225" s="37">
        <v>0</v>
      </c>
      <c r="T225" s="3">
        <v>4.2142499999999998</v>
      </c>
      <c r="U225" s="3">
        <v>102.56353591160222</v>
      </c>
      <c r="V225" s="3">
        <v>0.35393400000000003</v>
      </c>
      <c r="W225" s="3">
        <v>33.200000000000003</v>
      </c>
      <c r="X225" s="37">
        <v>306.2</v>
      </c>
      <c r="Y225" s="37" t="s">
        <v>143</v>
      </c>
      <c r="Z225" s="40">
        <v>0.1225</v>
      </c>
      <c r="AA225" s="41">
        <v>0.74</v>
      </c>
      <c r="AB225" s="41">
        <v>9.0649999999999981E-2</v>
      </c>
      <c r="AC225" s="42" t="s">
        <v>144</v>
      </c>
      <c r="AD225" s="43">
        <v>477.59280807318106</v>
      </c>
      <c r="AE225" s="43">
        <v>557.19160941871132</v>
      </c>
      <c r="AF225" s="44">
        <v>2.0126954914224031</v>
      </c>
      <c r="AG225" s="44">
        <v>1.4893946636525779</v>
      </c>
      <c r="AH225" s="44">
        <v>48.98360712193665</v>
      </c>
      <c r="AI225" s="44">
        <v>36.247869270233117</v>
      </c>
      <c r="AJ225" s="44">
        <v>0.19720905508800221</v>
      </c>
      <c r="AK225" s="45">
        <v>0.14593470076512161</v>
      </c>
      <c r="AL225" s="35">
        <v>5.2946038390757639</v>
      </c>
      <c r="AM225" s="35">
        <v>6.7797229732359078E-3</v>
      </c>
      <c r="AN225" s="35">
        <v>105.4967357220567</v>
      </c>
      <c r="AO225" s="3" t="s">
        <v>1171</v>
      </c>
    </row>
    <row r="226" spans="1:41" x14ac:dyDescent="0.2">
      <c r="A226" s="29">
        <v>226</v>
      </c>
      <c r="B226" s="46">
        <v>43334</v>
      </c>
      <c r="C226" s="3" t="s">
        <v>1204</v>
      </c>
      <c r="D226" s="3" t="s">
        <v>211</v>
      </c>
      <c r="E226" s="32" t="s">
        <v>137</v>
      </c>
      <c r="F226" s="3" t="s">
        <v>138</v>
      </c>
      <c r="G226" s="33" t="s">
        <v>1782</v>
      </c>
      <c r="H226" s="32">
        <v>2018</v>
      </c>
      <c r="I226" s="47" t="s">
        <v>1119</v>
      </c>
      <c r="J226" s="47" t="s">
        <v>1169</v>
      </c>
      <c r="K226" s="32" t="s">
        <v>1828</v>
      </c>
      <c r="L226" s="32" t="s">
        <v>1797</v>
      </c>
      <c r="M226" s="32" t="s">
        <v>1810</v>
      </c>
      <c r="N226" s="3">
        <v>6</v>
      </c>
      <c r="O226" s="3" t="s">
        <v>1180</v>
      </c>
      <c r="P226" s="33" t="s">
        <v>2642</v>
      </c>
      <c r="Q226" s="31" t="s">
        <v>1864</v>
      </c>
      <c r="R226" s="53">
        <v>0.48125000000000001</v>
      </c>
      <c r="S226" s="37">
        <v>0</v>
      </c>
      <c r="T226" s="3">
        <v>8.2642500000000005</v>
      </c>
      <c r="U226" s="3">
        <v>119.90883977900553</v>
      </c>
      <c r="V226" s="3">
        <v>0.34757399999999999</v>
      </c>
      <c r="W226" s="3">
        <v>33.200000000000003</v>
      </c>
      <c r="X226" s="37">
        <v>306.2</v>
      </c>
      <c r="Y226" s="37" t="s">
        <v>143</v>
      </c>
      <c r="Z226" s="40">
        <v>0.1225</v>
      </c>
      <c r="AA226" s="41">
        <v>0.74</v>
      </c>
      <c r="AB226" s="41">
        <v>9.0649999999999981E-2</v>
      </c>
      <c r="AC226" s="42" t="s">
        <v>144</v>
      </c>
      <c r="AD226" s="43">
        <v>477.59280807318106</v>
      </c>
      <c r="AE226" s="43">
        <v>557.19160941871132</v>
      </c>
      <c r="AF226" s="44">
        <v>3.9469463641187867</v>
      </c>
      <c r="AG226" s="44">
        <v>2.9207403094479019</v>
      </c>
      <c r="AH226" s="44">
        <v>57.267599502852406</v>
      </c>
      <c r="AI226" s="44">
        <v>42.378023632110768</v>
      </c>
      <c r="AJ226" s="44">
        <v>0.19366531645209917</v>
      </c>
      <c r="AK226" s="45">
        <v>0.14331233417455336</v>
      </c>
      <c r="AL226" s="35">
        <v>5.6357668490253019</v>
      </c>
      <c r="AM226" s="35">
        <v>7.222364106253998E-3</v>
      </c>
      <c r="AN226" s="35">
        <v>103.00863669346553</v>
      </c>
      <c r="AO226" s="3" t="s">
        <v>1171</v>
      </c>
    </row>
    <row r="227" spans="1:41" x14ac:dyDescent="0.2">
      <c r="A227" s="29">
        <v>227</v>
      </c>
      <c r="B227" s="46">
        <v>43334</v>
      </c>
      <c r="C227" s="3" t="s">
        <v>1208</v>
      </c>
      <c r="D227" s="3" t="s">
        <v>219</v>
      </c>
      <c r="E227" s="32" t="s">
        <v>137</v>
      </c>
      <c r="F227" s="3" t="s">
        <v>138</v>
      </c>
      <c r="G227" s="33" t="s">
        <v>1782</v>
      </c>
      <c r="H227" s="32">
        <v>2018</v>
      </c>
      <c r="I227" s="47" t="s">
        <v>1119</v>
      </c>
      <c r="J227" s="47" t="s">
        <v>1169</v>
      </c>
      <c r="K227" s="32" t="s">
        <v>1828</v>
      </c>
      <c r="L227" s="32" t="s">
        <v>1815</v>
      </c>
      <c r="M227" s="32" t="s">
        <v>1798</v>
      </c>
      <c r="N227" s="3">
        <v>14</v>
      </c>
      <c r="O227" s="3" t="s">
        <v>1170</v>
      </c>
      <c r="P227" s="33" t="s">
        <v>2643</v>
      </c>
      <c r="Q227" s="31" t="s">
        <v>1864</v>
      </c>
      <c r="R227" s="53">
        <v>0.48472222222222222</v>
      </c>
      <c r="S227" s="37">
        <v>0</v>
      </c>
      <c r="T227" s="3">
        <v>4.66425</v>
      </c>
      <c r="U227" s="3">
        <v>107.84254143646409</v>
      </c>
      <c r="V227" s="3">
        <v>0.38573400000000002</v>
      </c>
      <c r="W227" s="3">
        <v>32.5</v>
      </c>
      <c r="X227" s="37">
        <v>305.5</v>
      </c>
      <c r="Y227" s="37" t="s">
        <v>143</v>
      </c>
      <c r="Z227" s="40">
        <v>0.1225</v>
      </c>
      <c r="AA227" s="41">
        <v>0.74</v>
      </c>
      <c r="AB227" s="41">
        <v>9.0649999999999981E-2</v>
      </c>
      <c r="AC227" s="42" t="s">
        <v>144</v>
      </c>
      <c r="AD227" s="43">
        <v>478.68712874634383</v>
      </c>
      <c r="AE227" s="43">
        <v>558.4683168707345</v>
      </c>
      <c r="AF227" s="44">
        <v>2.2327164402551345</v>
      </c>
      <c r="AG227" s="44">
        <v>1.6522101657887993</v>
      </c>
      <c r="AH227" s="44">
        <v>51.622836516929603</v>
      </c>
      <c r="AI227" s="44">
        <v>38.200899022527899</v>
      </c>
      <c r="AJ227" s="44">
        <v>0.2154202177398159</v>
      </c>
      <c r="AK227" s="45">
        <v>0.15941096112746372</v>
      </c>
      <c r="AL227" s="35">
        <v>6.7252862101080426</v>
      </c>
      <c r="AM227" s="35">
        <v>6.3780126736995707E-2</v>
      </c>
      <c r="AN227" s="35">
        <v>102.55400316729678</v>
      </c>
      <c r="AO227" s="3" t="s">
        <v>1171</v>
      </c>
    </row>
    <row r="228" spans="1:41" x14ac:dyDescent="0.2">
      <c r="A228" s="29">
        <v>228</v>
      </c>
      <c r="B228" s="46">
        <v>43334</v>
      </c>
      <c r="C228" s="3" t="s">
        <v>1212</v>
      </c>
      <c r="D228" s="3" t="s">
        <v>227</v>
      </c>
      <c r="E228" s="32" t="s">
        <v>137</v>
      </c>
      <c r="F228" s="3" t="s">
        <v>138</v>
      </c>
      <c r="G228" s="33" t="s">
        <v>1782</v>
      </c>
      <c r="H228" s="32">
        <v>2018</v>
      </c>
      <c r="I228" s="47" t="s">
        <v>1119</v>
      </c>
      <c r="J228" s="47" t="s">
        <v>1169</v>
      </c>
      <c r="K228" s="32" t="s">
        <v>1828</v>
      </c>
      <c r="L228" s="32" t="s">
        <v>1815</v>
      </c>
      <c r="M228" s="32" t="s">
        <v>1805</v>
      </c>
      <c r="N228" s="3">
        <v>5</v>
      </c>
      <c r="O228" s="3" t="s">
        <v>554</v>
      </c>
      <c r="P228" s="33" t="s">
        <v>2644</v>
      </c>
      <c r="Q228" s="31" t="s">
        <v>1864</v>
      </c>
      <c r="R228" s="53">
        <v>0.48472222222222222</v>
      </c>
      <c r="S228" s="37">
        <v>0</v>
      </c>
      <c r="T228" s="3">
        <v>4.9642499999999998</v>
      </c>
      <c r="U228" s="3">
        <v>108.78522099447515</v>
      </c>
      <c r="V228" s="3">
        <v>0.34121400000000002</v>
      </c>
      <c r="W228" s="3">
        <v>32.9</v>
      </c>
      <c r="X228" s="37">
        <v>305.89999999999998</v>
      </c>
      <c r="Y228" s="37" t="s">
        <v>143</v>
      </c>
      <c r="Z228" s="40">
        <v>0.1225</v>
      </c>
      <c r="AA228" s="41">
        <v>0.74</v>
      </c>
      <c r="AB228" s="41">
        <v>9.0649999999999981E-2</v>
      </c>
      <c r="AC228" s="42" t="s">
        <v>144</v>
      </c>
      <c r="AD228" s="43">
        <v>478.0611893821773</v>
      </c>
      <c r="AE228" s="43">
        <v>557.73805427920695</v>
      </c>
      <c r="AF228" s="44">
        <v>2.3732152593904736</v>
      </c>
      <c r="AG228" s="44">
        <v>1.7561792919489503</v>
      </c>
      <c r="AH228" s="44">
        <v>52.005992135821799</v>
      </c>
      <c r="AI228" s="44">
        <v>38.484434180508124</v>
      </c>
      <c r="AJ228" s="44">
        <v>0.19030803245282532</v>
      </c>
      <c r="AK228" s="45">
        <v>0.14082794401509072</v>
      </c>
      <c r="AL228" s="35">
        <v>8.0098141298609633</v>
      </c>
      <c r="AM228" s="35">
        <v>8.7265677961019476E-3</v>
      </c>
      <c r="AN228" s="35">
        <v>114.24717500418323</v>
      </c>
      <c r="AO228" s="3" t="s">
        <v>1171</v>
      </c>
    </row>
    <row r="229" spans="1:41" x14ac:dyDescent="0.2">
      <c r="A229" s="29">
        <v>229</v>
      </c>
      <c r="B229" s="46">
        <v>43334</v>
      </c>
      <c r="C229" s="3" t="s">
        <v>1216</v>
      </c>
      <c r="D229" s="3" t="s">
        <v>235</v>
      </c>
      <c r="E229" s="32" t="s">
        <v>137</v>
      </c>
      <c r="F229" s="3" t="s">
        <v>138</v>
      </c>
      <c r="G229" s="33" t="s">
        <v>1782</v>
      </c>
      <c r="H229" s="32">
        <v>2018</v>
      </c>
      <c r="I229" s="47" t="s">
        <v>1119</v>
      </c>
      <c r="J229" s="47" t="s">
        <v>1169</v>
      </c>
      <c r="K229" s="32" t="s">
        <v>1828</v>
      </c>
      <c r="L229" s="32" t="s">
        <v>1815</v>
      </c>
      <c r="M229" s="32" t="s">
        <v>1810</v>
      </c>
      <c r="N229" s="3">
        <v>11</v>
      </c>
      <c r="O229" s="3" t="s">
        <v>1180</v>
      </c>
      <c r="P229" s="33" t="s">
        <v>2645</v>
      </c>
      <c r="Q229" s="31" t="s">
        <v>1864</v>
      </c>
      <c r="R229" s="53">
        <v>0.48472222222222222</v>
      </c>
      <c r="S229" s="37">
        <v>0</v>
      </c>
      <c r="T229" s="3">
        <v>5.3392499999999998</v>
      </c>
      <c r="U229" s="3">
        <v>112.93301104972377</v>
      </c>
      <c r="V229" s="3">
        <v>0.512934</v>
      </c>
      <c r="W229" s="3">
        <v>32.700000000000003</v>
      </c>
      <c r="X229" s="37">
        <v>305.7</v>
      </c>
      <c r="Y229" s="37" t="s">
        <v>143</v>
      </c>
      <c r="Z229" s="40">
        <v>0.1225</v>
      </c>
      <c r="AA229" s="41">
        <v>0.74</v>
      </c>
      <c r="AB229" s="41">
        <v>9.0649999999999981E-2</v>
      </c>
      <c r="AC229" s="42" t="s">
        <v>144</v>
      </c>
      <c r="AD229" s="43">
        <v>478.37395430817151</v>
      </c>
      <c r="AE229" s="43">
        <v>558.10294669286679</v>
      </c>
      <c r="AF229" s="44">
        <v>2.5541581355399048</v>
      </c>
      <c r="AG229" s="44">
        <v>1.8900770202995292</v>
      </c>
      <c r="AH229" s="44">
        <v>54.02421106778479</v>
      </c>
      <c r="AI229" s="44">
        <v>39.977916190160741</v>
      </c>
      <c r="AJ229" s="44">
        <v>0.28626997685895894</v>
      </c>
      <c r="AK229" s="45">
        <v>0.21183978287562957</v>
      </c>
      <c r="AL229" s="35">
        <v>6.6935561464049345</v>
      </c>
      <c r="AM229" s="35">
        <v>-6.8081279205943812E-2</v>
      </c>
      <c r="AN229" s="35">
        <v>76.092902072158324</v>
      </c>
      <c r="AO229" s="3" t="s">
        <v>1171</v>
      </c>
    </row>
    <row r="230" spans="1:41" x14ac:dyDescent="0.2">
      <c r="A230" s="29">
        <v>230</v>
      </c>
      <c r="B230" s="46">
        <v>43346</v>
      </c>
      <c r="C230" s="3" t="s">
        <v>1220</v>
      </c>
      <c r="D230" s="3" t="s">
        <v>136</v>
      </c>
      <c r="E230" s="32" t="s">
        <v>137</v>
      </c>
      <c r="F230" s="3" t="s">
        <v>138</v>
      </c>
      <c r="G230" s="33" t="s">
        <v>1782</v>
      </c>
      <c r="H230" s="32">
        <v>2018</v>
      </c>
      <c r="I230" s="47" t="s">
        <v>140</v>
      </c>
      <c r="J230" s="47" t="s">
        <v>1221</v>
      </c>
      <c r="K230" s="32" t="s">
        <v>1796</v>
      </c>
      <c r="L230" s="32" t="s">
        <v>1797</v>
      </c>
      <c r="M230" s="32" t="s">
        <v>1798</v>
      </c>
      <c r="N230" s="3">
        <v>2</v>
      </c>
      <c r="O230" s="3" t="s">
        <v>554</v>
      </c>
      <c r="P230" s="33" t="s">
        <v>2646</v>
      </c>
      <c r="Q230" s="31" t="s">
        <v>1864</v>
      </c>
      <c r="R230" s="53">
        <v>0.50486111111111109</v>
      </c>
      <c r="S230" s="37">
        <v>0</v>
      </c>
      <c r="T230" s="3">
        <v>16.96425</v>
      </c>
      <c r="U230" s="3">
        <v>119.72030386740332</v>
      </c>
      <c r="V230" s="3">
        <v>0.32849399999999995</v>
      </c>
      <c r="W230" s="3">
        <v>28.1</v>
      </c>
      <c r="X230" s="37">
        <v>301.10000000000002</v>
      </c>
      <c r="Y230" s="37" t="s">
        <v>143</v>
      </c>
      <c r="Z230" s="40">
        <v>0.1225</v>
      </c>
      <c r="AA230" s="41">
        <v>0.74</v>
      </c>
      <c r="AB230" s="41">
        <v>9.0649999999999981E-2</v>
      </c>
      <c r="AC230" s="42" t="s">
        <v>144</v>
      </c>
      <c r="AD230" s="43">
        <v>485.68222461643319</v>
      </c>
      <c r="AE230" s="43">
        <v>566.6292620525054</v>
      </c>
      <c r="AF230" s="44">
        <v>8.2392346789493267</v>
      </c>
      <c r="AG230" s="44">
        <v>6.0970336624225006</v>
      </c>
      <c r="AH230" s="44">
        <v>58.146023514075814</v>
      </c>
      <c r="AI230" s="44">
        <v>43.028057400416095</v>
      </c>
      <c r="AJ230" s="44">
        <v>0.18613431280867568</v>
      </c>
      <c r="AK230" s="45">
        <v>0.13773939147841996</v>
      </c>
      <c r="AL230" s="35">
        <v>0.22212989808721267</v>
      </c>
      <c r="AM230" s="35">
        <v>4.8573258547046637E-5</v>
      </c>
      <c r="AN230" s="35">
        <v>36.003156086155691</v>
      </c>
    </row>
    <row r="231" spans="1:41" x14ac:dyDescent="0.2">
      <c r="A231" s="29">
        <v>231</v>
      </c>
      <c r="B231" s="46">
        <v>43346</v>
      </c>
      <c r="C231" s="3" t="s">
        <v>1225</v>
      </c>
      <c r="D231" s="3" t="s">
        <v>153</v>
      </c>
      <c r="E231" s="32" t="s">
        <v>137</v>
      </c>
      <c r="F231" s="3" t="s">
        <v>138</v>
      </c>
      <c r="G231" s="33" t="s">
        <v>1782</v>
      </c>
      <c r="H231" s="32">
        <v>2018</v>
      </c>
      <c r="I231" s="47" t="s">
        <v>140</v>
      </c>
      <c r="J231" s="47" t="s">
        <v>1221</v>
      </c>
      <c r="K231" s="32" t="s">
        <v>1796</v>
      </c>
      <c r="L231" s="32" t="s">
        <v>1797</v>
      </c>
      <c r="M231" s="32" t="s">
        <v>1805</v>
      </c>
      <c r="N231" s="3">
        <v>11</v>
      </c>
      <c r="O231" s="3" t="s">
        <v>664</v>
      </c>
      <c r="P231" s="33" t="s">
        <v>2647</v>
      </c>
      <c r="Q231" s="31" t="s">
        <v>1864</v>
      </c>
      <c r="R231" s="53">
        <v>0.50486111111111109</v>
      </c>
      <c r="S231" s="37">
        <v>0</v>
      </c>
      <c r="T231" s="3">
        <v>4.7392500000000002</v>
      </c>
      <c r="U231" s="3">
        <v>95.587707182320443</v>
      </c>
      <c r="V231" s="3">
        <v>0.33485399999999998</v>
      </c>
      <c r="W231" s="3">
        <v>27.6</v>
      </c>
      <c r="X231" s="37">
        <v>300.60000000000002</v>
      </c>
      <c r="Y231" s="37" t="s">
        <v>143</v>
      </c>
      <c r="Z231" s="40">
        <v>0.1225</v>
      </c>
      <c r="AA231" s="41">
        <v>0.74</v>
      </c>
      <c r="AB231" s="41">
        <v>9.0649999999999981E-2</v>
      </c>
      <c r="AC231" s="42" t="s">
        <v>144</v>
      </c>
      <c r="AD231" s="43">
        <v>486.49007928146386</v>
      </c>
      <c r="AE231" s="43">
        <v>567.57175916170775</v>
      </c>
      <c r="AF231" s="44">
        <v>2.3055981082346775</v>
      </c>
      <c r="AG231" s="44">
        <v>1.706142600093661</v>
      </c>
      <c r="AH231" s="44">
        <v>46.50247124546042</v>
      </c>
      <c r="AI231" s="44">
        <v>34.411828721640703</v>
      </c>
      <c r="AJ231" s="44">
        <v>0.19005367384233449</v>
      </c>
      <c r="AK231" s="45">
        <v>0.1406397186433275</v>
      </c>
      <c r="AL231" s="35">
        <v>4.2288206093138054</v>
      </c>
      <c r="AM231" s="35">
        <v>3.9561333821445839E-3</v>
      </c>
      <c r="AN231" s="35">
        <v>66.678500133170516</v>
      </c>
    </row>
    <row r="232" spans="1:41" x14ac:dyDescent="0.2">
      <c r="A232" s="29">
        <v>232</v>
      </c>
      <c r="B232" s="46">
        <v>43346</v>
      </c>
      <c r="C232" s="3" t="s">
        <v>1229</v>
      </c>
      <c r="D232" s="3" t="s">
        <v>162</v>
      </c>
      <c r="E232" s="32" t="s">
        <v>137</v>
      </c>
      <c r="F232" s="3" t="s">
        <v>138</v>
      </c>
      <c r="G232" s="33" t="s">
        <v>1782</v>
      </c>
      <c r="H232" s="32">
        <v>2018</v>
      </c>
      <c r="I232" s="47" t="s">
        <v>140</v>
      </c>
      <c r="J232" s="47" t="s">
        <v>1221</v>
      </c>
      <c r="K232" s="32" t="s">
        <v>1796</v>
      </c>
      <c r="L232" s="32" t="s">
        <v>1797</v>
      </c>
      <c r="M232" s="32" t="s">
        <v>1810</v>
      </c>
      <c r="N232" s="3">
        <v>5</v>
      </c>
      <c r="O232" s="3" t="s">
        <v>865</v>
      </c>
      <c r="P232" s="33" t="s">
        <v>2648</v>
      </c>
      <c r="Q232" s="31" t="s">
        <v>1864</v>
      </c>
      <c r="R232" s="53">
        <v>0.50486111111111109</v>
      </c>
      <c r="S232" s="37">
        <v>0</v>
      </c>
      <c r="T232" s="3">
        <v>7.8892500000000005</v>
      </c>
      <c r="U232" s="3">
        <v>99.924033149171279</v>
      </c>
      <c r="V232" s="3">
        <v>0.33485399999999998</v>
      </c>
      <c r="W232" s="3">
        <v>28.4</v>
      </c>
      <c r="X232" s="37">
        <v>301.39999999999998</v>
      </c>
      <c r="Y232" s="37" t="s">
        <v>143</v>
      </c>
      <c r="Z232" s="40">
        <v>0.1225</v>
      </c>
      <c r="AA232" s="41">
        <v>0.74</v>
      </c>
      <c r="AB232" s="41">
        <v>9.0649999999999981E-2</v>
      </c>
      <c r="AC232" s="42" t="s">
        <v>144</v>
      </c>
      <c r="AD232" s="43">
        <v>485.19879838091589</v>
      </c>
      <c r="AE232" s="43">
        <v>566.06526477773514</v>
      </c>
      <c r="AF232" s="44">
        <v>3.827854620126641</v>
      </c>
      <c r="AG232" s="44">
        <v>2.8326124188937141</v>
      </c>
      <c r="AH232" s="44">
        <v>48.483020813352709</v>
      </c>
      <c r="AI232" s="44">
        <v>35.877435401880994</v>
      </c>
      <c r="AJ232" s="44">
        <v>0.18954921817188372</v>
      </c>
      <c r="AK232" s="45">
        <v>0.14026642144719392</v>
      </c>
      <c r="AL232" s="35">
        <v>6.9545532582358387</v>
      </c>
      <c r="AM232" s="35">
        <v>-2.6852071612848468E-3</v>
      </c>
      <c r="AN232" s="35">
        <v>62.74004976085206</v>
      </c>
    </row>
    <row r="233" spans="1:41" x14ac:dyDescent="0.2">
      <c r="A233" s="29">
        <v>233</v>
      </c>
      <c r="B233" s="46">
        <v>43346</v>
      </c>
      <c r="C233" s="3" t="s">
        <v>1233</v>
      </c>
      <c r="D233" s="3" t="s">
        <v>171</v>
      </c>
      <c r="E233" s="32" t="s">
        <v>137</v>
      </c>
      <c r="F233" s="3" t="s">
        <v>138</v>
      </c>
      <c r="G233" s="33" t="s">
        <v>1782</v>
      </c>
      <c r="H233" s="32">
        <v>2018</v>
      </c>
      <c r="I233" s="47" t="s">
        <v>140</v>
      </c>
      <c r="J233" s="47" t="s">
        <v>1221</v>
      </c>
      <c r="K233" s="32" t="s">
        <v>1796</v>
      </c>
      <c r="L233" s="32" t="s">
        <v>1815</v>
      </c>
      <c r="M233" s="32" t="s">
        <v>1798</v>
      </c>
      <c r="N233" s="3">
        <v>8</v>
      </c>
      <c r="O233" s="3" t="s">
        <v>554</v>
      </c>
      <c r="P233" s="33" t="s">
        <v>2649</v>
      </c>
      <c r="Q233" s="31" t="s">
        <v>1864</v>
      </c>
      <c r="R233" s="53">
        <v>0.50776620370370373</v>
      </c>
      <c r="S233" s="37">
        <v>0</v>
      </c>
      <c r="T233" s="3">
        <v>6.3142500000000004</v>
      </c>
      <c r="U233" s="3">
        <v>121.41712707182322</v>
      </c>
      <c r="V233" s="3">
        <v>0.64013399999999998</v>
      </c>
      <c r="W233" s="3">
        <v>28.3</v>
      </c>
      <c r="X233" s="37">
        <v>301.3</v>
      </c>
      <c r="Y233" s="37" t="s">
        <v>143</v>
      </c>
      <c r="Z233" s="40">
        <v>0.1225</v>
      </c>
      <c r="AA233" s="41">
        <v>0.74</v>
      </c>
      <c r="AB233" s="41">
        <v>9.0649999999999981E-2</v>
      </c>
      <c r="AC233" s="42" t="s">
        <v>144</v>
      </c>
      <c r="AD233" s="43">
        <v>485.35983349488225</v>
      </c>
      <c r="AE233" s="43">
        <v>566.25313907736268</v>
      </c>
      <c r="AF233" s="44">
        <v>3.0646833286450605</v>
      </c>
      <c r="AG233" s="44">
        <v>2.2678656631973442</v>
      </c>
      <c r="AH233" s="44">
        <v>58.930996579007079</v>
      </c>
      <c r="AI233" s="44">
        <v>43.608937468465228</v>
      </c>
      <c r="AJ233" s="44">
        <v>0.36247788693014849</v>
      </c>
      <c r="AK233" s="45">
        <v>0.26823363632830982</v>
      </c>
      <c r="AL233" s="35">
        <v>7.5325230589670742</v>
      </c>
      <c r="AM233" s="35">
        <v>-0.22775382741802411</v>
      </c>
      <c r="AN233" s="35">
        <v>24.713815746041956</v>
      </c>
    </row>
    <row r="234" spans="1:41" x14ac:dyDescent="0.2">
      <c r="A234" s="29">
        <v>234</v>
      </c>
      <c r="B234" s="46">
        <v>43346</v>
      </c>
      <c r="C234" s="3" t="s">
        <v>1237</v>
      </c>
      <c r="D234" s="3" t="s">
        <v>179</v>
      </c>
      <c r="E234" s="32" t="s">
        <v>137</v>
      </c>
      <c r="F234" s="3" t="s">
        <v>138</v>
      </c>
      <c r="G234" s="33" t="s">
        <v>1782</v>
      </c>
      <c r="H234" s="32">
        <v>2018</v>
      </c>
      <c r="I234" s="47" t="s">
        <v>140</v>
      </c>
      <c r="J234" s="47" t="s">
        <v>1221</v>
      </c>
      <c r="K234" s="32" t="s">
        <v>1796</v>
      </c>
      <c r="L234" s="32" t="s">
        <v>1815</v>
      </c>
      <c r="M234" s="32" t="s">
        <v>1805</v>
      </c>
      <c r="N234" s="3">
        <v>6</v>
      </c>
      <c r="O234" s="3" t="s">
        <v>664</v>
      </c>
      <c r="P234" s="33" t="s">
        <v>2650</v>
      </c>
      <c r="Q234" s="31" t="s">
        <v>1864</v>
      </c>
      <c r="R234" s="53">
        <v>0.50776620370370373</v>
      </c>
      <c r="S234" s="37">
        <v>0</v>
      </c>
      <c r="T234" s="3">
        <v>22.289249999999999</v>
      </c>
      <c r="U234" s="3">
        <v>114.81837016574586</v>
      </c>
      <c r="V234" s="3">
        <v>0.32213399999999998</v>
      </c>
      <c r="W234" s="3">
        <v>26</v>
      </c>
      <c r="X234" s="37">
        <v>299</v>
      </c>
      <c r="Y234" s="37" t="s">
        <v>143</v>
      </c>
      <c r="Z234" s="40">
        <v>0.1225</v>
      </c>
      <c r="AA234" s="41">
        <v>0.74</v>
      </c>
      <c r="AB234" s="41">
        <v>9.0649999999999981E-2</v>
      </c>
      <c r="AC234" s="42" t="s">
        <v>144</v>
      </c>
      <c r="AD234" s="43">
        <v>489.09337067561216</v>
      </c>
      <c r="AE234" s="43">
        <v>570.60893245488091</v>
      </c>
      <c r="AF234" s="44">
        <v>10.901524412331387</v>
      </c>
      <c r="AG234" s="44">
        <v>8.0671280651252246</v>
      </c>
      <c r="AH234" s="44">
        <v>56.156903679844795</v>
      </c>
      <c r="AI234" s="44">
        <v>41.556108723085138</v>
      </c>
      <c r="AJ234" s="44">
        <v>0.1838125378474206</v>
      </c>
      <c r="AK234" s="45">
        <v>0.13602127800709121</v>
      </c>
      <c r="AL234" s="58">
        <v>-7.4389685660827922</v>
      </c>
      <c r="AM234" s="35">
        <v>5.0765467685879367E-3</v>
      </c>
      <c r="AN234" s="35">
        <v>27.868747555658778</v>
      </c>
    </row>
    <row r="235" spans="1:41" x14ac:dyDescent="0.2">
      <c r="A235" s="29">
        <v>235</v>
      </c>
      <c r="B235" s="46">
        <v>43346</v>
      </c>
      <c r="C235" s="3" t="s">
        <v>1241</v>
      </c>
      <c r="D235" s="3" t="s">
        <v>187</v>
      </c>
      <c r="E235" s="32" t="s">
        <v>137</v>
      </c>
      <c r="F235" s="3" t="s">
        <v>138</v>
      </c>
      <c r="G235" s="33" t="s">
        <v>1782</v>
      </c>
      <c r="H235" s="32">
        <v>2018</v>
      </c>
      <c r="I235" s="47" t="s">
        <v>140</v>
      </c>
      <c r="J235" s="47" t="s">
        <v>1221</v>
      </c>
      <c r="K235" s="32" t="s">
        <v>1796</v>
      </c>
      <c r="L235" s="32" t="s">
        <v>1815</v>
      </c>
      <c r="M235" s="32" t="s">
        <v>1810</v>
      </c>
      <c r="N235" s="3">
        <v>14</v>
      </c>
      <c r="O235" s="3" t="s">
        <v>865</v>
      </c>
      <c r="P235" s="33" t="s">
        <v>2651</v>
      </c>
      <c r="Q235" s="31" t="s">
        <v>1864</v>
      </c>
      <c r="R235" s="53">
        <v>0.50776620370370373</v>
      </c>
      <c r="S235" s="37">
        <v>0</v>
      </c>
      <c r="T235" s="3">
        <v>14.564249999999998</v>
      </c>
      <c r="U235" s="3">
        <v>110.29350828729282</v>
      </c>
      <c r="V235" s="3">
        <v>0.31577400000000005</v>
      </c>
      <c r="W235" s="3">
        <v>27.9</v>
      </c>
      <c r="X235" s="37">
        <v>300.89999999999998</v>
      </c>
      <c r="Y235" s="37" t="s">
        <v>143</v>
      </c>
      <c r="Z235" s="40">
        <v>0.1225</v>
      </c>
      <c r="AA235" s="41">
        <v>0.74</v>
      </c>
      <c r="AB235" s="41">
        <v>9.0649999999999981E-2</v>
      </c>
      <c r="AC235" s="42" t="s">
        <v>144</v>
      </c>
      <c r="AD235" s="43">
        <v>486.00504430710555</v>
      </c>
      <c r="AE235" s="43">
        <v>567.00588502495646</v>
      </c>
      <c r="AF235" s="44">
        <v>7.0782989665497604</v>
      </c>
      <c r="AG235" s="44">
        <v>5.2379412352468222</v>
      </c>
      <c r="AH235" s="44">
        <v>53.603201381951862</v>
      </c>
      <c r="AI235" s="44">
        <v>39.666369022644368</v>
      </c>
      <c r="AJ235" s="44">
        <v>0.17904571633787064</v>
      </c>
      <c r="AK235" s="45">
        <v>0.13249383009002424</v>
      </c>
      <c r="AL235" s="35">
        <v>-0.92507458158253608</v>
      </c>
      <c r="AM235" s="35">
        <v>4.6346441019577437E-3</v>
      </c>
      <c r="AN235" s="35">
        <v>42.897441643807674</v>
      </c>
    </row>
    <row r="236" spans="1:41" x14ac:dyDescent="0.2">
      <c r="A236" s="29">
        <v>236</v>
      </c>
      <c r="B236" s="46">
        <v>43346</v>
      </c>
      <c r="C236" s="3" t="s">
        <v>1245</v>
      </c>
      <c r="D236" s="3" t="s">
        <v>195</v>
      </c>
      <c r="E236" s="32" t="s">
        <v>137</v>
      </c>
      <c r="F236" s="3" t="s">
        <v>138</v>
      </c>
      <c r="G236" s="33" t="s">
        <v>1782</v>
      </c>
      <c r="H236" s="32">
        <v>2018</v>
      </c>
      <c r="I236" s="47" t="s">
        <v>140</v>
      </c>
      <c r="J236" s="47" t="s">
        <v>1221</v>
      </c>
      <c r="K236" s="32" t="s">
        <v>1828</v>
      </c>
      <c r="L236" s="32" t="s">
        <v>1797</v>
      </c>
      <c r="M236" s="32" t="s">
        <v>1798</v>
      </c>
      <c r="N236" s="3">
        <v>2</v>
      </c>
      <c r="O236" s="3" t="s">
        <v>554</v>
      </c>
      <c r="P236" s="33" t="s">
        <v>2652</v>
      </c>
      <c r="Q236" s="31" t="s">
        <v>1864</v>
      </c>
      <c r="R236" s="53">
        <v>0.53923611111111114</v>
      </c>
      <c r="S236" s="37">
        <v>0</v>
      </c>
      <c r="T236" s="3">
        <v>26.564249999999998</v>
      </c>
      <c r="U236" s="3">
        <v>113.68715469613259</v>
      </c>
      <c r="V236" s="3">
        <v>0.33485399999999998</v>
      </c>
      <c r="W236" s="3">
        <v>30.8</v>
      </c>
      <c r="X236" s="37">
        <v>303.8</v>
      </c>
      <c r="Y236" s="37" t="s">
        <v>143</v>
      </c>
      <c r="Z236" s="40">
        <v>0.1225</v>
      </c>
      <c r="AA236" s="41">
        <v>0.74</v>
      </c>
      <c r="AB236" s="41">
        <v>9.0649999999999981E-2</v>
      </c>
      <c r="AC236" s="42" t="s">
        <v>144</v>
      </c>
      <c r="AD236" s="43">
        <v>481.36575981569467</v>
      </c>
      <c r="AE236" s="43">
        <v>561.59338645164382</v>
      </c>
      <c r="AF236" s="44">
        <v>12.787120385184066</v>
      </c>
      <c r="AG236" s="44">
        <v>9.4624690850362079</v>
      </c>
      <c r="AH236" s="44">
        <v>54.725103601588287</v>
      </c>
      <c r="AI236" s="44">
        <v>40.496576665175326</v>
      </c>
      <c r="AJ236" s="44">
        <v>0.18805179182687873</v>
      </c>
      <c r="AK236" s="45">
        <v>0.13915832595189023</v>
      </c>
      <c r="AL236" s="35">
        <v>7.8717634179916685</v>
      </c>
      <c r="AM236" s="35">
        <v>-1.6530022387365274E-2</v>
      </c>
      <c r="AN236" s="35">
        <v>63.722742009933192</v>
      </c>
    </row>
    <row r="237" spans="1:41" x14ac:dyDescent="0.2">
      <c r="A237" s="29">
        <v>237</v>
      </c>
      <c r="B237" s="46">
        <v>43346</v>
      </c>
      <c r="C237" s="3" t="s">
        <v>1249</v>
      </c>
      <c r="D237" s="3" t="s">
        <v>203</v>
      </c>
      <c r="E237" s="32" t="s">
        <v>137</v>
      </c>
      <c r="F237" s="3" t="s">
        <v>138</v>
      </c>
      <c r="G237" s="33" t="s">
        <v>1782</v>
      </c>
      <c r="H237" s="32">
        <v>2018</v>
      </c>
      <c r="I237" s="47" t="s">
        <v>140</v>
      </c>
      <c r="J237" s="47" t="s">
        <v>1221</v>
      </c>
      <c r="K237" s="32" t="s">
        <v>1828</v>
      </c>
      <c r="L237" s="32" t="s">
        <v>1797</v>
      </c>
      <c r="M237" s="32" t="s">
        <v>1805</v>
      </c>
      <c r="N237" s="3">
        <v>11</v>
      </c>
      <c r="O237" s="3" t="s">
        <v>664</v>
      </c>
      <c r="P237" s="33" t="s">
        <v>2653</v>
      </c>
      <c r="Q237" s="31" t="s">
        <v>1864</v>
      </c>
      <c r="R237" s="53">
        <v>0.53923611111111114</v>
      </c>
      <c r="S237" s="37">
        <v>0</v>
      </c>
      <c r="T237" s="3">
        <v>13.514249999999999</v>
      </c>
      <c r="U237" s="3">
        <v>118.77762430939228</v>
      </c>
      <c r="V237" s="3">
        <v>0.32213399999999998</v>
      </c>
      <c r="W237" s="3">
        <v>29.5</v>
      </c>
      <c r="X237" s="37">
        <v>302.5</v>
      </c>
      <c r="Y237" s="37" t="s">
        <v>143</v>
      </c>
      <c r="Z237" s="40">
        <v>0.1225</v>
      </c>
      <c r="AA237" s="41">
        <v>0.74</v>
      </c>
      <c r="AB237" s="41">
        <v>9.0649999999999981E-2</v>
      </c>
      <c r="AC237" s="42" t="s">
        <v>144</v>
      </c>
      <c r="AD237" s="43">
        <v>483.43443911407616</v>
      </c>
      <c r="AE237" s="43">
        <v>564.0068456330888</v>
      </c>
      <c r="AF237" s="44">
        <v>6.5332538687974031</v>
      </c>
      <c r="AG237" s="44">
        <v>4.8346078629100777</v>
      </c>
      <c r="AH237" s="44">
        <v>57.421194187313517</v>
      </c>
      <c r="AI237" s="44">
        <v>42.491683698611993</v>
      </c>
      <c r="AJ237" s="44">
        <v>0.18168578121116943</v>
      </c>
      <c r="AK237" s="45">
        <v>0.13444747809626537</v>
      </c>
      <c r="AL237" s="35">
        <v>7.230586726556969</v>
      </c>
      <c r="AM237" s="35">
        <v>-1.3410543770315531E-3</v>
      </c>
      <c r="AN237" s="35">
        <v>58.219560593445003</v>
      </c>
    </row>
    <row r="238" spans="1:41" x14ac:dyDescent="0.2">
      <c r="A238" s="29">
        <v>238</v>
      </c>
      <c r="B238" s="46">
        <v>43346</v>
      </c>
      <c r="C238" s="3" t="s">
        <v>1253</v>
      </c>
      <c r="D238" s="3" t="s">
        <v>211</v>
      </c>
      <c r="E238" s="32" t="s">
        <v>137</v>
      </c>
      <c r="F238" s="3" t="s">
        <v>138</v>
      </c>
      <c r="G238" s="33" t="s">
        <v>1782</v>
      </c>
      <c r="H238" s="32">
        <v>2018</v>
      </c>
      <c r="I238" s="47" t="s">
        <v>140</v>
      </c>
      <c r="J238" s="47" t="s">
        <v>1221</v>
      </c>
      <c r="K238" s="32" t="s">
        <v>1828</v>
      </c>
      <c r="L238" s="32" t="s">
        <v>1797</v>
      </c>
      <c r="M238" s="32" t="s">
        <v>1810</v>
      </c>
      <c r="N238" s="3">
        <v>5</v>
      </c>
      <c r="O238" s="3" t="s">
        <v>865</v>
      </c>
      <c r="P238" s="33" t="s">
        <v>2654</v>
      </c>
      <c r="Q238" s="31" t="s">
        <v>1864</v>
      </c>
      <c r="R238" s="53">
        <v>0.53923611111111114</v>
      </c>
      <c r="S238" s="37">
        <v>0</v>
      </c>
      <c r="T238" s="3">
        <v>26.864249999999998</v>
      </c>
      <c r="U238" s="3">
        <v>126.31906077348067</v>
      </c>
      <c r="V238" s="3">
        <v>0.32213399999999998</v>
      </c>
      <c r="W238" s="3">
        <v>29.7</v>
      </c>
      <c r="X238" s="37">
        <v>302.7</v>
      </c>
      <c r="Y238" s="37" t="s">
        <v>143</v>
      </c>
      <c r="Z238" s="40">
        <v>0.1225</v>
      </c>
      <c r="AA238" s="41">
        <v>0.74</v>
      </c>
      <c r="AB238" s="41">
        <v>9.0649999999999981E-2</v>
      </c>
      <c r="AC238" s="42" t="s">
        <v>144</v>
      </c>
      <c r="AD238" s="43">
        <v>483.11502422202852</v>
      </c>
      <c r="AE238" s="43">
        <v>563.63419492569994</v>
      </c>
      <c r="AF238" s="44">
        <v>12.978522789456628</v>
      </c>
      <c r="AG238" s="44">
        <v>9.6041068641979024</v>
      </c>
      <c r="AH238" s="44">
        <v>61.026636105284005</v>
      </c>
      <c r="AI238" s="44">
        <v>45.159710717910151</v>
      </c>
      <c r="AJ238" s="44">
        <v>0.1815657377481954</v>
      </c>
      <c r="AK238" s="45">
        <v>0.13435864593366456</v>
      </c>
      <c r="AL238" s="35">
        <v>7.139117492800616</v>
      </c>
      <c r="AM238" s="35">
        <v>3.3757540535450993E-3</v>
      </c>
      <c r="AN238" s="35">
        <v>40.177285737381901</v>
      </c>
    </row>
    <row r="239" spans="1:41" x14ac:dyDescent="0.2">
      <c r="A239" s="29">
        <v>239</v>
      </c>
      <c r="B239" s="46">
        <v>43346</v>
      </c>
      <c r="C239" s="3" t="s">
        <v>1257</v>
      </c>
      <c r="D239" s="3" t="s">
        <v>219</v>
      </c>
      <c r="E239" s="32" t="s">
        <v>137</v>
      </c>
      <c r="F239" s="3" t="s">
        <v>138</v>
      </c>
      <c r="G239" s="33" t="s">
        <v>1782</v>
      </c>
      <c r="H239" s="32">
        <v>2018</v>
      </c>
      <c r="I239" s="47" t="s">
        <v>140</v>
      </c>
      <c r="J239" s="47" t="s">
        <v>1221</v>
      </c>
      <c r="K239" s="32" t="s">
        <v>1828</v>
      </c>
      <c r="L239" s="32" t="s">
        <v>1815</v>
      </c>
      <c r="M239" s="32" t="s">
        <v>1798</v>
      </c>
      <c r="N239" s="3">
        <v>8</v>
      </c>
      <c r="O239" s="3" t="s">
        <v>554</v>
      </c>
      <c r="P239" s="33" t="s">
        <v>2655</v>
      </c>
      <c r="Q239" s="31" t="s">
        <v>1864</v>
      </c>
      <c r="R239" s="53">
        <v>0.54201388888888891</v>
      </c>
      <c r="S239" s="37">
        <v>0</v>
      </c>
      <c r="T239" s="3">
        <v>12.689249999999998</v>
      </c>
      <c r="U239" s="3">
        <v>93.702348066298356</v>
      </c>
      <c r="V239" s="3">
        <v>0.32213399999999998</v>
      </c>
      <c r="W239" s="3">
        <v>30.8</v>
      </c>
      <c r="X239" s="37">
        <v>303.8</v>
      </c>
      <c r="Y239" s="37" t="s">
        <v>143</v>
      </c>
      <c r="Z239" s="40">
        <v>0.1225</v>
      </c>
      <c r="AA239" s="41">
        <v>0.74</v>
      </c>
      <c r="AB239" s="41">
        <v>9.0649999999999981E-2</v>
      </c>
      <c r="AC239" s="42" t="s">
        <v>144</v>
      </c>
      <c r="AD239" s="43">
        <v>481.36575981569467</v>
      </c>
      <c r="AE239" s="43">
        <v>561.59338645164382</v>
      </c>
      <c r="AF239" s="44">
        <v>6.1081704677413029</v>
      </c>
      <c r="AG239" s="44">
        <v>4.5200461461285633</v>
      </c>
      <c r="AH239" s="44">
        <v>45.105101973448399</v>
      </c>
      <c r="AI239" s="44">
        <v>33.377775460351806</v>
      </c>
      <c r="AJ239" s="44">
        <v>0.18090832395121381</v>
      </c>
      <c r="AK239" s="45">
        <v>0.13387215972389818</v>
      </c>
      <c r="AL239" s="35">
        <v>6.247835036758179</v>
      </c>
      <c r="AM239" s="35">
        <v>2.4857065902012775E-2</v>
      </c>
      <c r="AN239" s="35">
        <v>67.250070684478573</v>
      </c>
    </row>
    <row r="240" spans="1:41" x14ac:dyDescent="0.2">
      <c r="A240" s="29">
        <v>240</v>
      </c>
      <c r="B240" s="46">
        <v>43346</v>
      </c>
      <c r="C240" s="3" t="s">
        <v>1261</v>
      </c>
      <c r="D240" s="3" t="s">
        <v>227</v>
      </c>
      <c r="E240" s="32" t="s">
        <v>137</v>
      </c>
      <c r="F240" s="3" t="s">
        <v>138</v>
      </c>
      <c r="G240" s="33" t="s">
        <v>1782</v>
      </c>
      <c r="H240" s="32">
        <v>2018</v>
      </c>
      <c r="I240" s="47" t="s">
        <v>140</v>
      </c>
      <c r="J240" s="47" t="s">
        <v>1221</v>
      </c>
      <c r="K240" s="32" t="s">
        <v>1828</v>
      </c>
      <c r="L240" s="32" t="s">
        <v>1815</v>
      </c>
      <c r="M240" s="32" t="s">
        <v>1805</v>
      </c>
      <c r="N240" s="3">
        <v>6</v>
      </c>
      <c r="O240" s="3" t="s">
        <v>664</v>
      </c>
      <c r="P240" s="33" t="s">
        <v>2656</v>
      </c>
      <c r="Q240" s="31" t="s">
        <v>1864</v>
      </c>
      <c r="R240" s="53">
        <v>0.54201388888888891</v>
      </c>
      <c r="S240" s="37">
        <v>0</v>
      </c>
      <c r="T240" s="3">
        <v>17.639249999999997</v>
      </c>
      <c r="U240" s="3">
        <v>104.44889502762432</v>
      </c>
      <c r="V240" s="3">
        <v>0.31577400000000005</v>
      </c>
      <c r="W240" s="3">
        <v>30.1</v>
      </c>
      <c r="X240" s="37">
        <v>303.10000000000002</v>
      </c>
      <c r="Y240" s="37" t="s">
        <v>143</v>
      </c>
      <c r="Z240" s="40">
        <v>0.1225</v>
      </c>
      <c r="AA240" s="41">
        <v>0.74</v>
      </c>
      <c r="AB240" s="41">
        <v>9.0649999999999981E-2</v>
      </c>
      <c r="AC240" s="42" t="s">
        <v>144</v>
      </c>
      <c r="AD240" s="43">
        <v>482.4774590300496</v>
      </c>
      <c r="AE240" s="43">
        <v>562.89036886839119</v>
      </c>
      <c r="AF240" s="44">
        <v>8.5105405191958017</v>
      </c>
      <c r="AG240" s="44">
        <v>6.2977999842048913</v>
      </c>
      <c r="AH240" s="44">
        <v>50.39423747142456</v>
      </c>
      <c r="AI240" s="44">
        <v>37.291735728854171</v>
      </c>
      <c r="AJ240" s="44">
        <v>0.1777461433390474</v>
      </c>
      <c r="AK240" s="45">
        <v>0.13153214607089506</v>
      </c>
      <c r="AL240" s="35">
        <v>4.5793092419563646</v>
      </c>
      <c r="AM240" s="35">
        <v>4.8866852723617234E-3</v>
      </c>
      <c r="AN240" s="35">
        <v>55.732916915782432</v>
      </c>
    </row>
    <row r="241" spans="1:41" x14ac:dyDescent="0.2">
      <c r="A241" s="29">
        <v>241</v>
      </c>
      <c r="B241" s="46">
        <v>43346</v>
      </c>
      <c r="C241" s="3" t="s">
        <v>1265</v>
      </c>
      <c r="D241" s="3" t="s">
        <v>235</v>
      </c>
      <c r="E241" s="32" t="s">
        <v>137</v>
      </c>
      <c r="F241" s="3" t="s">
        <v>138</v>
      </c>
      <c r="G241" s="33" t="s">
        <v>1782</v>
      </c>
      <c r="H241" s="32">
        <v>2018</v>
      </c>
      <c r="I241" s="47" t="s">
        <v>140</v>
      </c>
      <c r="J241" s="47" t="s">
        <v>1221</v>
      </c>
      <c r="K241" s="32" t="s">
        <v>1828</v>
      </c>
      <c r="L241" s="32" t="s">
        <v>1815</v>
      </c>
      <c r="M241" s="32" t="s">
        <v>1810</v>
      </c>
      <c r="N241" s="3">
        <v>14</v>
      </c>
      <c r="O241" s="3" t="s">
        <v>865</v>
      </c>
      <c r="P241" s="33" t="s">
        <v>2657</v>
      </c>
      <c r="Q241" s="31" t="s">
        <v>1864</v>
      </c>
      <c r="R241" s="53">
        <v>0.54201388888888891</v>
      </c>
      <c r="S241" s="37">
        <v>0</v>
      </c>
      <c r="T241" s="3">
        <v>15.014249999999999</v>
      </c>
      <c r="U241" s="3">
        <v>109.7279005524862</v>
      </c>
      <c r="V241" s="3">
        <v>0.31577400000000005</v>
      </c>
      <c r="W241" s="3">
        <v>29.7</v>
      </c>
      <c r="X241" s="37">
        <v>302.7</v>
      </c>
      <c r="Y241" s="37" t="s">
        <v>143</v>
      </c>
      <c r="Z241" s="40">
        <v>0.1225</v>
      </c>
      <c r="AA241" s="41">
        <v>0.74</v>
      </c>
      <c r="AB241" s="41">
        <v>9.0649999999999981E-2</v>
      </c>
      <c r="AC241" s="42" t="s">
        <v>144</v>
      </c>
      <c r="AD241" s="43">
        <v>483.11502422202852</v>
      </c>
      <c r="AE241" s="43">
        <v>563.63419492569994</v>
      </c>
      <c r="AF241" s="44">
        <v>7.2536097524255911</v>
      </c>
      <c r="AG241" s="44">
        <v>5.3676712167949363</v>
      </c>
      <c r="AH241" s="44">
        <v>53.011197333246713</v>
      </c>
      <c r="AI241" s="44">
        <v>39.228286026602561</v>
      </c>
      <c r="AJ241" s="44">
        <v>0.17798102426846801</v>
      </c>
      <c r="AK241" s="45">
        <v>0.1317059579586663</v>
      </c>
      <c r="AL241" s="35">
        <v>6.6853910310106288</v>
      </c>
      <c r="AM241" s="35">
        <v>2.6020041963409012E-3</v>
      </c>
      <c r="AN241" s="35">
        <v>60.619272072199308</v>
      </c>
    </row>
    <row r="242" spans="1:41" x14ac:dyDescent="0.2">
      <c r="A242" s="29">
        <v>242</v>
      </c>
      <c r="B242" s="46">
        <v>43390</v>
      </c>
      <c r="C242" s="3" t="s">
        <v>1269</v>
      </c>
      <c r="D242" s="3" t="s">
        <v>1270</v>
      </c>
      <c r="E242" s="32" t="s">
        <v>137</v>
      </c>
      <c r="F242" s="3" t="s">
        <v>138</v>
      </c>
      <c r="G242" s="33" t="s">
        <v>1782</v>
      </c>
      <c r="H242" s="32">
        <v>2018</v>
      </c>
      <c r="I242" s="47" t="s">
        <v>243</v>
      </c>
      <c r="J242" s="47" t="s">
        <v>1271</v>
      </c>
      <c r="K242" s="32" t="s">
        <v>1796</v>
      </c>
      <c r="L242" s="32" t="s">
        <v>1797</v>
      </c>
      <c r="M242" s="32" t="s">
        <v>1798</v>
      </c>
      <c r="N242" s="3">
        <v>8</v>
      </c>
      <c r="O242" s="3" t="s">
        <v>1170</v>
      </c>
      <c r="P242" s="33" t="s">
        <v>2658</v>
      </c>
      <c r="Q242" s="31" t="s">
        <v>1864</v>
      </c>
      <c r="R242" s="53">
        <v>0.55283564814814812</v>
      </c>
      <c r="S242" s="37">
        <v>0</v>
      </c>
      <c r="T242" s="3">
        <v>1.9642500000000003</v>
      </c>
      <c r="U242" s="3">
        <v>119.1546961325967</v>
      </c>
      <c r="V242" s="3">
        <v>0.81821400000000011</v>
      </c>
      <c r="W242" s="3">
        <v>25.4</v>
      </c>
      <c r="X242" s="37">
        <v>298.39999999999998</v>
      </c>
      <c r="Y242" s="37" t="s">
        <v>143</v>
      </c>
      <c r="Z242" s="40">
        <v>0.1225</v>
      </c>
      <c r="AA242" s="41">
        <v>0.74</v>
      </c>
      <c r="AB242" s="41">
        <v>9.0649999999999981E-2</v>
      </c>
      <c r="AC242" s="42" t="s">
        <v>144</v>
      </c>
      <c r="AD242" s="43">
        <v>490.07680238608594</v>
      </c>
      <c r="AE242" s="43">
        <v>571.75626945043359</v>
      </c>
      <c r="AF242" s="44">
        <v>0.96263335908686942</v>
      </c>
      <c r="AG242" s="44">
        <v>0.71234868572428323</v>
      </c>
      <c r="AH242" s="44">
        <v>58.394952469948706</v>
      </c>
      <c r="AI242" s="44">
        <v>43.212264827762034</v>
      </c>
      <c r="AJ242" s="44">
        <v>0.46781898425211715</v>
      </c>
      <c r="AK242" s="45">
        <v>0.34618604834656663</v>
      </c>
      <c r="AL242" s="35">
        <v>-6.4736604802066805E-2</v>
      </c>
      <c r="AM242" s="35">
        <v>-0.13720323275405957</v>
      </c>
      <c r="AN242" s="35">
        <v>5.9358326393037188</v>
      </c>
      <c r="AO242" s="3" t="s">
        <v>1272</v>
      </c>
    </row>
    <row r="243" spans="1:41" x14ac:dyDescent="0.2">
      <c r="A243" s="29">
        <v>243</v>
      </c>
      <c r="B243" s="46">
        <v>43390</v>
      </c>
      <c r="C243" s="3" t="s">
        <v>1279</v>
      </c>
      <c r="D243" s="3" t="s">
        <v>1280</v>
      </c>
      <c r="E243" s="32" t="s">
        <v>137</v>
      </c>
      <c r="F243" s="3" t="s">
        <v>138</v>
      </c>
      <c r="G243" s="33" t="s">
        <v>1782</v>
      </c>
      <c r="H243" s="32">
        <v>2018</v>
      </c>
      <c r="I243" s="47" t="s">
        <v>243</v>
      </c>
      <c r="J243" s="47" t="s">
        <v>1271</v>
      </c>
      <c r="K243" s="32" t="s">
        <v>1796</v>
      </c>
      <c r="L243" s="32" t="s">
        <v>1797</v>
      </c>
      <c r="M243" s="32" t="s">
        <v>1805</v>
      </c>
      <c r="N243" s="3">
        <v>5</v>
      </c>
      <c r="O243" s="3" t="s">
        <v>664</v>
      </c>
      <c r="P243" s="33" t="s">
        <v>2659</v>
      </c>
      <c r="Q243" s="31" t="s">
        <v>1864</v>
      </c>
      <c r="R243" s="53">
        <v>0.55283564814814812</v>
      </c>
      <c r="S243" s="37">
        <v>0</v>
      </c>
      <c r="T243" s="3">
        <v>1.8892500000000001</v>
      </c>
      <c r="U243" s="3">
        <v>114.06422651933703</v>
      </c>
      <c r="V243" s="3">
        <v>0.78005400000000014</v>
      </c>
      <c r="W243" s="3">
        <v>24.7</v>
      </c>
      <c r="X243" s="37">
        <v>297.7</v>
      </c>
      <c r="Y243" s="37" t="s">
        <v>143</v>
      </c>
      <c r="Z243" s="40">
        <v>0.1225</v>
      </c>
      <c r="AA243" s="41">
        <v>0.74</v>
      </c>
      <c r="AB243" s="41">
        <v>9.0649999999999981E-2</v>
      </c>
      <c r="AC243" s="42" t="s">
        <v>144</v>
      </c>
      <c r="AD243" s="43">
        <v>491.22914958685942</v>
      </c>
      <c r="AE243" s="43">
        <v>573.10067451800262</v>
      </c>
      <c r="AF243" s="44">
        <v>0.92805467085697424</v>
      </c>
      <c r="AG243" s="44">
        <v>0.68676045643416073</v>
      </c>
      <c r="AH243" s="44">
        <v>56.03167299137683</v>
      </c>
      <c r="AI243" s="44">
        <v>41.463438013618848</v>
      </c>
      <c r="AJ243" s="44">
        <v>0.44704947356046609</v>
      </c>
      <c r="AK243" s="45">
        <v>0.33081661043474486</v>
      </c>
      <c r="AL243" s="35">
        <v>-1.8816807427579497E-2</v>
      </c>
      <c r="AM243" s="35">
        <v>-0.12859242505935486</v>
      </c>
      <c r="AN243" s="35">
        <v>13.619350384580789</v>
      </c>
      <c r="AO243" s="3" t="s">
        <v>1272</v>
      </c>
    </row>
    <row r="244" spans="1:41" x14ac:dyDescent="0.2">
      <c r="A244" s="29">
        <v>244</v>
      </c>
      <c r="B244" s="46">
        <v>43390</v>
      </c>
      <c r="C244" s="3" t="s">
        <v>1287</v>
      </c>
      <c r="D244" s="3" t="s">
        <v>1288</v>
      </c>
      <c r="E244" s="32" t="s">
        <v>137</v>
      </c>
      <c r="F244" s="3" t="s">
        <v>138</v>
      </c>
      <c r="G244" s="33" t="s">
        <v>1782</v>
      </c>
      <c r="H244" s="32">
        <v>2018</v>
      </c>
      <c r="I244" s="47" t="s">
        <v>243</v>
      </c>
      <c r="J244" s="47" t="s">
        <v>1271</v>
      </c>
      <c r="K244" s="32" t="s">
        <v>1796</v>
      </c>
      <c r="L244" s="32" t="s">
        <v>1797</v>
      </c>
      <c r="M244" s="32" t="s">
        <v>1810</v>
      </c>
      <c r="N244" s="3">
        <v>14</v>
      </c>
      <c r="O244" s="3" t="s">
        <v>1289</v>
      </c>
      <c r="P244" s="33" t="s">
        <v>2660</v>
      </c>
      <c r="Q244" s="31" t="s">
        <v>1864</v>
      </c>
      <c r="R244" s="53">
        <v>0.55283564814814812</v>
      </c>
      <c r="S244" s="37">
        <v>0</v>
      </c>
      <c r="T244" s="3">
        <v>1.9642500000000003</v>
      </c>
      <c r="U244" s="3">
        <v>107.27693370165746</v>
      </c>
      <c r="V244" s="3">
        <v>0.665574</v>
      </c>
      <c r="W244" s="3">
        <v>25.7</v>
      </c>
      <c r="X244" s="37">
        <v>298.7</v>
      </c>
      <c r="Y244" s="37" t="s">
        <v>143</v>
      </c>
      <c r="Z244" s="40">
        <v>0.1225</v>
      </c>
      <c r="AA244" s="41">
        <v>0.74</v>
      </c>
      <c r="AB244" s="41">
        <v>9.0649999999999981E-2</v>
      </c>
      <c r="AC244" s="42" t="s">
        <v>144</v>
      </c>
      <c r="AD244" s="43">
        <v>489.58459267495158</v>
      </c>
      <c r="AE244" s="43">
        <v>571.18202478744354</v>
      </c>
      <c r="AF244" s="44">
        <v>0.96166653616177378</v>
      </c>
      <c r="AG244" s="44">
        <v>0.71163323675971246</v>
      </c>
      <c r="AH244" s="44">
        <v>52.521133889743751</v>
      </c>
      <c r="AI244" s="44">
        <v>38.865639078410368</v>
      </c>
      <c r="AJ244" s="44">
        <v>0.38016390496587793</v>
      </c>
      <c r="AK244" s="45">
        <v>0.28132128967474962</v>
      </c>
      <c r="AL244" s="35">
        <v>-6.1429382642208805E-2</v>
      </c>
      <c r="AM244" s="35">
        <v>9.0711974123545605E-2</v>
      </c>
      <c r="AN244" s="35">
        <v>-1.896458843723194</v>
      </c>
      <c r="AO244" s="3" t="s">
        <v>1272</v>
      </c>
    </row>
    <row r="245" spans="1:41" x14ac:dyDescent="0.2">
      <c r="A245" s="29">
        <v>245</v>
      </c>
      <c r="B245" s="46">
        <v>43390</v>
      </c>
      <c r="C245" s="3" t="s">
        <v>1296</v>
      </c>
      <c r="D245" s="3" t="s">
        <v>1297</v>
      </c>
      <c r="E245" s="32" t="s">
        <v>137</v>
      </c>
      <c r="F245" s="3" t="s">
        <v>138</v>
      </c>
      <c r="G245" s="33" t="s">
        <v>1782</v>
      </c>
      <c r="H245" s="32">
        <v>2018</v>
      </c>
      <c r="I245" s="47" t="s">
        <v>243</v>
      </c>
      <c r="J245" s="47" t="s">
        <v>1271</v>
      </c>
      <c r="K245" s="32" t="s">
        <v>1796</v>
      </c>
      <c r="L245" s="32" t="s">
        <v>1815</v>
      </c>
      <c r="M245" s="32" t="s">
        <v>1798</v>
      </c>
      <c r="N245" s="3">
        <v>11</v>
      </c>
      <c r="O245" s="3" t="s">
        <v>1170</v>
      </c>
      <c r="P245" s="33" t="s">
        <v>2661</v>
      </c>
      <c r="Q245" s="31" t="s">
        <v>1864</v>
      </c>
      <c r="R245" s="53">
        <v>0.55578703703703702</v>
      </c>
      <c r="S245" s="37">
        <v>0</v>
      </c>
      <c r="T245" s="3">
        <v>1.9642500000000003</v>
      </c>
      <c r="U245" s="3">
        <v>92.759668508287305</v>
      </c>
      <c r="V245" s="3">
        <v>1.0217340000000001</v>
      </c>
      <c r="W245" s="3">
        <v>26.9</v>
      </c>
      <c r="X245" s="37">
        <v>299.89999999999998</v>
      </c>
      <c r="Y245" s="37" t="s">
        <v>143</v>
      </c>
      <c r="Z245" s="40">
        <v>0.1225</v>
      </c>
      <c r="AA245" s="41">
        <v>0.74</v>
      </c>
      <c r="AB245" s="41">
        <v>9.0649999999999981E-2</v>
      </c>
      <c r="AC245" s="42" t="s">
        <v>144</v>
      </c>
      <c r="AD245" s="43">
        <v>487.62560130712922</v>
      </c>
      <c r="AE245" s="43">
        <v>568.89653485831741</v>
      </c>
      <c r="AF245" s="44">
        <v>0.95781858736752867</v>
      </c>
      <c r="AG245" s="44">
        <v>0.70878575465197102</v>
      </c>
      <c r="AH245" s="44">
        <v>45.23198913340358</v>
      </c>
      <c r="AI245" s="44">
        <v>33.471671958718645</v>
      </c>
      <c r="AJ245" s="44">
        <v>0.5812609321469282</v>
      </c>
      <c r="AK245" s="45">
        <v>0.43013308978872683</v>
      </c>
      <c r="AL245" s="35">
        <v>2.6207011335282738E-2</v>
      </c>
      <c r="AM245" s="35">
        <v>-0.12652845041956784</v>
      </c>
      <c r="AN245" s="35">
        <v>33.935861967796328</v>
      </c>
      <c r="AO245" s="3" t="s">
        <v>1272</v>
      </c>
    </row>
    <row r="246" spans="1:41" x14ac:dyDescent="0.2">
      <c r="A246" s="29">
        <v>246</v>
      </c>
      <c r="B246" s="46">
        <v>43390</v>
      </c>
      <c r="C246" s="3" t="s">
        <v>1304</v>
      </c>
      <c r="D246" s="3" t="s">
        <v>1305</v>
      </c>
      <c r="E246" s="32" t="s">
        <v>137</v>
      </c>
      <c r="F246" s="3" t="s">
        <v>138</v>
      </c>
      <c r="G246" s="33" t="s">
        <v>1782</v>
      </c>
      <c r="H246" s="32">
        <v>2018</v>
      </c>
      <c r="I246" s="47" t="s">
        <v>243</v>
      </c>
      <c r="J246" s="47" t="s">
        <v>1271</v>
      </c>
      <c r="K246" s="32" t="s">
        <v>1796</v>
      </c>
      <c r="L246" s="32" t="s">
        <v>1815</v>
      </c>
      <c r="M246" s="32" t="s">
        <v>1805</v>
      </c>
      <c r="N246" s="3">
        <v>6</v>
      </c>
      <c r="O246" s="3" t="s">
        <v>664</v>
      </c>
      <c r="P246" s="33" t="s">
        <v>2662</v>
      </c>
      <c r="Q246" s="31" t="s">
        <v>1864</v>
      </c>
      <c r="R246" s="53">
        <v>0.55578703703703702</v>
      </c>
      <c r="S246" s="37">
        <v>0</v>
      </c>
      <c r="T246" s="3">
        <v>1.9642500000000003</v>
      </c>
      <c r="U246" s="3">
        <v>111.42472375690609</v>
      </c>
      <c r="V246" s="3">
        <v>0.85001400000000005</v>
      </c>
      <c r="W246" s="3">
        <v>27.7</v>
      </c>
      <c r="X246" s="37">
        <v>300.7</v>
      </c>
      <c r="Y246" s="37" t="s">
        <v>143</v>
      </c>
      <c r="Z246" s="40">
        <v>0.1225</v>
      </c>
      <c r="AA246" s="41">
        <v>0.74</v>
      </c>
      <c r="AB246" s="41">
        <v>9.0649999999999981E-2</v>
      </c>
      <c r="AC246" s="42" t="s">
        <v>144</v>
      </c>
      <c r="AD246" s="43">
        <v>486.32829342204207</v>
      </c>
      <c r="AE246" s="43">
        <v>567.38300899238243</v>
      </c>
      <c r="AF246" s="44">
        <v>0.95527035035424623</v>
      </c>
      <c r="AG246" s="44">
        <v>0.70690005926214206</v>
      </c>
      <c r="AH246" s="44">
        <v>54.188995749718607</v>
      </c>
      <c r="AI246" s="44">
        <v>40.099856854791767</v>
      </c>
      <c r="AJ246" s="44">
        <v>0.48228350100565098</v>
      </c>
      <c r="AK246" s="45">
        <v>0.3568897907441817</v>
      </c>
      <c r="AL246" s="35">
        <v>-3.9151144926516078E-2</v>
      </c>
      <c r="AM246" s="35">
        <v>-8.4931992323118363E-2</v>
      </c>
      <c r="AN246" s="35">
        <v>26.661829846280916</v>
      </c>
      <c r="AO246" s="3" t="s">
        <v>1272</v>
      </c>
    </row>
    <row r="247" spans="1:41" x14ac:dyDescent="0.2">
      <c r="A247" s="29">
        <v>247</v>
      </c>
      <c r="B247" s="46">
        <v>43390</v>
      </c>
      <c r="C247" s="3" t="s">
        <v>1312</v>
      </c>
      <c r="D247" s="3" t="s">
        <v>1313</v>
      </c>
      <c r="E247" s="32" t="s">
        <v>137</v>
      </c>
      <c r="F247" s="3" t="s">
        <v>138</v>
      </c>
      <c r="G247" s="33" t="s">
        <v>1782</v>
      </c>
      <c r="H247" s="32">
        <v>2018</v>
      </c>
      <c r="I247" s="47" t="s">
        <v>243</v>
      </c>
      <c r="J247" s="47" t="s">
        <v>1271</v>
      </c>
      <c r="K247" s="32" t="s">
        <v>1796</v>
      </c>
      <c r="L247" s="32" t="s">
        <v>1815</v>
      </c>
      <c r="M247" s="32" t="s">
        <v>1810</v>
      </c>
      <c r="N247" s="3">
        <v>2</v>
      </c>
      <c r="O247" s="3" t="s">
        <v>1289</v>
      </c>
      <c r="P247" s="33" t="s">
        <v>2663</v>
      </c>
      <c r="Q247" s="31" t="s">
        <v>1864</v>
      </c>
      <c r="R247" s="53">
        <v>0.55578703703703702</v>
      </c>
      <c r="S247" s="37">
        <v>0</v>
      </c>
      <c r="T247" s="3">
        <v>1.8892500000000001</v>
      </c>
      <c r="U247" s="3">
        <v>161.00966850828729</v>
      </c>
      <c r="V247" s="3">
        <v>0.79277400000000009</v>
      </c>
      <c r="W247" s="3">
        <v>28.5</v>
      </c>
      <c r="X247" s="37">
        <v>301.5</v>
      </c>
      <c r="Y247" s="37" t="s">
        <v>143</v>
      </c>
      <c r="Z247" s="40">
        <v>0.1225</v>
      </c>
      <c r="AA247" s="41">
        <v>0.74</v>
      </c>
      <c r="AB247" s="41">
        <v>9.0649999999999981E-2</v>
      </c>
      <c r="AC247" s="42" t="s">
        <v>144</v>
      </c>
      <c r="AD247" s="43">
        <v>485.03787008957892</v>
      </c>
      <c r="AE247" s="43">
        <v>565.8775151045088</v>
      </c>
      <c r="AF247" s="44">
        <v>0.91635779606673706</v>
      </c>
      <c r="AG247" s="44">
        <v>0.67810476908938533</v>
      </c>
      <c r="AH247" s="44">
        <v>78.095786677088824</v>
      </c>
      <c r="AI247" s="44">
        <v>57.790882141045714</v>
      </c>
      <c r="AJ247" s="44">
        <v>0.44861298115946191</v>
      </c>
      <c r="AK247" s="45">
        <v>0.33197360605800175</v>
      </c>
      <c r="AL247" s="35">
        <v>1.4201494614988874E-2</v>
      </c>
      <c r="AM247" s="35">
        <v>0.19458979864770387</v>
      </c>
      <c r="AN247" s="35">
        <v>-45.435245181724341</v>
      </c>
      <c r="AO247" s="3" t="s">
        <v>1272</v>
      </c>
    </row>
    <row r="248" spans="1:41" x14ac:dyDescent="0.2">
      <c r="A248" s="29">
        <v>248</v>
      </c>
      <c r="B248" s="46">
        <v>43390</v>
      </c>
      <c r="C248" s="3" t="s">
        <v>1320</v>
      </c>
      <c r="D248" s="3" t="s">
        <v>1321</v>
      </c>
      <c r="E248" s="32" t="s">
        <v>137</v>
      </c>
      <c r="F248" s="3" t="s">
        <v>138</v>
      </c>
      <c r="G248" s="33" t="s">
        <v>1782</v>
      </c>
      <c r="H248" s="32">
        <v>2018</v>
      </c>
      <c r="I248" s="47" t="s">
        <v>243</v>
      </c>
      <c r="J248" s="47" t="s">
        <v>1271</v>
      </c>
      <c r="K248" s="32" t="s">
        <v>1828</v>
      </c>
      <c r="L248" s="32" t="s">
        <v>1797</v>
      </c>
      <c r="M248" s="32" t="s">
        <v>1798</v>
      </c>
      <c r="N248" s="3">
        <v>8</v>
      </c>
      <c r="O248" s="3" t="s">
        <v>1170</v>
      </c>
      <c r="P248" s="33" t="s">
        <v>2664</v>
      </c>
      <c r="Q248" s="31" t="s">
        <v>1864</v>
      </c>
      <c r="R248" s="53">
        <v>0.52118055555555554</v>
      </c>
      <c r="S248" s="37">
        <v>0</v>
      </c>
      <c r="T248" s="3">
        <v>2.2642500000000001</v>
      </c>
      <c r="U248" s="3">
        <v>124.05662983425415</v>
      </c>
      <c r="V248" s="3">
        <v>0.665574</v>
      </c>
      <c r="W248" s="3">
        <v>26.7</v>
      </c>
      <c r="X248" s="37">
        <v>299.7</v>
      </c>
      <c r="Y248" s="37" t="s">
        <v>143</v>
      </c>
      <c r="Z248" s="40">
        <v>0.1225</v>
      </c>
      <c r="AA248" s="41">
        <v>0.74</v>
      </c>
      <c r="AB248" s="41">
        <v>9.0649999999999981E-2</v>
      </c>
      <c r="AC248" s="42" t="s">
        <v>144</v>
      </c>
      <c r="AD248" s="43">
        <v>487.95101045047727</v>
      </c>
      <c r="AE248" s="43">
        <v>569.27617885889015</v>
      </c>
      <c r="AF248" s="44">
        <v>1.1048430754124932</v>
      </c>
      <c r="AG248" s="44">
        <v>0.81758387580524472</v>
      </c>
      <c r="AH248" s="44">
        <v>60.533557880705132</v>
      </c>
      <c r="AI248" s="44">
        <v>44.794832831721784</v>
      </c>
      <c r="AJ248" s="44">
        <v>0.37889542346782695</v>
      </c>
      <c r="AK248" s="45">
        <v>0.28038261336619191</v>
      </c>
      <c r="AL248" s="35">
        <v>0.13907362979806459</v>
      </c>
      <c r="AM248" s="35">
        <v>4.6624187758182556E-2</v>
      </c>
      <c r="AN248" s="35">
        <v>2.2636680330025611</v>
      </c>
    </row>
    <row r="249" spans="1:41" x14ac:dyDescent="0.2">
      <c r="A249" s="29">
        <v>249</v>
      </c>
      <c r="B249" s="46">
        <v>43390</v>
      </c>
      <c r="C249" s="3" t="s">
        <v>1328</v>
      </c>
      <c r="D249" s="3" t="s">
        <v>1329</v>
      </c>
      <c r="E249" s="32" t="s">
        <v>137</v>
      </c>
      <c r="F249" s="3" t="s">
        <v>138</v>
      </c>
      <c r="G249" s="33" t="s">
        <v>1782</v>
      </c>
      <c r="H249" s="32">
        <v>2018</v>
      </c>
      <c r="I249" s="47" t="s">
        <v>243</v>
      </c>
      <c r="J249" s="47" t="s">
        <v>1271</v>
      </c>
      <c r="K249" s="32" t="s">
        <v>1828</v>
      </c>
      <c r="L249" s="32" t="s">
        <v>1797</v>
      </c>
      <c r="M249" s="32" t="s">
        <v>1805</v>
      </c>
      <c r="N249" s="3">
        <v>5</v>
      </c>
      <c r="O249" s="3" t="s">
        <v>664</v>
      </c>
      <c r="P249" s="33" t="s">
        <v>2665</v>
      </c>
      <c r="Q249" s="31" t="s">
        <v>1864</v>
      </c>
      <c r="R249" s="53">
        <v>0.52118055555555554</v>
      </c>
      <c r="S249" s="37">
        <v>0</v>
      </c>
      <c r="T249" s="3">
        <v>2.1142500000000002</v>
      </c>
      <c r="U249" s="3">
        <v>131.40953038674036</v>
      </c>
      <c r="V249" s="3">
        <v>0.80549400000000015</v>
      </c>
      <c r="W249" s="3">
        <v>26.8</v>
      </c>
      <c r="X249" s="37">
        <v>299.8</v>
      </c>
      <c r="Y249" s="37" t="s">
        <v>143</v>
      </c>
      <c r="Z249" s="40">
        <v>0.1225</v>
      </c>
      <c r="AA249" s="41">
        <v>0.74</v>
      </c>
      <c r="AB249" s="41">
        <v>9.0649999999999981E-2</v>
      </c>
      <c r="AC249" s="42" t="s">
        <v>144</v>
      </c>
      <c r="AD249" s="43">
        <v>487.78825160776529</v>
      </c>
      <c r="AE249" s="43">
        <v>569.08629354239292</v>
      </c>
      <c r="AF249" s="44">
        <v>1.0313063109617178</v>
      </c>
      <c r="AG249" s="44">
        <v>0.76316667011167094</v>
      </c>
      <c r="AH249" s="44">
        <v>64.100025071945581</v>
      </c>
      <c r="AI249" s="44">
        <v>47.434018553239724</v>
      </c>
      <c r="AJ249" s="44">
        <v>0.45839559493063631</v>
      </c>
      <c r="AK249" s="45">
        <v>0.33921274024867076</v>
      </c>
      <c r="AL249" s="35">
        <v>0.29778000410144129</v>
      </c>
      <c r="AM249" s="35">
        <v>-0.13644288488398107</v>
      </c>
      <c r="AN249" s="35">
        <v>-10.176658260166908</v>
      </c>
    </row>
    <row r="250" spans="1:41" x14ac:dyDescent="0.2">
      <c r="A250" s="29">
        <v>250</v>
      </c>
      <c r="B250" s="46">
        <v>43390</v>
      </c>
      <c r="C250" s="3" t="s">
        <v>1336</v>
      </c>
      <c r="D250" s="3" t="s">
        <v>1337</v>
      </c>
      <c r="E250" s="32" t="s">
        <v>137</v>
      </c>
      <c r="F250" s="3" t="s">
        <v>138</v>
      </c>
      <c r="G250" s="33" t="s">
        <v>1782</v>
      </c>
      <c r="H250" s="32">
        <v>2018</v>
      </c>
      <c r="I250" s="47" t="s">
        <v>243</v>
      </c>
      <c r="J250" s="47" t="s">
        <v>1271</v>
      </c>
      <c r="K250" s="32" t="s">
        <v>1828</v>
      </c>
      <c r="L250" s="32" t="s">
        <v>1797</v>
      </c>
      <c r="M250" s="32" t="s">
        <v>1810</v>
      </c>
      <c r="N250" s="3">
        <v>14</v>
      </c>
      <c r="O250" s="3" t="s">
        <v>1289</v>
      </c>
      <c r="P250" s="33" t="s">
        <v>2666</v>
      </c>
      <c r="Q250" s="31" t="s">
        <v>1864</v>
      </c>
      <c r="R250" s="53">
        <v>0.52118055555555554</v>
      </c>
      <c r="S250" s="37">
        <v>0</v>
      </c>
      <c r="T250" s="3">
        <v>2.1142500000000002</v>
      </c>
      <c r="U250" s="3">
        <v>124.24516574585637</v>
      </c>
      <c r="V250" s="3">
        <v>0.58925400000000006</v>
      </c>
      <c r="W250" s="3">
        <v>27</v>
      </c>
      <c r="X250" s="37">
        <v>300</v>
      </c>
      <c r="Y250" s="37" t="s">
        <v>143</v>
      </c>
      <c r="Z250" s="40">
        <v>0.1225</v>
      </c>
      <c r="AA250" s="41">
        <v>0.74</v>
      </c>
      <c r="AB250" s="41">
        <v>9.0649999999999981E-2</v>
      </c>
      <c r="AC250" s="42" t="s">
        <v>144</v>
      </c>
      <c r="AD250" s="43">
        <v>487.46305944002677</v>
      </c>
      <c r="AE250" s="43">
        <v>568.70690268003125</v>
      </c>
      <c r="AF250" s="44">
        <v>1.0306187734210766</v>
      </c>
      <c r="AG250" s="44">
        <v>0.76265789233159653</v>
      </c>
      <c r="AH250" s="44">
        <v>60.564928615108357</v>
      </c>
      <c r="AI250" s="44">
        <v>44.818047175180176</v>
      </c>
      <c r="AJ250" s="44">
        <v>0.33511281723181918</v>
      </c>
      <c r="AK250" s="45">
        <v>0.24798348475154613</v>
      </c>
      <c r="AL250" s="35">
        <v>0.26920689172681916</v>
      </c>
      <c r="AM250" s="35">
        <v>9.0652445811877039E-3</v>
      </c>
      <c r="AN250" s="35">
        <v>12.493178956650715</v>
      </c>
    </row>
    <row r="251" spans="1:41" x14ac:dyDescent="0.2">
      <c r="A251" s="29">
        <v>251</v>
      </c>
      <c r="B251" s="46">
        <v>43390</v>
      </c>
      <c r="C251" s="3" t="s">
        <v>1344</v>
      </c>
      <c r="D251" s="3" t="s">
        <v>1345</v>
      </c>
      <c r="E251" s="32" t="s">
        <v>137</v>
      </c>
      <c r="F251" s="3" t="s">
        <v>138</v>
      </c>
      <c r="G251" s="33" t="s">
        <v>1782</v>
      </c>
      <c r="H251" s="32">
        <v>2018</v>
      </c>
      <c r="I251" s="47" t="s">
        <v>243</v>
      </c>
      <c r="J251" s="47" t="s">
        <v>1271</v>
      </c>
      <c r="K251" s="32" t="s">
        <v>1828</v>
      </c>
      <c r="L251" s="32" t="s">
        <v>1815</v>
      </c>
      <c r="M251" s="32" t="s">
        <v>1798</v>
      </c>
      <c r="N251" s="3">
        <v>11</v>
      </c>
      <c r="O251" s="3" t="s">
        <v>1170</v>
      </c>
      <c r="P251" s="33" t="s">
        <v>2667</v>
      </c>
      <c r="Q251" s="31" t="s">
        <v>1864</v>
      </c>
      <c r="R251" s="53">
        <v>0.52361111111111114</v>
      </c>
      <c r="S251" s="37">
        <v>0</v>
      </c>
      <c r="T251" s="3">
        <v>2.1142500000000002</v>
      </c>
      <c r="U251" s="3">
        <v>107.84254143646409</v>
      </c>
      <c r="V251" s="3">
        <v>0.85001400000000005</v>
      </c>
      <c r="W251" s="3">
        <v>24.6</v>
      </c>
      <c r="X251" s="37">
        <v>297.60000000000002</v>
      </c>
      <c r="Y251" s="37" t="s">
        <v>143</v>
      </c>
      <c r="Z251" s="40">
        <v>0.1225</v>
      </c>
      <c r="AA251" s="41">
        <v>0.74</v>
      </c>
      <c r="AB251" s="41">
        <v>9.0649999999999981E-2</v>
      </c>
      <c r="AC251" s="42" t="s">
        <v>144</v>
      </c>
      <c r="AD251" s="43">
        <v>491.39421314518825</v>
      </c>
      <c r="AE251" s="43">
        <v>573.29324866938634</v>
      </c>
      <c r="AF251" s="44">
        <v>1.0389302151422144</v>
      </c>
      <c r="AG251" s="44">
        <v>0.7688083592052386</v>
      </c>
      <c r="AH251" s="44">
        <v>52.993200792748624</v>
      </c>
      <c r="AI251" s="44">
        <v>39.214968586633972</v>
      </c>
      <c r="AJ251" s="44">
        <v>0.48730728747445978</v>
      </c>
      <c r="AK251" s="45">
        <v>0.36060739273110015</v>
      </c>
      <c r="AL251" s="35">
        <v>4.2860995881510731E-2</v>
      </c>
      <c r="AM251" s="35">
        <v>-4.0213244019952694E-2</v>
      </c>
      <c r="AN251" s="35">
        <v>18.302103997566476</v>
      </c>
    </row>
    <row r="252" spans="1:41" x14ac:dyDescent="0.2">
      <c r="A252" s="29">
        <v>252</v>
      </c>
      <c r="B252" s="46">
        <v>43390</v>
      </c>
      <c r="C252" s="3" t="s">
        <v>1352</v>
      </c>
      <c r="D252" s="3" t="s">
        <v>1353</v>
      </c>
      <c r="E252" s="32" t="s">
        <v>137</v>
      </c>
      <c r="F252" s="3" t="s">
        <v>138</v>
      </c>
      <c r="G252" s="33" t="s">
        <v>1782</v>
      </c>
      <c r="H252" s="32">
        <v>2018</v>
      </c>
      <c r="I252" s="47" t="s">
        <v>243</v>
      </c>
      <c r="J252" s="47" t="s">
        <v>1271</v>
      </c>
      <c r="K252" s="32" t="s">
        <v>1828</v>
      </c>
      <c r="L252" s="32" t="s">
        <v>1815</v>
      </c>
      <c r="M252" s="32" t="s">
        <v>1805</v>
      </c>
      <c r="N252" s="3">
        <v>6</v>
      </c>
      <c r="O252" s="3" t="s">
        <v>664</v>
      </c>
      <c r="P252" s="33" t="s">
        <v>2668</v>
      </c>
      <c r="Q252" s="31" t="s">
        <v>1864</v>
      </c>
      <c r="R252" s="53">
        <v>0.52361111111111114</v>
      </c>
      <c r="S252" s="37">
        <v>0</v>
      </c>
      <c r="T252" s="3">
        <v>2.1142500000000002</v>
      </c>
      <c r="U252" s="3">
        <v>111.04765193370166</v>
      </c>
      <c r="V252" s="3">
        <v>0.80549400000000015</v>
      </c>
      <c r="W252" s="3">
        <v>23.9</v>
      </c>
      <c r="X252" s="37">
        <v>296.89999999999998</v>
      </c>
      <c r="Y252" s="37" t="s">
        <v>143</v>
      </c>
      <c r="Z252" s="40">
        <v>0.1225</v>
      </c>
      <c r="AA252" s="41">
        <v>0.74</v>
      </c>
      <c r="AB252" s="41">
        <v>9.0649999999999981E-2</v>
      </c>
      <c r="AC252" s="42" t="s">
        <v>144</v>
      </c>
      <c r="AD252" s="43">
        <v>492.55277141127669</v>
      </c>
      <c r="AE252" s="43">
        <v>574.64489997982275</v>
      </c>
      <c r="AF252" s="44">
        <v>1.0413796969562918</v>
      </c>
      <c r="AG252" s="44">
        <v>0.77062097574765576</v>
      </c>
      <c r="AH252" s="44">
        <v>54.696828718659567</v>
      </c>
      <c r="AI252" s="44">
        <v>40.475653251808076</v>
      </c>
      <c r="AJ252" s="44">
        <v>0.46287301906434741</v>
      </c>
      <c r="AK252" s="45">
        <v>0.34252603410761701</v>
      </c>
      <c r="AL252" s="35">
        <v>4.0360761058251898E-2</v>
      </c>
      <c r="AM252" s="35">
        <v>-0.11751675947008737</v>
      </c>
      <c r="AN252" s="35">
        <v>7.4117537277278771</v>
      </c>
    </row>
    <row r="253" spans="1:41" x14ac:dyDescent="0.2">
      <c r="A253" s="29">
        <v>253</v>
      </c>
      <c r="B253" s="46">
        <v>43390</v>
      </c>
      <c r="C253" s="3" t="s">
        <v>1360</v>
      </c>
      <c r="D253" s="3" t="s">
        <v>1361</v>
      </c>
      <c r="E253" s="32" t="s">
        <v>137</v>
      </c>
      <c r="F253" s="3" t="s">
        <v>138</v>
      </c>
      <c r="G253" s="33" t="s">
        <v>1782</v>
      </c>
      <c r="H253" s="32">
        <v>2018</v>
      </c>
      <c r="I253" s="47" t="s">
        <v>243</v>
      </c>
      <c r="J253" s="47" t="s">
        <v>1271</v>
      </c>
      <c r="K253" s="32" t="s">
        <v>1828</v>
      </c>
      <c r="L253" s="32" t="s">
        <v>1815</v>
      </c>
      <c r="M253" s="32" t="s">
        <v>1810</v>
      </c>
      <c r="N253" s="3">
        <v>2</v>
      </c>
      <c r="O253" s="3" t="s">
        <v>1289</v>
      </c>
      <c r="P253" s="33" t="s">
        <v>2669</v>
      </c>
      <c r="Q253" s="31" t="s">
        <v>1864</v>
      </c>
      <c r="R253" s="53">
        <v>0.52361111111111114</v>
      </c>
      <c r="S253" s="37">
        <v>0</v>
      </c>
      <c r="T253" s="3">
        <v>2.1142500000000002</v>
      </c>
      <c r="U253" s="3">
        <v>128.58149171270719</v>
      </c>
      <c r="V253" s="3">
        <v>0.61469400000000007</v>
      </c>
      <c r="W253" s="3">
        <v>24.7</v>
      </c>
      <c r="X253" s="37">
        <v>297.7</v>
      </c>
      <c r="Y253" s="37" t="s">
        <v>143</v>
      </c>
      <c r="Z253" s="40">
        <v>0.1225</v>
      </c>
      <c r="AA253" s="41">
        <v>0.74</v>
      </c>
      <c r="AB253" s="41">
        <v>9.0649999999999981E-2</v>
      </c>
      <c r="AC253" s="42" t="s">
        <v>144</v>
      </c>
      <c r="AD253" s="43">
        <v>491.22914958685942</v>
      </c>
      <c r="AE253" s="43">
        <v>573.10067451800262</v>
      </c>
      <c r="AF253" s="44">
        <v>1.0385812295140175</v>
      </c>
      <c r="AG253" s="44">
        <v>0.76855010984037275</v>
      </c>
      <c r="AH253" s="44">
        <v>63.162976826642968</v>
      </c>
      <c r="AI253" s="44">
        <v>46.740602851715785</v>
      </c>
      <c r="AJ253" s="44">
        <v>0.35228154602216916</v>
      </c>
      <c r="AK253" s="45">
        <v>0.26068834405640512</v>
      </c>
      <c r="AL253" s="35">
        <v>7.0987037985052653E-2</v>
      </c>
      <c r="AM253" s="35">
        <v>2.9580355845452079E-2</v>
      </c>
      <c r="AN253" s="35">
        <v>-7.3738062323784375</v>
      </c>
    </row>
    <row r="254" spans="1:41" x14ac:dyDescent="0.2">
      <c r="A254" s="29">
        <v>254</v>
      </c>
      <c r="B254" s="46">
        <v>43397</v>
      </c>
      <c r="C254" s="3" t="s">
        <v>1368</v>
      </c>
      <c r="D254" s="3" t="s">
        <v>1270</v>
      </c>
      <c r="E254" s="32" t="s">
        <v>137</v>
      </c>
      <c r="F254" s="3" t="s">
        <v>138</v>
      </c>
      <c r="G254" s="33" t="s">
        <v>1782</v>
      </c>
      <c r="H254" s="32">
        <v>2018</v>
      </c>
      <c r="I254" s="47" t="s">
        <v>243</v>
      </c>
      <c r="J254" s="47" t="s">
        <v>710</v>
      </c>
      <c r="K254" s="32" t="s">
        <v>1796</v>
      </c>
      <c r="L254" s="32" t="s">
        <v>1797</v>
      </c>
      <c r="M254" s="32" t="s">
        <v>1798</v>
      </c>
      <c r="N254" s="3">
        <v>5</v>
      </c>
      <c r="O254" s="3" t="s">
        <v>163</v>
      </c>
      <c r="P254" s="33" t="s">
        <v>2670</v>
      </c>
      <c r="Q254" s="31" t="s">
        <v>1864</v>
      </c>
      <c r="R254" s="53">
        <v>0.4642013888888889</v>
      </c>
      <c r="S254" s="37">
        <v>0</v>
      </c>
      <c r="T254" s="3">
        <v>2.1892499999999999</v>
      </c>
      <c r="U254" s="3">
        <v>142.1560773480663</v>
      </c>
      <c r="V254" s="3">
        <v>0.53201399999999999</v>
      </c>
      <c r="W254" s="3">
        <v>24.6</v>
      </c>
      <c r="X254" s="37">
        <v>297.60000000000002</v>
      </c>
      <c r="Y254" s="37" t="s">
        <v>143</v>
      </c>
      <c r="Z254" s="40">
        <v>0.1225</v>
      </c>
      <c r="AA254" s="41">
        <v>0.74</v>
      </c>
      <c r="AB254" s="41">
        <v>9.0649999999999981E-2</v>
      </c>
      <c r="AC254" s="42" t="s">
        <v>144</v>
      </c>
      <c r="AD254" s="43">
        <v>491.39421314518825</v>
      </c>
      <c r="AE254" s="43">
        <v>573.29324866938634</v>
      </c>
      <c r="AF254" s="44">
        <v>1.0757847811281034</v>
      </c>
      <c r="AG254" s="44">
        <v>0.7960807380347964</v>
      </c>
      <c r="AH254" s="44">
        <v>69.854673772259559</v>
      </c>
      <c r="AI254" s="44">
        <v>51.692458591472068</v>
      </c>
      <c r="AJ254" s="44">
        <v>0.30500003439759488</v>
      </c>
      <c r="AK254" s="45">
        <v>0.22570002545422016</v>
      </c>
      <c r="AL254" s="35">
        <v>-0.15892469988159433</v>
      </c>
      <c r="AM254" s="35">
        <v>-2.9331159664679037E-2</v>
      </c>
      <c r="AN254" s="35">
        <v>-18.72847967280163</v>
      </c>
    </row>
    <row r="255" spans="1:41" x14ac:dyDescent="0.2">
      <c r="A255" s="29">
        <v>255</v>
      </c>
      <c r="B255" s="46">
        <v>43397</v>
      </c>
      <c r="C255" s="3" t="s">
        <v>1372</v>
      </c>
      <c r="D255" s="3" t="s">
        <v>1280</v>
      </c>
      <c r="E255" s="32" t="s">
        <v>137</v>
      </c>
      <c r="F255" s="3" t="s">
        <v>138</v>
      </c>
      <c r="G255" s="33" t="s">
        <v>1782</v>
      </c>
      <c r="H255" s="32">
        <v>2018</v>
      </c>
      <c r="I255" s="47" t="s">
        <v>243</v>
      </c>
      <c r="J255" s="47" t="s">
        <v>710</v>
      </c>
      <c r="K255" s="32" t="s">
        <v>1796</v>
      </c>
      <c r="L255" s="32" t="s">
        <v>1797</v>
      </c>
      <c r="M255" s="32" t="s">
        <v>1805</v>
      </c>
      <c r="N255" s="3">
        <v>11</v>
      </c>
      <c r="O255" s="3" t="s">
        <v>1289</v>
      </c>
      <c r="P255" s="33" t="s">
        <v>2671</v>
      </c>
      <c r="Q255" s="31" t="s">
        <v>1864</v>
      </c>
      <c r="R255" s="53">
        <v>0.4642013888888889</v>
      </c>
      <c r="S255" s="37">
        <v>0</v>
      </c>
      <c r="T255" s="3">
        <v>12.914249999999999</v>
      </c>
      <c r="U255" s="3">
        <v>150.45165745856355</v>
      </c>
      <c r="V255" s="3">
        <v>0.49385399999999996</v>
      </c>
      <c r="W255" s="3">
        <v>23.1</v>
      </c>
      <c r="X255" s="37">
        <v>296.10000000000002</v>
      </c>
      <c r="Y255" s="37" t="s">
        <v>143</v>
      </c>
      <c r="Z255" s="40">
        <v>0.1225</v>
      </c>
      <c r="AA255" s="41">
        <v>0.74</v>
      </c>
      <c r="AB255" s="41">
        <v>9.0649999999999981E-2</v>
      </c>
      <c r="AC255" s="42" t="s">
        <v>144</v>
      </c>
      <c r="AD255" s="43">
        <v>493.8835455319421</v>
      </c>
      <c r="AE255" s="43">
        <v>576.19746978726573</v>
      </c>
      <c r="AF255" s="44">
        <v>6.3781355778858835</v>
      </c>
      <c r="AG255" s="44">
        <v>4.7198203276355528</v>
      </c>
      <c r="AH255" s="44">
        <v>74.305598016792629</v>
      </c>
      <c r="AI255" s="44">
        <v>54.986142532426534</v>
      </c>
      <c r="AJ255" s="44">
        <v>0.28455742524432032</v>
      </c>
      <c r="AK255" s="45">
        <v>0.21057249468079697</v>
      </c>
      <c r="AL255" s="35">
        <v>5.1479763747064942</v>
      </c>
      <c r="AM255" s="35">
        <v>-1.6432803229645864E-2</v>
      </c>
      <c r="AN255" s="35">
        <v>2.3550340521510194</v>
      </c>
    </row>
    <row r="256" spans="1:41" x14ac:dyDescent="0.2">
      <c r="A256" s="29">
        <v>256</v>
      </c>
      <c r="B256" s="46">
        <v>43397</v>
      </c>
      <c r="C256" s="3" t="s">
        <v>1376</v>
      </c>
      <c r="D256" s="3" t="s">
        <v>1288</v>
      </c>
      <c r="E256" s="32" t="s">
        <v>137</v>
      </c>
      <c r="F256" s="3" t="s">
        <v>138</v>
      </c>
      <c r="G256" s="33" t="s">
        <v>1782</v>
      </c>
      <c r="H256" s="32">
        <v>2018</v>
      </c>
      <c r="I256" s="47" t="s">
        <v>243</v>
      </c>
      <c r="J256" s="47" t="s">
        <v>710</v>
      </c>
      <c r="K256" s="32" t="s">
        <v>1796</v>
      </c>
      <c r="L256" s="32" t="s">
        <v>1797</v>
      </c>
      <c r="M256" s="32" t="s">
        <v>1810</v>
      </c>
      <c r="N256" s="3">
        <v>6</v>
      </c>
      <c r="O256" s="3" t="s">
        <v>1377</v>
      </c>
      <c r="P256" s="33" t="s">
        <v>2672</v>
      </c>
      <c r="Q256" s="31" t="s">
        <v>1864</v>
      </c>
      <c r="R256" s="53">
        <v>0.4642013888888889</v>
      </c>
      <c r="S256" s="37">
        <v>0</v>
      </c>
      <c r="T256" s="3">
        <v>6.3142500000000004</v>
      </c>
      <c r="U256" s="3">
        <v>128.95856353591159</v>
      </c>
      <c r="V256" s="3">
        <v>0.47477400000000003</v>
      </c>
      <c r="W256" s="3">
        <v>24.4</v>
      </c>
      <c r="X256" s="37">
        <v>297.39999999999998</v>
      </c>
      <c r="Y256" s="37" t="s">
        <v>143</v>
      </c>
      <c r="Z256" s="40">
        <v>0.1225</v>
      </c>
      <c r="AA256" s="41">
        <v>0.74</v>
      </c>
      <c r="AB256" s="41">
        <v>9.0649999999999981E-2</v>
      </c>
      <c r="AC256" s="42" t="s">
        <v>144</v>
      </c>
      <c r="AD256" s="43">
        <v>491.72467327507752</v>
      </c>
      <c r="AE256" s="43">
        <v>573.6787854875904</v>
      </c>
      <c r="AF256" s="44">
        <v>3.1048725182271584</v>
      </c>
      <c r="AG256" s="44">
        <v>2.2976056634880964</v>
      </c>
      <c r="AH256" s="44">
        <v>63.412107520719452</v>
      </c>
      <c r="AI256" s="44">
        <v>46.924959565332387</v>
      </c>
      <c r="AJ256" s="44">
        <v>0.27236777170108523</v>
      </c>
      <c r="AK256" s="45">
        <v>0.20155215105880303</v>
      </c>
      <c r="AL256" s="35">
        <v>0.68654604370515593</v>
      </c>
      <c r="AM256" s="35">
        <v>6.2279989076359839E-3</v>
      </c>
      <c r="AN256" s="35">
        <v>2.9495777613063936</v>
      </c>
    </row>
    <row r="257" spans="1:41" x14ac:dyDescent="0.2">
      <c r="A257" s="29">
        <v>257</v>
      </c>
      <c r="B257" s="46">
        <v>43397</v>
      </c>
      <c r="C257" s="3" t="s">
        <v>1381</v>
      </c>
      <c r="D257" s="3" t="s">
        <v>1297</v>
      </c>
      <c r="E257" s="32" t="s">
        <v>137</v>
      </c>
      <c r="F257" s="3" t="s">
        <v>138</v>
      </c>
      <c r="G257" s="33" t="s">
        <v>1782</v>
      </c>
      <c r="H257" s="32">
        <v>2018</v>
      </c>
      <c r="I257" s="47" t="s">
        <v>243</v>
      </c>
      <c r="J257" s="47" t="s">
        <v>710</v>
      </c>
      <c r="K257" s="32" t="s">
        <v>1796</v>
      </c>
      <c r="L257" s="32" t="s">
        <v>1815</v>
      </c>
      <c r="M257" s="32" t="s">
        <v>1798</v>
      </c>
      <c r="N257" s="3">
        <v>2</v>
      </c>
      <c r="O257" s="3" t="s">
        <v>163</v>
      </c>
      <c r="P257" s="33" t="s">
        <v>2673</v>
      </c>
      <c r="Q257" s="31" t="s">
        <v>1864</v>
      </c>
      <c r="R257" s="53">
        <v>0.46736111111111112</v>
      </c>
      <c r="S257" s="37">
        <v>0</v>
      </c>
      <c r="T257" s="3">
        <v>2.4892500000000002</v>
      </c>
      <c r="U257" s="3">
        <v>108.59668508287294</v>
      </c>
      <c r="V257" s="3">
        <v>0.48113399999999995</v>
      </c>
      <c r="W257" s="3">
        <v>24.9</v>
      </c>
      <c r="X257" s="37">
        <v>297.89999999999998</v>
      </c>
      <c r="Y257" s="37" t="s">
        <v>143</v>
      </c>
      <c r="Z257" s="40">
        <v>0.1225</v>
      </c>
      <c r="AA257" s="41">
        <v>0.74</v>
      </c>
      <c r="AB257" s="41">
        <v>9.0649999999999981E-2</v>
      </c>
      <c r="AC257" s="42" t="s">
        <v>144</v>
      </c>
      <c r="AD257" s="43">
        <v>490.89935492449825</v>
      </c>
      <c r="AE257" s="43">
        <v>572.71591407858125</v>
      </c>
      <c r="AF257" s="44">
        <v>1.2219712192458074</v>
      </c>
      <c r="AG257" s="44">
        <v>0.90425870224189731</v>
      </c>
      <c r="AH257" s="44">
        <v>53.310042654121204</v>
      </c>
      <c r="AI257" s="44">
        <v>39.449431564049682</v>
      </c>
      <c r="AJ257" s="44">
        <v>0.27555309860428406</v>
      </c>
      <c r="AK257" s="45">
        <v>0.20390929296717017</v>
      </c>
      <c r="AL257" s="35">
        <v>-0.13741149406218517</v>
      </c>
      <c r="AM257" s="35">
        <v>7.576762179438877E-2</v>
      </c>
      <c r="AN257" s="35">
        <v>-2.6211913325485838</v>
      </c>
    </row>
    <row r="258" spans="1:41" x14ac:dyDescent="0.2">
      <c r="A258" s="29">
        <v>258</v>
      </c>
      <c r="B258" s="46">
        <v>43397</v>
      </c>
      <c r="C258" s="3" t="s">
        <v>1385</v>
      </c>
      <c r="D258" s="3" t="s">
        <v>1305</v>
      </c>
      <c r="E258" s="32" t="s">
        <v>137</v>
      </c>
      <c r="F258" s="3" t="s">
        <v>138</v>
      </c>
      <c r="G258" s="33" t="s">
        <v>1782</v>
      </c>
      <c r="H258" s="32">
        <v>2018</v>
      </c>
      <c r="I258" s="47" t="s">
        <v>243</v>
      </c>
      <c r="J258" s="47" t="s">
        <v>710</v>
      </c>
      <c r="K258" s="32" t="s">
        <v>1796</v>
      </c>
      <c r="L258" s="32" t="s">
        <v>1815</v>
      </c>
      <c r="M258" s="32" t="s">
        <v>1805</v>
      </c>
      <c r="N258" s="3">
        <v>14</v>
      </c>
      <c r="O258" s="3" t="s">
        <v>1289</v>
      </c>
      <c r="P258" s="33" t="s">
        <v>2674</v>
      </c>
      <c r="Q258" s="31" t="s">
        <v>1864</v>
      </c>
      <c r="R258" s="53">
        <v>0.46736111111111112</v>
      </c>
      <c r="S258" s="37">
        <v>0</v>
      </c>
      <c r="T258" s="3">
        <v>2.7142499999999998</v>
      </c>
      <c r="U258" s="3">
        <v>97.66160220994476</v>
      </c>
      <c r="V258" s="3">
        <v>0.44297400000000003</v>
      </c>
      <c r="W258" s="3">
        <v>23.5</v>
      </c>
      <c r="X258" s="37">
        <v>296.5</v>
      </c>
      <c r="Y258" s="37" t="s">
        <v>143</v>
      </c>
      <c r="Z258" s="40">
        <v>0.1225</v>
      </c>
      <c r="AA258" s="41">
        <v>0.74</v>
      </c>
      <c r="AB258" s="41">
        <v>9.0649999999999981E-2</v>
      </c>
      <c r="AC258" s="42" t="s">
        <v>144</v>
      </c>
      <c r="AD258" s="43">
        <v>493.21726081621597</v>
      </c>
      <c r="AE258" s="43">
        <v>575.4201376189186</v>
      </c>
      <c r="AF258" s="44">
        <v>1.3387149501704141</v>
      </c>
      <c r="AG258" s="44">
        <v>0.99064906312610623</v>
      </c>
      <c r="AH258" s="44">
        <v>48.168387928911855</v>
      </c>
      <c r="AI258" s="44">
        <v>35.644607067394766</v>
      </c>
      <c r="AJ258" s="44">
        <v>0.25489616004160287</v>
      </c>
      <c r="AK258" s="45">
        <v>0.18862315843078609</v>
      </c>
      <c r="AL258" s="35">
        <v>0.5159569673964205</v>
      </c>
      <c r="AM258" s="35">
        <v>-3.6630775591966223E-2</v>
      </c>
      <c r="AN258" s="35">
        <v>22.794576264036973</v>
      </c>
    </row>
    <row r="259" spans="1:41" x14ac:dyDescent="0.2">
      <c r="A259" s="29">
        <v>259</v>
      </c>
      <c r="B259" s="46">
        <v>43397</v>
      </c>
      <c r="C259" s="3" t="s">
        <v>1389</v>
      </c>
      <c r="D259" s="3" t="s">
        <v>1313</v>
      </c>
      <c r="E259" s="32" t="s">
        <v>137</v>
      </c>
      <c r="F259" s="3" t="s">
        <v>138</v>
      </c>
      <c r="G259" s="33" t="s">
        <v>1782</v>
      </c>
      <c r="H259" s="32">
        <v>2018</v>
      </c>
      <c r="I259" s="47" t="s">
        <v>243</v>
      </c>
      <c r="J259" s="47" t="s">
        <v>710</v>
      </c>
      <c r="K259" s="32" t="s">
        <v>1796</v>
      </c>
      <c r="L259" s="32" t="s">
        <v>1815</v>
      </c>
      <c r="M259" s="32" t="s">
        <v>1810</v>
      </c>
      <c r="N259" s="3">
        <v>8</v>
      </c>
      <c r="O259" s="3" t="s">
        <v>1377</v>
      </c>
      <c r="P259" s="33" t="s">
        <v>2675</v>
      </c>
      <c r="Q259" s="31" t="s">
        <v>1864</v>
      </c>
      <c r="R259" s="53">
        <v>0.46736111111111112</v>
      </c>
      <c r="S259" s="37">
        <v>0</v>
      </c>
      <c r="T259" s="3">
        <v>2.3392500000000003</v>
      </c>
      <c r="U259" s="3">
        <v>120.09737569060773</v>
      </c>
      <c r="V259" s="3">
        <v>0.51929400000000003</v>
      </c>
      <c r="W259" s="3">
        <v>24.3</v>
      </c>
      <c r="X259" s="37">
        <v>297.3</v>
      </c>
      <c r="Y259" s="37" t="s">
        <v>143</v>
      </c>
      <c r="Z259" s="40">
        <v>0.1225</v>
      </c>
      <c r="AA259" s="41">
        <v>0.74</v>
      </c>
      <c r="AB259" s="41">
        <v>9.0649999999999981E-2</v>
      </c>
      <c r="AC259" s="42" t="s">
        <v>144</v>
      </c>
      <c r="AD259" s="43">
        <v>491.89007007066272</v>
      </c>
      <c r="AE259" s="43">
        <v>573.87174841577314</v>
      </c>
      <c r="AF259" s="44">
        <v>1.150653846412798</v>
      </c>
      <c r="AG259" s="44">
        <v>0.85148384634547025</v>
      </c>
      <c r="AH259" s="44">
        <v>59.074706543755745</v>
      </c>
      <c r="AI259" s="44">
        <v>43.715282842379239</v>
      </c>
      <c r="AJ259" s="44">
        <v>0.29800815572182049</v>
      </c>
      <c r="AK259" s="45">
        <v>0.22052603523414713</v>
      </c>
      <c r="AL259" s="35">
        <v>0.10149850680141063</v>
      </c>
      <c r="AM259" s="35">
        <v>6.3458491621972105E-2</v>
      </c>
      <c r="AN259" s="35">
        <v>41.343088338628391</v>
      </c>
    </row>
    <row r="260" spans="1:41" x14ac:dyDescent="0.2">
      <c r="A260" s="29">
        <v>260</v>
      </c>
      <c r="B260" s="46">
        <v>43397</v>
      </c>
      <c r="C260" s="3" t="s">
        <v>1394</v>
      </c>
      <c r="D260" s="3" t="s">
        <v>1321</v>
      </c>
      <c r="E260" s="32" t="s">
        <v>137</v>
      </c>
      <c r="F260" s="3" t="s">
        <v>138</v>
      </c>
      <c r="G260" s="33" t="s">
        <v>1782</v>
      </c>
      <c r="H260" s="32">
        <v>2018</v>
      </c>
      <c r="I260" s="47" t="s">
        <v>243</v>
      </c>
      <c r="J260" s="47" t="s">
        <v>710</v>
      </c>
      <c r="K260" s="32" t="s">
        <v>1828</v>
      </c>
      <c r="L260" s="32" t="s">
        <v>1797</v>
      </c>
      <c r="M260" s="32" t="s">
        <v>1798</v>
      </c>
      <c r="N260" s="3">
        <v>5</v>
      </c>
      <c r="O260" s="3" t="s">
        <v>163</v>
      </c>
      <c r="P260" s="33" t="s">
        <v>2676</v>
      </c>
      <c r="Q260" s="31" t="s">
        <v>1864</v>
      </c>
      <c r="R260" s="53">
        <v>0.50092592592592589</v>
      </c>
      <c r="S260" s="37">
        <v>0</v>
      </c>
      <c r="T260" s="3">
        <v>6.2392500000000002</v>
      </c>
      <c r="U260" s="3">
        <v>116.70372928176796</v>
      </c>
      <c r="V260" s="3">
        <v>0.41753400000000002</v>
      </c>
      <c r="W260" s="3">
        <v>27.2</v>
      </c>
      <c r="X260" s="37">
        <v>300.2</v>
      </c>
      <c r="Y260" s="37" t="s">
        <v>143</v>
      </c>
      <c r="Z260" s="40">
        <v>0.1225</v>
      </c>
      <c r="AA260" s="41">
        <v>0.74</v>
      </c>
      <c r="AB260" s="41">
        <v>9.0649999999999981E-2</v>
      </c>
      <c r="AC260" s="42" t="s">
        <v>144</v>
      </c>
      <c r="AD260" s="43">
        <v>487.1383005729781</v>
      </c>
      <c r="AE260" s="43">
        <v>568.32801733514111</v>
      </c>
      <c r="AF260" s="44">
        <v>3.0393776418499536</v>
      </c>
      <c r="AG260" s="44">
        <v>2.2491394549689652</v>
      </c>
      <c r="AH260" s="44">
        <v>56.850856352849348</v>
      </c>
      <c r="AI260" s="44">
        <v>42.069633701108515</v>
      </c>
      <c r="AJ260" s="44">
        <v>0.23729627039001081</v>
      </c>
      <c r="AK260" s="45">
        <v>0.17559924008860797</v>
      </c>
      <c r="AL260" s="35">
        <v>1.0908401024401901</v>
      </c>
      <c r="AM260" s="35">
        <v>-1.4561666504491199E-4</v>
      </c>
      <c r="AN260" s="35">
        <v>8.4643500906883009</v>
      </c>
    </row>
    <row r="261" spans="1:41" x14ac:dyDescent="0.2">
      <c r="A261" s="29">
        <v>261</v>
      </c>
      <c r="B261" s="46">
        <v>43397</v>
      </c>
      <c r="C261" s="3" t="s">
        <v>1398</v>
      </c>
      <c r="D261" s="3" t="s">
        <v>1329</v>
      </c>
      <c r="E261" s="32" t="s">
        <v>137</v>
      </c>
      <c r="F261" s="3" t="s">
        <v>138</v>
      </c>
      <c r="G261" s="33" t="s">
        <v>1782</v>
      </c>
      <c r="H261" s="32">
        <v>2018</v>
      </c>
      <c r="I261" s="47" t="s">
        <v>243</v>
      </c>
      <c r="J261" s="47" t="s">
        <v>710</v>
      </c>
      <c r="K261" s="32" t="s">
        <v>1828</v>
      </c>
      <c r="L261" s="32" t="s">
        <v>1797</v>
      </c>
      <c r="M261" s="32" t="s">
        <v>1805</v>
      </c>
      <c r="N261" s="3">
        <v>11</v>
      </c>
      <c r="O261" s="3" t="s">
        <v>1289</v>
      </c>
      <c r="P261" s="33" t="s">
        <v>2677</v>
      </c>
      <c r="Q261" s="31" t="s">
        <v>1864</v>
      </c>
      <c r="R261" s="53">
        <v>0.50092592592592589</v>
      </c>
      <c r="S261" s="37">
        <v>0</v>
      </c>
      <c r="T261" s="3">
        <v>2.2642500000000001</v>
      </c>
      <c r="U261" s="3">
        <v>104.07182320441989</v>
      </c>
      <c r="V261" s="3">
        <v>0.38573400000000002</v>
      </c>
      <c r="W261" s="3">
        <v>23.1</v>
      </c>
      <c r="X261" s="37">
        <v>296.10000000000002</v>
      </c>
      <c r="Y261" s="37" t="s">
        <v>143</v>
      </c>
      <c r="Z261" s="40">
        <v>0.1225</v>
      </c>
      <c r="AA261" s="41">
        <v>0.74</v>
      </c>
      <c r="AB261" s="41">
        <v>9.0649999999999981E-2</v>
      </c>
      <c r="AC261" s="42" t="s">
        <v>144</v>
      </c>
      <c r="AD261" s="43">
        <v>493.8835455319421</v>
      </c>
      <c r="AE261" s="43">
        <v>576.19746978726573</v>
      </c>
      <c r="AF261" s="44">
        <v>1.1182758179707</v>
      </c>
      <c r="AG261" s="44">
        <v>0.82752410529831777</v>
      </c>
      <c r="AH261" s="44">
        <v>51.399361034172337</v>
      </c>
      <c r="AI261" s="44">
        <v>38.035527165287519</v>
      </c>
      <c r="AJ261" s="44">
        <v>0.22225895481092117</v>
      </c>
      <c r="AK261" s="45">
        <v>0.16447162656008166</v>
      </c>
      <c r="AL261" s="35">
        <v>0.19909599283834417</v>
      </c>
      <c r="AM261" s="35">
        <v>-7.4258457663116242E-2</v>
      </c>
      <c r="AN261" s="35">
        <v>21.316648396567537</v>
      </c>
    </row>
    <row r="262" spans="1:41" x14ac:dyDescent="0.2">
      <c r="A262" s="29">
        <v>262</v>
      </c>
      <c r="B262" s="46">
        <v>43397</v>
      </c>
      <c r="C262" s="3" t="s">
        <v>1402</v>
      </c>
      <c r="D262" s="3" t="s">
        <v>1337</v>
      </c>
      <c r="E262" s="32" t="s">
        <v>137</v>
      </c>
      <c r="F262" s="3" t="s">
        <v>138</v>
      </c>
      <c r="G262" s="33" t="s">
        <v>1782</v>
      </c>
      <c r="H262" s="32">
        <v>2018</v>
      </c>
      <c r="I262" s="47" t="s">
        <v>243</v>
      </c>
      <c r="J262" s="47" t="s">
        <v>710</v>
      </c>
      <c r="K262" s="32" t="s">
        <v>1828</v>
      </c>
      <c r="L262" s="32" t="s">
        <v>1797</v>
      </c>
      <c r="M262" s="32" t="s">
        <v>1810</v>
      </c>
      <c r="N262" s="3">
        <v>6</v>
      </c>
      <c r="O262" s="3" t="s">
        <v>1377</v>
      </c>
      <c r="P262" s="33" t="s">
        <v>2678</v>
      </c>
      <c r="Q262" s="31" t="s">
        <v>1864</v>
      </c>
      <c r="R262" s="53">
        <v>0.50092592592592589</v>
      </c>
      <c r="S262" s="37">
        <v>0</v>
      </c>
      <c r="T262" s="3">
        <v>2.1142500000000002</v>
      </c>
      <c r="U262" s="3">
        <v>116.13812154696134</v>
      </c>
      <c r="V262" s="3">
        <v>0.32849399999999995</v>
      </c>
      <c r="W262" s="3">
        <v>25.6</v>
      </c>
      <c r="X262" s="37">
        <v>298.60000000000002</v>
      </c>
      <c r="Y262" s="37" t="s">
        <v>143</v>
      </c>
      <c r="Z262" s="40">
        <v>0.1225</v>
      </c>
      <c r="AA262" s="41">
        <v>0.74</v>
      </c>
      <c r="AB262" s="41">
        <v>9.0649999999999981E-2</v>
      </c>
      <c r="AC262" s="42" t="s">
        <v>144</v>
      </c>
      <c r="AD262" s="43">
        <v>489.74855268589425</v>
      </c>
      <c r="AE262" s="43">
        <v>571.37331146687666</v>
      </c>
      <c r="AF262" s="44">
        <v>1.0354508775161522</v>
      </c>
      <c r="AG262" s="44">
        <v>0.76623364936195248</v>
      </c>
      <c r="AH262" s="44">
        <v>56.878476939282784</v>
      </c>
      <c r="AI262" s="44">
        <v>42.090072935069252</v>
      </c>
      <c r="AJ262" s="44">
        <v>0.18769270457700013</v>
      </c>
      <c r="AK262" s="45">
        <v>0.13889260138698009</v>
      </c>
      <c r="AL262" s="35">
        <v>0.43354577392274163</v>
      </c>
      <c r="AM262" s="35">
        <v>3.2025247044341456E-3</v>
      </c>
      <c r="AN262" s="35">
        <v>8.477477607054432</v>
      </c>
    </row>
    <row r="263" spans="1:41" x14ac:dyDescent="0.2">
      <c r="A263" s="29">
        <v>263</v>
      </c>
      <c r="B263" s="46">
        <v>43397</v>
      </c>
      <c r="C263" s="3" t="s">
        <v>1406</v>
      </c>
      <c r="D263" s="3" t="s">
        <v>1345</v>
      </c>
      <c r="E263" s="32" t="s">
        <v>137</v>
      </c>
      <c r="F263" s="3" t="s">
        <v>138</v>
      </c>
      <c r="G263" s="33" t="s">
        <v>1782</v>
      </c>
      <c r="H263" s="32">
        <v>2018</v>
      </c>
      <c r="I263" s="47" t="s">
        <v>243</v>
      </c>
      <c r="J263" s="47" t="s">
        <v>710</v>
      </c>
      <c r="K263" s="32" t="s">
        <v>1828</v>
      </c>
      <c r="L263" s="32" t="s">
        <v>1815</v>
      </c>
      <c r="M263" s="32" t="s">
        <v>1798</v>
      </c>
      <c r="N263" s="3">
        <v>14</v>
      </c>
      <c r="O263" s="3" t="s">
        <v>163</v>
      </c>
      <c r="P263" s="33" t="s">
        <v>2679</v>
      </c>
      <c r="Q263" s="31" t="s">
        <v>1864</v>
      </c>
      <c r="R263" s="53">
        <v>0.5035532407407407</v>
      </c>
      <c r="S263" s="37">
        <v>0</v>
      </c>
      <c r="T263" s="3">
        <v>2.03925</v>
      </c>
      <c r="U263" s="3">
        <v>121.41712707182322</v>
      </c>
      <c r="V263" s="3">
        <v>0.53201399999999999</v>
      </c>
      <c r="W263" s="3">
        <v>25.4</v>
      </c>
      <c r="X263" s="37">
        <v>298.39999999999998</v>
      </c>
      <c r="Y263" s="37" t="s">
        <v>143</v>
      </c>
      <c r="Z263" s="40">
        <v>0.1225</v>
      </c>
      <c r="AA263" s="41">
        <v>0.74</v>
      </c>
      <c r="AB263" s="41">
        <v>9.0649999999999981E-2</v>
      </c>
      <c r="AC263" s="42" t="s">
        <v>144</v>
      </c>
      <c r="AD263" s="43">
        <v>490.07680238608594</v>
      </c>
      <c r="AE263" s="43">
        <v>571.75626945043359</v>
      </c>
      <c r="AF263" s="44">
        <v>0.99938911926582574</v>
      </c>
      <c r="AG263" s="44">
        <v>0.739547948256711</v>
      </c>
      <c r="AH263" s="44">
        <v>59.503717390264192</v>
      </c>
      <c r="AI263" s="44">
        <v>44.032750868795489</v>
      </c>
      <c r="AJ263" s="44">
        <v>0.304182339935403</v>
      </c>
      <c r="AK263" s="45">
        <v>0.22509493155219817</v>
      </c>
      <c r="AL263" s="35">
        <v>0.19577392984790051</v>
      </c>
      <c r="AM263" s="35">
        <v>-4.4235397658732856E-2</v>
      </c>
      <c r="AN263" s="35">
        <v>9.9968925229567613</v>
      </c>
    </row>
    <row r="264" spans="1:41" x14ac:dyDescent="0.2">
      <c r="A264" s="29">
        <v>264</v>
      </c>
      <c r="B264" s="46">
        <v>43397</v>
      </c>
      <c r="C264" s="3" t="s">
        <v>1410</v>
      </c>
      <c r="D264" s="3" t="s">
        <v>1353</v>
      </c>
      <c r="E264" s="32" t="s">
        <v>137</v>
      </c>
      <c r="F264" s="3" t="s">
        <v>138</v>
      </c>
      <c r="G264" s="33" t="s">
        <v>1782</v>
      </c>
      <c r="H264" s="32">
        <v>2018</v>
      </c>
      <c r="I264" s="47" t="s">
        <v>243</v>
      </c>
      <c r="J264" s="47" t="s">
        <v>710</v>
      </c>
      <c r="K264" s="32" t="s">
        <v>1828</v>
      </c>
      <c r="L264" s="32" t="s">
        <v>1815</v>
      </c>
      <c r="M264" s="32" t="s">
        <v>1805</v>
      </c>
      <c r="N264" s="3">
        <v>2</v>
      </c>
      <c r="O264" s="3" t="s">
        <v>1289</v>
      </c>
      <c r="P264" s="33" t="s">
        <v>2680</v>
      </c>
      <c r="Q264" s="31" t="s">
        <v>1864</v>
      </c>
      <c r="R264" s="53">
        <v>0.5035532407407407</v>
      </c>
      <c r="S264" s="37">
        <v>0</v>
      </c>
      <c r="T264" s="3">
        <v>1.8142499999999999</v>
      </c>
      <c r="U264" s="3">
        <v>114.62983425414366</v>
      </c>
      <c r="V264" s="3">
        <v>0.43025400000000003</v>
      </c>
      <c r="W264" s="3">
        <v>26</v>
      </c>
      <c r="X264" s="37">
        <v>299</v>
      </c>
      <c r="Y264" s="37" t="s">
        <v>143</v>
      </c>
      <c r="Z264" s="40">
        <v>0.1225</v>
      </c>
      <c r="AA264" s="41">
        <v>0.74</v>
      </c>
      <c r="AB264" s="41">
        <v>9.0649999999999981E-2</v>
      </c>
      <c r="AC264" s="42" t="s">
        <v>144</v>
      </c>
      <c r="AD264" s="43">
        <v>489.09337067561216</v>
      </c>
      <c r="AE264" s="43">
        <v>570.60893245488091</v>
      </c>
      <c r="AF264" s="44">
        <v>0.88733764774822932</v>
      </c>
      <c r="AG264" s="44">
        <v>0.65662985933368956</v>
      </c>
      <c r="AH264" s="44">
        <v>56.064692015345869</v>
      </c>
      <c r="AI264" s="44">
        <v>41.487872091355932</v>
      </c>
      <c r="AJ264" s="44">
        <v>0.24550677562444234</v>
      </c>
      <c r="AK264" s="45">
        <v>0.1816750139620873</v>
      </c>
      <c r="AL264" s="35">
        <v>0.21215208029363591</v>
      </c>
      <c r="AM264" s="35">
        <v>-3.3945293087884486E-2</v>
      </c>
      <c r="AN264" s="35">
        <v>5.4747796440743315</v>
      </c>
    </row>
    <row r="265" spans="1:41" x14ac:dyDescent="0.2">
      <c r="A265" s="29">
        <v>265</v>
      </c>
      <c r="B265" s="46">
        <v>43397</v>
      </c>
      <c r="C265" s="3" t="s">
        <v>1414</v>
      </c>
      <c r="D265" s="3" t="s">
        <v>1361</v>
      </c>
      <c r="E265" s="32" t="s">
        <v>137</v>
      </c>
      <c r="F265" s="3" t="s">
        <v>138</v>
      </c>
      <c r="G265" s="33" t="s">
        <v>1782</v>
      </c>
      <c r="H265" s="32">
        <v>2018</v>
      </c>
      <c r="I265" s="47" t="s">
        <v>243</v>
      </c>
      <c r="J265" s="47" t="s">
        <v>710</v>
      </c>
      <c r="K265" s="32" t="s">
        <v>1828</v>
      </c>
      <c r="L265" s="32" t="s">
        <v>1815</v>
      </c>
      <c r="M265" s="32" t="s">
        <v>1810</v>
      </c>
      <c r="N265" s="3">
        <v>8</v>
      </c>
      <c r="O265" s="3" t="s">
        <v>1377</v>
      </c>
      <c r="P265" s="33" t="s">
        <v>2681</v>
      </c>
      <c r="Q265" s="31" t="s">
        <v>1864</v>
      </c>
      <c r="R265" s="53">
        <v>0.5035532407407407</v>
      </c>
      <c r="S265" s="37">
        <v>0</v>
      </c>
      <c r="T265" s="3">
        <v>1.8142499999999999</v>
      </c>
      <c r="U265" s="3">
        <v>88.234806629834267</v>
      </c>
      <c r="V265" s="3">
        <v>0.39845399999999997</v>
      </c>
      <c r="W265" s="3">
        <v>25.7</v>
      </c>
      <c r="X265" s="37">
        <v>298.7</v>
      </c>
      <c r="Y265" s="37" t="s">
        <v>143</v>
      </c>
      <c r="Z265" s="40">
        <v>0.1225</v>
      </c>
      <c r="AA265" s="41">
        <v>0.74</v>
      </c>
      <c r="AB265" s="41">
        <v>9.0649999999999981E-2</v>
      </c>
      <c r="AC265" s="42" t="s">
        <v>144</v>
      </c>
      <c r="AD265" s="43">
        <v>489.58459267495158</v>
      </c>
      <c r="AE265" s="43">
        <v>571.18202478744354</v>
      </c>
      <c r="AF265" s="44">
        <v>0.88822884726053086</v>
      </c>
      <c r="AG265" s="44">
        <v>0.65728934697279273</v>
      </c>
      <c r="AH265" s="44">
        <v>43.198401863620532</v>
      </c>
      <c r="AI265" s="44">
        <v>31.966817379079185</v>
      </c>
      <c r="AJ265" s="44">
        <v>0.22758976250465601</v>
      </c>
      <c r="AK265" s="45">
        <v>0.16841642425344541</v>
      </c>
      <c r="AL265" s="35">
        <v>0.30814897761783189</v>
      </c>
      <c r="AM265" s="35">
        <v>-2.0175865776833834E-3</v>
      </c>
      <c r="AN265" s="35">
        <v>9.6781040300956107</v>
      </c>
    </row>
    <row r="266" spans="1:41" x14ac:dyDescent="0.2">
      <c r="A266" s="29">
        <v>266</v>
      </c>
      <c r="B266" s="46">
        <v>43411</v>
      </c>
      <c r="C266" s="3" t="s">
        <v>1418</v>
      </c>
      <c r="D266" s="3" t="s">
        <v>1270</v>
      </c>
      <c r="E266" s="32" t="s">
        <v>137</v>
      </c>
      <c r="F266" s="3" t="s">
        <v>138</v>
      </c>
      <c r="G266" s="33" t="s">
        <v>1782</v>
      </c>
      <c r="H266" s="32">
        <v>2018</v>
      </c>
      <c r="I266" s="47" t="s">
        <v>447</v>
      </c>
      <c r="J266" s="47" t="s">
        <v>761</v>
      </c>
      <c r="K266" s="32" t="s">
        <v>1796</v>
      </c>
      <c r="L266" s="32" t="s">
        <v>1797</v>
      </c>
      <c r="M266" s="32" t="s">
        <v>1798</v>
      </c>
      <c r="N266" s="3">
        <v>5</v>
      </c>
      <c r="O266" s="3" t="s">
        <v>154</v>
      </c>
      <c r="P266" s="33" t="s">
        <v>2682</v>
      </c>
      <c r="Q266" s="31" t="s">
        <v>1864</v>
      </c>
      <c r="R266" s="53">
        <v>0.48298611111111112</v>
      </c>
      <c r="S266" s="37">
        <v>0</v>
      </c>
      <c r="T266" s="3">
        <v>2.2642500000000001</v>
      </c>
      <c r="U266" s="3">
        <v>119.5317679558011</v>
      </c>
      <c r="V266" s="3">
        <v>0.60197400000000001</v>
      </c>
      <c r="W266" s="3">
        <v>19.5</v>
      </c>
      <c r="X266" s="37">
        <v>292.5</v>
      </c>
      <c r="Y266" s="37" t="s">
        <v>143</v>
      </c>
      <c r="Z266" s="40">
        <v>0.1225</v>
      </c>
      <c r="AA266" s="41">
        <v>0.74</v>
      </c>
      <c r="AB266" s="41">
        <v>9.0649999999999981E-2</v>
      </c>
      <c r="AC266" s="42" t="s">
        <v>144</v>
      </c>
      <c r="AD266" s="43">
        <v>499.96211224618128</v>
      </c>
      <c r="AE266" s="43">
        <v>583.28913095387816</v>
      </c>
      <c r="AF266" s="44">
        <v>1.132039212653416</v>
      </c>
      <c r="AG266" s="44">
        <v>0.83770901736352776</v>
      </c>
      <c r="AH266" s="44">
        <v>59.761355187702726</v>
      </c>
      <c r="AI266" s="44">
        <v>44.223402838900014</v>
      </c>
      <c r="AJ266" s="44">
        <v>0.35112489131682983</v>
      </c>
      <c r="AK266" s="45">
        <v>0.25983241957445402</v>
      </c>
      <c r="AL266" s="35">
        <v>-9.2724614432469321E-2</v>
      </c>
      <c r="AM266" s="35">
        <v>4.7246236831268391E-2</v>
      </c>
      <c r="AN266" s="35">
        <v>-5.4094612983858923</v>
      </c>
      <c r="AO266" s="3" t="s">
        <v>1419</v>
      </c>
    </row>
    <row r="267" spans="1:41" x14ac:dyDescent="0.2">
      <c r="A267" s="29">
        <v>267</v>
      </c>
      <c r="B267" s="46">
        <v>43411</v>
      </c>
      <c r="C267" s="3" t="s">
        <v>1423</v>
      </c>
      <c r="D267" s="3" t="s">
        <v>1280</v>
      </c>
      <c r="E267" s="32" t="s">
        <v>137</v>
      </c>
      <c r="F267" s="3" t="s">
        <v>138</v>
      </c>
      <c r="G267" s="33" t="s">
        <v>1782</v>
      </c>
      <c r="H267" s="32">
        <v>2018</v>
      </c>
      <c r="I267" s="47" t="s">
        <v>447</v>
      </c>
      <c r="J267" s="47" t="s">
        <v>761</v>
      </c>
      <c r="K267" s="32" t="s">
        <v>1796</v>
      </c>
      <c r="L267" s="32" t="s">
        <v>1797</v>
      </c>
      <c r="M267" s="32" t="s">
        <v>1805</v>
      </c>
      <c r="N267" s="3">
        <v>14</v>
      </c>
      <c r="O267" s="3" t="s">
        <v>449</v>
      </c>
      <c r="P267" s="33" t="s">
        <v>2683</v>
      </c>
      <c r="Q267" s="31" t="s">
        <v>1864</v>
      </c>
      <c r="R267" s="53">
        <v>0.48298611111111112</v>
      </c>
      <c r="S267" s="37">
        <v>0</v>
      </c>
      <c r="T267" s="3">
        <v>2.6392500000000001</v>
      </c>
      <c r="U267" s="3">
        <v>131.59806629834256</v>
      </c>
      <c r="V267" s="3">
        <v>0.62105399999999999</v>
      </c>
      <c r="W267" s="3">
        <v>19.7</v>
      </c>
      <c r="X267" s="37">
        <v>292.7</v>
      </c>
      <c r="Y267" s="37" t="s">
        <v>143</v>
      </c>
      <c r="Z267" s="40">
        <v>0.1225</v>
      </c>
      <c r="AA267" s="41">
        <v>0.74</v>
      </c>
      <c r="AB267" s="41">
        <v>9.0649999999999981E-2</v>
      </c>
      <c r="AC267" s="42" t="s">
        <v>144</v>
      </c>
      <c r="AD267" s="43">
        <v>499.62049139736257</v>
      </c>
      <c r="AE267" s="43">
        <v>582.89057329692298</v>
      </c>
      <c r="AF267" s="44">
        <v>1.3186233819204893</v>
      </c>
      <c r="AG267" s="44">
        <v>0.97578130262116192</v>
      </c>
      <c r="AH267" s="44">
        <v>65.749090550920613</v>
      </c>
      <c r="AI267" s="44">
        <v>48.654327007681239</v>
      </c>
      <c r="AJ267" s="44">
        <v>0.36200652210834722</v>
      </c>
      <c r="AK267" s="45">
        <v>0.26788482636017685</v>
      </c>
      <c r="AL267" s="35">
        <v>-0.6490016714343918</v>
      </c>
      <c r="AM267" s="61">
        <v>0.51403786920531802</v>
      </c>
      <c r="AN267" s="35">
        <v>57.313120075119272</v>
      </c>
      <c r="AO267" s="3" t="s">
        <v>1424</v>
      </c>
    </row>
    <row r="268" spans="1:41" x14ac:dyDescent="0.2">
      <c r="A268" s="29">
        <v>268</v>
      </c>
      <c r="B268" s="46">
        <v>43411</v>
      </c>
      <c r="C268" s="3" t="s">
        <v>1428</v>
      </c>
      <c r="D268" s="3" t="s">
        <v>1288</v>
      </c>
      <c r="E268" s="32" t="s">
        <v>137</v>
      </c>
      <c r="F268" s="3" t="s">
        <v>138</v>
      </c>
      <c r="G268" s="33" t="s">
        <v>1782</v>
      </c>
      <c r="H268" s="32">
        <v>2018</v>
      </c>
      <c r="I268" s="47" t="s">
        <v>447</v>
      </c>
      <c r="J268" s="47" t="s">
        <v>761</v>
      </c>
      <c r="K268" s="32" t="s">
        <v>1796</v>
      </c>
      <c r="L268" s="32" t="s">
        <v>1797</v>
      </c>
      <c r="M268" s="32" t="s">
        <v>1810</v>
      </c>
      <c r="N268" s="3">
        <v>8</v>
      </c>
      <c r="O268" s="3" t="s">
        <v>664</v>
      </c>
      <c r="P268" s="33" t="s">
        <v>2684</v>
      </c>
      <c r="Q268" s="31" t="s">
        <v>1864</v>
      </c>
      <c r="R268" s="53">
        <v>0.48298611111111112</v>
      </c>
      <c r="S268" s="37">
        <v>0</v>
      </c>
      <c r="T268" s="3">
        <v>2.03925</v>
      </c>
      <c r="U268" s="3">
        <v>135.93439226519337</v>
      </c>
      <c r="V268" s="3">
        <v>0.52565400000000007</v>
      </c>
      <c r="W268" s="3">
        <v>20.399999999999999</v>
      </c>
      <c r="X268" s="37">
        <v>293.39999999999998</v>
      </c>
      <c r="Y268" s="37" t="s">
        <v>143</v>
      </c>
      <c r="Z268" s="40">
        <v>0.1225</v>
      </c>
      <c r="AA268" s="41">
        <v>0.74</v>
      </c>
      <c r="AB268" s="41">
        <v>9.0649999999999981E-2</v>
      </c>
      <c r="AC268" s="42" t="s">
        <v>144</v>
      </c>
      <c r="AD268" s="43">
        <v>498.42848613499672</v>
      </c>
      <c r="AE268" s="43">
        <v>581.49990049082953</v>
      </c>
      <c r="AF268" s="44">
        <v>1.016420290350792</v>
      </c>
      <c r="AG268" s="44">
        <v>0.75215101485958591</v>
      </c>
      <c r="AH268" s="44">
        <v>67.753573350421135</v>
      </c>
      <c r="AI268" s="44">
        <v>50.13764427931163</v>
      </c>
      <c r="AJ268" s="44">
        <v>0.30566774869260654</v>
      </c>
      <c r="AK268" s="45">
        <v>0.22619413403252878</v>
      </c>
      <c r="AL268" s="35">
        <v>0.67701541659448883</v>
      </c>
      <c r="AM268" s="35">
        <v>5.6742366258418039E-2</v>
      </c>
      <c r="AN268" s="35">
        <v>-12.924392271110809</v>
      </c>
      <c r="AO268" s="3" t="s">
        <v>1419</v>
      </c>
    </row>
    <row r="269" spans="1:41" x14ac:dyDescent="0.2">
      <c r="A269" s="29">
        <v>269</v>
      </c>
      <c r="B269" s="46">
        <v>43411</v>
      </c>
      <c r="C269" s="3" t="s">
        <v>1432</v>
      </c>
      <c r="D269" s="3" t="s">
        <v>1297</v>
      </c>
      <c r="E269" s="32" t="s">
        <v>137</v>
      </c>
      <c r="F269" s="3" t="s">
        <v>138</v>
      </c>
      <c r="G269" s="33" t="s">
        <v>1782</v>
      </c>
      <c r="H269" s="32">
        <v>2018</v>
      </c>
      <c r="I269" s="47" t="s">
        <v>447</v>
      </c>
      <c r="J269" s="47" t="s">
        <v>761</v>
      </c>
      <c r="K269" s="32" t="s">
        <v>1796</v>
      </c>
      <c r="L269" s="32" t="s">
        <v>1815</v>
      </c>
      <c r="M269" s="32" t="s">
        <v>1798</v>
      </c>
      <c r="N269" s="3">
        <v>6</v>
      </c>
      <c r="O269" s="3" t="s">
        <v>154</v>
      </c>
      <c r="P269" s="33" t="s">
        <v>2685</v>
      </c>
      <c r="Q269" s="31" t="s">
        <v>1864</v>
      </c>
      <c r="R269" s="53">
        <v>0.48541666666666666</v>
      </c>
      <c r="S269" s="37">
        <v>0</v>
      </c>
      <c r="T269" s="3">
        <v>2.1142500000000002</v>
      </c>
      <c r="U269" s="3">
        <v>115.57251381215471</v>
      </c>
      <c r="V269" s="3">
        <v>0.60197400000000001</v>
      </c>
      <c r="W269" s="3">
        <v>20</v>
      </c>
      <c r="X269" s="37">
        <v>293</v>
      </c>
      <c r="Y269" s="37" t="s">
        <v>143</v>
      </c>
      <c r="Z269" s="40">
        <v>0.1225</v>
      </c>
      <c r="AA269" s="41">
        <v>0.74</v>
      </c>
      <c r="AB269" s="41">
        <v>9.0649999999999981E-2</v>
      </c>
      <c r="AC269" s="42" t="s">
        <v>144</v>
      </c>
      <c r="AD269" s="43">
        <v>499.1089345802323</v>
      </c>
      <c r="AE269" s="43">
        <v>582.29375701027095</v>
      </c>
      <c r="AF269" s="44">
        <v>1.0552410649362562</v>
      </c>
      <c r="AG269" s="44">
        <v>0.7808783880528295</v>
      </c>
      <c r="AH269" s="44">
        <v>57.68327423554372</v>
      </c>
      <c r="AI269" s="44">
        <v>42.685622934302344</v>
      </c>
      <c r="AJ269" s="44">
        <v>0.35052570208250083</v>
      </c>
      <c r="AK269" s="45">
        <v>0.25938901954105059</v>
      </c>
      <c r="AL269" s="35">
        <v>-6.5770875258399644E-4</v>
      </c>
      <c r="AM269" s="35">
        <v>0.14776443054012633</v>
      </c>
      <c r="AN269" s="35">
        <v>10.112207466929933</v>
      </c>
      <c r="AO269" s="3" t="s">
        <v>1419</v>
      </c>
    </row>
    <row r="270" spans="1:41" x14ac:dyDescent="0.2">
      <c r="A270" s="29">
        <v>270</v>
      </c>
      <c r="B270" s="46">
        <v>43411</v>
      </c>
      <c r="C270" s="3" t="s">
        <v>1436</v>
      </c>
      <c r="D270" s="3" t="s">
        <v>1305</v>
      </c>
      <c r="E270" s="32" t="s">
        <v>137</v>
      </c>
      <c r="F270" s="3" t="s">
        <v>138</v>
      </c>
      <c r="G270" s="33" t="s">
        <v>1782</v>
      </c>
      <c r="H270" s="32">
        <v>2018</v>
      </c>
      <c r="I270" s="47" t="s">
        <v>447</v>
      </c>
      <c r="J270" s="47" t="s">
        <v>761</v>
      </c>
      <c r="K270" s="32" t="s">
        <v>1796</v>
      </c>
      <c r="L270" s="32" t="s">
        <v>1815</v>
      </c>
      <c r="M270" s="32" t="s">
        <v>1805</v>
      </c>
      <c r="N270" s="3">
        <v>11</v>
      </c>
      <c r="O270" s="3" t="s">
        <v>449</v>
      </c>
      <c r="P270" s="33" t="s">
        <v>2686</v>
      </c>
      <c r="Q270" s="31" t="s">
        <v>1864</v>
      </c>
      <c r="R270" s="53">
        <v>0.48541666666666666</v>
      </c>
      <c r="S270" s="37">
        <v>0</v>
      </c>
      <c r="T270" s="3">
        <v>2.1142500000000002</v>
      </c>
      <c r="U270" s="3">
        <v>106.52279005524863</v>
      </c>
      <c r="V270" s="3">
        <v>0.62105399999999999</v>
      </c>
      <c r="W270" s="3">
        <v>19.899999999999999</v>
      </c>
      <c r="X270" s="37">
        <v>292.89999999999998</v>
      </c>
      <c r="Y270" s="37" t="s">
        <v>143</v>
      </c>
      <c r="Z270" s="40">
        <v>0.1225</v>
      </c>
      <c r="AA270" s="41">
        <v>0.74</v>
      </c>
      <c r="AB270" s="41">
        <v>9.0649999999999981E-2</v>
      </c>
      <c r="AC270" s="42" t="s">
        <v>144</v>
      </c>
      <c r="AD270" s="43">
        <v>499.27933708435654</v>
      </c>
      <c r="AE270" s="43">
        <v>582.49255993174938</v>
      </c>
      <c r="AF270" s="44">
        <v>1.0556013384306009</v>
      </c>
      <c r="AG270" s="44">
        <v>0.78114499043864449</v>
      </c>
      <c r="AH270" s="44">
        <v>53.184628003160633</v>
      </c>
      <c r="AI270" s="44">
        <v>39.356624722338864</v>
      </c>
      <c r="AJ270" s="44">
        <v>0.36175933431585272</v>
      </c>
      <c r="AK270" s="45">
        <v>0.26770190739373095</v>
      </c>
      <c r="AL270" s="35">
        <v>9.9889727568036601E-2</v>
      </c>
      <c r="AM270" s="35">
        <v>-2.6304386370069363E-2</v>
      </c>
      <c r="AN270" s="35">
        <v>25.117904074532515</v>
      </c>
      <c r="AO270" s="3" t="s">
        <v>1419</v>
      </c>
    </row>
    <row r="271" spans="1:41" x14ac:dyDescent="0.2">
      <c r="A271" s="29">
        <v>271</v>
      </c>
      <c r="B271" s="46">
        <v>43411</v>
      </c>
      <c r="C271" s="3" t="s">
        <v>1440</v>
      </c>
      <c r="D271" s="3" t="s">
        <v>1313</v>
      </c>
      <c r="E271" s="32" t="s">
        <v>137</v>
      </c>
      <c r="F271" s="3" t="s">
        <v>138</v>
      </c>
      <c r="G271" s="33" t="s">
        <v>1782</v>
      </c>
      <c r="H271" s="32">
        <v>2018</v>
      </c>
      <c r="I271" s="47" t="s">
        <v>447</v>
      </c>
      <c r="J271" s="47" t="s">
        <v>761</v>
      </c>
      <c r="K271" s="32" t="s">
        <v>1796</v>
      </c>
      <c r="L271" s="32" t="s">
        <v>1815</v>
      </c>
      <c r="M271" s="32" t="s">
        <v>1810</v>
      </c>
      <c r="N271" s="3">
        <v>2</v>
      </c>
      <c r="O271" s="3" t="s">
        <v>664</v>
      </c>
      <c r="P271" s="33" t="s">
        <v>2687</v>
      </c>
      <c r="Q271" s="31" t="s">
        <v>1864</v>
      </c>
      <c r="R271" s="53">
        <v>0.48541666666666666</v>
      </c>
      <c r="S271" s="37">
        <v>0</v>
      </c>
      <c r="T271" s="3">
        <v>2.1142500000000002</v>
      </c>
      <c r="U271" s="3">
        <v>120.09737569060773</v>
      </c>
      <c r="V271" s="3">
        <v>0.77369399999999999</v>
      </c>
      <c r="W271" s="3">
        <v>19.8</v>
      </c>
      <c r="X271" s="37">
        <v>292.8</v>
      </c>
      <c r="Y271" s="37" t="s">
        <v>143</v>
      </c>
      <c r="Z271" s="40">
        <v>0.1225</v>
      </c>
      <c r="AA271" s="41">
        <v>0.74</v>
      </c>
      <c r="AB271" s="41">
        <v>9.0649999999999981E-2</v>
      </c>
      <c r="AC271" s="42" t="s">
        <v>144</v>
      </c>
      <c r="AD271" s="43">
        <v>499.44985598363405</v>
      </c>
      <c r="AE271" s="43">
        <v>582.69149864757298</v>
      </c>
      <c r="AF271" s="44">
        <v>1.0559618580133983</v>
      </c>
      <c r="AG271" s="44">
        <v>0.78141177492991454</v>
      </c>
      <c r="AH271" s="44">
        <v>59.982616992686424</v>
      </c>
      <c r="AI271" s="44">
        <v>44.387136574587949</v>
      </c>
      <c r="AJ271" s="44">
        <v>0.45082491635463534</v>
      </c>
      <c r="AK271" s="45">
        <v>0.33361043810243007</v>
      </c>
      <c r="AL271" s="35">
        <v>-1.7416722431836739E-2</v>
      </c>
      <c r="AM271" s="35">
        <v>-0.14957530305203884</v>
      </c>
      <c r="AN271" s="35">
        <v>-8.9063516086208026</v>
      </c>
      <c r="AO271" s="3" t="s">
        <v>1419</v>
      </c>
    </row>
    <row r="272" spans="1:41" x14ac:dyDescent="0.2">
      <c r="A272" s="29">
        <v>272</v>
      </c>
      <c r="B272" s="46">
        <v>43411</v>
      </c>
      <c r="C272" s="3" t="s">
        <v>1444</v>
      </c>
      <c r="D272" s="3" t="s">
        <v>1321</v>
      </c>
      <c r="E272" s="32" t="s">
        <v>137</v>
      </c>
      <c r="F272" s="3" t="s">
        <v>138</v>
      </c>
      <c r="G272" s="33" t="s">
        <v>1782</v>
      </c>
      <c r="H272" s="32">
        <v>2018</v>
      </c>
      <c r="I272" s="47" t="s">
        <v>447</v>
      </c>
      <c r="J272" s="47" t="s">
        <v>761</v>
      </c>
      <c r="K272" s="32" t="s">
        <v>1828</v>
      </c>
      <c r="L272" s="32" t="s">
        <v>1797</v>
      </c>
      <c r="M272" s="32" t="s">
        <v>1798</v>
      </c>
      <c r="N272" s="3">
        <v>5</v>
      </c>
      <c r="O272" s="3" t="s">
        <v>154</v>
      </c>
      <c r="P272" s="33" t="s">
        <v>2688</v>
      </c>
      <c r="Q272" s="31" t="s">
        <v>1864</v>
      </c>
      <c r="R272" s="53">
        <v>0.51631944444444444</v>
      </c>
      <c r="S272" s="37">
        <v>0</v>
      </c>
      <c r="T272" s="3">
        <v>2.5642499999999999</v>
      </c>
      <c r="U272" s="3">
        <v>127.07320441988951</v>
      </c>
      <c r="V272" s="3">
        <v>0.62741400000000003</v>
      </c>
      <c r="W272" s="3">
        <v>18.2</v>
      </c>
      <c r="X272" s="37">
        <v>291.2</v>
      </c>
      <c r="Y272" s="37" t="s">
        <v>143</v>
      </c>
      <c r="Z272" s="40">
        <v>0.1225</v>
      </c>
      <c r="AA272" s="41">
        <v>0.74</v>
      </c>
      <c r="AB272" s="41">
        <v>9.0649999999999981E-2</v>
      </c>
      <c r="AC272" s="42" t="s">
        <v>144</v>
      </c>
      <c r="AD272" s="43">
        <v>502.19408596156609</v>
      </c>
      <c r="AE272" s="43">
        <v>585.89310028849377</v>
      </c>
      <c r="AF272" s="44">
        <v>1.2877511849269458</v>
      </c>
      <c r="AG272" s="44">
        <v>0.95293587684593972</v>
      </c>
      <c r="AH272" s="44">
        <v>63.815411743853652</v>
      </c>
      <c r="AI272" s="44">
        <v>47.223404690451694</v>
      </c>
      <c r="AJ272" s="44">
        <v>0.36759753362440506</v>
      </c>
      <c r="AK272" s="45">
        <v>0.27202217488205971</v>
      </c>
      <c r="AL272" s="35">
        <v>0.10781648982056932</v>
      </c>
      <c r="AM272" s="35">
        <v>-0.10405713343749648</v>
      </c>
      <c r="AN272" s="35">
        <v>12.250446007724051</v>
      </c>
      <c r="AO272" s="3" t="s">
        <v>1445</v>
      </c>
    </row>
    <row r="273" spans="1:41" x14ac:dyDescent="0.2">
      <c r="A273" s="29">
        <v>273</v>
      </c>
      <c r="B273" s="46">
        <v>43411</v>
      </c>
      <c r="C273" s="3" t="s">
        <v>1449</v>
      </c>
      <c r="D273" s="3" t="s">
        <v>1329</v>
      </c>
      <c r="E273" s="32" t="s">
        <v>137</v>
      </c>
      <c r="F273" s="3" t="s">
        <v>138</v>
      </c>
      <c r="G273" s="33" t="s">
        <v>1782</v>
      </c>
      <c r="H273" s="32">
        <v>2018</v>
      </c>
      <c r="I273" s="47" t="s">
        <v>447</v>
      </c>
      <c r="J273" s="47" t="s">
        <v>761</v>
      </c>
      <c r="K273" s="32" t="s">
        <v>1828</v>
      </c>
      <c r="L273" s="32" t="s">
        <v>1797</v>
      </c>
      <c r="M273" s="32" t="s">
        <v>1805</v>
      </c>
      <c r="N273" s="3">
        <v>14</v>
      </c>
      <c r="O273" s="3" t="s">
        <v>449</v>
      </c>
      <c r="P273" s="33" t="s">
        <v>2689</v>
      </c>
      <c r="Q273" s="31" t="s">
        <v>1864</v>
      </c>
      <c r="R273" s="53">
        <v>0.51631944444444444</v>
      </c>
      <c r="S273" s="37">
        <v>0</v>
      </c>
      <c r="T273" s="3">
        <v>2.3392500000000003</v>
      </c>
      <c r="U273" s="3">
        <v>126.13052486187846</v>
      </c>
      <c r="V273" s="3">
        <v>0.55109400000000008</v>
      </c>
      <c r="W273" s="3">
        <v>17.3</v>
      </c>
      <c r="X273" s="37">
        <v>290.3</v>
      </c>
      <c r="Y273" s="37" t="s">
        <v>143</v>
      </c>
      <c r="Z273" s="40">
        <v>0.1225</v>
      </c>
      <c r="AA273" s="41">
        <v>0.74</v>
      </c>
      <c r="AB273" s="41">
        <v>9.0649999999999981E-2</v>
      </c>
      <c r="AC273" s="42" t="s">
        <v>144</v>
      </c>
      <c r="AD273" s="43">
        <v>503.75100872203933</v>
      </c>
      <c r="AE273" s="43">
        <v>587.70951017571258</v>
      </c>
      <c r="AF273" s="44">
        <v>1.1783995471530306</v>
      </c>
      <c r="AG273" s="44">
        <v>0.87201566489324256</v>
      </c>
      <c r="AH273" s="44">
        <v>63.538379129811531</v>
      </c>
      <c r="AI273" s="44">
        <v>47.01840055606052</v>
      </c>
      <c r="AJ273" s="44">
        <v>0.32388318480077422</v>
      </c>
      <c r="AK273" s="45">
        <v>0.23967355675257287</v>
      </c>
      <c r="AL273" s="35">
        <v>0.41247769059636347</v>
      </c>
      <c r="AM273" s="35">
        <v>-5.082715055319164E-2</v>
      </c>
      <c r="AN273" s="35">
        <v>9.2707008837699814</v>
      </c>
      <c r="AO273" s="3" t="s">
        <v>1445</v>
      </c>
    </row>
    <row r="274" spans="1:41" x14ac:dyDescent="0.2">
      <c r="A274" s="29">
        <v>274</v>
      </c>
      <c r="B274" s="46">
        <v>43411</v>
      </c>
      <c r="C274" s="3" t="s">
        <v>1453</v>
      </c>
      <c r="D274" s="3" t="s">
        <v>1337</v>
      </c>
      <c r="E274" s="32" t="s">
        <v>137</v>
      </c>
      <c r="F274" s="3" t="s">
        <v>138</v>
      </c>
      <c r="G274" s="33" t="s">
        <v>1782</v>
      </c>
      <c r="H274" s="32">
        <v>2018</v>
      </c>
      <c r="I274" s="47" t="s">
        <v>447</v>
      </c>
      <c r="J274" s="47" t="s">
        <v>761</v>
      </c>
      <c r="K274" s="32" t="s">
        <v>1828</v>
      </c>
      <c r="L274" s="32" t="s">
        <v>1797</v>
      </c>
      <c r="M274" s="32" t="s">
        <v>1810</v>
      </c>
      <c r="N274" s="3">
        <v>8</v>
      </c>
      <c r="O274" s="3" t="s">
        <v>664</v>
      </c>
      <c r="P274" s="33" t="s">
        <v>2690</v>
      </c>
      <c r="Q274" s="31" t="s">
        <v>1864</v>
      </c>
      <c r="R274" s="53">
        <v>0.51631944444444444</v>
      </c>
      <c r="S274" s="37">
        <v>0</v>
      </c>
      <c r="T274" s="3">
        <v>2.2642500000000001</v>
      </c>
      <c r="U274" s="3">
        <v>114.62983425414366</v>
      </c>
      <c r="V274" s="3">
        <v>0.512934</v>
      </c>
      <c r="W274" s="3">
        <v>18.399999999999999</v>
      </c>
      <c r="X274" s="37">
        <v>291.39999999999998</v>
      </c>
      <c r="Y274" s="37" t="s">
        <v>143</v>
      </c>
      <c r="Z274" s="40">
        <v>0.1225</v>
      </c>
      <c r="AA274" s="41">
        <v>0.74</v>
      </c>
      <c r="AB274" s="41">
        <v>9.0649999999999981E-2</v>
      </c>
      <c r="AC274" s="42" t="s">
        <v>144</v>
      </c>
      <c r="AD274" s="43">
        <v>501.84940916955412</v>
      </c>
      <c r="AE274" s="43">
        <v>585.4909773644797</v>
      </c>
      <c r="AF274" s="44">
        <v>1.136312524712163</v>
      </c>
      <c r="AG274" s="44">
        <v>0.84087126828700054</v>
      </c>
      <c r="AH274" s="44">
        <v>57.526914593645913</v>
      </c>
      <c r="AI274" s="44">
        <v>42.569916799297971</v>
      </c>
      <c r="AJ274" s="44">
        <v>0.30031822898347199</v>
      </c>
      <c r="AK274" s="45">
        <v>0.22223548944776925</v>
      </c>
      <c r="AL274" s="35">
        <v>0.32951063362994748</v>
      </c>
      <c r="AM274" s="35">
        <v>2.2179314723402305E-2</v>
      </c>
      <c r="AN274" s="35">
        <v>3.9882816413097628</v>
      </c>
      <c r="AO274" s="3" t="s">
        <v>1445</v>
      </c>
    </row>
    <row r="275" spans="1:41" x14ac:dyDescent="0.2">
      <c r="A275" s="29">
        <v>275</v>
      </c>
      <c r="B275" s="46">
        <v>43411</v>
      </c>
      <c r="C275" s="3" t="s">
        <v>1457</v>
      </c>
      <c r="D275" s="3" t="s">
        <v>1345</v>
      </c>
      <c r="E275" s="32" t="s">
        <v>137</v>
      </c>
      <c r="F275" s="3" t="s">
        <v>138</v>
      </c>
      <c r="G275" s="33" t="s">
        <v>1782</v>
      </c>
      <c r="H275" s="32">
        <v>2018</v>
      </c>
      <c r="I275" s="47" t="s">
        <v>447</v>
      </c>
      <c r="J275" s="47" t="s">
        <v>761</v>
      </c>
      <c r="K275" s="32" t="s">
        <v>1828</v>
      </c>
      <c r="L275" s="32" t="s">
        <v>1815</v>
      </c>
      <c r="M275" s="32" t="s">
        <v>1798</v>
      </c>
      <c r="N275" s="3">
        <v>6</v>
      </c>
      <c r="O275" s="3" t="s">
        <v>154</v>
      </c>
      <c r="P275" s="33" t="s">
        <v>2691</v>
      </c>
      <c r="Q275" s="31" t="s">
        <v>1864</v>
      </c>
      <c r="R275" s="53">
        <v>0.51979166666666665</v>
      </c>
      <c r="S275" s="37">
        <v>0</v>
      </c>
      <c r="T275" s="3">
        <v>17.039249999999999</v>
      </c>
      <c r="U275" s="3">
        <v>127.07320441988951</v>
      </c>
      <c r="V275" s="3">
        <v>0.67193400000000014</v>
      </c>
      <c r="W275" s="3">
        <v>18.5</v>
      </c>
      <c r="X275" s="37">
        <v>291.5</v>
      </c>
      <c r="Y275" s="37" t="s">
        <v>143</v>
      </c>
      <c r="Z275" s="40">
        <v>0.1225</v>
      </c>
      <c r="AA275" s="41">
        <v>0.74</v>
      </c>
      <c r="AB275" s="41">
        <v>9.0649999999999981E-2</v>
      </c>
      <c r="AC275" s="42" t="s">
        <v>144</v>
      </c>
      <c r="AD275" s="43">
        <v>501.67724813724891</v>
      </c>
      <c r="AE275" s="43">
        <v>585.29012282679037</v>
      </c>
      <c r="AF275" s="44">
        <v>8.5482040503226173</v>
      </c>
      <c r="AG275" s="44">
        <v>6.3256709972387357</v>
      </c>
      <c r="AH275" s="44">
        <v>63.749735505352263</v>
      </c>
      <c r="AI275" s="44">
        <v>47.17480427396066</v>
      </c>
      <c r="AJ275" s="44">
        <v>0.39327633339149665</v>
      </c>
      <c r="AK275" s="45">
        <v>0.29102448670970743</v>
      </c>
      <c r="AL275" s="35">
        <v>0.81642650009661266</v>
      </c>
      <c r="AM275" s="35">
        <v>0.12540236055889448</v>
      </c>
      <c r="AN275" s="35">
        <v>-3.268495961996936</v>
      </c>
      <c r="AO275" s="3" t="s">
        <v>1445</v>
      </c>
    </row>
    <row r="276" spans="1:41" x14ac:dyDescent="0.2">
      <c r="A276" s="29">
        <v>276</v>
      </c>
      <c r="B276" s="46">
        <v>43411</v>
      </c>
      <c r="C276" s="3" t="s">
        <v>1461</v>
      </c>
      <c r="D276" s="3" t="s">
        <v>1353</v>
      </c>
      <c r="E276" s="32" t="s">
        <v>137</v>
      </c>
      <c r="F276" s="3" t="s">
        <v>138</v>
      </c>
      <c r="G276" s="33" t="s">
        <v>1782</v>
      </c>
      <c r="H276" s="32">
        <v>2018</v>
      </c>
      <c r="I276" s="47" t="s">
        <v>447</v>
      </c>
      <c r="J276" s="47" t="s">
        <v>761</v>
      </c>
      <c r="K276" s="32" t="s">
        <v>1828</v>
      </c>
      <c r="L276" s="32" t="s">
        <v>1815</v>
      </c>
      <c r="M276" s="32" t="s">
        <v>1805</v>
      </c>
      <c r="N276" s="3">
        <v>11</v>
      </c>
      <c r="O276" s="3" t="s">
        <v>449</v>
      </c>
      <c r="P276" s="33" t="s">
        <v>2692</v>
      </c>
      <c r="Q276" s="31" t="s">
        <v>1864</v>
      </c>
      <c r="R276" s="53">
        <v>0.51979166666666665</v>
      </c>
      <c r="S276" s="37">
        <v>0</v>
      </c>
      <c r="T276" s="48">
        <v>117.23925000000001</v>
      </c>
      <c r="U276" s="3">
        <v>136.1229281767956</v>
      </c>
      <c r="V276" s="3">
        <v>0.56381399999999993</v>
      </c>
      <c r="W276" s="3">
        <v>18</v>
      </c>
      <c r="X276" s="37">
        <v>291</v>
      </c>
      <c r="Y276" s="37" t="s">
        <v>143</v>
      </c>
      <c r="Z276" s="40">
        <v>0.1225</v>
      </c>
      <c r="AA276" s="41">
        <v>0.74</v>
      </c>
      <c r="AB276" s="41">
        <v>9.0649999999999981E-2</v>
      </c>
      <c r="AC276" s="42" t="s">
        <v>144</v>
      </c>
      <c r="AD276" s="43">
        <v>502.53923653611014</v>
      </c>
      <c r="AE276" s="43">
        <v>586.29577595879505</v>
      </c>
      <c r="AF276" s="44">
        <v>58.917323187066152</v>
      </c>
      <c r="AG276" s="44">
        <v>43.598819158428945</v>
      </c>
      <c r="AH276" s="44">
        <v>68.407112401026623</v>
      </c>
      <c r="AI276" s="44">
        <v>50.62126317675969</v>
      </c>
      <c r="AJ276" s="44">
        <v>0.330561766626432</v>
      </c>
      <c r="AK276" s="45">
        <v>0.24461570730355964</v>
      </c>
      <c r="AL276" s="60">
        <v>-26.417389103967704</v>
      </c>
      <c r="AM276" s="35">
        <v>3.4531031355111125E-2</v>
      </c>
      <c r="AN276" s="35">
        <v>3.0830931303924571</v>
      </c>
      <c r="AO276" s="3" t="s">
        <v>1462</v>
      </c>
    </row>
    <row r="277" spans="1:41" x14ac:dyDescent="0.2">
      <c r="A277" s="29">
        <v>277</v>
      </c>
      <c r="B277" s="46">
        <v>43411</v>
      </c>
      <c r="C277" s="3" t="s">
        <v>1466</v>
      </c>
      <c r="D277" s="3" t="s">
        <v>1361</v>
      </c>
      <c r="E277" s="32" t="s">
        <v>137</v>
      </c>
      <c r="F277" s="3" t="s">
        <v>138</v>
      </c>
      <c r="G277" s="33" t="s">
        <v>1782</v>
      </c>
      <c r="H277" s="32">
        <v>2018</v>
      </c>
      <c r="I277" s="47" t="s">
        <v>447</v>
      </c>
      <c r="J277" s="47" t="s">
        <v>761</v>
      </c>
      <c r="K277" s="32" t="s">
        <v>1828</v>
      </c>
      <c r="L277" s="32" t="s">
        <v>1815</v>
      </c>
      <c r="M277" s="32" t="s">
        <v>1810</v>
      </c>
      <c r="N277" s="3">
        <v>2</v>
      </c>
      <c r="O277" s="3" t="s">
        <v>664</v>
      </c>
      <c r="P277" s="33" t="s">
        <v>2693</v>
      </c>
      <c r="Q277" s="31" t="s">
        <v>1864</v>
      </c>
      <c r="R277" s="53">
        <v>0.51979166666666665</v>
      </c>
      <c r="S277" s="37">
        <v>0</v>
      </c>
      <c r="T277" s="3">
        <v>9.4642499999999998</v>
      </c>
      <c r="U277" s="3">
        <v>132.35220994475139</v>
      </c>
      <c r="V277" s="3">
        <v>0.53201399999999999</v>
      </c>
      <c r="W277" s="3">
        <v>18.100000000000001</v>
      </c>
      <c r="X277" s="37">
        <v>291.10000000000002</v>
      </c>
      <c r="Y277" s="37" t="s">
        <v>143</v>
      </c>
      <c r="Z277" s="40">
        <v>0.1225</v>
      </c>
      <c r="AA277" s="41">
        <v>0.74</v>
      </c>
      <c r="AB277" s="41">
        <v>9.0649999999999981E-2</v>
      </c>
      <c r="AC277" s="42" t="s">
        <v>144</v>
      </c>
      <c r="AD277" s="43">
        <v>502.36660196498804</v>
      </c>
      <c r="AE277" s="43">
        <v>586.09436895915269</v>
      </c>
      <c r="AF277" s="44">
        <v>4.7545231126471377</v>
      </c>
      <c r="AG277" s="44">
        <v>3.5183471033588809</v>
      </c>
      <c r="AH277" s="44">
        <v>66.489329972501451</v>
      </c>
      <c r="AI277" s="44">
        <v>49.202104179651066</v>
      </c>
      <c r="AJ277" s="44">
        <v>0.31181040960743467</v>
      </c>
      <c r="AK277" s="45">
        <v>0.23073970310950162</v>
      </c>
      <c r="AL277" s="35">
        <v>1.0276519912405664</v>
      </c>
      <c r="AM277" s="35">
        <v>1.9437542547850999E-2</v>
      </c>
      <c r="AN277" s="35">
        <v>-14.691765576236154</v>
      </c>
      <c r="AO277" s="3" t="s">
        <v>1445</v>
      </c>
    </row>
    <row r="278" spans="1:41" x14ac:dyDescent="0.2">
      <c r="A278" s="29">
        <v>278</v>
      </c>
      <c r="B278" s="46">
        <v>43425</v>
      </c>
      <c r="C278" s="3" t="s">
        <v>1470</v>
      </c>
      <c r="D278" s="3" t="s">
        <v>1270</v>
      </c>
      <c r="E278" s="32" t="s">
        <v>137</v>
      </c>
      <c r="F278" s="3" t="s">
        <v>138</v>
      </c>
      <c r="G278" s="33" t="s">
        <v>1782</v>
      </c>
      <c r="H278" s="32">
        <v>2018</v>
      </c>
      <c r="I278" s="47" t="s">
        <v>447</v>
      </c>
      <c r="J278" s="47" t="s">
        <v>141</v>
      </c>
      <c r="K278" s="32" t="s">
        <v>1796</v>
      </c>
      <c r="L278" s="32" t="s">
        <v>1797</v>
      </c>
      <c r="M278" s="32" t="s">
        <v>1798</v>
      </c>
      <c r="N278" s="3">
        <v>8</v>
      </c>
      <c r="O278" s="3" t="s">
        <v>1289</v>
      </c>
      <c r="P278" s="33" t="s">
        <v>2694</v>
      </c>
      <c r="Q278" s="31" t="s">
        <v>1864</v>
      </c>
      <c r="R278" s="53">
        <v>0.50312499999999993</v>
      </c>
      <c r="S278" s="37">
        <v>0</v>
      </c>
      <c r="T278" s="3">
        <v>65.339249999999993</v>
      </c>
      <c r="U278" s="3">
        <v>115.38397790055249</v>
      </c>
      <c r="V278" s="3">
        <v>0.47477400000000003</v>
      </c>
      <c r="W278" s="3">
        <v>14.2</v>
      </c>
      <c r="X278" s="37">
        <v>287.2</v>
      </c>
      <c r="Y278" s="37" t="s">
        <v>143</v>
      </c>
      <c r="Z278" s="40">
        <v>0.1225</v>
      </c>
      <c r="AA278" s="41">
        <v>0.74</v>
      </c>
      <c r="AB278" s="41">
        <v>9.0649999999999981E-2</v>
      </c>
      <c r="AC278" s="42" t="s">
        <v>144</v>
      </c>
      <c r="AD278" s="43">
        <v>509.18843256270208</v>
      </c>
      <c r="AE278" s="43">
        <v>594.05317132315247</v>
      </c>
      <c r="AF278" s="44">
        <v>33.269990292322532</v>
      </c>
      <c r="AG278" s="44">
        <v>24.619792816318672</v>
      </c>
      <c r="AH278" s="44">
        <v>58.752186850031777</v>
      </c>
      <c r="AI278" s="44">
        <v>43.476618269023504</v>
      </c>
      <c r="AJ278" s="44">
        <v>0.28204100036177843</v>
      </c>
      <c r="AK278" s="45">
        <v>0.20871034026771598</v>
      </c>
      <c r="AL278" s="35">
        <v>25.975871884128907</v>
      </c>
      <c r="AM278" s="35">
        <v>0.19484839578481378</v>
      </c>
      <c r="AN278" s="35">
        <v>3.568211617382774</v>
      </c>
    </row>
    <row r="279" spans="1:41" x14ac:dyDescent="0.2">
      <c r="A279" s="29">
        <v>279</v>
      </c>
      <c r="B279" s="46">
        <v>43425</v>
      </c>
      <c r="C279" s="3" t="s">
        <v>1474</v>
      </c>
      <c r="D279" s="3" t="s">
        <v>1280</v>
      </c>
      <c r="E279" s="32" t="s">
        <v>137</v>
      </c>
      <c r="F279" s="3" t="s">
        <v>138</v>
      </c>
      <c r="G279" s="33" t="s">
        <v>1782</v>
      </c>
      <c r="H279" s="32">
        <v>2018</v>
      </c>
      <c r="I279" s="47" t="s">
        <v>447</v>
      </c>
      <c r="J279" s="47" t="s">
        <v>141</v>
      </c>
      <c r="K279" s="32" t="s">
        <v>1796</v>
      </c>
      <c r="L279" s="32" t="s">
        <v>1797</v>
      </c>
      <c r="M279" s="32" t="s">
        <v>1805</v>
      </c>
      <c r="N279" s="3">
        <v>11</v>
      </c>
      <c r="O279" s="3" t="s">
        <v>449</v>
      </c>
      <c r="P279" s="33" t="s">
        <v>2695</v>
      </c>
      <c r="Q279" s="31" t="s">
        <v>1864</v>
      </c>
      <c r="R279" s="53">
        <v>0.50312499999999993</v>
      </c>
      <c r="S279" s="37">
        <v>0</v>
      </c>
      <c r="T279" s="3">
        <v>5.3392499999999998</v>
      </c>
      <c r="U279" s="3">
        <v>120.28591160220995</v>
      </c>
      <c r="V279" s="3">
        <v>0.46841400000000005</v>
      </c>
      <c r="W279" s="3">
        <v>14</v>
      </c>
      <c r="X279" s="37">
        <v>287</v>
      </c>
      <c r="Y279" s="37" t="s">
        <v>143</v>
      </c>
      <c r="Z279" s="40">
        <v>0.1225</v>
      </c>
      <c r="AA279" s="41">
        <v>0.74</v>
      </c>
      <c r="AB279" s="41">
        <v>9.0649999999999981E-2</v>
      </c>
      <c r="AC279" s="42" t="s">
        <v>144</v>
      </c>
      <c r="AD279" s="43">
        <v>509.54326770734502</v>
      </c>
      <c r="AE279" s="43">
        <v>594.46714565856917</v>
      </c>
      <c r="AF279" s="44">
        <v>2.7205788921064418</v>
      </c>
      <c r="AG279" s="44">
        <v>2.0132283801587665</v>
      </c>
      <c r="AH279" s="44">
        <v>61.290876456946904</v>
      </c>
      <c r="AI279" s="44">
        <v>45.355248578140703</v>
      </c>
      <c r="AJ279" s="44">
        <v>0.27845673356651301</v>
      </c>
      <c r="AK279" s="45">
        <v>0.20605798283921958</v>
      </c>
      <c r="AL279" s="58">
        <v>-1.7212129878584894</v>
      </c>
      <c r="AM279" s="35">
        <v>-1.1868374877895271E-3</v>
      </c>
      <c r="AN279" s="35">
        <v>14.607719917461351</v>
      </c>
    </row>
    <row r="280" spans="1:41" x14ac:dyDescent="0.2">
      <c r="A280" s="29">
        <v>280</v>
      </c>
      <c r="B280" s="46">
        <v>43425</v>
      </c>
      <c r="C280" s="3" t="s">
        <v>1478</v>
      </c>
      <c r="D280" s="3" t="s">
        <v>1288</v>
      </c>
      <c r="E280" s="32" t="s">
        <v>137</v>
      </c>
      <c r="F280" s="3" t="s">
        <v>138</v>
      </c>
      <c r="G280" s="33" t="s">
        <v>1782</v>
      </c>
      <c r="H280" s="32">
        <v>2018</v>
      </c>
      <c r="I280" s="47" t="s">
        <v>447</v>
      </c>
      <c r="J280" s="47" t="s">
        <v>141</v>
      </c>
      <c r="K280" s="32" t="s">
        <v>1796</v>
      </c>
      <c r="L280" s="32" t="s">
        <v>1797</v>
      </c>
      <c r="M280" s="32" t="s">
        <v>1810</v>
      </c>
      <c r="N280" s="3">
        <v>5</v>
      </c>
      <c r="O280" s="3" t="s">
        <v>664</v>
      </c>
      <c r="P280" s="33" t="s">
        <v>2696</v>
      </c>
      <c r="Q280" s="31" t="s">
        <v>1864</v>
      </c>
      <c r="R280" s="53">
        <v>0.50312499999999993</v>
      </c>
      <c r="S280" s="37">
        <v>0</v>
      </c>
      <c r="T280" s="3">
        <v>9.4642499999999998</v>
      </c>
      <c r="U280" s="3">
        <v>137.8197513812155</v>
      </c>
      <c r="V280" s="3">
        <v>0.45569400000000004</v>
      </c>
      <c r="W280" s="3">
        <v>15</v>
      </c>
      <c r="X280" s="37">
        <v>288</v>
      </c>
      <c r="Y280" s="37" t="s">
        <v>143</v>
      </c>
      <c r="Z280" s="40">
        <v>0.1225</v>
      </c>
      <c r="AA280" s="41">
        <v>0.74</v>
      </c>
      <c r="AB280" s="41">
        <v>9.0649999999999981E-2</v>
      </c>
      <c r="AC280" s="42" t="s">
        <v>144</v>
      </c>
      <c r="AD280" s="43">
        <v>507.77402025002789</v>
      </c>
      <c r="AE280" s="43">
        <v>592.40302362503246</v>
      </c>
      <c r="AF280" s="44">
        <v>4.8057002711513261</v>
      </c>
      <c r="AG280" s="44">
        <v>3.5562182006519802</v>
      </c>
      <c r="AH280" s="44">
        <v>69.981289228699126</v>
      </c>
      <c r="AI280" s="44">
        <v>51.786154029237338</v>
      </c>
      <c r="AJ280" s="44">
        <v>0.26995450344778554</v>
      </c>
      <c r="AK280" s="45">
        <v>0.19976633255136125</v>
      </c>
      <c r="AL280" s="35">
        <v>-0.36404038166575325</v>
      </c>
      <c r="AM280" s="35">
        <v>-3.5671570202343628E-2</v>
      </c>
      <c r="AN280" s="35">
        <v>-2.6272652965840377</v>
      </c>
    </row>
    <row r="281" spans="1:41" x14ac:dyDescent="0.2">
      <c r="A281" s="29">
        <v>281</v>
      </c>
      <c r="B281" s="46">
        <v>43425</v>
      </c>
      <c r="C281" s="3" t="s">
        <v>1482</v>
      </c>
      <c r="D281" s="3" t="s">
        <v>1297</v>
      </c>
      <c r="E281" s="32" t="s">
        <v>137</v>
      </c>
      <c r="F281" s="3" t="s">
        <v>138</v>
      </c>
      <c r="G281" s="33" t="s">
        <v>1782</v>
      </c>
      <c r="H281" s="32">
        <v>2018</v>
      </c>
      <c r="I281" s="47" t="s">
        <v>447</v>
      </c>
      <c r="J281" s="47" t="s">
        <v>141</v>
      </c>
      <c r="K281" s="32" t="s">
        <v>1796</v>
      </c>
      <c r="L281" s="32" t="s">
        <v>1815</v>
      </c>
      <c r="M281" s="32" t="s">
        <v>1798</v>
      </c>
      <c r="N281" s="3">
        <v>14</v>
      </c>
      <c r="O281" s="3" t="s">
        <v>1289</v>
      </c>
      <c r="P281" s="33" t="s">
        <v>2697</v>
      </c>
      <c r="Q281" s="31" t="s">
        <v>1864</v>
      </c>
      <c r="R281" s="53">
        <v>0.50555555555555554</v>
      </c>
      <c r="S281" s="37">
        <v>0</v>
      </c>
      <c r="T281" s="3">
        <v>2.41425</v>
      </c>
      <c r="U281" s="3">
        <v>122.17127071823207</v>
      </c>
      <c r="V281" s="3">
        <v>0.42389399999999999</v>
      </c>
      <c r="W281" s="3">
        <v>13.8</v>
      </c>
      <c r="X281" s="37">
        <v>286.8</v>
      </c>
      <c r="Y281" s="37" t="s">
        <v>143</v>
      </c>
      <c r="Z281" s="40">
        <v>0.1225</v>
      </c>
      <c r="AA281" s="41">
        <v>0.74</v>
      </c>
      <c r="AB281" s="41">
        <v>9.0649999999999981E-2</v>
      </c>
      <c r="AC281" s="42" t="s">
        <v>144</v>
      </c>
      <c r="AD281" s="43">
        <v>509.8985977406137</v>
      </c>
      <c r="AE281" s="43">
        <v>594.88169736404939</v>
      </c>
      <c r="AF281" s="44">
        <v>1.2310226895952767</v>
      </c>
      <c r="AG281" s="44">
        <v>0.91095679030050458</v>
      </c>
      <c r="AH281" s="44">
        <v>62.29495962341543</v>
      </c>
      <c r="AI281" s="44">
        <v>46.09827012132741</v>
      </c>
      <c r="AJ281" s="44">
        <v>0.25216678222243638</v>
      </c>
      <c r="AK281" s="45">
        <v>0.18660341884460288</v>
      </c>
      <c r="AL281" s="35">
        <v>-7.6417495145736369E-2</v>
      </c>
      <c r="AM281" s="35">
        <v>2.4982688903282977E-3</v>
      </c>
      <c r="AN281" s="35">
        <v>5.0185600290622903</v>
      </c>
      <c r="AO281" s="3" t="s">
        <v>1272</v>
      </c>
    </row>
    <row r="282" spans="1:41" x14ac:dyDescent="0.2">
      <c r="A282" s="29">
        <v>282</v>
      </c>
      <c r="B282" s="46">
        <v>43425</v>
      </c>
      <c r="C282" s="3" t="s">
        <v>1486</v>
      </c>
      <c r="D282" s="3" t="s">
        <v>1305</v>
      </c>
      <c r="E282" s="32" t="s">
        <v>137</v>
      </c>
      <c r="F282" s="3" t="s">
        <v>138</v>
      </c>
      <c r="G282" s="33" t="s">
        <v>1782</v>
      </c>
      <c r="H282" s="32">
        <v>2018</v>
      </c>
      <c r="I282" s="47" t="s">
        <v>447</v>
      </c>
      <c r="J282" s="47" t="s">
        <v>141</v>
      </c>
      <c r="K282" s="32" t="s">
        <v>1796</v>
      </c>
      <c r="L282" s="32" t="s">
        <v>1815</v>
      </c>
      <c r="M282" s="32" t="s">
        <v>1805</v>
      </c>
      <c r="N282" s="3">
        <v>2</v>
      </c>
      <c r="O282" s="3" t="s">
        <v>449</v>
      </c>
      <c r="P282" s="33" t="s">
        <v>2698</v>
      </c>
      <c r="Q282" s="31" t="s">
        <v>1864</v>
      </c>
      <c r="R282" s="53">
        <v>0.50555555555555554</v>
      </c>
      <c r="S282" s="37">
        <v>0</v>
      </c>
      <c r="T282" s="3">
        <v>2.2642500000000001</v>
      </c>
      <c r="U282" s="3">
        <v>133.86049723756906</v>
      </c>
      <c r="V282" s="3">
        <v>0.43025400000000003</v>
      </c>
      <c r="W282" s="3">
        <v>16.600000000000001</v>
      </c>
      <c r="X282" s="37">
        <v>289.60000000000002</v>
      </c>
      <c r="Y282" s="37" t="s">
        <v>143</v>
      </c>
      <c r="Z282" s="40">
        <v>0.1225</v>
      </c>
      <c r="AA282" s="41">
        <v>0.74</v>
      </c>
      <c r="AB282" s="41">
        <v>9.0649999999999981E-2</v>
      </c>
      <c r="AC282" s="42" t="s">
        <v>144</v>
      </c>
      <c r="AD282" s="43">
        <v>504.9686389226797</v>
      </c>
      <c r="AE282" s="43">
        <v>589.13007874312632</v>
      </c>
      <c r="AF282" s="44">
        <v>1.1433752406806774</v>
      </c>
      <c r="AG282" s="44">
        <v>0.84609767810370118</v>
      </c>
      <c r="AH282" s="44">
        <v>67.595353095568385</v>
      </c>
      <c r="AI282" s="44">
        <v>50.020561290720593</v>
      </c>
      <c r="AJ282" s="44">
        <v>0.25347557289954509</v>
      </c>
      <c r="AK282" s="45">
        <v>0.18757192394566333</v>
      </c>
      <c r="AL282" s="35">
        <v>1.507759657495762E-2</v>
      </c>
      <c r="AM282" s="35">
        <v>3.6353681054763519E-2</v>
      </c>
      <c r="AN282" s="35">
        <v>-2.5068540865484308</v>
      </c>
    </row>
    <row r="283" spans="1:41" x14ac:dyDescent="0.2">
      <c r="A283" s="29">
        <v>283</v>
      </c>
      <c r="B283" s="46">
        <v>43425</v>
      </c>
      <c r="C283" s="3" t="s">
        <v>1490</v>
      </c>
      <c r="D283" s="3" t="s">
        <v>1313</v>
      </c>
      <c r="E283" s="32" t="s">
        <v>137</v>
      </c>
      <c r="F283" s="3" t="s">
        <v>138</v>
      </c>
      <c r="G283" s="33" t="s">
        <v>1782</v>
      </c>
      <c r="H283" s="32">
        <v>2018</v>
      </c>
      <c r="I283" s="47" t="s">
        <v>447</v>
      </c>
      <c r="J283" s="47" t="s">
        <v>141</v>
      </c>
      <c r="K283" s="32" t="s">
        <v>1796</v>
      </c>
      <c r="L283" s="32" t="s">
        <v>1815</v>
      </c>
      <c r="M283" s="32" t="s">
        <v>1810</v>
      </c>
      <c r="N283" s="3">
        <v>6</v>
      </c>
      <c r="O283" s="3" t="s">
        <v>664</v>
      </c>
      <c r="P283" s="33" t="s">
        <v>2699</v>
      </c>
      <c r="Q283" s="31" t="s">
        <v>1864</v>
      </c>
      <c r="R283" s="53">
        <v>0.50555555555555554</v>
      </c>
      <c r="S283" s="37">
        <v>0</v>
      </c>
      <c r="T283" s="3">
        <v>2.1892499999999999</v>
      </c>
      <c r="U283" s="3">
        <v>104.82596685082873</v>
      </c>
      <c r="V283" s="3">
        <v>0.41753400000000002</v>
      </c>
      <c r="W283" s="3">
        <v>16.100000000000001</v>
      </c>
      <c r="X283" s="37">
        <v>289.10000000000002</v>
      </c>
      <c r="Y283" s="37" t="s">
        <v>143</v>
      </c>
      <c r="Z283" s="40">
        <v>0.1225</v>
      </c>
      <c r="AA283" s="41">
        <v>0.74</v>
      </c>
      <c r="AB283" s="41">
        <v>9.0649999999999981E-2</v>
      </c>
      <c r="AC283" s="42" t="s">
        <v>144</v>
      </c>
      <c r="AD283" s="43">
        <v>505.84198489106893</v>
      </c>
      <c r="AE283" s="43">
        <v>590.14898237291368</v>
      </c>
      <c r="AF283" s="44">
        <v>1.1074145654227725</v>
      </c>
      <c r="AG283" s="44">
        <v>0.81948677841285156</v>
      </c>
      <c r="AH283" s="44">
        <v>53.025375139948601</v>
      </c>
      <c r="AI283" s="44">
        <v>39.238777603561957</v>
      </c>
      <c r="AJ283" s="44">
        <v>0.24640726520609216</v>
      </c>
      <c r="AK283" s="45">
        <v>0.18234137625250815</v>
      </c>
      <c r="AL283" s="35">
        <v>1.5102265377358438E-2</v>
      </c>
      <c r="AM283" s="35">
        <v>-8.9848854196719077E-2</v>
      </c>
      <c r="AN283" s="35">
        <v>20.63413824049238</v>
      </c>
    </row>
    <row r="284" spans="1:41" x14ac:dyDescent="0.2">
      <c r="A284" s="29">
        <v>284</v>
      </c>
      <c r="B284" s="46">
        <v>43425</v>
      </c>
      <c r="C284" s="3" t="s">
        <v>1494</v>
      </c>
      <c r="D284" s="3" t="s">
        <v>1321</v>
      </c>
      <c r="E284" s="32" t="s">
        <v>137</v>
      </c>
      <c r="F284" s="3" t="s">
        <v>138</v>
      </c>
      <c r="G284" s="33" t="s">
        <v>1782</v>
      </c>
      <c r="H284" s="32">
        <v>2018</v>
      </c>
      <c r="I284" s="47" t="s">
        <v>447</v>
      </c>
      <c r="J284" s="47" t="s">
        <v>141</v>
      </c>
      <c r="K284" s="32" t="s">
        <v>1828</v>
      </c>
      <c r="L284" s="32" t="s">
        <v>1797</v>
      </c>
      <c r="M284" s="32" t="s">
        <v>1798</v>
      </c>
      <c r="N284" s="3">
        <v>8</v>
      </c>
      <c r="O284" s="3" t="s">
        <v>1289</v>
      </c>
      <c r="P284" s="33" t="s">
        <v>2700</v>
      </c>
      <c r="Q284" s="31" t="s">
        <v>1864</v>
      </c>
      <c r="R284" s="53">
        <v>0.45624999999999999</v>
      </c>
      <c r="S284" s="37">
        <v>0</v>
      </c>
      <c r="T284" s="3">
        <v>16.739249999999998</v>
      </c>
      <c r="U284" s="3">
        <v>112.74447513812156</v>
      </c>
      <c r="V284" s="3">
        <v>0.512934</v>
      </c>
      <c r="W284" s="3">
        <v>13</v>
      </c>
      <c r="X284" s="37">
        <v>286</v>
      </c>
      <c r="Y284" s="37" t="s">
        <v>143</v>
      </c>
      <c r="Z284" s="40">
        <v>0.1225</v>
      </c>
      <c r="AA284" s="41">
        <v>0.74</v>
      </c>
      <c r="AB284" s="41">
        <v>9.0649999999999981E-2</v>
      </c>
      <c r="AC284" s="42" t="s">
        <v>144</v>
      </c>
      <c r="AD284" s="43">
        <v>511.32488752450359</v>
      </c>
      <c r="AE284" s="43">
        <v>596.54570211192083</v>
      </c>
      <c r="AF284" s="44">
        <v>8.5591951234945469</v>
      </c>
      <c r="AG284" s="44">
        <v>6.3338043913859634</v>
      </c>
      <c r="AH284" s="44">
        <v>57.649056069009198</v>
      </c>
      <c r="AI284" s="44">
        <v>42.660301491066797</v>
      </c>
      <c r="AJ284" s="44">
        <v>0.30598857316707601</v>
      </c>
      <c r="AK284" s="45">
        <v>0.2264315441436362</v>
      </c>
      <c r="AL284" s="35">
        <v>10.332733700701411</v>
      </c>
      <c r="AM284" s="35">
        <v>1.1403607370196585E-2</v>
      </c>
      <c r="AN284" s="35">
        <v>8.8980360074977227E-2</v>
      </c>
    </row>
    <row r="285" spans="1:41" x14ac:dyDescent="0.2">
      <c r="A285" s="29">
        <v>285</v>
      </c>
      <c r="B285" s="46">
        <v>43425</v>
      </c>
      <c r="C285" s="3" t="s">
        <v>1498</v>
      </c>
      <c r="D285" s="3" t="s">
        <v>1329</v>
      </c>
      <c r="E285" s="32" t="s">
        <v>137</v>
      </c>
      <c r="F285" s="3" t="s">
        <v>138</v>
      </c>
      <c r="G285" s="33" t="s">
        <v>1782</v>
      </c>
      <c r="H285" s="32">
        <v>2018</v>
      </c>
      <c r="I285" s="47" t="s">
        <v>447</v>
      </c>
      <c r="J285" s="47" t="s">
        <v>141</v>
      </c>
      <c r="K285" s="32" t="s">
        <v>1828</v>
      </c>
      <c r="L285" s="32" t="s">
        <v>1797</v>
      </c>
      <c r="M285" s="32" t="s">
        <v>1805</v>
      </c>
      <c r="N285" s="3">
        <v>5</v>
      </c>
      <c r="O285" s="3" t="s">
        <v>449</v>
      </c>
      <c r="P285" s="33" t="s">
        <v>2701</v>
      </c>
      <c r="Q285" s="31" t="s">
        <v>1864</v>
      </c>
      <c r="R285" s="53">
        <v>0.45624999999999999</v>
      </c>
      <c r="S285" s="37">
        <v>0</v>
      </c>
      <c r="T285" s="3">
        <v>30.539250000000003</v>
      </c>
      <c r="U285" s="3">
        <v>79.562154696132595</v>
      </c>
      <c r="V285" s="3">
        <v>0.53201399999999999</v>
      </c>
      <c r="W285" s="3">
        <v>14</v>
      </c>
      <c r="X285" s="37">
        <v>287</v>
      </c>
      <c r="Y285" s="37" t="s">
        <v>143</v>
      </c>
      <c r="Z285" s="40">
        <v>0.1225</v>
      </c>
      <c r="AA285" s="41">
        <v>0.74</v>
      </c>
      <c r="AB285" s="41">
        <v>9.0649999999999981E-2</v>
      </c>
      <c r="AC285" s="42" t="s">
        <v>144</v>
      </c>
      <c r="AD285" s="43">
        <v>509.54326770734502</v>
      </c>
      <c r="AE285" s="43">
        <v>594.46714565856917</v>
      </c>
      <c r="AF285" s="44">
        <v>15.561069238331537</v>
      </c>
      <c r="AG285" s="44">
        <v>11.515191236365334</v>
      </c>
      <c r="AH285" s="44">
        <v>40.540360289704687</v>
      </c>
      <c r="AI285" s="44">
        <v>29.99986661438146</v>
      </c>
      <c r="AJ285" s="44">
        <v>0.31626484403039801</v>
      </c>
      <c r="AK285" s="45">
        <v>0.2340359845824945</v>
      </c>
      <c r="AL285" s="35">
        <v>4.2666682695980374</v>
      </c>
      <c r="AM285" s="35">
        <v>-3.7627564976321061E-2</v>
      </c>
      <c r="AN285" s="35">
        <v>23.589117745372786</v>
      </c>
    </row>
    <row r="286" spans="1:41" x14ac:dyDescent="0.2">
      <c r="A286" s="29">
        <v>286</v>
      </c>
      <c r="B286" s="46">
        <v>43425</v>
      </c>
      <c r="C286" s="3" t="s">
        <v>1502</v>
      </c>
      <c r="D286" s="3" t="s">
        <v>1337</v>
      </c>
      <c r="E286" s="32" t="s">
        <v>137</v>
      </c>
      <c r="F286" s="3" t="s">
        <v>138</v>
      </c>
      <c r="G286" s="33" t="s">
        <v>1782</v>
      </c>
      <c r="H286" s="32">
        <v>2018</v>
      </c>
      <c r="I286" s="47" t="s">
        <v>447</v>
      </c>
      <c r="J286" s="47" t="s">
        <v>141</v>
      </c>
      <c r="K286" s="32" t="s">
        <v>1828</v>
      </c>
      <c r="L286" s="32" t="s">
        <v>1797</v>
      </c>
      <c r="M286" s="32" t="s">
        <v>1810</v>
      </c>
      <c r="N286" s="3">
        <v>11</v>
      </c>
      <c r="O286" s="3" t="s">
        <v>664</v>
      </c>
      <c r="P286" s="33" t="s">
        <v>2702</v>
      </c>
      <c r="Q286" s="31" t="s">
        <v>1864</v>
      </c>
      <c r="R286" s="53">
        <v>0.45624999999999999</v>
      </c>
      <c r="S286" s="37">
        <v>0</v>
      </c>
      <c r="T286" s="3">
        <v>3.91425</v>
      </c>
      <c r="U286" s="3">
        <v>111.61325966850829</v>
      </c>
      <c r="V286" s="3">
        <v>0.50021400000000005</v>
      </c>
      <c r="W286" s="3">
        <v>12.7</v>
      </c>
      <c r="X286" s="37">
        <v>285.7</v>
      </c>
      <c r="Y286" s="37" t="s">
        <v>143</v>
      </c>
      <c r="Z286" s="40">
        <v>0.1225</v>
      </c>
      <c r="AA286" s="41">
        <v>0.74</v>
      </c>
      <c r="AB286" s="41">
        <v>9.0649999999999981E-2</v>
      </c>
      <c r="AC286" s="42" t="s">
        <v>144</v>
      </c>
      <c r="AD286" s="43">
        <v>511.8618055023033</v>
      </c>
      <c r="AE286" s="43">
        <v>597.17210641935378</v>
      </c>
      <c r="AF286" s="44">
        <v>2.0035550721873907</v>
      </c>
      <c r="AG286" s="44">
        <v>1.4826307534186687</v>
      </c>
      <c r="AH286" s="44">
        <v>57.130564611920065</v>
      </c>
      <c r="AI286" s="44">
        <v>42.276617812820845</v>
      </c>
      <c r="AJ286" s="44">
        <v>0.29871384804045065</v>
      </c>
      <c r="AK286" s="45">
        <v>0.22104824754993344</v>
      </c>
      <c r="AL286" s="35">
        <v>1.0212600927218123</v>
      </c>
      <c r="AM286" s="35">
        <v>9.3315232396378109E-3</v>
      </c>
      <c r="AN286" s="35">
        <v>5.6844956220326495</v>
      </c>
    </row>
    <row r="287" spans="1:41" x14ac:dyDescent="0.2">
      <c r="A287" s="29">
        <v>287</v>
      </c>
      <c r="B287" s="46">
        <v>43425</v>
      </c>
      <c r="C287" s="3" t="s">
        <v>1506</v>
      </c>
      <c r="D287" s="3" t="s">
        <v>1345</v>
      </c>
      <c r="E287" s="32" t="s">
        <v>137</v>
      </c>
      <c r="F287" s="3" t="s">
        <v>138</v>
      </c>
      <c r="G287" s="33" t="s">
        <v>1782</v>
      </c>
      <c r="H287" s="32">
        <v>2018</v>
      </c>
      <c r="I287" s="47" t="s">
        <v>447</v>
      </c>
      <c r="J287" s="47" t="s">
        <v>141</v>
      </c>
      <c r="K287" s="32" t="s">
        <v>1828</v>
      </c>
      <c r="L287" s="32" t="s">
        <v>1815</v>
      </c>
      <c r="M287" s="32" t="s">
        <v>1798</v>
      </c>
      <c r="N287" s="3">
        <v>14</v>
      </c>
      <c r="O287" s="3" t="s">
        <v>1289</v>
      </c>
      <c r="P287" s="33" t="s">
        <v>2703</v>
      </c>
      <c r="Q287" s="31" t="s">
        <v>1864</v>
      </c>
      <c r="R287" s="53">
        <v>0.45868055555555554</v>
      </c>
      <c r="S287" s="37">
        <v>0</v>
      </c>
      <c r="T287" s="3">
        <v>2.1892499999999999</v>
      </c>
      <c r="U287" s="3">
        <v>124.43370165745857</v>
      </c>
      <c r="V287" s="3">
        <v>0.47477400000000003</v>
      </c>
      <c r="W287" s="3">
        <v>11.5</v>
      </c>
      <c r="X287" s="37">
        <v>284.5</v>
      </c>
      <c r="Y287" s="37" t="s">
        <v>143</v>
      </c>
      <c r="Z287" s="40">
        <v>0.1225</v>
      </c>
      <c r="AA287" s="41">
        <v>0.74</v>
      </c>
      <c r="AB287" s="41">
        <v>9.0649999999999981E-2</v>
      </c>
      <c r="AC287" s="42" t="s">
        <v>144</v>
      </c>
      <c r="AD287" s="43">
        <v>514.02080081549389</v>
      </c>
      <c r="AE287" s="43">
        <v>599.69093428474298</v>
      </c>
      <c r="AF287" s="44">
        <v>1.1253200381853199</v>
      </c>
      <c r="AG287" s="44">
        <v>0.83273682825713657</v>
      </c>
      <c r="AH287" s="44">
        <v>63.961510974403097</v>
      </c>
      <c r="AI287" s="44">
        <v>47.331518121058281</v>
      </c>
      <c r="AJ287" s="44">
        <v>0.28471766363410456</v>
      </c>
      <c r="AK287" s="45">
        <v>0.21069107108923732</v>
      </c>
      <c r="AL287" s="35">
        <v>0.21744839995086931</v>
      </c>
      <c r="AM287" s="35">
        <v>1.5218613725130843E-2</v>
      </c>
      <c r="AN287" s="35">
        <v>1.542315127045444</v>
      </c>
    </row>
    <row r="288" spans="1:41" x14ac:dyDescent="0.2">
      <c r="A288" s="29">
        <v>288</v>
      </c>
      <c r="B288" s="46">
        <v>43425</v>
      </c>
      <c r="C288" s="3" t="s">
        <v>1510</v>
      </c>
      <c r="D288" s="3" t="s">
        <v>1353</v>
      </c>
      <c r="E288" s="32" t="s">
        <v>137</v>
      </c>
      <c r="F288" s="3" t="s">
        <v>138</v>
      </c>
      <c r="G288" s="33" t="s">
        <v>1782</v>
      </c>
      <c r="H288" s="32">
        <v>2018</v>
      </c>
      <c r="I288" s="47" t="s">
        <v>447</v>
      </c>
      <c r="J288" s="47" t="s">
        <v>141</v>
      </c>
      <c r="K288" s="32" t="s">
        <v>1828</v>
      </c>
      <c r="L288" s="32" t="s">
        <v>1815</v>
      </c>
      <c r="M288" s="32" t="s">
        <v>1805</v>
      </c>
      <c r="N288" s="3">
        <v>2</v>
      </c>
      <c r="O288" s="3" t="s">
        <v>449</v>
      </c>
      <c r="P288" s="33" t="s">
        <v>2704</v>
      </c>
      <c r="Q288" s="31" t="s">
        <v>1864</v>
      </c>
      <c r="R288" s="53">
        <v>0.45868055555555554</v>
      </c>
      <c r="S288" s="37">
        <v>0</v>
      </c>
      <c r="T288" s="3">
        <v>2.2642500000000001</v>
      </c>
      <c r="U288" s="3">
        <v>129.90124309392266</v>
      </c>
      <c r="V288" s="3">
        <v>0.47477400000000003</v>
      </c>
      <c r="W288" s="3">
        <v>15.3</v>
      </c>
      <c r="X288" s="37">
        <v>288.3</v>
      </c>
      <c r="Y288" s="37" t="s">
        <v>143</v>
      </c>
      <c r="Z288" s="40">
        <v>0.1225</v>
      </c>
      <c r="AA288" s="41">
        <v>0.74</v>
      </c>
      <c r="AB288" s="41">
        <v>9.0649999999999981E-2</v>
      </c>
      <c r="AC288" s="42" t="s">
        <v>144</v>
      </c>
      <c r="AD288" s="43">
        <v>507.24563937567831</v>
      </c>
      <c r="AE288" s="43">
        <v>591.78657927162465</v>
      </c>
      <c r="AF288" s="44">
        <v>1.1485309389563798</v>
      </c>
      <c r="AG288" s="44">
        <v>0.84991289482772081</v>
      </c>
      <c r="AH288" s="44">
        <v>65.891839108872219</v>
      </c>
      <c r="AI288" s="44">
        <v>48.759960940565435</v>
      </c>
      <c r="AJ288" s="44">
        <v>0.28096488138710635</v>
      </c>
      <c r="AK288" s="45">
        <v>0.20791401222645867</v>
      </c>
      <c r="AL288" s="35">
        <v>0.14961020361189897</v>
      </c>
      <c r="AM288" s="35">
        <v>1.8881851993350279E-2</v>
      </c>
      <c r="AN288" s="35">
        <v>-18.213834680976632</v>
      </c>
    </row>
    <row r="289" spans="1:41" x14ac:dyDescent="0.2">
      <c r="A289" s="29">
        <v>289</v>
      </c>
      <c r="B289" s="46">
        <v>43425</v>
      </c>
      <c r="C289" s="3" t="s">
        <v>1514</v>
      </c>
      <c r="D289" s="3" t="s">
        <v>1361</v>
      </c>
      <c r="E289" s="32" t="s">
        <v>137</v>
      </c>
      <c r="F289" s="3" t="s">
        <v>138</v>
      </c>
      <c r="G289" s="33" t="s">
        <v>1782</v>
      </c>
      <c r="H289" s="32">
        <v>2018</v>
      </c>
      <c r="I289" s="47" t="s">
        <v>447</v>
      </c>
      <c r="J289" s="47" t="s">
        <v>141</v>
      </c>
      <c r="K289" s="32" t="s">
        <v>1828</v>
      </c>
      <c r="L289" s="32" t="s">
        <v>1815</v>
      </c>
      <c r="M289" s="32" t="s">
        <v>1810</v>
      </c>
      <c r="N289" s="3">
        <v>6</v>
      </c>
      <c r="O289" s="3" t="s">
        <v>664</v>
      </c>
      <c r="P289" s="33" t="s">
        <v>2705</v>
      </c>
      <c r="Q289" s="31" t="s">
        <v>1864</v>
      </c>
      <c r="R289" s="53">
        <v>0.45868055555555554</v>
      </c>
      <c r="S289" s="37">
        <v>0</v>
      </c>
      <c r="T289" s="3">
        <v>2.1142500000000002</v>
      </c>
      <c r="U289" s="3">
        <v>119.1546961325967</v>
      </c>
      <c r="V289" s="3">
        <v>0.50657399999999997</v>
      </c>
      <c r="W289" s="3">
        <v>14.2</v>
      </c>
      <c r="X289" s="37">
        <v>287.2</v>
      </c>
      <c r="Y289" s="37" t="s">
        <v>143</v>
      </c>
      <c r="Z289" s="40">
        <v>0.1225</v>
      </c>
      <c r="AA289" s="41">
        <v>0.74</v>
      </c>
      <c r="AB289" s="41">
        <v>9.0649999999999981E-2</v>
      </c>
      <c r="AC289" s="42" t="s">
        <v>144</v>
      </c>
      <c r="AD289" s="43">
        <v>509.18843256270208</v>
      </c>
      <c r="AE289" s="43">
        <v>594.05317132315247</v>
      </c>
      <c r="AF289" s="44">
        <v>1.076551643545693</v>
      </c>
      <c r="AG289" s="44">
        <v>0.79664821622381266</v>
      </c>
      <c r="AH289" s="44">
        <v>60.672192956241972</v>
      </c>
      <c r="AI289" s="44">
        <v>44.89742278761905</v>
      </c>
      <c r="AJ289" s="44">
        <v>0.30093189120985459</v>
      </c>
      <c r="AK289" s="45">
        <v>0.22268959949529235</v>
      </c>
      <c r="AL289" s="35">
        <v>0.10287491489405161</v>
      </c>
      <c r="AM289" s="35">
        <v>-5.8985930800766154E-2</v>
      </c>
      <c r="AN289" s="35">
        <v>4.0294912104818232</v>
      </c>
    </row>
    <row r="290" spans="1:41" x14ac:dyDescent="0.2">
      <c r="A290" s="29">
        <v>290</v>
      </c>
      <c r="B290" s="46">
        <v>43439</v>
      </c>
      <c r="C290" s="3" t="s">
        <v>1518</v>
      </c>
      <c r="D290" s="3" t="s">
        <v>1270</v>
      </c>
      <c r="E290" s="32" t="s">
        <v>137</v>
      </c>
      <c r="F290" s="3" t="s">
        <v>138</v>
      </c>
      <c r="G290" s="33" t="s">
        <v>1782</v>
      </c>
      <c r="H290" s="32">
        <v>2018</v>
      </c>
      <c r="I290" s="47" t="s">
        <v>607</v>
      </c>
      <c r="J290" s="47" t="s">
        <v>244</v>
      </c>
      <c r="K290" s="32" t="s">
        <v>1796</v>
      </c>
      <c r="L290" s="32" t="s">
        <v>1797</v>
      </c>
      <c r="M290" s="32" t="s">
        <v>1798</v>
      </c>
      <c r="N290" s="3">
        <v>11</v>
      </c>
      <c r="O290" s="3" t="s">
        <v>1289</v>
      </c>
      <c r="P290" s="33" t="s">
        <v>2706</v>
      </c>
      <c r="Q290" s="31" t="s">
        <v>1864</v>
      </c>
      <c r="R290" s="53">
        <v>0.53229166666666672</v>
      </c>
      <c r="S290" s="37">
        <v>0</v>
      </c>
      <c r="T290" s="3">
        <v>1.8075000000000001</v>
      </c>
      <c r="U290" s="3">
        <v>124.29529411764707</v>
      </c>
      <c r="V290" s="3">
        <v>0.27348</v>
      </c>
      <c r="W290" s="3">
        <v>17.600000000000001</v>
      </c>
      <c r="X290" s="37">
        <v>290.60000000000002</v>
      </c>
      <c r="Y290" s="37" t="s">
        <v>143</v>
      </c>
      <c r="Z290" s="40">
        <v>0.1225</v>
      </c>
      <c r="AA290" s="41">
        <v>0.74</v>
      </c>
      <c r="AB290" s="41">
        <v>9.0649999999999981E-2</v>
      </c>
      <c r="AC290" s="42" t="s">
        <v>144</v>
      </c>
      <c r="AD290" s="43">
        <v>503.23096294565738</v>
      </c>
      <c r="AE290" s="43">
        <v>587.1027901032669</v>
      </c>
      <c r="AF290" s="44">
        <v>0.90958996552427573</v>
      </c>
      <c r="AG290" s="44">
        <v>0.67309657448796389</v>
      </c>
      <c r="AH290" s="44">
        <v>62.54924054843724</v>
      </c>
      <c r="AI290" s="44">
        <v>46.286438005843543</v>
      </c>
      <c r="AJ290" s="44">
        <v>0.16056087103744143</v>
      </c>
      <c r="AK290" s="45">
        <v>0.11881504456770664</v>
      </c>
      <c r="AL290" s="35">
        <v>3.7393482587810527</v>
      </c>
      <c r="AM290" s="35">
        <v>4.6081602924477987E-2</v>
      </c>
      <c r="AN290" s="35">
        <v>-8.5925919255893604</v>
      </c>
    </row>
    <row r="291" spans="1:41" x14ac:dyDescent="0.2">
      <c r="A291" s="29">
        <v>291</v>
      </c>
      <c r="B291" s="46">
        <v>43439</v>
      </c>
      <c r="C291" s="3" t="s">
        <v>1522</v>
      </c>
      <c r="D291" s="3" t="s">
        <v>1280</v>
      </c>
      <c r="E291" s="32" t="s">
        <v>137</v>
      </c>
      <c r="F291" s="3" t="s">
        <v>138</v>
      </c>
      <c r="G291" s="33" t="s">
        <v>1782</v>
      </c>
      <c r="H291" s="32">
        <v>2018</v>
      </c>
      <c r="I291" s="47" t="s">
        <v>607</v>
      </c>
      <c r="J291" s="47" t="s">
        <v>244</v>
      </c>
      <c r="K291" s="32" t="s">
        <v>1796</v>
      </c>
      <c r="L291" s="32" t="s">
        <v>1797</v>
      </c>
      <c r="M291" s="32" t="s">
        <v>1805</v>
      </c>
      <c r="N291" s="3">
        <v>14</v>
      </c>
      <c r="O291" s="3" t="s">
        <v>449</v>
      </c>
      <c r="P291" s="33" t="s">
        <v>2707</v>
      </c>
      <c r="Q291" s="31" t="s">
        <v>1864</v>
      </c>
      <c r="R291" s="53">
        <v>0.53229166666666672</v>
      </c>
      <c r="S291" s="37">
        <v>0</v>
      </c>
      <c r="T291" s="3">
        <v>1.9575</v>
      </c>
      <c r="U291" s="3">
        <v>122.68941176470589</v>
      </c>
      <c r="V291" s="3">
        <v>0.35616000000000003</v>
      </c>
      <c r="W291" s="3">
        <v>17.2</v>
      </c>
      <c r="X291" s="37">
        <v>290.2</v>
      </c>
      <c r="Y291" s="37" t="s">
        <v>143</v>
      </c>
      <c r="Z291" s="40">
        <v>0.1225</v>
      </c>
      <c r="AA291" s="41">
        <v>0.74</v>
      </c>
      <c r="AB291" s="41">
        <v>9.0649999999999981E-2</v>
      </c>
      <c r="AC291" s="42" t="s">
        <v>144</v>
      </c>
      <c r="AD291" s="43">
        <v>503.92459625088912</v>
      </c>
      <c r="AE291" s="43">
        <v>587.91202895937067</v>
      </c>
      <c r="AF291" s="44">
        <v>0.98643239716111542</v>
      </c>
      <c r="AG291" s="44">
        <v>0.72995997389922529</v>
      </c>
      <c r="AH291" s="44">
        <v>61.826212287788508</v>
      </c>
      <c r="AI291" s="44">
        <v>45.751397092963487</v>
      </c>
      <c r="AJ291" s="44">
        <v>0.20939074823416948</v>
      </c>
      <c r="AK291" s="45">
        <v>0.15494915369328538</v>
      </c>
      <c r="AL291" s="35">
        <v>-0.10934270821511426</v>
      </c>
      <c r="AM291" s="35">
        <v>0.17815342660371103</v>
      </c>
      <c r="AN291" s="35">
        <v>-7.88713757772073</v>
      </c>
    </row>
    <row r="292" spans="1:41" x14ac:dyDescent="0.2">
      <c r="A292" s="29">
        <v>292</v>
      </c>
      <c r="B292" s="46">
        <v>43439</v>
      </c>
      <c r="C292" s="3" t="s">
        <v>1526</v>
      </c>
      <c r="D292" s="3" t="s">
        <v>1288</v>
      </c>
      <c r="E292" s="32" t="s">
        <v>137</v>
      </c>
      <c r="F292" s="3" t="s">
        <v>138</v>
      </c>
      <c r="G292" s="33" t="s">
        <v>1782</v>
      </c>
      <c r="H292" s="32">
        <v>2018</v>
      </c>
      <c r="I292" s="47" t="s">
        <v>607</v>
      </c>
      <c r="J292" s="47" t="s">
        <v>244</v>
      </c>
      <c r="K292" s="32" t="s">
        <v>1796</v>
      </c>
      <c r="L292" s="32" t="s">
        <v>1797</v>
      </c>
      <c r="M292" s="32" t="s">
        <v>1810</v>
      </c>
      <c r="N292" s="3">
        <v>2</v>
      </c>
      <c r="O292" s="3" t="s">
        <v>1377</v>
      </c>
      <c r="P292" s="33" t="s">
        <v>2708</v>
      </c>
      <c r="Q292" s="31" t="s">
        <v>1864</v>
      </c>
      <c r="R292" s="53">
        <v>0.53229166666666672</v>
      </c>
      <c r="S292" s="37">
        <v>0</v>
      </c>
      <c r="T292" s="3">
        <v>1.8075000000000001</v>
      </c>
      <c r="U292" s="3">
        <v>95.550000000000011</v>
      </c>
      <c r="V292" s="3">
        <v>0.41339999999999993</v>
      </c>
      <c r="W292" s="3">
        <v>19.3</v>
      </c>
      <c r="X292" s="37">
        <v>292.3</v>
      </c>
      <c r="Y292" s="37" t="s">
        <v>143</v>
      </c>
      <c r="Z292" s="40">
        <v>0.1225</v>
      </c>
      <c r="AA292" s="41">
        <v>0.74</v>
      </c>
      <c r="AB292" s="41">
        <v>9.0649999999999981E-2</v>
      </c>
      <c r="AC292" s="42" t="s">
        <v>144</v>
      </c>
      <c r="AD292" s="43">
        <v>500.30420058846397</v>
      </c>
      <c r="AE292" s="43">
        <v>583.68823401987459</v>
      </c>
      <c r="AF292" s="44">
        <v>0.9042998425636487</v>
      </c>
      <c r="AG292" s="44">
        <v>0.66918188349709984</v>
      </c>
      <c r="AH292" s="44">
        <v>47.804066366227737</v>
      </c>
      <c r="AI292" s="44">
        <v>35.375009111008517</v>
      </c>
      <c r="AJ292" s="44">
        <v>0.2412967159438161</v>
      </c>
      <c r="AK292" s="45">
        <v>0.17855956979842388</v>
      </c>
      <c r="AL292" s="35">
        <v>-1.8663612839117414E-2</v>
      </c>
      <c r="AM292" s="35">
        <v>-5.3674319295100498E-2</v>
      </c>
      <c r="AN292" s="35">
        <v>15.248051894414994</v>
      </c>
    </row>
    <row r="293" spans="1:41" x14ac:dyDescent="0.2">
      <c r="A293" s="29">
        <v>293</v>
      </c>
      <c r="B293" s="46">
        <v>43439</v>
      </c>
      <c r="C293" s="3" t="s">
        <v>1530</v>
      </c>
      <c r="D293" s="3" t="s">
        <v>1297</v>
      </c>
      <c r="E293" s="32" t="s">
        <v>137</v>
      </c>
      <c r="F293" s="3" t="s">
        <v>138</v>
      </c>
      <c r="G293" s="33" t="s">
        <v>1782</v>
      </c>
      <c r="H293" s="32">
        <v>2018</v>
      </c>
      <c r="I293" s="47" t="s">
        <v>607</v>
      </c>
      <c r="J293" s="47" t="s">
        <v>244</v>
      </c>
      <c r="K293" s="32" t="s">
        <v>1796</v>
      </c>
      <c r="L293" s="32" t="s">
        <v>1815</v>
      </c>
      <c r="M293" s="32" t="s">
        <v>1798</v>
      </c>
      <c r="N293" s="3">
        <v>11</v>
      </c>
      <c r="O293" s="3" t="s">
        <v>1289</v>
      </c>
      <c r="P293" s="33" t="s">
        <v>2709</v>
      </c>
      <c r="Q293" s="31" t="s">
        <v>1864</v>
      </c>
      <c r="R293" s="53">
        <v>0.50115740740740744</v>
      </c>
      <c r="S293" s="37">
        <v>0</v>
      </c>
      <c r="T293" s="3">
        <v>1.7324999999999999</v>
      </c>
      <c r="U293" s="3">
        <v>114.33882352941177</v>
      </c>
      <c r="V293" s="3">
        <v>0.24168000000000003</v>
      </c>
      <c r="W293" s="3">
        <v>17.100000000000001</v>
      </c>
      <c r="X293" s="37">
        <v>290.10000000000002</v>
      </c>
      <c r="Y293" s="37" t="s">
        <v>143</v>
      </c>
      <c r="Z293" s="40">
        <v>0.1225</v>
      </c>
      <c r="AA293" s="41">
        <v>0.74</v>
      </c>
      <c r="AB293" s="41">
        <v>9.0649999999999981E-2</v>
      </c>
      <c r="AC293" s="42" t="s">
        <v>144</v>
      </c>
      <c r="AD293" s="43">
        <v>504.098303454009</v>
      </c>
      <c r="AE293" s="43">
        <v>588.11468736301049</v>
      </c>
      <c r="AF293" s="44">
        <v>0.87335031073407066</v>
      </c>
      <c r="AG293" s="44">
        <v>0.64627922994321219</v>
      </c>
      <c r="AH293" s="44">
        <v>57.638006960103795</v>
      </c>
      <c r="AI293" s="44">
        <v>42.652125150476806</v>
      </c>
      <c r="AJ293" s="44">
        <v>0.1421355576418924</v>
      </c>
      <c r="AK293" s="45">
        <v>0.10518031265500036</v>
      </c>
      <c r="AL293" s="35">
        <v>-1.9077052636832969E-2</v>
      </c>
      <c r="AM293" s="35">
        <v>2.4165663705451434E-2</v>
      </c>
      <c r="AN293" s="35">
        <v>6.9413394879597847</v>
      </c>
      <c r="AO293" s="3" t="s">
        <v>1531</v>
      </c>
    </row>
    <row r="294" spans="1:41" x14ac:dyDescent="0.2">
      <c r="A294" s="29">
        <v>294</v>
      </c>
      <c r="B294" s="46">
        <v>43439</v>
      </c>
      <c r="C294" s="3" t="s">
        <v>1535</v>
      </c>
      <c r="D294" s="3" t="s">
        <v>1305</v>
      </c>
      <c r="E294" s="32" t="s">
        <v>137</v>
      </c>
      <c r="F294" s="3" t="s">
        <v>138</v>
      </c>
      <c r="G294" s="33" t="s">
        <v>1782</v>
      </c>
      <c r="H294" s="32">
        <v>2018</v>
      </c>
      <c r="I294" s="47" t="s">
        <v>607</v>
      </c>
      <c r="J294" s="47" t="s">
        <v>244</v>
      </c>
      <c r="K294" s="32" t="s">
        <v>1796</v>
      </c>
      <c r="L294" s="32" t="s">
        <v>1815</v>
      </c>
      <c r="M294" s="32" t="s">
        <v>1805</v>
      </c>
      <c r="N294" s="3">
        <v>14</v>
      </c>
      <c r="O294" s="3" t="s">
        <v>449</v>
      </c>
      <c r="P294" s="33" t="s">
        <v>2710</v>
      </c>
      <c r="Q294" s="31" t="s">
        <v>1864</v>
      </c>
      <c r="R294" s="53">
        <v>0.50115740740740744</v>
      </c>
      <c r="S294" s="37">
        <v>0</v>
      </c>
      <c r="T294" s="3">
        <v>2.5575000000000001</v>
      </c>
      <c r="U294" s="3">
        <v>231.40764705882353</v>
      </c>
      <c r="V294" s="3">
        <v>0.50880000000000003</v>
      </c>
      <c r="W294" s="3">
        <v>16.5</v>
      </c>
      <c r="X294" s="37">
        <v>289.5</v>
      </c>
      <c r="Y294" s="37" t="s">
        <v>143</v>
      </c>
      <c r="Z294" s="40">
        <v>0.1225</v>
      </c>
      <c r="AA294" s="41">
        <v>0.74</v>
      </c>
      <c r="AB294" s="41">
        <v>9.0649999999999981E-2</v>
      </c>
      <c r="AC294" s="42" t="s">
        <v>144</v>
      </c>
      <c r="AD294" s="43">
        <v>505.14306677722982</v>
      </c>
      <c r="AE294" s="43">
        <v>589.33357790676814</v>
      </c>
      <c r="AF294" s="44">
        <v>1.2919033932827653</v>
      </c>
      <c r="AG294" s="44">
        <v>0.95600851102924611</v>
      </c>
      <c r="AH294" s="44">
        <v>116.89396851099693</v>
      </c>
      <c r="AI294" s="44">
        <v>86.501536698137699</v>
      </c>
      <c r="AJ294" s="44">
        <v>0.29985292443896366</v>
      </c>
      <c r="AK294" s="45">
        <v>0.22189116408483309</v>
      </c>
      <c r="AL294" s="35">
        <v>-0.62533074712137859</v>
      </c>
      <c r="AM294" s="35">
        <v>-0.19527465109581271</v>
      </c>
      <c r="AN294" s="35">
        <v>-55.367533434301976</v>
      </c>
    </row>
    <row r="295" spans="1:41" x14ac:dyDescent="0.2">
      <c r="A295" s="29">
        <v>295</v>
      </c>
      <c r="B295" s="46">
        <v>43439</v>
      </c>
      <c r="C295" s="3" t="s">
        <v>1539</v>
      </c>
      <c r="D295" s="3" t="s">
        <v>1313</v>
      </c>
      <c r="E295" s="32" t="s">
        <v>137</v>
      </c>
      <c r="F295" s="3" t="s">
        <v>138</v>
      </c>
      <c r="G295" s="33" t="s">
        <v>1782</v>
      </c>
      <c r="H295" s="32">
        <v>2018</v>
      </c>
      <c r="I295" s="47" t="s">
        <v>607</v>
      </c>
      <c r="J295" s="47" t="s">
        <v>244</v>
      </c>
      <c r="K295" s="32" t="s">
        <v>1796</v>
      </c>
      <c r="L295" s="32" t="s">
        <v>1815</v>
      </c>
      <c r="M295" s="32" t="s">
        <v>1810</v>
      </c>
      <c r="N295" s="3">
        <v>2</v>
      </c>
      <c r="O295" s="3" t="s">
        <v>1377</v>
      </c>
      <c r="P295" s="33" t="s">
        <v>2711</v>
      </c>
      <c r="Q295" s="31" t="s">
        <v>1864</v>
      </c>
      <c r="R295" s="53">
        <v>0.50115740740740744</v>
      </c>
      <c r="S295" s="37">
        <v>0</v>
      </c>
      <c r="T295" s="3">
        <v>1.8075000000000001</v>
      </c>
      <c r="U295" s="3">
        <v>160.90941176470588</v>
      </c>
      <c r="V295" s="3">
        <v>0.26711999999999997</v>
      </c>
      <c r="W295" s="3">
        <v>17.5</v>
      </c>
      <c r="X295" s="37">
        <v>290.5</v>
      </c>
      <c r="Y295" s="37" t="s">
        <v>143</v>
      </c>
      <c r="Z295" s="40">
        <v>0.1225</v>
      </c>
      <c r="AA295" s="41">
        <v>0.74</v>
      </c>
      <c r="AB295" s="41">
        <v>9.0649999999999981E-2</v>
      </c>
      <c r="AC295" s="42" t="s">
        <v>144</v>
      </c>
      <c r="AD295" s="43">
        <v>503.40419219279875</v>
      </c>
      <c r="AE295" s="43">
        <v>587.30489089159857</v>
      </c>
      <c r="AF295" s="44">
        <v>0.90990307738848375</v>
      </c>
      <c r="AG295" s="44">
        <v>0.67332827726747779</v>
      </c>
      <c r="AH295" s="44">
        <v>81.00247244563019</v>
      </c>
      <c r="AI295" s="44">
        <v>59.94182960976633</v>
      </c>
      <c r="AJ295" s="44">
        <v>0.15688088245496379</v>
      </c>
      <c r="AK295" s="45">
        <v>0.11609185301667319</v>
      </c>
      <c r="AL295" s="35">
        <v>-0.1200998921820188</v>
      </c>
      <c r="AM295" s="35">
        <v>-0.11714001052108321</v>
      </c>
      <c r="AN295" s="35">
        <v>-40.443987106942757</v>
      </c>
    </row>
    <row r="296" spans="1:41" x14ac:dyDescent="0.2">
      <c r="A296" s="29">
        <v>296</v>
      </c>
      <c r="B296" s="46">
        <v>43439</v>
      </c>
      <c r="C296" s="3" t="s">
        <v>1543</v>
      </c>
      <c r="D296" s="3" t="s">
        <v>1321</v>
      </c>
      <c r="E296" s="32" t="s">
        <v>137</v>
      </c>
      <c r="F296" s="3" t="s">
        <v>138</v>
      </c>
      <c r="G296" s="33" t="s">
        <v>1782</v>
      </c>
      <c r="H296" s="32">
        <v>2018</v>
      </c>
      <c r="I296" s="47" t="s">
        <v>607</v>
      </c>
      <c r="J296" s="47" t="s">
        <v>244</v>
      </c>
      <c r="K296" s="32" t="s">
        <v>1828</v>
      </c>
      <c r="L296" s="32" t="s">
        <v>1797</v>
      </c>
      <c r="M296" s="32" t="s">
        <v>1798</v>
      </c>
      <c r="N296" s="3">
        <v>6</v>
      </c>
      <c r="O296" s="3" t="s">
        <v>1289</v>
      </c>
      <c r="P296" s="33" t="s">
        <v>2712</v>
      </c>
      <c r="Q296" s="31" t="s">
        <v>1864</v>
      </c>
      <c r="R296" s="53">
        <v>0.53009259259259256</v>
      </c>
      <c r="S296" s="37">
        <v>0</v>
      </c>
      <c r="T296" s="3">
        <v>113.0325</v>
      </c>
      <c r="U296" s="3">
        <v>126.3829411764706</v>
      </c>
      <c r="V296" s="3">
        <v>0.34344000000000002</v>
      </c>
      <c r="W296" s="3">
        <v>18.2</v>
      </c>
      <c r="X296" s="37">
        <v>291.2</v>
      </c>
      <c r="Y296" s="37" t="s">
        <v>143</v>
      </c>
      <c r="Z296" s="40">
        <v>0.1225</v>
      </c>
      <c r="AA296" s="41">
        <v>0.74</v>
      </c>
      <c r="AB296" s="41">
        <v>9.0649999999999981E-2</v>
      </c>
      <c r="AC296" s="42" t="s">
        <v>144</v>
      </c>
      <c r="AD296" s="43">
        <v>502.19408596156609</v>
      </c>
      <c r="AE296" s="43">
        <v>585.89310028849377</v>
      </c>
      <c r="AF296" s="44">
        <v>56.76425302145072</v>
      </c>
      <c r="AG296" s="44">
        <v>42.005547235873529</v>
      </c>
      <c r="AH296" s="44">
        <v>63.468765625252026</v>
      </c>
      <c r="AI296" s="44">
        <v>46.96688656268649</v>
      </c>
      <c r="AJ296" s="44">
        <v>0.20121912636308031</v>
      </c>
      <c r="AK296" s="45">
        <v>0.14890215350867941</v>
      </c>
      <c r="AL296" s="35">
        <v>25.500102915572818</v>
      </c>
      <c r="AM296" s="35">
        <v>5.9834062095250037E-2</v>
      </c>
      <c r="AN296" s="35">
        <v>10.729676764997324</v>
      </c>
    </row>
    <row r="297" spans="1:41" x14ac:dyDescent="0.2">
      <c r="A297" s="29">
        <v>297</v>
      </c>
      <c r="B297" s="46">
        <v>43439</v>
      </c>
      <c r="C297" s="3" t="s">
        <v>1547</v>
      </c>
      <c r="D297" s="3" t="s">
        <v>1329</v>
      </c>
      <c r="E297" s="32" t="s">
        <v>137</v>
      </c>
      <c r="F297" s="3" t="s">
        <v>138</v>
      </c>
      <c r="G297" s="33" t="s">
        <v>1782</v>
      </c>
      <c r="H297" s="32">
        <v>2018</v>
      </c>
      <c r="I297" s="47" t="s">
        <v>607</v>
      </c>
      <c r="J297" s="47" t="s">
        <v>244</v>
      </c>
      <c r="K297" s="32" t="s">
        <v>1828</v>
      </c>
      <c r="L297" s="32" t="s">
        <v>1797</v>
      </c>
      <c r="M297" s="32" t="s">
        <v>1805</v>
      </c>
      <c r="N297" s="3">
        <v>5</v>
      </c>
      <c r="O297" s="3" t="s">
        <v>449</v>
      </c>
      <c r="P297" s="33" t="s">
        <v>2713</v>
      </c>
      <c r="Q297" s="31" t="s">
        <v>1864</v>
      </c>
      <c r="R297" s="53">
        <v>0.53009259259259256</v>
      </c>
      <c r="S297" s="37">
        <v>0</v>
      </c>
      <c r="T297" s="3">
        <v>77.032499999999999</v>
      </c>
      <c r="U297" s="3">
        <v>147.90176470588236</v>
      </c>
      <c r="V297" s="3">
        <v>0.47064</v>
      </c>
      <c r="W297" s="3">
        <v>17.2</v>
      </c>
      <c r="X297" s="37">
        <v>290.2</v>
      </c>
      <c r="Y297" s="37" t="s">
        <v>143</v>
      </c>
      <c r="Z297" s="40">
        <v>0.1225</v>
      </c>
      <c r="AA297" s="41">
        <v>0.74</v>
      </c>
      <c r="AB297" s="41">
        <v>9.0649999999999981E-2</v>
      </c>
      <c r="AC297" s="42" t="s">
        <v>144</v>
      </c>
      <c r="AD297" s="43">
        <v>503.92459625088912</v>
      </c>
      <c r="AE297" s="43">
        <v>587.91202895937067</v>
      </c>
      <c r="AF297" s="44">
        <v>38.818571460696617</v>
      </c>
      <c r="AG297" s="44">
        <v>28.725742880915494</v>
      </c>
      <c r="AH297" s="44">
        <v>74.531337064205772</v>
      </c>
      <c r="AI297" s="44">
        <v>55.15318942751226</v>
      </c>
      <c r="AJ297" s="44">
        <v>0.27669491730943824</v>
      </c>
      <c r="AK297" s="45">
        <v>0.20475423880898427</v>
      </c>
      <c r="AL297" s="58">
        <v>-8.8830696232865058</v>
      </c>
      <c r="AM297" s="35">
        <v>0.10911244855575787</v>
      </c>
      <c r="AN297" s="35">
        <v>-5.9936218921778419</v>
      </c>
    </row>
    <row r="298" spans="1:41" x14ac:dyDescent="0.2">
      <c r="A298" s="29">
        <v>298</v>
      </c>
      <c r="B298" s="46">
        <v>43439</v>
      </c>
      <c r="C298" s="3" t="s">
        <v>1551</v>
      </c>
      <c r="D298" s="3" t="s">
        <v>1337</v>
      </c>
      <c r="E298" s="32" t="s">
        <v>137</v>
      </c>
      <c r="F298" s="3" t="s">
        <v>138</v>
      </c>
      <c r="G298" s="33" t="s">
        <v>1782</v>
      </c>
      <c r="H298" s="32">
        <v>2018</v>
      </c>
      <c r="I298" s="47" t="s">
        <v>607</v>
      </c>
      <c r="J298" s="47" t="s">
        <v>244</v>
      </c>
      <c r="K298" s="32" t="s">
        <v>1828</v>
      </c>
      <c r="L298" s="32" t="s">
        <v>1797</v>
      </c>
      <c r="M298" s="32" t="s">
        <v>1810</v>
      </c>
      <c r="N298" s="3">
        <v>8</v>
      </c>
      <c r="O298" s="3" t="s">
        <v>1377</v>
      </c>
      <c r="P298" s="33" t="s">
        <v>2714</v>
      </c>
      <c r="Q298" s="31" t="s">
        <v>1864</v>
      </c>
      <c r="R298" s="53">
        <v>0.53009259259259256</v>
      </c>
      <c r="S298" s="37">
        <v>0</v>
      </c>
      <c r="T298" s="3">
        <v>99.532499999999999</v>
      </c>
      <c r="U298" s="3">
        <v>113.85705882352943</v>
      </c>
      <c r="V298" s="3">
        <v>0.61055999999999999</v>
      </c>
      <c r="W298" s="3">
        <v>17.8</v>
      </c>
      <c r="X298" s="37">
        <v>290.8</v>
      </c>
      <c r="Y298" s="37" t="s">
        <v>143</v>
      </c>
      <c r="Z298" s="40">
        <v>0.1225</v>
      </c>
      <c r="AA298" s="41">
        <v>0.74</v>
      </c>
      <c r="AB298" s="41">
        <v>9.0649999999999981E-2</v>
      </c>
      <c r="AC298" s="42" t="s">
        <v>144</v>
      </c>
      <c r="AD298" s="43">
        <v>502.88486187072908</v>
      </c>
      <c r="AE298" s="43">
        <v>586.69900551585056</v>
      </c>
      <c r="AF298" s="44">
        <v>50.053387514148341</v>
      </c>
      <c r="AG298" s="44">
        <v>37.039506760469763</v>
      </c>
      <c r="AH298" s="44">
        <v>57.256991299478074</v>
      </c>
      <c r="AI298" s="44">
        <v>42.370173561613768</v>
      </c>
      <c r="AJ298" s="44">
        <v>0.35821494480775773</v>
      </c>
      <c r="AK298" s="45">
        <v>0.26507905915774066</v>
      </c>
      <c r="AL298" s="35">
        <v>8.7984781633061342</v>
      </c>
      <c r="AM298" s="35">
        <v>-0.23964313600606396</v>
      </c>
      <c r="AN298" s="35">
        <v>26.356713607731962</v>
      </c>
    </row>
    <row r="299" spans="1:41" x14ac:dyDescent="0.2">
      <c r="A299" s="29">
        <v>299</v>
      </c>
      <c r="B299" s="46">
        <v>43439</v>
      </c>
      <c r="C299" s="3" t="s">
        <v>1555</v>
      </c>
      <c r="D299" s="3" t="s">
        <v>1345</v>
      </c>
      <c r="E299" s="32" t="s">
        <v>137</v>
      </c>
      <c r="F299" s="3" t="s">
        <v>138</v>
      </c>
      <c r="G299" s="33" t="s">
        <v>1782</v>
      </c>
      <c r="H299" s="32">
        <v>2018</v>
      </c>
      <c r="I299" s="47" t="s">
        <v>607</v>
      </c>
      <c r="J299" s="47" t="s">
        <v>244</v>
      </c>
      <c r="K299" s="32" t="s">
        <v>1828</v>
      </c>
      <c r="L299" s="32" t="s">
        <v>1815</v>
      </c>
      <c r="M299" s="32" t="s">
        <v>1798</v>
      </c>
      <c r="N299" s="3">
        <v>6</v>
      </c>
      <c r="O299" s="3" t="s">
        <v>1289</v>
      </c>
      <c r="P299" s="33" t="s">
        <v>2715</v>
      </c>
      <c r="Q299" s="31" t="s">
        <v>1864</v>
      </c>
      <c r="R299" s="53">
        <v>0.49675925925925929</v>
      </c>
      <c r="S299" s="37">
        <v>0</v>
      </c>
      <c r="T299" s="3">
        <v>1.7324999999999999</v>
      </c>
      <c r="U299" s="3">
        <v>100.36764705882354</v>
      </c>
      <c r="V299" s="3">
        <v>0.48336000000000001</v>
      </c>
      <c r="W299" s="3">
        <v>16.8</v>
      </c>
      <c r="X299" s="37">
        <v>289.8</v>
      </c>
      <c r="Y299" s="37" t="s">
        <v>143</v>
      </c>
      <c r="Z299" s="40">
        <v>0.1225</v>
      </c>
      <c r="AA299" s="41">
        <v>0.74</v>
      </c>
      <c r="AB299" s="41">
        <v>9.0649999999999981E-2</v>
      </c>
      <c r="AC299" s="42" t="s">
        <v>144</v>
      </c>
      <c r="AD299" s="43">
        <v>504.6201443478538</v>
      </c>
      <c r="AE299" s="43">
        <v>588.72350173916277</v>
      </c>
      <c r="AF299" s="44">
        <v>0.87425440008265665</v>
      </c>
      <c r="AG299" s="44">
        <v>0.64694825606116579</v>
      </c>
      <c r="AH299" s="44">
        <v>50.647536546677976</v>
      </c>
      <c r="AI299" s="44">
        <v>37.479177044541693</v>
      </c>
      <c r="AJ299" s="44">
        <v>0.28456539180064178</v>
      </c>
      <c r="AK299" s="45">
        <v>0.21057838993247488</v>
      </c>
      <c r="AL299" s="35">
        <v>5.5989543355487561E-3</v>
      </c>
      <c r="AM299" s="35">
        <v>-0.15198409437016144</v>
      </c>
      <c r="AN299" s="35">
        <v>48.413797618205464</v>
      </c>
    </row>
    <row r="300" spans="1:41" x14ac:dyDescent="0.2">
      <c r="A300" s="29">
        <v>300</v>
      </c>
      <c r="B300" s="46">
        <v>43439</v>
      </c>
      <c r="C300" s="3" t="s">
        <v>1559</v>
      </c>
      <c r="D300" s="3" t="s">
        <v>1353</v>
      </c>
      <c r="E300" s="32" t="s">
        <v>137</v>
      </c>
      <c r="F300" s="3" t="s">
        <v>138</v>
      </c>
      <c r="G300" s="33" t="s">
        <v>1782</v>
      </c>
      <c r="H300" s="32">
        <v>2018</v>
      </c>
      <c r="I300" s="47" t="s">
        <v>607</v>
      </c>
      <c r="J300" s="47" t="s">
        <v>244</v>
      </c>
      <c r="K300" s="32" t="s">
        <v>1828</v>
      </c>
      <c r="L300" s="32" t="s">
        <v>1815</v>
      </c>
      <c r="M300" s="32" t="s">
        <v>1805</v>
      </c>
      <c r="N300" s="3">
        <v>5</v>
      </c>
      <c r="O300" s="3" t="s">
        <v>449</v>
      </c>
      <c r="P300" s="33" t="s">
        <v>2716</v>
      </c>
      <c r="Q300" s="31" t="s">
        <v>1864</v>
      </c>
      <c r="R300" s="53">
        <v>0.49675925925925929</v>
      </c>
      <c r="S300" s="37">
        <v>0</v>
      </c>
      <c r="T300" s="3">
        <v>1.7324999999999999</v>
      </c>
      <c r="U300" s="3">
        <v>136.5</v>
      </c>
      <c r="V300" s="3">
        <v>0.33708000000000005</v>
      </c>
      <c r="W300" s="3">
        <v>16.100000000000001</v>
      </c>
      <c r="X300" s="37">
        <v>289.10000000000002</v>
      </c>
      <c r="Y300" s="37" t="s">
        <v>143</v>
      </c>
      <c r="Z300" s="40">
        <v>0.1225</v>
      </c>
      <c r="AA300" s="41">
        <v>0.74</v>
      </c>
      <c r="AB300" s="41">
        <v>9.0649999999999981E-2</v>
      </c>
      <c r="AC300" s="42" t="s">
        <v>144</v>
      </c>
      <c r="AD300" s="43">
        <v>505.84198489106893</v>
      </c>
      <c r="AE300" s="43">
        <v>590.14898237291368</v>
      </c>
      <c r="AF300" s="44">
        <v>0.87637123882377699</v>
      </c>
      <c r="AG300" s="44">
        <v>0.64851471672959493</v>
      </c>
      <c r="AH300" s="44">
        <v>69.047430937630907</v>
      </c>
      <c r="AI300" s="44">
        <v>51.09509889384686</v>
      </c>
      <c r="AJ300" s="44">
        <v>0.19892741897826177</v>
      </c>
      <c r="AK300" s="45">
        <v>0.14720629004391367</v>
      </c>
      <c r="AL300" s="35">
        <v>9.2537244014371356E-2</v>
      </c>
      <c r="AM300" s="35">
        <v>5.0377517213565731E-2</v>
      </c>
      <c r="AN300" s="35">
        <v>3.0404689860289666</v>
      </c>
    </row>
    <row r="301" spans="1:41" x14ac:dyDescent="0.2">
      <c r="A301" s="29">
        <v>301</v>
      </c>
      <c r="B301" s="46">
        <v>43439</v>
      </c>
      <c r="C301" s="3" t="s">
        <v>1563</v>
      </c>
      <c r="D301" s="3" t="s">
        <v>1361</v>
      </c>
      <c r="E301" s="32" t="s">
        <v>137</v>
      </c>
      <c r="F301" s="3" t="s">
        <v>138</v>
      </c>
      <c r="G301" s="33" t="s">
        <v>1782</v>
      </c>
      <c r="H301" s="32">
        <v>2018</v>
      </c>
      <c r="I301" s="47" t="s">
        <v>607</v>
      </c>
      <c r="J301" s="47" t="s">
        <v>244</v>
      </c>
      <c r="K301" s="32" t="s">
        <v>1828</v>
      </c>
      <c r="L301" s="32" t="s">
        <v>1815</v>
      </c>
      <c r="M301" s="32" t="s">
        <v>1810</v>
      </c>
      <c r="N301" s="3">
        <v>8</v>
      </c>
      <c r="O301" s="3" t="s">
        <v>1377</v>
      </c>
      <c r="P301" s="33" t="s">
        <v>2717</v>
      </c>
      <c r="Q301" s="31" t="s">
        <v>1864</v>
      </c>
      <c r="R301" s="53">
        <v>0.49675925925925929</v>
      </c>
      <c r="S301" s="37">
        <v>0</v>
      </c>
      <c r="T301" s="3">
        <v>1.7324999999999999</v>
      </c>
      <c r="U301" s="3">
        <v>129.43411764705883</v>
      </c>
      <c r="V301" s="3">
        <v>0.33072000000000001</v>
      </c>
      <c r="W301" s="3">
        <v>16.600000000000001</v>
      </c>
      <c r="X301" s="37">
        <v>289.60000000000002</v>
      </c>
      <c r="Y301" s="37" t="s">
        <v>143</v>
      </c>
      <c r="Z301" s="40">
        <v>0.1225</v>
      </c>
      <c r="AA301" s="41">
        <v>0.74</v>
      </c>
      <c r="AB301" s="41">
        <v>9.0649999999999981E-2</v>
      </c>
      <c r="AC301" s="42" t="s">
        <v>144</v>
      </c>
      <c r="AD301" s="43">
        <v>504.9686389226797</v>
      </c>
      <c r="AE301" s="43">
        <v>589.13007874312632</v>
      </c>
      <c r="AF301" s="44">
        <v>0.87485816693354257</v>
      </c>
      <c r="AG301" s="44">
        <v>0.64739504353082145</v>
      </c>
      <c r="AH301" s="44">
        <v>65.360170218393293</v>
      </c>
      <c r="AI301" s="44">
        <v>48.366525961611025</v>
      </c>
      <c r="AJ301" s="44">
        <v>0.19483709964192675</v>
      </c>
      <c r="AK301" s="45">
        <v>0.14417945373502578</v>
      </c>
      <c r="AL301" s="35">
        <v>0.23874207708500567</v>
      </c>
      <c r="AM301" s="35">
        <v>6.6041266096871373E-2</v>
      </c>
      <c r="AN301" s="35">
        <v>16.861718981366661</v>
      </c>
    </row>
    <row r="302" spans="1:41" x14ac:dyDescent="0.2">
      <c r="A302" s="29">
        <v>302</v>
      </c>
      <c r="B302" s="46">
        <v>43454</v>
      </c>
      <c r="C302" s="3" t="s">
        <v>1567</v>
      </c>
      <c r="D302" s="3" t="s">
        <v>1270</v>
      </c>
      <c r="E302" s="32" t="s">
        <v>137</v>
      </c>
      <c r="F302" s="3" t="s">
        <v>138</v>
      </c>
      <c r="G302" s="33" t="s">
        <v>1782</v>
      </c>
      <c r="H302" s="32">
        <v>2018</v>
      </c>
      <c r="I302" s="47" t="s">
        <v>607</v>
      </c>
      <c r="J302" s="47" t="s">
        <v>396</v>
      </c>
      <c r="K302" s="32" t="s">
        <v>1796</v>
      </c>
      <c r="L302" s="32" t="s">
        <v>1797</v>
      </c>
      <c r="M302" s="32" t="s">
        <v>1798</v>
      </c>
      <c r="N302" s="3">
        <v>5</v>
      </c>
      <c r="O302" s="3" t="s">
        <v>1377</v>
      </c>
      <c r="P302" s="33" t="s">
        <v>2718</v>
      </c>
      <c r="Q302" s="31" t="s">
        <v>1864</v>
      </c>
      <c r="R302" s="53">
        <v>0.4486342592592592</v>
      </c>
      <c r="S302" s="37">
        <v>0</v>
      </c>
      <c r="T302" s="3">
        <v>1.6575</v>
      </c>
      <c r="U302" s="3">
        <v>104.86411764705883</v>
      </c>
      <c r="V302" s="3">
        <v>0.58512000000000008</v>
      </c>
      <c r="W302" s="3">
        <v>11.2</v>
      </c>
      <c r="X302" s="37">
        <v>284.2</v>
      </c>
      <c r="Y302" s="37" t="s">
        <v>143</v>
      </c>
      <c r="Z302" s="40">
        <v>0.1225</v>
      </c>
      <c r="AA302" s="41">
        <v>0.74</v>
      </c>
      <c r="AB302" s="41">
        <v>9.0649999999999981E-2</v>
      </c>
      <c r="AC302" s="42" t="s">
        <v>144</v>
      </c>
      <c r="AD302" s="43">
        <v>514.56339842367356</v>
      </c>
      <c r="AE302" s="43">
        <v>600.32396482761919</v>
      </c>
      <c r="AF302" s="44">
        <v>0.85288883288723893</v>
      </c>
      <c r="AG302" s="44">
        <v>0.63113773633655668</v>
      </c>
      <c r="AH302" s="44">
        <v>53.959236749170515</v>
      </c>
      <c r="AI302" s="44">
        <v>39.929835194386172</v>
      </c>
      <c r="AJ302" s="44">
        <v>0.3512615582999366</v>
      </c>
      <c r="AK302" s="45">
        <v>0.25993355314195304</v>
      </c>
      <c r="AL302" s="35">
        <v>-0.15786167969669868</v>
      </c>
      <c r="AM302" s="35">
        <v>-0.14719081656594166</v>
      </c>
      <c r="AN302" s="35">
        <v>7.7749117997672652</v>
      </c>
    </row>
    <row r="303" spans="1:41" x14ac:dyDescent="0.2">
      <c r="A303" s="29">
        <v>303</v>
      </c>
      <c r="B303" s="46">
        <v>43454</v>
      </c>
      <c r="C303" s="3" t="s">
        <v>1571</v>
      </c>
      <c r="D303" s="3" t="s">
        <v>1280</v>
      </c>
      <c r="E303" s="32" t="s">
        <v>137</v>
      </c>
      <c r="F303" s="3" t="s">
        <v>138</v>
      </c>
      <c r="G303" s="33" t="s">
        <v>1782</v>
      </c>
      <c r="H303" s="32">
        <v>2018</v>
      </c>
      <c r="I303" s="47" t="s">
        <v>607</v>
      </c>
      <c r="J303" s="47" t="s">
        <v>396</v>
      </c>
      <c r="K303" s="32" t="s">
        <v>1796</v>
      </c>
      <c r="L303" s="32" t="s">
        <v>1797</v>
      </c>
      <c r="M303" s="32" t="s">
        <v>1805</v>
      </c>
      <c r="N303" s="3">
        <v>11</v>
      </c>
      <c r="O303" s="3" t="s">
        <v>163</v>
      </c>
      <c r="P303" s="33" t="s">
        <v>2719</v>
      </c>
      <c r="Q303" s="31" t="s">
        <v>1864</v>
      </c>
      <c r="R303" s="53">
        <v>0.4486342592592592</v>
      </c>
      <c r="S303" s="37">
        <v>0</v>
      </c>
      <c r="T303" s="3">
        <v>1.5825</v>
      </c>
      <c r="U303" s="3">
        <v>171.50823529411767</v>
      </c>
      <c r="V303" s="3">
        <v>0.39432000000000006</v>
      </c>
      <c r="W303" s="3">
        <v>10.4</v>
      </c>
      <c r="X303" s="37">
        <v>283.39999999999998</v>
      </c>
      <c r="Y303" s="37" t="s">
        <v>143</v>
      </c>
      <c r="Z303" s="40">
        <v>0.1225</v>
      </c>
      <c r="AA303" s="41">
        <v>0.74</v>
      </c>
      <c r="AB303" s="41">
        <v>9.0649999999999981E-2</v>
      </c>
      <c r="AC303" s="42" t="s">
        <v>144</v>
      </c>
      <c r="AD303" s="43">
        <v>516.01594153848998</v>
      </c>
      <c r="AE303" s="43">
        <v>602.01859846157163</v>
      </c>
      <c r="AF303" s="44">
        <v>0.8165952274846604</v>
      </c>
      <c r="AG303" s="44">
        <v>0.60428046833864857</v>
      </c>
      <c r="AH303" s="44">
        <v>88.500983516899012</v>
      </c>
      <c r="AI303" s="44">
        <v>65.490727802505248</v>
      </c>
      <c r="AJ303" s="44">
        <v>0.23738797374536696</v>
      </c>
      <c r="AK303" s="45">
        <v>0.17566710057157153</v>
      </c>
      <c r="AL303" s="35">
        <v>2.737362015863698E-2</v>
      </c>
      <c r="AM303" s="35">
        <v>4.87991692874532E-3</v>
      </c>
      <c r="AN303" s="35">
        <v>-19.469651383556553</v>
      </c>
    </row>
    <row r="304" spans="1:41" x14ac:dyDescent="0.2">
      <c r="A304" s="29">
        <v>304</v>
      </c>
      <c r="B304" s="46">
        <v>43454</v>
      </c>
      <c r="C304" s="3" t="s">
        <v>1575</v>
      </c>
      <c r="D304" s="3" t="s">
        <v>1288</v>
      </c>
      <c r="E304" s="32" t="s">
        <v>137</v>
      </c>
      <c r="F304" s="3" t="s">
        <v>138</v>
      </c>
      <c r="G304" s="33" t="s">
        <v>1782</v>
      </c>
      <c r="H304" s="32">
        <v>2018</v>
      </c>
      <c r="I304" s="47" t="s">
        <v>607</v>
      </c>
      <c r="J304" s="47" t="s">
        <v>396</v>
      </c>
      <c r="K304" s="32" t="s">
        <v>1796</v>
      </c>
      <c r="L304" s="32" t="s">
        <v>1797</v>
      </c>
      <c r="M304" s="32" t="s">
        <v>1810</v>
      </c>
      <c r="N304" s="3">
        <v>6</v>
      </c>
      <c r="O304" s="3" t="s">
        <v>154</v>
      </c>
      <c r="P304" s="33" t="s">
        <v>2720</v>
      </c>
      <c r="Q304" s="31" t="s">
        <v>1864</v>
      </c>
      <c r="R304" s="53">
        <v>0.4486342592592592</v>
      </c>
      <c r="S304" s="37">
        <v>0</v>
      </c>
      <c r="T304" s="3">
        <v>1.5825</v>
      </c>
      <c r="U304" s="3">
        <v>136.01823529411766</v>
      </c>
      <c r="V304" s="3">
        <v>0.39432000000000006</v>
      </c>
      <c r="W304" s="3">
        <v>8.6999999999999993</v>
      </c>
      <c r="X304" s="37">
        <v>281.7</v>
      </c>
      <c r="Y304" s="37" t="s">
        <v>143</v>
      </c>
      <c r="Z304" s="40">
        <v>0.1225</v>
      </c>
      <c r="AA304" s="41">
        <v>0.74</v>
      </c>
      <c r="AB304" s="41">
        <v>9.0649999999999981E-2</v>
      </c>
      <c r="AC304" s="42" t="s">
        <v>144</v>
      </c>
      <c r="AD304" s="43">
        <v>519.12998875402218</v>
      </c>
      <c r="AE304" s="43">
        <v>605.65165354635917</v>
      </c>
      <c r="AF304" s="44">
        <v>0.82152320720324012</v>
      </c>
      <c r="AG304" s="44">
        <v>0.60792717333039759</v>
      </c>
      <c r="AH304" s="44">
        <v>70.611144958577256</v>
      </c>
      <c r="AI304" s="44">
        <v>52.252247269347158</v>
      </c>
      <c r="AJ304" s="44">
        <v>0.2388205600264004</v>
      </c>
      <c r="AK304" s="45">
        <v>0.17672721441953626</v>
      </c>
      <c r="AL304" s="35">
        <v>9.0119771896220405E-2</v>
      </c>
      <c r="AM304" s="35">
        <v>0.10470688652129677</v>
      </c>
      <c r="AN304" s="35">
        <v>-34.536169141759771</v>
      </c>
    </row>
    <row r="305" spans="1:41" x14ac:dyDescent="0.2">
      <c r="A305" s="29">
        <v>305</v>
      </c>
      <c r="B305" s="46">
        <v>43454</v>
      </c>
      <c r="C305" s="3" t="s">
        <v>1579</v>
      </c>
      <c r="D305" s="3" t="s">
        <v>1297</v>
      </c>
      <c r="E305" s="32" t="s">
        <v>137</v>
      </c>
      <c r="F305" s="3" t="s">
        <v>138</v>
      </c>
      <c r="G305" s="33" t="s">
        <v>1782</v>
      </c>
      <c r="H305" s="32">
        <v>2018</v>
      </c>
      <c r="I305" s="47" t="s">
        <v>607</v>
      </c>
      <c r="J305" s="47" t="s">
        <v>396</v>
      </c>
      <c r="K305" s="32" t="s">
        <v>1796</v>
      </c>
      <c r="L305" s="32" t="s">
        <v>1815</v>
      </c>
      <c r="M305" s="32" t="s">
        <v>1798</v>
      </c>
      <c r="N305" s="3">
        <v>5</v>
      </c>
      <c r="O305" s="3" t="s">
        <v>1377</v>
      </c>
      <c r="P305" s="33" t="s">
        <v>2721</v>
      </c>
      <c r="Q305" s="31" t="s">
        <v>1864</v>
      </c>
      <c r="R305" s="53">
        <v>0.45557870370370374</v>
      </c>
      <c r="S305" s="37">
        <v>0</v>
      </c>
      <c r="T305" s="3">
        <v>5.1825000000000001</v>
      </c>
      <c r="U305" s="3">
        <v>142.28117647058824</v>
      </c>
      <c r="V305" s="3">
        <v>0.31164000000000003</v>
      </c>
      <c r="W305" s="3">
        <v>13.6</v>
      </c>
      <c r="X305" s="37">
        <v>286.60000000000002</v>
      </c>
      <c r="Y305" s="37" t="s">
        <v>143</v>
      </c>
      <c r="Z305" s="40">
        <v>0.1225</v>
      </c>
      <c r="AA305" s="41">
        <v>0.74</v>
      </c>
      <c r="AB305" s="41">
        <v>9.0649999999999981E-2</v>
      </c>
      <c r="AC305" s="42" t="s">
        <v>144</v>
      </c>
      <c r="AD305" s="43">
        <v>510.25442369856256</v>
      </c>
      <c r="AE305" s="43">
        <v>595.29682764832296</v>
      </c>
      <c r="AF305" s="44">
        <v>2.6443935508178007</v>
      </c>
      <c r="AG305" s="44">
        <v>1.9568512276051722</v>
      </c>
      <c r="AH305" s="44">
        <v>72.599599703153473</v>
      </c>
      <c r="AI305" s="44">
        <v>53.723703780333558</v>
      </c>
      <c r="AJ305" s="44">
        <v>0.1855183033683234</v>
      </c>
      <c r="AK305" s="45">
        <v>0.13728354449255931</v>
      </c>
      <c r="AL305" s="58">
        <v>-2.3312008905910764</v>
      </c>
      <c r="AM305" s="35">
        <v>0.10723399066573683</v>
      </c>
      <c r="AN305" s="35">
        <v>5.8841758071328432</v>
      </c>
    </row>
    <row r="306" spans="1:41" x14ac:dyDescent="0.2">
      <c r="A306" s="29">
        <v>306</v>
      </c>
      <c r="B306" s="46">
        <v>43454</v>
      </c>
      <c r="C306" s="3" t="s">
        <v>1583</v>
      </c>
      <c r="D306" s="3" t="s">
        <v>1305</v>
      </c>
      <c r="E306" s="32" t="s">
        <v>137</v>
      </c>
      <c r="F306" s="3" t="s">
        <v>138</v>
      </c>
      <c r="G306" s="33" t="s">
        <v>1782</v>
      </c>
      <c r="H306" s="32">
        <v>2018</v>
      </c>
      <c r="I306" s="47" t="s">
        <v>607</v>
      </c>
      <c r="J306" s="47" t="s">
        <v>396</v>
      </c>
      <c r="K306" s="32" t="s">
        <v>1796</v>
      </c>
      <c r="L306" s="32" t="s">
        <v>1815</v>
      </c>
      <c r="M306" s="32" t="s">
        <v>1805</v>
      </c>
      <c r="N306" s="3">
        <v>11</v>
      </c>
      <c r="O306" s="3" t="s">
        <v>163</v>
      </c>
      <c r="P306" s="33" t="s">
        <v>2722</v>
      </c>
      <c r="Q306" s="31" t="s">
        <v>1864</v>
      </c>
      <c r="R306" s="53">
        <v>0.45557870370370374</v>
      </c>
      <c r="S306" s="37">
        <v>0</v>
      </c>
      <c r="T306" s="3">
        <v>1.8824999999999998</v>
      </c>
      <c r="U306" s="3">
        <v>132.0035294117647</v>
      </c>
      <c r="V306" s="3">
        <v>0.43247999999999998</v>
      </c>
      <c r="W306" s="3">
        <v>12.9</v>
      </c>
      <c r="X306" s="37">
        <v>285.89999999999998</v>
      </c>
      <c r="Y306" s="37" t="s">
        <v>143</v>
      </c>
      <c r="Z306" s="40">
        <v>0.1225</v>
      </c>
      <c r="AA306" s="41">
        <v>0.74</v>
      </c>
      <c r="AB306" s="41">
        <v>9.0649999999999981E-2</v>
      </c>
      <c r="AC306" s="42" t="s">
        <v>144</v>
      </c>
      <c r="AD306" s="43">
        <v>511.50373498428831</v>
      </c>
      <c r="AE306" s="43">
        <v>596.75435748166979</v>
      </c>
      <c r="AF306" s="44">
        <v>0.96290578110792258</v>
      </c>
      <c r="AG306" s="44">
        <v>0.71255027801986259</v>
      </c>
      <c r="AH306" s="44">
        <v>67.520298325226008</v>
      </c>
      <c r="AI306" s="44">
        <v>49.965020760667237</v>
      </c>
      <c r="AJ306" s="44">
        <v>0.25808432452367253</v>
      </c>
      <c r="AK306" s="45">
        <v>0.19098240014751761</v>
      </c>
      <c r="AL306" s="35">
        <v>-0.22303303454573803</v>
      </c>
      <c r="AM306" s="35">
        <v>-1.8379123291295939E-2</v>
      </c>
      <c r="AN306" s="35">
        <v>8.1136696096445089</v>
      </c>
    </row>
    <row r="307" spans="1:41" x14ac:dyDescent="0.2">
      <c r="A307" s="29">
        <v>307</v>
      </c>
      <c r="B307" s="46">
        <v>43454</v>
      </c>
      <c r="C307" s="3" t="s">
        <v>1587</v>
      </c>
      <c r="D307" s="3" t="s">
        <v>1313</v>
      </c>
      <c r="E307" s="32" t="s">
        <v>137</v>
      </c>
      <c r="F307" s="3" t="s">
        <v>138</v>
      </c>
      <c r="G307" s="33" t="s">
        <v>1782</v>
      </c>
      <c r="H307" s="32">
        <v>2018</v>
      </c>
      <c r="I307" s="47" t="s">
        <v>607</v>
      </c>
      <c r="J307" s="47" t="s">
        <v>396</v>
      </c>
      <c r="K307" s="32" t="s">
        <v>1796</v>
      </c>
      <c r="L307" s="32" t="s">
        <v>1815</v>
      </c>
      <c r="M307" s="32" t="s">
        <v>1810</v>
      </c>
      <c r="N307" s="3">
        <v>6</v>
      </c>
      <c r="O307" s="3" t="s">
        <v>154</v>
      </c>
      <c r="P307" s="33" t="s">
        <v>2723</v>
      </c>
      <c r="Q307" s="31" t="s">
        <v>1864</v>
      </c>
      <c r="R307" s="53">
        <v>0.45557870370370374</v>
      </c>
      <c r="S307" s="37">
        <v>0</v>
      </c>
      <c r="T307" s="3">
        <v>1.7324999999999999</v>
      </c>
      <c r="U307" s="3">
        <v>135.85764705882355</v>
      </c>
      <c r="V307" s="3">
        <v>0.37524000000000007</v>
      </c>
      <c r="W307" s="3">
        <v>10.7</v>
      </c>
      <c r="X307" s="37">
        <v>283.7</v>
      </c>
      <c r="Y307" s="37" t="s">
        <v>143</v>
      </c>
      <c r="Z307" s="40">
        <v>0.1225</v>
      </c>
      <c r="AA307" s="41">
        <v>0.74</v>
      </c>
      <c r="AB307" s="41">
        <v>9.0649999999999981E-2</v>
      </c>
      <c r="AC307" s="42" t="s">
        <v>144</v>
      </c>
      <c r="AD307" s="43">
        <v>515.47027787101877</v>
      </c>
      <c r="AE307" s="43">
        <v>601.38199084952203</v>
      </c>
      <c r="AF307" s="44">
        <v>0.89305225641153996</v>
      </c>
      <c r="AG307" s="44">
        <v>0.66085866974453944</v>
      </c>
      <c r="AH307" s="44">
        <v>70.030579080314567</v>
      </c>
      <c r="AI307" s="44">
        <v>51.822628519432769</v>
      </c>
      <c r="AJ307" s="44">
        <v>0.2256625782463747</v>
      </c>
      <c r="AK307" s="45">
        <v>0.16699030790231725</v>
      </c>
      <c r="AL307" s="35">
        <v>-0.14906986241843284</v>
      </c>
      <c r="AM307" s="35">
        <v>6.4275249163103274E-2</v>
      </c>
      <c r="AN307" s="35">
        <v>13.46988433096176</v>
      </c>
    </row>
    <row r="308" spans="1:41" x14ac:dyDescent="0.2">
      <c r="A308" s="29">
        <v>308</v>
      </c>
      <c r="B308" s="46">
        <v>43454</v>
      </c>
      <c r="C308" s="3" t="s">
        <v>1591</v>
      </c>
      <c r="D308" s="3" t="s">
        <v>1321</v>
      </c>
      <c r="E308" s="32" t="s">
        <v>137</v>
      </c>
      <c r="F308" s="3" t="s">
        <v>138</v>
      </c>
      <c r="G308" s="33" t="s">
        <v>1782</v>
      </c>
      <c r="H308" s="32">
        <v>2018</v>
      </c>
      <c r="I308" s="47" t="s">
        <v>607</v>
      </c>
      <c r="J308" s="47" t="s">
        <v>396</v>
      </c>
      <c r="K308" s="32" t="s">
        <v>1828</v>
      </c>
      <c r="L308" s="32" t="s">
        <v>1797</v>
      </c>
      <c r="M308" s="32" t="s">
        <v>1798</v>
      </c>
      <c r="N308" s="3">
        <v>5</v>
      </c>
      <c r="O308" s="3" t="s">
        <v>1377</v>
      </c>
      <c r="P308" s="33" t="s">
        <v>2724</v>
      </c>
      <c r="Q308" s="31" t="s">
        <v>1864</v>
      </c>
      <c r="R308" s="53">
        <v>0.47446759259259258</v>
      </c>
      <c r="S308" s="37">
        <v>0</v>
      </c>
      <c r="T308" s="3">
        <v>1.8824999999999998</v>
      </c>
      <c r="U308" s="3">
        <v>90.8929411764706</v>
      </c>
      <c r="V308" s="3">
        <v>0.54060000000000008</v>
      </c>
      <c r="W308" s="3">
        <v>16.899999999999999</v>
      </c>
      <c r="X308" s="37">
        <v>289.89999999999998</v>
      </c>
      <c r="Y308" s="37" t="s">
        <v>143</v>
      </c>
      <c r="Z308" s="40">
        <v>0.1225</v>
      </c>
      <c r="AA308" s="41">
        <v>0.74</v>
      </c>
      <c r="AB308" s="41">
        <v>9.0649999999999981E-2</v>
      </c>
      <c r="AC308" s="42" t="s">
        <v>144</v>
      </c>
      <c r="AD308" s="43">
        <v>504.44607737843415</v>
      </c>
      <c r="AE308" s="43">
        <v>588.52042360817313</v>
      </c>
      <c r="AF308" s="44">
        <v>0.94961974066490218</v>
      </c>
      <c r="AG308" s="44">
        <v>0.70271860809202746</v>
      </c>
      <c r="AH308" s="44">
        <v>45.850587637859356</v>
      </c>
      <c r="AI308" s="44">
        <v>33.929434852015916</v>
      </c>
      <c r="AJ308" s="44">
        <v>0.31815414100257844</v>
      </c>
      <c r="AK308" s="45">
        <v>0.235434064341908</v>
      </c>
      <c r="AL308" s="35">
        <v>2.9188730653105845</v>
      </c>
      <c r="AM308" s="35">
        <v>0.18097291962100076</v>
      </c>
      <c r="AN308" s="35">
        <v>10.60653993191999</v>
      </c>
    </row>
    <row r="309" spans="1:41" x14ac:dyDescent="0.2">
      <c r="A309" s="29">
        <v>309</v>
      </c>
      <c r="B309" s="46">
        <v>43454</v>
      </c>
      <c r="C309" s="3" t="s">
        <v>1595</v>
      </c>
      <c r="D309" s="3" t="s">
        <v>1329</v>
      </c>
      <c r="E309" s="32" t="s">
        <v>137</v>
      </c>
      <c r="F309" s="3" t="s">
        <v>138</v>
      </c>
      <c r="G309" s="33" t="s">
        <v>1782</v>
      </c>
      <c r="H309" s="32">
        <v>2018</v>
      </c>
      <c r="I309" s="47" t="s">
        <v>607</v>
      </c>
      <c r="J309" s="47" t="s">
        <v>396</v>
      </c>
      <c r="K309" s="32" t="s">
        <v>1828</v>
      </c>
      <c r="L309" s="32" t="s">
        <v>1797</v>
      </c>
      <c r="M309" s="32" t="s">
        <v>1805</v>
      </c>
      <c r="N309" s="3">
        <v>11</v>
      </c>
      <c r="O309" s="3" t="s">
        <v>163</v>
      </c>
      <c r="P309" s="33" t="s">
        <v>2725</v>
      </c>
      <c r="Q309" s="31" t="s">
        <v>1864</v>
      </c>
      <c r="R309" s="53">
        <v>0.47446759259259258</v>
      </c>
      <c r="S309" s="37">
        <v>0</v>
      </c>
      <c r="T309" s="3">
        <v>3.0074999999999998</v>
      </c>
      <c r="U309" s="3">
        <v>104.38235294117648</v>
      </c>
      <c r="V309" s="3">
        <v>0.77591999999999994</v>
      </c>
      <c r="W309" s="3">
        <v>16.899999999999999</v>
      </c>
      <c r="X309" s="37">
        <v>289.89999999999998</v>
      </c>
      <c r="Y309" s="37" t="s">
        <v>143</v>
      </c>
      <c r="Z309" s="40">
        <v>0.1225</v>
      </c>
      <c r="AA309" s="41">
        <v>0.74</v>
      </c>
      <c r="AB309" s="41">
        <v>9.0649999999999981E-2</v>
      </c>
      <c r="AC309" s="42" t="s">
        <v>144</v>
      </c>
      <c r="AD309" s="43">
        <v>504.44607737843415</v>
      </c>
      <c r="AE309" s="43">
        <v>588.52042360817313</v>
      </c>
      <c r="AF309" s="44">
        <v>1.5171215777156406</v>
      </c>
      <c r="AG309" s="44">
        <v>1.1226699675095737</v>
      </c>
      <c r="AH309" s="44">
        <v>52.655268488707733</v>
      </c>
      <c r="AI309" s="44">
        <v>38.96489868164371</v>
      </c>
      <c r="AJ309" s="44">
        <v>0.45664476708605367</v>
      </c>
      <c r="AK309" s="45">
        <v>0.33791712764367965</v>
      </c>
      <c r="AL309" s="35">
        <v>1.4107766216362787</v>
      </c>
      <c r="AM309" s="35">
        <v>-0.15474695011042308</v>
      </c>
      <c r="AN309" s="35">
        <v>5.1506005133196737</v>
      </c>
    </row>
    <row r="310" spans="1:41" x14ac:dyDescent="0.2">
      <c r="A310" s="29">
        <v>310</v>
      </c>
      <c r="B310" s="46">
        <v>43454</v>
      </c>
      <c r="C310" s="3" t="s">
        <v>1599</v>
      </c>
      <c r="D310" s="3" t="s">
        <v>1337</v>
      </c>
      <c r="E310" s="32" t="s">
        <v>137</v>
      </c>
      <c r="F310" s="3" t="s">
        <v>138</v>
      </c>
      <c r="G310" s="33" t="s">
        <v>1782</v>
      </c>
      <c r="H310" s="32">
        <v>2018</v>
      </c>
      <c r="I310" s="47" t="s">
        <v>607</v>
      </c>
      <c r="J310" s="47" t="s">
        <v>396</v>
      </c>
      <c r="K310" s="32" t="s">
        <v>1828</v>
      </c>
      <c r="L310" s="32" t="s">
        <v>1797</v>
      </c>
      <c r="M310" s="32" t="s">
        <v>1810</v>
      </c>
      <c r="N310" s="3">
        <v>6</v>
      </c>
      <c r="O310" s="3" t="s">
        <v>154</v>
      </c>
      <c r="P310" s="33" t="s">
        <v>2726</v>
      </c>
      <c r="Q310" s="31" t="s">
        <v>1864</v>
      </c>
      <c r="R310" s="53">
        <v>0.47446759259259258</v>
      </c>
      <c r="S310" s="37">
        <v>0</v>
      </c>
      <c r="T310" s="3">
        <v>1.8075000000000001</v>
      </c>
      <c r="U310" s="3">
        <v>93.62294117647059</v>
      </c>
      <c r="V310" s="3">
        <v>0.45155999999999996</v>
      </c>
      <c r="W310" s="3">
        <v>14.7</v>
      </c>
      <c r="X310" s="37">
        <v>287.7</v>
      </c>
      <c r="Y310" s="37" t="s">
        <v>143</v>
      </c>
      <c r="Z310" s="40">
        <v>0.1225</v>
      </c>
      <c r="AA310" s="41">
        <v>0.74</v>
      </c>
      <c r="AB310" s="41">
        <v>9.0649999999999981E-2</v>
      </c>
      <c r="AC310" s="42" t="s">
        <v>144</v>
      </c>
      <c r="AD310" s="43">
        <v>508.30350306572132</v>
      </c>
      <c r="AE310" s="43">
        <v>593.02075357667491</v>
      </c>
      <c r="AF310" s="44">
        <v>0.91875858179129133</v>
      </c>
      <c r="AG310" s="44">
        <v>0.67988135052555543</v>
      </c>
      <c r="AH310" s="44">
        <v>47.588868967315967</v>
      </c>
      <c r="AI310" s="44">
        <v>35.215763035813808</v>
      </c>
      <c r="AJ310" s="44">
        <v>0.26778445148508329</v>
      </c>
      <c r="AK310" s="45">
        <v>0.19816049409896158</v>
      </c>
      <c r="AL310" s="35">
        <v>2.0106806478404824</v>
      </c>
      <c r="AM310" s="35">
        <v>0.1356344532917986</v>
      </c>
      <c r="AN310" s="35">
        <v>37.799087434180393</v>
      </c>
    </row>
    <row r="311" spans="1:41" x14ac:dyDescent="0.2">
      <c r="A311" s="29">
        <v>311</v>
      </c>
      <c r="B311" s="46">
        <v>43454</v>
      </c>
      <c r="C311" s="3" t="s">
        <v>1603</v>
      </c>
      <c r="D311" s="3" t="s">
        <v>1345</v>
      </c>
      <c r="E311" s="32" t="s">
        <v>137</v>
      </c>
      <c r="F311" s="3" t="s">
        <v>138</v>
      </c>
      <c r="G311" s="33" t="s">
        <v>1782</v>
      </c>
      <c r="H311" s="32">
        <v>2018</v>
      </c>
      <c r="I311" s="47" t="s">
        <v>607</v>
      </c>
      <c r="J311" s="47" t="s">
        <v>396</v>
      </c>
      <c r="K311" s="32" t="s">
        <v>1828</v>
      </c>
      <c r="L311" s="32" t="s">
        <v>1815</v>
      </c>
      <c r="M311" s="32" t="s">
        <v>1798</v>
      </c>
      <c r="N311" s="3">
        <v>8</v>
      </c>
      <c r="O311" s="3" t="s">
        <v>1377</v>
      </c>
      <c r="P311" s="33" t="s">
        <v>2727</v>
      </c>
      <c r="Q311" s="31" t="s">
        <v>1864</v>
      </c>
      <c r="R311" s="53">
        <v>0.47864583333333338</v>
      </c>
      <c r="S311" s="37">
        <v>0</v>
      </c>
      <c r="T311" s="3">
        <v>1.6575</v>
      </c>
      <c r="U311" s="3">
        <v>102.29470588235294</v>
      </c>
      <c r="V311" s="3">
        <v>0.32436000000000004</v>
      </c>
      <c r="W311" s="3">
        <v>17.399999999999999</v>
      </c>
      <c r="X311" s="37">
        <v>290.39999999999998</v>
      </c>
      <c r="Y311" s="37" t="s">
        <v>143</v>
      </c>
      <c r="Z311" s="40">
        <v>0.1225</v>
      </c>
      <c r="AA311" s="41">
        <v>0.74</v>
      </c>
      <c r="AB311" s="41">
        <v>9.0649999999999981E-2</v>
      </c>
      <c r="AC311" s="42" t="s">
        <v>144</v>
      </c>
      <c r="AD311" s="43">
        <v>503.57754074382933</v>
      </c>
      <c r="AE311" s="43">
        <v>587.50713086780092</v>
      </c>
      <c r="AF311" s="44">
        <v>0.83467977378289704</v>
      </c>
      <c r="AG311" s="44">
        <v>0.61766303259934363</v>
      </c>
      <c r="AH311" s="44">
        <v>51.513316419348627</v>
      </c>
      <c r="AI311" s="44">
        <v>38.119854150317977</v>
      </c>
      <c r="AJ311" s="44">
        <v>0.19056381296827993</v>
      </c>
      <c r="AK311" s="45">
        <v>0.14101722159652713</v>
      </c>
      <c r="AL311" s="35">
        <v>5.2341314857656918E-2</v>
      </c>
      <c r="AM311" s="35">
        <v>7.8146056972708697E-2</v>
      </c>
      <c r="AN311" s="35">
        <v>5.6671101882785297</v>
      </c>
    </row>
    <row r="312" spans="1:41" x14ac:dyDescent="0.2">
      <c r="A312" s="29">
        <v>312</v>
      </c>
      <c r="B312" s="46">
        <v>43454</v>
      </c>
      <c r="C312" s="3" t="s">
        <v>1607</v>
      </c>
      <c r="D312" s="3" t="s">
        <v>1353</v>
      </c>
      <c r="E312" s="32" t="s">
        <v>137</v>
      </c>
      <c r="F312" s="3" t="s">
        <v>138</v>
      </c>
      <c r="G312" s="33" t="s">
        <v>1782</v>
      </c>
      <c r="H312" s="32">
        <v>2018</v>
      </c>
      <c r="I312" s="47" t="s">
        <v>607</v>
      </c>
      <c r="J312" s="47" t="s">
        <v>396</v>
      </c>
      <c r="K312" s="32" t="s">
        <v>1828</v>
      </c>
      <c r="L312" s="32" t="s">
        <v>1815</v>
      </c>
      <c r="M312" s="32" t="s">
        <v>1805</v>
      </c>
      <c r="N312" s="3">
        <v>14</v>
      </c>
      <c r="O312" s="3" t="s">
        <v>163</v>
      </c>
      <c r="P312" s="33" t="s">
        <v>2728</v>
      </c>
      <c r="Q312" s="31" t="s">
        <v>1864</v>
      </c>
      <c r="R312" s="53">
        <v>0.47864583333333338</v>
      </c>
      <c r="S312" s="37">
        <v>0</v>
      </c>
      <c r="T312" s="3">
        <v>1.6575</v>
      </c>
      <c r="U312" s="3">
        <v>114.66000000000001</v>
      </c>
      <c r="V312" s="3">
        <v>0.61055999999999999</v>
      </c>
      <c r="W312" s="3">
        <v>17.5</v>
      </c>
      <c r="X312" s="37">
        <v>290.5</v>
      </c>
      <c r="Y312" s="37" t="s">
        <v>143</v>
      </c>
      <c r="Z312" s="40">
        <v>0.1225</v>
      </c>
      <c r="AA312" s="41">
        <v>0.74</v>
      </c>
      <c r="AB312" s="41">
        <v>9.0649999999999981E-2</v>
      </c>
      <c r="AC312" s="42" t="s">
        <v>144</v>
      </c>
      <c r="AD312" s="43">
        <v>503.40419219279875</v>
      </c>
      <c r="AE312" s="43">
        <v>587.30489089159857</v>
      </c>
      <c r="AF312" s="44">
        <v>0.83439244855956396</v>
      </c>
      <c r="AG312" s="44">
        <v>0.61745041193407724</v>
      </c>
      <c r="AH312" s="44">
        <v>57.720324676826316</v>
      </c>
      <c r="AI312" s="44">
        <v>42.713040260851464</v>
      </c>
      <c r="AJ312" s="44">
        <v>0.3585848741827744</v>
      </c>
      <c r="AK312" s="45">
        <v>0.26535280689525298</v>
      </c>
      <c r="AL312" s="35">
        <v>-1.3693480716490458E-2</v>
      </c>
      <c r="AM312" s="35">
        <v>0.10706180687347858</v>
      </c>
      <c r="AN312" s="35">
        <v>-9.8196284248035965</v>
      </c>
    </row>
    <row r="313" spans="1:41" x14ac:dyDescent="0.2">
      <c r="A313" s="29">
        <v>313</v>
      </c>
      <c r="B313" s="46">
        <v>43454</v>
      </c>
      <c r="C313" s="3" t="s">
        <v>1611</v>
      </c>
      <c r="D313" s="3" t="s">
        <v>1361</v>
      </c>
      <c r="E313" s="32" t="s">
        <v>137</v>
      </c>
      <c r="F313" s="3" t="s">
        <v>138</v>
      </c>
      <c r="G313" s="33" t="s">
        <v>1782</v>
      </c>
      <c r="H313" s="32">
        <v>2018</v>
      </c>
      <c r="I313" s="47" t="s">
        <v>607</v>
      </c>
      <c r="J313" s="47" t="s">
        <v>396</v>
      </c>
      <c r="K313" s="32" t="s">
        <v>1828</v>
      </c>
      <c r="L313" s="32" t="s">
        <v>1815</v>
      </c>
      <c r="M313" s="32" t="s">
        <v>1810</v>
      </c>
      <c r="N313" s="3">
        <v>2</v>
      </c>
      <c r="O313" s="3" t="s">
        <v>154</v>
      </c>
      <c r="P313" s="33" t="s">
        <v>2729</v>
      </c>
      <c r="Q313" s="31" t="s">
        <v>1864</v>
      </c>
      <c r="R313" s="53">
        <v>0.47864583333333338</v>
      </c>
      <c r="S313" s="37">
        <v>0</v>
      </c>
      <c r="T313" s="3">
        <v>1.7324999999999999</v>
      </c>
      <c r="U313" s="3">
        <v>82.542352941176489</v>
      </c>
      <c r="V313" s="3">
        <v>0.64236000000000004</v>
      </c>
      <c r="W313" s="3">
        <v>16</v>
      </c>
      <c r="X313" s="37">
        <v>289</v>
      </c>
      <c r="Y313" s="37" t="s">
        <v>143</v>
      </c>
      <c r="Z313" s="40">
        <v>0.1225</v>
      </c>
      <c r="AA313" s="41">
        <v>0.74</v>
      </c>
      <c r="AB313" s="41">
        <v>9.0649999999999981E-2</v>
      </c>
      <c r="AC313" s="42" t="s">
        <v>144</v>
      </c>
      <c r="AD313" s="43">
        <v>506.01701671975098</v>
      </c>
      <c r="AE313" s="43">
        <v>590.3531861730429</v>
      </c>
      <c r="AF313" s="44">
        <v>0.87667448146696858</v>
      </c>
      <c r="AG313" s="44">
        <v>0.64873911628555658</v>
      </c>
      <c r="AH313" s="44">
        <v>41.767835188322891</v>
      </c>
      <c r="AI313" s="44">
        <v>30.908198039358933</v>
      </c>
      <c r="AJ313" s="44">
        <v>0.37921927267011585</v>
      </c>
      <c r="AK313" s="45">
        <v>0.28062226177588567</v>
      </c>
      <c r="AL313" s="35">
        <v>4.5907452258515426E-2</v>
      </c>
      <c r="AM313" s="35">
        <v>-0.12020475888551133</v>
      </c>
      <c r="AN313" s="35">
        <v>11.834852755620659</v>
      </c>
    </row>
    <row r="314" spans="1:41" x14ac:dyDescent="0.2">
      <c r="A314" s="29">
        <v>314</v>
      </c>
      <c r="B314" s="46">
        <v>43510</v>
      </c>
      <c r="C314" s="3" t="s">
        <v>1615</v>
      </c>
      <c r="D314" s="3" t="s">
        <v>1270</v>
      </c>
      <c r="E314" s="32" t="s">
        <v>137</v>
      </c>
      <c r="F314" s="3" t="s">
        <v>138</v>
      </c>
      <c r="G314" s="33" t="s">
        <v>1782</v>
      </c>
      <c r="H314" s="3">
        <v>2019</v>
      </c>
      <c r="I314" s="47" t="s">
        <v>448</v>
      </c>
      <c r="J314" s="47" t="s">
        <v>1616</v>
      </c>
      <c r="K314" s="32" t="s">
        <v>1796</v>
      </c>
      <c r="L314" s="32" t="s">
        <v>1797</v>
      </c>
      <c r="M314" s="32" t="s">
        <v>1798</v>
      </c>
      <c r="N314" s="3">
        <v>6</v>
      </c>
      <c r="O314" s="3" t="s">
        <v>1170</v>
      </c>
      <c r="P314" s="33" t="s">
        <v>2730</v>
      </c>
      <c r="Q314" s="31" t="s">
        <v>1864</v>
      </c>
      <c r="R314" s="53">
        <v>0.55063657407407407</v>
      </c>
      <c r="S314" s="37">
        <v>0</v>
      </c>
      <c r="T314" s="3">
        <v>1.5825</v>
      </c>
      <c r="U314" s="3">
        <v>94.586470588235315</v>
      </c>
      <c r="V314" s="3">
        <v>0.62963999999999998</v>
      </c>
      <c r="W314" s="3">
        <v>16.2</v>
      </c>
      <c r="X314" s="37">
        <v>289.2</v>
      </c>
      <c r="Y314" s="37" t="s">
        <v>143</v>
      </c>
      <c r="Z314" s="40">
        <v>0.1225</v>
      </c>
      <c r="AA314" s="41">
        <v>0.74</v>
      </c>
      <c r="AB314" s="41">
        <v>9.0649999999999981E-2</v>
      </c>
      <c r="AC314" s="42" t="s">
        <v>144</v>
      </c>
      <c r="AD314" s="43">
        <v>505.66707410791167</v>
      </c>
      <c r="AE314" s="43">
        <v>589.94491979256361</v>
      </c>
      <c r="AF314" s="44">
        <v>0.80021814477577025</v>
      </c>
      <c r="AG314" s="44">
        <v>0.59216142713406983</v>
      </c>
      <c r="AH314" s="44">
        <v>47.829263832546999</v>
      </c>
      <c r="AI314" s="44">
        <v>35.393655236084776</v>
      </c>
      <c r="AJ314" s="44">
        <v>0.37145291929818974</v>
      </c>
      <c r="AK314" s="45">
        <v>0.27487516028066034</v>
      </c>
      <c r="AL314" s="35">
        <v>2.0349854201651363E-2</v>
      </c>
      <c r="AM314" s="35">
        <v>-0.25308366438037394</v>
      </c>
      <c r="AN314" s="35">
        <v>8.2085749657621445</v>
      </c>
    </row>
    <row r="315" spans="1:41" ht="15" x14ac:dyDescent="0.25">
      <c r="A315" s="29">
        <v>315</v>
      </c>
      <c r="B315" s="46">
        <v>43510</v>
      </c>
      <c r="C315" s="3" t="s">
        <v>1620</v>
      </c>
      <c r="D315" s="3" t="s">
        <v>1280</v>
      </c>
      <c r="E315" s="32" t="s">
        <v>137</v>
      </c>
      <c r="F315" s="3" t="s">
        <v>138</v>
      </c>
      <c r="G315" s="33" t="s">
        <v>1782</v>
      </c>
      <c r="H315" s="3">
        <v>2019</v>
      </c>
      <c r="I315" s="47" t="s">
        <v>448</v>
      </c>
      <c r="J315" s="47" t="s">
        <v>1616</v>
      </c>
      <c r="K315" s="32" t="s">
        <v>1796</v>
      </c>
      <c r="L315" s="32" t="s">
        <v>1797</v>
      </c>
      <c r="M315" s="32" t="s">
        <v>1805</v>
      </c>
      <c r="N315" s="3">
        <v>8</v>
      </c>
      <c r="O315" s="3" t="s">
        <v>554</v>
      </c>
      <c r="P315" s="33" t="s">
        <v>2731</v>
      </c>
      <c r="Q315" s="31" t="s">
        <v>1864</v>
      </c>
      <c r="R315" s="53">
        <v>0.55063657407407407</v>
      </c>
      <c r="S315" s="37">
        <v>0</v>
      </c>
      <c r="T315" s="3">
        <v>1.5825</v>
      </c>
      <c r="U315" s="3">
        <v>109.52117647058824</v>
      </c>
      <c r="V315" s="3">
        <v>0.43883999999999995</v>
      </c>
      <c r="W315" s="48">
        <v>16.2</v>
      </c>
      <c r="X315" s="37">
        <v>289.2</v>
      </c>
      <c r="Y315" s="37" t="s">
        <v>143</v>
      </c>
      <c r="Z315" s="40">
        <v>0.1225</v>
      </c>
      <c r="AA315" s="41">
        <v>0.74</v>
      </c>
      <c r="AB315" s="41">
        <v>9.0649999999999981E-2</v>
      </c>
      <c r="AC315" s="42" t="s">
        <v>144</v>
      </c>
      <c r="AD315" s="43">
        <v>505.66707410791167</v>
      </c>
      <c r="AE315" s="43">
        <v>589.94491979256361</v>
      </c>
      <c r="AF315" s="44">
        <v>0.80021814477577025</v>
      </c>
      <c r="AG315" s="44">
        <v>0.59216142713406983</v>
      </c>
      <c r="AH315" s="44">
        <v>55.38125285873862</v>
      </c>
      <c r="AI315" s="44">
        <v>40.982127115466568</v>
      </c>
      <c r="AJ315" s="44">
        <v>0.25889142860176861</v>
      </c>
      <c r="AK315" s="45">
        <v>0.19157965716530873</v>
      </c>
      <c r="AL315" s="35">
        <v>-6.4740169002881487E-3</v>
      </c>
      <c r="AM315" s="35">
        <v>4.5899189751464127E-2</v>
      </c>
      <c r="AN315" s="35">
        <v>-7.6137205259632443</v>
      </c>
      <c r="AO315" s="57" t="s">
        <v>1621</v>
      </c>
    </row>
    <row r="316" spans="1:41" x14ac:dyDescent="0.2">
      <c r="A316" s="29">
        <v>316</v>
      </c>
      <c r="B316" s="46">
        <v>43510</v>
      </c>
      <c r="C316" s="3" t="s">
        <v>1625</v>
      </c>
      <c r="D316" s="3" t="s">
        <v>1288</v>
      </c>
      <c r="E316" s="32" t="s">
        <v>137</v>
      </c>
      <c r="F316" s="3" t="s">
        <v>138</v>
      </c>
      <c r="G316" s="33" t="s">
        <v>1782</v>
      </c>
      <c r="H316" s="3">
        <v>2019</v>
      </c>
      <c r="I316" s="47" t="s">
        <v>448</v>
      </c>
      <c r="J316" s="47" t="s">
        <v>1616</v>
      </c>
      <c r="K316" s="32" t="s">
        <v>1796</v>
      </c>
      <c r="L316" s="32" t="s">
        <v>1797</v>
      </c>
      <c r="M316" s="32" t="s">
        <v>1810</v>
      </c>
      <c r="N316" s="3">
        <v>11</v>
      </c>
      <c r="O316" s="3" t="s">
        <v>664</v>
      </c>
      <c r="P316" s="33" t="s">
        <v>2732</v>
      </c>
      <c r="Q316" s="31" t="s">
        <v>1864</v>
      </c>
      <c r="R316" s="53">
        <v>0.55063657407407407</v>
      </c>
      <c r="S316" s="37">
        <v>0</v>
      </c>
      <c r="T316" s="3">
        <v>1.5825</v>
      </c>
      <c r="U316" s="3">
        <v>117.06882352941177</v>
      </c>
      <c r="V316" s="3">
        <v>0.45155999999999996</v>
      </c>
      <c r="W316" s="3">
        <v>16.899999999999999</v>
      </c>
      <c r="X316" s="37">
        <v>289.89999999999998</v>
      </c>
      <c r="Y316" s="37" t="s">
        <v>143</v>
      </c>
      <c r="Z316" s="40">
        <v>0.1225</v>
      </c>
      <c r="AA316" s="41">
        <v>0.74</v>
      </c>
      <c r="AB316" s="41">
        <v>9.0649999999999981E-2</v>
      </c>
      <c r="AC316" s="42" t="s">
        <v>144</v>
      </c>
      <c r="AD316" s="43">
        <v>504.44607737843415</v>
      </c>
      <c r="AE316" s="43">
        <v>588.52042360817313</v>
      </c>
      <c r="AF316" s="44">
        <v>0.79828591745137201</v>
      </c>
      <c r="AG316" s="44">
        <v>0.59073157891401518</v>
      </c>
      <c r="AH316" s="44">
        <v>59.054908812719908</v>
      </c>
      <c r="AI316" s="44">
        <v>43.700632521412722</v>
      </c>
      <c r="AJ316" s="44">
        <v>0.26575228248450661</v>
      </c>
      <c r="AK316" s="45">
        <v>0.19665668903853487</v>
      </c>
      <c r="AL316" s="35">
        <v>-2.7090645548122773E-2</v>
      </c>
      <c r="AM316" s="35">
        <v>-4.8051584352411685E-2</v>
      </c>
      <c r="AN316" s="35">
        <v>-7.862894072703714</v>
      </c>
    </row>
    <row r="317" spans="1:41" x14ac:dyDescent="0.2">
      <c r="A317" s="29">
        <v>317</v>
      </c>
      <c r="B317" s="46">
        <v>43510</v>
      </c>
      <c r="C317" s="3" t="s">
        <v>1629</v>
      </c>
      <c r="D317" s="3" t="s">
        <v>1297</v>
      </c>
      <c r="E317" s="32" t="s">
        <v>137</v>
      </c>
      <c r="F317" s="3" t="s">
        <v>138</v>
      </c>
      <c r="G317" s="33" t="s">
        <v>1782</v>
      </c>
      <c r="H317" s="3">
        <v>2019</v>
      </c>
      <c r="I317" s="47" t="s">
        <v>448</v>
      </c>
      <c r="J317" s="47" t="s">
        <v>1616</v>
      </c>
      <c r="K317" s="32" t="s">
        <v>1796</v>
      </c>
      <c r="L317" s="32" t="s">
        <v>1815</v>
      </c>
      <c r="M317" s="32" t="s">
        <v>1798</v>
      </c>
      <c r="N317" s="3">
        <v>2</v>
      </c>
      <c r="O317" s="3" t="s">
        <v>1170</v>
      </c>
      <c r="P317" s="33" t="s">
        <v>2733</v>
      </c>
      <c r="Q317" s="31" t="s">
        <v>1864</v>
      </c>
      <c r="R317" s="53">
        <v>0.55410879629629628</v>
      </c>
      <c r="S317" s="37">
        <v>0</v>
      </c>
      <c r="T317" s="3">
        <v>1.5074999999999998</v>
      </c>
      <c r="U317" s="3">
        <v>122.52882352941177</v>
      </c>
      <c r="V317" s="3">
        <v>0.60419999999999996</v>
      </c>
      <c r="W317" s="3">
        <v>16.600000000000001</v>
      </c>
      <c r="X317" s="37">
        <v>289.60000000000002</v>
      </c>
      <c r="Y317" s="37" t="s">
        <v>143</v>
      </c>
      <c r="Z317" s="40">
        <v>0.1225</v>
      </c>
      <c r="AA317" s="41">
        <v>0.74</v>
      </c>
      <c r="AB317" s="41">
        <v>9.0649999999999981E-2</v>
      </c>
      <c r="AC317" s="42" t="s">
        <v>144</v>
      </c>
      <c r="AD317" s="43">
        <v>504.9686389226797</v>
      </c>
      <c r="AE317" s="43">
        <v>589.13007874312632</v>
      </c>
      <c r="AF317" s="44">
        <v>0.76124022317593965</v>
      </c>
      <c r="AG317" s="44">
        <v>0.56331776515019527</v>
      </c>
      <c r="AH317" s="44">
        <v>61.873213246444273</v>
      </c>
      <c r="AI317" s="44">
        <v>45.786177802368755</v>
      </c>
      <c r="AJ317" s="44">
        <v>0.35595239357659686</v>
      </c>
      <c r="AK317" s="45">
        <v>0.2634047712466816</v>
      </c>
      <c r="AL317" s="35">
        <v>3.629732829085628E-2</v>
      </c>
      <c r="AM317" s="35">
        <v>0.20247170197615474</v>
      </c>
      <c r="AN317" s="35">
        <v>-24.166898144649235</v>
      </c>
    </row>
    <row r="318" spans="1:41" x14ac:dyDescent="0.2">
      <c r="A318" s="29">
        <v>318</v>
      </c>
      <c r="B318" s="46">
        <v>43510</v>
      </c>
      <c r="C318" s="3" t="s">
        <v>1633</v>
      </c>
      <c r="D318" s="3" t="s">
        <v>1305</v>
      </c>
      <c r="E318" s="32" t="s">
        <v>137</v>
      </c>
      <c r="F318" s="3" t="s">
        <v>138</v>
      </c>
      <c r="G318" s="33" t="s">
        <v>1782</v>
      </c>
      <c r="H318" s="3">
        <v>2019</v>
      </c>
      <c r="I318" s="47" t="s">
        <v>448</v>
      </c>
      <c r="J318" s="47" t="s">
        <v>1616</v>
      </c>
      <c r="K318" s="32" t="s">
        <v>1796</v>
      </c>
      <c r="L318" s="32" t="s">
        <v>1815</v>
      </c>
      <c r="M318" s="32" t="s">
        <v>1805</v>
      </c>
      <c r="N318" s="3">
        <v>14</v>
      </c>
      <c r="O318" s="3" t="s">
        <v>554</v>
      </c>
      <c r="P318" s="33" t="s">
        <v>2734</v>
      </c>
      <c r="Q318" s="31" t="s">
        <v>1864</v>
      </c>
      <c r="R318" s="53">
        <v>0.55410879629629628</v>
      </c>
      <c r="S318" s="37">
        <v>0</v>
      </c>
      <c r="T318" s="3">
        <v>1.6575</v>
      </c>
      <c r="U318" s="3">
        <v>113.69647058823531</v>
      </c>
      <c r="V318" s="3">
        <v>0.48336000000000001</v>
      </c>
      <c r="W318" s="3">
        <v>17</v>
      </c>
      <c r="X318" s="37">
        <v>290</v>
      </c>
      <c r="Y318" s="37" t="s">
        <v>143</v>
      </c>
      <c r="Z318" s="40">
        <v>0.1225</v>
      </c>
      <c r="AA318" s="41">
        <v>0.74</v>
      </c>
      <c r="AB318" s="41">
        <v>9.0649999999999981E-2</v>
      </c>
      <c r="AC318" s="42" t="s">
        <v>144</v>
      </c>
      <c r="AD318" s="43">
        <v>504.27213045520006</v>
      </c>
      <c r="AE318" s="43">
        <v>588.31748553106672</v>
      </c>
      <c r="AF318" s="44">
        <v>0.83583105622949405</v>
      </c>
      <c r="AG318" s="44">
        <v>0.61851498160982543</v>
      </c>
      <c r="AH318" s="44">
        <v>57.333961448766416</v>
      </c>
      <c r="AI318" s="44">
        <v>42.42713147208714</v>
      </c>
      <c r="AJ318" s="44">
        <v>0.28436913980629641</v>
      </c>
      <c r="AK318" s="45">
        <v>0.2104331634566593</v>
      </c>
      <c r="AL318" s="35">
        <v>5.83761974949446E-3</v>
      </c>
      <c r="AM318" s="35">
        <v>0.20851212542364683</v>
      </c>
      <c r="AN318" s="35">
        <v>-5.6843403915612631</v>
      </c>
    </row>
    <row r="319" spans="1:41" x14ac:dyDescent="0.2">
      <c r="A319" s="29">
        <v>319</v>
      </c>
      <c r="B319" s="46">
        <v>43510</v>
      </c>
      <c r="C319" s="3" t="s">
        <v>1637</v>
      </c>
      <c r="D319" s="3" t="s">
        <v>1313</v>
      </c>
      <c r="E319" s="32" t="s">
        <v>137</v>
      </c>
      <c r="F319" s="3" t="s">
        <v>138</v>
      </c>
      <c r="G319" s="33" t="s">
        <v>1782</v>
      </c>
      <c r="H319" s="3">
        <v>2019</v>
      </c>
      <c r="I319" s="47" t="s">
        <v>448</v>
      </c>
      <c r="J319" s="47" t="s">
        <v>1616</v>
      </c>
      <c r="K319" s="32" t="s">
        <v>1796</v>
      </c>
      <c r="L319" s="32" t="s">
        <v>1815</v>
      </c>
      <c r="M319" s="32" t="s">
        <v>1810</v>
      </c>
      <c r="N319" s="3">
        <v>5</v>
      </c>
      <c r="O319" s="3" t="s">
        <v>664</v>
      </c>
      <c r="P319" s="33" t="s">
        <v>2735</v>
      </c>
      <c r="Q319" s="31" t="s">
        <v>1864</v>
      </c>
      <c r="R319" s="53">
        <v>0.55410879629629628</v>
      </c>
      <c r="S319" s="37">
        <v>0</v>
      </c>
      <c r="T319" s="3">
        <v>1.5825</v>
      </c>
      <c r="U319" s="3">
        <v>109.0394117647059</v>
      </c>
      <c r="V319" s="3">
        <v>0.78864000000000001</v>
      </c>
      <c r="W319" s="3">
        <v>17.399999999999999</v>
      </c>
      <c r="X319" s="37">
        <v>290.39999999999998</v>
      </c>
      <c r="Y319" s="37" t="s">
        <v>143</v>
      </c>
      <c r="Z319" s="40">
        <v>0.1225</v>
      </c>
      <c r="AA319" s="41">
        <v>0.74</v>
      </c>
      <c r="AB319" s="41">
        <v>9.0649999999999981E-2</v>
      </c>
      <c r="AC319" s="42" t="s">
        <v>144</v>
      </c>
      <c r="AD319" s="43">
        <v>503.57754074382933</v>
      </c>
      <c r="AE319" s="43">
        <v>587.50713086780092</v>
      </c>
      <c r="AF319" s="44">
        <v>0.79691145822710996</v>
      </c>
      <c r="AG319" s="44">
        <v>0.58971447908806118</v>
      </c>
      <c r="AH319" s="44">
        <v>54.909798820624367</v>
      </c>
      <c r="AI319" s="44">
        <v>40.633251127262021</v>
      </c>
      <c r="AJ319" s="44">
        <v>0.46333162368758252</v>
      </c>
      <c r="AK319" s="45">
        <v>0.34286540152881101</v>
      </c>
      <c r="AL319" s="35">
        <v>-5.6536423010482319E-2</v>
      </c>
      <c r="AM319" s="35">
        <v>-0.14068660396125962</v>
      </c>
      <c r="AN319" s="35">
        <v>-10.370914034882585</v>
      </c>
    </row>
    <row r="320" spans="1:41" x14ac:dyDescent="0.2">
      <c r="A320" s="29">
        <v>320</v>
      </c>
      <c r="B320" s="46">
        <v>43510</v>
      </c>
      <c r="C320" s="3" t="s">
        <v>1641</v>
      </c>
      <c r="D320" s="3" t="s">
        <v>1321</v>
      </c>
      <c r="E320" s="32" t="s">
        <v>137</v>
      </c>
      <c r="F320" s="3" t="s">
        <v>138</v>
      </c>
      <c r="G320" s="33" t="s">
        <v>1782</v>
      </c>
      <c r="H320" s="3">
        <v>2019</v>
      </c>
      <c r="I320" s="47" t="s">
        <v>448</v>
      </c>
      <c r="J320" s="47" t="s">
        <v>1616</v>
      </c>
      <c r="K320" s="32" t="s">
        <v>1828</v>
      </c>
      <c r="L320" s="32" t="s">
        <v>1797</v>
      </c>
      <c r="M320" s="32" t="s">
        <v>1798</v>
      </c>
      <c r="N320" s="3">
        <v>2</v>
      </c>
      <c r="O320" s="3" t="s">
        <v>1170</v>
      </c>
      <c r="P320" s="33" t="s">
        <v>2736</v>
      </c>
      <c r="Q320" s="31" t="s">
        <v>1864</v>
      </c>
      <c r="R320" s="53">
        <v>0.52187499999999998</v>
      </c>
      <c r="S320" s="37">
        <v>0</v>
      </c>
      <c r="T320" s="3">
        <v>1.6575</v>
      </c>
      <c r="U320" s="3">
        <v>97.155882352941177</v>
      </c>
      <c r="V320" s="3">
        <v>0.45791999999999999</v>
      </c>
      <c r="W320" s="3">
        <v>17</v>
      </c>
      <c r="X320" s="37">
        <v>290</v>
      </c>
      <c r="Y320" s="37" t="s">
        <v>143</v>
      </c>
      <c r="Z320" s="40">
        <v>0.1225</v>
      </c>
      <c r="AA320" s="41">
        <v>0.74</v>
      </c>
      <c r="AB320" s="41">
        <v>9.0649999999999981E-2</v>
      </c>
      <c r="AC320" s="42" t="s">
        <v>144</v>
      </c>
      <c r="AD320" s="43">
        <v>504.27213045520006</v>
      </c>
      <c r="AE320" s="43">
        <v>588.31748553106672</v>
      </c>
      <c r="AF320" s="44">
        <v>0.83583105622949405</v>
      </c>
      <c r="AG320" s="44">
        <v>0.61851498160982543</v>
      </c>
      <c r="AH320" s="44">
        <v>48.993003780372419</v>
      </c>
      <c r="AI320" s="44">
        <v>36.254822797475583</v>
      </c>
      <c r="AJ320" s="44">
        <v>0.26940234297438603</v>
      </c>
      <c r="AK320" s="45">
        <v>0.19935773380104563</v>
      </c>
      <c r="AL320" s="35">
        <v>0.13618398803262513</v>
      </c>
      <c r="AM320" s="35">
        <v>0.30300614852280294</v>
      </c>
      <c r="AN320" s="35">
        <v>-3.44315320821251</v>
      </c>
    </row>
    <row r="321" spans="1:41" x14ac:dyDescent="0.2">
      <c r="A321" s="29">
        <v>321</v>
      </c>
      <c r="B321" s="46">
        <v>43510</v>
      </c>
      <c r="C321" s="3" t="s">
        <v>1645</v>
      </c>
      <c r="D321" s="3" t="s">
        <v>1329</v>
      </c>
      <c r="E321" s="32" t="s">
        <v>137</v>
      </c>
      <c r="F321" s="3" t="s">
        <v>138</v>
      </c>
      <c r="G321" s="33" t="s">
        <v>1782</v>
      </c>
      <c r="H321" s="3">
        <v>2019</v>
      </c>
      <c r="I321" s="47" t="s">
        <v>448</v>
      </c>
      <c r="J321" s="47" t="s">
        <v>1616</v>
      </c>
      <c r="K321" s="32" t="s">
        <v>1828</v>
      </c>
      <c r="L321" s="32" t="s">
        <v>1797</v>
      </c>
      <c r="M321" s="32" t="s">
        <v>1805</v>
      </c>
      <c r="N321" s="3">
        <v>14</v>
      </c>
      <c r="O321" s="3" t="s">
        <v>554</v>
      </c>
      <c r="P321" s="33" t="s">
        <v>2737</v>
      </c>
      <c r="Q321" s="31" t="s">
        <v>1864</v>
      </c>
      <c r="R321" s="53">
        <v>0.52187499999999998</v>
      </c>
      <c r="S321" s="37">
        <v>0</v>
      </c>
      <c r="T321" s="3">
        <v>1.5074999999999998</v>
      </c>
      <c r="U321" s="3">
        <v>93.783529411764704</v>
      </c>
      <c r="V321" s="3">
        <v>0.40703999999999996</v>
      </c>
      <c r="W321" s="48">
        <v>17.25</v>
      </c>
      <c r="X321" s="37">
        <v>290.25</v>
      </c>
      <c r="Y321" s="37" t="s">
        <v>143</v>
      </c>
      <c r="Z321" s="40">
        <v>0.1225</v>
      </c>
      <c r="AA321" s="41">
        <v>0.74</v>
      </c>
      <c r="AB321" s="41">
        <v>9.0649999999999981E-2</v>
      </c>
      <c r="AC321" s="42" t="s">
        <v>144</v>
      </c>
      <c r="AD321" s="43">
        <v>503.83778753491134</v>
      </c>
      <c r="AE321" s="43">
        <v>587.81075212406324</v>
      </c>
      <c r="AF321" s="44">
        <v>0.75953546470887878</v>
      </c>
      <c r="AG321" s="44">
        <v>0.56205624388457021</v>
      </c>
      <c r="AH321" s="44">
        <v>47.251685966038814</v>
      </c>
      <c r="AI321" s="44">
        <v>34.966247614868713</v>
      </c>
      <c r="AJ321" s="44">
        <v>0.23926248854457868</v>
      </c>
      <c r="AK321" s="45">
        <v>0.17705424152298818</v>
      </c>
      <c r="AL321" s="35">
        <v>-2.689540872658145E-2</v>
      </c>
      <c r="AM321" s="35">
        <v>0.10183318185532753</v>
      </c>
      <c r="AN321" s="35">
        <v>-6.9357937059995267</v>
      </c>
      <c r="AO321" s="3" t="s">
        <v>1621</v>
      </c>
    </row>
    <row r="322" spans="1:41" x14ac:dyDescent="0.2">
      <c r="A322" s="29">
        <v>322</v>
      </c>
      <c r="B322" s="46">
        <v>43510</v>
      </c>
      <c r="C322" s="3" t="s">
        <v>1649</v>
      </c>
      <c r="D322" s="3" t="s">
        <v>1337</v>
      </c>
      <c r="E322" s="32" t="s">
        <v>137</v>
      </c>
      <c r="F322" s="3" t="s">
        <v>138</v>
      </c>
      <c r="G322" s="33" t="s">
        <v>1782</v>
      </c>
      <c r="H322" s="3">
        <v>2019</v>
      </c>
      <c r="I322" s="47" t="s">
        <v>448</v>
      </c>
      <c r="J322" s="47" t="s">
        <v>1616</v>
      </c>
      <c r="K322" s="32" t="s">
        <v>1828</v>
      </c>
      <c r="L322" s="32" t="s">
        <v>1797</v>
      </c>
      <c r="M322" s="32" t="s">
        <v>1810</v>
      </c>
      <c r="N322" s="3">
        <v>5</v>
      </c>
      <c r="O322" s="3" t="s">
        <v>664</v>
      </c>
      <c r="P322" s="33" t="s">
        <v>2738</v>
      </c>
      <c r="Q322" s="31" t="s">
        <v>1864</v>
      </c>
      <c r="R322" s="53">
        <v>0.52187499999999998</v>
      </c>
      <c r="S322" s="37">
        <v>0</v>
      </c>
      <c r="T322" s="3">
        <v>1.5074999999999998</v>
      </c>
      <c r="U322" s="3">
        <v>87.520588235294113</v>
      </c>
      <c r="V322" s="3">
        <v>0.55968000000000007</v>
      </c>
      <c r="W322" s="3">
        <v>17.5</v>
      </c>
      <c r="X322" s="37">
        <v>290.5</v>
      </c>
      <c r="Y322" s="37" t="s">
        <v>143</v>
      </c>
      <c r="Z322" s="40">
        <v>0.1225</v>
      </c>
      <c r="AA322" s="41">
        <v>0.74</v>
      </c>
      <c r="AB322" s="41">
        <v>9.0649999999999981E-2</v>
      </c>
      <c r="AC322" s="42" t="s">
        <v>144</v>
      </c>
      <c r="AD322" s="43">
        <v>503.40419219279875</v>
      </c>
      <c r="AE322" s="43">
        <v>587.30489089159857</v>
      </c>
      <c r="AF322" s="44">
        <v>0.75888181973064395</v>
      </c>
      <c r="AG322" s="44">
        <v>0.56157254660067635</v>
      </c>
      <c r="AH322" s="44">
        <v>44.058231020826796</v>
      </c>
      <c r="AI322" s="44">
        <v>32.603090955411822</v>
      </c>
      <c r="AJ322" s="44">
        <v>0.32870280133420993</v>
      </c>
      <c r="AK322" s="45">
        <v>0.24324007298731529</v>
      </c>
      <c r="AL322" s="35">
        <v>5.8134508338777091E-2</v>
      </c>
      <c r="AM322" s="35">
        <v>0.32551783582985577</v>
      </c>
      <c r="AN322" s="35">
        <v>-7.6495924450287669</v>
      </c>
    </row>
    <row r="323" spans="1:41" x14ac:dyDescent="0.2">
      <c r="A323" s="29">
        <v>323</v>
      </c>
      <c r="B323" s="46">
        <v>43510</v>
      </c>
      <c r="C323" s="3" t="s">
        <v>1653</v>
      </c>
      <c r="D323" s="3" t="s">
        <v>1345</v>
      </c>
      <c r="E323" s="32" t="s">
        <v>137</v>
      </c>
      <c r="F323" s="3" t="s">
        <v>138</v>
      </c>
      <c r="G323" s="33" t="s">
        <v>1782</v>
      </c>
      <c r="H323" s="3">
        <v>2019</v>
      </c>
      <c r="I323" s="47" t="s">
        <v>448</v>
      </c>
      <c r="J323" s="47" t="s">
        <v>1616</v>
      </c>
      <c r="K323" s="32" t="s">
        <v>1828</v>
      </c>
      <c r="L323" s="32" t="s">
        <v>1815</v>
      </c>
      <c r="M323" s="32" t="s">
        <v>1798</v>
      </c>
      <c r="N323" s="3">
        <v>6</v>
      </c>
      <c r="O323" s="3" t="s">
        <v>1170</v>
      </c>
      <c r="P323" s="33" t="s">
        <v>2739</v>
      </c>
      <c r="Q323" s="31" t="s">
        <v>1864</v>
      </c>
      <c r="R323" s="53">
        <v>0.5180555555555556</v>
      </c>
      <c r="S323" s="37">
        <v>0</v>
      </c>
      <c r="T323" s="3">
        <v>1.5825</v>
      </c>
      <c r="U323" s="3">
        <v>87.360000000000014</v>
      </c>
      <c r="V323" s="3">
        <v>0.38796000000000008</v>
      </c>
      <c r="W323" s="3">
        <v>16.899999999999999</v>
      </c>
      <c r="X323" s="37">
        <v>289.89999999999998</v>
      </c>
      <c r="Y323" s="37" t="s">
        <v>143</v>
      </c>
      <c r="Z323" s="40">
        <v>0.1225</v>
      </c>
      <c r="AA323" s="41">
        <v>0.74</v>
      </c>
      <c r="AB323" s="41">
        <v>9.0649999999999981E-2</v>
      </c>
      <c r="AC323" s="42" t="s">
        <v>144</v>
      </c>
      <c r="AD323" s="43">
        <v>504.44607737843415</v>
      </c>
      <c r="AE323" s="43">
        <v>588.52042360817313</v>
      </c>
      <c r="AF323" s="44">
        <v>0.79828591745137201</v>
      </c>
      <c r="AG323" s="44">
        <v>0.59073157891401518</v>
      </c>
      <c r="AH323" s="44">
        <v>44.068409319780017</v>
      </c>
      <c r="AI323" s="44">
        <v>32.61062289663721</v>
      </c>
      <c r="AJ323" s="44">
        <v>0.22832238354302689</v>
      </c>
      <c r="AK323" s="45">
        <v>0.16895856382183988</v>
      </c>
      <c r="AL323" s="35">
        <v>-4.2620905097646936E-3</v>
      </c>
      <c r="AM323" s="35">
        <v>3.747790002697426E-3</v>
      </c>
      <c r="AN323" s="35">
        <v>19.250333417885724</v>
      </c>
    </row>
    <row r="324" spans="1:41" x14ac:dyDescent="0.2">
      <c r="A324" s="29">
        <v>324</v>
      </c>
      <c r="B324" s="46">
        <v>43510</v>
      </c>
      <c r="C324" s="3" t="s">
        <v>1657</v>
      </c>
      <c r="D324" s="3" t="s">
        <v>1353</v>
      </c>
      <c r="E324" s="32" t="s">
        <v>137</v>
      </c>
      <c r="F324" s="3" t="s">
        <v>138</v>
      </c>
      <c r="G324" s="33" t="s">
        <v>1782</v>
      </c>
      <c r="H324" s="3">
        <v>2019</v>
      </c>
      <c r="I324" s="47" t="s">
        <v>448</v>
      </c>
      <c r="J324" s="47" t="s">
        <v>1616</v>
      </c>
      <c r="K324" s="32" t="s">
        <v>1828</v>
      </c>
      <c r="L324" s="32" t="s">
        <v>1815</v>
      </c>
      <c r="M324" s="32" t="s">
        <v>1805</v>
      </c>
      <c r="N324" s="3">
        <v>8</v>
      </c>
      <c r="O324" s="3" t="s">
        <v>554</v>
      </c>
      <c r="P324" s="33" t="s">
        <v>2740</v>
      </c>
      <c r="Q324" s="31" t="s">
        <v>1864</v>
      </c>
      <c r="R324" s="53">
        <v>0.5180555555555556</v>
      </c>
      <c r="S324" s="37">
        <v>0</v>
      </c>
      <c r="T324" s="3">
        <v>1.5074999999999998</v>
      </c>
      <c r="U324" s="3">
        <v>112.41176470588236</v>
      </c>
      <c r="V324" s="3">
        <v>0.40703999999999996</v>
      </c>
      <c r="W324" s="3">
        <v>17.3</v>
      </c>
      <c r="X324" s="37">
        <v>290.3</v>
      </c>
      <c r="Y324" s="37" t="s">
        <v>143</v>
      </c>
      <c r="Z324" s="40">
        <v>0.1225</v>
      </c>
      <c r="AA324" s="41">
        <v>0.74</v>
      </c>
      <c r="AB324" s="41">
        <v>9.0649999999999981E-2</v>
      </c>
      <c r="AC324" s="42" t="s">
        <v>144</v>
      </c>
      <c r="AD324" s="43">
        <v>503.75100872203933</v>
      </c>
      <c r="AE324" s="43">
        <v>587.70951017571258</v>
      </c>
      <c r="AF324" s="44">
        <v>0.75940464564847421</v>
      </c>
      <c r="AG324" s="44">
        <v>0.56195943777987079</v>
      </c>
      <c r="AH324" s="44">
        <v>56.627539862812782</v>
      </c>
      <c r="AI324" s="44">
        <v>41.904379498481454</v>
      </c>
      <c r="AJ324" s="44">
        <v>0.23922127902192203</v>
      </c>
      <c r="AK324" s="45">
        <v>0.17702374647622227</v>
      </c>
      <c r="AL324" s="35">
        <v>4.5953466572258114E-2</v>
      </c>
      <c r="AM324" s="35">
        <v>0.14081761389223851</v>
      </c>
      <c r="AN324" s="35">
        <v>-9.3973848705808933</v>
      </c>
    </row>
    <row r="325" spans="1:41" x14ac:dyDescent="0.2">
      <c r="A325" s="29">
        <v>325</v>
      </c>
      <c r="B325" s="46">
        <v>43510</v>
      </c>
      <c r="C325" s="3" t="s">
        <v>1661</v>
      </c>
      <c r="D325" s="3" t="s">
        <v>1361</v>
      </c>
      <c r="E325" s="32" t="s">
        <v>137</v>
      </c>
      <c r="F325" s="3" t="s">
        <v>138</v>
      </c>
      <c r="G325" s="33" t="s">
        <v>1782</v>
      </c>
      <c r="H325" s="3">
        <v>2019</v>
      </c>
      <c r="I325" s="47" t="s">
        <v>448</v>
      </c>
      <c r="J325" s="47" t="s">
        <v>1616</v>
      </c>
      <c r="K325" s="32" t="s">
        <v>1828</v>
      </c>
      <c r="L325" s="32" t="s">
        <v>1815</v>
      </c>
      <c r="M325" s="32" t="s">
        <v>1810</v>
      </c>
      <c r="N325" s="3">
        <v>11</v>
      </c>
      <c r="O325" s="3" t="s">
        <v>664</v>
      </c>
      <c r="P325" s="33" t="s">
        <v>2741</v>
      </c>
      <c r="Q325" s="31" t="s">
        <v>1864</v>
      </c>
      <c r="R325" s="53">
        <v>0.5180555555555556</v>
      </c>
      <c r="S325" s="37">
        <v>0</v>
      </c>
      <c r="T325" s="3">
        <v>1.5825</v>
      </c>
      <c r="U325" s="3">
        <v>108.55764705882353</v>
      </c>
      <c r="V325" s="3">
        <v>0.63600000000000001</v>
      </c>
      <c r="W325" s="3">
        <v>17.5</v>
      </c>
      <c r="X325" s="37">
        <v>290.5</v>
      </c>
      <c r="Y325" s="37" t="s">
        <v>143</v>
      </c>
      <c r="Z325" s="40">
        <v>0.1225</v>
      </c>
      <c r="AA325" s="41">
        <v>0.74</v>
      </c>
      <c r="AB325" s="41">
        <v>9.0649999999999981E-2</v>
      </c>
      <c r="AC325" s="42" t="s">
        <v>144</v>
      </c>
      <c r="AD325" s="43">
        <v>503.40419219279875</v>
      </c>
      <c r="AE325" s="43">
        <v>587.30489089159857</v>
      </c>
      <c r="AF325" s="44">
        <v>0.79663713414510406</v>
      </c>
      <c r="AG325" s="44">
        <v>0.5895114792673769</v>
      </c>
      <c r="AH325" s="44">
        <v>54.648374623998016</v>
      </c>
      <c r="AI325" s="44">
        <v>40.439797221758518</v>
      </c>
      <c r="AJ325" s="44">
        <v>0.3735259106070567</v>
      </c>
      <c r="AK325" s="45">
        <v>0.27640917384922187</v>
      </c>
      <c r="AL325" s="35">
        <v>-0.30653130328421152</v>
      </c>
      <c r="AM325" s="35">
        <v>-3.6074924691277988E-2</v>
      </c>
      <c r="AN325" s="35">
        <v>-24.213580522571156</v>
      </c>
    </row>
    <row r="326" spans="1:41" x14ac:dyDescent="0.2">
      <c r="A326" s="29">
        <v>326</v>
      </c>
      <c r="B326" s="46">
        <v>43557</v>
      </c>
      <c r="C326" s="3" t="s">
        <v>1665</v>
      </c>
      <c r="D326" s="3" t="s">
        <v>1270</v>
      </c>
      <c r="E326" s="32" t="s">
        <v>137</v>
      </c>
      <c r="F326" s="3" t="s">
        <v>138</v>
      </c>
      <c r="G326" s="33" t="s">
        <v>1782</v>
      </c>
      <c r="H326" s="3">
        <v>2019</v>
      </c>
      <c r="I326" s="47" t="s">
        <v>1666</v>
      </c>
      <c r="J326" s="47" t="s">
        <v>448</v>
      </c>
      <c r="K326" s="32" t="s">
        <v>1796</v>
      </c>
      <c r="L326" s="32" t="s">
        <v>1797</v>
      </c>
      <c r="M326" s="32" t="s">
        <v>1798</v>
      </c>
      <c r="N326" s="3">
        <v>8</v>
      </c>
      <c r="O326" s="3" t="s">
        <v>554</v>
      </c>
      <c r="P326" s="33" t="s">
        <v>2742</v>
      </c>
      <c r="Q326" s="31" t="s">
        <v>1864</v>
      </c>
      <c r="R326" s="53">
        <v>0.49027777777777781</v>
      </c>
      <c r="S326" s="37">
        <v>0</v>
      </c>
      <c r="T326" s="3">
        <v>1.6575</v>
      </c>
      <c r="U326" s="3">
        <v>107.75470588235295</v>
      </c>
      <c r="V326" s="3">
        <v>0.51516000000000006</v>
      </c>
      <c r="W326" s="3">
        <v>18.8</v>
      </c>
      <c r="X326" s="37">
        <v>291.8</v>
      </c>
      <c r="Y326" s="37" t="s">
        <v>143</v>
      </c>
      <c r="Z326" s="40">
        <v>0.1225</v>
      </c>
      <c r="AA326" s="41">
        <v>0.74</v>
      </c>
      <c r="AB326" s="41">
        <v>9.0649999999999981E-2</v>
      </c>
      <c r="AC326" s="42" t="s">
        <v>144</v>
      </c>
      <c r="AD326" s="43">
        <v>501.16147303635375</v>
      </c>
      <c r="AE326" s="43">
        <v>584.68838520907934</v>
      </c>
      <c r="AF326" s="44">
        <v>0.83067514155775635</v>
      </c>
      <c r="AG326" s="44">
        <v>0.61469960475273955</v>
      </c>
      <c r="AH326" s="44">
        <v>54.002507126599056</v>
      </c>
      <c r="AI326" s="44">
        <v>39.961855273683291</v>
      </c>
      <c r="AJ326" s="44">
        <v>0.30120806852430931</v>
      </c>
      <c r="AK326" s="45">
        <v>0.22289397070798886</v>
      </c>
      <c r="AL326" s="35">
        <v>-1.6887134186264353E-2</v>
      </c>
      <c r="AM326" s="35">
        <v>-7.6817031532660732E-3</v>
      </c>
      <c r="AN326" s="35">
        <v>5.5701685030649735</v>
      </c>
    </row>
    <row r="327" spans="1:41" x14ac:dyDescent="0.2">
      <c r="A327" s="29">
        <v>327</v>
      </c>
      <c r="B327" s="46">
        <v>43557</v>
      </c>
      <c r="C327" s="3" t="s">
        <v>1670</v>
      </c>
      <c r="D327" s="3" t="s">
        <v>1280</v>
      </c>
      <c r="E327" s="32" t="s">
        <v>137</v>
      </c>
      <c r="F327" s="3" t="s">
        <v>138</v>
      </c>
      <c r="G327" s="33" t="s">
        <v>1782</v>
      </c>
      <c r="H327" s="3">
        <v>2019</v>
      </c>
      <c r="I327" s="47" t="s">
        <v>1666</v>
      </c>
      <c r="J327" s="47" t="s">
        <v>448</v>
      </c>
      <c r="K327" s="32" t="s">
        <v>1796</v>
      </c>
      <c r="L327" s="32" t="s">
        <v>1797</v>
      </c>
      <c r="M327" s="32" t="s">
        <v>1805</v>
      </c>
      <c r="N327" s="3">
        <v>14</v>
      </c>
      <c r="O327" s="3" t="s">
        <v>664</v>
      </c>
      <c r="P327" s="33" t="s">
        <v>2743</v>
      </c>
      <c r="Q327" s="31" t="s">
        <v>1864</v>
      </c>
      <c r="R327" s="53">
        <v>0.49027777777777781</v>
      </c>
      <c r="S327" s="37">
        <v>0</v>
      </c>
      <c r="T327" s="3">
        <v>1.5825</v>
      </c>
      <c r="U327" s="3">
        <v>112.57235294117649</v>
      </c>
      <c r="V327" s="3">
        <v>0.66144000000000003</v>
      </c>
      <c r="W327" s="3">
        <v>19.100000000000001</v>
      </c>
      <c r="X327" s="37">
        <v>292.10000000000002</v>
      </c>
      <c r="Y327" s="37" t="s">
        <v>143</v>
      </c>
      <c r="Z327" s="40">
        <v>0.1225</v>
      </c>
      <c r="AA327" s="41">
        <v>0.74</v>
      </c>
      <c r="AB327" s="41">
        <v>9.0649999999999981E-2</v>
      </c>
      <c r="AC327" s="42" t="s">
        <v>144</v>
      </c>
      <c r="AD327" s="43">
        <v>500.64675738448489</v>
      </c>
      <c r="AE327" s="43">
        <v>584.08788361523239</v>
      </c>
      <c r="AF327" s="44">
        <v>0.79227349356094734</v>
      </c>
      <c r="AG327" s="44">
        <v>0.58628238523510101</v>
      </c>
      <c r="AH327" s="44">
        <v>56.358983471141784</v>
      </c>
      <c r="AI327" s="44">
        <v>41.705647768644916</v>
      </c>
      <c r="AJ327" s="44">
        <v>0.38633908973845932</v>
      </c>
      <c r="AK327" s="45">
        <v>0.28589092640645986</v>
      </c>
      <c r="AL327" s="35">
        <v>4.8501007467053769E-2</v>
      </c>
      <c r="AM327" s="35">
        <v>-4.3839462056666785E-2</v>
      </c>
      <c r="AN327" s="35">
        <v>2.7749563352355064</v>
      </c>
    </row>
    <row r="328" spans="1:41" x14ac:dyDescent="0.2">
      <c r="A328" s="29">
        <v>328</v>
      </c>
      <c r="B328" s="46">
        <v>43557</v>
      </c>
      <c r="C328" s="3" t="s">
        <v>1674</v>
      </c>
      <c r="D328" s="3" t="s">
        <v>1288</v>
      </c>
      <c r="E328" s="32" t="s">
        <v>137</v>
      </c>
      <c r="F328" s="3" t="s">
        <v>138</v>
      </c>
      <c r="G328" s="33" t="s">
        <v>1782</v>
      </c>
      <c r="H328" s="3">
        <v>2019</v>
      </c>
      <c r="I328" s="47" t="s">
        <v>1666</v>
      </c>
      <c r="J328" s="47" t="s">
        <v>448</v>
      </c>
      <c r="K328" s="32" t="s">
        <v>1796</v>
      </c>
      <c r="L328" s="32" t="s">
        <v>1797</v>
      </c>
      <c r="M328" s="32" t="s">
        <v>1810</v>
      </c>
      <c r="N328" s="3">
        <v>2</v>
      </c>
      <c r="O328" s="3" t="s">
        <v>1289</v>
      </c>
      <c r="P328" s="33" t="s">
        <v>2744</v>
      </c>
      <c r="Q328" s="31" t="s">
        <v>1864</v>
      </c>
      <c r="R328" s="53">
        <v>0.49027777777777781</v>
      </c>
      <c r="S328" s="37">
        <v>0</v>
      </c>
      <c r="T328" s="3">
        <v>1.6575</v>
      </c>
      <c r="U328" s="3">
        <v>108.07588235294118</v>
      </c>
      <c r="V328" s="3">
        <v>0.83952000000000004</v>
      </c>
      <c r="W328" s="3">
        <v>19.100000000000001</v>
      </c>
      <c r="X328" s="37">
        <v>292.10000000000002</v>
      </c>
      <c r="Y328" s="37" t="s">
        <v>143</v>
      </c>
      <c r="Z328" s="40">
        <v>0.1225</v>
      </c>
      <c r="AA328" s="41">
        <v>0.74</v>
      </c>
      <c r="AB328" s="41">
        <v>9.0649999999999981E-2</v>
      </c>
      <c r="AC328" s="42" t="s">
        <v>144</v>
      </c>
      <c r="AD328" s="43">
        <v>500.64675738448489</v>
      </c>
      <c r="AE328" s="43">
        <v>584.08788361523239</v>
      </c>
      <c r="AF328" s="44">
        <v>0.82982200036478371</v>
      </c>
      <c r="AG328" s="44">
        <v>0.61406828026993987</v>
      </c>
      <c r="AH328" s="44">
        <v>54.107840051467072</v>
      </c>
      <c r="AI328" s="44">
        <v>40.039801638085621</v>
      </c>
      <c r="AJ328" s="44">
        <v>0.4903534600526599</v>
      </c>
      <c r="AK328" s="45">
        <v>0.36286156043896822</v>
      </c>
      <c r="AL328" s="35">
        <v>-2.2437950998258915E-2</v>
      </c>
      <c r="AM328" s="35">
        <v>-9.3503738841929571E-2</v>
      </c>
      <c r="AN328" s="35">
        <v>-5.0921278936134371</v>
      </c>
    </row>
    <row r="329" spans="1:41" x14ac:dyDescent="0.2">
      <c r="A329" s="29">
        <v>329</v>
      </c>
      <c r="B329" s="46">
        <v>43557</v>
      </c>
      <c r="C329" s="3" t="s">
        <v>1678</v>
      </c>
      <c r="D329" s="3" t="s">
        <v>1297</v>
      </c>
      <c r="E329" s="32" t="s">
        <v>137</v>
      </c>
      <c r="F329" s="3" t="s">
        <v>138</v>
      </c>
      <c r="G329" s="33" t="s">
        <v>1782</v>
      </c>
      <c r="H329" s="3">
        <v>2019</v>
      </c>
      <c r="I329" s="47" t="s">
        <v>1666</v>
      </c>
      <c r="J329" s="47" t="s">
        <v>448</v>
      </c>
      <c r="K329" s="32" t="s">
        <v>1796</v>
      </c>
      <c r="L329" s="32" t="s">
        <v>1815</v>
      </c>
      <c r="M329" s="32" t="s">
        <v>1798</v>
      </c>
      <c r="N329" s="3">
        <v>11</v>
      </c>
      <c r="O329" s="3" t="s">
        <v>554</v>
      </c>
      <c r="P329" s="33" t="s">
        <v>2745</v>
      </c>
      <c r="Q329" s="31" t="s">
        <v>1864</v>
      </c>
      <c r="R329" s="53">
        <v>0.49374999999999997</v>
      </c>
      <c r="S329" s="37">
        <v>0</v>
      </c>
      <c r="T329" s="3">
        <v>1.7324999999999999</v>
      </c>
      <c r="U329" s="3">
        <v>93.462352941176476</v>
      </c>
      <c r="V329" s="3">
        <v>0.50244</v>
      </c>
      <c r="W329" s="3">
        <v>17.3</v>
      </c>
      <c r="X329" s="37">
        <v>290.3</v>
      </c>
      <c r="Y329" s="37" t="s">
        <v>143</v>
      </c>
      <c r="Z329" s="40">
        <v>0.1225</v>
      </c>
      <c r="AA329" s="41">
        <v>0.74</v>
      </c>
      <c r="AB329" s="41">
        <v>9.0649999999999981E-2</v>
      </c>
      <c r="AC329" s="42" t="s">
        <v>144</v>
      </c>
      <c r="AD329" s="43">
        <v>503.75100872203933</v>
      </c>
      <c r="AE329" s="43">
        <v>587.70951017571258</v>
      </c>
      <c r="AF329" s="44">
        <v>0.87274862261093311</v>
      </c>
      <c r="AG329" s="44">
        <v>0.64583398073209042</v>
      </c>
      <c r="AH329" s="44">
        <v>47.081754571652915</v>
      </c>
      <c r="AI329" s="44">
        <v>34.840498383023153</v>
      </c>
      <c r="AJ329" s="44">
        <v>0.29528876629268502</v>
      </c>
      <c r="AK329" s="45">
        <v>0.21851368705658689</v>
      </c>
      <c r="AL329" s="35">
        <v>-0.10509565405264736</v>
      </c>
      <c r="AM329" s="35">
        <v>-5.6871185548731586E-2</v>
      </c>
      <c r="AN329" s="35">
        <v>8.5230506614522632</v>
      </c>
    </row>
    <row r="330" spans="1:41" x14ac:dyDescent="0.2">
      <c r="A330" s="29">
        <v>330</v>
      </c>
      <c r="B330" s="46">
        <v>43557</v>
      </c>
      <c r="C330" s="3" t="s">
        <v>1682</v>
      </c>
      <c r="D330" s="3" t="s">
        <v>1305</v>
      </c>
      <c r="E330" s="32" t="s">
        <v>137</v>
      </c>
      <c r="F330" s="3" t="s">
        <v>138</v>
      </c>
      <c r="G330" s="33" t="s">
        <v>1782</v>
      </c>
      <c r="H330" s="3">
        <v>2019</v>
      </c>
      <c r="I330" s="47" t="s">
        <v>1666</v>
      </c>
      <c r="J330" s="47" t="s">
        <v>448</v>
      </c>
      <c r="K330" s="32" t="s">
        <v>1796</v>
      </c>
      <c r="L330" s="32" t="s">
        <v>1815</v>
      </c>
      <c r="M330" s="32" t="s">
        <v>1805</v>
      </c>
      <c r="N330" s="3">
        <v>5</v>
      </c>
      <c r="O330" s="3" t="s">
        <v>664</v>
      </c>
      <c r="P330" s="33" t="s">
        <v>2746</v>
      </c>
      <c r="Q330" s="31" t="s">
        <v>1864</v>
      </c>
      <c r="R330" s="53">
        <v>0.49374999999999997</v>
      </c>
      <c r="S330" s="37">
        <v>0</v>
      </c>
      <c r="T330" s="3">
        <v>1.7324999999999999</v>
      </c>
      <c r="U330" s="3">
        <v>106.63058823529411</v>
      </c>
      <c r="V330" s="3">
        <v>0.52152000000000009</v>
      </c>
      <c r="W330" s="3">
        <v>18.399999999999999</v>
      </c>
      <c r="X330" s="37">
        <v>291.39999999999998</v>
      </c>
      <c r="Y330" s="37" t="s">
        <v>143</v>
      </c>
      <c r="Z330" s="40">
        <v>0.1225</v>
      </c>
      <c r="AA330" s="41">
        <v>0.74</v>
      </c>
      <c r="AB330" s="41">
        <v>9.0649999999999981E-2</v>
      </c>
      <c r="AC330" s="42" t="s">
        <v>144</v>
      </c>
      <c r="AD330" s="43">
        <v>501.84940916955412</v>
      </c>
      <c r="AE330" s="43">
        <v>585.4909773644797</v>
      </c>
      <c r="AF330" s="44">
        <v>0.86945410138625245</v>
      </c>
      <c r="AG330" s="44">
        <v>0.64339603502582676</v>
      </c>
      <c r="AH330" s="44">
        <v>53.51249770528436</v>
      </c>
      <c r="AI330" s="44">
        <v>39.599248301910414</v>
      </c>
      <c r="AJ330" s="44">
        <v>0.30534525451512351</v>
      </c>
      <c r="AK330" s="45">
        <v>0.22595548834119134</v>
      </c>
      <c r="AL330" s="35">
        <v>-2.2261291271361783E-2</v>
      </c>
      <c r="AM330" s="35">
        <v>6.5802302225861026E-3</v>
      </c>
      <c r="AN330" s="35">
        <v>-5.7039923163739132</v>
      </c>
    </row>
    <row r="331" spans="1:41" x14ac:dyDescent="0.2">
      <c r="A331" s="29">
        <v>331</v>
      </c>
      <c r="B331" s="46">
        <v>43557</v>
      </c>
      <c r="C331" s="3" t="s">
        <v>1686</v>
      </c>
      <c r="D331" s="3" t="s">
        <v>1313</v>
      </c>
      <c r="E331" s="32" t="s">
        <v>137</v>
      </c>
      <c r="F331" s="3" t="s">
        <v>138</v>
      </c>
      <c r="G331" s="33" t="s">
        <v>1782</v>
      </c>
      <c r="H331" s="3">
        <v>2019</v>
      </c>
      <c r="I331" s="47" t="s">
        <v>1666</v>
      </c>
      <c r="J331" s="47" t="s">
        <v>448</v>
      </c>
      <c r="K331" s="32" t="s">
        <v>1796</v>
      </c>
      <c r="L331" s="32" t="s">
        <v>1815</v>
      </c>
      <c r="M331" s="32" t="s">
        <v>1810</v>
      </c>
      <c r="N331" s="3">
        <v>6</v>
      </c>
      <c r="O331" s="3" t="s">
        <v>1289</v>
      </c>
      <c r="P331" s="33" t="s">
        <v>2747</v>
      </c>
      <c r="Q331" s="31" t="s">
        <v>1864</v>
      </c>
      <c r="R331" s="53">
        <v>0.49374999999999997</v>
      </c>
      <c r="S331" s="37">
        <v>0</v>
      </c>
      <c r="T331" s="3">
        <v>1.6575</v>
      </c>
      <c r="U331" s="3">
        <v>97.958823529411774</v>
      </c>
      <c r="V331" s="3">
        <v>0.76319999999999999</v>
      </c>
      <c r="W331" s="3">
        <v>17.2</v>
      </c>
      <c r="X331" s="37">
        <v>290.2</v>
      </c>
      <c r="Y331" s="37" t="s">
        <v>143</v>
      </c>
      <c r="Z331" s="40">
        <v>0.1225</v>
      </c>
      <c r="AA331" s="41">
        <v>0.74</v>
      </c>
      <c r="AB331" s="41">
        <v>9.0649999999999981E-2</v>
      </c>
      <c r="AC331" s="42" t="s">
        <v>144</v>
      </c>
      <c r="AD331" s="43">
        <v>503.92459625088912</v>
      </c>
      <c r="AE331" s="43">
        <v>587.91202895937067</v>
      </c>
      <c r="AF331" s="44">
        <v>0.83525501828584869</v>
      </c>
      <c r="AG331" s="44">
        <v>0.61808871353152794</v>
      </c>
      <c r="AH331" s="44">
        <v>49.363860596270925</v>
      </c>
      <c r="AI331" s="44">
        <v>36.529256841240475</v>
      </c>
      <c r="AJ331" s="44">
        <v>0.44869446050179168</v>
      </c>
      <c r="AK331" s="45">
        <v>0.33203390077132577</v>
      </c>
      <c r="AL331" s="35">
        <v>-2.0941871516145218E-2</v>
      </c>
      <c r="AM331" s="35">
        <v>-0.21653688061459403</v>
      </c>
      <c r="AN331" s="35">
        <v>22.928444159845629</v>
      </c>
    </row>
    <row r="332" spans="1:41" x14ac:dyDescent="0.2">
      <c r="A332" s="29">
        <v>332</v>
      </c>
      <c r="B332" s="46">
        <v>43557</v>
      </c>
      <c r="C332" s="3" t="s">
        <v>1690</v>
      </c>
      <c r="D332" s="3" t="s">
        <v>1321</v>
      </c>
      <c r="E332" s="32" t="s">
        <v>137</v>
      </c>
      <c r="F332" s="3" t="s">
        <v>138</v>
      </c>
      <c r="G332" s="33" t="s">
        <v>1782</v>
      </c>
      <c r="H332" s="3">
        <v>2019</v>
      </c>
      <c r="I332" s="47" t="s">
        <v>1666</v>
      </c>
      <c r="J332" s="47" t="s">
        <v>448</v>
      </c>
      <c r="K332" s="32" t="s">
        <v>1828</v>
      </c>
      <c r="L332" s="32" t="s">
        <v>1797</v>
      </c>
      <c r="M332" s="32" t="s">
        <v>1798</v>
      </c>
      <c r="N332" s="3">
        <v>8</v>
      </c>
      <c r="O332" s="3" t="s">
        <v>554</v>
      </c>
      <c r="P332" s="33" t="s">
        <v>2748</v>
      </c>
      <c r="Q332" s="31" t="s">
        <v>1864</v>
      </c>
      <c r="R332" s="53">
        <v>0.52118055555555554</v>
      </c>
      <c r="S332" s="37">
        <v>0</v>
      </c>
      <c r="T332" s="3">
        <v>1.6575</v>
      </c>
      <c r="U332" s="3">
        <v>123.33176470588236</v>
      </c>
      <c r="V332" s="3">
        <v>0.55332000000000003</v>
      </c>
      <c r="W332" s="3">
        <v>19.100000000000001</v>
      </c>
      <c r="X332" s="37">
        <v>292.10000000000002</v>
      </c>
      <c r="Y332" s="37" t="s">
        <v>143</v>
      </c>
      <c r="Z332" s="40">
        <v>0.1225</v>
      </c>
      <c r="AA332" s="41">
        <v>0.74</v>
      </c>
      <c r="AB332" s="41">
        <v>9.0649999999999981E-2</v>
      </c>
      <c r="AC332" s="42" t="s">
        <v>144</v>
      </c>
      <c r="AD332" s="43">
        <v>500.64675738448489</v>
      </c>
      <c r="AE332" s="43">
        <v>584.08788361523239</v>
      </c>
      <c r="AF332" s="44">
        <v>0.82982200036478371</v>
      </c>
      <c r="AG332" s="44">
        <v>0.61406828026993987</v>
      </c>
      <c r="AH332" s="44">
        <v>61.745648082506264</v>
      </c>
      <c r="AI332" s="44">
        <v>45.691779581054625</v>
      </c>
      <c r="AJ332" s="44">
        <v>0.32318750776198041</v>
      </c>
      <c r="AK332" s="45">
        <v>0.23915875574386544</v>
      </c>
      <c r="AL332" s="35">
        <v>-4.701761194335885E-2</v>
      </c>
      <c r="AM332" s="35">
        <v>-7.1479498351954881E-3</v>
      </c>
      <c r="AN332" s="35">
        <v>26.389254859518768</v>
      </c>
    </row>
    <row r="333" spans="1:41" x14ac:dyDescent="0.2">
      <c r="A333" s="29">
        <v>333</v>
      </c>
      <c r="B333" s="46">
        <v>43557</v>
      </c>
      <c r="C333" s="3" t="s">
        <v>1694</v>
      </c>
      <c r="D333" s="3" t="s">
        <v>1329</v>
      </c>
      <c r="E333" s="32" t="s">
        <v>137</v>
      </c>
      <c r="F333" s="3" t="s">
        <v>138</v>
      </c>
      <c r="G333" s="33" t="s">
        <v>1782</v>
      </c>
      <c r="H333" s="3">
        <v>2019</v>
      </c>
      <c r="I333" s="47" t="s">
        <v>1666</v>
      </c>
      <c r="J333" s="47" t="s">
        <v>448</v>
      </c>
      <c r="K333" s="32" t="s">
        <v>1828</v>
      </c>
      <c r="L333" s="32" t="s">
        <v>1797</v>
      </c>
      <c r="M333" s="32" t="s">
        <v>1805</v>
      </c>
      <c r="N333" s="3">
        <v>14</v>
      </c>
      <c r="O333" s="3" t="s">
        <v>664</v>
      </c>
      <c r="P333" s="33" t="s">
        <v>2749</v>
      </c>
      <c r="Q333" s="31" t="s">
        <v>1864</v>
      </c>
      <c r="R333" s="53">
        <v>0.52118055555555554</v>
      </c>
      <c r="S333" s="37">
        <v>0</v>
      </c>
      <c r="T333" s="3">
        <v>1.7324999999999999</v>
      </c>
      <c r="U333" s="3">
        <v>140.99647058823533</v>
      </c>
      <c r="V333" s="3">
        <v>0.53424000000000005</v>
      </c>
      <c r="W333" s="3">
        <v>20.100000000000001</v>
      </c>
      <c r="X333" s="37">
        <v>293.10000000000002</v>
      </c>
      <c r="Y333" s="37" t="s">
        <v>143</v>
      </c>
      <c r="Z333" s="40">
        <v>0.1225</v>
      </c>
      <c r="AA333" s="41">
        <v>0.74</v>
      </c>
      <c r="AB333" s="41">
        <v>9.0649999999999981E-2</v>
      </c>
      <c r="AC333" s="42" t="s">
        <v>144</v>
      </c>
      <c r="AD333" s="43">
        <v>498.93864835212565</v>
      </c>
      <c r="AE333" s="43">
        <v>582.09508974414655</v>
      </c>
      <c r="AF333" s="44">
        <v>0.86441120827005757</v>
      </c>
      <c r="AG333" s="44">
        <v>0.63966429411984238</v>
      </c>
      <c r="AH333" s="44">
        <v>70.348588457714371</v>
      </c>
      <c r="AI333" s="44">
        <v>52.057955458708626</v>
      </c>
      <c r="AJ333" s="44">
        <v>0.31097848074491286</v>
      </c>
      <c r="AK333" s="45">
        <v>0.23012407575123547</v>
      </c>
      <c r="AL333" s="35">
        <v>-3.3311054193048452E-2</v>
      </c>
      <c r="AM333" s="35">
        <v>0.12018304397839624</v>
      </c>
      <c r="AN333" s="35">
        <v>-48.434987951480323</v>
      </c>
    </row>
    <row r="334" spans="1:41" x14ac:dyDescent="0.2">
      <c r="A334" s="29">
        <v>334</v>
      </c>
      <c r="B334" s="46">
        <v>43557</v>
      </c>
      <c r="C334" s="3" t="s">
        <v>1698</v>
      </c>
      <c r="D334" s="3" t="s">
        <v>1337</v>
      </c>
      <c r="E334" s="32" t="s">
        <v>137</v>
      </c>
      <c r="F334" s="3" t="s">
        <v>138</v>
      </c>
      <c r="G334" s="33" t="s">
        <v>1782</v>
      </c>
      <c r="H334" s="3">
        <v>2019</v>
      </c>
      <c r="I334" s="47" t="s">
        <v>1666</v>
      </c>
      <c r="J334" s="47" t="s">
        <v>448</v>
      </c>
      <c r="K334" s="32" t="s">
        <v>1828</v>
      </c>
      <c r="L334" s="32" t="s">
        <v>1797</v>
      </c>
      <c r="M334" s="32" t="s">
        <v>1810</v>
      </c>
      <c r="N334" s="3">
        <v>2</v>
      </c>
      <c r="O334" s="3" t="s">
        <v>1289</v>
      </c>
      <c r="P334" s="33" t="s">
        <v>2750</v>
      </c>
      <c r="Q334" s="31" t="s">
        <v>1864</v>
      </c>
      <c r="R334" s="53">
        <v>0.52118055555555554</v>
      </c>
      <c r="S334" s="37">
        <v>0</v>
      </c>
      <c r="T334" s="3">
        <v>1.7324999999999999</v>
      </c>
      <c r="U334" s="3">
        <v>93.783529411764704</v>
      </c>
      <c r="V334" s="3">
        <v>0.57240000000000013</v>
      </c>
      <c r="W334" s="3">
        <v>20</v>
      </c>
      <c r="X334" s="37">
        <v>293</v>
      </c>
      <c r="Y334" s="37" t="s">
        <v>143</v>
      </c>
      <c r="Z334" s="40">
        <v>0.1225</v>
      </c>
      <c r="AA334" s="41">
        <v>0.74</v>
      </c>
      <c r="AB334" s="41">
        <v>9.0649999999999981E-2</v>
      </c>
      <c r="AC334" s="42" t="s">
        <v>144</v>
      </c>
      <c r="AD334" s="43">
        <v>499.1089345802323</v>
      </c>
      <c r="AE334" s="43">
        <v>582.29375701027095</v>
      </c>
      <c r="AF334" s="44">
        <v>0.86470622916025242</v>
      </c>
      <c r="AG334" s="44">
        <v>0.63988260957858656</v>
      </c>
      <c r="AH334" s="44">
        <v>46.808197445879763</v>
      </c>
      <c r="AI334" s="44">
        <v>34.638066109951012</v>
      </c>
      <c r="AJ334" s="44">
        <v>0.33330494651267917</v>
      </c>
      <c r="AK334" s="45">
        <v>0.24664566041938255</v>
      </c>
      <c r="AL334" s="35">
        <v>-6.9475238591317087E-2</v>
      </c>
      <c r="AM334" s="35">
        <v>-4.5017703103132467E-2</v>
      </c>
      <c r="AN334" s="35">
        <v>-31.845815346129548</v>
      </c>
    </row>
    <row r="335" spans="1:41" x14ac:dyDescent="0.2">
      <c r="A335" s="29">
        <v>335</v>
      </c>
      <c r="B335" s="46">
        <v>43557</v>
      </c>
      <c r="C335" s="3" t="s">
        <v>1702</v>
      </c>
      <c r="D335" s="3" t="s">
        <v>1345</v>
      </c>
      <c r="E335" s="32" t="s">
        <v>137</v>
      </c>
      <c r="F335" s="3" t="s">
        <v>138</v>
      </c>
      <c r="G335" s="33" t="s">
        <v>1782</v>
      </c>
      <c r="H335" s="3">
        <v>2019</v>
      </c>
      <c r="I335" s="47" t="s">
        <v>1666</v>
      </c>
      <c r="J335" s="47" t="s">
        <v>448</v>
      </c>
      <c r="K335" s="32" t="s">
        <v>1828</v>
      </c>
      <c r="L335" s="32" t="s">
        <v>1815</v>
      </c>
      <c r="M335" s="32" t="s">
        <v>1798</v>
      </c>
      <c r="N335" s="3">
        <v>11</v>
      </c>
      <c r="O335" s="3" t="s">
        <v>554</v>
      </c>
      <c r="P335" s="33" t="s">
        <v>2751</v>
      </c>
      <c r="Q335" s="31" t="s">
        <v>1864</v>
      </c>
      <c r="R335" s="53">
        <v>0.52384259259259258</v>
      </c>
      <c r="S335" s="37">
        <v>0</v>
      </c>
      <c r="T335" s="3">
        <v>1.9575</v>
      </c>
      <c r="U335" s="3">
        <v>91.374705882352941</v>
      </c>
      <c r="V335" s="3">
        <v>0.85224000000000011</v>
      </c>
      <c r="W335" s="3">
        <v>18.5</v>
      </c>
      <c r="X335" s="37">
        <v>291.5</v>
      </c>
      <c r="Y335" s="37" t="s">
        <v>143</v>
      </c>
      <c r="Z335" s="40">
        <v>0.1225</v>
      </c>
      <c r="AA335" s="41">
        <v>0.74</v>
      </c>
      <c r="AB335" s="41">
        <v>9.0649999999999981E-2</v>
      </c>
      <c r="AC335" s="42" t="s">
        <v>144</v>
      </c>
      <c r="AD335" s="43">
        <v>501.67724813724891</v>
      </c>
      <c r="AE335" s="43">
        <v>585.29012282679037</v>
      </c>
      <c r="AF335" s="44">
        <v>0.98203321322866477</v>
      </c>
      <c r="AG335" s="44">
        <v>0.72670457778921171</v>
      </c>
      <c r="AH335" s="44">
        <v>45.84061099640931</v>
      </c>
      <c r="AI335" s="44">
        <v>33.922052137342888</v>
      </c>
      <c r="AJ335" s="44">
        <v>0.49880765427790391</v>
      </c>
      <c r="AK335" s="45">
        <v>0.36911766416564884</v>
      </c>
      <c r="AL335" s="35">
        <v>-0.2209850170892157</v>
      </c>
      <c r="AM335" s="35">
        <v>-0.18751348346246458</v>
      </c>
      <c r="AN335" s="35">
        <v>1.8032147969561156</v>
      </c>
    </row>
    <row r="336" spans="1:41" x14ac:dyDescent="0.2">
      <c r="A336" s="29">
        <v>336</v>
      </c>
      <c r="B336" s="46">
        <v>43557</v>
      </c>
      <c r="C336" s="3" t="s">
        <v>1706</v>
      </c>
      <c r="D336" s="3" t="s">
        <v>1353</v>
      </c>
      <c r="E336" s="32" t="s">
        <v>137</v>
      </c>
      <c r="F336" s="3" t="s">
        <v>138</v>
      </c>
      <c r="G336" s="33" t="s">
        <v>1782</v>
      </c>
      <c r="H336" s="3">
        <v>2019</v>
      </c>
      <c r="I336" s="47" t="s">
        <v>1666</v>
      </c>
      <c r="J336" s="47" t="s">
        <v>448</v>
      </c>
      <c r="K336" s="32" t="s">
        <v>1828</v>
      </c>
      <c r="L336" s="32" t="s">
        <v>1815</v>
      </c>
      <c r="M336" s="32" t="s">
        <v>1805</v>
      </c>
      <c r="N336" s="3">
        <v>5</v>
      </c>
      <c r="O336" s="3" t="s">
        <v>664</v>
      </c>
      <c r="P336" s="33" t="s">
        <v>2752</v>
      </c>
      <c r="Q336" s="31" t="s">
        <v>1864</v>
      </c>
      <c r="R336" s="53">
        <v>0.52384259259259258</v>
      </c>
      <c r="S336" s="37">
        <v>0</v>
      </c>
      <c r="T336" s="3">
        <v>1.7324999999999999</v>
      </c>
      <c r="U336" s="3">
        <v>109.84235294117649</v>
      </c>
      <c r="V336" s="3">
        <v>0.67416000000000009</v>
      </c>
      <c r="W336" s="3">
        <v>20</v>
      </c>
      <c r="X336" s="37">
        <v>293</v>
      </c>
      <c r="Y336" s="37" t="s">
        <v>143</v>
      </c>
      <c r="Z336" s="40">
        <v>0.1225</v>
      </c>
      <c r="AA336" s="41">
        <v>0.74</v>
      </c>
      <c r="AB336" s="41">
        <v>9.0649999999999981E-2</v>
      </c>
      <c r="AC336" s="42" t="s">
        <v>144</v>
      </c>
      <c r="AD336" s="43">
        <v>499.1089345802323</v>
      </c>
      <c r="AE336" s="43">
        <v>582.29375701027095</v>
      </c>
      <c r="AF336" s="44">
        <v>0.86470622916025242</v>
      </c>
      <c r="AG336" s="44">
        <v>0.63988260957858656</v>
      </c>
      <c r="AH336" s="44">
        <v>54.823299748256439</v>
      </c>
      <c r="AI336" s="44">
        <v>40.569241813709752</v>
      </c>
      <c r="AJ336" s="44">
        <v>0.39255915922604429</v>
      </c>
      <c r="AK336" s="45">
        <v>0.2904937778272727</v>
      </c>
      <c r="AL336" s="35">
        <v>-5.2815151229206367E-2</v>
      </c>
      <c r="AM336" s="35">
        <v>-9.1577857868106308E-2</v>
      </c>
      <c r="AN336" s="35">
        <v>11.794693777955187</v>
      </c>
    </row>
    <row r="337" spans="1:41" x14ac:dyDescent="0.2">
      <c r="A337" s="29">
        <v>337</v>
      </c>
      <c r="B337" s="46">
        <v>43557</v>
      </c>
      <c r="C337" s="3" t="s">
        <v>1710</v>
      </c>
      <c r="D337" s="3" t="s">
        <v>1361</v>
      </c>
      <c r="E337" s="32" t="s">
        <v>137</v>
      </c>
      <c r="F337" s="3" t="s">
        <v>138</v>
      </c>
      <c r="G337" s="33" t="s">
        <v>1782</v>
      </c>
      <c r="H337" s="3">
        <v>2019</v>
      </c>
      <c r="I337" s="47" t="s">
        <v>1666</v>
      </c>
      <c r="J337" s="47" t="s">
        <v>448</v>
      </c>
      <c r="K337" s="32" t="s">
        <v>1828</v>
      </c>
      <c r="L337" s="32" t="s">
        <v>1815</v>
      </c>
      <c r="M337" s="32" t="s">
        <v>1810</v>
      </c>
      <c r="N337" s="3">
        <v>6</v>
      </c>
      <c r="O337" s="3" t="s">
        <v>1289</v>
      </c>
      <c r="P337" s="33" t="s">
        <v>2753</v>
      </c>
      <c r="Q337" s="31" t="s">
        <v>1864</v>
      </c>
      <c r="R337" s="53">
        <v>0.52384259259259258</v>
      </c>
      <c r="S337" s="37">
        <v>0</v>
      </c>
      <c r="T337" s="3">
        <v>1.5825</v>
      </c>
      <c r="U337" s="3">
        <v>116.26588235294119</v>
      </c>
      <c r="V337" s="3">
        <v>0.54060000000000008</v>
      </c>
      <c r="W337" s="3">
        <v>18.2</v>
      </c>
      <c r="X337" s="37">
        <v>291.2</v>
      </c>
      <c r="Y337" s="37" t="s">
        <v>143</v>
      </c>
      <c r="Z337" s="40">
        <v>0.1225</v>
      </c>
      <c r="AA337" s="41">
        <v>0.74</v>
      </c>
      <c r="AB337" s="41">
        <v>9.0649999999999981E-2</v>
      </c>
      <c r="AC337" s="42" t="s">
        <v>144</v>
      </c>
      <c r="AD337" s="43">
        <v>502.19408596156609</v>
      </c>
      <c r="AE337" s="43">
        <v>585.89310028849377</v>
      </c>
      <c r="AF337" s="44">
        <v>0.79472214103417838</v>
      </c>
      <c r="AG337" s="44">
        <v>0.58809438436529182</v>
      </c>
      <c r="AH337" s="44">
        <v>58.388038516750278</v>
      </c>
      <c r="AI337" s="44">
        <v>43.207148502395199</v>
      </c>
      <c r="AJ337" s="44">
        <v>0.31673381001595974</v>
      </c>
      <c r="AK337" s="45">
        <v>0.23438301941181017</v>
      </c>
      <c r="AL337" s="35">
        <v>9.2144229575025667E-3</v>
      </c>
      <c r="AM337" s="35">
        <v>1.4933397992070739E-2</v>
      </c>
      <c r="AN337" s="35">
        <v>-9.6270230228531304</v>
      </c>
    </row>
    <row r="338" spans="1:41" x14ac:dyDescent="0.2">
      <c r="A338" s="29">
        <v>338</v>
      </c>
      <c r="B338" s="46">
        <v>43592</v>
      </c>
      <c r="C338" s="3" t="s">
        <v>1714</v>
      </c>
      <c r="D338" s="3" t="s">
        <v>1270</v>
      </c>
      <c r="E338" s="32" t="s">
        <v>137</v>
      </c>
      <c r="F338" s="3" t="s">
        <v>138</v>
      </c>
      <c r="G338" s="33" t="s">
        <v>1782</v>
      </c>
      <c r="H338" s="3">
        <v>2019</v>
      </c>
      <c r="I338" s="47" t="s">
        <v>244</v>
      </c>
      <c r="J338" s="47" t="s">
        <v>761</v>
      </c>
      <c r="K338" s="32" t="s">
        <v>1796</v>
      </c>
      <c r="L338" s="32" t="s">
        <v>1797</v>
      </c>
      <c r="M338" s="32" t="s">
        <v>1798</v>
      </c>
      <c r="N338" s="3">
        <v>8</v>
      </c>
      <c r="O338" s="3" t="s">
        <v>154</v>
      </c>
      <c r="P338" s="33" t="s">
        <v>2754</v>
      </c>
      <c r="Q338" s="31" t="s">
        <v>1864</v>
      </c>
      <c r="R338" s="53">
        <v>0.53165509259259258</v>
      </c>
      <c r="S338" s="37">
        <v>0</v>
      </c>
      <c r="T338" s="3">
        <v>1.5825</v>
      </c>
      <c r="U338" s="3">
        <v>117.55058823529411</v>
      </c>
      <c r="V338" s="3">
        <v>0.50880000000000003</v>
      </c>
      <c r="W338" s="3">
        <v>18.3</v>
      </c>
      <c r="X338" s="37">
        <v>291.3</v>
      </c>
      <c r="Y338" s="37" t="s">
        <v>143</v>
      </c>
      <c r="Z338" s="40">
        <v>0.1225</v>
      </c>
      <c r="AA338" s="41">
        <v>0.74</v>
      </c>
      <c r="AB338" s="41">
        <v>9.0649999999999981E-2</v>
      </c>
      <c r="AC338" s="42" t="s">
        <v>144</v>
      </c>
      <c r="AD338" s="43">
        <v>502.02168840373514</v>
      </c>
      <c r="AE338" s="43">
        <v>585.69196980435765</v>
      </c>
      <c r="AF338" s="44">
        <v>0.79444932189891082</v>
      </c>
      <c r="AG338" s="44">
        <v>0.58789249820519385</v>
      </c>
      <c r="AH338" s="44">
        <v>59.012944778734592</v>
      </c>
      <c r="AI338" s="44">
        <v>43.669579136263593</v>
      </c>
      <c r="AJ338" s="44">
        <v>0.29800007423645719</v>
      </c>
      <c r="AK338" s="45">
        <v>0.22052005493497825</v>
      </c>
      <c r="AL338" s="35">
        <v>-0.14322537751942535</v>
      </c>
      <c r="AM338" s="35">
        <v>-0.12372517700676708</v>
      </c>
      <c r="AN338" s="35">
        <v>8.5652901407560105</v>
      </c>
      <c r="AO338" s="3" t="s">
        <v>1715</v>
      </c>
    </row>
    <row r="339" spans="1:41" x14ac:dyDescent="0.2">
      <c r="A339" s="29">
        <v>339</v>
      </c>
      <c r="B339" s="46">
        <v>43592</v>
      </c>
      <c r="C339" s="3" t="s">
        <v>1719</v>
      </c>
      <c r="D339" s="3" t="s">
        <v>1280</v>
      </c>
      <c r="E339" s="32" t="s">
        <v>137</v>
      </c>
      <c r="F339" s="3" t="s">
        <v>138</v>
      </c>
      <c r="G339" s="33" t="s">
        <v>1782</v>
      </c>
      <c r="H339" s="3">
        <v>2019</v>
      </c>
      <c r="I339" s="47" t="s">
        <v>244</v>
      </c>
      <c r="J339" s="47" t="s">
        <v>761</v>
      </c>
      <c r="K339" s="32" t="s">
        <v>1796</v>
      </c>
      <c r="L339" s="32" t="s">
        <v>1797</v>
      </c>
      <c r="M339" s="32" t="s">
        <v>1805</v>
      </c>
      <c r="N339" s="3">
        <v>6</v>
      </c>
      <c r="O339" s="3" t="s">
        <v>664</v>
      </c>
      <c r="P339" s="33" t="s">
        <v>2755</v>
      </c>
      <c r="Q339" s="31" t="s">
        <v>1864</v>
      </c>
      <c r="R339" s="53">
        <v>0.53165509259259258</v>
      </c>
      <c r="S339" s="37">
        <v>0</v>
      </c>
      <c r="T339" s="3">
        <v>1.5074999999999998</v>
      </c>
      <c r="U339" s="3">
        <v>112.57235294117649</v>
      </c>
      <c r="V339" s="3">
        <v>0.55968000000000007</v>
      </c>
      <c r="W339" s="3">
        <v>19.899999999999999</v>
      </c>
      <c r="X339" s="37">
        <v>292.89999999999998</v>
      </c>
      <c r="Y339" s="37" t="s">
        <v>143</v>
      </c>
      <c r="Z339" s="40">
        <v>0.1225</v>
      </c>
      <c r="AA339" s="41">
        <v>0.74</v>
      </c>
      <c r="AB339" s="41">
        <v>9.0649999999999981E-2</v>
      </c>
      <c r="AC339" s="42" t="s">
        <v>144</v>
      </c>
      <c r="AD339" s="43">
        <v>499.27933708435654</v>
      </c>
      <c r="AE339" s="43">
        <v>582.49255993174938</v>
      </c>
      <c r="AF339" s="44">
        <v>0.75266360065466742</v>
      </c>
      <c r="AG339" s="44">
        <v>0.55697106448445377</v>
      </c>
      <c r="AH339" s="44">
        <v>56.205049750496812</v>
      </c>
      <c r="AI339" s="44">
        <v>41.591736815367632</v>
      </c>
      <c r="AJ339" s="44">
        <v>0.32600943594260157</v>
      </c>
      <c r="AK339" s="45">
        <v>0.24124698259752511</v>
      </c>
      <c r="AL339" s="35">
        <v>4.1205282466928804E-2</v>
      </c>
      <c r="AM339" s="35">
        <v>1.435747150702589E-2</v>
      </c>
      <c r="AN339" s="35">
        <v>-15.420027947998053</v>
      </c>
      <c r="AO339" s="3" t="s">
        <v>1715</v>
      </c>
    </row>
    <row r="340" spans="1:41" x14ac:dyDescent="0.2">
      <c r="A340" s="29">
        <v>340</v>
      </c>
      <c r="B340" s="46">
        <v>43592</v>
      </c>
      <c r="C340" s="3" t="s">
        <v>1723</v>
      </c>
      <c r="D340" s="3" t="s">
        <v>1288</v>
      </c>
      <c r="E340" s="32" t="s">
        <v>137</v>
      </c>
      <c r="F340" s="3" t="s">
        <v>138</v>
      </c>
      <c r="G340" s="33" t="s">
        <v>1782</v>
      </c>
      <c r="H340" s="3">
        <v>2019</v>
      </c>
      <c r="I340" s="47" t="s">
        <v>244</v>
      </c>
      <c r="J340" s="47" t="s">
        <v>761</v>
      </c>
      <c r="K340" s="32" t="s">
        <v>1796</v>
      </c>
      <c r="L340" s="32" t="s">
        <v>1797</v>
      </c>
      <c r="M340" s="32" t="s">
        <v>1810</v>
      </c>
      <c r="N340" s="3">
        <v>5</v>
      </c>
      <c r="O340" s="3" t="s">
        <v>554</v>
      </c>
      <c r="P340" s="33" t="s">
        <v>2756</v>
      </c>
      <c r="Q340" s="31" t="s">
        <v>1864</v>
      </c>
      <c r="R340" s="53">
        <v>0.53165509259259258</v>
      </c>
      <c r="S340" s="37">
        <v>0</v>
      </c>
      <c r="T340" s="3">
        <v>1.5825</v>
      </c>
      <c r="U340" s="3">
        <v>109.68176470588236</v>
      </c>
      <c r="V340" s="3">
        <v>0.69324000000000008</v>
      </c>
      <c r="W340" s="3">
        <v>19.7</v>
      </c>
      <c r="X340" s="37">
        <v>292.7</v>
      </c>
      <c r="Y340" s="37" t="s">
        <v>143</v>
      </c>
      <c r="Z340" s="40">
        <v>0.1225</v>
      </c>
      <c r="AA340" s="41">
        <v>0.74</v>
      </c>
      <c r="AB340" s="41">
        <v>9.0649999999999981E-2</v>
      </c>
      <c r="AC340" s="42" t="s">
        <v>144</v>
      </c>
      <c r="AD340" s="43">
        <v>499.62049139736257</v>
      </c>
      <c r="AE340" s="43">
        <v>582.89057329692298</v>
      </c>
      <c r="AF340" s="44">
        <v>0.79064942763632629</v>
      </c>
      <c r="AG340" s="44">
        <v>0.5850805764508813</v>
      </c>
      <c r="AH340" s="44">
        <v>54.79925717968284</v>
      </c>
      <c r="AI340" s="44">
        <v>40.551450312965294</v>
      </c>
      <c r="AJ340" s="44">
        <v>0.40408306103235897</v>
      </c>
      <c r="AK340" s="45">
        <v>0.29902146516394557</v>
      </c>
      <c r="AL340" s="35">
        <v>2.6593297371086511E-2</v>
      </c>
      <c r="AM340" s="35">
        <v>-0.15714384412657695</v>
      </c>
      <c r="AN340" s="35">
        <v>-2.5406326166128084</v>
      </c>
      <c r="AO340" s="3" t="s">
        <v>1715</v>
      </c>
    </row>
    <row r="341" spans="1:41" x14ac:dyDescent="0.2">
      <c r="A341" s="29">
        <v>341</v>
      </c>
      <c r="B341" s="46">
        <v>43592</v>
      </c>
      <c r="C341" s="3" t="s">
        <v>1727</v>
      </c>
      <c r="D341" s="3" t="s">
        <v>1297</v>
      </c>
      <c r="E341" s="32" t="s">
        <v>137</v>
      </c>
      <c r="F341" s="3" t="s">
        <v>138</v>
      </c>
      <c r="G341" s="33" t="s">
        <v>1782</v>
      </c>
      <c r="H341" s="3">
        <v>2019</v>
      </c>
      <c r="I341" s="47" t="s">
        <v>244</v>
      </c>
      <c r="J341" s="47" t="s">
        <v>761</v>
      </c>
      <c r="K341" s="32" t="s">
        <v>1796</v>
      </c>
      <c r="L341" s="32" t="s">
        <v>1815</v>
      </c>
      <c r="M341" s="32" t="s">
        <v>1798</v>
      </c>
      <c r="N341" s="3">
        <v>2</v>
      </c>
      <c r="O341" s="3" t="s">
        <v>154</v>
      </c>
      <c r="P341" s="33" t="s">
        <v>2757</v>
      </c>
      <c r="Q341" s="31" t="s">
        <v>1864</v>
      </c>
      <c r="R341" s="53">
        <v>0.52864583333333337</v>
      </c>
      <c r="S341" s="37">
        <v>0</v>
      </c>
      <c r="T341" s="3">
        <v>1.6575</v>
      </c>
      <c r="U341" s="3">
        <v>128.47058823529412</v>
      </c>
      <c r="V341" s="3">
        <v>0.52152000000000009</v>
      </c>
      <c r="W341" s="3">
        <v>19.3</v>
      </c>
      <c r="X341" s="37">
        <v>292.3</v>
      </c>
      <c r="Y341" s="37" t="s">
        <v>143</v>
      </c>
      <c r="Z341" s="40">
        <v>0.1225</v>
      </c>
      <c r="AA341" s="41">
        <v>0.74</v>
      </c>
      <c r="AB341" s="41">
        <v>9.0649999999999981E-2</v>
      </c>
      <c r="AC341" s="42" t="s">
        <v>144</v>
      </c>
      <c r="AD341" s="43">
        <v>500.30420058846397</v>
      </c>
      <c r="AE341" s="43">
        <v>583.68823401987459</v>
      </c>
      <c r="AF341" s="44">
        <v>0.82925421247537912</v>
      </c>
      <c r="AG341" s="44">
        <v>0.61364811723178037</v>
      </c>
      <c r="AH341" s="44">
        <v>64.274374946188544</v>
      </c>
      <c r="AI341" s="44">
        <v>47.563037460179515</v>
      </c>
      <c r="AJ341" s="44">
        <v>0.30440508780604508</v>
      </c>
      <c r="AK341" s="45">
        <v>0.22525976497647332</v>
      </c>
      <c r="AL341" s="35">
        <v>2.8052537978579873E-3</v>
      </c>
      <c r="AM341" s="35">
        <v>0.18717027808364908</v>
      </c>
      <c r="AN341" s="35">
        <v>-14.031094078255908</v>
      </c>
      <c r="AO341" s="3" t="s">
        <v>1715</v>
      </c>
    </row>
    <row r="342" spans="1:41" x14ac:dyDescent="0.2">
      <c r="A342" s="29">
        <v>342</v>
      </c>
      <c r="B342" s="46">
        <v>43592</v>
      </c>
      <c r="C342" s="3" t="s">
        <v>1731</v>
      </c>
      <c r="D342" s="3" t="s">
        <v>1305</v>
      </c>
      <c r="E342" s="32" t="s">
        <v>137</v>
      </c>
      <c r="F342" s="3" t="s">
        <v>138</v>
      </c>
      <c r="G342" s="33" t="s">
        <v>1782</v>
      </c>
      <c r="H342" s="3">
        <v>2019</v>
      </c>
      <c r="I342" s="47" t="s">
        <v>244</v>
      </c>
      <c r="J342" s="47" t="s">
        <v>761</v>
      </c>
      <c r="K342" s="32" t="s">
        <v>1796</v>
      </c>
      <c r="L342" s="32" t="s">
        <v>1815</v>
      </c>
      <c r="M342" s="32" t="s">
        <v>1805</v>
      </c>
      <c r="N342" s="3">
        <v>14</v>
      </c>
      <c r="O342" s="3" t="s">
        <v>664</v>
      </c>
      <c r="P342" s="33" t="s">
        <v>2758</v>
      </c>
      <c r="Q342" s="31" t="s">
        <v>1864</v>
      </c>
      <c r="R342" s="53">
        <v>0.52864583333333337</v>
      </c>
      <c r="S342" s="37">
        <v>0</v>
      </c>
      <c r="T342" s="3">
        <v>1.6575</v>
      </c>
      <c r="U342" s="3">
        <v>129.27352941176471</v>
      </c>
      <c r="V342" s="3">
        <v>0.57240000000000013</v>
      </c>
      <c r="W342" s="3">
        <v>18.8</v>
      </c>
      <c r="X342" s="37">
        <v>291.8</v>
      </c>
      <c r="Y342" s="37" t="s">
        <v>143</v>
      </c>
      <c r="Z342" s="40">
        <v>0.1225</v>
      </c>
      <c r="AA342" s="41">
        <v>0.74</v>
      </c>
      <c r="AB342" s="41">
        <v>9.0649999999999981E-2</v>
      </c>
      <c r="AC342" s="42" t="s">
        <v>144</v>
      </c>
      <c r="AD342" s="43">
        <v>501.16147303635375</v>
      </c>
      <c r="AE342" s="43">
        <v>584.68838520907934</v>
      </c>
      <c r="AF342" s="44">
        <v>0.83067514155775635</v>
      </c>
      <c r="AG342" s="44">
        <v>0.61469960475273955</v>
      </c>
      <c r="AH342" s="44">
        <v>64.786912424608403</v>
      </c>
      <c r="AI342" s="44">
        <v>47.942315194210209</v>
      </c>
      <c r="AJ342" s="44">
        <v>0.33467563169367709</v>
      </c>
      <c r="AK342" s="45">
        <v>0.247659967453321</v>
      </c>
      <c r="AL342" s="35">
        <v>-2.6939364253348773E-2</v>
      </c>
      <c r="AM342" s="35">
        <v>-5.6543486285856613E-2</v>
      </c>
      <c r="AN342" s="35">
        <v>5.284141860728381</v>
      </c>
      <c r="AO342" s="3" t="s">
        <v>1715</v>
      </c>
    </row>
    <row r="343" spans="1:41" x14ac:dyDescent="0.2">
      <c r="A343" s="29">
        <v>343</v>
      </c>
      <c r="B343" s="46">
        <v>43592</v>
      </c>
      <c r="C343" s="3" t="s">
        <v>1735</v>
      </c>
      <c r="D343" s="3" t="s">
        <v>1313</v>
      </c>
      <c r="E343" s="32" t="s">
        <v>137</v>
      </c>
      <c r="F343" s="3" t="s">
        <v>138</v>
      </c>
      <c r="G343" s="33" t="s">
        <v>1782</v>
      </c>
      <c r="H343" s="3">
        <v>2019</v>
      </c>
      <c r="I343" s="47" t="s">
        <v>244</v>
      </c>
      <c r="J343" s="47" t="s">
        <v>761</v>
      </c>
      <c r="K343" s="32" t="s">
        <v>1796</v>
      </c>
      <c r="L343" s="32" t="s">
        <v>1815</v>
      </c>
      <c r="M343" s="32" t="s">
        <v>1810</v>
      </c>
      <c r="N343" s="3">
        <v>11</v>
      </c>
      <c r="O343" s="3" t="s">
        <v>554</v>
      </c>
      <c r="P343" s="33" t="s">
        <v>2759</v>
      </c>
      <c r="Q343" s="31" t="s">
        <v>1864</v>
      </c>
      <c r="R343" s="53">
        <v>0.52864583333333337</v>
      </c>
      <c r="S343" s="37">
        <v>0</v>
      </c>
      <c r="T343" s="3">
        <v>1.5074999999999998</v>
      </c>
      <c r="U343" s="3">
        <v>129.43411764705883</v>
      </c>
      <c r="V343" s="3">
        <v>0.60419999999999996</v>
      </c>
      <c r="W343" s="3">
        <v>18.899999999999999</v>
      </c>
      <c r="X343" s="37">
        <v>291.89999999999998</v>
      </c>
      <c r="Y343" s="37" t="s">
        <v>143</v>
      </c>
      <c r="Z343" s="40">
        <v>0.1225</v>
      </c>
      <c r="AA343" s="41">
        <v>0.74</v>
      </c>
      <c r="AB343" s="41">
        <v>9.0649999999999981E-2</v>
      </c>
      <c r="AC343" s="42" t="s">
        <v>144</v>
      </c>
      <c r="AD343" s="43">
        <v>500.98978359714982</v>
      </c>
      <c r="AE343" s="43">
        <v>584.48808086334145</v>
      </c>
      <c r="AF343" s="44">
        <v>0.75524209877270321</v>
      </c>
      <c r="AG343" s="44">
        <v>0.55887915309180025</v>
      </c>
      <c r="AH343" s="44">
        <v>64.845170590088031</v>
      </c>
      <c r="AI343" s="44">
        <v>47.985426236665134</v>
      </c>
      <c r="AJ343" s="44">
        <v>0.35314769845763089</v>
      </c>
      <c r="AK343" s="45">
        <v>0.26132929685864681</v>
      </c>
      <c r="AL343" s="35">
        <v>0.14009613046019231</v>
      </c>
      <c r="AM343" s="35">
        <v>-1.716637723096516E-2</v>
      </c>
      <c r="AN343" s="35">
        <v>-3.9790181518646222</v>
      </c>
      <c r="AO343" s="3" t="s">
        <v>1715</v>
      </c>
    </row>
    <row r="344" spans="1:41" x14ac:dyDescent="0.2">
      <c r="A344" s="29">
        <v>344</v>
      </c>
      <c r="B344" s="46">
        <v>43592</v>
      </c>
      <c r="C344" s="3" t="s">
        <v>1739</v>
      </c>
      <c r="D344" s="3" t="s">
        <v>1321</v>
      </c>
      <c r="E344" s="32" t="s">
        <v>137</v>
      </c>
      <c r="F344" s="3" t="s">
        <v>138</v>
      </c>
      <c r="G344" s="33" t="s">
        <v>1782</v>
      </c>
      <c r="H344" s="3">
        <v>2019</v>
      </c>
      <c r="I344" s="47" t="s">
        <v>244</v>
      </c>
      <c r="J344" s="47" t="s">
        <v>761</v>
      </c>
      <c r="K344" s="32" t="s">
        <v>1828</v>
      </c>
      <c r="L344" s="32" t="s">
        <v>1797</v>
      </c>
      <c r="M344" s="32" t="s">
        <v>1798</v>
      </c>
      <c r="N344" s="3">
        <v>8</v>
      </c>
      <c r="O344" s="3" t="s">
        <v>154</v>
      </c>
      <c r="P344" s="33" t="s">
        <v>2760</v>
      </c>
      <c r="Q344" s="31" t="s">
        <v>1864</v>
      </c>
      <c r="R344" s="53">
        <v>0.56111111111111112</v>
      </c>
      <c r="S344" s="37">
        <v>0</v>
      </c>
      <c r="T344" s="3">
        <v>1.7324999999999999</v>
      </c>
      <c r="U344" s="3">
        <v>114.98117647058825</v>
      </c>
      <c r="V344" s="3">
        <v>0.55968000000000007</v>
      </c>
      <c r="W344" s="3">
        <v>17.5</v>
      </c>
      <c r="X344" s="37">
        <v>290.5</v>
      </c>
      <c r="Y344" s="37" t="s">
        <v>143</v>
      </c>
      <c r="Z344" s="40">
        <v>0.1225</v>
      </c>
      <c r="AA344" s="41">
        <v>0.74</v>
      </c>
      <c r="AB344" s="41">
        <v>9.0649999999999981E-2</v>
      </c>
      <c r="AC344" s="42" t="s">
        <v>144</v>
      </c>
      <c r="AD344" s="43">
        <v>503.40419219279875</v>
      </c>
      <c r="AE344" s="43">
        <v>587.30489089159857</v>
      </c>
      <c r="AF344" s="44">
        <v>0.87214776297402374</v>
      </c>
      <c r="AG344" s="44">
        <v>0.64538934460077746</v>
      </c>
      <c r="AH344" s="44">
        <v>57.882006258554114</v>
      </c>
      <c r="AI344" s="44">
        <v>42.832684631330032</v>
      </c>
      <c r="AJ344" s="44">
        <v>0.32870280133420993</v>
      </c>
      <c r="AK344" s="45">
        <v>0.24324007298731529</v>
      </c>
      <c r="AL344" s="35">
        <v>-2.1477317278728369E-2</v>
      </c>
      <c r="AM344" s="35">
        <v>7.8903669762990149E-3</v>
      </c>
      <c r="AN344" s="35">
        <v>-1.6143000624108126</v>
      </c>
      <c r="AO344" s="3" t="s">
        <v>1715</v>
      </c>
    </row>
    <row r="345" spans="1:41" x14ac:dyDescent="0.2">
      <c r="A345" s="29">
        <v>345</v>
      </c>
      <c r="B345" s="46">
        <v>43592</v>
      </c>
      <c r="C345" s="3" t="s">
        <v>1743</v>
      </c>
      <c r="D345" s="3" t="s">
        <v>1329</v>
      </c>
      <c r="E345" s="32" t="s">
        <v>137</v>
      </c>
      <c r="F345" s="3" t="s">
        <v>138</v>
      </c>
      <c r="G345" s="33" t="s">
        <v>1782</v>
      </c>
      <c r="H345" s="3">
        <v>2019</v>
      </c>
      <c r="I345" s="47" t="s">
        <v>244</v>
      </c>
      <c r="J345" s="47" t="s">
        <v>761</v>
      </c>
      <c r="K345" s="32" t="s">
        <v>1828</v>
      </c>
      <c r="L345" s="32" t="s">
        <v>1797</v>
      </c>
      <c r="M345" s="32" t="s">
        <v>1805</v>
      </c>
      <c r="N345" s="3">
        <v>6</v>
      </c>
      <c r="O345" s="3" t="s">
        <v>664</v>
      </c>
      <c r="P345" s="33" t="s">
        <v>2761</v>
      </c>
      <c r="Q345" s="31" t="s">
        <v>1864</v>
      </c>
      <c r="R345" s="53">
        <v>0.56111111111111112</v>
      </c>
      <c r="S345" s="37">
        <v>0</v>
      </c>
      <c r="T345" s="3">
        <v>1.5825</v>
      </c>
      <c r="U345" s="3">
        <v>104.86411764705883</v>
      </c>
      <c r="V345" s="3">
        <v>0.72504000000000013</v>
      </c>
      <c r="W345" s="3">
        <v>18</v>
      </c>
      <c r="X345" s="37">
        <v>291</v>
      </c>
      <c r="Y345" s="37" t="s">
        <v>143</v>
      </c>
      <c r="Z345" s="40">
        <v>0.1225</v>
      </c>
      <c r="AA345" s="41">
        <v>0.74</v>
      </c>
      <c r="AB345" s="41">
        <v>9.0649999999999981E-2</v>
      </c>
      <c r="AC345" s="42" t="s">
        <v>144</v>
      </c>
      <c r="AD345" s="43">
        <v>502.53923653611014</v>
      </c>
      <c r="AE345" s="43">
        <v>586.29577595879505</v>
      </c>
      <c r="AF345" s="44">
        <v>0.79526834181839434</v>
      </c>
      <c r="AG345" s="44">
        <v>0.5884985729456117</v>
      </c>
      <c r="AH345" s="44">
        <v>52.698333622385775</v>
      </c>
      <c r="AI345" s="44">
        <v>38.996766880565467</v>
      </c>
      <c r="AJ345" s="44">
        <v>0.42508788940116482</v>
      </c>
      <c r="AK345" s="45">
        <v>0.31456503815686188</v>
      </c>
      <c r="AL345" s="35">
        <v>1.3103673424005802E-2</v>
      </c>
      <c r="AM345" s="35">
        <v>-3.9958284921159215E-2</v>
      </c>
      <c r="AN345" s="35">
        <v>11.693450575734579</v>
      </c>
      <c r="AO345" s="3" t="s">
        <v>1715</v>
      </c>
    </row>
    <row r="346" spans="1:41" x14ac:dyDescent="0.2">
      <c r="A346" s="29">
        <v>346</v>
      </c>
      <c r="B346" s="46">
        <v>43592</v>
      </c>
      <c r="C346" s="3" t="s">
        <v>1747</v>
      </c>
      <c r="D346" s="3" t="s">
        <v>1337</v>
      </c>
      <c r="E346" s="32" t="s">
        <v>137</v>
      </c>
      <c r="F346" s="3" t="s">
        <v>138</v>
      </c>
      <c r="G346" s="33" t="s">
        <v>1782</v>
      </c>
      <c r="H346" s="3">
        <v>2019</v>
      </c>
      <c r="I346" s="47" t="s">
        <v>244</v>
      </c>
      <c r="J346" s="47" t="s">
        <v>761</v>
      </c>
      <c r="K346" s="32" t="s">
        <v>1828</v>
      </c>
      <c r="L346" s="32" t="s">
        <v>1797</v>
      </c>
      <c r="M346" s="32" t="s">
        <v>1810</v>
      </c>
      <c r="N346" s="3">
        <v>5</v>
      </c>
      <c r="O346" s="3" t="s">
        <v>554</v>
      </c>
      <c r="P346" s="33" t="s">
        <v>2762</v>
      </c>
      <c r="Q346" s="31" t="s">
        <v>1864</v>
      </c>
      <c r="R346" s="53">
        <v>0.56111111111111112</v>
      </c>
      <c r="S346" s="37">
        <v>0</v>
      </c>
      <c r="T346" s="3">
        <v>1.5825</v>
      </c>
      <c r="U346" s="3">
        <v>119.63823529411766</v>
      </c>
      <c r="V346" s="3">
        <v>0.61692000000000002</v>
      </c>
      <c r="W346" s="3">
        <v>17.8</v>
      </c>
      <c r="X346" s="37">
        <v>290.8</v>
      </c>
      <c r="Y346" s="37" t="s">
        <v>143</v>
      </c>
      <c r="Z346" s="40">
        <v>0.1225</v>
      </c>
      <c r="AA346" s="41">
        <v>0.74</v>
      </c>
      <c r="AB346" s="41">
        <v>9.0649999999999981E-2</v>
      </c>
      <c r="AC346" s="42" t="s">
        <v>144</v>
      </c>
      <c r="AD346" s="43">
        <v>502.88486187072908</v>
      </c>
      <c r="AE346" s="43">
        <v>586.69900551585056</v>
      </c>
      <c r="AF346" s="44">
        <v>0.79581529391042871</v>
      </c>
      <c r="AG346" s="44">
        <v>0.58890331749371716</v>
      </c>
      <c r="AH346" s="44">
        <v>60.16425743034015</v>
      </c>
      <c r="AI346" s="44">
        <v>44.521550498451703</v>
      </c>
      <c r="AJ346" s="44">
        <v>0.36194635048283857</v>
      </c>
      <c r="AK346" s="45">
        <v>0.26784029935730047</v>
      </c>
      <c r="AL346" s="35">
        <v>-3.499580935076179E-2</v>
      </c>
      <c r="AM346" s="35">
        <v>-5.0517421420623702E-2</v>
      </c>
      <c r="AN346" s="35">
        <v>0.32659612817252109</v>
      </c>
      <c r="AO346" s="3" t="s">
        <v>1715</v>
      </c>
    </row>
    <row r="347" spans="1:41" x14ac:dyDescent="0.2">
      <c r="A347" s="29">
        <v>347</v>
      </c>
      <c r="B347" s="46">
        <v>43592</v>
      </c>
      <c r="C347" s="3" t="s">
        <v>1751</v>
      </c>
      <c r="D347" s="3" t="s">
        <v>1345</v>
      </c>
      <c r="E347" s="32" t="s">
        <v>137</v>
      </c>
      <c r="F347" s="3" t="s">
        <v>138</v>
      </c>
      <c r="G347" s="33" t="s">
        <v>1782</v>
      </c>
      <c r="H347" s="3">
        <v>2019</v>
      </c>
      <c r="I347" s="47" t="s">
        <v>244</v>
      </c>
      <c r="J347" s="47" t="s">
        <v>761</v>
      </c>
      <c r="K347" s="32" t="s">
        <v>1828</v>
      </c>
      <c r="L347" s="32" t="s">
        <v>1815</v>
      </c>
      <c r="M347" s="32" t="s">
        <v>1798</v>
      </c>
      <c r="N347" s="3">
        <v>2</v>
      </c>
      <c r="O347" s="3" t="s">
        <v>154</v>
      </c>
      <c r="P347" s="33" t="s">
        <v>2763</v>
      </c>
      <c r="Q347" s="31" t="s">
        <v>1864</v>
      </c>
      <c r="R347" s="53">
        <v>0.56354166666666672</v>
      </c>
      <c r="S347" s="37">
        <v>0</v>
      </c>
      <c r="T347" s="3">
        <v>1.6575</v>
      </c>
      <c r="U347" s="3">
        <v>130.55823529411765</v>
      </c>
      <c r="V347" s="3">
        <v>0.55968000000000007</v>
      </c>
      <c r="W347" s="3">
        <v>18.8</v>
      </c>
      <c r="X347" s="37">
        <v>291.8</v>
      </c>
      <c r="Y347" s="37" t="s">
        <v>143</v>
      </c>
      <c r="Z347" s="40">
        <v>0.1225</v>
      </c>
      <c r="AA347" s="41">
        <v>0.74</v>
      </c>
      <c r="AB347" s="41">
        <v>9.0649999999999981E-2</v>
      </c>
      <c r="AC347" s="42" t="s">
        <v>144</v>
      </c>
      <c r="AD347" s="43">
        <v>501.16147303635375</v>
      </c>
      <c r="AE347" s="43">
        <v>584.68838520907934</v>
      </c>
      <c r="AF347" s="44">
        <v>0.83067514155775635</v>
      </c>
      <c r="AG347" s="44">
        <v>0.61469960475273955</v>
      </c>
      <c r="AH347" s="44">
        <v>65.430757517026876</v>
      </c>
      <c r="AI347" s="44">
        <v>48.418760562599878</v>
      </c>
      <c r="AJ347" s="44">
        <v>0.32723839543381755</v>
      </c>
      <c r="AK347" s="45">
        <v>0.24215641262102494</v>
      </c>
      <c r="AL347" s="35">
        <v>-1.1513608147599897E-2</v>
      </c>
      <c r="AM347" s="35">
        <v>2.7577247379171142E-2</v>
      </c>
      <c r="AN347" s="35">
        <v>-9.1693863856175906</v>
      </c>
      <c r="AO347" s="3" t="s">
        <v>1715</v>
      </c>
    </row>
    <row r="348" spans="1:41" x14ac:dyDescent="0.2">
      <c r="A348" s="29">
        <v>348</v>
      </c>
      <c r="B348" s="46">
        <v>43592</v>
      </c>
      <c r="C348" s="3" t="s">
        <v>1755</v>
      </c>
      <c r="D348" s="3" t="s">
        <v>1353</v>
      </c>
      <c r="E348" s="32" t="s">
        <v>137</v>
      </c>
      <c r="F348" s="3" t="s">
        <v>138</v>
      </c>
      <c r="G348" s="33" t="s">
        <v>1782</v>
      </c>
      <c r="H348" s="3">
        <v>2019</v>
      </c>
      <c r="I348" s="47" t="s">
        <v>244</v>
      </c>
      <c r="J348" s="47" t="s">
        <v>761</v>
      </c>
      <c r="K348" s="32" t="s">
        <v>1828</v>
      </c>
      <c r="L348" s="32" t="s">
        <v>1815</v>
      </c>
      <c r="M348" s="32" t="s">
        <v>1805</v>
      </c>
      <c r="N348" s="3">
        <v>14</v>
      </c>
      <c r="O348" s="3" t="s">
        <v>664</v>
      </c>
      <c r="P348" s="33" t="s">
        <v>2764</v>
      </c>
      <c r="Q348" s="31" t="s">
        <v>1864</v>
      </c>
      <c r="R348" s="53">
        <v>0.56354166666666672</v>
      </c>
      <c r="S348" s="37">
        <v>0</v>
      </c>
      <c r="T348" s="3">
        <v>1.5825</v>
      </c>
      <c r="U348" s="3">
        <v>107.59411764705884</v>
      </c>
      <c r="V348" s="3">
        <v>0.55332000000000003</v>
      </c>
      <c r="W348" s="3">
        <v>18.399999999999999</v>
      </c>
      <c r="X348" s="37">
        <v>291.39999999999998</v>
      </c>
      <c r="Y348" s="37" t="s">
        <v>143</v>
      </c>
      <c r="Z348" s="40">
        <v>0.1225</v>
      </c>
      <c r="AA348" s="41">
        <v>0.74</v>
      </c>
      <c r="AB348" s="41">
        <v>9.0649999999999981E-2</v>
      </c>
      <c r="AC348" s="42" t="s">
        <v>144</v>
      </c>
      <c r="AD348" s="43">
        <v>501.84940916955412</v>
      </c>
      <c r="AE348" s="43">
        <v>585.4909773644797</v>
      </c>
      <c r="AF348" s="44">
        <v>0.79417669001081936</v>
      </c>
      <c r="AG348" s="44">
        <v>0.58769075060800624</v>
      </c>
      <c r="AH348" s="44">
        <v>53.996044371295973</v>
      </c>
      <c r="AI348" s="44">
        <v>39.957072834759011</v>
      </c>
      <c r="AJ348" s="44">
        <v>0.32396386759531398</v>
      </c>
      <c r="AK348" s="45">
        <v>0.2397332620205323</v>
      </c>
      <c r="AL348" s="35">
        <v>3.229101987582423E-2</v>
      </c>
      <c r="AM348" s="35">
        <v>3.7029033829369354E-2</v>
      </c>
      <c r="AN348" s="35">
        <v>-7.3564235424186384</v>
      </c>
      <c r="AO348" s="3" t="s">
        <v>1715</v>
      </c>
    </row>
    <row r="349" spans="1:41" x14ac:dyDescent="0.2">
      <c r="A349" s="29">
        <v>349</v>
      </c>
      <c r="B349" s="46">
        <v>43592</v>
      </c>
      <c r="C349" s="3" t="s">
        <v>1759</v>
      </c>
      <c r="D349" s="3" t="s">
        <v>1361</v>
      </c>
      <c r="E349" s="32" t="s">
        <v>137</v>
      </c>
      <c r="F349" s="3" t="s">
        <v>138</v>
      </c>
      <c r="G349" s="33" t="s">
        <v>1782</v>
      </c>
      <c r="H349" s="3">
        <v>2019</v>
      </c>
      <c r="I349" s="47" t="s">
        <v>244</v>
      </c>
      <c r="J349" s="47" t="s">
        <v>761</v>
      </c>
      <c r="K349" s="32" t="s">
        <v>1828</v>
      </c>
      <c r="L349" s="32" t="s">
        <v>1815</v>
      </c>
      <c r="M349" s="32" t="s">
        <v>1810</v>
      </c>
      <c r="N349" s="3">
        <v>11</v>
      </c>
      <c r="O349" s="3" t="s">
        <v>554</v>
      </c>
      <c r="P349" s="33" t="s">
        <v>2765</v>
      </c>
      <c r="Q349" s="31" t="s">
        <v>1864</v>
      </c>
      <c r="R349" s="53">
        <v>0.56354166666666672</v>
      </c>
      <c r="S349" s="37">
        <v>0</v>
      </c>
      <c r="T349" s="3">
        <v>1.6575</v>
      </c>
      <c r="U349" s="3">
        <v>103.74000000000001</v>
      </c>
      <c r="V349" s="3">
        <v>0.66144000000000003</v>
      </c>
      <c r="W349" s="3">
        <v>18.8</v>
      </c>
      <c r="X349" s="37">
        <v>291.8</v>
      </c>
      <c r="Y349" s="37" t="s">
        <v>143</v>
      </c>
      <c r="Z349" s="40">
        <v>0.1225</v>
      </c>
      <c r="AA349" s="41">
        <v>0.74</v>
      </c>
      <c r="AB349" s="41">
        <v>9.0649999999999981E-2</v>
      </c>
      <c r="AC349" s="42" t="s">
        <v>144</v>
      </c>
      <c r="AD349" s="43">
        <v>501.16147303635375</v>
      </c>
      <c r="AE349" s="43">
        <v>584.68838520907934</v>
      </c>
      <c r="AF349" s="44">
        <v>0.83067514155775635</v>
      </c>
      <c r="AG349" s="44">
        <v>0.61469960475273955</v>
      </c>
      <c r="AH349" s="44">
        <v>51.990491212791341</v>
      </c>
      <c r="AI349" s="44">
        <v>38.472963497465585</v>
      </c>
      <c r="AJ349" s="44">
        <v>0.38673628551269351</v>
      </c>
      <c r="AK349" s="45">
        <v>0.28618485127939319</v>
      </c>
      <c r="AL349" s="35">
        <v>-6.787766393462577E-2</v>
      </c>
      <c r="AM349" s="35">
        <v>-2.9760911272217867E-2</v>
      </c>
      <c r="AN349" s="35">
        <v>5.4242316681300213</v>
      </c>
      <c r="AO349" s="3" t="s">
        <v>1715</v>
      </c>
    </row>
    <row r="350" spans="1:41" x14ac:dyDescent="0.2">
      <c r="A350" s="29">
        <v>350</v>
      </c>
      <c r="B350" s="46">
        <v>43712</v>
      </c>
      <c r="D350" s="3" t="s">
        <v>1270</v>
      </c>
      <c r="E350" s="32" t="s">
        <v>137</v>
      </c>
      <c r="F350" s="3" t="s">
        <v>138</v>
      </c>
      <c r="G350" s="55" t="s">
        <v>139</v>
      </c>
      <c r="H350" s="3">
        <v>2019</v>
      </c>
      <c r="I350" s="47" t="s">
        <v>140</v>
      </c>
      <c r="J350" s="47" t="s">
        <v>1666</v>
      </c>
      <c r="K350" s="32" t="s">
        <v>1796</v>
      </c>
      <c r="L350" s="32" t="s">
        <v>1797</v>
      </c>
      <c r="M350" s="32" t="s">
        <v>1798</v>
      </c>
      <c r="P350" s="56" t="s">
        <v>2322</v>
      </c>
      <c r="Q350" s="31" t="s">
        <v>1864</v>
      </c>
      <c r="S350" s="37">
        <v>0</v>
      </c>
      <c r="X350" s="37"/>
      <c r="Y350" s="37" t="s">
        <v>143</v>
      </c>
      <c r="Z350" s="40">
        <v>0.1225</v>
      </c>
      <c r="AA350" s="41">
        <v>0.74</v>
      </c>
      <c r="AB350" s="41">
        <v>9.0649999999999981E-2</v>
      </c>
      <c r="AC350" s="42" t="s">
        <v>144</v>
      </c>
      <c r="AD350" s="43"/>
      <c r="AE350" s="43"/>
      <c r="AF350" s="44"/>
      <c r="AG350" s="44"/>
      <c r="AH350" s="44"/>
      <c r="AI350" s="44"/>
      <c r="AJ350" s="44"/>
      <c r="AK350" s="45"/>
      <c r="AL350" s="35"/>
      <c r="AM350" s="35"/>
      <c r="AN350" s="35"/>
      <c r="AO350" s="3" t="s">
        <v>1763</v>
      </c>
    </row>
    <row r="351" spans="1:41" x14ac:dyDescent="0.2">
      <c r="A351" s="29">
        <v>351</v>
      </c>
      <c r="B351" s="46">
        <v>43712</v>
      </c>
      <c r="D351" s="3" t="s">
        <v>1270</v>
      </c>
      <c r="E351" s="32" t="s">
        <v>137</v>
      </c>
      <c r="F351" s="3" t="s">
        <v>138</v>
      </c>
      <c r="G351" s="3" t="s">
        <v>1782</v>
      </c>
      <c r="H351" s="3">
        <v>2019</v>
      </c>
      <c r="I351" s="47" t="s">
        <v>140</v>
      </c>
      <c r="J351" s="47" t="s">
        <v>1666</v>
      </c>
      <c r="K351" s="32" t="s">
        <v>1796</v>
      </c>
      <c r="L351" s="32" t="s">
        <v>1797</v>
      </c>
      <c r="M351" s="32" t="s">
        <v>1798</v>
      </c>
      <c r="P351" s="33" t="s">
        <v>2323</v>
      </c>
      <c r="Q351" s="31" t="s">
        <v>1864</v>
      </c>
      <c r="S351" s="37">
        <v>0</v>
      </c>
      <c r="X351" s="37"/>
      <c r="Y351" s="37" t="s">
        <v>143</v>
      </c>
      <c r="Z351" s="40">
        <v>0.1225</v>
      </c>
      <c r="AA351" s="41">
        <v>0.74</v>
      </c>
      <c r="AB351" s="41">
        <v>9.0649999999999981E-2</v>
      </c>
      <c r="AC351" s="42" t="s">
        <v>144</v>
      </c>
      <c r="AD351" s="43"/>
      <c r="AE351" s="43"/>
      <c r="AF351" s="44"/>
      <c r="AG351" s="44"/>
      <c r="AH351" s="44"/>
      <c r="AI351" s="44"/>
      <c r="AJ351" s="44"/>
      <c r="AK351" s="45"/>
      <c r="AL351" s="35"/>
      <c r="AM351" s="35"/>
      <c r="AN351" s="35"/>
      <c r="AO351" s="3" t="s">
        <v>1763</v>
      </c>
    </row>
    <row r="352" spans="1:41" x14ac:dyDescent="0.2">
      <c r="A352" s="29">
        <v>352</v>
      </c>
      <c r="B352" s="46">
        <v>43712</v>
      </c>
      <c r="D352" s="3" t="s">
        <v>1280</v>
      </c>
      <c r="E352" s="32" t="s">
        <v>137</v>
      </c>
      <c r="F352" s="3" t="s">
        <v>138</v>
      </c>
      <c r="G352" s="55" t="s">
        <v>139</v>
      </c>
      <c r="H352" s="3">
        <v>2019</v>
      </c>
      <c r="I352" s="47" t="s">
        <v>140</v>
      </c>
      <c r="J352" s="47" t="s">
        <v>1666</v>
      </c>
      <c r="K352" s="32" t="s">
        <v>1796</v>
      </c>
      <c r="L352" s="32" t="s">
        <v>1797</v>
      </c>
      <c r="M352" s="32" t="s">
        <v>1805</v>
      </c>
      <c r="P352" s="56" t="s">
        <v>2324</v>
      </c>
      <c r="Q352" s="31" t="s">
        <v>1864</v>
      </c>
      <c r="S352" s="37">
        <v>0</v>
      </c>
      <c r="X352" s="37"/>
      <c r="Y352" s="37" t="s">
        <v>143</v>
      </c>
      <c r="Z352" s="40">
        <v>0.1225</v>
      </c>
      <c r="AA352" s="41">
        <v>0.74</v>
      </c>
      <c r="AB352" s="41">
        <v>9.0649999999999981E-2</v>
      </c>
      <c r="AC352" s="42" t="s">
        <v>144</v>
      </c>
      <c r="AD352" s="43"/>
      <c r="AE352" s="43"/>
      <c r="AF352" s="44"/>
      <c r="AG352" s="44"/>
      <c r="AH352" s="44"/>
      <c r="AI352" s="44"/>
      <c r="AJ352" s="44"/>
      <c r="AK352" s="45"/>
      <c r="AL352" s="35"/>
      <c r="AM352" s="35"/>
      <c r="AN352" s="35"/>
      <c r="AO352" s="3" t="s">
        <v>1763</v>
      </c>
    </row>
    <row r="353" spans="1:41" x14ac:dyDescent="0.2">
      <c r="A353" s="29">
        <v>353</v>
      </c>
      <c r="B353" s="46">
        <v>43712</v>
      </c>
      <c r="D353" s="3" t="s">
        <v>1280</v>
      </c>
      <c r="E353" s="32" t="s">
        <v>137</v>
      </c>
      <c r="F353" s="3" t="s">
        <v>138</v>
      </c>
      <c r="G353" s="3" t="s">
        <v>1782</v>
      </c>
      <c r="H353" s="3">
        <v>2019</v>
      </c>
      <c r="I353" s="47" t="s">
        <v>140</v>
      </c>
      <c r="J353" s="47" t="s">
        <v>1666</v>
      </c>
      <c r="K353" s="32" t="s">
        <v>1796</v>
      </c>
      <c r="L353" s="32" t="s">
        <v>1797</v>
      </c>
      <c r="M353" s="32" t="s">
        <v>1805</v>
      </c>
      <c r="P353" s="33" t="s">
        <v>2326</v>
      </c>
      <c r="Q353" s="31" t="s">
        <v>1864</v>
      </c>
      <c r="S353" s="37">
        <v>0</v>
      </c>
      <c r="X353" s="37"/>
      <c r="Y353" s="37" t="s">
        <v>143</v>
      </c>
      <c r="Z353" s="40">
        <v>0.1225</v>
      </c>
      <c r="AA353" s="41">
        <v>0.74</v>
      </c>
      <c r="AB353" s="41">
        <v>9.0649999999999981E-2</v>
      </c>
      <c r="AC353" s="42" t="s">
        <v>144</v>
      </c>
      <c r="AD353" s="43"/>
      <c r="AE353" s="43"/>
      <c r="AF353" s="44"/>
      <c r="AG353" s="44"/>
      <c r="AH353" s="44"/>
      <c r="AI353" s="44"/>
      <c r="AJ353" s="44"/>
      <c r="AK353" s="45"/>
      <c r="AL353" s="35"/>
      <c r="AM353" s="35"/>
      <c r="AN353" s="35"/>
      <c r="AO353" s="3" t="s">
        <v>1763</v>
      </c>
    </row>
    <row r="354" spans="1:41" x14ac:dyDescent="0.2">
      <c r="A354" s="29">
        <v>354</v>
      </c>
      <c r="B354" s="46">
        <v>43712</v>
      </c>
      <c r="D354" s="3" t="s">
        <v>1288</v>
      </c>
      <c r="E354" s="32" t="s">
        <v>137</v>
      </c>
      <c r="F354" s="3" t="s">
        <v>138</v>
      </c>
      <c r="G354" s="55" t="s">
        <v>139</v>
      </c>
      <c r="H354" s="3">
        <v>2019</v>
      </c>
      <c r="I354" s="47" t="s">
        <v>140</v>
      </c>
      <c r="J354" s="47" t="s">
        <v>1666</v>
      </c>
      <c r="K354" s="32" t="s">
        <v>1796</v>
      </c>
      <c r="L354" s="32" t="s">
        <v>1797</v>
      </c>
      <c r="M354" s="32" t="s">
        <v>1810</v>
      </c>
      <c r="P354" s="56" t="s">
        <v>2325</v>
      </c>
      <c r="Q354" s="31" t="s">
        <v>1864</v>
      </c>
      <c r="S354" s="37">
        <v>0</v>
      </c>
      <c r="X354" s="37"/>
      <c r="Y354" s="37" t="s">
        <v>143</v>
      </c>
      <c r="Z354" s="40">
        <v>0.1225</v>
      </c>
      <c r="AA354" s="41">
        <v>0.74</v>
      </c>
      <c r="AB354" s="41">
        <v>9.0649999999999981E-2</v>
      </c>
      <c r="AC354" s="42" t="s">
        <v>144</v>
      </c>
      <c r="AD354" s="43"/>
      <c r="AE354" s="43"/>
      <c r="AF354" s="44"/>
      <c r="AG354" s="44"/>
      <c r="AH354" s="44"/>
      <c r="AI354" s="44"/>
      <c r="AJ354" s="44"/>
      <c r="AK354" s="45"/>
      <c r="AL354" s="35"/>
      <c r="AM354" s="35"/>
      <c r="AN354" s="35"/>
      <c r="AO354" s="3" t="s">
        <v>1763</v>
      </c>
    </row>
    <row r="355" spans="1:41" x14ac:dyDescent="0.2">
      <c r="A355" s="29">
        <v>355</v>
      </c>
      <c r="B355" s="46">
        <v>43712</v>
      </c>
      <c r="D355" s="3" t="s">
        <v>1288</v>
      </c>
      <c r="E355" s="32" t="s">
        <v>137</v>
      </c>
      <c r="F355" s="3" t="s">
        <v>138</v>
      </c>
      <c r="G355" s="3" t="s">
        <v>1782</v>
      </c>
      <c r="H355" s="3">
        <v>2019</v>
      </c>
      <c r="I355" s="47" t="s">
        <v>140</v>
      </c>
      <c r="J355" s="47" t="s">
        <v>1666</v>
      </c>
      <c r="K355" s="32" t="s">
        <v>1796</v>
      </c>
      <c r="L355" s="32" t="s">
        <v>1797</v>
      </c>
      <c r="M355" s="32" t="s">
        <v>1810</v>
      </c>
      <c r="P355" s="33" t="s">
        <v>2328</v>
      </c>
      <c r="Q355" s="31" t="s">
        <v>1864</v>
      </c>
      <c r="S355" s="37">
        <v>0</v>
      </c>
      <c r="X355" s="37"/>
      <c r="Y355" s="37" t="s">
        <v>143</v>
      </c>
      <c r="Z355" s="40">
        <v>0.1225</v>
      </c>
      <c r="AA355" s="41">
        <v>0.74</v>
      </c>
      <c r="AB355" s="41">
        <v>9.0649999999999981E-2</v>
      </c>
      <c r="AC355" s="42" t="s">
        <v>144</v>
      </c>
      <c r="AD355" s="43"/>
      <c r="AE355" s="43"/>
      <c r="AF355" s="44"/>
      <c r="AG355" s="44"/>
      <c r="AH355" s="44"/>
      <c r="AI355" s="44"/>
      <c r="AJ355" s="44"/>
      <c r="AK355" s="45"/>
      <c r="AL355" s="35"/>
      <c r="AM355" s="35"/>
      <c r="AN355" s="35"/>
      <c r="AO355" s="3" t="s">
        <v>1763</v>
      </c>
    </row>
    <row r="356" spans="1:41" x14ac:dyDescent="0.2">
      <c r="A356" s="29">
        <v>356</v>
      </c>
      <c r="B356" s="46">
        <v>43712</v>
      </c>
      <c r="D356" s="3" t="s">
        <v>1297</v>
      </c>
      <c r="E356" s="32" t="s">
        <v>137</v>
      </c>
      <c r="F356" s="3" t="s">
        <v>138</v>
      </c>
      <c r="G356" s="55" t="s">
        <v>139</v>
      </c>
      <c r="H356" s="3">
        <v>2019</v>
      </c>
      <c r="I356" s="47" t="s">
        <v>140</v>
      </c>
      <c r="J356" s="47" t="s">
        <v>1666</v>
      </c>
      <c r="K356" s="32" t="s">
        <v>1796</v>
      </c>
      <c r="L356" s="32" t="s">
        <v>1815</v>
      </c>
      <c r="M356" s="32" t="s">
        <v>1798</v>
      </c>
      <c r="P356" s="56" t="s">
        <v>2327</v>
      </c>
      <c r="Q356" s="31" t="s">
        <v>1864</v>
      </c>
      <c r="S356" s="37">
        <v>0</v>
      </c>
      <c r="X356" s="37"/>
      <c r="Y356" s="37" t="s">
        <v>143</v>
      </c>
      <c r="Z356" s="40">
        <v>0.1225</v>
      </c>
      <c r="AA356" s="41">
        <v>0.74</v>
      </c>
      <c r="AB356" s="41">
        <v>9.0649999999999981E-2</v>
      </c>
      <c r="AC356" s="42" t="s">
        <v>144</v>
      </c>
      <c r="AD356" s="43"/>
      <c r="AE356" s="43"/>
      <c r="AF356" s="44"/>
      <c r="AG356" s="44"/>
      <c r="AH356" s="44"/>
      <c r="AI356" s="44"/>
      <c r="AJ356" s="44"/>
      <c r="AK356" s="45"/>
      <c r="AL356" s="35"/>
      <c r="AM356" s="35"/>
      <c r="AN356" s="35"/>
      <c r="AO356" s="3" t="s">
        <v>1763</v>
      </c>
    </row>
    <row r="357" spans="1:41" x14ac:dyDescent="0.2">
      <c r="A357" s="29">
        <v>357</v>
      </c>
      <c r="B357" s="46">
        <v>43712</v>
      </c>
      <c r="D357" s="3" t="s">
        <v>1297</v>
      </c>
      <c r="E357" s="32" t="s">
        <v>137</v>
      </c>
      <c r="F357" s="3" t="s">
        <v>138</v>
      </c>
      <c r="G357" s="3" t="s">
        <v>1782</v>
      </c>
      <c r="H357" s="3">
        <v>2019</v>
      </c>
      <c r="I357" s="47" t="s">
        <v>140</v>
      </c>
      <c r="J357" s="47" t="s">
        <v>1666</v>
      </c>
      <c r="K357" s="32" t="s">
        <v>1796</v>
      </c>
      <c r="L357" s="32" t="s">
        <v>1815</v>
      </c>
      <c r="M357" s="32" t="s">
        <v>1798</v>
      </c>
      <c r="P357" s="33" t="s">
        <v>2331</v>
      </c>
      <c r="Q357" s="31" t="s">
        <v>1864</v>
      </c>
      <c r="S357" s="37">
        <v>0</v>
      </c>
      <c r="X357" s="37"/>
      <c r="Y357" s="37" t="s">
        <v>143</v>
      </c>
      <c r="Z357" s="40">
        <v>0.1225</v>
      </c>
      <c r="AA357" s="41">
        <v>0.74</v>
      </c>
      <c r="AB357" s="41">
        <v>9.0649999999999981E-2</v>
      </c>
      <c r="AC357" s="42" t="s">
        <v>144</v>
      </c>
      <c r="AD357" s="43"/>
      <c r="AE357" s="43"/>
      <c r="AF357" s="44"/>
      <c r="AG357" s="44"/>
      <c r="AH357" s="44"/>
      <c r="AI357" s="44"/>
      <c r="AJ357" s="44"/>
      <c r="AK357" s="45"/>
      <c r="AL357" s="35"/>
      <c r="AM357" s="35"/>
      <c r="AN357" s="35"/>
      <c r="AO357" s="3" t="s">
        <v>1763</v>
      </c>
    </row>
    <row r="358" spans="1:41" x14ac:dyDescent="0.2">
      <c r="A358" s="29">
        <v>358</v>
      </c>
      <c r="B358" s="46">
        <v>43712</v>
      </c>
      <c r="D358" s="3" t="s">
        <v>1305</v>
      </c>
      <c r="E358" s="32" t="s">
        <v>137</v>
      </c>
      <c r="F358" s="3" t="s">
        <v>138</v>
      </c>
      <c r="G358" s="55" t="s">
        <v>139</v>
      </c>
      <c r="H358" s="3">
        <v>2019</v>
      </c>
      <c r="I358" s="47" t="s">
        <v>140</v>
      </c>
      <c r="J358" s="47" t="s">
        <v>1666</v>
      </c>
      <c r="K358" s="32" t="s">
        <v>1796</v>
      </c>
      <c r="L358" s="32" t="s">
        <v>1815</v>
      </c>
      <c r="M358" s="32" t="s">
        <v>1805</v>
      </c>
      <c r="P358" s="56" t="s">
        <v>2329</v>
      </c>
      <c r="Q358" s="31" t="s">
        <v>1864</v>
      </c>
      <c r="S358" s="37">
        <v>0</v>
      </c>
      <c r="X358" s="37"/>
      <c r="Y358" s="37" t="s">
        <v>143</v>
      </c>
      <c r="Z358" s="40">
        <v>0.1225</v>
      </c>
      <c r="AA358" s="41">
        <v>0.74</v>
      </c>
      <c r="AB358" s="41">
        <v>9.0649999999999981E-2</v>
      </c>
      <c r="AC358" s="42" t="s">
        <v>144</v>
      </c>
      <c r="AD358" s="43"/>
      <c r="AE358" s="43"/>
      <c r="AF358" s="44"/>
      <c r="AG358" s="44"/>
      <c r="AH358" s="44"/>
      <c r="AI358" s="44"/>
      <c r="AJ358" s="44"/>
      <c r="AK358" s="45"/>
      <c r="AL358" s="35"/>
      <c r="AM358" s="35"/>
      <c r="AN358" s="35"/>
      <c r="AO358" s="3" t="s">
        <v>1763</v>
      </c>
    </row>
    <row r="359" spans="1:41" x14ac:dyDescent="0.2">
      <c r="A359" s="29">
        <v>359</v>
      </c>
      <c r="B359" s="46">
        <v>43712</v>
      </c>
      <c r="D359" s="3" t="s">
        <v>1305</v>
      </c>
      <c r="E359" s="32" t="s">
        <v>137</v>
      </c>
      <c r="F359" s="3" t="s">
        <v>138</v>
      </c>
      <c r="G359" s="3" t="s">
        <v>1782</v>
      </c>
      <c r="H359" s="3">
        <v>2019</v>
      </c>
      <c r="I359" s="47" t="s">
        <v>140</v>
      </c>
      <c r="J359" s="47" t="s">
        <v>1666</v>
      </c>
      <c r="K359" s="32" t="s">
        <v>1796</v>
      </c>
      <c r="L359" s="32" t="s">
        <v>1815</v>
      </c>
      <c r="M359" s="32" t="s">
        <v>1805</v>
      </c>
      <c r="P359" s="33" t="s">
        <v>2335</v>
      </c>
      <c r="Q359" s="31" t="s">
        <v>1864</v>
      </c>
      <c r="S359" s="37">
        <v>0</v>
      </c>
      <c r="X359" s="37"/>
      <c r="Y359" s="37" t="s">
        <v>143</v>
      </c>
      <c r="Z359" s="40">
        <v>0.1225</v>
      </c>
      <c r="AA359" s="41">
        <v>0.74</v>
      </c>
      <c r="AB359" s="41">
        <v>9.0649999999999981E-2</v>
      </c>
      <c r="AC359" s="42" t="s">
        <v>144</v>
      </c>
      <c r="AD359" s="43"/>
      <c r="AE359" s="43"/>
      <c r="AF359" s="44"/>
      <c r="AG359" s="44"/>
      <c r="AH359" s="44"/>
      <c r="AI359" s="44"/>
      <c r="AJ359" s="44"/>
      <c r="AK359" s="45"/>
      <c r="AL359" s="35"/>
      <c r="AM359" s="35"/>
      <c r="AN359" s="35"/>
      <c r="AO359" s="3" t="s">
        <v>1763</v>
      </c>
    </row>
    <row r="360" spans="1:41" x14ac:dyDescent="0.2">
      <c r="A360" s="29">
        <v>360</v>
      </c>
      <c r="B360" s="46">
        <v>43712</v>
      </c>
      <c r="D360" s="3" t="s">
        <v>1313</v>
      </c>
      <c r="E360" s="32" t="s">
        <v>137</v>
      </c>
      <c r="F360" s="3" t="s">
        <v>138</v>
      </c>
      <c r="G360" s="55" t="s">
        <v>139</v>
      </c>
      <c r="H360" s="3">
        <v>2019</v>
      </c>
      <c r="I360" s="47" t="s">
        <v>140</v>
      </c>
      <c r="J360" s="47" t="s">
        <v>1666</v>
      </c>
      <c r="K360" s="32" t="s">
        <v>1796</v>
      </c>
      <c r="L360" s="32" t="s">
        <v>1815</v>
      </c>
      <c r="M360" s="32" t="s">
        <v>1810</v>
      </c>
      <c r="P360" s="56" t="s">
        <v>2330</v>
      </c>
      <c r="Q360" s="31" t="s">
        <v>1864</v>
      </c>
      <c r="S360" s="37">
        <v>0</v>
      </c>
      <c r="X360" s="37"/>
      <c r="Y360" s="37" t="s">
        <v>143</v>
      </c>
      <c r="Z360" s="40">
        <v>0.1225</v>
      </c>
      <c r="AA360" s="41">
        <v>0.74</v>
      </c>
      <c r="AB360" s="41">
        <v>9.0649999999999981E-2</v>
      </c>
      <c r="AC360" s="42" t="s">
        <v>144</v>
      </c>
      <c r="AD360" s="43"/>
      <c r="AE360" s="43"/>
      <c r="AF360" s="44"/>
      <c r="AG360" s="44"/>
      <c r="AH360" s="44"/>
      <c r="AI360" s="44"/>
      <c r="AJ360" s="44"/>
      <c r="AK360" s="45"/>
      <c r="AL360" s="35"/>
      <c r="AM360" s="35"/>
      <c r="AN360" s="35"/>
      <c r="AO360" s="3" t="s">
        <v>1763</v>
      </c>
    </row>
    <row r="361" spans="1:41" x14ac:dyDescent="0.2">
      <c r="A361" s="29">
        <v>361</v>
      </c>
      <c r="B361" s="46">
        <v>43712</v>
      </c>
      <c r="D361" s="3" t="s">
        <v>1313</v>
      </c>
      <c r="E361" s="32" t="s">
        <v>137</v>
      </c>
      <c r="F361" s="3" t="s">
        <v>138</v>
      </c>
      <c r="G361" s="3" t="s">
        <v>1782</v>
      </c>
      <c r="H361" s="3">
        <v>2019</v>
      </c>
      <c r="I361" s="47" t="s">
        <v>140</v>
      </c>
      <c r="J361" s="47" t="s">
        <v>1666</v>
      </c>
      <c r="K361" s="32" t="s">
        <v>1796</v>
      </c>
      <c r="L361" s="32" t="s">
        <v>1815</v>
      </c>
      <c r="M361" s="32" t="s">
        <v>1810</v>
      </c>
      <c r="P361" s="33" t="s">
        <v>2338</v>
      </c>
      <c r="Q361" s="31" t="s">
        <v>1864</v>
      </c>
      <c r="S361" s="37">
        <v>0</v>
      </c>
      <c r="X361" s="37"/>
      <c r="Y361" s="37" t="s">
        <v>143</v>
      </c>
      <c r="Z361" s="40">
        <v>0.1225</v>
      </c>
      <c r="AA361" s="41">
        <v>0.74</v>
      </c>
      <c r="AB361" s="41">
        <v>9.0649999999999981E-2</v>
      </c>
      <c r="AC361" s="42" t="s">
        <v>144</v>
      </c>
      <c r="AD361" s="43"/>
      <c r="AE361" s="43"/>
      <c r="AF361" s="44"/>
      <c r="AG361" s="44"/>
      <c r="AH361" s="44"/>
      <c r="AI361" s="44"/>
      <c r="AJ361" s="44"/>
      <c r="AK361" s="45"/>
      <c r="AL361" s="35"/>
      <c r="AM361" s="35"/>
      <c r="AN361" s="35"/>
      <c r="AO361" s="3" t="s">
        <v>1763</v>
      </c>
    </row>
    <row r="362" spans="1:41" x14ac:dyDescent="0.2">
      <c r="A362" s="29">
        <v>362</v>
      </c>
      <c r="B362" s="46">
        <v>43712</v>
      </c>
      <c r="C362" s="3" t="s">
        <v>1764</v>
      </c>
      <c r="D362" s="48" t="s">
        <v>1321</v>
      </c>
      <c r="E362" s="32" t="s">
        <v>137</v>
      </c>
      <c r="F362" s="3" t="s">
        <v>138</v>
      </c>
      <c r="G362" s="55" t="s">
        <v>139</v>
      </c>
      <c r="H362" s="3">
        <v>2019</v>
      </c>
      <c r="I362" s="47" t="s">
        <v>140</v>
      </c>
      <c r="J362" s="47" t="s">
        <v>1666</v>
      </c>
      <c r="K362" s="32" t="s">
        <v>1828</v>
      </c>
      <c r="L362" s="32" t="s">
        <v>1797</v>
      </c>
      <c r="M362" s="32" t="s">
        <v>1798</v>
      </c>
      <c r="N362" s="3">
        <v>8</v>
      </c>
      <c r="O362" s="3" t="s">
        <v>554</v>
      </c>
      <c r="P362" s="56" t="s">
        <v>2332</v>
      </c>
      <c r="Q362" s="31" t="s">
        <v>1864</v>
      </c>
      <c r="R362" s="53">
        <v>0.51700231481481485</v>
      </c>
      <c r="S362" s="37">
        <v>0</v>
      </c>
      <c r="T362" s="3">
        <v>21.3825</v>
      </c>
      <c r="U362" s="3">
        <v>103.25823529411765</v>
      </c>
      <c r="V362" s="3">
        <v>0.40703999999999996</v>
      </c>
      <c r="W362" s="3">
        <v>32</v>
      </c>
      <c r="X362" s="37">
        <v>305</v>
      </c>
      <c r="Y362" s="37" t="s">
        <v>143</v>
      </c>
      <c r="Z362" s="40">
        <v>0.1225</v>
      </c>
      <c r="AA362" s="41">
        <v>0.74</v>
      </c>
      <c r="AB362" s="41">
        <v>9.0649999999999981E-2</v>
      </c>
      <c r="AC362" s="42" t="s">
        <v>144</v>
      </c>
      <c r="AD362" s="43">
        <v>479.47186174428862</v>
      </c>
      <c r="AE362" s="43">
        <v>559.38383870167002</v>
      </c>
      <c r="AF362" s="44">
        <v>10.252307083747251</v>
      </c>
      <c r="AG362" s="44">
        <v>7.5867072419729649</v>
      </c>
      <c r="AH362" s="44">
        <v>49.509418316900401</v>
      </c>
      <c r="AI362" s="44">
        <v>36.636969554506294</v>
      </c>
      <c r="AJ362" s="44">
        <v>0.22769159770512776</v>
      </c>
      <c r="AK362" s="45">
        <v>0.16849178230179448</v>
      </c>
      <c r="AL362" s="35">
        <v>14.413206491540569</v>
      </c>
      <c r="AM362" s="35">
        <v>2.5188610078330797E-2</v>
      </c>
      <c r="AN362" s="35">
        <v>66.182093139500765</v>
      </c>
      <c r="AO362" s="3" t="s">
        <v>1765</v>
      </c>
    </row>
    <row r="363" spans="1:41" x14ac:dyDescent="0.2">
      <c r="A363" s="29">
        <v>363</v>
      </c>
      <c r="B363" s="46">
        <v>43712</v>
      </c>
      <c r="C363" s="3" t="s">
        <v>1764</v>
      </c>
      <c r="D363" s="48" t="s">
        <v>1321</v>
      </c>
      <c r="E363" s="32" t="s">
        <v>137</v>
      </c>
      <c r="F363" s="3" t="s">
        <v>138</v>
      </c>
      <c r="G363" s="3" t="s">
        <v>1782</v>
      </c>
      <c r="H363" s="3">
        <v>2019</v>
      </c>
      <c r="I363" s="47" t="s">
        <v>140</v>
      </c>
      <c r="J363" s="47" t="s">
        <v>1666</v>
      </c>
      <c r="K363" s="32" t="s">
        <v>1828</v>
      </c>
      <c r="L363" s="32" t="s">
        <v>1797</v>
      </c>
      <c r="M363" s="32" t="s">
        <v>1798</v>
      </c>
      <c r="N363" s="3">
        <v>14</v>
      </c>
      <c r="O363" s="3" t="s">
        <v>554</v>
      </c>
      <c r="P363" s="33" t="s">
        <v>2343</v>
      </c>
      <c r="Q363" s="31" t="s">
        <v>1864</v>
      </c>
      <c r="R363" s="53">
        <v>0.51460648148148147</v>
      </c>
      <c r="S363" s="37">
        <v>0</v>
      </c>
      <c r="T363" s="3">
        <v>8.182500000000001</v>
      </c>
      <c r="U363" s="3">
        <v>123.8135294117647</v>
      </c>
      <c r="V363" s="3">
        <v>0.51516000000000006</v>
      </c>
      <c r="W363" s="3">
        <v>34.299999999999997</v>
      </c>
      <c r="X363" s="37">
        <v>307.3</v>
      </c>
      <c r="Y363" s="37" t="s">
        <v>143</v>
      </c>
      <c r="Z363" s="40">
        <v>0.1225</v>
      </c>
      <c r="AA363" s="41">
        <v>0.74</v>
      </c>
      <c r="AB363" s="41">
        <v>9.0649999999999981E-2</v>
      </c>
      <c r="AC363" s="42" t="s">
        <v>144</v>
      </c>
      <c r="AD363" s="43">
        <v>475.88323407747487</v>
      </c>
      <c r="AE363" s="43">
        <v>555.1971064237207</v>
      </c>
      <c r="AF363" s="44">
        <v>3.8939145628389387</v>
      </c>
      <c r="AG363" s="44">
        <v>2.8814967765008141</v>
      </c>
      <c r="AH363" s="44">
        <v>58.92078279901714</v>
      </c>
      <c r="AI363" s="44">
        <v>43.601379271272677</v>
      </c>
      <c r="AJ363" s="44">
        <v>0.28601534134524398</v>
      </c>
      <c r="AK363" s="45">
        <v>0.21165135259548051</v>
      </c>
      <c r="AL363" s="35">
        <v>7.4510883197730537</v>
      </c>
      <c r="AM363" s="35">
        <v>-8.7332176980545642E-2</v>
      </c>
      <c r="AN363" s="35">
        <v>-62.127647140287905</v>
      </c>
      <c r="AO363" s="3" t="s">
        <v>1783</v>
      </c>
    </row>
    <row r="364" spans="1:41" x14ac:dyDescent="0.2">
      <c r="A364" s="29">
        <v>364</v>
      </c>
      <c r="B364" s="46">
        <v>43712</v>
      </c>
      <c r="C364" s="3" t="s">
        <v>1772</v>
      </c>
      <c r="D364" s="48" t="s">
        <v>1329</v>
      </c>
      <c r="E364" s="32" t="s">
        <v>137</v>
      </c>
      <c r="F364" s="3" t="s">
        <v>138</v>
      </c>
      <c r="G364" s="55" t="s">
        <v>139</v>
      </c>
      <c r="H364" s="3">
        <v>2019</v>
      </c>
      <c r="I364" s="47" t="s">
        <v>140</v>
      </c>
      <c r="J364" s="47" t="s">
        <v>1666</v>
      </c>
      <c r="K364" s="32" t="s">
        <v>1828</v>
      </c>
      <c r="L364" s="32" t="s">
        <v>1797</v>
      </c>
      <c r="M364" s="32" t="s">
        <v>1805</v>
      </c>
      <c r="N364" s="3">
        <v>5</v>
      </c>
      <c r="O364" s="3" t="s">
        <v>1377</v>
      </c>
      <c r="P364" s="56" t="s">
        <v>2333</v>
      </c>
      <c r="Q364" s="31" t="s">
        <v>1864</v>
      </c>
      <c r="R364" s="53">
        <v>0.51700231481481485</v>
      </c>
      <c r="S364" s="37">
        <v>0</v>
      </c>
      <c r="T364" s="3">
        <v>7.1325000000000012</v>
      </c>
      <c r="U364" s="3">
        <v>137.3029411764706</v>
      </c>
      <c r="V364" s="3">
        <v>0.42611999999999994</v>
      </c>
      <c r="W364" s="3">
        <v>29.6</v>
      </c>
      <c r="X364" s="37">
        <v>302.60000000000002</v>
      </c>
      <c r="Y364" s="37" t="s">
        <v>143</v>
      </c>
      <c r="Z364" s="40">
        <v>0.1225</v>
      </c>
      <c r="AA364" s="41">
        <v>0.74</v>
      </c>
      <c r="AB364" s="41">
        <v>9.0649999999999981E-2</v>
      </c>
      <c r="AC364" s="42" t="s">
        <v>144</v>
      </c>
      <c r="AD364" s="43">
        <v>483.27467888964975</v>
      </c>
      <c r="AE364" s="43">
        <v>563.82045870459137</v>
      </c>
      <c r="AF364" s="44">
        <v>3.4469566471804272</v>
      </c>
      <c r="AG364" s="44">
        <v>2.5507479189135158</v>
      </c>
      <c r="AH364" s="44">
        <v>66.355034807663301</v>
      </c>
      <c r="AI364" s="44">
        <v>49.102725757670832</v>
      </c>
      <c r="AJ364" s="44">
        <v>0.24025517386320044</v>
      </c>
      <c r="AK364" s="45">
        <v>0.1777888286587683</v>
      </c>
      <c r="AL364" s="35">
        <v>3.7030846550552781</v>
      </c>
      <c r="AM364" s="35">
        <v>1.4483961074170937E-2</v>
      </c>
      <c r="AN364" s="35">
        <v>33.588899826917519</v>
      </c>
      <c r="AO364" s="3" t="s">
        <v>1773</v>
      </c>
    </row>
    <row r="365" spans="1:41" x14ac:dyDescent="0.2">
      <c r="A365" s="29">
        <v>365</v>
      </c>
      <c r="B365" s="46">
        <v>43712</v>
      </c>
      <c r="C365" s="3" t="s">
        <v>1772</v>
      </c>
      <c r="D365" s="48" t="s">
        <v>1329</v>
      </c>
      <c r="E365" s="32" t="s">
        <v>137</v>
      </c>
      <c r="F365" s="3" t="s">
        <v>138</v>
      </c>
      <c r="G365" s="3" t="s">
        <v>1782</v>
      </c>
      <c r="H365" s="3">
        <v>2019</v>
      </c>
      <c r="I365" s="47" t="s">
        <v>140</v>
      </c>
      <c r="J365" s="47" t="s">
        <v>1666</v>
      </c>
      <c r="K365" s="32" t="s">
        <v>1828</v>
      </c>
      <c r="L365" s="32" t="s">
        <v>1797</v>
      </c>
      <c r="M365" s="32" t="s">
        <v>1805</v>
      </c>
      <c r="N365" s="3">
        <v>2</v>
      </c>
      <c r="O365" s="3" t="s">
        <v>1377</v>
      </c>
      <c r="P365" s="33" t="s">
        <v>2344</v>
      </c>
      <c r="Q365" s="31" t="s">
        <v>1864</v>
      </c>
      <c r="R365" s="53">
        <v>0.51460648148148147</v>
      </c>
      <c r="S365" s="37">
        <v>0</v>
      </c>
      <c r="T365" s="3">
        <v>7.9575000000000014</v>
      </c>
      <c r="U365" s="3">
        <v>109.2</v>
      </c>
      <c r="V365" s="3">
        <v>0.44519999999999998</v>
      </c>
      <c r="W365" s="3">
        <v>35.5</v>
      </c>
      <c r="X365" s="37">
        <v>308.5</v>
      </c>
      <c r="Y365" s="37" t="s">
        <v>143</v>
      </c>
      <c r="Z365" s="40">
        <v>0.1225</v>
      </c>
      <c r="AA365" s="41">
        <v>0.74</v>
      </c>
      <c r="AB365" s="41">
        <v>9.0649999999999981E-2</v>
      </c>
      <c r="AC365" s="42" t="s">
        <v>144</v>
      </c>
      <c r="AD365" s="43">
        <v>474.03214856404549</v>
      </c>
      <c r="AE365" s="43">
        <v>553.03750665805308</v>
      </c>
      <c r="AF365" s="44">
        <v>3.7721108221983926</v>
      </c>
      <c r="AG365" s="44">
        <v>2.7913620084268103</v>
      </c>
      <c r="AH365" s="44">
        <v>51.764310623193772</v>
      </c>
      <c r="AI365" s="44">
        <v>38.305589861163384</v>
      </c>
      <c r="AJ365" s="44">
        <v>0.24621229796416524</v>
      </c>
      <c r="AK365" s="45">
        <v>0.18219710049348223</v>
      </c>
      <c r="AL365" s="35">
        <v>9.3192505217709911</v>
      </c>
      <c r="AM365" s="35">
        <v>-8.5103756994998364E-2</v>
      </c>
      <c r="AN365" s="35">
        <v>-53.342611458640818</v>
      </c>
      <c r="AO365" s="3" t="s">
        <v>1783</v>
      </c>
    </row>
    <row r="366" spans="1:41" x14ac:dyDescent="0.2">
      <c r="A366" s="29">
        <v>366</v>
      </c>
      <c r="B366" s="46">
        <v>43712</v>
      </c>
      <c r="C366" s="3" t="s">
        <v>1777</v>
      </c>
      <c r="D366" s="48" t="s">
        <v>1337</v>
      </c>
      <c r="E366" s="32" t="s">
        <v>137</v>
      </c>
      <c r="F366" s="3" t="s">
        <v>138</v>
      </c>
      <c r="G366" s="55" t="s">
        <v>139</v>
      </c>
      <c r="H366" s="3">
        <v>2019</v>
      </c>
      <c r="I366" s="47" t="s">
        <v>140</v>
      </c>
      <c r="J366" s="47" t="s">
        <v>1666</v>
      </c>
      <c r="K366" s="32" t="s">
        <v>1828</v>
      </c>
      <c r="L366" s="32" t="s">
        <v>1797</v>
      </c>
      <c r="M366" s="32" t="s">
        <v>1810</v>
      </c>
      <c r="N366" s="3">
        <v>6</v>
      </c>
      <c r="O366" s="3" t="s">
        <v>1778</v>
      </c>
      <c r="P366" s="56" t="s">
        <v>2334</v>
      </c>
      <c r="Q366" s="31" t="s">
        <v>1864</v>
      </c>
      <c r="R366" s="53">
        <v>0.51700231481481485</v>
      </c>
      <c r="S366" s="37">
        <v>0</v>
      </c>
      <c r="T366" s="3">
        <v>17.2575</v>
      </c>
      <c r="U366" s="3">
        <v>112.8935294117647</v>
      </c>
      <c r="V366" s="3">
        <v>0.41339999999999993</v>
      </c>
      <c r="W366" s="3">
        <v>30</v>
      </c>
      <c r="X366" s="37">
        <v>303</v>
      </c>
      <c r="Y366" s="37" t="s">
        <v>143</v>
      </c>
      <c r="Z366" s="40">
        <v>0.1225</v>
      </c>
      <c r="AA366" s="41">
        <v>0.74</v>
      </c>
      <c r="AB366" s="41">
        <v>9.0649999999999981E-2</v>
      </c>
      <c r="AC366" s="42" t="s">
        <v>144</v>
      </c>
      <c r="AD366" s="43">
        <v>482.63669251487801</v>
      </c>
      <c r="AE366" s="43">
        <v>563.07614126735768</v>
      </c>
      <c r="AF366" s="44">
        <v>8.3291027210755075</v>
      </c>
      <c r="AG366" s="44">
        <v>6.1635360135958743</v>
      </c>
      <c r="AH366" s="44">
        <v>54.486559641625213</v>
      </c>
      <c r="AI366" s="44">
        <v>40.320054134802653</v>
      </c>
      <c r="AJ366" s="44">
        <v>0.23277567679992564</v>
      </c>
      <c r="AK366" s="45">
        <v>0.17225400083194495</v>
      </c>
      <c r="AL366" s="35">
        <v>8.7137952095548705</v>
      </c>
      <c r="AM366" s="35">
        <v>-1.2493749006962446E-2</v>
      </c>
      <c r="AN366" s="35">
        <v>60.296047544236544</v>
      </c>
      <c r="AO366" s="3" t="s">
        <v>1773</v>
      </c>
    </row>
    <row r="367" spans="1:41" x14ac:dyDescent="0.2">
      <c r="A367" s="29">
        <v>367</v>
      </c>
      <c r="B367" s="46">
        <v>43712</v>
      </c>
      <c r="C367" s="3" t="s">
        <v>1777</v>
      </c>
      <c r="D367" s="48" t="s">
        <v>1337</v>
      </c>
      <c r="E367" s="32" t="s">
        <v>137</v>
      </c>
      <c r="F367" s="3" t="s">
        <v>138</v>
      </c>
      <c r="G367" s="3" t="s">
        <v>1782</v>
      </c>
      <c r="H367" s="3">
        <v>2019</v>
      </c>
      <c r="I367" s="47" t="s">
        <v>140</v>
      </c>
      <c r="J367" s="47" t="s">
        <v>1666</v>
      </c>
      <c r="K367" s="32" t="s">
        <v>1828</v>
      </c>
      <c r="L367" s="32" t="s">
        <v>1797</v>
      </c>
      <c r="M367" s="32" t="s">
        <v>1810</v>
      </c>
      <c r="N367" s="3">
        <v>11</v>
      </c>
      <c r="O367" s="3" t="s">
        <v>1778</v>
      </c>
      <c r="P367" s="33" t="s">
        <v>2345</v>
      </c>
      <c r="Q367" s="31" t="s">
        <v>1864</v>
      </c>
      <c r="R367" s="53">
        <v>0.51460648148148147</v>
      </c>
      <c r="S367" s="37">
        <v>0</v>
      </c>
      <c r="T367" s="3">
        <v>8.6325000000000003</v>
      </c>
      <c r="U367" s="3">
        <v>118.99588235294118</v>
      </c>
      <c r="V367" s="3">
        <v>0.40068000000000009</v>
      </c>
      <c r="W367" s="3">
        <v>36.799999999999997</v>
      </c>
      <c r="X367" s="37">
        <v>309.8</v>
      </c>
      <c r="Y367" s="37" t="s">
        <v>143</v>
      </c>
      <c r="Z367" s="40">
        <v>0.1225</v>
      </c>
      <c r="AA367" s="41">
        <v>0.74</v>
      </c>
      <c r="AB367" s="41">
        <v>9.0649999999999981E-2</v>
      </c>
      <c r="AC367" s="42" t="s">
        <v>144</v>
      </c>
      <c r="AD367" s="43">
        <v>472.04298848291813</v>
      </c>
      <c r="AE367" s="43">
        <v>550.71681989673777</v>
      </c>
      <c r="AF367" s="44">
        <v>4.0749110980787906</v>
      </c>
      <c r="AG367" s="44">
        <v>3.0154342125783042</v>
      </c>
      <c r="AH367" s="44">
        <v>56.171171923044092</v>
      </c>
      <c r="AI367" s="44">
        <v>41.566667223052619</v>
      </c>
      <c r="AJ367" s="44">
        <v>0.22066121539622494</v>
      </c>
      <c r="AK367" s="45">
        <v>0.16328929939320644</v>
      </c>
      <c r="AL367" s="35">
        <v>4.4854613810781157</v>
      </c>
      <c r="AM367" s="35">
        <v>-9.7702903659584017E-3</v>
      </c>
      <c r="AN367" s="35">
        <v>-46.36119560079311</v>
      </c>
      <c r="AO367" s="3" t="s">
        <v>1783</v>
      </c>
    </row>
    <row r="368" spans="1:41" x14ac:dyDescent="0.2">
      <c r="A368" s="29">
        <v>368</v>
      </c>
      <c r="B368" s="46">
        <v>43712</v>
      </c>
      <c r="D368" s="3" t="s">
        <v>1345</v>
      </c>
      <c r="E368" s="32" t="s">
        <v>137</v>
      </c>
      <c r="F368" s="3" t="s">
        <v>138</v>
      </c>
      <c r="G368" s="55" t="s">
        <v>139</v>
      </c>
      <c r="H368" s="3">
        <v>2019</v>
      </c>
      <c r="I368" s="47" t="s">
        <v>140</v>
      </c>
      <c r="J368" s="47" t="s">
        <v>1666</v>
      </c>
      <c r="K368" s="32" t="s">
        <v>1828</v>
      </c>
      <c r="L368" s="32" t="s">
        <v>1815</v>
      </c>
      <c r="M368" s="32" t="s">
        <v>1798</v>
      </c>
      <c r="P368" s="56" t="s">
        <v>2336</v>
      </c>
      <c r="Q368" s="31" t="s">
        <v>1864</v>
      </c>
      <c r="S368" s="37">
        <v>0</v>
      </c>
      <c r="X368" s="37"/>
      <c r="Y368" s="37" t="s">
        <v>143</v>
      </c>
      <c r="Z368" s="40">
        <v>0.1225</v>
      </c>
      <c r="AA368" s="41">
        <v>0.74</v>
      </c>
      <c r="AB368" s="41">
        <v>9.0649999999999981E-2</v>
      </c>
      <c r="AC368" s="42" t="s">
        <v>144</v>
      </c>
      <c r="AD368" s="43"/>
      <c r="AE368" s="43"/>
      <c r="AF368" s="44"/>
      <c r="AG368" s="44"/>
      <c r="AH368" s="44"/>
      <c r="AI368" s="44"/>
      <c r="AJ368" s="44"/>
      <c r="AK368" s="45"/>
      <c r="AL368" s="35"/>
      <c r="AM368" s="35"/>
      <c r="AN368" s="35"/>
      <c r="AO368" s="3" t="s">
        <v>1763</v>
      </c>
    </row>
    <row r="369" spans="1:41" x14ac:dyDescent="0.2">
      <c r="A369" s="29">
        <v>369</v>
      </c>
      <c r="B369" s="46">
        <v>43712</v>
      </c>
      <c r="D369" s="3" t="s">
        <v>1345</v>
      </c>
      <c r="E369" s="32" t="s">
        <v>137</v>
      </c>
      <c r="F369" s="3" t="s">
        <v>138</v>
      </c>
      <c r="G369" s="3" t="s">
        <v>1782</v>
      </c>
      <c r="H369" s="3">
        <v>2019</v>
      </c>
      <c r="I369" s="47" t="s">
        <v>140</v>
      </c>
      <c r="J369" s="47" t="s">
        <v>1666</v>
      </c>
      <c r="K369" s="32" t="s">
        <v>1828</v>
      </c>
      <c r="L369" s="32" t="s">
        <v>1815</v>
      </c>
      <c r="M369" s="32" t="s">
        <v>1798</v>
      </c>
      <c r="P369" s="33" t="s">
        <v>2347</v>
      </c>
      <c r="Q369" s="31" t="s">
        <v>1864</v>
      </c>
      <c r="S369" s="37">
        <v>0</v>
      </c>
      <c r="X369" s="37"/>
      <c r="Y369" s="37" t="s">
        <v>143</v>
      </c>
      <c r="Z369" s="40">
        <v>0.1225</v>
      </c>
      <c r="AA369" s="41">
        <v>0.74</v>
      </c>
      <c r="AB369" s="41">
        <v>9.0649999999999981E-2</v>
      </c>
      <c r="AC369" s="42" t="s">
        <v>144</v>
      </c>
      <c r="AD369" s="43"/>
      <c r="AE369" s="43"/>
      <c r="AF369" s="44"/>
      <c r="AG369" s="44"/>
      <c r="AH369" s="44"/>
      <c r="AI369" s="44"/>
      <c r="AJ369" s="44"/>
      <c r="AK369" s="45"/>
      <c r="AL369" s="35"/>
      <c r="AM369" s="35"/>
      <c r="AN369" s="35"/>
      <c r="AO369" s="3" t="s">
        <v>1763</v>
      </c>
    </row>
    <row r="370" spans="1:41" x14ac:dyDescent="0.2">
      <c r="A370" s="29">
        <v>370</v>
      </c>
      <c r="B370" s="46">
        <v>43712</v>
      </c>
      <c r="D370" s="3" t="s">
        <v>1353</v>
      </c>
      <c r="E370" s="32" t="s">
        <v>137</v>
      </c>
      <c r="F370" s="3" t="s">
        <v>138</v>
      </c>
      <c r="G370" s="55" t="s">
        <v>139</v>
      </c>
      <c r="H370" s="3">
        <v>2019</v>
      </c>
      <c r="I370" s="47" t="s">
        <v>140</v>
      </c>
      <c r="J370" s="47" t="s">
        <v>1666</v>
      </c>
      <c r="K370" s="32" t="s">
        <v>1828</v>
      </c>
      <c r="L370" s="32" t="s">
        <v>1815</v>
      </c>
      <c r="M370" s="32" t="s">
        <v>1805</v>
      </c>
      <c r="P370" s="56" t="s">
        <v>2339</v>
      </c>
      <c r="Q370" s="31" t="s">
        <v>1864</v>
      </c>
      <c r="S370" s="37">
        <v>0</v>
      </c>
      <c r="X370" s="37"/>
      <c r="Y370" s="37" t="s">
        <v>143</v>
      </c>
      <c r="Z370" s="40">
        <v>0.1225</v>
      </c>
      <c r="AA370" s="41">
        <v>0.74</v>
      </c>
      <c r="AB370" s="41">
        <v>9.0649999999999981E-2</v>
      </c>
      <c r="AC370" s="42" t="s">
        <v>144</v>
      </c>
      <c r="AD370" s="43"/>
      <c r="AE370" s="43"/>
      <c r="AF370" s="44"/>
      <c r="AG370" s="44"/>
      <c r="AH370" s="44"/>
      <c r="AI370" s="44"/>
      <c r="AJ370" s="44"/>
      <c r="AK370" s="45"/>
      <c r="AL370" s="35"/>
      <c r="AM370" s="35"/>
      <c r="AN370" s="35"/>
      <c r="AO370" s="3" t="s">
        <v>1763</v>
      </c>
    </row>
    <row r="371" spans="1:41" x14ac:dyDescent="0.2">
      <c r="A371" s="29">
        <v>371</v>
      </c>
      <c r="B371" s="46">
        <v>43712</v>
      </c>
      <c r="D371" s="3" t="s">
        <v>1353</v>
      </c>
      <c r="E371" s="32" t="s">
        <v>137</v>
      </c>
      <c r="F371" s="3" t="s">
        <v>138</v>
      </c>
      <c r="G371" s="3" t="s">
        <v>1782</v>
      </c>
      <c r="H371" s="3">
        <v>2019</v>
      </c>
      <c r="I371" s="47" t="s">
        <v>140</v>
      </c>
      <c r="J371" s="47" t="s">
        <v>1666</v>
      </c>
      <c r="K371" s="32" t="s">
        <v>1828</v>
      </c>
      <c r="L371" s="32" t="s">
        <v>1815</v>
      </c>
      <c r="M371" s="32" t="s">
        <v>1805</v>
      </c>
      <c r="P371" s="33" t="s">
        <v>2348</v>
      </c>
      <c r="Q371" s="31" t="s">
        <v>1864</v>
      </c>
      <c r="S371" s="37">
        <v>0</v>
      </c>
      <c r="X371" s="37"/>
      <c r="Y371" s="37" t="s">
        <v>143</v>
      </c>
      <c r="Z371" s="40">
        <v>0.1225</v>
      </c>
      <c r="AA371" s="41">
        <v>0.74</v>
      </c>
      <c r="AB371" s="41">
        <v>9.0649999999999981E-2</v>
      </c>
      <c r="AC371" s="42" t="s">
        <v>144</v>
      </c>
      <c r="AD371" s="43"/>
      <c r="AE371" s="43"/>
      <c r="AF371" s="44"/>
      <c r="AG371" s="44"/>
      <c r="AH371" s="44"/>
      <c r="AI371" s="44"/>
      <c r="AJ371" s="44"/>
      <c r="AK371" s="45"/>
      <c r="AL371" s="35"/>
      <c r="AM371" s="35"/>
      <c r="AN371" s="35"/>
      <c r="AO371" s="3" t="s">
        <v>1763</v>
      </c>
    </row>
    <row r="372" spans="1:41" x14ac:dyDescent="0.2">
      <c r="A372" s="29">
        <v>372</v>
      </c>
      <c r="B372" s="46">
        <v>43712</v>
      </c>
      <c r="D372" s="3" t="s">
        <v>1361</v>
      </c>
      <c r="E372" s="32" t="s">
        <v>137</v>
      </c>
      <c r="F372" s="3" t="s">
        <v>138</v>
      </c>
      <c r="G372" s="55" t="s">
        <v>139</v>
      </c>
      <c r="H372" s="3">
        <v>2019</v>
      </c>
      <c r="I372" s="47" t="s">
        <v>140</v>
      </c>
      <c r="J372" s="47" t="s">
        <v>1666</v>
      </c>
      <c r="K372" s="32" t="s">
        <v>1828</v>
      </c>
      <c r="L372" s="32" t="s">
        <v>1815</v>
      </c>
      <c r="M372" s="32" t="s">
        <v>1810</v>
      </c>
      <c r="P372" s="56" t="s">
        <v>2341</v>
      </c>
      <c r="Q372" s="31" t="s">
        <v>1864</v>
      </c>
      <c r="S372" s="37">
        <v>0</v>
      </c>
      <c r="X372" s="37"/>
      <c r="Y372" s="37" t="s">
        <v>143</v>
      </c>
      <c r="Z372" s="40">
        <v>0.1225</v>
      </c>
      <c r="AA372" s="41">
        <v>0.74</v>
      </c>
      <c r="AB372" s="41">
        <v>9.0649999999999981E-2</v>
      </c>
      <c r="AC372" s="42" t="s">
        <v>144</v>
      </c>
      <c r="AD372" s="43"/>
      <c r="AE372" s="43"/>
      <c r="AF372" s="44"/>
      <c r="AG372" s="44"/>
      <c r="AH372" s="44"/>
      <c r="AI372" s="44"/>
      <c r="AJ372" s="44"/>
      <c r="AK372" s="45"/>
      <c r="AL372" s="35"/>
      <c r="AM372" s="35"/>
      <c r="AN372" s="35"/>
      <c r="AO372" s="3" t="s">
        <v>1763</v>
      </c>
    </row>
    <row r="373" spans="1:41" x14ac:dyDescent="0.2">
      <c r="A373" s="29">
        <v>373</v>
      </c>
      <c r="B373" s="46">
        <v>43712</v>
      </c>
      <c r="D373" s="3" t="s">
        <v>1361</v>
      </c>
      <c r="E373" s="32" t="s">
        <v>137</v>
      </c>
      <c r="F373" s="3" t="s">
        <v>138</v>
      </c>
      <c r="G373" s="3" t="s">
        <v>1782</v>
      </c>
      <c r="H373" s="3">
        <v>2019</v>
      </c>
      <c r="I373" s="47" t="s">
        <v>140</v>
      </c>
      <c r="J373" s="47" t="s">
        <v>1666</v>
      </c>
      <c r="K373" s="32" t="s">
        <v>1828</v>
      </c>
      <c r="L373" s="32" t="s">
        <v>1815</v>
      </c>
      <c r="M373" s="32" t="s">
        <v>1810</v>
      </c>
      <c r="P373" s="33" t="s">
        <v>2351</v>
      </c>
      <c r="Q373" s="31" t="s">
        <v>1864</v>
      </c>
      <c r="S373" s="37">
        <v>0</v>
      </c>
      <c r="X373" s="37"/>
      <c r="Y373" s="37" t="s">
        <v>143</v>
      </c>
      <c r="Z373" s="40">
        <v>0.1225</v>
      </c>
      <c r="AA373" s="41">
        <v>0.74</v>
      </c>
      <c r="AB373" s="41">
        <v>9.0649999999999981E-2</v>
      </c>
      <c r="AC373" s="42" t="s">
        <v>144</v>
      </c>
      <c r="AD373" s="43"/>
      <c r="AE373" s="43"/>
      <c r="AF373" s="44"/>
      <c r="AG373" s="44"/>
      <c r="AH373" s="44"/>
      <c r="AI373" s="44"/>
      <c r="AJ373" s="44"/>
      <c r="AK373" s="45"/>
      <c r="AL373" s="35"/>
      <c r="AM373" s="35"/>
      <c r="AN373" s="35"/>
      <c r="AO373" s="3" t="s">
        <v>1763</v>
      </c>
    </row>
    <row r="374" spans="1:41" x14ac:dyDescent="0.2">
      <c r="A374" s="29">
        <v>374</v>
      </c>
      <c r="B374" s="46">
        <v>43749</v>
      </c>
      <c r="D374" s="3" t="s">
        <v>1270</v>
      </c>
      <c r="E374" s="32" t="s">
        <v>137</v>
      </c>
      <c r="F374" s="3" t="s">
        <v>138</v>
      </c>
      <c r="G374" s="55" t="s">
        <v>139</v>
      </c>
      <c r="H374" s="3">
        <v>2019</v>
      </c>
      <c r="I374" s="47" t="s">
        <v>243</v>
      </c>
      <c r="J374" s="47" t="s">
        <v>447</v>
      </c>
      <c r="K374" s="32" t="s">
        <v>1796</v>
      </c>
      <c r="L374" s="32" t="s">
        <v>1797</v>
      </c>
      <c r="M374" s="32" t="s">
        <v>1798</v>
      </c>
      <c r="P374" s="33" t="s">
        <v>2352</v>
      </c>
      <c r="Q374" s="31" t="s">
        <v>1864</v>
      </c>
      <c r="S374" s="37">
        <v>0</v>
      </c>
      <c r="X374" s="37"/>
      <c r="Y374" s="37" t="s">
        <v>143</v>
      </c>
      <c r="Z374" s="40">
        <v>0.1225</v>
      </c>
      <c r="AA374" s="41">
        <v>0.74</v>
      </c>
      <c r="AB374" s="41">
        <v>9.0649999999999981E-2</v>
      </c>
      <c r="AC374" s="42" t="s">
        <v>144</v>
      </c>
      <c r="AD374" s="43"/>
      <c r="AE374" s="43"/>
      <c r="AF374" s="44"/>
      <c r="AG374" s="44"/>
      <c r="AH374" s="44"/>
      <c r="AI374" s="44"/>
      <c r="AJ374" s="44"/>
      <c r="AK374" s="45"/>
      <c r="AL374" s="35"/>
      <c r="AM374" s="35"/>
      <c r="AN374" s="35"/>
      <c r="AO374" s="3" t="s">
        <v>1763</v>
      </c>
    </row>
    <row r="375" spans="1:41" x14ac:dyDescent="0.2">
      <c r="A375" s="29">
        <v>375</v>
      </c>
      <c r="B375" s="46">
        <v>43749</v>
      </c>
      <c r="D375" s="3" t="s">
        <v>1270</v>
      </c>
      <c r="E375" s="32" t="s">
        <v>137</v>
      </c>
      <c r="F375" s="3" t="s">
        <v>138</v>
      </c>
      <c r="G375" s="55" t="s">
        <v>1782</v>
      </c>
      <c r="H375" s="3">
        <v>2019</v>
      </c>
      <c r="I375" s="47" t="s">
        <v>243</v>
      </c>
      <c r="J375" s="47" t="s">
        <v>447</v>
      </c>
      <c r="K375" s="32" t="s">
        <v>1796</v>
      </c>
      <c r="L375" s="32" t="s">
        <v>1797</v>
      </c>
      <c r="M375" s="32" t="s">
        <v>1798</v>
      </c>
      <c r="P375" s="33" t="s">
        <v>2353</v>
      </c>
      <c r="Q375" s="31" t="s">
        <v>1864</v>
      </c>
      <c r="S375" s="37">
        <v>0</v>
      </c>
      <c r="X375" s="37"/>
      <c r="Y375" s="37" t="s">
        <v>143</v>
      </c>
      <c r="Z375" s="40">
        <v>0.1225</v>
      </c>
      <c r="AA375" s="41">
        <v>0.74</v>
      </c>
      <c r="AB375" s="41">
        <v>9.0649999999999981E-2</v>
      </c>
      <c r="AC375" s="42" t="s">
        <v>144</v>
      </c>
      <c r="AD375" s="43"/>
      <c r="AE375" s="43"/>
      <c r="AF375" s="44"/>
      <c r="AG375" s="44"/>
      <c r="AH375" s="44"/>
      <c r="AI375" s="44"/>
      <c r="AJ375" s="44"/>
      <c r="AK375" s="45"/>
      <c r="AL375" s="35"/>
      <c r="AM375" s="35"/>
      <c r="AN375" s="35"/>
      <c r="AO375" s="3" t="s">
        <v>1763</v>
      </c>
    </row>
    <row r="376" spans="1:41" x14ac:dyDescent="0.2">
      <c r="A376" s="29">
        <v>376</v>
      </c>
      <c r="B376" s="46">
        <v>43749</v>
      </c>
      <c r="D376" s="3" t="s">
        <v>1280</v>
      </c>
      <c r="E376" s="32" t="s">
        <v>137</v>
      </c>
      <c r="F376" s="3" t="s">
        <v>138</v>
      </c>
      <c r="G376" s="55" t="s">
        <v>139</v>
      </c>
      <c r="H376" s="3">
        <v>2019</v>
      </c>
      <c r="I376" s="47" t="s">
        <v>243</v>
      </c>
      <c r="J376" s="47" t="s">
        <v>447</v>
      </c>
      <c r="K376" s="32" t="s">
        <v>1796</v>
      </c>
      <c r="L376" s="32" t="s">
        <v>1797</v>
      </c>
      <c r="M376" s="32" t="s">
        <v>1805</v>
      </c>
      <c r="P376" s="33" t="s">
        <v>2354</v>
      </c>
      <c r="Q376" s="31" t="s">
        <v>1864</v>
      </c>
      <c r="S376" s="37">
        <v>0</v>
      </c>
      <c r="X376" s="37"/>
      <c r="Y376" s="37" t="s">
        <v>143</v>
      </c>
      <c r="Z376" s="40">
        <v>0.1225</v>
      </c>
      <c r="AA376" s="41">
        <v>0.74</v>
      </c>
      <c r="AB376" s="41">
        <v>9.0649999999999981E-2</v>
      </c>
      <c r="AC376" s="42" t="s">
        <v>144</v>
      </c>
      <c r="AD376" s="43"/>
      <c r="AE376" s="43"/>
      <c r="AF376" s="44"/>
      <c r="AG376" s="44"/>
      <c r="AH376" s="44"/>
      <c r="AI376" s="44"/>
      <c r="AJ376" s="44"/>
      <c r="AK376" s="45"/>
      <c r="AL376" s="35"/>
      <c r="AM376" s="35"/>
      <c r="AN376" s="35"/>
      <c r="AO376" s="3" t="s">
        <v>1763</v>
      </c>
    </row>
    <row r="377" spans="1:41" x14ac:dyDescent="0.2">
      <c r="A377" s="29">
        <v>377</v>
      </c>
      <c r="B377" s="46">
        <v>43749</v>
      </c>
      <c r="D377" s="3" t="s">
        <v>1280</v>
      </c>
      <c r="E377" s="32" t="s">
        <v>137</v>
      </c>
      <c r="F377" s="3" t="s">
        <v>138</v>
      </c>
      <c r="G377" s="55" t="s">
        <v>1782</v>
      </c>
      <c r="H377" s="3">
        <v>2019</v>
      </c>
      <c r="I377" s="47" t="s">
        <v>243</v>
      </c>
      <c r="J377" s="47" t="s">
        <v>447</v>
      </c>
      <c r="K377" s="32" t="s">
        <v>1796</v>
      </c>
      <c r="L377" s="32" t="s">
        <v>1797</v>
      </c>
      <c r="M377" s="32" t="s">
        <v>1805</v>
      </c>
      <c r="P377" s="33" t="s">
        <v>2356</v>
      </c>
      <c r="Q377" s="31" t="s">
        <v>1864</v>
      </c>
      <c r="S377" s="37">
        <v>0</v>
      </c>
      <c r="X377" s="37"/>
      <c r="Y377" s="37" t="s">
        <v>143</v>
      </c>
      <c r="Z377" s="40">
        <v>0.1225</v>
      </c>
      <c r="AA377" s="41">
        <v>0.74</v>
      </c>
      <c r="AB377" s="41">
        <v>9.0649999999999981E-2</v>
      </c>
      <c r="AC377" s="42" t="s">
        <v>144</v>
      </c>
      <c r="AD377" s="43"/>
      <c r="AE377" s="43"/>
      <c r="AF377" s="44"/>
      <c r="AG377" s="44"/>
      <c r="AH377" s="44"/>
      <c r="AI377" s="44"/>
      <c r="AJ377" s="44"/>
      <c r="AK377" s="45"/>
      <c r="AL377" s="35"/>
      <c r="AM377" s="35"/>
      <c r="AN377" s="35"/>
      <c r="AO377" s="3" t="s">
        <v>1763</v>
      </c>
    </row>
    <row r="378" spans="1:41" x14ac:dyDescent="0.2">
      <c r="A378" s="29">
        <v>378</v>
      </c>
      <c r="B378" s="46">
        <v>43749</v>
      </c>
      <c r="D378" s="3" t="s">
        <v>1288</v>
      </c>
      <c r="E378" s="32" t="s">
        <v>137</v>
      </c>
      <c r="F378" s="3" t="s">
        <v>138</v>
      </c>
      <c r="G378" s="55" t="s">
        <v>139</v>
      </c>
      <c r="H378" s="3">
        <v>2019</v>
      </c>
      <c r="I378" s="47" t="s">
        <v>243</v>
      </c>
      <c r="J378" s="47" t="s">
        <v>447</v>
      </c>
      <c r="K378" s="32" t="s">
        <v>1796</v>
      </c>
      <c r="L378" s="32" t="s">
        <v>1797</v>
      </c>
      <c r="M378" s="32" t="s">
        <v>1810</v>
      </c>
      <c r="P378" s="33" t="s">
        <v>2355</v>
      </c>
      <c r="Q378" s="31" t="s">
        <v>1864</v>
      </c>
      <c r="S378" s="37">
        <v>0</v>
      </c>
      <c r="X378" s="37"/>
      <c r="Y378" s="37" t="s">
        <v>143</v>
      </c>
      <c r="Z378" s="40">
        <v>0.1225</v>
      </c>
      <c r="AA378" s="41">
        <v>0.74</v>
      </c>
      <c r="AB378" s="41">
        <v>9.0649999999999981E-2</v>
      </c>
      <c r="AC378" s="42" t="s">
        <v>144</v>
      </c>
      <c r="AD378" s="43"/>
      <c r="AE378" s="43"/>
      <c r="AF378" s="44"/>
      <c r="AG378" s="44"/>
      <c r="AH378" s="44"/>
      <c r="AI378" s="44"/>
      <c r="AJ378" s="44"/>
      <c r="AK378" s="45"/>
      <c r="AL378" s="35"/>
      <c r="AM378" s="35"/>
      <c r="AN378" s="35"/>
      <c r="AO378" s="3" t="s">
        <v>1763</v>
      </c>
    </row>
    <row r="379" spans="1:41" x14ac:dyDescent="0.2">
      <c r="A379" s="29">
        <v>379</v>
      </c>
      <c r="B379" s="46">
        <v>43749</v>
      </c>
      <c r="D379" s="3" t="s">
        <v>1288</v>
      </c>
      <c r="E379" s="32" t="s">
        <v>137</v>
      </c>
      <c r="F379" s="3" t="s">
        <v>138</v>
      </c>
      <c r="G379" s="55" t="s">
        <v>1782</v>
      </c>
      <c r="H379" s="3">
        <v>2019</v>
      </c>
      <c r="I379" s="47" t="s">
        <v>243</v>
      </c>
      <c r="J379" s="47" t="s">
        <v>447</v>
      </c>
      <c r="K379" s="32" t="s">
        <v>1796</v>
      </c>
      <c r="L379" s="32" t="s">
        <v>1797</v>
      </c>
      <c r="M379" s="32" t="s">
        <v>1810</v>
      </c>
      <c r="P379" s="33" t="s">
        <v>2358</v>
      </c>
      <c r="Q379" s="31" t="s">
        <v>1864</v>
      </c>
      <c r="S379" s="37">
        <v>0</v>
      </c>
      <c r="X379" s="37"/>
      <c r="Y379" s="37" t="s">
        <v>143</v>
      </c>
      <c r="Z379" s="40">
        <v>0.1225</v>
      </c>
      <c r="AA379" s="41">
        <v>0.74</v>
      </c>
      <c r="AB379" s="41">
        <v>9.0649999999999981E-2</v>
      </c>
      <c r="AC379" s="42" t="s">
        <v>144</v>
      </c>
      <c r="AD379" s="43"/>
      <c r="AE379" s="43"/>
      <c r="AF379" s="44"/>
      <c r="AG379" s="44"/>
      <c r="AH379" s="44"/>
      <c r="AI379" s="44"/>
      <c r="AJ379" s="44"/>
      <c r="AK379" s="45"/>
      <c r="AL379" s="35"/>
      <c r="AM379" s="35"/>
      <c r="AN379" s="35"/>
      <c r="AO379" s="3" t="s">
        <v>1763</v>
      </c>
    </row>
    <row r="380" spans="1:41" x14ac:dyDescent="0.2">
      <c r="A380" s="29">
        <v>380</v>
      </c>
      <c r="B380" s="46">
        <v>43749</v>
      </c>
      <c r="D380" s="3" t="s">
        <v>1297</v>
      </c>
      <c r="E380" s="32" t="s">
        <v>137</v>
      </c>
      <c r="F380" s="3" t="s">
        <v>138</v>
      </c>
      <c r="G380" s="55" t="s">
        <v>139</v>
      </c>
      <c r="H380" s="3">
        <v>2019</v>
      </c>
      <c r="I380" s="47" t="s">
        <v>243</v>
      </c>
      <c r="J380" s="47" t="s">
        <v>447</v>
      </c>
      <c r="K380" s="32" t="s">
        <v>1796</v>
      </c>
      <c r="L380" s="32" t="s">
        <v>1815</v>
      </c>
      <c r="M380" s="32" t="s">
        <v>1798</v>
      </c>
      <c r="P380" s="33" t="s">
        <v>2357</v>
      </c>
      <c r="Q380" s="31" t="s">
        <v>1864</v>
      </c>
      <c r="S380" s="37">
        <v>0</v>
      </c>
      <c r="X380" s="37"/>
      <c r="Y380" s="37" t="s">
        <v>143</v>
      </c>
      <c r="Z380" s="40">
        <v>0.1225</v>
      </c>
      <c r="AA380" s="41">
        <v>0.74</v>
      </c>
      <c r="AB380" s="41">
        <v>9.0649999999999981E-2</v>
      </c>
      <c r="AC380" s="42" t="s">
        <v>144</v>
      </c>
      <c r="AD380" s="43"/>
      <c r="AE380" s="43"/>
      <c r="AF380" s="44"/>
      <c r="AG380" s="44"/>
      <c r="AH380" s="44"/>
      <c r="AI380" s="44"/>
      <c r="AJ380" s="44"/>
      <c r="AK380" s="45"/>
      <c r="AL380" s="35"/>
      <c r="AM380" s="35"/>
      <c r="AN380" s="35"/>
      <c r="AO380" s="3" t="s">
        <v>1763</v>
      </c>
    </row>
    <row r="381" spans="1:41" x14ac:dyDescent="0.2">
      <c r="A381" s="29">
        <v>381</v>
      </c>
      <c r="B381" s="46">
        <v>43749</v>
      </c>
      <c r="D381" s="3" t="s">
        <v>1297</v>
      </c>
      <c r="E381" s="32" t="s">
        <v>137</v>
      </c>
      <c r="F381" s="3" t="s">
        <v>138</v>
      </c>
      <c r="G381" s="55" t="s">
        <v>1782</v>
      </c>
      <c r="H381" s="3">
        <v>2019</v>
      </c>
      <c r="I381" s="47" t="s">
        <v>243</v>
      </c>
      <c r="J381" s="47" t="s">
        <v>447</v>
      </c>
      <c r="K381" s="32" t="s">
        <v>1796</v>
      </c>
      <c r="L381" s="32" t="s">
        <v>1815</v>
      </c>
      <c r="M381" s="32" t="s">
        <v>1798</v>
      </c>
      <c r="P381" s="33" t="s">
        <v>2361</v>
      </c>
      <c r="Q381" s="31" t="s">
        <v>1864</v>
      </c>
      <c r="S381" s="37">
        <v>0</v>
      </c>
      <c r="X381" s="37"/>
      <c r="Y381" s="37" t="s">
        <v>143</v>
      </c>
      <c r="Z381" s="40">
        <v>0.1225</v>
      </c>
      <c r="AA381" s="41">
        <v>0.74</v>
      </c>
      <c r="AB381" s="41">
        <v>9.0649999999999981E-2</v>
      </c>
      <c r="AC381" s="42" t="s">
        <v>144</v>
      </c>
      <c r="AD381" s="43"/>
      <c r="AE381" s="43"/>
      <c r="AF381" s="44"/>
      <c r="AG381" s="44"/>
      <c r="AH381" s="44"/>
      <c r="AI381" s="44"/>
      <c r="AJ381" s="44"/>
      <c r="AK381" s="45"/>
      <c r="AL381" s="35"/>
      <c r="AM381" s="35"/>
      <c r="AN381" s="35"/>
      <c r="AO381" s="3" t="s">
        <v>1763</v>
      </c>
    </row>
    <row r="382" spans="1:41" x14ac:dyDescent="0.2">
      <c r="A382" s="29">
        <v>382</v>
      </c>
      <c r="B382" s="46">
        <v>43749</v>
      </c>
      <c r="D382" s="3" t="s">
        <v>1305</v>
      </c>
      <c r="E382" s="32" t="s">
        <v>137</v>
      </c>
      <c r="F382" s="3" t="s">
        <v>138</v>
      </c>
      <c r="G382" s="55" t="s">
        <v>139</v>
      </c>
      <c r="H382" s="3">
        <v>2019</v>
      </c>
      <c r="I382" s="47" t="s">
        <v>243</v>
      </c>
      <c r="J382" s="47" t="s">
        <v>447</v>
      </c>
      <c r="K382" s="32" t="s">
        <v>1796</v>
      </c>
      <c r="L382" s="32" t="s">
        <v>1815</v>
      </c>
      <c r="M382" s="32" t="s">
        <v>1805</v>
      </c>
      <c r="P382" s="33" t="s">
        <v>2359</v>
      </c>
      <c r="Q382" s="31" t="s">
        <v>1864</v>
      </c>
      <c r="S382" s="37">
        <v>0</v>
      </c>
      <c r="X382" s="37"/>
      <c r="Y382" s="37" t="s">
        <v>143</v>
      </c>
      <c r="Z382" s="40">
        <v>0.1225</v>
      </c>
      <c r="AA382" s="41">
        <v>0.74</v>
      </c>
      <c r="AB382" s="41">
        <v>9.0649999999999981E-2</v>
      </c>
      <c r="AC382" s="42" t="s">
        <v>144</v>
      </c>
      <c r="AD382" s="43"/>
      <c r="AE382" s="43"/>
      <c r="AF382" s="44"/>
      <c r="AG382" s="44"/>
      <c r="AH382" s="44"/>
      <c r="AI382" s="44"/>
      <c r="AJ382" s="44"/>
      <c r="AK382" s="45"/>
      <c r="AL382" s="35"/>
      <c r="AM382" s="35"/>
      <c r="AN382" s="35"/>
      <c r="AO382" s="3" t="s">
        <v>1763</v>
      </c>
    </row>
    <row r="383" spans="1:41" x14ac:dyDescent="0.2">
      <c r="A383" s="29">
        <v>383</v>
      </c>
      <c r="B383" s="46">
        <v>43749</v>
      </c>
      <c r="D383" s="3" t="s">
        <v>1305</v>
      </c>
      <c r="E383" s="32" t="s">
        <v>137</v>
      </c>
      <c r="F383" s="3" t="s">
        <v>138</v>
      </c>
      <c r="G383" s="55" t="s">
        <v>1782</v>
      </c>
      <c r="H383" s="3">
        <v>2019</v>
      </c>
      <c r="I383" s="47" t="s">
        <v>243</v>
      </c>
      <c r="J383" s="47" t="s">
        <v>447</v>
      </c>
      <c r="K383" s="32" t="s">
        <v>1796</v>
      </c>
      <c r="L383" s="32" t="s">
        <v>1815</v>
      </c>
      <c r="M383" s="32" t="s">
        <v>1805</v>
      </c>
      <c r="P383" s="33" t="s">
        <v>2365</v>
      </c>
      <c r="Q383" s="31" t="s">
        <v>1864</v>
      </c>
      <c r="S383" s="37">
        <v>0</v>
      </c>
      <c r="X383" s="37"/>
      <c r="Y383" s="37" t="s">
        <v>143</v>
      </c>
      <c r="Z383" s="40">
        <v>0.1225</v>
      </c>
      <c r="AA383" s="41">
        <v>0.74</v>
      </c>
      <c r="AB383" s="41">
        <v>9.0649999999999981E-2</v>
      </c>
      <c r="AC383" s="42" t="s">
        <v>144</v>
      </c>
      <c r="AD383" s="43"/>
      <c r="AE383" s="43"/>
      <c r="AF383" s="44"/>
      <c r="AG383" s="44"/>
      <c r="AH383" s="44"/>
      <c r="AI383" s="44"/>
      <c r="AJ383" s="44"/>
      <c r="AK383" s="45"/>
      <c r="AL383" s="35"/>
      <c r="AM383" s="35"/>
      <c r="AN383" s="35"/>
      <c r="AO383" s="3" t="s">
        <v>1763</v>
      </c>
    </row>
    <row r="384" spans="1:41" x14ac:dyDescent="0.2">
      <c r="A384" s="29">
        <v>384</v>
      </c>
      <c r="B384" s="46">
        <v>43749</v>
      </c>
      <c r="D384" s="3" t="s">
        <v>1313</v>
      </c>
      <c r="E384" s="32" t="s">
        <v>137</v>
      </c>
      <c r="F384" s="3" t="s">
        <v>138</v>
      </c>
      <c r="G384" s="55" t="s">
        <v>139</v>
      </c>
      <c r="H384" s="3">
        <v>2019</v>
      </c>
      <c r="I384" s="47" t="s">
        <v>243</v>
      </c>
      <c r="J384" s="47" t="s">
        <v>447</v>
      </c>
      <c r="K384" s="32" t="s">
        <v>1796</v>
      </c>
      <c r="L384" s="32" t="s">
        <v>1815</v>
      </c>
      <c r="M384" s="32" t="s">
        <v>1810</v>
      </c>
      <c r="P384" s="33" t="s">
        <v>2360</v>
      </c>
      <c r="Q384" s="31" t="s">
        <v>1864</v>
      </c>
      <c r="S384" s="37">
        <v>0</v>
      </c>
      <c r="X384" s="37"/>
      <c r="Y384" s="37" t="s">
        <v>143</v>
      </c>
      <c r="Z384" s="40">
        <v>0.1225</v>
      </c>
      <c r="AA384" s="41">
        <v>0.74</v>
      </c>
      <c r="AB384" s="41">
        <v>9.0649999999999981E-2</v>
      </c>
      <c r="AC384" s="42" t="s">
        <v>144</v>
      </c>
      <c r="AD384" s="43"/>
      <c r="AE384" s="43"/>
      <c r="AF384" s="44"/>
      <c r="AG384" s="44"/>
      <c r="AH384" s="44"/>
      <c r="AI384" s="44"/>
      <c r="AJ384" s="44"/>
      <c r="AK384" s="45"/>
      <c r="AL384" s="35"/>
      <c r="AM384" s="35"/>
      <c r="AN384" s="35"/>
      <c r="AO384" s="3" t="s">
        <v>1763</v>
      </c>
    </row>
    <row r="385" spans="1:41" x14ac:dyDescent="0.2">
      <c r="A385" s="29">
        <v>385</v>
      </c>
      <c r="B385" s="46">
        <v>43749</v>
      </c>
      <c r="D385" s="3" t="s">
        <v>1313</v>
      </c>
      <c r="E385" s="32" t="s">
        <v>137</v>
      </c>
      <c r="F385" s="3" t="s">
        <v>138</v>
      </c>
      <c r="G385" s="55" t="s">
        <v>1782</v>
      </c>
      <c r="H385" s="3">
        <v>2019</v>
      </c>
      <c r="I385" s="47" t="s">
        <v>243</v>
      </c>
      <c r="J385" s="47" t="s">
        <v>447</v>
      </c>
      <c r="K385" s="32" t="s">
        <v>1796</v>
      </c>
      <c r="L385" s="32" t="s">
        <v>1815</v>
      </c>
      <c r="M385" s="32" t="s">
        <v>1810</v>
      </c>
      <c r="P385" s="33" t="s">
        <v>2368</v>
      </c>
      <c r="Q385" s="31" t="s">
        <v>1864</v>
      </c>
      <c r="S385" s="37">
        <v>0</v>
      </c>
      <c r="X385" s="37"/>
      <c r="Y385" s="37" t="s">
        <v>143</v>
      </c>
      <c r="Z385" s="40">
        <v>0.1225</v>
      </c>
      <c r="AA385" s="41">
        <v>0.74</v>
      </c>
      <c r="AB385" s="41">
        <v>9.0649999999999981E-2</v>
      </c>
      <c r="AC385" s="42" t="s">
        <v>144</v>
      </c>
      <c r="AD385" s="43"/>
      <c r="AE385" s="43"/>
      <c r="AF385" s="44"/>
      <c r="AG385" s="44"/>
      <c r="AH385" s="44"/>
      <c r="AI385" s="44"/>
      <c r="AJ385" s="44"/>
      <c r="AK385" s="45"/>
      <c r="AL385" s="35"/>
      <c r="AM385" s="35"/>
      <c r="AN385" s="35"/>
      <c r="AO385" s="3" t="s">
        <v>1763</v>
      </c>
    </row>
    <row r="386" spans="1:41" x14ac:dyDescent="0.2">
      <c r="A386" s="29">
        <v>386</v>
      </c>
      <c r="B386" s="46">
        <v>43749</v>
      </c>
      <c r="C386" s="3" t="s">
        <v>1764</v>
      </c>
      <c r="D386" s="48" t="s">
        <v>1321</v>
      </c>
      <c r="E386" s="32" t="s">
        <v>137</v>
      </c>
      <c r="F386" s="3" t="s">
        <v>138</v>
      </c>
      <c r="G386" s="55" t="s">
        <v>139</v>
      </c>
      <c r="H386" s="3">
        <v>2019</v>
      </c>
      <c r="I386" s="47" t="s">
        <v>243</v>
      </c>
      <c r="J386" s="47" t="s">
        <v>447</v>
      </c>
      <c r="K386" s="32" t="s">
        <v>1828</v>
      </c>
      <c r="L386" s="32" t="s">
        <v>1797</v>
      </c>
      <c r="M386" s="32" t="s">
        <v>1798</v>
      </c>
      <c r="N386" s="3">
        <v>6</v>
      </c>
      <c r="O386" s="3" t="s">
        <v>1786</v>
      </c>
      <c r="P386" s="33" t="s">
        <v>2362</v>
      </c>
      <c r="Q386" s="31" t="s">
        <v>1864</v>
      </c>
      <c r="R386" s="53">
        <v>0.48541666666666666</v>
      </c>
      <c r="S386" s="37">
        <v>0</v>
      </c>
      <c r="T386" s="3">
        <v>2.1825000000000001</v>
      </c>
      <c r="U386" s="3">
        <v>111.28764705882354</v>
      </c>
      <c r="V386" s="3">
        <v>0.41975999999999997</v>
      </c>
      <c r="W386" s="3">
        <v>22</v>
      </c>
      <c r="X386" s="37">
        <v>295</v>
      </c>
      <c r="Y386" s="37" t="s">
        <v>143</v>
      </c>
      <c r="Z386" s="40">
        <v>0.1225</v>
      </c>
      <c r="AA386" s="41">
        <v>0.74</v>
      </c>
      <c r="AB386" s="41">
        <v>9.0649999999999981E-2</v>
      </c>
      <c r="AC386" s="42" t="s">
        <v>144</v>
      </c>
      <c r="AD386" s="43">
        <v>495.72514519324756</v>
      </c>
      <c r="AE386" s="43">
        <v>578.34600272545549</v>
      </c>
      <c r="AF386" s="44">
        <v>1.0819201293842626</v>
      </c>
      <c r="AG386" s="44">
        <v>0.80062089574435413</v>
      </c>
      <c r="AH386" s="44">
        <v>55.16808499645019</v>
      </c>
      <c r="AI386" s="44">
        <v>40.824382897373134</v>
      </c>
      <c r="AJ386" s="44">
        <v>0.24276651810403718</v>
      </c>
      <c r="AK386" s="45">
        <v>0.17964722339698749</v>
      </c>
      <c r="AL386" s="35">
        <v>-7.719881669316811E-2</v>
      </c>
      <c r="AM386" s="35">
        <v>5.4825845549371643E-3</v>
      </c>
      <c r="AN386" s="35">
        <v>7.2041239606282286</v>
      </c>
      <c r="AO386" s="3" t="s">
        <v>1765</v>
      </c>
    </row>
    <row r="387" spans="1:41" x14ac:dyDescent="0.2">
      <c r="A387" s="29">
        <v>387</v>
      </c>
      <c r="B387" s="46">
        <v>43749</v>
      </c>
      <c r="C387" s="3" t="s">
        <v>1764</v>
      </c>
      <c r="D387" s="48" t="s">
        <v>1321</v>
      </c>
      <c r="E387" s="32" t="s">
        <v>137</v>
      </c>
      <c r="F387" s="3" t="s">
        <v>138</v>
      </c>
      <c r="G387" s="55" t="s">
        <v>1782</v>
      </c>
      <c r="H387" s="3">
        <v>2019</v>
      </c>
      <c r="I387" s="47" t="s">
        <v>243</v>
      </c>
      <c r="J387" s="47" t="s">
        <v>447</v>
      </c>
      <c r="K387" s="32" t="s">
        <v>1828</v>
      </c>
      <c r="L387" s="32" t="s">
        <v>1797</v>
      </c>
      <c r="M387" s="32" t="s">
        <v>1798</v>
      </c>
      <c r="N387" s="3">
        <v>11</v>
      </c>
      <c r="O387" s="3" t="s">
        <v>1787</v>
      </c>
      <c r="P387" s="33" t="s">
        <v>2373</v>
      </c>
      <c r="Q387" s="31" t="s">
        <v>1864</v>
      </c>
      <c r="R387" s="53">
        <v>0.4831597222222222</v>
      </c>
      <c r="S387" s="37">
        <v>0</v>
      </c>
      <c r="T387" s="3">
        <v>2.1074999999999999</v>
      </c>
      <c r="U387" s="3">
        <v>118.03235294117648</v>
      </c>
      <c r="V387" s="3">
        <v>0.36252000000000006</v>
      </c>
      <c r="W387" s="3">
        <v>25</v>
      </c>
      <c r="X387" s="37">
        <v>298</v>
      </c>
      <c r="Y387" s="37" t="s">
        <v>143</v>
      </c>
      <c r="Z387" s="40">
        <v>0.1225</v>
      </c>
      <c r="AA387" s="41">
        <v>0.74</v>
      </c>
      <c r="AB387" s="41">
        <v>9.0649999999999981E-2</v>
      </c>
      <c r="AC387" s="42" t="s">
        <v>144</v>
      </c>
      <c r="AD387" s="43">
        <v>490.73462359734242</v>
      </c>
      <c r="AE387" s="43">
        <v>572.5237275302328</v>
      </c>
      <c r="AF387" s="44">
        <v>1.0342232192313991</v>
      </c>
      <c r="AG387" s="44">
        <v>0.76532518223123525</v>
      </c>
      <c r="AH387" s="44">
        <v>57.92256229289692</v>
      </c>
      <c r="AI387" s="44">
        <v>42.862696096743711</v>
      </c>
      <c r="AJ387" s="44">
        <v>0.20755130170426003</v>
      </c>
      <c r="AK387" s="45">
        <v>0.1535879632611524</v>
      </c>
      <c r="AL387" s="35">
        <v>0.39351426580328625</v>
      </c>
      <c r="AM387" s="35">
        <v>1.3697374729091393E-2</v>
      </c>
      <c r="AN387" s="35">
        <v>-7.5521087171583439</v>
      </c>
      <c r="AO387" s="3" t="s">
        <v>1783</v>
      </c>
    </row>
    <row r="388" spans="1:41" x14ac:dyDescent="0.2">
      <c r="A388" s="29">
        <v>388</v>
      </c>
      <c r="B388" s="46">
        <v>43749</v>
      </c>
      <c r="C388" s="3" t="s">
        <v>1772</v>
      </c>
      <c r="D388" s="48" t="s">
        <v>1329</v>
      </c>
      <c r="E388" s="32" t="s">
        <v>137</v>
      </c>
      <c r="F388" s="3" t="s">
        <v>138</v>
      </c>
      <c r="G388" s="55" t="s">
        <v>139</v>
      </c>
      <c r="H388" s="3">
        <v>2019</v>
      </c>
      <c r="I388" s="47" t="s">
        <v>243</v>
      </c>
      <c r="J388" s="47" t="s">
        <v>447</v>
      </c>
      <c r="K388" s="32" t="s">
        <v>1828</v>
      </c>
      <c r="L388" s="32" t="s">
        <v>1797</v>
      </c>
      <c r="M388" s="32" t="s">
        <v>1805</v>
      </c>
      <c r="N388" s="3">
        <v>5</v>
      </c>
      <c r="O388" s="3" t="s">
        <v>554</v>
      </c>
      <c r="P388" s="33" t="s">
        <v>2363</v>
      </c>
      <c r="Q388" s="31" t="s">
        <v>1864</v>
      </c>
      <c r="R388" s="53">
        <v>0.48541666666666666</v>
      </c>
      <c r="S388" s="37">
        <v>0</v>
      </c>
      <c r="T388" s="3">
        <v>2.4074999999999998</v>
      </c>
      <c r="U388" s="3">
        <v>111.28764705882354</v>
      </c>
      <c r="V388" s="3">
        <v>0.41975999999999997</v>
      </c>
      <c r="W388" s="3">
        <v>25</v>
      </c>
      <c r="X388" s="37">
        <v>298</v>
      </c>
      <c r="Y388" s="37" t="s">
        <v>143</v>
      </c>
      <c r="Z388" s="40">
        <v>0.1225</v>
      </c>
      <c r="AA388" s="41">
        <v>0.74</v>
      </c>
      <c r="AB388" s="41">
        <v>9.0649999999999981E-2</v>
      </c>
      <c r="AC388" s="42" t="s">
        <v>144</v>
      </c>
      <c r="AD388" s="43">
        <v>490.73462359734242</v>
      </c>
      <c r="AE388" s="43">
        <v>572.5237275302328</v>
      </c>
      <c r="AF388" s="44">
        <v>1.1814436063106017</v>
      </c>
      <c r="AG388" s="44">
        <v>0.87426826866984519</v>
      </c>
      <c r="AH388" s="44">
        <v>54.61270159044566</v>
      </c>
      <c r="AI388" s="44">
        <v>40.413399176929786</v>
      </c>
      <c r="AJ388" s="44">
        <v>0.24032255986809051</v>
      </c>
      <c r="AK388" s="45">
        <v>0.17783869430238694</v>
      </c>
      <c r="AL388" s="35">
        <v>-5.1578255722681599E-2</v>
      </c>
      <c r="AM388" s="35">
        <v>-1.8291359546827535E-2</v>
      </c>
      <c r="AN388" s="35">
        <v>8.960710325289126</v>
      </c>
      <c r="AO388" s="3" t="s">
        <v>1773</v>
      </c>
    </row>
    <row r="389" spans="1:41" x14ac:dyDescent="0.2">
      <c r="A389" s="29">
        <v>389</v>
      </c>
      <c r="B389" s="46">
        <v>43749</v>
      </c>
      <c r="C389" s="3" t="s">
        <v>1772</v>
      </c>
      <c r="D389" s="48" t="s">
        <v>1329</v>
      </c>
      <c r="E389" s="32" t="s">
        <v>137</v>
      </c>
      <c r="F389" s="3" t="s">
        <v>138</v>
      </c>
      <c r="G389" s="55" t="s">
        <v>1782</v>
      </c>
      <c r="H389" s="3">
        <v>2019</v>
      </c>
      <c r="I389" s="47" t="s">
        <v>243</v>
      </c>
      <c r="J389" s="47" t="s">
        <v>447</v>
      </c>
      <c r="K389" s="32" t="s">
        <v>1828</v>
      </c>
      <c r="L389" s="32" t="s">
        <v>1797</v>
      </c>
      <c r="M389" s="32" t="s">
        <v>1805</v>
      </c>
      <c r="N389" s="3">
        <v>2</v>
      </c>
      <c r="O389" s="3" t="s">
        <v>554</v>
      </c>
      <c r="P389" s="33" t="s">
        <v>2374</v>
      </c>
      <c r="Q389" s="31" t="s">
        <v>1864</v>
      </c>
      <c r="R389" s="53">
        <v>0.4831597222222222</v>
      </c>
      <c r="S389" s="37">
        <v>0</v>
      </c>
      <c r="T389" s="3">
        <v>2.1074999999999999</v>
      </c>
      <c r="U389" s="3">
        <v>114.4994117647059</v>
      </c>
      <c r="V389" s="3">
        <v>0.47064</v>
      </c>
      <c r="W389" s="3">
        <v>24.9</v>
      </c>
      <c r="X389" s="37">
        <v>297.89999999999998</v>
      </c>
      <c r="Y389" s="37" t="s">
        <v>143</v>
      </c>
      <c r="Z389" s="40">
        <v>0.1225</v>
      </c>
      <c r="AA389" s="41">
        <v>0.74</v>
      </c>
      <c r="AB389" s="41">
        <v>9.0649999999999981E-2</v>
      </c>
      <c r="AC389" s="42" t="s">
        <v>144</v>
      </c>
      <c r="AD389" s="43">
        <v>490.89935492449825</v>
      </c>
      <c r="AE389" s="43">
        <v>572.71591407858125</v>
      </c>
      <c r="AF389" s="44">
        <v>1.0345703905033798</v>
      </c>
      <c r="AG389" s="44">
        <v>0.76558208897250091</v>
      </c>
      <c r="AH389" s="44">
        <v>56.207687374528625</v>
      </c>
      <c r="AI389" s="44">
        <v>41.593688657151176</v>
      </c>
      <c r="AJ389" s="44">
        <v>0.26954301780194351</v>
      </c>
      <c r="AK389" s="45">
        <v>0.19946183317343816</v>
      </c>
      <c r="AL389" s="35">
        <v>0.11761208334207429</v>
      </c>
      <c r="AM389" s="35">
        <v>-7.3688618169654663E-2</v>
      </c>
      <c r="AN389" s="35">
        <v>10.824818031003646</v>
      </c>
      <c r="AO389" s="3" t="s">
        <v>1783</v>
      </c>
    </row>
    <row r="390" spans="1:41" x14ac:dyDescent="0.2">
      <c r="A390" s="29">
        <v>390</v>
      </c>
      <c r="B390" s="46">
        <v>43749</v>
      </c>
      <c r="C390" s="3" t="s">
        <v>1777</v>
      </c>
      <c r="D390" s="48" t="s">
        <v>1337</v>
      </c>
      <c r="E390" s="32" t="s">
        <v>137</v>
      </c>
      <c r="F390" s="3" t="s">
        <v>138</v>
      </c>
      <c r="G390" s="55" t="s">
        <v>139</v>
      </c>
      <c r="H390" s="3">
        <v>2019</v>
      </c>
      <c r="I390" s="47" t="s">
        <v>243</v>
      </c>
      <c r="J390" s="47" t="s">
        <v>447</v>
      </c>
      <c r="K390" s="32" t="s">
        <v>1828</v>
      </c>
      <c r="L390" s="32" t="s">
        <v>1797</v>
      </c>
      <c r="M390" s="32" t="s">
        <v>1810</v>
      </c>
      <c r="N390" s="3">
        <v>8</v>
      </c>
      <c r="O390" s="3" t="s">
        <v>1289</v>
      </c>
      <c r="P390" s="33" t="s">
        <v>2364</v>
      </c>
      <c r="Q390" s="31" t="s">
        <v>1864</v>
      </c>
      <c r="R390" s="53">
        <v>0.48541666666666666</v>
      </c>
      <c r="S390" s="37">
        <v>0</v>
      </c>
      <c r="T390" s="3">
        <v>1.9575</v>
      </c>
      <c r="U390" s="3">
        <v>137.78470588235294</v>
      </c>
      <c r="V390" s="3">
        <v>0.39432000000000006</v>
      </c>
      <c r="W390" s="3">
        <v>24.3</v>
      </c>
      <c r="X390" s="37">
        <v>297.3</v>
      </c>
      <c r="Y390" s="37" t="s">
        <v>143</v>
      </c>
      <c r="Z390" s="40">
        <v>0.1225</v>
      </c>
      <c r="AA390" s="41">
        <v>0.74</v>
      </c>
      <c r="AB390" s="41">
        <v>9.0649999999999981E-2</v>
      </c>
      <c r="AC390" s="42" t="s">
        <v>144</v>
      </c>
      <c r="AD390" s="43">
        <v>491.89007007066272</v>
      </c>
      <c r="AE390" s="43">
        <v>573.87174841577314</v>
      </c>
      <c r="AF390" s="44">
        <v>0.96287481216332227</v>
      </c>
      <c r="AG390" s="44">
        <v>0.71252736100085834</v>
      </c>
      <c r="AH390" s="44">
        <v>67.774928631136234</v>
      </c>
      <c r="AI390" s="44">
        <v>50.153447187040804</v>
      </c>
      <c r="AJ390" s="44">
        <v>0.2262891078353077</v>
      </c>
      <c r="AK390" s="45">
        <v>0.16745393979812767</v>
      </c>
      <c r="AL390" s="35">
        <v>0.29060572944872293</v>
      </c>
      <c r="AM390" s="35">
        <v>8.8913915520629494E-3</v>
      </c>
      <c r="AN390" s="35">
        <v>-1.9538318250637858</v>
      </c>
      <c r="AO390" s="3" t="s">
        <v>1773</v>
      </c>
    </row>
    <row r="391" spans="1:41" x14ac:dyDescent="0.2">
      <c r="A391" s="29">
        <v>391</v>
      </c>
      <c r="B391" s="46">
        <v>43749</v>
      </c>
      <c r="C391" s="3" t="s">
        <v>1777</v>
      </c>
      <c r="D391" s="48" t="s">
        <v>1337</v>
      </c>
      <c r="E391" s="32" t="s">
        <v>137</v>
      </c>
      <c r="F391" s="3" t="s">
        <v>138</v>
      </c>
      <c r="G391" s="55" t="s">
        <v>1782</v>
      </c>
      <c r="H391" s="3">
        <v>2019</v>
      </c>
      <c r="I391" s="47" t="s">
        <v>243</v>
      </c>
      <c r="J391" s="47" t="s">
        <v>447</v>
      </c>
      <c r="K391" s="32" t="s">
        <v>1828</v>
      </c>
      <c r="L391" s="32" t="s">
        <v>1797</v>
      </c>
      <c r="M391" s="32" t="s">
        <v>1810</v>
      </c>
      <c r="N391" s="3">
        <v>14</v>
      </c>
      <c r="O391" s="3" t="s">
        <v>1289</v>
      </c>
      <c r="P391" s="33" t="s">
        <v>2375</v>
      </c>
      <c r="Q391" s="31" t="s">
        <v>1864</v>
      </c>
      <c r="R391" s="53">
        <v>0.4831597222222222</v>
      </c>
      <c r="S391" s="37">
        <v>0</v>
      </c>
      <c r="T391" s="3">
        <v>2.2574999999999998</v>
      </c>
      <c r="U391" s="3">
        <v>111.76941176470589</v>
      </c>
      <c r="V391" s="3">
        <v>0.39432000000000006</v>
      </c>
      <c r="W391" s="3">
        <v>25.2</v>
      </c>
      <c r="X391" s="37">
        <v>298.2</v>
      </c>
      <c r="Y391" s="37" t="s">
        <v>143</v>
      </c>
      <c r="Z391" s="40">
        <v>0.1225</v>
      </c>
      <c r="AA391" s="41">
        <v>0.74</v>
      </c>
      <c r="AB391" s="41">
        <v>9.0649999999999981E-2</v>
      </c>
      <c r="AC391" s="42" t="s">
        <v>144</v>
      </c>
      <c r="AD391" s="43">
        <v>490.40549239439315</v>
      </c>
      <c r="AE391" s="43">
        <v>572.13974112679205</v>
      </c>
      <c r="AF391" s="44">
        <v>1.1070903990803425</v>
      </c>
      <c r="AG391" s="44">
        <v>0.81924689531945327</v>
      </c>
      <c r="AH391" s="44">
        <v>54.812333411102273</v>
      </c>
      <c r="AI391" s="44">
        <v>40.561126724215676</v>
      </c>
      <c r="AJ391" s="44">
        <v>0.22560614272111668</v>
      </c>
      <c r="AK391" s="45">
        <v>0.16694854561362632</v>
      </c>
      <c r="AL391" s="35">
        <v>0.19922752350865064</v>
      </c>
      <c r="AM391" s="35">
        <v>-1.836746682043373E-2</v>
      </c>
      <c r="AN391" s="35">
        <v>-5.0826914473927349</v>
      </c>
      <c r="AO391" s="3" t="s">
        <v>1783</v>
      </c>
    </row>
    <row r="392" spans="1:41" x14ac:dyDescent="0.2">
      <c r="A392" s="29">
        <v>392</v>
      </c>
      <c r="B392" s="46">
        <v>43749</v>
      </c>
      <c r="D392" s="3" t="s">
        <v>1345</v>
      </c>
      <c r="E392" s="32" t="s">
        <v>137</v>
      </c>
      <c r="F392" s="3" t="s">
        <v>138</v>
      </c>
      <c r="G392" s="55" t="s">
        <v>139</v>
      </c>
      <c r="H392" s="3">
        <v>2019</v>
      </c>
      <c r="I392" s="47" t="s">
        <v>243</v>
      </c>
      <c r="J392" s="47" t="s">
        <v>447</v>
      </c>
      <c r="K392" s="32" t="s">
        <v>1828</v>
      </c>
      <c r="L392" s="32" t="s">
        <v>1815</v>
      </c>
      <c r="M392" s="32" t="s">
        <v>1798</v>
      </c>
      <c r="P392" s="33" t="s">
        <v>2366</v>
      </c>
      <c r="Q392" s="31" t="s">
        <v>1864</v>
      </c>
      <c r="S392" s="37">
        <v>0</v>
      </c>
      <c r="X392" s="37"/>
      <c r="Y392" s="37" t="s">
        <v>143</v>
      </c>
      <c r="Z392" s="40">
        <v>0.1225</v>
      </c>
      <c r="AA392" s="41">
        <v>0.74</v>
      </c>
      <c r="AB392" s="41">
        <v>9.0649999999999981E-2</v>
      </c>
      <c r="AC392" s="42" t="s">
        <v>144</v>
      </c>
      <c r="AD392" s="43"/>
      <c r="AE392" s="43"/>
      <c r="AF392" s="44"/>
      <c r="AG392" s="44"/>
      <c r="AH392" s="44"/>
      <c r="AI392" s="44"/>
      <c r="AJ392" s="44"/>
      <c r="AK392" s="45"/>
      <c r="AL392" s="35"/>
      <c r="AM392" s="35"/>
      <c r="AN392" s="35"/>
      <c r="AO392" s="3" t="s">
        <v>1763</v>
      </c>
    </row>
    <row r="393" spans="1:41" x14ac:dyDescent="0.2">
      <c r="A393" s="29">
        <v>393</v>
      </c>
      <c r="B393" s="46">
        <v>43749</v>
      </c>
      <c r="D393" s="3" t="s">
        <v>1345</v>
      </c>
      <c r="E393" s="32" t="s">
        <v>137</v>
      </c>
      <c r="F393" s="3" t="s">
        <v>138</v>
      </c>
      <c r="G393" s="55" t="s">
        <v>1782</v>
      </c>
      <c r="H393" s="3">
        <v>2019</v>
      </c>
      <c r="I393" s="47" t="s">
        <v>243</v>
      </c>
      <c r="J393" s="47" t="s">
        <v>447</v>
      </c>
      <c r="K393" s="32" t="s">
        <v>1828</v>
      </c>
      <c r="L393" s="32" t="s">
        <v>1815</v>
      </c>
      <c r="M393" s="32" t="s">
        <v>1798</v>
      </c>
      <c r="P393" s="33" t="s">
        <v>2377</v>
      </c>
      <c r="Q393" s="31" t="s">
        <v>1864</v>
      </c>
      <c r="S393" s="37">
        <v>0</v>
      </c>
      <c r="X393" s="37"/>
      <c r="Y393" s="37" t="s">
        <v>143</v>
      </c>
      <c r="Z393" s="40">
        <v>0.1225</v>
      </c>
      <c r="AA393" s="41">
        <v>0.74</v>
      </c>
      <c r="AB393" s="41">
        <v>9.0649999999999981E-2</v>
      </c>
      <c r="AC393" s="42" t="s">
        <v>144</v>
      </c>
      <c r="AD393" s="43"/>
      <c r="AE393" s="43"/>
      <c r="AF393" s="44"/>
      <c r="AG393" s="44"/>
      <c r="AH393" s="44"/>
      <c r="AI393" s="44"/>
      <c r="AJ393" s="44"/>
      <c r="AK393" s="45"/>
      <c r="AL393" s="35"/>
      <c r="AM393" s="35"/>
      <c r="AN393" s="35"/>
      <c r="AO393" s="3" t="s">
        <v>1763</v>
      </c>
    </row>
    <row r="394" spans="1:41" x14ac:dyDescent="0.2">
      <c r="A394" s="29">
        <v>394</v>
      </c>
      <c r="B394" s="46">
        <v>43749</v>
      </c>
      <c r="D394" s="3" t="s">
        <v>1353</v>
      </c>
      <c r="E394" s="32" t="s">
        <v>137</v>
      </c>
      <c r="F394" s="3" t="s">
        <v>138</v>
      </c>
      <c r="G394" s="55" t="s">
        <v>139</v>
      </c>
      <c r="H394" s="3">
        <v>2019</v>
      </c>
      <c r="I394" s="47" t="s">
        <v>243</v>
      </c>
      <c r="J394" s="47" t="s">
        <v>447</v>
      </c>
      <c r="K394" s="32" t="s">
        <v>1828</v>
      </c>
      <c r="L394" s="32" t="s">
        <v>1815</v>
      </c>
      <c r="M394" s="32" t="s">
        <v>1805</v>
      </c>
      <c r="P394" s="33" t="s">
        <v>2369</v>
      </c>
      <c r="Q394" s="31" t="s">
        <v>1864</v>
      </c>
      <c r="S394" s="37">
        <v>0</v>
      </c>
      <c r="X394" s="37"/>
      <c r="Y394" s="37" t="s">
        <v>143</v>
      </c>
      <c r="Z394" s="40">
        <v>0.1225</v>
      </c>
      <c r="AA394" s="41">
        <v>0.74</v>
      </c>
      <c r="AB394" s="41">
        <v>9.0649999999999981E-2</v>
      </c>
      <c r="AC394" s="42" t="s">
        <v>144</v>
      </c>
      <c r="AD394" s="43"/>
      <c r="AE394" s="43"/>
      <c r="AF394" s="44"/>
      <c r="AG394" s="44"/>
      <c r="AH394" s="44"/>
      <c r="AI394" s="44"/>
      <c r="AJ394" s="44"/>
      <c r="AK394" s="45"/>
      <c r="AL394" s="35"/>
      <c r="AM394" s="35"/>
      <c r="AN394" s="35"/>
      <c r="AO394" s="3" t="s">
        <v>1763</v>
      </c>
    </row>
    <row r="395" spans="1:41" x14ac:dyDescent="0.2">
      <c r="A395" s="29">
        <v>395</v>
      </c>
      <c r="B395" s="46">
        <v>43749</v>
      </c>
      <c r="D395" s="3" t="s">
        <v>1353</v>
      </c>
      <c r="E395" s="32" t="s">
        <v>137</v>
      </c>
      <c r="F395" s="3" t="s">
        <v>138</v>
      </c>
      <c r="G395" s="55" t="s">
        <v>1782</v>
      </c>
      <c r="H395" s="3">
        <v>2019</v>
      </c>
      <c r="I395" s="47" t="s">
        <v>243</v>
      </c>
      <c r="J395" s="47" t="s">
        <v>447</v>
      </c>
      <c r="K395" s="32" t="s">
        <v>1828</v>
      </c>
      <c r="L395" s="32" t="s">
        <v>1815</v>
      </c>
      <c r="M395" s="32" t="s">
        <v>1805</v>
      </c>
      <c r="P395" s="33" t="s">
        <v>2378</v>
      </c>
      <c r="Q395" s="31" t="s">
        <v>1864</v>
      </c>
      <c r="S395" s="37">
        <v>0</v>
      </c>
      <c r="X395" s="37"/>
      <c r="Y395" s="37" t="s">
        <v>143</v>
      </c>
      <c r="Z395" s="40">
        <v>0.1225</v>
      </c>
      <c r="AA395" s="41">
        <v>0.74</v>
      </c>
      <c r="AB395" s="41">
        <v>9.0649999999999981E-2</v>
      </c>
      <c r="AC395" s="42" t="s">
        <v>144</v>
      </c>
      <c r="AD395" s="43"/>
      <c r="AE395" s="43"/>
      <c r="AF395" s="44"/>
      <c r="AG395" s="44"/>
      <c r="AH395" s="44"/>
      <c r="AI395" s="44"/>
      <c r="AJ395" s="44"/>
      <c r="AK395" s="45"/>
      <c r="AL395" s="35"/>
      <c r="AM395" s="35"/>
      <c r="AN395" s="35"/>
      <c r="AO395" s="3" t="s">
        <v>1763</v>
      </c>
    </row>
    <row r="396" spans="1:41" x14ac:dyDescent="0.2">
      <c r="A396" s="29">
        <v>396</v>
      </c>
      <c r="B396" s="46">
        <v>43749</v>
      </c>
      <c r="D396" s="3" t="s">
        <v>1361</v>
      </c>
      <c r="E396" s="32" t="s">
        <v>137</v>
      </c>
      <c r="F396" s="3" t="s">
        <v>138</v>
      </c>
      <c r="G396" s="55" t="s">
        <v>139</v>
      </c>
      <c r="H396" s="3">
        <v>2019</v>
      </c>
      <c r="I396" s="47" t="s">
        <v>243</v>
      </c>
      <c r="J396" s="47" t="s">
        <v>447</v>
      </c>
      <c r="K396" s="32" t="s">
        <v>1828</v>
      </c>
      <c r="L396" s="32" t="s">
        <v>1815</v>
      </c>
      <c r="M396" s="32" t="s">
        <v>1810</v>
      </c>
      <c r="P396" s="33" t="s">
        <v>2371</v>
      </c>
      <c r="Q396" s="31" t="s">
        <v>1864</v>
      </c>
      <c r="S396" s="37">
        <v>0</v>
      </c>
      <c r="X396" s="37"/>
      <c r="Y396" s="37" t="s">
        <v>143</v>
      </c>
      <c r="Z396" s="40">
        <v>0.1225</v>
      </c>
      <c r="AA396" s="41">
        <v>0.74</v>
      </c>
      <c r="AB396" s="41">
        <v>9.0649999999999981E-2</v>
      </c>
      <c r="AC396" s="42" t="s">
        <v>144</v>
      </c>
      <c r="AD396" s="43"/>
      <c r="AE396" s="43"/>
      <c r="AF396" s="44"/>
      <c r="AG396" s="44"/>
      <c r="AH396" s="44"/>
      <c r="AI396" s="44"/>
      <c r="AJ396" s="44"/>
      <c r="AK396" s="45"/>
      <c r="AL396" s="35"/>
      <c r="AM396" s="35"/>
      <c r="AN396" s="35"/>
      <c r="AO396" s="3" t="s">
        <v>1763</v>
      </c>
    </row>
    <row r="397" spans="1:41" x14ac:dyDescent="0.2">
      <c r="A397" s="29">
        <v>397</v>
      </c>
      <c r="B397" s="46">
        <v>43749</v>
      </c>
      <c r="D397" s="3" t="s">
        <v>1361</v>
      </c>
      <c r="E397" s="32" t="s">
        <v>137</v>
      </c>
      <c r="F397" s="3" t="s">
        <v>138</v>
      </c>
      <c r="G397" s="55" t="s">
        <v>1782</v>
      </c>
      <c r="H397" s="3">
        <v>2019</v>
      </c>
      <c r="I397" s="47" t="s">
        <v>243</v>
      </c>
      <c r="J397" s="47" t="s">
        <v>447</v>
      </c>
      <c r="K397" s="32" t="s">
        <v>1828</v>
      </c>
      <c r="L397" s="32" t="s">
        <v>1815</v>
      </c>
      <c r="M397" s="32" t="s">
        <v>1810</v>
      </c>
      <c r="P397" s="33" t="s">
        <v>2381</v>
      </c>
      <c r="Q397" s="31" t="s">
        <v>1864</v>
      </c>
      <c r="S397" s="37">
        <v>0</v>
      </c>
      <c r="X397" s="37"/>
      <c r="Y397" s="37" t="s">
        <v>143</v>
      </c>
      <c r="Z397" s="40">
        <v>0.1225</v>
      </c>
      <c r="AA397" s="41">
        <v>0.74</v>
      </c>
      <c r="AB397" s="41">
        <v>9.0649999999999981E-2</v>
      </c>
      <c r="AC397" s="42" t="s">
        <v>144</v>
      </c>
      <c r="AD397" s="43"/>
      <c r="AE397" s="43"/>
      <c r="AF397" s="44"/>
      <c r="AG397" s="44"/>
      <c r="AH397" s="44"/>
      <c r="AI397" s="44"/>
      <c r="AJ397" s="44"/>
      <c r="AK397" s="45"/>
      <c r="AL397" s="35"/>
      <c r="AM397" s="35"/>
      <c r="AN397" s="35"/>
      <c r="AO397" s="3" t="s">
        <v>1763</v>
      </c>
    </row>
    <row r="398" spans="1:41" x14ac:dyDescent="0.2">
      <c r="A398" s="29">
        <v>398</v>
      </c>
      <c r="B398" s="46">
        <v>43766</v>
      </c>
      <c r="D398" s="3" t="s">
        <v>1270</v>
      </c>
      <c r="E398" s="32" t="s">
        <v>137</v>
      </c>
      <c r="F398" s="3" t="s">
        <v>138</v>
      </c>
      <c r="G398" s="55" t="s">
        <v>139</v>
      </c>
      <c r="H398" s="3">
        <v>2019</v>
      </c>
      <c r="I398" s="47" t="s">
        <v>243</v>
      </c>
      <c r="J398" s="47" t="s">
        <v>1789</v>
      </c>
      <c r="K398" s="32" t="s">
        <v>1796</v>
      </c>
      <c r="L398" s="32" t="s">
        <v>1797</v>
      </c>
      <c r="M398" s="32" t="s">
        <v>1798</v>
      </c>
      <c r="P398" s="33" t="s">
        <v>2382</v>
      </c>
      <c r="Q398" s="31" t="s">
        <v>1864</v>
      </c>
      <c r="S398" s="37">
        <v>0</v>
      </c>
      <c r="X398" s="37"/>
      <c r="Y398" s="37" t="s">
        <v>143</v>
      </c>
      <c r="Z398" s="40">
        <v>0.1225</v>
      </c>
      <c r="AA398" s="41">
        <v>0.74</v>
      </c>
      <c r="AB398" s="41">
        <v>9.0649999999999981E-2</v>
      </c>
      <c r="AC398" s="42" t="s">
        <v>144</v>
      </c>
      <c r="AD398" s="43"/>
      <c r="AE398" s="43"/>
      <c r="AF398" s="44"/>
      <c r="AG398" s="44"/>
      <c r="AH398" s="44"/>
      <c r="AI398" s="44"/>
      <c r="AJ398" s="44"/>
      <c r="AK398" s="45"/>
      <c r="AL398" s="35"/>
      <c r="AM398" s="35"/>
      <c r="AN398" s="35"/>
      <c r="AO398" s="3" t="s">
        <v>1763</v>
      </c>
    </row>
    <row r="399" spans="1:41" x14ac:dyDescent="0.2">
      <c r="A399" s="29">
        <v>399</v>
      </c>
      <c r="B399" s="46">
        <v>43766</v>
      </c>
      <c r="D399" s="3" t="s">
        <v>1270</v>
      </c>
      <c r="E399" s="32" t="s">
        <v>137</v>
      </c>
      <c r="F399" s="3" t="s">
        <v>138</v>
      </c>
      <c r="G399" s="55" t="s">
        <v>1782</v>
      </c>
      <c r="H399" s="3">
        <v>2019</v>
      </c>
      <c r="I399" s="47" t="s">
        <v>243</v>
      </c>
      <c r="J399" s="47" t="s">
        <v>1789</v>
      </c>
      <c r="K399" s="32" t="s">
        <v>1796</v>
      </c>
      <c r="L399" s="32" t="s">
        <v>1797</v>
      </c>
      <c r="M399" s="32" t="s">
        <v>1798</v>
      </c>
      <c r="P399" s="33" t="s">
        <v>2383</v>
      </c>
      <c r="Q399" s="31" t="s">
        <v>1864</v>
      </c>
      <c r="S399" s="37">
        <v>0</v>
      </c>
      <c r="X399" s="37"/>
      <c r="Y399" s="37" t="s">
        <v>143</v>
      </c>
      <c r="Z399" s="40">
        <v>0.1225</v>
      </c>
      <c r="AA399" s="41">
        <v>0.74</v>
      </c>
      <c r="AB399" s="41">
        <v>9.0649999999999981E-2</v>
      </c>
      <c r="AC399" s="42" t="s">
        <v>144</v>
      </c>
      <c r="AD399" s="43"/>
      <c r="AE399" s="43"/>
      <c r="AF399" s="44"/>
      <c r="AG399" s="44"/>
      <c r="AH399" s="44"/>
      <c r="AI399" s="44"/>
      <c r="AJ399" s="44"/>
      <c r="AK399" s="45"/>
      <c r="AL399" s="35"/>
      <c r="AM399" s="35"/>
      <c r="AN399" s="35"/>
      <c r="AO399" s="3" t="s">
        <v>1763</v>
      </c>
    </row>
    <row r="400" spans="1:41" x14ac:dyDescent="0.2">
      <c r="A400" s="29">
        <v>400</v>
      </c>
      <c r="B400" s="46">
        <v>43766</v>
      </c>
      <c r="D400" s="3" t="s">
        <v>1280</v>
      </c>
      <c r="E400" s="32" t="s">
        <v>137</v>
      </c>
      <c r="F400" s="3" t="s">
        <v>138</v>
      </c>
      <c r="G400" s="55" t="s">
        <v>139</v>
      </c>
      <c r="H400" s="3">
        <v>2019</v>
      </c>
      <c r="I400" s="47" t="s">
        <v>243</v>
      </c>
      <c r="J400" s="47" t="s">
        <v>1789</v>
      </c>
      <c r="K400" s="32" t="s">
        <v>1796</v>
      </c>
      <c r="L400" s="32" t="s">
        <v>1797</v>
      </c>
      <c r="M400" s="32" t="s">
        <v>1805</v>
      </c>
      <c r="P400" s="33" t="s">
        <v>2384</v>
      </c>
      <c r="Q400" s="31" t="s">
        <v>1864</v>
      </c>
      <c r="S400" s="37">
        <v>0</v>
      </c>
      <c r="X400" s="37"/>
      <c r="Y400" s="37" t="s">
        <v>143</v>
      </c>
      <c r="Z400" s="40">
        <v>0.1225</v>
      </c>
      <c r="AA400" s="41">
        <v>0.74</v>
      </c>
      <c r="AB400" s="41">
        <v>9.0649999999999981E-2</v>
      </c>
      <c r="AC400" s="42" t="s">
        <v>144</v>
      </c>
      <c r="AD400" s="43"/>
      <c r="AE400" s="43"/>
      <c r="AF400" s="44"/>
      <c r="AG400" s="44"/>
      <c r="AH400" s="44"/>
      <c r="AI400" s="44"/>
      <c r="AJ400" s="44"/>
      <c r="AK400" s="45"/>
      <c r="AL400" s="35"/>
      <c r="AM400" s="35"/>
      <c r="AN400" s="35"/>
      <c r="AO400" s="3" t="s">
        <v>1763</v>
      </c>
    </row>
    <row r="401" spans="1:41" x14ac:dyDescent="0.2">
      <c r="A401" s="29">
        <v>401</v>
      </c>
      <c r="B401" s="46">
        <v>43766</v>
      </c>
      <c r="D401" s="3" t="s">
        <v>1280</v>
      </c>
      <c r="E401" s="32" t="s">
        <v>137</v>
      </c>
      <c r="F401" s="3" t="s">
        <v>138</v>
      </c>
      <c r="G401" s="55" t="s">
        <v>1782</v>
      </c>
      <c r="H401" s="3">
        <v>2019</v>
      </c>
      <c r="I401" s="47" t="s">
        <v>243</v>
      </c>
      <c r="J401" s="47" t="s">
        <v>1789</v>
      </c>
      <c r="K401" s="32" t="s">
        <v>1796</v>
      </c>
      <c r="L401" s="32" t="s">
        <v>1797</v>
      </c>
      <c r="M401" s="32" t="s">
        <v>1805</v>
      </c>
      <c r="P401" s="33" t="s">
        <v>2386</v>
      </c>
      <c r="Q401" s="31" t="s">
        <v>1864</v>
      </c>
      <c r="S401" s="37">
        <v>0</v>
      </c>
      <c r="X401" s="37"/>
      <c r="Y401" s="37" t="s">
        <v>143</v>
      </c>
      <c r="Z401" s="40">
        <v>0.1225</v>
      </c>
      <c r="AA401" s="41">
        <v>0.74</v>
      </c>
      <c r="AB401" s="41">
        <v>9.0649999999999981E-2</v>
      </c>
      <c r="AC401" s="42" t="s">
        <v>144</v>
      </c>
      <c r="AD401" s="43"/>
      <c r="AE401" s="43"/>
      <c r="AF401" s="44"/>
      <c r="AG401" s="44"/>
      <c r="AH401" s="44"/>
      <c r="AI401" s="44"/>
      <c r="AJ401" s="44"/>
      <c r="AK401" s="45"/>
      <c r="AL401" s="35"/>
      <c r="AM401" s="35"/>
      <c r="AN401" s="35"/>
      <c r="AO401" s="3" t="s">
        <v>1763</v>
      </c>
    </row>
    <row r="402" spans="1:41" x14ac:dyDescent="0.2">
      <c r="A402" s="29">
        <v>402</v>
      </c>
      <c r="B402" s="46">
        <v>43766</v>
      </c>
      <c r="D402" s="3" t="s">
        <v>1288</v>
      </c>
      <c r="E402" s="32" t="s">
        <v>137</v>
      </c>
      <c r="F402" s="3" t="s">
        <v>138</v>
      </c>
      <c r="G402" s="55" t="s">
        <v>139</v>
      </c>
      <c r="H402" s="3">
        <v>2019</v>
      </c>
      <c r="I402" s="47" t="s">
        <v>243</v>
      </c>
      <c r="J402" s="47" t="s">
        <v>1789</v>
      </c>
      <c r="K402" s="32" t="s">
        <v>1796</v>
      </c>
      <c r="L402" s="32" t="s">
        <v>1797</v>
      </c>
      <c r="M402" s="32" t="s">
        <v>1810</v>
      </c>
      <c r="P402" s="33" t="s">
        <v>2385</v>
      </c>
      <c r="Q402" s="31" t="s">
        <v>1864</v>
      </c>
      <c r="S402" s="37">
        <v>0</v>
      </c>
      <c r="X402" s="37"/>
      <c r="Y402" s="37" t="s">
        <v>143</v>
      </c>
      <c r="Z402" s="40">
        <v>0.1225</v>
      </c>
      <c r="AA402" s="41">
        <v>0.74</v>
      </c>
      <c r="AB402" s="41">
        <v>9.0649999999999981E-2</v>
      </c>
      <c r="AC402" s="42" t="s">
        <v>144</v>
      </c>
      <c r="AD402" s="43"/>
      <c r="AE402" s="43"/>
      <c r="AF402" s="44"/>
      <c r="AG402" s="44"/>
      <c r="AH402" s="44"/>
      <c r="AI402" s="44"/>
      <c r="AJ402" s="44"/>
      <c r="AK402" s="45"/>
      <c r="AL402" s="35"/>
      <c r="AM402" s="35"/>
      <c r="AN402" s="35"/>
      <c r="AO402" s="3" t="s">
        <v>1763</v>
      </c>
    </row>
    <row r="403" spans="1:41" x14ac:dyDescent="0.2">
      <c r="A403" s="29">
        <v>403</v>
      </c>
      <c r="B403" s="46">
        <v>43766</v>
      </c>
      <c r="D403" s="3" t="s">
        <v>1288</v>
      </c>
      <c r="E403" s="32" t="s">
        <v>137</v>
      </c>
      <c r="F403" s="3" t="s">
        <v>138</v>
      </c>
      <c r="G403" s="55" t="s">
        <v>1782</v>
      </c>
      <c r="H403" s="3">
        <v>2019</v>
      </c>
      <c r="I403" s="47" t="s">
        <v>243</v>
      </c>
      <c r="J403" s="47" t="s">
        <v>1789</v>
      </c>
      <c r="K403" s="32" t="s">
        <v>1796</v>
      </c>
      <c r="L403" s="32" t="s">
        <v>1797</v>
      </c>
      <c r="M403" s="32" t="s">
        <v>1810</v>
      </c>
      <c r="P403" s="33" t="s">
        <v>2388</v>
      </c>
      <c r="Q403" s="31" t="s">
        <v>1864</v>
      </c>
      <c r="S403" s="37">
        <v>0</v>
      </c>
      <c r="X403" s="37"/>
      <c r="Y403" s="37" t="s">
        <v>143</v>
      </c>
      <c r="Z403" s="40">
        <v>0.1225</v>
      </c>
      <c r="AA403" s="41">
        <v>0.74</v>
      </c>
      <c r="AB403" s="41">
        <v>9.0649999999999981E-2</v>
      </c>
      <c r="AC403" s="42" t="s">
        <v>144</v>
      </c>
      <c r="AD403" s="43"/>
      <c r="AE403" s="43"/>
      <c r="AF403" s="44"/>
      <c r="AG403" s="44"/>
      <c r="AH403" s="44"/>
      <c r="AI403" s="44"/>
      <c r="AJ403" s="44"/>
      <c r="AK403" s="45"/>
      <c r="AL403" s="35"/>
      <c r="AM403" s="35"/>
      <c r="AN403" s="35"/>
      <c r="AO403" s="3" t="s">
        <v>1763</v>
      </c>
    </row>
    <row r="404" spans="1:41" x14ac:dyDescent="0.2">
      <c r="A404" s="29">
        <v>404</v>
      </c>
      <c r="B404" s="46">
        <v>43766</v>
      </c>
      <c r="D404" s="3" t="s">
        <v>1297</v>
      </c>
      <c r="E404" s="32" t="s">
        <v>137</v>
      </c>
      <c r="F404" s="3" t="s">
        <v>138</v>
      </c>
      <c r="G404" s="55" t="s">
        <v>139</v>
      </c>
      <c r="H404" s="3">
        <v>2019</v>
      </c>
      <c r="I404" s="47" t="s">
        <v>243</v>
      </c>
      <c r="J404" s="47" t="s">
        <v>1789</v>
      </c>
      <c r="K404" s="32" t="s">
        <v>1796</v>
      </c>
      <c r="L404" s="32" t="s">
        <v>1815</v>
      </c>
      <c r="M404" s="32" t="s">
        <v>1798</v>
      </c>
      <c r="P404" s="33" t="s">
        <v>2387</v>
      </c>
      <c r="Q404" s="31" t="s">
        <v>1864</v>
      </c>
      <c r="S404" s="37">
        <v>0</v>
      </c>
      <c r="X404" s="37"/>
      <c r="Y404" s="37" t="s">
        <v>143</v>
      </c>
      <c r="Z404" s="40">
        <v>0.1225</v>
      </c>
      <c r="AA404" s="41">
        <v>0.74</v>
      </c>
      <c r="AB404" s="41">
        <v>9.0649999999999981E-2</v>
      </c>
      <c r="AC404" s="42" t="s">
        <v>144</v>
      </c>
      <c r="AD404" s="43"/>
      <c r="AE404" s="43"/>
      <c r="AF404" s="44"/>
      <c r="AG404" s="44"/>
      <c r="AH404" s="44"/>
      <c r="AI404" s="44"/>
      <c r="AJ404" s="44"/>
      <c r="AK404" s="45"/>
      <c r="AL404" s="35"/>
      <c r="AM404" s="35"/>
      <c r="AN404" s="35"/>
      <c r="AO404" s="3" t="s">
        <v>1763</v>
      </c>
    </row>
    <row r="405" spans="1:41" x14ac:dyDescent="0.2">
      <c r="A405" s="29">
        <v>405</v>
      </c>
      <c r="B405" s="46">
        <v>43766</v>
      </c>
      <c r="D405" s="3" t="s">
        <v>1297</v>
      </c>
      <c r="E405" s="32" t="s">
        <v>137</v>
      </c>
      <c r="F405" s="3" t="s">
        <v>138</v>
      </c>
      <c r="G405" s="55" t="s">
        <v>1782</v>
      </c>
      <c r="H405" s="3">
        <v>2019</v>
      </c>
      <c r="I405" s="47" t="s">
        <v>243</v>
      </c>
      <c r="J405" s="47" t="s">
        <v>1789</v>
      </c>
      <c r="K405" s="32" t="s">
        <v>1796</v>
      </c>
      <c r="L405" s="32" t="s">
        <v>1815</v>
      </c>
      <c r="M405" s="32" t="s">
        <v>1798</v>
      </c>
      <c r="P405" s="33" t="s">
        <v>2391</v>
      </c>
      <c r="Q405" s="31" t="s">
        <v>1864</v>
      </c>
      <c r="S405" s="37">
        <v>0</v>
      </c>
      <c r="X405" s="37"/>
      <c r="Y405" s="37" t="s">
        <v>143</v>
      </c>
      <c r="Z405" s="40">
        <v>0.1225</v>
      </c>
      <c r="AA405" s="41">
        <v>0.74</v>
      </c>
      <c r="AB405" s="41">
        <v>9.0649999999999981E-2</v>
      </c>
      <c r="AC405" s="42" t="s">
        <v>144</v>
      </c>
      <c r="AD405" s="43"/>
      <c r="AE405" s="43"/>
      <c r="AF405" s="44"/>
      <c r="AG405" s="44"/>
      <c r="AH405" s="44"/>
      <c r="AI405" s="44"/>
      <c r="AJ405" s="44"/>
      <c r="AK405" s="45"/>
      <c r="AL405" s="35"/>
      <c r="AM405" s="35"/>
      <c r="AN405" s="35"/>
      <c r="AO405" s="3" t="s">
        <v>1763</v>
      </c>
    </row>
    <row r="406" spans="1:41" x14ac:dyDescent="0.2">
      <c r="A406" s="29">
        <v>406</v>
      </c>
      <c r="B406" s="46">
        <v>43766</v>
      </c>
      <c r="D406" s="3" t="s">
        <v>1305</v>
      </c>
      <c r="E406" s="32" t="s">
        <v>137</v>
      </c>
      <c r="F406" s="3" t="s">
        <v>138</v>
      </c>
      <c r="G406" s="55" t="s">
        <v>139</v>
      </c>
      <c r="H406" s="3">
        <v>2019</v>
      </c>
      <c r="I406" s="47" t="s">
        <v>243</v>
      </c>
      <c r="J406" s="47" t="s">
        <v>1789</v>
      </c>
      <c r="K406" s="32" t="s">
        <v>1796</v>
      </c>
      <c r="L406" s="32" t="s">
        <v>1815</v>
      </c>
      <c r="M406" s="32" t="s">
        <v>1805</v>
      </c>
      <c r="P406" s="33" t="s">
        <v>2389</v>
      </c>
      <c r="Q406" s="31" t="s">
        <v>1864</v>
      </c>
      <c r="S406" s="37">
        <v>0</v>
      </c>
      <c r="X406" s="37"/>
      <c r="Y406" s="37" t="s">
        <v>143</v>
      </c>
      <c r="Z406" s="40">
        <v>0.1225</v>
      </c>
      <c r="AA406" s="41">
        <v>0.74</v>
      </c>
      <c r="AB406" s="41">
        <v>9.0649999999999981E-2</v>
      </c>
      <c r="AC406" s="42" t="s">
        <v>144</v>
      </c>
      <c r="AD406" s="43"/>
      <c r="AE406" s="43"/>
      <c r="AF406" s="44"/>
      <c r="AG406" s="44"/>
      <c r="AH406" s="44"/>
      <c r="AI406" s="44"/>
      <c r="AJ406" s="44"/>
      <c r="AK406" s="45"/>
      <c r="AL406" s="35"/>
      <c r="AM406" s="35"/>
      <c r="AN406" s="35"/>
      <c r="AO406" s="3" t="s">
        <v>1763</v>
      </c>
    </row>
    <row r="407" spans="1:41" x14ac:dyDescent="0.2">
      <c r="A407" s="29">
        <v>407</v>
      </c>
      <c r="B407" s="46">
        <v>43766</v>
      </c>
      <c r="D407" s="3" t="s">
        <v>1305</v>
      </c>
      <c r="E407" s="32" t="s">
        <v>137</v>
      </c>
      <c r="F407" s="3" t="s">
        <v>138</v>
      </c>
      <c r="G407" s="55" t="s">
        <v>1782</v>
      </c>
      <c r="H407" s="3">
        <v>2019</v>
      </c>
      <c r="I407" s="47" t="s">
        <v>243</v>
      </c>
      <c r="J407" s="47" t="s">
        <v>1789</v>
      </c>
      <c r="K407" s="32" t="s">
        <v>1796</v>
      </c>
      <c r="L407" s="32" t="s">
        <v>1815</v>
      </c>
      <c r="M407" s="32" t="s">
        <v>1805</v>
      </c>
      <c r="P407" s="33" t="s">
        <v>2398</v>
      </c>
      <c r="Q407" s="31" t="s">
        <v>1864</v>
      </c>
      <c r="S407" s="37">
        <v>0</v>
      </c>
      <c r="X407" s="37"/>
      <c r="Y407" s="37" t="s">
        <v>143</v>
      </c>
      <c r="Z407" s="40">
        <v>0.1225</v>
      </c>
      <c r="AA407" s="41">
        <v>0.74</v>
      </c>
      <c r="AB407" s="41">
        <v>9.0649999999999981E-2</v>
      </c>
      <c r="AC407" s="42" t="s">
        <v>144</v>
      </c>
      <c r="AD407" s="43"/>
      <c r="AE407" s="43"/>
      <c r="AF407" s="44"/>
      <c r="AG407" s="44"/>
      <c r="AH407" s="44"/>
      <c r="AI407" s="44"/>
      <c r="AJ407" s="44"/>
      <c r="AK407" s="45"/>
      <c r="AL407" s="35"/>
      <c r="AM407" s="35"/>
      <c r="AN407" s="35"/>
      <c r="AO407" s="3" t="s">
        <v>1763</v>
      </c>
    </row>
    <row r="408" spans="1:41" x14ac:dyDescent="0.2">
      <c r="A408" s="29">
        <v>408</v>
      </c>
      <c r="B408" s="46">
        <v>43766</v>
      </c>
      <c r="D408" s="3" t="s">
        <v>1313</v>
      </c>
      <c r="E408" s="32" t="s">
        <v>137</v>
      </c>
      <c r="F408" s="3" t="s">
        <v>138</v>
      </c>
      <c r="G408" s="55" t="s">
        <v>139</v>
      </c>
      <c r="H408" s="3">
        <v>2019</v>
      </c>
      <c r="I408" s="47" t="s">
        <v>243</v>
      </c>
      <c r="J408" s="47" t="s">
        <v>1789</v>
      </c>
      <c r="K408" s="32" t="s">
        <v>1796</v>
      </c>
      <c r="L408" s="32" t="s">
        <v>1815</v>
      </c>
      <c r="M408" s="32" t="s">
        <v>1810</v>
      </c>
      <c r="P408" s="33" t="s">
        <v>2390</v>
      </c>
      <c r="Q408" s="31" t="s">
        <v>1864</v>
      </c>
      <c r="S408" s="37">
        <v>0</v>
      </c>
      <c r="X408" s="37"/>
      <c r="Y408" s="37" t="s">
        <v>143</v>
      </c>
      <c r="Z408" s="40">
        <v>0.1225</v>
      </c>
      <c r="AA408" s="41">
        <v>0.74</v>
      </c>
      <c r="AB408" s="41">
        <v>9.0649999999999981E-2</v>
      </c>
      <c r="AC408" s="42" t="s">
        <v>144</v>
      </c>
      <c r="AD408" s="43"/>
      <c r="AE408" s="43"/>
      <c r="AF408" s="44"/>
      <c r="AG408" s="44"/>
      <c r="AH408" s="44"/>
      <c r="AI408" s="44"/>
      <c r="AJ408" s="44"/>
      <c r="AK408" s="45"/>
      <c r="AL408" s="35"/>
      <c r="AM408" s="35"/>
      <c r="AN408" s="35"/>
      <c r="AO408" s="3" t="s">
        <v>1763</v>
      </c>
    </row>
    <row r="409" spans="1:41" x14ac:dyDescent="0.2">
      <c r="A409" s="29">
        <v>409</v>
      </c>
      <c r="B409" s="46">
        <v>43766</v>
      </c>
      <c r="D409" s="3" t="s">
        <v>1313</v>
      </c>
      <c r="E409" s="32" t="s">
        <v>137</v>
      </c>
      <c r="F409" s="3" t="s">
        <v>138</v>
      </c>
      <c r="G409" s="55" t="s">
        <v>1782</v>
      </c>
      <c r="H409" s="3">
        <v>2019</v>
      </c>
      <c r="I409" s="47" t="s">
        <v>243</v>
      </c>
      <c r="J409" s="47" t="s">
        <v>1789</v>
      </c>
      <c r="K409" s="32" t="s">
        <v>1796</v>
      </c>
      <c r="L409" s="32" t="s">
        <v>1815</v>
      </c>
      <c r="M409" s="32" t="s">
        <v>1810</v>
      </c>
      <c r="P409" s="33" t="s">
        <v>2401</v>
      </c>
      <c r="Q409" s="31" t="s">
        <v>1864</v>
      </c>
      <c r="S409" s="37">
        <v>0</v>
      </c>
      <c r="X409" s="37"/>
      <c r="Y409" s="37" t="s">
        <v>143</v>
      </c>
      <c r="Z409" s="40">
        <v>0.1225</v>
      </c>
      <c r="AA409" s="41">
        <v>0.74</v>
      </c>
      <c r="AB409" s="41">
        <v>9.0649999999999981E-2</v>
      </c>
      <c r="AC409" s="42" t="s">
        <v>144</v>
      </c>
      <c r="AD409" s="43"/>
      <c r="AE409" s="43"/>
      <c r="AF409" s="44"/>
      <c r="AG409" s="44"/>
      <c r="AH409" s="44"/>
      <c r="AI409" s="44"/>
      <c r="AJ409" s="44"/>
      <c r="AK409" s="45"/>
      <c r="AL409" s="35"/>
      <c r="AM409" s="35"/>
      <c r="AN409" s="35"/>
      <c r="AO409" s="3" t="s">
        <v>1763</v>
      </c>
    </row>
    <row r="410" spans="1:41" x14ac:dyDescent="0.2">
      <c r="A410" s="29">
        <v>410</v>
      </c>
      <c r="B410" s="46">
        <v>43766</v>
      </c>
      <c r="D410" s="48" t="s">
        <v>1321</v>
      </c>
      <c r="E410" s="32" t="s">
        <v>137</v>
      </c>
      <c r="F410" s="3" t="s">
        <v>138</v>
      </c>
      <c r="G410" s="55" t="s">
        <v>139</v>
      </c>
      <c r="H410" s="3">
        <v>2019</v>
      </c>
      <c r="I410" s="47" t="s">
        <v>243</v>
      </c>
      <c r="J410" s="47" t="s">
        <v>1789</v>
      </c>
      <c r="K410" s="32" t="s">
        <v>1828</v>
      </c>
      <c r="L410" s="32" t="s">
        <v>1797</v>
      </c>
      <c r="M410" s="32" t="s">
        <v>1798</v>
      </c>
      <c r="N410" s="3">
        <v>6</v>
      </c>
      <c r="O410" s="3" t="s">
        <v>1790</v>
      </c>
      <c r="P410" s="33" t="s">
        <v>2392</v>
      </c>
      <c r="Q410" s="31" t="s">
        <v>1864</v>
      </c>
      <c r="R410" s="53">
        <v>0.4993055555555555</v>
      </c>
      <c r="S410" s="37">
        <v>0</v>
      </c>
      <c r="T410" s="3">
        <v>15.607500000000002</v>
      </c>
      <c r="U410" s="3">
        <v>127.34647058823531</v>
      </c>
      <c r="V410" s="3">
        <v>0.48336000000000001</v>
      </c>
      <c r="W410" s="3">
        <v>21.3</v>
      </c>
      <c r="X410" s="37">
        <v>294.3</v>
      </c>
      <c r="Y410" s="37" t="s">
        <v>143</v>
      </c>
      <c r="Z410" s="40">
        <v>0.1225</v>
      </c>
      <c r="AA410" s="41">
        <v>0.74</v>
      </c>
      <c r="AB410" s="41">
        <v>9.0649999999999981E-2</v>
      </c>
      <c r="AC410" s="42" t="s">
        <v>144</v>
      </c>
      <c r="AD410" s="43">
        <v>496.9042400000273</v>
      </c>
      <c r="AE410" s="43">
        <v>579.72161333336521</v>
      </c>
      <c r="AF410" s="44">
        <v>7.7554329258004273</v>
      </c>
      <c r="AG410" s="44">
        <v>5.7390203650923146</v>
      </c>
      <c r="AH410" s="44">
        <v>63.279001184332898</v>
      </c>
      <c r="AI410" s="44">
        <v>46.826460876406337</v>
      </c>
      <c r="AJ410" s="44">
        <v>0.28021423902081538</v>
      </c>
      <c r="AK410" s="45">
        <v>0.20735853687540334</v>
      </c>
      <c r="AL410" s="35">
        <v>13.212869618055731</v>
      </c>
      <c r="AM410" s="35">
        <v>-6.3703335207362438E-3</v>
      </c>
      <c r="AN410" s="35">
        <v>-6.9266970117868665</v>
      </c>
      <c r="AO410" s="3" t="s">
        <v>1765</v>
      </c>
    </row>
    <row r="411" spans="1:41" x14ac:dyDescent="0.2">
      <c r="A411" s="29">
        <v>411</v>
      </c>
      <c r="B411" s="46">
        <v>43766</v>
      </c>
      <c r="D411" s="48" t="s">
        <v>1321</v>
      </c>
      <c r="E411" s="32" t="s">
        <v>137</v>
      </c>
      <c r="F411" s="3" t="s">
        <v>138</v>
      </c>
      <c r="G411" s="55" t="s">
        <v>1782</v>
      </c>
      <c r="H411" s="3">
        <v>2019</v>
      </c>
      <c r="I411" s="47" t="s">
        <v>243</v>
      </c>
      <c r="J411" s="47" t="s">
        <v>1789</v>
      </c>
      <c r="K411" s="32" t="s">
        <v>1828</v>
      </c>
      <c r="L411" s="32" t="s">
        <v>1797</v>
      </c>
      <c r="M411" s="32" t="s">
        <v>1798</v>
      </c>
      <c r="N411" s="3">
        <v>2</v>
      </c>
      <c r="O411" s="3" t="s">
        <v>1790</v>
      </c>
      <c r="P411" s="33" t="s">
        <v>2407</v>
      </c>
      <c r="Q411" s="31" t="s">
        <v>1864</v>
      </c>
      <c r="R411" s="53">
        <v>0.49660879629629634</v>
      </c>
      <c r="S411" s="37">
        <v>0</v>
      </c>
      <c r="T411" s="3">
        <v>67.507499999999993</v>
      </c>
      <c r="U411" s="3">
        <v>126.06176470588235</v>
      </c>
      <c r="V411" s="3">
        <v>0.39432000000000006</v>
      </c>
      <c r="W411" s="3">
        <v>20.100000000000001</v>
      </c>
      <c r="X411" s="37">
        <v>293.10000000000002</v>
      </c>
      <c r="Y411" s="37" t="s">
        <v>143</v>
      </c>
      <c r="Z411" s="40">
        <v>0.1225</v>
      </c>
      <c r="AA411" s="41">
        <v>0.74</v>
      </c>
      <c r="AB411" s="41">
        <v>9.0649999999999981E-2</v>
      </c>
      <c r="AC411" s="42" t="s">
        <v>144</v>
      </c>
      <c r="AD411" s="43">
        <v>498.93864835212565</v>
      </c>
      <c r="AE411" s="43">
        <v>582.09508974414655</v>
      </c>
      <c r="AF411" s="44">
        <v>33.682100803631116</v>
      </c>
      <c r="AG411" s="44">
        <v>24.92475459468702</v>
      </c>
      <c r="AH411" s="44">
        <v>62.897086491236635</v>
      </c>
      <c r="AI411" s="44">
        <v>46.543844003515098</v>
      </c>
      <c r="AJ411" s="44">
        <v>0.22953173578791192</v>
      </c>
      <c r="AK411" s="45">
        <v>0.16985348448305479</v>
      </c>
      <c r="AL411" s="35">
        <v>4.9242818810527114</v>
      </c>
      <c r="AM411" s="35">
        <v>4.3302923138744953E-2</v>
      </c>
      <c r="AN411" s="35">
        <v>3.7111423856326553</v>
      </c>
      <c r="AO411" s="3" t="s">
        <v>1783</v>
      </c>
    </row>
    <row r="412" spans="1:41" x14ac:dyDescent="0.2">
      <c r="A412" s="29">
        <v>412</v>
      </c>
      <c r="B412" s="46">
        <v>43766</v>
      </c>
      <c r="D412" s="48" t="s">
        <v>1329</v>
      </c>
      <c r="E412" s="32" t="s">
        <v>137</v>
      </c>
      <c r="F412" s="3" t="s">
        <v>138</v>
      </c>
      <c r="G412" s="55" t="s">
        <v>139</v>
      </c>
      <c r="H412" s="3">
        <v>2019</v>
      </c>
      <c r="I412" s="47" t="s">
        <v>243</v>
      </c>
      <c r="J412" s="47" t="s">
        <v>1789</v>
      </c>
      <c r="K412" s="32" t="s">
        <v>1828</v>
      </c>
      <c r="L412" s="32" t="s">
        <v>1797</v>
      </c>
      <c r="M412" s="32" t="s">
        <v>1805</v>
      </c>
      <c r="N412" s="3">
        <v>5</v>
      </c>
      <c r="O412" s="3" t="s">
        <v>554</v>
      </c>
      <c r="P412" s="33" t="s">
        <v>2394</v>
      </c>
      <c r="Q412" s="31" t="s">
        <v>1864</v>
      </c>
      <c r="R412" s="53">
        <v>0.4993055555555555</v>
      </c>
      <c r="S412" s="37">
        <v>0</v>
      </c>
      <c r="T412" s="3">
        <v>196.28249999999997</v>
      </c>
      <c r="U412" s="3">
        <v>136.01823529411766</v>
      </c>
      <c r="V412" s="3">
        <v>0.43247999999999998</v>
      </c>
      <c r="W412" s="3">
        <v>20.100000000000001</v>
      </c>
      <c r="X412" s="37">
        <v>293.10000000000002</v>
      </c>
      <c r="Y412" s="37" t="s">
        <v>143</v>
      </c>
      <c r="Z412" s="40">
        <v>0.1225</v>
      </c>
      <c r="AA412" s="41">
        <v>0.74</v>
      </c>
      <c r="AB412" s="41">
        <v>9.0649999999999981E-2</v>
      </c>
      <c r="AC412" s="42" t="s">
        <v>144</v>
      </c>
      <c r="AD412" s="43">
        <v>498.93864835212565</v>
      </c>
      <c r="AE412" s="43">
        <v>582.09508974414655</v>
      </c>
      <c r="AF412" s="44">
        <v>97.932925245176079</v>
      </c>
      <c r="AG412" s="44">
        <v>72.470364681430283</v>
      </c>
      <c r="AH412" s="44">
        <v>67.864754468888449</v>
      </c>
      <c r="AI412" s="44">
        <v>50.219918306977441</v>
      </c>
      <c r="AJ412" s="44">
        <v>0.25174448441254849</v>
      </c>
      <c r="AK412" s="45">
        <v>0.18629091846528584</v>
      </c>
      <c r="AL412" s="35">
        <v>9.3513118500819932</v>
      </c>
      <c r="AM412" s="35">
        <v>-1.3761483598751834E-2</v>
      </c>
      <c r="AN412" s="35">
        <v>-13.77928959033121</v>
      </c>
      <c r="AO412" s="3" t="s">
        <v>1773</v>
      </c>
    </row>
    <row r="413" spans="1:41" x14ac:dyDescent="0.2">
      <c r="A413" s="29">
        <v>413</v>
      </c>
      <c r="B413" s="46">
        <v>43766</v>
      </c>
      <c r="D413" s="48" t="s">
        <v>1329</v>
      </c>
      <c r="E413" s="32" t="s">
        <v>137</v>
      </c>
      <c r="F413" s="3" t="s">
        <v>138</v>
      </c>
      <c r="G413" s="55" t="s">
        <v>1782</v>
      </c>
      <c r="H413" s="3">
        <v>2019</v>
      </c>
      <c r="I413" s="47" t="s">
        <v>243</v>
      </c>
      <c r="J413" s="47" t="s">
        <v>1789</v>
      </c>
      <c r="K413" s="32" t="s">
        <v>1828</v>
      </c>
      <c r="L413" s="32" t="s">
        <v>1797</v>
      </c>
      <c r="M413" s="32" t="s">
        <v>1805</v>
      </c>
      <c r="N413" s="3">
        <v>11</v>
      </c>
      <c r="O413" s="3" t="s">
        <v>554</v>
      </c>
      <c r="P413" s="33" t="s">
        <v>2409</v>
      </c>
      <c r="Q413" s="31" t="s">
        <v>1864</v>
      </c>
      <c r="R413" s="53">
        <v>0.49660879629629634</v>
      </c>
      <c r="S413" s="37">
        <v>0</v>
      </c>
      <c r="T413" s="3">
        <v>21.307500000000001</v>
      </c>
      <c r="U413" s="3">
        <v>140.67529411764707</v>
      </c>
      <c r="V413" s="3">
        <v>0.43883999999999995</v>
      </c>
      <c r="W413" s="3">
        <v>21.7</v>
      </c>
      <c r="X413" s="37">
        <v>294.7</v>
      </c>
      <c r="Y413" s="37" t="s">
        <v>143</v>
      </c>
      <c r="Z413" s="40">
        <v>0.1225</v>
      </c>
      <c r="AA413" s="41">
        <v>0.74</v>
      </c>
      <c r="AB413" s="41">
        <v>9.0649999999999981E-2</v>
      </c>
      <c r="AC413" s="42" t="s">
        <v>144</v>
      </c>
      <c r="AD413" s="43">
        <v>496.22978565323393</v>
      </c>
      <c r="AE413" s="43">
        <v>578.93474992877282</v>
      </c>
      <c r="AF413" s="44">
        <v>10.573416157806284</v>
      </c>
      <c r="AG413" s="44">
        <v>7.8243279567766475</v>
      </c>
      <c r="AH413" s="44">
        <v>69.807271046705651</v>
      </c>
      <c r="AI413" s="44">
        <v>51.657380574562175</v>
      </c>
      <c r="AJ413" s="44">
        <v>0.25405972565874263</v>
      </c>
      <c r="AK413" s="45">
        <v>0.18800419698746951</v>
      </c>
      <c r="AL413" s="35">
        <v>8.2998603283925796</v>
      </c>
      <c r="AM413" s="35">
        <v>0.11214464006443586</v>
      </c>
      <c r="AN413" s="35">
        <v>-27.863186806438641</v>
      </c>
      <c r="AO413" s="3" t="s">
        <v>1783</v>
      </c>
    </row>
    <row r="414" spans="1:41" x14ac:dyDescent="0.2">
      <c r="A414" s="29">
        <v>414</v>
      </c>
      <c r="B414" s="46">
        <v>43766</v>
      </c>
      <c r="D414" s="48" t="s">
        <v>1337</v>
      </c>
      <c r="E414" s="32" t="s">
        <v>137</v>
      </c>
      <c r="F414" s="3" t="s">
        <v>138</v>
      </c>
      <c r="G414" s="55" t="s">
        <v>139</v>
      </c>
      <c r="H414" s="3">
        <v>2019</v>
      </c>
      <c r="I414" s="47" t="s">
        <v>243</v>
      </c>
      <c r="J414" s="47" t="s">
        <v>1789</v>
      </c>
      <c r="K414" s="32" t="s">
        <v>1828</v>
      </c>
      <c r="L414" s="32" t="s">
        <v>1797</v>
      </c>
      <c r="M414" s="32" t="s">
        <v>1810</v>
      </c>
      <c r="N414" s="3">
        <v>8</v>
      </c>
      <c r="O414" s="3" t="s">
        <v>1289</v>
      </c>
      <c r="P414" s="33" t="s">
        <v>2396</v>
      </c>
      <c r="Q414" s="31" t="s">
        <v>1864</v>
      </c>
      <c r="R414" s="53">
        <v>0.4993055555555555</v>
      </c>
      <c r="S414" s="37">
        <v>0</v>
      </c>
      <c r="T414" s="3">
        <v>212.78249999999997</v>
      </c>
      <c r="U414" s="3">
        <v>130.87941176470591</v>
      </c>
      <c r="V414" s="3">
        <v>0.40068000000000009</v>
      </c>
      <c r="W414" s="3">
        <v>19.8</v>
      </c>
      <c r="X414" s="37">
        <v>292.8</v>
      </c>
      <c r="Y414" s="37" t="s">
        <v>143</v>
      </c>
      <c r="Z414" s="40">
        <v>0.1225</v>
      </c>
      <c r="AA414" s="41">
        <v>0.74</v>
      </c>
      <c r="AB414" s="41">
        <v>9.0649999999999981E-2</v>
      </c>
      <c r="AC414" s="42" t="s">
        <v>144</v>
      </c>
      <c r="AD414" s="43">
        <v>499.44985598363405</v>
      </c>
      <c r="AE414" s="43">
        <v>582.69149864757298</v>
      </c>
      <c r="AF414" s="44">
        <v>106.27418898083759</v>
      </c>
      <c r="AG414" s="44">
        <v>78.642899845819798</v>
      </c>
      <c r="AH414" s="44">
        <v>65.367703357105114</v>
      </c>
      <c r="AI414" s="44">
        <v>48.372100484257778</v>
      </c>
      <c r="AJ414" s="44">
        <v>0.23347282967810962</v>
      </c>
      <c r="AK414" s="45">
        <v>0.17276989396180106</v>
      </c>
      <c r="AL414" s="58">
        <v>-10.271713151066592</v>
      </c>
      <c r="AM414" s="35">
        <v>9.1410973347155356E-3</v>
      </c>
      <c r="AN414" s="35">
        <v>5.380989568095039</v>
      </c>
      <c r="AO414" s="3" t="s">
        <v>1773</v>
      </c>
    </row>
    <row r="415" spans="1:41" x14ac:dyDescent="0.2">
      <c r="A415" s="29">
        <v>415</v>
      </c>
      <c r="B415" s="46">
        <v>43766</v>
      </c>
      <c r="D415" s="48" t="s">
        <v>1337</v>
      </c>
      <c r="E415" s="32" t="s">
        <v>137</v>
      </c>
      <c r="F415" s="3" t="s">
        <v>138</v>
      </c>
      <c r="G415" s="55" t="s">
        <v>1782</v>
      </c>
      <c r="H415" s="3">
        <v>2019</v>
      </c>
      <c r="I415" s="47" t="s">
        <v>243</v>
      </c>
      <c r="J415" s="47" t="s">
        <v>1789</v>
      </c>
      <c r="K415" s="32" t="s">
        <v>1828</v>
      </c>
      <c r="L415" s="32" t="s">
        <v>1797</v>
      </c>
      <c r="M415" s="32" t="s">
        <v>1810</v>
      </c>
      <c r="N415" s="3">
        <v>14</v>
      </c>
      <c r="O415" s="3" t="s">
        <v>1289</v>
      </c>
      <c r="P415" s="33" t="s">
        <v>2411</v>
      </c>
      <c r="Q415" s="31" t="s">
        <v>1864</v>
      </c>
      <c r="R415" s="53">
        <v>0.49660879629629634</v>
      </c>
      <c r="S415" s="37">
        <v>0</v>
      </c>
      <c r="T415" s="3">
        <v>62.932499999999997</v>
      </c>
      <c r="U415" s="3">
        <v>124.61647058823532</v>
      </c>
      <c r="V415" s="3">
        <v>0.47699999999999998</v>
      </c>
      <c r="W415" s="3">
        <v>20.100000000000001</v>
      </c>
      <c r="X415" s="37">
        <v>293.10000000000002</v>
      </c>
      <c r="Y415" s="37" t="s">
        <v>143</v>
      </c>
      <c r="Z415" s="40">
        <v>0.1225</v>
      </c>
      <c r="AA415" s="41">
        <v>0.74</v>
      </c>
      <c r="AB415" s="41">
        <v>9.0649999999999981E-2</v>
      </c>
      <c r="AC415" s="42" t="s">
        <v>144</v>
      </c>
      <c r="AD415" s="43">
        <v>498.93864835212565</v>
      </c>
      <c r="AE415" s="43">
        <v>582.09508974414655</v>
      </c>
      <c r="AF415" s="44">
        <v>31.399456487420146</v>
      </c>
      <c r="AG415" s="44">
        <v>23.235597800690904</v>
      </c>
      <c r="AH415" s="44">
        <v>62.175973397706549</v>
      </c>
      <c r="AI415" s="44">
        <v>46.010220314302842</v>
      </c>
      <c r="AJ415" s="44">
        <v>0.27765935780795792</v>
      </c>
      <c r="AK415" s="45">
        <v>0.20546792477788881</v>
      </c>
      <c r="AL415" s="60">
        <v>39.216856906538737</v>
      </c>
      <c r="AM415" s="35">
        <v>-0.10876692982702632</v>
      </c>
      <c r="AN415" s="35">
        <v>4.1994798192036855</v>
      </c>
      <c r="AO415" s="3" t="s">
        <v>1791</v>
      </c>
    </row>
    <row r="416" spans="1:41" x14ac:dyDescent="0.2">
      <c r="A416" s="29">
        <v>416</v>
      </c>
      <c r="B416" s="46">
        <v>43766</v>
      </c>
      <c r="D416" s="3" t="s">
        <v>1345</v>
      </c>
      <c r="E416" s="32" t="s">
        <v>137</v>
      </c>
      <c r="F416" s="3" t="s">
        <v>138</v>
      </c>
      <c r="G416" s="55" t="s">
        <v>139</v>
      </c>
      <c r="H416" s="3">
        <v>2019</v>
      </c>
      <c r="I416" s="47" t="s">
        <v>243</v>
      </c>
      <c r="J416" s="47" t="s">
        <v>1789</v>
      </c>
      <c r="K416" s="32" t="s">
        <v>1828</v>
      </c>
      <c r="L416" s="32" t="s">
        <v>1815</v>
      </c>
      <c r="M416" s="32" t="s">
        <v>1798</v>
      </c>
      <c r="P416" s="33" t="s">
        <v>2399</v>
      </c>
      <c r="Q416" s="31" t="s">
        <v>1864</v>
      </c>
      <c r="S416" s="37">
        <v>0</v>
      </c>
      <c r="X416" s="37"/>
      <c r="Y416" s="37" t="s">
        <v>143</v>
      </c>
      <c r="Z416" s="40">
        <v>0.1225</v>
      </c>
      <c r="AA416" s="41">
        <v>0.74</v>
      </c>
      <c r="AB416" s="41">
        <v>9.0649999999999981E-2</v>
      </c>
      <c r="AC416" s="42" t="s">
        <v>144</v>
      </c>
      <c r="AD416" s="43"/>
      <c r="AE416" s="43"/>
      <c r="AF416" s="44"/>
      <c r="AG416" s="44"/>
      <c r="AH416" s="44"/>
      <c r="AI416" s="44"/>
      <c r="AJ416" s="44"/>
      <c r="AK416" s="45"/>
      <c r="AL416" s="35"/>
      <c r="AM416" s="35"/>
      <c r="AN416" s="35"/>
      <c r="AO416" s="3" t="s">
        <v>1763</v>
      </c>
    </row>
    <row r="417" spans="1:41" x14ac:dyDescent="0.2">
      <c r="A417" s="29">
        <v>417</v>
      </c>
      <c r="B417" s="46">
        <v>43766</v>
      </c>
      <c r="D417" s="3" t="s">
        <v>1345</v>
      </c>
      <c r="E417" s="32" t="s">
        <v>137</v>
      </c>
      <c r="F417" s="3" t="s">
        <v>138</v>
      </c>
      <c r="G417" s="55" t="s">
        <v>1782</v>
      </c>
      <c r="H417" s="3">
        <v>2019</v>
      </c>
      <c r="I417" s="47" t="s">
        <v>243</v>
      </c>
      <c r="J417" s="47" t="s">
        <v>1789</v>
      </c>
      <c r="K417" s="32" t="s">
        <v>1828</v>
      </c>
      <c r="L417" s="32" t="s">
        <v>1815</v>
      </c>
      <c r="M417" s="32" t="s">
        <v>1798</v>
      </c>
      <c r="P417" s="33" t="s">
        <v>2413</v>
      </c>
      <c r="Q417" s="31" t="s">
        <v>1864</v>
      </c>
      <c r="S417" s="37">
        <v>0</v>
      </c>
      <c r="X417" s="37"/>
      <c r="Y417" s="37" t="s">
        <v>143</v>
      </c>
      <c r="Z417" s="40">
        <v>0.1225</v>
      </c>
      <c r="AA417" s="41">
        <v>0.74</v>
      </c>
      <c r="AB417" s="41">
        <v>9.0649999999999981E-2</v>
      </c>
      <c r="AC417" s="42" t="s">
        <v>144</v>
      </c>
      <c r="AD417" s="43"/>
      <c r="AE417" s="43"/>
      <c r="AF417" s="44"/>
      <c r="AG417" s="44"/>
      <c r="AH417" s="44"/>
      <c r="AI417" s="44"/>
      <c r="AJ417" s="44"/>
      <c r="AK417" s="45"/>
      <c r="AL417" s="35"/>
      <c r="AM417" s="35"/>
      <c r="AN417" s="35"/>
      <c r="AO417" s="3" t="s">
        <v>1763</v>
      </c>
    </row>
    <row r="418" spans="1:41" x14ac:dyDescent="0.2">
      <c r="A418" s="29">
        <v>418</v>
      </c>
      <c r="B418" s="46">
        <v>43766</v>
      </c>
      <c r="D418" s="3" t="s">
        <v>1353</v>
      </c>
      <c r="E418" s="32" t="s">
        <v>137</v>
      </c>
      <c r="F418" s="3" t="s">
        <v>138</v>
      </c>
      <c r="G418" s="55" t="s">
        <v>139</v>
      </c>
      <c r="H418" s="3">
        <v>2019</v>
      </c>
      <c r="I418" s="47" t="s">
        <v>243</v>
      </c>
      <c r="J418" s="47" t="s">
        <v>1789</v>
      </c>
      <c r="K418" s="32" t="s">
        <v>1828</v>
      </c>
      <c r="L418" s="32" t="s">
        <v>1815</v>
      </c>
      <c r="M418" s="32" t="s">
        <v>1805</v>
      </c>
      <c r="P418" s="33" t="s">
        <v>2402</v>
      </c>
      <c r="Q418" s="31" t="s">
        <v>1864</v>
      </c>
      <c r="S418" s="37">
        <v>0</v>
      </c>
      <c r="X418" s="37"/>
      <c r="Y418" s="37" t="s">
        <v>143</v>
      </c>
      <c r="Z418" s="40">
        <v>0.1225</v>
      </c>
      <c r="AA418" s="41">
        <v>0.74</v>
      </c>
      <c r="AB418" s="41">
        <v>9.0649999999999981E-2</v>
      </c>
      <c r="AC418" s="42" t="s">
        <v>144</v>
      </c>
      <c r="AD418" s="43"/>
      <c r="AE418" s="43"/>
      <c r="AF418" s="44"/>
      <c r="AG418" s="44"/>
      <c r="AH418" s="44"/>
      <c r="AI418" s="44"/>
      <c r="AJ418" s="44"/>
      <c r="AK418" s="45"/>
      <c r="AL418" s="35"/>
      <c r="AM418" s="35"/>
      <c r="AN418" s="35"/>
      <c r="AO418" s="3" t="s">
        <v>1763</v>
      </c>
    </row>
    <row r="419" spans="1:41" x14ac:dyDescent="0.2">
      <c r="A419" s="29">
        <v>419</v>
      </c>
      <c r="B419" s="46">
        <v>43766</v>
      </c>
      <c r="D419" s="3" t="s">
        <v>1353</v>
      </c>
      <c r="E419" s="32" t="s">
        <v>137</v>
      </c>
      <c r="F419" s="3" t="s">
        <v>138</v>
      </c>
      <c r="G419" s="55" t="s">
        <v>1782</v>
      </c>
      <c r="H419" s="3">
        <v>2019</v>
      </c>
      <c r="I419" s="47" t="s">
        <v>243</v>
      </c>
      <c r="J419" s="47" t="s">
        <v>1789</v>
      </c>
      <c r="K419" s="32" t="s">
        <v>1828</v>
      </c>
      <c r="L419" s="32" t="s">
        <v>1815</v>
      </c>
      <c r="M419" s="32" t="s">
        <v>1805</v>
      </c>
      <c r="P419" s="33" t="s">
        <v>2414</v>
      </c>
      <c r="Q419" s="31" t="s">
        <v>1864</v>
      </c>
      <c r="S419" s="37">
        <v>0</v>
      </c>
      <c r="X419" s="37"/>
      <c r="Y419" s="37" t="s">
        <v>143</v>
      </c>
      <c r="Z419" s="40">
        <v>0.1225</v>
      </c>
      <c r="AA419" s="41">
        <v>0.74</v>
      </c>
      <c r="AB419" s="41">
        <v>9.0649999999999981E-2</v>
      </c>
      <c r="AC419" s="42" t="s">
        <v>144</v>
      </c>
      <c r="AD419" s="43"/>
      <c r="AE419" s="43"/>
      <c r="AF419" s="44"/>
      <c r="AG419" s="44"/>
      <c r="AH419" s="44"/>
      <c r="AI419" s="44"/>
      <c r="AJ419" s="44"/>
      <c r="AK419" s="45"/>
      <c r="AL419" s="35"/>
      <c r="AM419" s="35"/>
      <c r="AN419" s="35"/>
      <c r="AO419" s="3" t="s">
        <v>1763</v>
      </c>
    </row>
    <row r="420" spans="1:41" x14ac:dyDescent="0.2">
      <c r="A420" s="29">
        <v>420</v>
      </c>
      <c r="B420" s="46">
        <v>43766</v>
      </c>
      <c r="D420" s="3" t="s">
        <v>1361</v>
      </c>
      <c r="E420" s="32" t="s">
        <v>137</v>
      </c>
      <c r="F420" s="3" t="s">
        <v>138</v>
      </c>
      <c r="G420" s="55" t="s">
        <v>139</v>
      </c>
      <c r="H420" s="3">
        <v>2019</v>
      </c>
      <c r="I420" s="47" t="s">
        <v>243</v>
      </c>
      <c r="J420" s="47" t="s">
        <v>1789</v>
      </c>
      <c r="K420" s="32" t="s">
        <v>1828</v>
      </c>
      <c r="L420" s="32" t="s">
        <v>1815</v>
      </c>
      <c r="M420" s="32" t="s">
        <v>1810</v>
      </c>
      <c r="P420" s="33" t="s">
        <v>2404</v>
      </c>
      <c r="Q420" s="31" t="s">
        <v>1864</v>
      </c>
      <c r="S420" s="37">
        <v>0</v>
      </c>
      <c r="X420" s="37"/>
      <c r="Y420" s="37" t="s">
        <v>143</v>
      </c>
      <c r="Z420" s="40">
        <v>0.1225</v>
      </c>
      <c r="AA420" s="41">
        <v>0.74</v>
      </c>
      <c r="AB420" s="41">
        <v>9.0649999999999981E-2</v>
      </c>
      <c r="AC420" s="42" t="s">
        <v>144</v>
      </c>
      <c r="AD420" s="43"/>
      <c r="AE420" s="43"/>
      <c r="AF420" s="44"/>
      <c r="AG420" s="44"/>
      <c r="AH420" s="44"/>
      <c r="AI420" s="44"/>
      <c r="AJ420" s="44"/>
      <c r="AK420" s="45"/>
      <c r="AL420" s="35"/>
      <c r="AM420" s="35"/>
      <c r="AN420" s="35"/>
      <c r="AO420" s="3" t="s">
        <v>1763</v>
      </c>
    </row>
    <row r="421" spans="1:41" x14ac:dyDescent="0.2">
      <c r="A421" s="29">
        <v>421</v>
      </c>
      <c r="B421" s="46">
        <v>43766</v>
      </c>
      <c r="D421" s="3" t="s">
        <v>1361</v>
      </c>
      <c r="E421" s="32" t="s">
        <v>137</v>
      </c>
      <c r="F421" s="3" t="s">
        <v>138</v>
      </c>
      <c r="G421" s="55" t="s">
        <v>1782</v>
      </c>
      <c r="H421" s="3">
        <v>2019</v>
      </c>
      <c r="I421" s="47" t="s">
        <v>243</v>
      </c>
      <c r="J421" s="47" t="s">
        <v>1789</v>
      </c>
      <c r="K421" s="32" t="s">
        <v>1828</v>
      </c>
      <c r="L421" s="32" t="s">
        <v>1815</v>
      </c>
      <c r="M421" s="32" t="s">
        <v>1810</v>
      </c>
      <c r="P421" s="33" t="s">
        <v>2417</v>
      </c>
      <c r="Q421" s="31" t="s">
        <v>1864</v>
      </c>
      <c r="S421" s="37">
        <v>0</v>
      </c>
      <c r="X421" s="37"/>
      <c r="Y421" s="37" t="s">
        <v>143</v>
      </c>
      <c r="Z421" s="40">
        <v>0.1225</v>
      </c>
      <c r="AA421" s="41">
        <v>0.74</v>
      </c>
      <c r="AB421" s="41">
        <v>9.0649999999999981E-2</v>
      </c>
      <c r="AC421" s="42" t="s">
        <v>144</v>
      </c>
      <c r="AD421" s="43"/>
      <c r="AE421" s="43"/>
      <c r="AF421" s="44"/>
      <c r="AG421" s="44"/>
      <c r="AH421" s="44"/>
      <c r="AI421" s="44"/>
      <c r="AJ421" s="44"/>
      <c r="AK421" s="45"/>
      <c r="AL421" s="35"/>
      <c r="AM421" s="35"/>
      <c r="AN421" s="35"/>
      <c r="AO421" s="3" t="s">
        <v>1763</v>
      </c>
    </row>
  </sheetData>
  <sortState xmlns:xlrd2="http://schemas.microsoft.com/office/spreadsheetml/2017/richdata2" ref="A2:AO422">
    <sortCondition ref="B2:B422"/>
    <sortCondition ref="K2:K422"/>
    <sortCondition ref="L2:L422"/>
    <sortCondition ref="M2:M422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A1DBCBDC17104D945FE9F6D3DC4BBF" ma:contentTypeVersion="8" ma:contentTypeDescription="Crea un document nou" ma:contentTypeScope="" ma:versionID="c0ff1d052fc065fe6dd06c394bdc94c0">
  <xsd:schema xmlns:xsd="http://www.w3.org/2001/XMLSchema" xmlns:xs="http://www.w3.org/2001/XMLSchema" xmlns:p="http://schemas.microsoft.com/office/2006/metadata/properties" xmlns:ns2="4c0651f8-8b85-48fd-b78b-e6ea59f2da29" xmlns:ns3="1f162448-a471-4c03-a3f8-1bdf261de329" targetNamespace="http://schemas.microsoft.com/office/2006/metadata/properties" ma:root="true" ma:fieldsID="3d768241c7fbe8154e52bd44fc1f8430" ns2:_="" ns3:_="">
    <xsd:import namespace="4c0651f8-8b85-48fd-b78b-e6ea59f2da29"/>
    <xsd:import namespace="1f162448-a471-4c03-a3f8-1bdf261de3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0651f8-8b85-48fd-b78b-e6ea59f2da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162448-a471-4c03-a3f8-1bdf261de32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t amb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'ha compartit amb detal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us de contingut"/>
        <xsd:element ref="dc:title" minOccurs="0" maxOccurs="1" ma:index="4" ma:displayName="Títo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4D19360-60D0-4643-8FCD-F87BE1E82D3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D8BD580C-D47A-4C00-AFE2-9A0C84F92C2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516406-70D1-4F65-B832-070FD621BF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0651f8-8b85-48fd-b78b-e6ea59f2da29"/>
    <ds:schemaRef ds:uri="1f162448-a471-4c03-a3f8-1bdf261de32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7</vt:i4>
      </vt:variant>
    </vt:vector>
  </HeadingPairs>
  <TitlesOfParts>
    <vt:vector size="7" baseType="lpstr">
      <vt:lpstr>info</vt:lpstr>
      <vt:lpstr>metadata </vt:lpstr>
      <vt:lpstr>GHG-raw data</vt:lpstr>
      <vt:lpstr>Descriptor càmera</vt:lpstr>
      <vt:lpstr>Sol FQ</vt:lpstr>
      <vt:lpstr>code check</vt:lpstr>
      <vt:lpstr>GHG_only T0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Martinez Eixarch, Maite</dc:creator>
  <cp:keywords/>
  <dc:description/>
  <cp:lastModifiedBy>Martinez Eixarch, Maite</cp:lastModifiedBy>
  <cp:revision/>
  <dcterms:created xsi:type="dcterms:W3CDTF">2020-01-09T09:08:18Z</dcterms:created>
  <dcterms:modified xsi:type="dcterms:W3CDTF">2024-11-11T08:10:15Z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0x010100F5A1DBCBDC17104D945FE9F6D3DC4BBF</vt:lpwstr>
  </property>
</Properties>
</file>